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0" documentId="13_ncr:1_{769BC7D0-47F5-4680-BE61-A861982DAD84}" xr6:coauthVersionLast="47" xr6:coauthVersionMax="47" xr10:uidLastSave="{00000000-0000-0000-0000-000000000000}"/>
  <bookViews>
    <workbookView xWindow="-110" yWindow="-110" windowWidth="22780" windowHeight="14540" tabRatio="876" xr2:uid="{00000000-000D-0000-FFFF-FFFF00000000}"/>
  </bookViews>
  <sheets>
    <sheet name="概要" sheetId="41" r:id="rId1"/>
    <sheet name="手引" sheetId="33" r:id="rId2"/>
    <sheet name="入力1" sheetId="21" r:id="rId3"/>
    <sheet name="入力2" sheetId="42" r:id="rId4"/>
    <sheet name="まとめ" sheetId="34" r:id="rId5"/>
    <sheet name="結果" sheetId="3" r:id="rId6"/>
    <sheet name="波及推計" sheetId="1" r:id="rId7"/>
    <sheet name="(建設)投入分析" sheetId="19" r:id="rId8"/>
    <sheet name="(建設)投入係数表" sheetId="18" r:id="rId9"/>
    <sheet name="R2建設IO" sheetId="26" r:id="rId10"/>
    <sheet name="生産者価格評価表" sheetId="14" r:id="rId11"/>
    <sheet name="投入係数表" sheetId="22" r:id="rId12"/>
    <sheet name="逆行列係数表" sheetId="16" r:id="rId13"/>
    <sheet name="I" sheetId="37" r:id="rId14"/>
    <sheet name="Ḿ" sheetId="38" r:id="rId15"/>
    <sheet name="係数表" sheetId="17" r:id="rId16"/>
    <sheet name="7211" sheetId="39" r:id="rId17"/>
    <sheet name="賃金" sheetId="40" r:id="rId18"/>
    <sheet name="雇用" sheetId="36" r:id="rId19"/>
  </sheets>
  <definedNames>
    <definedName name="_Fill" hidden="1">#REF!</definedName>
    <definedName name="_Order1" hidden="1">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7" i="17" l="1"/>
  <c r="AC7" i="17" a="1"/>
  <c r="AC7" i="17" s="1"/>
  <c r="D118" i="22"/>
  <c r="E118" i="22"/>
  <c r="F118" i="22"/>
  <c r="G118" i="22"/>
  <c r="H118" i="22"/>
  <c r="I118" i="22"/>
  <c r="J118" i="22"/>
  <c r="K118" i="22"/>
  <c r="L118" i="22"/>
  <c r="M118" i="22"/>
  <c r="N118" i="22"/>
  <c r="O118" i="22"/>
  <c r="P118" i="22"/>
  <c r="Q118" i="22"/>
  <c r="R118" i="22"/>
  <c r="S118" i="22"/>
  <c r="T118" i="22"/>
  <c r="U118" i="22"/>
  <c r="V118" i="22"/>
  <c r="W118" i="22"/>
  <c r="X118" i="22"/>
  <c r="Y118" i="22"/>
  <c r="Z118" i="22"/>
  <c r="AA118" i="22"/>
  <c r="AB118" i="22"/>
  <c r="AC118" i="22"/>
  <c r="AD118" i="22"/>
  <c r="AE118" i="22"/>
  <c r="AF118" i="22"/>
  <c r="AG118" i="22"/>
  <c r="AH118" i="22"/>
  <c r="AI118" i="22"/>
  <c r="AJ118" i="22"/>
  <c r="AK118" i="22"/>
  <c r="AL118" i="22"/>
  <c r="AM118" i="22"/>
  <c r="AN118" i="22"/>
  <c r="AO118" i="22"/>
  <c r="AP118" i="22"/>
  <c r="AQ118" i="22"/>
  <c r="AR118" i="22"/>
  <c r="AS118" i="22"/>
  <c r="AT118" i="22"/>
  <c r="AU118" i="22"/>
  <c r="AV118" i="22"/>
  <c r="AW118" i="22"/>
  <c r="AX118" i="22"/>
  <c r="AY118" i="22"/>
  <c r="AZ118" i="22"/>
  <c r="BA118" i="22"/>
  <c r="BB118" i="22"/>
  <c r="BC118" i="22"/>
  <c r="BD118" i="22"/>
  <c r="BE118" i="22"/>
  <c r="BF118" i="22"/>
  <c r="BG118" i="22"/>
  <c r="BH118" i="22"/>
  <c r="BI118" i="22"/>
  <c r="BJ118" i="22"/>
  <c r="BK118" i="22"/>
  <c r="BL118" i="22"/>
  <c r="BM118" i="22"/>
  <c r="BN118" i="22"/>
  <c r="BO118" i="22"/>
  <c r="BP118" i="22"/>
  <c r="BQ118" i="22"/>
  <c r="BR118" i="22"/>
  <c r="BS118" i="22"/>
  <c r="BT118" i="22"/>
  <c r="BU118" i="22"/>
  <c r="BV118" i="22"/>
  <c r="BW118" i="22"/>
  <c r="BX118" i="22"/>
  <c r="BY118" i="22"/>
  <c r="BZ118" i="22"/>
  <c r="CA118" i="22"/>
  <c r="CB118" i="22"/>
  <c r="CC118" i="22"/>
  <c r="CD118" i="22"/>
  <c r="CE118" i="22"/>
  <c r="CF118" i="22"/>
  <c r="CG118" i="22"/>
  <c r="CH118" i="22"/>
  <c r="CI118" i="22"/>
  <c r="CJ118" i="22"/>
  <c r="CK118" i="22"/>
  <c r="CL118" i="22"/>
  <c r="CM118" i="22"/>
  <c r="CN118" i="22"/>
  <c r="CO118" i="22"/>
  <c r="CP118" i="22"/>
  <c r="CQ118" i="22"/>
  <c r="CR118" i="22"/>
  <c r="CS118" i="22"/>
  <c r="CT118" i="22"/>
  <c r="CU118" i="22"/>
  <c r="CV118" i="22"/>
  <c r="CW118" i="22"/>
  <c r="CX118" i="22"/>
  <c r="CY118" i="22"/>
  <c r="CZ118" i="22"/>
  <c r="DA118" i="22"/>
  <c r="DB118" i="22"/>
  <c r="DC118" i="22"/>
  <c r="DD118" i="22"/>
  <c r="DE118" i="22"/>
  <c r="DF118" i="22"/>
  <c r="DG118" i="22"/>
  <c r="D119" i="22"/>
  <c r="E119" i="22"/>
  <c r="F119" i="22"/>
  <c r="G119" i="22"/>
  <c r="H119" i="22"/>
  <c r="I119" i="22"/>
  <c r="J119" i="22"/>
  <c r="K119" i="22"/>
  <c r="L119" i="22"/>
  <c r="M119" i="22"/>
  <c r="N119" i="22"/>
  <c r="O119" i="22"/>
  <c r="P119" i="22"/>
  <c r="Q119" i="22"/>
  <c r="R119" i="22"/>
  <c r="S119" i="22"/>
  <c r="T119" i="22"/>
  <c r="U119" i="22"/>
  <c r="V119" i="22"/>
  <c r="W119" i="22"/>
  <c r="X119" i="22"/>
  <c r="Y119" i="22"/>
  <c r="Z119" i="22"/>
  <c r="AA119" i="22"/>
  <c r="AB119" i="22"/>
  <c r="AC119" i="22"/>
  <c r="AD119" i="22"/>
  <c r="AE119" i="22"/>
  <c r="AF119" i="22"/>
  <c r="AG119" i="22"/>
  <c r="AH119" i="22"/>
  <c r="AI119" i="22"/>
  <c r="AJ119" i="22"/>
  <c r="AK119" i="22"/>
  <c r="AL119" i="22"/>
  <c r="AM119" i="22"/>
  <c r="AN119" i="22"/>
  <c r="AO119" i="22"/>
  <c r="AP119" i="22"/>
  <c r="AQ119" i="22"/>
  <c r="AR119" i="22"/>
  <c r="AS119" i="22"/>
  <c r="AT119" i="22"/>
  <c r="AU119" i="22"/>
  <c r="AV119" i="22"/>
  <c r="AW119" i="22"/>
  <c r="AX119" i="22"/>
  <c r="AY119" i="22"/>
  <c r="AZ119" i="22"/>
  <c r="BA119" i="22"/>
  <c r="BB119" i="22"/>
  <c r="BC119" i="22"/>
  <c r="BD119" i="22"/>
  <c r="BE119" i="22"/>
  <c r="BF119" i="22"/>
  <c r="BG119" i="22"/>
  <c r="BH119" i="22"/>
  <c r="BI119" i="22"/>
  <c r="BJ119" i="22"/>
  <c r="BK119" i="22"/>
  <c r="BL119" i="22"/>
  <c r="BM119" i="22"/>
  <c r="BN119" i="22"/>
  <c r="BO119" i="22"/>
  <c r="BP119" i="22"/>
  <c r="BQ119" i="22"/>
  <c r="BR119" i="22"/>
  <c r="BS119" i="22"/>
  <c r="BT119" i="22"/>
  <c r="BU119" i="22"/>
  <c r="BV119" i="22"/>
  <c r="BW119" i="22"/>
  <c r="BX119" i="22"/>
  <c r="BY119" i="22"/>
  <c r="BZ119" i="22"/>
  <c r="CA119" i="22"/>
  <c r="CB119" i="22"/>
  <c r="CC119" i="22"/>
  <c r="CD119" i="22"/>
  <c r="CE119" i="22"/>
  <c r="CF119" i="22"/>
  <c r="CG119" i="22"/>
  <c r="CH119" i="22"/>
  <c r="CI119" i="22"/>
  <c r="CJ119" i="22"/>
  <c r="CK119" i="22"/>
  <c r="CL119" i="22"/>
  <c r="CM119" i="22"/>
  <c r="CN119" i="22"/>
  <c r="CO119" i="22"/>
  <c r="CP119" i="22"/>
  <c r="CQ119" i="22"/>
  <c r="CR119" i="22"/>
  <c r="CS119" i="22"/>
  <c r="CT119" i="22"/>
  <c r="CU119" i="22"/>
  <c r="CV119" i="22"/>
  <c r="CW119" i="22"/>
  <c r="CX119" i="22"/>
  <c r="CY119" i="22"/>
  <c r="CZ119" i="22"/>
  <c r="DA119" i="22"/>
  <c r="DB119" i="22"/>
  <c r="DC119" i="22"/>
  <c r="DD119" i="22"/>
  <c r="DE119" i="22"/>
  <c r="DF119" i="22"/>
  <c r="DG119" i="22"/>
  <c r="D120" i="22"/>
  <c r="E120" i="22"/>
  <c r="F120" i="22"/>
  <c r="G120" i="22"/>
  <c r="H120" i="22"/>
  <c r="I120" i="22"/>
  <c r="J120" i="22"/>
  <c r="K120" i="22"/>
  <c r="L120" i="22"/>
  <c r="M120" i="22"/>
  <c r="N120" i="22"/>
  <c r="O120" i="22"/>
  <c r="P120" i="22"/>
  <c r="Q120" i="22"/>
  <c r="R120" i="22"/>
  <c r="S120" i="22"/>
  <c r="T120" i="22"/>
  <c r="U120" i="22"/>
  <c r="V120" i="22"/>
  <c r="W120" i="22"/>
  <c r="X120" i="22"/>
  <c r="Y120" i="22"/>
  <c r="Z120" i="22"/>
  <c r="AA120" i="22"/>
  <c r="AB120" i="22"/>
  <c r="AC120" i="22"/>
  <c r="AD120" i="22"/>
  <c r="AE120" i="22"/>
  <c r="AF120" i="22"/>
  <c r="AG120" i="22"/>
  <c r="AH120" i="22"/>
  <c r="AI120" i="22"/>
  <c r="AJ120" i="22"/>
  <c r="AK120" i="22"/>
  <c r="AL120" i="22"/>
  <c r="AM120" i="22"/>
  <c r="AN120" i="22"/>
  <c r="AO120" i="22"/>
  <c r="AP120" i="22"/>
  <c r="AQ120" i="22"/>
  <c r="AR120" i="22"/>
  <c r="AS120" i="22"/>
  <c r="AT120" i="22"/>
  <c r="AU120" i="22"/>
  <c r="AV120" i="22"/>
  <c r="AW120" i="22"/>
  <c r="AX120" i="22"/>
  <c r="AY120" i="22"/>
  <c r="AZ120" i="22"/>
  <c r="BA120" i="22"/>
  <c r="BB120" i="22"/>
  <c r="BC120" i="22"/>
  <c r="BD120" i="22"/>
  <c r="BE120" i="22"/>
  <c r="BF120" i="22"/>
  <c r="BG120" i="22"/>
  <c r="BH120" i="22"/>
  <c r="BI120" i="22"/>
  <c r="BJ120" i="22"/>
  <c r="BK120" i="22"/>
  <c r="BL120" i="22"/>
  <c r="BM120" i="22"/>
  <c r="BN120" i="22"/>
  <c r="BO120" i="22"/>
  <c r="BP120" i="22"/>
  <c r="BQ120" i="22"/>
  <c r="BR120" i="22"/>
  <c r="BS120" i="22"/>
  <c r="BT120" i="22"/>
  <c r="BU120" i="22"/>
  <c r="BV120" i="22"/>
  <c r="BW120" i="22"/>
  <c r="BX120" i="22"/>
  <c r="BY120" i="22"/>
  <c r="BZ120" i="22"/>
  <c r="CA120" i="22"/>
  <c r="CB120" i="22"/>
  <c r="CC120" i="22"/>
  <c r="CD120" i="22"/>
  <c r="CE120" i="22"/>
  <c r="CF120" i="22"/>
  <c r="CG120" i="22"/>
  <c r="CH120" i="22"/>
  <c r="CI120" i="22"/>
  <c r="CJ120" i="22"/>
  <c r="CK120" i="22"/>
  <c r="CL120" i="22"/>
  <c r="CM120" i="22"/>
  <c r="CN120" i="22"/>
  <c r="CO120" i="22"/>
  <c r="CP120" i="22"/>
  <c r="CQ120" i="22"/>
  <c r="CR120" i="22"/>
  <c r="CS120" i="22"/>
  <c r="CT120" i="22"/>
  <c r="CU120" i="22"/>
  <c r="CV120" i="22"/>
  <c r="CW120" i="22"/>
  <c r="CX120" i="22"/>
  <c r="CY120" i="22"/>
  <c r="CZ120" i="22"/>
  <c r="DA120" i="22"/>
  <c r="DB120" i="22"/>
  <c r="DC120" i="22"/>
  <c r="DD120" i="22"/>
  <c r="DE120" i="22"/>
  <c r="DF120" i="22"/>
  <c r="DG120" i="22"/>
  <c r="D121" i="22"/>
  <c r="E121" i="22"/>
  <c r="F121" i="22"/>
  <c r="G121" i="22"/>
  <c r="H121" i="22"/>
  <c r="I121" i="22"/>
  <c r="J121" i="22"/>
  <c r="K121" i="22"/>
  <c r="L121" i="22"/>
  <c r="M121" i="22"/>
  <c r="N121" i="22"/>
  <c r="O121" i="22"/>
  <c r="P121" i="22"/>
  <c r="Q121" i="22"/>
  <c r="R121" i="22"/>
  <c r="S121" i="22"/>
  <c r="T121" i="22"/>
  <c r="U121" i="22"/>
  <c r="V121" i="22"/>
  <c r="W121" i="22"/>
  <c r="X121" i="22"/>
  <c r="Y121" i="22"/>
  <c r="Z121" i="22"/>
  <c r="AA121" i="22"/>
  <c r="AB121" i="22"/>
  <c r="AC121" i="22"/>
  <c r="AD121" i="22"/>
  <c r="AE121" i="22"/>
  <c r="AF121" i="22"/>
  <c r="AG121" i="22"/>
  <c r="AH121" i="22"/>
  <c r="AI121" i="22"/>
  <c r="AJ121" i="22"/>
  <c r="AK121" i="22"/>
  <c r="AL121" i="22"/>
  <c r="AM121" i="22"/>
  <c r="AN121" i="22"/>
  <c r="AO121" i="22"/>
  <c r="AP121" i="22"/>
  <c r="AQ121" i="22"/>
  <c r="AR121" i="22"/>
  <c r="AS121" i="22"/>
  <c r="AT121" i="22"/>
  <c r="AU121" i="22"/>
  <c r="AV121" i="22"/>
  <c r="AW121" i="22"/>
  <c r="AX121" i="22"/>
  <c r="AY121" i="22"/>
  <c r="AZ121" i="22"/>
  <c r="BA121" i="22"/>
  <c r="BB121" i="22"/>
  <c r="BC121" i="22"/>
  <c r="BD121" i="22"/>
  <c r="BE121" i="22"/>
  <c r="BF121" i="22"/>
  <c r="BG121" i="22"/>
  <c r="BH121" i="22"/>
  <c r="BI121" i="22"/>
  <c r="BJ121" i="22"/>
  <c r="BK121" i="22"/>
  <c r="BL121" i="22"/>
  <c r="BM121" i="22"/>
  <c r="BN121" i="22"/>
  <c r="BO121" i="22"/>
  <c r="BP121" i="22"/>
  <c r="BQ121" i="22"/>
  <c r="BR121" i="22"/>
  <c r="BS121" i="22"/>
  <c r="BT121" i="22"/>
  <c r="BU121" i="22"/>
  <c r="BV121" i="22"/>
  <c r="BW121" i="22"/>
  <c r="BX121" i="22"/>
  <c r="BY121" i="22"/>
  <c r="BZ121" i="22"/>
  <c r="CA121" i="22"/>
  <c r="CB121" i="22"/>
  <c r="CC121" i="22"/>
  <c r="CD121" i="22"/>
  <c r="CE121" i="22"/>
  <c r="CF121" i="22"/>
  <c r="CG121" i="22"/>
  <c r="CH121" i="22"/>
  <c r="CI121" i="22"/>
  <c r="CJ121" i="22"/>
  <c r="CK121" i="22"/>
  <c r="CL121" i="22"/>
  <c r="CM121" i="22"/>
  <c r="CN121" i="22"/>
  <c r="CO121" i="22"/>
  <c r="CP121" i="22"/>
  <c r="CQ121" i="22"/>
  <c r="CR121" i="22"/>
  <c r="CS121" i="22"/>
  <c r="CT121" i="22"/>
  <c r="CU121" i="22"/>
  <c r="CV121" i="22"/>
  <c r="CW121" i="22"/>
  <c r="CX121" i="22"/>
  <c r="CY121" i="22"/>
  <c r="CZ121" i="22"/>
  <c r="DA121" i="22"/>
  <c r="DB121" i="22"/>
  <c r="DC121" i="22"/>
  <c r="DD121" i="22"/>
  <c r="DE121" i="22"/>
  <c r="DF121" i="22"/>
  <c r="DG121" i="22"/>
  <c r="D122" i="22"/>
  <c r="E122" i="22"/>
  <c r="F122" i="22"/>
  <c r="G122" i="22"/>
  <c r="H122" i="22"/>
  <c r="I122" i="22"/>
  <c r="J122" i="22"/>
  <c r="K122" i="22"/>
  <c r="L122" i="22"/>
  <c r="M122" i="22"/>
  <c r="N122" i="22"/>
  <c r="O122" i="22"/>
  <c r="P122" i="22"/>
  <c r="Q122" i="22"/>
  <c r="R122" i="22"/>
  <c r="S122" i="22"/>
  <c r="T122" i="22"/>
  <c r="U122" i="22"/>
  <c r="V122" i="22"/>
  <c r="W122" i="22"/>
  <c r="X122" i="22"/>
  <c r="Y122" i="22"/>
  <c r="Z122" i="22"/>
  <c r="AA122" i="22"/>
  <c r="AB122" i="22"/>
  <c r="AC122" i="22"/>
  <c r="AD122" i="22"/>
  <c r="AE122" i="22"/>
  <c r="AF122" i="22"/>
  <c r="AG122" i="22"/>
  <c r="AH122" i="22"/>
  <c r="AI122" i="22"/>
  <c r="AJ122" i="22"/>
  <c r="AK122" i="22"/>
  <c r="AL122" i="22"/>
  <c r="AM122" i="22"/>
  <c r="AN122" i="22"/>
  <c r="AO122" i="22"/>
  <c r="AP122" i="22"/>
  <c r="AQ122" i="22"/>
  <c r="AR122" i="22"/>
  <c r="AS122" i="22"/>
  <c r="AT122" i="22"/>
  <c r="AU122" i="22"/>
  <c r="AV122" i="22"/>
  <c r="AW122" i="22"/>
  <c r="AX122" i="22"/>
  <c r="AY122" i="22"/>
  <c r="AZ122" i="22"/>
  <c r="BA122" i="22"/>
  <c r="BB122" i="22"/>
  <c r="BC122" i="22"/>
  <c r="BD122" i="22"/>
  <c r="BE122" i="22"/>
  <c r="BF122" i="22"/>
  <c r="BG122" i="22"/>
  <c r="BH122" i="22"/>
  <c r="BI122" i="22"/>
  <c r="BJ122" i="22"/>
  <c r="BK122" i="22"/>
  <c r="BL122" i="22"/>
  <c r="BM122" i="22"/>
  <c r="BN122" i="22"/>
  <c r="BO122" i="22"/>
  <c r="BP122" i="22"/>
  <c r="BQ122" i="22"/>
  <c r="BR122" i="22"/>
  <c r="BS122" i="22"/>
  <c r="BT122" i="22"/>
  <c r="BU122" i="22"/>
  <c r="BV122" i="22"/>
  <c r="BW122" i="22"/>
  <c r="BX122" i="22"/>
  <c r="BY122" i="22"/>
  <c r="BZ122" i="22"/>
  <c r="CA122" i="22"/>
  <c r="CB122" i="22"/>
  <c r="CC122" i="22"/>
  <c r="CD122" i="22"/>
  <c r="CE122" i="22"/>
  <c r="CF122" i="22"/>
  <c r="CG122" i="22"/>
  <c r="CH122" i="22"/>
  <c r="CI122" i="22"/>
  <c r="CJ122" i="22"/>
  <c r="CK122" i="22"/>
  <c r="CL122" i="22"/>
  <c r="CM122" i="22"/>
  <c r="CN122" i="22"/>
  <c r="CO122" i="22"/>
  <c r="CP122" i="22"/>
  <c r="CQ122" i="22"/>
  <c r="CR122" i="22"/>
  <c r="CS122" i="22"/>
  <c r="CT122" i="22"/>
  <c r="CU122" i="22"/>
  <c r="CV122" i="22"/>
  <c r="CW122" i="22"/>
  <c r="CX122" i="22"/>
  <c r="CY122" i="22"/>
  <c r="CZ122" i="22"/>
  <c r="DA122" i="22"/>
  <c r="DB122" i="22"/>
  <c r="DC122" i="22"/>
  <c r="DD122" i="22"/>
  <c r="DE122" i="22"/>
  <c r="DF122" i="22"/>
  <c r="DG122" i="22"/>
  <c r="D123" i="22"/>
  <c r="E123" i="22"/>
  <c r="F123" i="22"/>
  <c r="G123" i="22"/>
  <c r="H123" i="22"/>
  <c r="I123" i="22"/>
  <c r="J123" i="22"/>
  <c r="K123" i="22"/>
  <c r="L123" i="22"/>
  <c r="M123" i="22"/>
  <c r="N123" i="22"/>
  <c r="O123" i="22"/>
  <c r="P123" i="22"/>
  <c r="Q123" i="22"/>
  <c r="R123" i="22"/>
  <c r="S123" i="22"/>
  <c r="T123" i="22"/>
  <c r="U123" i="22"/>
  <c r="V123" i="22"/>
  <c r="W123" i="22"/>
  <c r="X123" i="22"/>
  <c r="Y123" i="22"/>
  <c r="Z123" i="22"/>
  <c r="AA123" i="22"/>
  <c r="AB123" i="22"/>
  <c r="AC123" i="22"/>
  <c r="AD123" i="22"/>
  <c r="AE123" i="22"/>
  <c r="AF123" i="22"/>
  <c r="AG123" i="22"/>
  <c r="AH123" i="22"/>
  <c r="AI123" i="22"/>
  <c r="AJ123" i="22"/>
  <c r="AK123" i="22"/>
  <c r="AL123" i="22"/>
  <c r="AM123" i="22"/>
  <c r="AN123" i="22"/>
  <c r="AO123" i="22"/>
  <c r="AP123" i="22"/>
  <c r="AQ123" i="22"/>
  <c r="AR123" i="22"/>
  <c r="AS123" i="22"/>
  <c r="AT123" i="22"/>
  <c r="AU123" i="22"/>
  <c r="AV123" i="22"/>
  <c r="AW123" i="22"/>
  <c r="AX123" i="22"/>
  <c r="AY123" i="22"/>
  <c r="AZ123" i="22"/>
  <c r="BA123" i="22"/>
  <c r="BB123" i="22"/>
  <c r="BC123" i="22"/>
  <c r="BD123" i="22"/>
  <c r="BE123" i="22"/>
  <c r="BF123" i="22"/>
  <c r="BG123" i="22"/>
  <c r="BH123" i="22"/>
  <c r="BI123" i="22"/>
  <c r="BJ123" i="22"/>
  <c r="BK123" i="22"/>
  <c r="BL123" i="22"/>
  <c r="BM123" i="22"/>
  <c r="BN123" i="22"/>
  <c r="BO123" i="22"/>
  <c r="BP123" i="22"/>
  <c r="BQ123" i="22"/>
  <c r="BR123" i="22"/>
  <c r="BS123" i="22"/>
  <c r="BT123" i="22"/>
  <c r="BU123" i="22"/>
  <c r="BV123" i="22"/>
  <c r="BW123" i="22"/>
  <c r="BX123" i="22"/>
  <c r="BY123" i="22"/>
  <c r="BZ123" i="22"/>
  <c r="CA123" i="22"/>
  <c r="CB123" i="22"/>
  <c r="CC123" i="22"/>
  <c r="CD123" i="22"/>
  <c r="CE123" i="22"/>
  <c r="CF123" i="22"/>
  <c r="CG123" i="22"/>
  <c r="CH123" i="22"/>
  <c r="CI123" i="22"/>
  <c r="CJ123" i="22"/>
  <c r="CK123" i="22"/>
  <c r="CL123" i="22"/>
  <c r="CM123" i="22"/>
  <c r="CN123" i="22"/>
  <c r="CO123" i="22"/>
  <c r="CP123" i="22"/>
  <c r="CQ123" i="22"/>
  <c r="CR123" i="22"/>
  <c r="CS123" i="22"/>
  <c r="CT123" i="22"/>
  <c r="CU123" i="22"/>
  <c r="CV123" i="22"/>
  <c r="CW123" i="22"/>
  <c r="CX123" i="22"/>
  <c r="CY123" i="22"/>
  <c r="CZ123" i="22"/>
  <c r="DA123" i="22"/>
  <c r="DB123" i="22"/>
  <c r="DC123" i="22"/>
  <c r="DD123" i="22"/>
  <c r="DE123" i="22"/>
  <c r="DF123" i="22"/>
  <c r="DG123" i="22"/>
  <c r="D124" i="22"/>
  <c r="E124" i="22"/>
  <c r="F124" i="22"/>
  <c r="G124" i="22"/>
  <c r="H124" i="22"/>
  <c r="I124" i="22"/>
  <c r="J124" i="22"/>
  <c r="K124" i="22"/>
  <c r="L124" i="22"/>
  <c r="M124" i="22"/>
  <c r="N124" i="22"/>
  <c r="O124" i="22"/>
  <c r="P124" i="22"/>
  <c r="Q124" i="22"/>
  <c r="R124" i="22"/>
  <c r="S124" i="22"/>
  <c r="T124" i="22"/>
  <c r="U124" i="22"/>
  <c r="V124" i="22"/>
  <c r="W124" i="22"/>
  <c r="X124" i="22"/>
  <c r="Y124" i="22"/>
  <c r="Z124" i="22"/>
  <c r="AA124" i="22"/>
  <c r="AB124" i="22"/>
  <c r="AC124" i="22"/>
  <c r="AD124" i="22"/>
  <c r="AE124" i="22"/>
  <c r="AF124" i="22"/>
  <c r="AG124" i="22"/>
  <c r="AH124" i="22"/>
  <c r="AI124" i="22"/>
  <c r="AJ124" i="22"/>
  <c r="AK124" i="22"/>
  <c r="AL124" i="22"/>
  <c r="AM124" i="22"/>
  <c r="AN124" i="22"/>
  <c r="AO124" i="22"/>
  <c r="AP124" i="22"/>
  <c r="AQ124" i="22"/>
  <c r="AR124" i="22"/>
  <c r="AS124" i="22"/>
  <c r="AT124" i="22"/>
  <c r="AU124" i="22"/>
  <c r="AV124" i="22"/>
  <c r="AW124" i="22"/>
  <c r="AX124" i="22"/>
  <c r="AY124" i="22"/>
  <c r="AZ124" i="22"/>
  <c r="BA124" i="22"/>
  <c r="BB124" i="22"/>
  <c r="BC124" i="22"/>
  <c r="BD124" i="22"/>
  <c r="BE124" i="22"/>
  <c r="BF124" i="22"/>
  <c r="BG124" i="22"/>
  <c r="BH124" i="22"/>
  <c r="BI124" i="22"/>
  <c r="BJ124" i="22"/>
  <c r="BK124" i="22"/>
  <c r="BL124" i="22"/>
  <c r="BM124" i="22"/>
  <c r="BN124" i="22"/>
  <c r="BO124" i="22"/>
  <c r="BP124" i="22"/>
  <c r="BQ124" i="22"/>
  <c r="BR124" i="22"/>
  <c r="BS124" i="22"/>
  <c r="BT124" i="22"/>
  <c r="BU124" i="22"/>
  <c r="BV124" i="22"/>
  <c r="BW124" i="22"/>
  <c r="BX124" i="22"/>
  <c r="BY124" i="22"/>
  <c r="BZ124" i="22"/>
  <c r="CA124" i="22"/>
  <c r="CB124" i="22"/>
  <c r="CC124" i="22"/>
  <c r="CD124" i="22"/>
  <c r="CE124" i="22"/>
  <c r="CF124" i="22"/>
  <c r="CG124" i="22"/>
  <c r="CH124" i="22"/>
  <c r="CI124" i="22"/>
  <c r="CJ124" i="22"/>
  <c r="CK124" i="22"/>
  <c r="CL124" i="22"/>
  <c r="CM124" i="22"/>
  <c r="CN124" i="22"/>
  <c r="CO124" i="22"/>
  <c r="CP124" i="22"/>
  <c r="CQ124" i="22"/>
  <c r="CR124" i="22"/>
  <c r="CS124" i="22"/>
  <c r="CT124" i="22"/>
  <c r="CU124" i="22"/>
  <c r="CV124" i="22"/>
  <c r="CW124" i="22"/>
  <c r="CX124" i="22"/>
  <c r="CY124" i="22"/>
  <c r="CZ124" i="22"/>
  <c r="DA124" i="22"/>
  <c r="DB124" i="22"/>
  <c r="DC124" i="22"/>
  <c r="DD124" i="22"/>
  <c r="DE124" i="22"/>
  <c r="DF124" i="22"/>
  <c r="DG124" i="22"/>
  <c r="DH120" i="14" l="1"/>
  <c r="BW123" i="19"/>
  <c r="BW122" i="19"/>
  <c r="BW121" i="19"/>
  <c r="BW120" i="19"/>
  <c r="BW119" i="19"/>
  <c r="BW118" i="19"/>
  <c r="BW117" i="19"/>
  <c r="BW116" i="19"/>
  <c r="BW115" i="19"/>
  <c r="BW114" i="19"/>
  <c r="BW113" i="19"/>
  <c r="BW112" i="19"/>
  <c r="BW111" i="19"/>
  <c r="BW110" i="19"/>
  <c r="BW109" i="19"/>
  <c r="BW108" i="19"/>
  <c r="BW107" i="19"/>
  <c r="BW106" i="19"/>
  <c r="BW105" i="19"/>
  <c r="BW104" i="19"/>
  <c r="BW103" i="19"/>
  <c r="BW102" i="19"/>
  <c r="BW101" i="19"/>
  <c r="BW100" i="19"/>
  <c r="BW99" i="19"/>
  <c r="BW98" i="19"/>
  <c r="BW97" i="19"/>
  <c r="BW96" i="19"/>
  <c r="BW95" i="19"/>
  <c r="BW94" i="19"/>
  <c r="BW93" i="19"/>
  <c r="BW92" i="19"/>
  <c r="BW91" i="19"/>
  <c r="BW90" i="19"/>
  <c r="BW89" i="19"/>
  <c r="BW88" i="19"/>
  <c r="BW87" i="19"/>
  <c r="BW86" i="19"/>
  <c r="BW85" i="19"/>
  <c r="BW84" i="19"/>
  <c r="BW83" i="19"/>
  <c r="BW82" i="19"/>
  <c r="BW81" i="19"/>
  <c r="BW80" i="19"/>
  <c r="BW79" i="19"/>
  <c r="BW78" i="19"/>
  <c r="BW77" i="19"/>
  <c r="BW76" i="19"/>
  <c r="BW75" i="19"/>
  <c r="BW74" i="19"/>
  <c r="BW73" i="19"/>
  <c r="BW72" i="19"/>
  <c r="BW71" i="19"/>
  <c r="BW70" i="19"/>
  <c r="BW69" i="19"/>
  <c r="BW68" i="19"/>
  <c r="BW67" i="19"/>
  <c r="BW66" i="19"/>
  <c r="BW65" i="19"/>
  <c r="BW64" i="19"/>
  <c r="BW63" i="19"/>
  <c r="BW62" i="19"/>
  <c r="BW61" i="19"/>
  <c r="BW60" i="19"/>
  <c r="BW59" i="19"/>
  <c r="BW58" i="19"/>
  <c r="BW57" i="19"/>
  <c r="BW56" i="19"/>
  <c r="BW55" i="19"/>
  <c r="BW54" i="19"/>
  <c r="BW53" i="19"/>
  <c r="BW52" i="19"/>
  <c r="BW51" i="19"/>
  <c r="BW50" i="19"/>
  <c r="BW49" i="19"/>
  <c r="BW48" i="19"/>
  <c r="BW47" i="19"/>
  <c r="BW46" i="19"/>
  <c r="BW45" i="19"/>
  <c r="BW44" i="19"/>
  <c r="BW43" i="19"/>
  <c r="BW42" i="19"/>
  <c r="BW41" i="19"/>
  <c r="BW40" i="19"/>
  <c r="BW39" i="19"/>
  <c r="BW38" i="19"/>
  <c r="BW37" i="19"/>
  <c r="BW36" i="19"/>
  <c r="BW35" i="19"/>
  <c r="BW34" i="19"/>
  <c r="BW33" i="19"/>
  <c r="BW32" i="19"/>
  <c r="BW31" i="19"/>
  <c r="BW30" i="19"/>
  <c r="BW29" i="19"/>
  <c r="BW28" i="19"/>
  <c r="BW27" i="19"/>
  <c r="BW26" i="19"/>
  <c r="BW25" i="19"/>
  <c r="BW24" i="19"/>
  <c r="BW23" i="19"/>
  <c r="BW22" i="19"/>
  <c r="BW21" i="19"/>
  <c r="BW20" i="19"/>
  <c r="BW19" i="19"/>
  <c r="BW18" i="19"/>
  <c r="BW17" i="19"/>
  <c r="BW16" i="19"/>
  <c r="BW15" i="19"/>
  <c r="BW14" i="19"/>
  <c r="BW13" i="19"/>
  <c r="BW12" i="19"/>
  <c r="BW11" i="19"/>
  <c r="BW10" i="19"/>
  <c r="BW9" i="19"/>
  <c r="BW8" i="19"/>
  <c r="BW7" i="19"/>
  <c r="BW6" i="19"/>
  <c r="V113" i="17" l="1"/>
  <c r="W113" i="17"/>
  <c r="V114" i="17"/>
  <c r="W114" i="17"/>
  <c r="V115" i="17"/>
  <c r="W115" i="17"/>
  <c r="D114" i="3"/>
  <c r="L114" i="3"/>
  <c r="AK4" i="1"/>
  <c r="AL4" i="1"/>
  <c r="AK7" i="1"/>
  <c r="AL7" i="1"/>
  <c r="AK8" i="1"/>
  <c r="AL8" i="1"/>
  <c r="AK9" i="1"/>
  <c r="AL9" i="1"/>
  <c r="AK10" i="1"/>
  <c r="AL10" i="1"/>
  <c r="AK11" i="1"/>
  <c r="AL11" i="1"/>
  <c r="AK12" i="1"/>
  <c r="AL12" i="1"/>
  <c r="AK13" i="1"/>
  <c r="AL13" i="1"/>
  <c r="AK14" i="1"/>
  <c r="AL14" i="1"/>
  <c r="AK15" i="1"/>
  <c r="AL15" i="1"/>
  <c r="AK16" i="1"/>
  <c r="AL16" i="1"/>
  <c r="AK17" i="1"/>
  <c r="AL17" i="1"/>
  <c r="AK18" i="1"/>
  <c r="AL18" i="1"/>
  <c r="AK19" i="1"/>
  <c r="AL19" i="1"/>
  <c r="AK20" i="1"/>
  <c r="AL20" i="1"/>
  <c r="AK21" i="1"/>
  <c r="AL21" i="1"/>
  <c r="AK22" i="1"/>
  <c r="AL22" i="1"/>
  <c r="AK23" i="1"/>
  <c r="AL23" i="1"/>
  <c r="AK24" i="1"/>
  <c r="AL24" i="1"/>
  <c r="AK25" i="1"/>
  <c r="AL25" i="1"/>
  <c r="AK26" i="1"/>
  <c r="AL26" i="1"/>
  <c r="AK27" i="1"/>
  <c r="AL27" i="1"/>
  <c r="AK28" i="1"/>
  <c r="AL28" i="1"/>
  <c r="AK29" i="1"/>
  <c r="AL29" i="1"/>
  <c r="AK30" i="1"/>
  <c r="AL30" i="1"/>
  <c r="AK31" i="1"/>
  <c r="AL31" i="1"/>
  <c r="AK32" i="1"/>
  <c r="AL32" i="1"/>
  <c r="AK33" i="1"/>
  <c r="AL33" i="1"/>
  <c r="AK34" i="1"/>
  <c r="AL34" i="1"/>
  <c r="AK35" i="1"/>
  <c r="AL35" i="1"/>
  <c r="AK36" i="1"/>
  <c r="AL36" i="1"/>
  <c r="AK37" i="1"/>
  <c r="AL37" i="1"/>
  <c r="AK38" i="1"/>
  <c r="AL38" i="1"/>
  <c r="AK39" i="1"/>
  <c r="AL39" i="1"/>
  <c r="AK40" i="1"/>
  <c r="AL40" i="1"/>
  <c r="AK41" i="1"/>
  <c r="AL41" i="1"/>
  <c r="AK42" i="1"/>
  <c r="AL42" i="1"/>
  <c r="AK43" i="1"/>
  <c r="AL43" i="1"/>
  <c r="AK44" i="1"/>
  <c r="AL44" i="1"/>
  <c r="AK45" i="1"/>
  <c r="AL45" i="1"/>
  <c r="AK46" i="1"/>
  <c r="AL46" i="1"/>
  <c r="AK47" i="1"/>
  <c r="AL47" i="1"/>
  <c r="AK48" i="1"/>
  <c r="AL48" i="1"/>
  <c r="AK49" i="1"/>
  <c r="AL49" i="1"/>
  <c r="AK50" i="1"/>
  <c r="AL50" i="1"/>
  <c r="AK51" i="1"/>
  <c r="AL51" i="1"/>
  <c r="AK52" i="1"/>
  <c r="AL52" i="1"/>
  <c r="AK53" i="1"/>
  <c r="AL53" i="1"/>
  <c r="AK54" i="1"/>
  <c r="AL54" i="1"/>
  <c r="AK55" i="1"/>
  <c r="AL55" i="1"/>
  <c r="AK56" i="1"/>
  <c r="AL56" i="1"/>
  <c r="AK57" i="1"/>
  <c r="AL57" i="1"/>
  <c r="AK58" i="1"/>
  <c r="AL58" i="1"/>
  <c r="AK59" i="1"/>
  <c r="AL59" i="1"/>
  <c r="AK60" i="1"/>
  <c r="AL60" i="1"/>
  <c r="AK61" i="1"/>
  <c r="AL61" i="1"/>
  <c r="AK62" i="1"/>
  <c r="AL62" i="1"/>
  <c r="AK63" i="1"/>
  <c r="AL63" i="1"/>
  <c r="AK64" i="1"/>
  <c r="AL64" i="1"/>
  <c r="AK65" i="1"/>
  <c r="AL65" i="1"/>
  <c r="AK66" i="1"/>
  <c r="AL66" i="1"/>
  <c r="AK67" i="1"/>
  <c r="AL67" i="1"/>
  <c r="AK68" i="1"/>
  <c r="AL68" i="1"/>
  <c r="AK69" i="1"/>
  <c r="AL69" i="1"/>
  <c r="AK70" i="1"/>
  <c r="AL70" i="1"/>
  <c r="AK71" i="1"/>
  <c r="AL71" i="1"/>
  <c r="AK72" i="1"/>
  <c r="AL72" i="1"/>
  <c r="AK73" i="1"/>
  <c r="AL73" i="1"/>
  <c r="AK74" i="1"/>
  <c r="AL74" i="1"/>
  <c r="AK75" i="1"/>
  <c r="AL75" i="1"/>
  <c r="AK76" i="1"/>
  <c r="AL76" i="1"/>
  <c r="AK77" i="1"/>
  <c r="AL77" i="1"/>
  <c r="AK78" i="1"/>
  <c r="AL78" i="1"/>
  <c r="AK79" i="1"/>
  <c r="AL79" i="1"/>
  <c r="AK80" i="1"/>
  <c r="AL80" i="1"/>
  <c r="AK81" i="1"/>
  <c r="AL81" i="1"/>
  <c r="AK82" i="1"/>
  <c r="AL82" i="1"/>
  <c r="AK83" i="1"/>
  <c r="AL83" i="1"/>
  <c r="AK84" i="1"/>
  <c r="AL84" i="1"/>
  <c r="AK85" i="1"/>
  <c r="AL85" i="1"/>
  <c r="AK86" i="1"/>
  <c r="AL86" i="1"/>
  <c r="AK87" i="1"/>
  <c r="AL87" i="1"/>
  <c r="AK88" i="1"/>
  <c r="AL88" i="1"/>
  <c r="AK89" i="1"/>
  <c r="AL89" i="1"/>
  <c r="AK90" i="1"/>
  <c r="AL90" i="1"/>
  <c r="AK91" i="1"/>
  <c r="AL91" i="1"/>
  <c r="AK92" i="1"/>
  <c r="AL92" i="1"/>
  <c r="AK93" i="1"/>
  <c r="AL93" i="1"/>
  <c r="AK94" i="1"/>
  <c r="AL94" i="1"/>
  <c r="AK95" i="1"/>
  <c r="AL95" i="1"/>
  <c r="AK96" i="1"/>
  <c r="AL96" i="1"/>
  <c r="AK97" i="1"/>
  <c r="AL97" i="1"/>
  <c r="AK98" i="1"/>
  <c r="AL98" i="1"/>
  <c r="AK99" i="1"/>
  <c r="AL99" i="1"/>
  <c r="AK100" i="1"/>
  <c r="AL100" i="1"/>
  <c r="AK101" i="1"/>
  <c r="AL101" i="1"/>
  <c r="AK102" i="1"/>
  <c r="AL102" i="1"/>
  <c r="AK103" i="1"/>
  <c r="AL103" i="1"/>
  <c r="AK104" i="1"/>
  <c r="AL104" i="1"/>
  <c r="AK105" i="1"/>
  <c r="AL105" i="1"/>
  <c r="AK106" i="1"/>
  <c r="AL106" i="1"/>
  <c r="AK107" i="1"/>
  <c r="AL107" i="1"/>
  <c r="AK108" i="1"/>
  <c r="AL108" i="1"/>
  <c r="AK109" i="1"/>
  <c r="AL109" i="1"/>
  <c r="AK110" i="1"/>
  <c r="AL110" i="1"/>
  <c r="AK111" i="1"/>
  <c r="AL111" i="1"/>
  <c r="AK112" i="1"/>
  <c r="AL112" i="1"/>
  <c r="AK113" i="1"/>
  <c r="AL113" i="1"/>
  <c r="AK114" i="1"/>
  <c r="AL114" i="1"/>
  <c r="C12" i="42"/>
  <c r="O7" i="1" l="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P112" i="1" s="1"/>
  <c r="O113" i="1"/>
  <c r="P113" i="1" s="1"/>
  <c r="O114" i="1"/>
  <c r="P114" i="1" s="1"/>
  <c r="G114" i="39"/>
  <c r="AQ114" i="17" s="1"/>
  <c r="G113" i="39"/>
  <c r="AQ113" i="17" s="1"/>
  <c r="G112" i="39"/>
  <c r="AQ112" i="17" s="1"/>
  <c r="G111" i="39"/>
  <c r="AQ111" i="17" s="1"/>
  <c r="G110" i="39"/>
  <c r="AQ110" i="17" s="1"/>
  <c r="G109" i="39"/>
  <c r="AQ109" i="17" s="1"/>
  <c r="G108" i="39"/>
  <c r="AQ108" i="17" s="1"/>
  <c r="G107" i="39"/>
  <c r="AQ107" i="17" s="1"/>
  <c r="G106" i="39"/>
  <c r="AQ106" i="17" s="1"/>
  <c r="G105" i="39"/>
  <c r="AQ105" i="17" s="1"/>
  <c r="G104" i="39"/>
  <c r="AQ104" i="17" s="1"/>
  <c r="G103" i="39"/>
  <c r="AQ103" i="17" s="1"/>
  <c r="G102" i="39"/>
  <c r="AQ102" i="17" s="1"/>
  <c r="G101" i="39"/>
  <c r="AQ101" i="17" s="1"/>
  <c r="G100" i="39"/>
  <c r="AQ100" i="17" s="1"/>
  <c r="G99" i="39"/>
  <c r="AQ99" i="17" s="1"/>
  <c r="G98" i="39"/>
  <c r="AQ98" i="17" s="1"/>
  <c r="G97" i="39"/>
  <c r="AQ97" i="17" s="1"/>
  <c r="G96" i="39"/>
  <c r="AQ96" i="17" s="1"/>
  <c r="G95" i="39"/>
  <c r="AQ95" i="17" s="1"/>
  <c r="G94" i="39"/>
  <c r="AQ94" i="17" s="1"/>
  <c r="G93" i="39"/>
  <c r="AQ93" i="17" s="1"/>
  <c r="G92" i="39"/>
  <c r="AQ92" i="17" s="1"/>
  <c r="G91" i="39"/>
  <c r="AQ91" i="17" s="1"/>
  <c r="G90" i="39"/>
  <c r="AQ90" i="17" s="1"/>
  <c r="G89" i="39"/>
  <c r="AQ89" i="17" s="1"/>
  <c r="G88" i="39"/>
  <c r="AQ88" i="17" s="1"/>
  <c r="G87" i="39"/>
  <c r="AQ87" i="17" s="1"/>
  <c r="G86" i="39"/>
  <c r="AQ86" i="17" s="1"/>
  <c r="G85" i="39"/>
  <c r="AQ85" i="17" s="1"/>
  <c r="G84" i="39"/>
  <c r="AQ84" i="17" s="1"/>
  <c r="G83" i="39"/>
  <c r="AQ83" i="17" s="1"/>
  <c r="G82" i="39"/>
  <c r="AQ82" i="17" s="1"/>
  <c r="G81" i="39"/>
  <c r="AQ81" i="17" s="1"/>
  <c r="G80" i="39"/>
  <c r="AQ80" i="17" s="1"/>
  <c r="G79" i="39"/>
  <c r="AQ79" i="17" s="1"/>
  <c r="G78" i="39"/>
  <c r="AQ78" i="17" s="1"/>
  <c r="G77" i="39"/>
  <c r="AQ77" i="17" s="1"/>
  <c r="G76" i="39"/>
  <c r="AQ76" i="17" s="1"/>
  <c r="G75" i="39"/>
  <c r="AQ75" i="17" s="1"/>
  <c r="G74" i="39"/>
  <c r="AQ74" i="17" s="1"/>
  <c r="G73" i="39"/>
  <c r="AQ73" i="17" s="1"/>
  <c r="G72" i="39"/>
  <c r="AQ72" i="17" s="1"/>
  <c r="G71" i="39"/>
  <c r="AQ71" i="17" s="1"/>
  <c r="G70" i="39"/>
  <c r="AQ70" i="17" s="1"/>
  <c r="G69" i="39"/>
  <c r="AQ69" i="17" s="1"/>
  <c r="G68" i="39"/>
  <c r="AQ68" i="17" s="1"/>
  <c r="G67" i="39"/>
  <c r="AQ67" i="17" s="1"/>
  <c r="G66" i="39"/>
  <c r="AQ66" i="17" s="1"/>
  <c r="G65" i="39"/>
  <c r="AQ65" i="17" s="1"/>
  <c r="G64" i="39"/>
  <c r="AQ64" i="17" s="1"/>
  <c r="G63" i="39"/>
  <c r="AQ63" i="17" s="1"/>
  <c r="G62" i="39"/>
  <c r="AQ62" i="17" s="1"/>
  <c r="G61" i="39"/>
  <c r="AQ61" i="17" s="1"/>
  <c r="G60" i="39"/>
  <c r="AQ60" i="17" s="1"/>
  <c r="G59" i="39"/>
  <c r="AQ59" i="17" s="1"/>
  <c r="G58" i="39"/>
  <c r="AQ58" i="17" s="1"/>
  <c r="G57" i="39"/>
  <c r="AQ57" i="17" s="1"/>
  <c r="G56" i="39"/>
  <c r="AQ56" i="17" s="1"/>
  <c r="G55" i="39"/>
  <c r="AQ55" i="17" s="1"/>
  <c r="G54" i="39"/>
  <c r="AQ54" i="17" s="1"/>
  <c r="G53" i="39"/>
  <c r="AQ53" i="17" s="1"/>
  <c r="G52" i="39"/>
  <c r="AQ52" i="17" s="1"/>
  <c r="G51" i="39"/>
  <c r="AQ51" i="17" s="1"/>
  <c r="G50" i="39"/>
  <c r="AQ50" i="17" s="1"/>
  <c r="G49" i="39"/>
  <c r="AQ49" i="17" s="1"/>
  <c r="G48" i="39"/>
  <c r="AQ48" i="17" s="1"/>
  <c r="G47" i="39"/>
  <c r="AQ47" i="17" s="1"/>
  <c r="G46" i="39"/>
  <c r="AQ46" i="17" s="1"/>
  <c r="G45" i="39"/>
  <c r="AQ45" i="17" s="1"/>
  <c r="G44" i="39"/>
  <c r="AQ44" i="17" s="1"/>
  <c r="G43" i="39"/>
  <c r="AQ43" i="17" s="1"/>
  <c r="G42" i="39"/>
  <c r="AQ42" i="17" s="1"/>
  <c r="G41" i="39"/>
  <c r="AQ41" i="17" s="1"/>
  <c r="G40" i="39"/>
  <c r="AQ40" i="17" s="1"/>
  <c r="G39" i="39"/>
  <c r="AQ39" i="17" s="1"/>
  <c r="G38" i="39"/>
  <c r="AQ38" i="17" s="1"/>
  <c r="G37" i="39"/>
  <c r="AQ37" i="17" s="1"/>
  <c r="G36" i="39"/>
  <c r="AQ36" i="17" s="1"/>
  <c r="G35" i="39"/>
  <c r="AQ35" i="17" s="1"/>
  <c r="G34" i="39"/>
  <c r="AQ34" i="17" s="1"/>
  <c r="G33" i="39"/>
  <c r="AQ33" i="17" s="1"/>
  <c r="G32" i="39"/>
  <c r="AQ32" i="17" s="1"/>
  <c r="G31" i="39"/>
  <c r="AQ31" i="17" s="1"/>
  <c r="G30" i="39"/>
  <c r="AQ30" i="17" s="1"/>
  <c r="G29" i="39"/>
  <c r="AQ29" i="17" s="1"/>
  <c r="G28" i="39"/>
  <c r="AQ28" i="17" s="1"/>
  <c r="G27" i="39"/>
  <c r="AQ27" i="17" s="1"/>
  <c r="G26" i="39"/>
  <c r="AQ26" i="17" s="1"/>
  <c r="G25" i="39"/>
  <c r="AQ25" i="17" s="1"/>
  <c r="G24" i="39"/>
  <c r="AQ24" i="17" s="1"/>
  <c r="G23" i="39"/>
  <c r="AQ23" i="17" s="1"/>
  <c r="G22" i="39"/>
  <c r="AQ22" i="17" s="1"/>
  <c r="G21" i="39"/>
  <c r="AQ21" i="17" s="1"/>
  <c r="G20" i="39"/>
  <c r="AQ20" i="17" s="1"/>
  <c r="G19" i="39"/>
  <c r="AQ19" i="17" s="1"/>
  <c r="G18" i="39"/>
  <c r="AQ18" i="17" s="1"/>
  <c r="G17" i="39"/>
  <c r="AQ17" i="17" s="1"/>
  <c r="G16" i="39"/>
  <c r="AQ16" i="17" s="1"/>
  <c r="G15" i="39"/>
  <c r="AQ15" i="17" s="1"/>
  <c r="G14" i="39"/>
  <c r="AQ14" i="17" s="1"/>
  <c r="G13" i="39"/>
  <c r="AQ13" i="17" s="1"/>
  <c r="G12" i="39"/>
  <c r="AQ12" i="17" s="1"/>
  <c r="G11" i="39"/>
  <c r="AQ11" i="17" s="1"/>
  <c r="G10" i="39"/>
  <c r="AQ10" i="17" s="1"/>
  <c r="G9" i="39"/>
  <c r="AQ9" i="17" s="1"/>
  <c r="G8" i="39"/>
  <c r="AQ8" i="17" s="1"/>
  <c r="G7" i="39"/>
  <c r="AQ7" i="17" s="1"/>
  <c r="C3" i="39"/>
  <c r="AQ115" i="17" l="1"/>
  <c r="G3" i="39"/>
  <c r="H110" i="40" l="1"/>
  <c r="I110" i="40" s="1"/>
  <c r="H109" i="40"/>
  <c r="I109" i="40" s="1"/>
  <c r="H108" i="40"/>
  <c r="I108" i="40" s="1"/>
  <c r="H107" i="40"/>
  <c r="I107" i="40" s="1"/>
  <c r="H106" i="40"/>
  <c r="I106" i="40" s="1"/>
  <c r="H105" i="40"/>
  <c r="I105" i="40" s="1"/>
  <c r="H104" i="40"/>
  <c r="I104" i="40" s="1"/>
  <c r="H103" i="40"/>
  <c r="I103" i="40" s="1"/>
  <c r="H102" i="40"/>
  <c r="I102" i="40" s="1"/>
  <c r="H101" i="40"/>
  <c r="I101" i="40" s="1"/>
  <c r="H100" i="40"/>
  <c r="I100" i="40" s="1"/>
  <c r="H99" i="40"/>
  <c r="I99" i="40" s="1"/>
  <c r="H98" i="40"/>
  <c r="I98" i="40" s="1"/>
  <c r="H97" i="40"/>
  <c r="I97" i="40" s="1"/>
  <c r="H96" i="40"/>
  <c r="I96" i="40" s="1"/>
  <c r="H95" i="40"/>
  <c r="I95" i="40" s="1"/>
  <c r="H94" i="40"/>
  <c r="I94" i="40" s="1"/>
  <c r="H93" i="40"/>
  <c r="I93" i="40" s="1"/>
  <c r="H92" i="40"/>
  <c r="I92" i="40" s="1"/>
  <c r="H91" i="40"/>
  <c r="I91" i="40" s="1"/>
  <c r="H90" i="40"/>
  <c r="I90" i="40" s="1"/>
  <c r="H89" i="40"/>
  <c r="I89" i="40" s="1"/>
  <c r="H88" i="40"/>
  <c r="I88" i="40" s="1"/>
  <c r="H87" i="40"/>
  <c r="I87" i="40" s="1"/>
  <c r="H86" i="40"/>
  <c r="I86" i="40" s="1"/>
  <c r="H85" i="40"/>
  <c r="I85" i="40" s="1"/>
  <c r="H84" i="40"/>
  <c r="I84" i="40" s="1"/>
  <c r="H83" i="40"/>
  <c r="I83" i="40" s="1"/>
  <c r="H82" i="40"/>
  <c r="I82" i="40" s="1"/>
  <c r="H81" i="40"/>
  <c r="I81" i="40" s="1"/>
  <c r="H80" i="40"/>
  <c r="I80" i="40" s="1"/>
  <c r="H79" i="40"/>
  <c r="I79" i="40" s="1"/>
  <c r="H78" i="40"/>
  <c r="I78" i="40" s="1"/>
  <c r="H77" i="40"/>
  <c r="I77" i="40" s="1"/>
  <c r="H76" i="40"/>
  <c r="I76" i="40" s="1"/>
  <c r="H75" i="40"/>
  <c r="I75" i="40" s="1"/>
  <c r="H74" i="40"/>
  <c r="I74" i="40" s="1"/>
  <c r="H73" i="40"/>
  <c r="I73" i="40" s="1"/>
  <c r="H72" i="40"/>
  <c r="I72" i="40" s="1"/>
  <c r="H71" i="40"/>
  <c r="I71" i="40" s="1"/>
  <c r="H70" i="40"/>
  <c r="I70" i="40" s="1"/>
  <c r="H69" i="40"/>
  <c r="I69" i="40" s="1"/>
  <c r="H68" i="40"/>
  <c r="I68" i="40" s="1"/>
  <c r="H67" i="40"/>
  <c r="I67" i="40" s="1"/>
  <c r="H66" i="40"/>
  <c r="I66" i="40" s="1"/>
  <c r="H65" i="40"/>
  <c r="I65" i="40" s="1"/>
  <c r="H64" i="40"/>
  <c r="I64" i="40" s="1"/>
  <c r="H63" i="40"/>
  <c r="I63" i="40" s="1"/>
  <c r="H62" i="40"/>
  <c r="I62" i="40" s="1"/>
  <c r="H61" i="40"/>
  <c r="I61" i="40" s="1"/>
  <c r="H60" i="40"/>
  <c r="I60" i="40" s="1"/>
  <c r="H59" i="40"/>
  <c r="I59" i="40" s="1"/>
  <c r="H58" i="40"/>
  <c r="I58" i="40" s="1"/>
  <c r="H57" i="40"/>
  <c r="I57" i="40" s="1"/>
  <c r="H56" i="40"/>
  <c r="I56" i="40" s="1"/>
  <c r="H55" i="40"/>
  <c r="I55" i="40" s="1"/>
  <c r="H54" i="40"/>
  <c r="I54" i="40" s="1"/>
  <c r="H53" i="40"/>
  <c r="I53" i="40" s="1"/>
  <c r="H52" i="40"/>
  <c r="I52" i="40" s="1"/>
  <c r="H51" i="40"/>
  <c r="I51" i="40" s="1"/>
  <c r="H50" i="40"/>
  <c r="I50" i="40" s="1"/>
  <c r="H49" i="40"/>
  <c r="I49" i="40" s="1"/>
  <c r="H48" i="40"/>
  <c r="I48" i="40" s="1"/>
  <c r="H47" i="40"/>
  <c r="I47" i="40" s="1"/>
  <c r="H46" i="40"/>
  <c r="I46" i="40" s="1"/>
  <c r="H45" i="40"/>
  <c r="I45" i="40" s="1"/>
  <c r="H44" i="40"/>
  <c r="I44" i="40" s="1"/>
  <c r="H43" i="40"/>
  <c r="I43" i="40" s="1"/>
  <c r="H42" i="40"/>
  <c r="I42" i="40" s="1"/>
  <c r="H41" i="40"/>
  <c r="I41" i="40" s="1"/>
  <c r="H40" i="40"/>
  <c r="I40" i="40" s="1"/>
  <c r="H39" i="40"/>
  <c r="I39" i="40" s="1"/>
  <c r="H38" i="40"/>
  <c r="I38" i="40" s="1"/>
  <c r="H37" i="40"/>
  <c r="I37" i="40" s="1"/>
  <c r="H36" i="40"/>
  <c r="I36" i="40" s="1"/>
  <c r="H35" i="40"/>
  <c r="I35" i="40" s="1"/>
  <c r="H34" i="40"/>
  <c r="I34" i="40" s="1"/>
  <c r="H33" i="40"/>
  <c r="I33" i="40" s="1"/>
  <c r="H32" i="40"/>
  <c r="I32" i="40" s="1"/>
  <c r="H31" i="40"/>
  <c r="I31" i="40" s="1"/>
  <c r="H30" i="40"/>
  <c r="I30" i="40" s="1"/>
  <c r="H29" i="40"/>
  <c r="I29" i="40" s="1"/>
  <c r="H28" i="40"/>
  <c r="I28" i="40" s="1"/>
  <c r="H27" i="40"/>
  <c r="I27" i="40" s="1"/>
  <c r="H26" i="40"/>
  <c r="I26" i="40" s="1"/>
  <c r="H25" i="40"/>
  <c r="I25" i="40" s="1"/>
  <c r="H24" i="40"/>
  <c r="I24" i="40" s="1"/>
  <c r="H23" i="40"/>
  <c r="I23" i="40" s="1"/>
  <c r="H22" i="40"/>
  <c r="I22" i="40" s="1"/>
  <c r="H21" i="40"/>
  <c r="I21" i="40" s="1"/>
  <c r="H20" i="40"/>
  <c r="I20" i="40" s="1"/>
  <c r="H19" i="40"/>
  <c r="I19" i="40" s="1"/>
  <c r="H18" i="40"/>
  <c r="I18" i="40" s="1"/>
  <c r="H17" i="40"/>
  <c r="I17" i="40" s="1"/>
  <c r="H16" i="40"/>
  <c r="I16" i="40" s="1"/>
  <c r="H15" i="40"/>
  <c r="I15" i="40" s="1"/>
  <c r="H14" i="40"/>
  <c r="I14" i="40" s="1"/>
  <c r="H13" i="40"/>
  <c r="I13" i="40" s="1"/>
  <c r="H12" i="40"/>
  <c r="I12" i="40" s="1"/>
  <c r="H11" i="40"/>
  <c r="I11" i="40" s="1"/>
  <c r="H10" i="40"/>
  <c r="I10" i="40" s="1"/>
  <c r="H9" i="40"/>
  <c r="I9" i="40" s="1"/>
  <c r="H8" i="40"/>
  <c r="I8" i="40" s="1"/>
  <c r="H7" i="40"/>
  <c r="I7" i="40" s="1"/>
  <c r="H6" i="40"/>
  <c r="I6" i="40" s="1"/>
  <c r="H5" i="40"/>
  <c r="I5" i="40" s="1"/>
  <c r="H4" i="40"/>
  <c r="I4" i="40" s="1"/>
  <c r="K1" i="40"/>
  <c r="H3" i="40"/>
  <c r="H1" i="40" s="1"/>
  <c r="I3" i="40" l="1"/>
  <c r="DH115" i="37" l="1"/>
  <c r="AE116" i="22"/>
  <c r="F108" i="22"/>
  <c r="BF102" i="22"/>
  <c r="BC99" i="22"/>
  <c r="BZ98" i="22"/>
  <c r="BB95" i="22"/>
  <c r="BN93" i="22"/>
  <c r="BB91" i="22"/>
  <c r="BB89" i="22"/>
  <c r="V89" i="22"/>
  <c r="BB85" i="22"/>
  <c r="F85" i="22"/>
  <c r="F82" i="22"/>
  <c r="AE81" i="22"/>
  <c r="BN77" i="22"/>
  <c r="BB77" i="22"/>
  <c r="AU76" i="22"/>
  <c r="BB75" i="22"/>
  <c r="BD74" i="22"/>
  <c r="BN73" i="22"/>
  <c r="BB73" i="22"/>
  <c r="BB72" i="22"/>
  <c r="BB71" i="22"/>
  <c r="BN69" i="22"/>
  <c r="BB69" i="22"/>
  <c r="BB68" i="22"/>
  <c r="BZ67" i="22"/>
  <c r="BR65" i="22"/>
  <c r="BN65" i="22"/>
  <c r="BZ64" i="22"/>
  <c r="CN61" i="22"/>
  <c r="AF59" i="22"/>
  <c r="F58" i="22"/>
  <c r="BD55" i="22"/>
  <c r="BD54" i="22"/>
  <c r="BB52" i="22"/>
  <c r="BZ48" i="22"/>
  <c r="AE47" i="22"/>
  <c r="J43" i="22"/>
  <c r="CN41" i="22"/>
  <c r="BB39" i="22"/>
  <c r="BN37" i="22"/>
  <c r="F37" i="22"/>
  <c r="BZ36" i="22"/>
  <c r="BB36" i="22"/>
  <c r="AE36" i="22"/>
  <c r="CN35" i="22"/>
  <c r="BS35" i="22"/>
  <c r="BR35" i="22"/>
  <c r="BZ34" i="22"/>
  <c r="BB32" i="22"/>
  <c r="F30" i="22"/>
  <c r="BS29" i="22"/>
  <c r="CN28" i="22"/>
  <c r="BZ28" i="22"/>
  <c r="BB28" i="22"/>
  <c r="F28" i="22"/>
  <c r="AF27" i="22"/>
  <c r="F25" i="22"/>
  <c r="BB24" i="22"/>
  <c r="BB23" i="22"/>
  <c r="BN21" i="22"/>
  <c r="BB21" i="22"/>
  <c r="CN19" i="22"/>
  <c r="BZ19" i="22"/>
  <c r="BS19" i="22"/>
  <c r="AF19" i="22"/>
  <c r="BN16" i="22"/>
  <c r="AE16" i="22"/>
  <c r="CD15" i="22"/>
  <c r="BN14" i="22"/>
  <c r="BB14" i="22"/>
  <c r="AU14" i="22"/>
  <c r="BB12" i="22"/>
  <c r="BN9" i="22"/>
  <c r="AE8" i="22"/>
  <c r="J8" i="22"/>
  <c r="E115" i="36"/>
  <c r="F115" i="36"/>
  <c r="G115" i="36"/>
  <c r="H115" i="36"/>
  <c r="I115" i="36"/>
  <c r="J115" i="36"/>
  <c r="K115" i="36"/>
  <c r="L115" i="36"/>
  <c r="M115" i="36"/>
  <c r="D115" i="36"/>
  <c r="BN124" i="14"/>
  <c r="F124" i="14"/>
  <c r="F60" i="22" s="1"/>
  <c r="DG123" i="14"/>
  <c r="DF123" i="14"/>
  <c r="DE123" i="14"/>
  <c r="DD123" i="14"/>
  <c r="DC123" i="14"/>
  <c r="DB123" i="14"/>
  <c r="DA123" i="14"/>
  <c r="CZ123" i="14"/>
  <c r="CY123" i="14"/>
  <c r="CX123" i="14"/>
  <c r="CX124" i="14" s="1"/>
  <c r="CX42" i="22" s="1"/>
  <c r="CW123" i="14"/>
  <c r="CV123" i="14"/>
  <c r="CU123" i="14"/>
  <c r="CT123" i="14"/>
  <c r="CS123" i="14"/>
  <c r="CR123" i="14"/>
  <c r="CQ123" i="14"/>
  <c r="CP123" i="14"/>
  <c r="CP124" i="14" s="1"/>
  <c r="CO123" i="14"/>
  <c r="CN123" i="14"/>
  <c r="CM123" i="14"/>
  <c r="CL123" i="14"/>
  <c r="CL124" i="14" s="1"/>
  <c r="CL100" i="22" s="1"/>
  <c r="CK123" i="14"/>
  <c r="CJ123" i="14"/>
  <c r="CI123" i="14"/>
  <c r="CH123" i="14"/>
  <c r="CG123" i="14"/>
  <c r="CF123" i="14"/>
  <c r="CE123" i="14"/>
  <c r="CE124" i="14" s="1"/>
  <c r="CD123" i="14"/>
  <c r="CD124" i="14" s="1"/>
  <c r="CD61" i="22" s="1"/>
  <c r="CC123" i="14"/>
  <c r="CB123" i="14"/>
  <c r="CA123" i="14"/>
  <c r="BZ123" i="14"/>
  <c r="BY123" i="14"/>
  <c r="BX123" i="14"/>
  <c r="BW123" i="14"/>
  <c r="BV123" i="14"/>
  <c r="BU123" i="14"/>
  <c r="BT123" i="14"/>
  <c r="BS123" i="14"/>
  <c r="BS124" i="14" s="1"/>
  <c r="BR123" i="14"/>
  <c r="BR124" i="14" s="1"/>
  <c r="BR37" i="22" s="1"/>
  <c r="BQ123" i="14"/>
  <c r="BP123" i="14"/>
  <c r="BO123" i="14"/>
  <c r="BN123" i="14"/>
  <c r="BM123" i="14"/>
  <c r="BL123" i="14"/>
  <c r="BK123" i="14"/>
  <c r="BJ123" i="14"/>
  <c r="BI123" i="14"/>
  <c r="BH123" i="14"/>
  <c r="BG123" i="14"/>
  <c r="BF123" i="14"/>
  <c r="BF124" i="14" s="1"/>
  <c r="BE123" i="14"/>
  <c r="BD123" i="14"/>
  <c r="BC123" i="14"/>
  <c r="BC124" i="14" s="1"/>
  <c r="BC79" i="22" s="1"/>
  <c r="BB123" i="14"/>
  <c r="BB124" i="14" s="1"/>
  <c r="BB20" i="22" s="1"/>
  <c r="BA123" i="14"/>
  <c r="AZ123" i="14"/>
  <c r="AY123" i="14"/>
  <c r="AX123" i="14"/>
  <c r="AW123" i="14"/>
  <c r="AV123" i="14"/>
  <c r="AU123" i="14"/>
  <c r="AU124" i="14" s="1"/>
  <c r="AT123" i="14"/>
  <c r="AT124" i="14" s="1"/>
  <c r="AT21" i="22" s="1"/>
  <c r="AS123" i="14"/>
  <c r="AR123" i="14"/>
  <c r="AQ123" i="14"/>
  <c r="AP123" i="14"/>
  <c r="AP124" i="14" s="1"/>
  <c r="AP70" i="22" s="1"/>
  <c r="AO123" i="14"/>
  <c r="AN123" i="14"/>
  <c r="AM123" i="14"/>
  <c r="AL123" i="14"/>
  <c r="AK123" i="14"/>
  <c r="AJ123" i="14"/>
  <c r="AI123" i="14"/>
  <c r="AH123" i="14"/>
  <c r="AG123" i="14"/>
  <c r="AF123" i="14"/>
  <c r="AE123" i="14"/>
  <c r="AE124" i="14" s="1"/>
  <c r="AE24" i="22" s="1"/>
  <c r="AD123" i="14"/>
  <c r="AD124" i="14" s="1"/>
  <c r="AD108" i="22" s="1"/>
  <c r="AC123" i="14"/>
  <c r="AB123" i="14"/>
  <c r="AA123" i="14"/>
  <c r="Z123" i="14"/>
  <c r="Y123" i="14"/>
  <c r="X123" i="14"/>
  <c r="W123" i="14"/>
  <c r="V123" i="14"/>
  <c r="V124" i="14" s="1"/>
  <c r="U123" i="14"/>
  <c r="T123" i="14"/>
  <c r="S123" i="14"/>
  <c r="R123" i="14"/>
  <c r="R124" i="14" s="1"/>
  <c r="Q123" i="14"/>
  <c r="P123" i="14"/>
  <c r="O123" i="14"/>
  <c r="N123" i="14"/>
  <c r="M123" i="14"/>
  <c r="L123" i="14"/>
  <c r="K123" i="14"/>
  <c r="K124" i="14" s="1"/>
  <c r="K16" i="22" s="1"/>
  <c r="J123" i="14"/>
  <c r="J124" i="14" s="1"/>
  <c r="I123" i="14"/>
  <c r="H123" i="14"/>
  <c r="G123" i="14"/>
  <c r="F123" i="14"/>
  <c r="E123" i="14"/>
  <c r="D123" i="14"/>
  <c r="DH122" i="14"/>
  <c r="DH121" i="14"/>
  <c r="DH119" i="14"/>
  <c r="DH118" i="14"/>
  <c r="DH117" i="14"/>
  <c r="DH116" i="14"/>
  <c r="DW115" i="14"/>
  <c r="DV115" i="14"/>
  <c r="DR115" i="14"/>
  <c r="DQ115" i="14"/>
  <c r="DN115" i="14"/>
  <c r="DM115" i="14"/>
  <c r="DL115" i="14"/>
  <c r="DK115" i="14"/>
  <c r="DJ115" i="14"/>
  <c r="DI115" i="14"/>
  <c r="DG115" i="14"/>
  <c r="DF115" i="14"/>
  <c r="DE115" i="14"/>
  <c r="DD115" i="14"/>
  <c r="DC115" i="14"/>
  <c r="DB115" i="14"/>
  <c r="DA115" i="14"/>
  <c r="CZ115" i="14"/>
  <c r="CY115" i="14"/>
  <c r="CX115" i="14"/>
  <c r="CW115" i="14"/>
  <c r="CV115" i="14"/>
  <c r="CU115" i="14"/>
  <c r="CT115" i="14"/>
  <c r="CS115" i="14"/>
  <c r="CR115" i="14"/>
  <c r="CQ115" i="14"/>
  <c r="CP115" i="14"/>
  <c r="CO115" i="14"/>
  <c r="CN115" i="14"/>
  <c r="CN124" i="14" s="1"/>
  <c r="CN25" i="22" s="1"/>
  <c r="CM115" i="14"/>
  <c r="CL115" i="14"/>
  <c r="CK115" i="14"/>
  <c r="CJ115" i="14"/>
  <c r="CI115" i="14"/>
  <c r="CH115" i="14"/>
  <c r="CG115" i="14"/>
  <c r="CF115" i="14"/>
  <c r="CE115" i="14"/>
  <c r="CD115" i="14"/>
  <c r="CC115" i="14"/>
  <c r="CB115" i="14"/>
  <c r="CA115" i="14"/>
  <c r="BZ115" i="14"/>
  <c r="BZ124" i="14" s="1"/>
  <c r="BZ99" i="22" s="1"/>
  <c r="BY115" i="14"/>
  <c r="BX115" i="14"/>
  <c r="BW115" i="14"/>
  <c r="BV115" i="14"/>
  <c r="BU115" i="14"/>
  <c r="BT115" i="14"/>
  <c r="BS115" i="14"/>
  <c r="BR115" i="14"/>
  <c r="BQ115" i="14"/>
  <c r="BP115" i="14"/>
  <c r="BO115" i="14"/>
  <c r="BN115" i="14"/>
  <c r="BM115" i="14"/>
  <c r="BL115" i="14"/>
  <c r="BK115" i="14"/>
  <c r="BJ115" i="14"/>
  <c r="BI115" i="14"/>
  <c r="BH115" i="14"/>
  <c r="BG115" i="14"/>
  <c r="BF115" i="14"/>
  <c r="BE115" i="14"/>
  <c r="BD115" i="14"/>
  <c r="BD124" i="14" s="1"/>
  <c r="BD20" i="22" s="1"/>
  <c r="BC115" i="14"/>
  <c r="BC115" i="22" s="1"/>
  <c r="BB115" i="14"/>
  <c r="BA115" i="14"/>
  <c r="AZ115" i="14"/>
  <c r="AY115" i="14"/>
  <c r="AX115" i="14"/>
  <c r="AW115" i="14"/>
  <c r="AV115" i="14"/>
  <c r="AU115" i="14"/>
  <c r="AT115" i="14"/>
  <c r="AS115" i="14"/>
  <c r="AR115" i="14"/>
  <c r="AQ115" i="14"/>
  <c r="AP115" i="14"/>
  <c r="AO115" i="14"/>
  <c r="AN115" i="14"/>
  <c r="AM115" i="14"/>
  <c r="AL115" i="14"/>
  <c r="AK115" i="14"/>
  <c r="AJ115" i="14"/>
  <c r="AI115" i="14"/>
  <c r="AH115" i="14"/>
  <c r="AG115" i="14"/>
  <c r="AF115" i="14"/>
  <c r="AF124" i="14" s="1"/>
  <c r="AF115" i="22" s="1"/>
  <c r="AE115" i="14"/>
  <c r="AD115" i="14"/>
  <c r="AC115" i="14"/>
  <c r="AB115" i="14"/>
  <c r="AA115" i="14"/>
  <c r="Z115" i="14"/>
  <c r="Y115" i="14"/>
  <c r="X115" i="14"/>
  <c r="W115" i="14"/>
  <c r="V115" i="14"/>
  <c r="U115" i="14"/>
  <c r="T115" i="14"/>
  <c r="S115" i="14"/>
  <c r="R115" i="14"/>
  <c r="Q115" i="14"/>
  <c r="P115" i="14"/>
  <c r="O115" i="14"/>
  <c r="N115" i="14"/>
  <c r="M115" i="14"/>
  <c r="L115" i="14"/>
  <c r="K115" i="14"/>
  <c r="J115" i="14"/>
  <c r="I115" i="14"/>
  <c r="H115" i="14"/>
  <c r="G115" i="14"/>
  <c r="F115" i="14"/>
  <c r="E115" i="14"/>
  <c r="D115" i="14"/>
  <c r="DX114" i="14"/>
  <c r="DS114" i="14"/>
  <c r="DT114" i="14" s="1"/>
  <c r="DY114" i="14" s="1"/>
  <c r="DP114" i="14"/>
  <c r="N114" i="17" s="1"/>
  <c r="DO114" i="14"/>
  <c r="DH114" i="14"/>
  <c r="DX113" i="14"/>
  <c r="DS113" i="14"/>
  <c r="DO113" i="14"/>
  <c r="DT113" i="14" s="1"/>
  <c r="DY113" i="14" s="1"/>
  <c r="DH113" i="14"/>
  <c r="DX112" i="14"/>
  <c r="DS112" i="14"/>
  <c r="DO112" i="14"/>
  <c r="DT112" i="14" s="1"/>
  <c r="DY112" i="14" s="1"/>
  <c r="DH112" i="14"/>
  <c r="DX111" i="14"/>
  <c r="DS111" i="14"/>
  <c r="DO111" i="14"/>
  <c r="DH111" i="14"/>
  <c r="DX110" i="14"/>
  <c r="DS110" i="14"/>
  <c r="DO110" i="14"/>
  <c r="DT110" i="14" s="1"/>
  <c r="DH110" i="14"/>
  <c r="DX109" i="14"/>
  <c r="DS109" i="14"/>
  <c r="DU109" i="14" s="1"/>
  <c r="DZ109" i="14" s="1"/>
  <c r="EB109" i="14" s="1"/>
  <c r="DP109" i="14"/>
  <c r="DO109" i="14"/>
  <c r="DH109" i="14"/>
  <c r="DX108" i="14"/>
  <c r="DS108" i="14"/>
  <c r="DO108" i="14"/>
  <c r="DP108" i="14" s="1"/>
  <c r="DH108" i="14"/>
  <c r="DX107" i="14"/>
  <c r="DS107" i="14"/>
  <c r="DO107" i="14"/>
  <c r="DP107" i="14" s="1"/>
  <c r="DH107" i="14"/>
  <c r="DX106" i="14"/>
  <c r="DS106" i="14"/>
  <c r="DO106" i="14"/>
  <c r="DT106" i="14" s="1"/>
  <c r="DY106" i="14" s="1"/>
  <c r="DH106" i="14"/>
  <c r="DX105" i="14"/>
  <c r="DS105" i="14"/>
  <c r="DO105" i="14"/>
  <c r="DH105" i="14"/>
  <c r="DX104" i="14"/>
  <c r="DS104" i="14"/>
  <c r="DO104" i="14"/>
  <c r="DT104" i="14" s="1"/>
  <c r="DH104" i="14"/>
  <c r="DX103" i="14"/>
  <c r="DS103" i="14"/>
  <c r="DO103" i="14"/>
  <c r="DP103" i="14" s="1"/>
  <c r="DH103" i="14"/>
  <c r="DX102" i="14"/>
  <c r="DS102" i="14"/>
  <c r="DO102" i="14"/>
  <c r="DH102" i="14"/>
  <c r="DP102" i="14" s="1"/>
  <c r="DX101" i="14"/>
  <c r="DS101" i="14"/>
  <c r="DO101" i="14"/>
  <c r="DT101" i="14" s="1"/>
  <c r="DY101" i="14" s="1"/>
  <c r="DH101" i="14"/>
  <c r="DX100" i="14"/>
  <c r="DS100" i="14"/>
  <c r="DO100" i="14"/>
  <c r="DH100" i="14"/>
  <c r="DX99" i="14"/>
  <c r="DS99" i="14"/>
  <c r="DO99" i="14"/>
  <c r="DH99" i="14"/>
  <c r="DX98" i="14"/>
  <c r="DS98" i="14"/>
  <c r="DO98" i="14"/>
  <c r="DT98" i="14" s="1"/>
  <c r="DY98" i="14" s="1"/>
  <c r="DH98" i="14"/>
  <c r="DP98" i="14" s="1"/>
  <c r="DX97" i="14"/>
  <c r="DU97" i="14"/>
  <c r="DZ97" i="14" s="1"/>
  <c r="EB97" i="14" s="1"/>
  <c r="DT97" i="14"/>
  <c r="DS97" i="14"/>
  <c r="DO97" i="14"/>
  <c r="DP97" i="14" s="1"/>
  <c r="DH97" i="14"/>
  <c r="DX96" i="14"/>
  <c r="DS96" i="14"/>
  <c r="DT96" i="14" s="1"/>
  <c r="DY96" i="14" s="1"/>
  <c r="DO96" i="14"/>
  <c r="DH96" i="14"/>
  <c r="DX95" i="14"/>
  <c r="DS95" i="14"/>
  <c r="DO95" i="14"/>
  <c r="DT95" i="14" s="1"/>
  <c r="DY95" i="14" s="1"/>
  <c r="DH95" i="14"/>
  <c r="DX94" i="14"/>
  <c r="DS94" i="14"/>
  <c r="DO94" i="14"/>
  <c r="DH94" i="14"/>
  <c r="DX93" i="14"/>
  <c r="DS93" i="14"/>
  <c r="DO93" i="14"/>
  <c r="DH93" i="14"/>
  <c r="DX92" i="14"/>
  <c r="DS92" i="14"/>
  <c r="DT92" i="14" s="1"/>
  <c r="DO92" i="14"/>
  <c r="DH92" i="14"/>
  <c r="DX91" i="14"/>
  <c r="DS91" i="14"/>
  <c r="DT91" i="14" s="1"/>
  <c r="DY91" i="14" s="1"/>
  <c r="DP91" i="14"/>
  <c r="DO91" i="14"/>
  <c r="DH91" i="14"/>
  <c r="DX90" i="14"/>
  <c r="DS90" i="14"/>
  <c r="DP90" i="14"/>
  <c r="DO90" i="14"/>
  <c r="DH90" i="14"/>
  <c r="DX89" i="14"/>
  <c r="DS89" i="14"/>
  <c r="DO89" i="14"/>
  <c r="DH89" i="14"/>
  <c r="DX88" i="14"/>
  <c r="DS88" i="14"/>
  <c r="DO88" i="14"/>
  <c r="DT88" i="14" s="1"/>
  <c r="DY88" i="14" s="1"/>
  <c r="DH88" i="14"/>
  <c r="DX87" i="14"/>
  <c r="DS87" i="14"/>
  <c r="DO87" i="14"/>
  <c r="DH87" i="14"/>
  <c r="DX86" i="14"/>
  <c r="DS86" i="14"/>
  <c r="DO86" i="14"/>
  <c r="DT86" i="14" s="1"/>
  <c r="DH86" i="14"/>
  <c r="DX85" i="14"/>
  <c r="DU85" i="14"/>
  <c r="DS85" i="14"/>
  <c r="DO85" i="14"/>
  <c r="DT85" i="14" s="1"/>
  <c r="DH85" i="14"/>
  <c r="DP85" i="14" s="1"/>
  <c r="DX84" i="14"/>
  <c r="DS84" i="14"/>
  <c r="DO84" i="14"/>
  <c r="DP84" i="14" s="1"/>
  <c r="DH84" i="14"/>
  <c r="DX83" i="14"/>
  <c r="DS83" i="14"/>
  <c r="DO83" i="14"/>
  <c r="DH83" i="14"/>
  <c r="DX82" i="14"/>
  <c r="DS82" i="14"/>
  <c r="DO82" i="14"/>
  <c r="DH82" i="14"/>
  <c r="DX81" i="14"/>
  <c r="DS81" i="14"/>
  <c r="DO81" i="14"/>
  <c r="DH81" i="14"/>
  <c r="DX80" i="14"/>
  <c r="DS80" i="14"/>
  <c r="DO80" i="14"/>
  <c r="DT80" i="14" s="1"/>
  <c r="DH80" i="14"/>
  <c r="DX79" i="14"/>
  <c r="DS79" i="14"/>
  <c r="DO79" i="14"/>
  <c r="DH79" i="14"/>
  <c r="DX78" i="14"/>
  <c r="DS78" i="14"/>
  <c r="DO78" i="14"/>
  <c r="DP78" i="14" s="1"/>
  <c r="DH78" i="14"/>
  <c r="DX77" i="14"/>
  <c r="DS77" i="14"/>
  <c r="DO77" i="14"/>
  <c r="DH77" i="14"/>
  <c r="DX76" i="14"/>
  <c r="DS76" i="14"/>
  <c r="DO76" i="14"/>
  <c r="DT76" i="14" s="1"/>
  <c r="DY76" i="14" s="1"/>
  <c r="DH76" i="14"/>
  <c r="DX75" i="14"/>
  <c r="DS75" i="14"/>
  <c r="DO75" i="14"/>
  <c r="DH75" i="14"/>
  <c r="DX74" i="14"/>
  <c r="DT74" i="14"/>
  <c r="DS74" i="14"/>
  <c r="DO74" i="14"/>
  <c r="DH74" i="14"/>
  <c r="DP74" i="14" s="1"/>
  <c r="DX73" i="14"/>
  <c r="DT73" i="14"/>
  <c r="DS73" i="14"/>
  <c r="DO73" i="14"/>
  <c r="DP73" i="14" s="1"/>
  <c r="DU73" i="14" s="1"/>
  <c r="DZ73" i="14" s="1"/>
  <c r="EB73" i="14" s="1"/>
  <c r="DH73" i="14"/>
  <c r="DX72" i="14"/>
  <c r="DS72" i="14"/>
  <c r="DU72" i="14" s="1"/>
  <c r="DZ72" i="14" s="1"/>
  <c r="EB72" i="14" s="1"/>
  <c r="DP72" i="14"/>
  <c r="DO72" i="14"/>
  <c r="DH72" i="14"/>
  <c r="DX71" i="14"/>
  <c r="DS71" i="14"/>
  <c r="DP71" i="14"/>
  <c r="DO71" i="14"/>
  <c r="DH71" i="14"/>
  <c r="DX70" i="14"/>
  <c r="DS70" i="14"/>
  <c r="DO70" i="14"/>
  <c r="DT70" i="14" s="1"/>
  <c r="DY70" i="14" s="1"/>
  <c r="DH70" i="14"/>
  <c r="DX69" i="14"/>
  <c r="DS69" i="14"/>
  <c r="DO69" i="14"/>
  <c r="DH69" i="14"/>
  <c r="DX68" i="14"/>
  <c r="DT68" i="14"/>
  <c r="DS68" i="14"/>
  <c r="DO68" i="14"/>
  <c r="DH68" i="14"/>
  <c r="DP68" i="14" s="1"/>
  <c r="DX67" i="14"/>
  <c r="DS67" i="14"/>
  <c r="DO67" i="14"/>
  <c r="DT67" i="14" s="1"/>
  <c r="DH67" i="14"/>
  <c r="DX66" i="14"/>
  <c r="DS66" i="14"/>
  <c r="DO66" i="14"/>
  <c r="DH66" i="14"/>
  <c r="DP66" i="14" s="1"/>
  <c r="DX65" i="14"/>
  <c r="DS65" i="14"/>
  <c r="DO65" i="14"/>
  <c r="DT65" i="14" s="1"/>
  <c r="DY65" i="14" s="1"/>
  <c r="DH65" i="14"/>
  <c r="DX64" i="14"/>
  <c r="DS64" i="14"/>
  <c r="DO64" i="14"/>
  <c r="DH64" i="14"/>
  <c r="DX63" i="14"/>
  <c r="DS63" i="14"/>
  <c r="DO63" i="14"/>
  <c r="DH63" i="14"/>
  <c r="DX62" i="14"/>
  <c r="DT62" i="14"/>
  <c r="DY62" i="14" s="1"/>
  <c r="DS62" i="14"/>
  <c r="DO62" i="14"/>
  <c r="DH62" i="14"/>
  <c r="DP62" i="14" s="1"/>
  <c r="DX61" i="14"/>
  <c r="DS61" i="14"/>
  <c r="DO61" i="14"/>
  <c r="DH61" i="14"/>
  <c r="DX60" i="14"/>
  <c r="DS60" i="14"/>
  <c r="DO60" i="14"/>
  <c r="DP60" i="14" s="1"/>
  <c r="DH60" i="14"/>
  <c r="DX59" i="14"/>
  <c r="DS59" i="14"/>
  <c r="DO59" i="14"/>
  <c r="DH59" i="14"/>
  <c r="DX58" i="14"/>
  <c r="DS58" i="14"/>
  <c r="DO58" i="14"/>
  <c r="DH58" i="14"/>
  <c r="DX57" i="14"/>
  <c r="DS57" i="14"/>
  <c r="DO57" i="14"/>
  <c r="DH57" i="14"/>
  <c r="DX56" i="14"/>
  <c r="DS56" i="14"/>
  <c r="DO56" i="14"/>
  <c r="DT56" i="14" s="1"/>
  <c r="DH56" i="14"/>
  <c r="DX55" i="14"/>
  <c r="DS55" i="14"/>
  <c r="DO55" i="14"/>
  <c r="DT55" i="14" s="1"/>
  <c r="DY55" i="14" s="1"/>
  <c r="DH55" i="14"/>
  <c r="DX54" i="14"/>
  <c r="DS54" i="14"/>
  <c r="DO54" i="14"/>
  <c r="DH54" i="14"/>
  <c r="DX53" i="14"/>
  <c r="DS53" i="14"/>
  <c r="DO53" i="14"/>
  <c r="DH53" i="14"/>
  <c r="DX52" i="14"/>
  <c r="DS52" i="14"/>
  <c r="DO52" i="14"/>
  <c r="DH52" i="14"/>
  <c r="DX51" i="14"/>
  <c r="DS51" i="14"/>
  <c r="DO51" i="14"/>
  <c r="DH51" i="14"/>
  <c r="DX50" i="14"/>
  <c r="DS50" i="14"/>
  <c r="DO50" i="14"/>
  <c r="DT50" i="14" s="1"/>
  <c r="DH50" i="14"/>
  <c r="DP50" i="14" s="1"/>
  <c r="DU50" i="14" s="1"/>
  <c r="DX49" i="14"/>
  <c r="DT49" i="14"/>
  <c r="DY49" i="14" s="1"/>
  <c r="DS49" i="14"/>
  <c r="DO49" i="14"/>
  <c r="DP49" i="14" s="1"/>
  <c r="DH49" i="14"/>
  <c r="DX48" i="14"/>
  <c r="DS48" i="14"/>
  <c r="DT48" i="14" s="1"/>
  <c r="DY48" i="14" s="1"/>
  <c r="DP48" i="14"/>
  <c r="DO48" i="14"/>
  <c r="DH48" i="14"/>
  <c r="DX47" i="14"/>
  <c r="DS47" i="14"/>
  <c r="DO47" i="14"/>
  <c r="DT47" i="14" s="1"/>
  <c r="DY47" i="14" s="1"/>
  <c r="DH47" i="14"/>
  <c r="DX46" i="14"/>
  <c r="DS46" i="14"/>
  <c r="DO46" i="14"/>
  <c r="DH46" i="14"/>
  <c r="DX45" i="14"/>
  <c r="DS45" i="14"/>
  <c r="DO45" i="14"/>
  <c r="DH45" i="14"/>
  <c r="DX44" i="14"/>
  <c r="DS44" i="14"/>
  <c r="DT44" i="14" s="1"/>
  <c r="DY44" i="14" s="1"/>
  <c r="DO44" i="14"/>
  <c r="DH44" i="14"/>
  <c r="DX43" i="14"/>
  <c r="DU43" i="14"/>
  <c r="DZ43" i="14" s="1"/>
  <c r="EB43" i="14" s="1"/>
  <c r="DT43" i="14"/>
  <c r="DY43" i="14" s="1"/>
  <c r="DS43" i="14"/>
  <c r="DO43" i="14"/>
  <c r="DP43" i="14" s="1"/>
  <c r="DH43" i="14"/>
  <c r="DX42" i="14"/>
  <c r="DS42" i="14"/>
  <c r="DO42" i="14"/>
  <c r="DP42" i="14" s="1"/>
  <c r="DH42" i="14"/>
  <c r="DX41" i="14"/>
  <c r="DS41" i="14"/>
  <c r="DO41" i="14"/>
  <c r="DT41" i="14" s="1"/>
  <c r="DY41" i="14" s="1"/>
  <c r="DH41" i="14"/>
  <c r="DX40" i="14"/>
  <c r="DS40" i="14"/>
  <c r="DO40" i="14"/>
  <c r="DH40" i="14"/>
  <c r="DX39" i="14"/>
  <c r="DS39" i="14"/>
  <c r="DO39" i="14"/>
  <c r="DH39" i="14"/>
  <c r="DX38" i="14"/>
  <c r="DS38" i="14"/>
  <c r="DT38" i="14" s="1"/>
  <c r="DO38" i="14"/>
  <c r="DH38" i="14"/>
  <c r="DP38" i="14" s="1"/>
  <c r="DX37" i="14"/>
  <c r="DS37" i="14"/>
  <c r="DO37" i="14"/>
  <c r="DH37" i="14"/>
  <c r="DY36" i="14"/>
  <c r="DX36" i="14"/>
  <c r="DT36" i="14"/>
  <c r="DS36" i="14"/>
  <c r="DO36" i="14"/>
  <c r="DP36" i="14" s="1"/>
  <c r="DU36" i="14" s="1"/>
  <c r="DZ36" i="14" s="1"/>
  <c r="EB36" i="14" s="1"/>
  <c r="DH36" i="14"/>
  <c r="DX35" i="14"/>
  <c r="DS35" i="14"/>
  <c r="DP35" i="14"/>
  <c r="DO35" i="14"/>
  <c r="DH35" i="14"/>
  <c r="DX34" i="14"/>
  <c r="DS34" i="14"/>
  <c r="DO34" i="14"/>
  <c r="DH34" i="14"/>
  <c r="DX33" i="14"/>
  <c r="DS33" i="14"/>
  <c r="DO33" i="14"/>
  <c r="DH33" i="14"/>
  <c r="DX32" i="14"/>
  <c r="DT32" i="14"/>
  <c r="DS32" i="14"/>
  <c r="DO32" i="14"/>
  <c r="DH32" i="14"/>
  <c r="DX31" i="14"/>
  <c r="DS31" i="14"/>
  <c r="DO31" i="14"/>
  <c r="DH31" i="14"/>
  <c r="DX30" i="14"/>
  <c r="DS30" i="14"/>
  <c r="DU30" i="14" s="1"/>
  <c r="DZ30" i="14" s="1"/>
  <c r="EB30" i="14" s="1"/>
  <c r="DP30" i="14"/>
  <c r="DO30" i="14"/>
  <c r="DH30" i="14"/>
  <c r="DX29" i="14"/>
  <c r="DS29" i="14"/>
  <c r="DO29" i="14"/>
  <c r="DH29" i="14"/>
  <c r="DX28" i="14"/>
  <c r="DS28" i="14"/>
  <c r="DO28" i="14"/>
  <c r="DH28" i="14"/>
  <c r="DP28" i="14" s="1"/>
  <c r="DX27" i="14"/>
  <c r="DS27" i="14"/>
  <c r="DO27" i="14"/>
  <c r="DH27" i="14"/>
  <c r="DX26" i="14"/>
  <c r="DS26" i="14"/>
  <c r="DO26" i="14"/>
  <c r="DT26" i="14" s="1"/>
  <c r="DY26" i="14" s="1"/>
  <c r="DH26" i="14"/>
  <c r="DX25" i="14"/>
  <c r="DS25" i="14"/>
  <c r="DT25" i="14" s="1"/>
  <c r="DO25" i="14"/>
  <c r="DH25" i="14"/>
  <c r="DP25" i="14" s="1"/>
  <c r="DX24" i="14"/>
  <c r="DS24" i="14"/>
  <c r="DO24" i="14"/>
  <c r="DP24" i="14" s="1"/>
  <c r="DH24" i="14"/>
  <c r="DX23" i="14"/>
  <c r="DS23" i="14"/>
  <c r="DO23" i="14"/>
  <c r="DT23" i="14" s="1"/>
  <c r="DY23" i="14" s="1"/>
  <c r="DH23" i="14"/>
  <c r="DX22" i="14"/>
  <c r="DS22" i="14"/>
  <c r="DO22" i="14"/>
  <c r="DH22" i="14"/>
  <c r="DX21" i="14"/>
  <c r="DS21" i="14"/>
  <c r="DO21" i="14"/>
  <c r="DT21" i="14" s="1"/>
  <c r="DY21" i="14" s="1"/>
  <c r="DH21" i="14"/>
  <c r="DX20" i="14"/>
  <c r="DS20" i="14"/>
  <c r="DO20" i="14"/>
  <c r="DT20" i="14" s="1"/>
  <c r="DY20" i="14" s="1"/>
  <c r="DH20" i="14"/>
  <c r="DX19" i="14"/>
  <c r="DS19" i="14"/>
  <c r="DO19" i="14"/>
  <c r="DT19" i="14" s="1"/>
  <c r="DH19" i="14"/>
  <c r="DX18" i="14"/>
  <c r="DS18" i="14"/>
  <c r="DO18" i="14"/>
  <c r="DP18" i="14" s="1"/>
  <c r="DH18" i="14"/>
  <c r="DX17" i="14"/>
  <c r="DS17" i="14"/>
  <c r="DO17" i="14"/>
  <c r="DP17" i="14" s="1"/>
  <c r="DH17" i="14"/>
  <c r="DX16" i="14"/>
  <c r="DS16" i="14"/>
  <c r="DO16" i="14"/>
  <c r="DH16" i="14"/>
  <c r="DX15" i="14"/>
  <c r="DS15" i="14"/>
  <c r="DO15" i="14"/>
  <c r="DT15" i="14" s="1"/>
  <c r="DY15" i="14" s="1"/>
  <c r="DH15" i="14"/>
  <c r="DX14" i="14"/>
  <c r="DT14" i="14"/>
  <c r="DS14" i="14"/>
  <c r="DO14" i="14"/>
  <c r="DH14" i="14"/>
  <c r="DP14" i="14" s="1"/>
  <c r="DX13" i="14"/>
  <c r="DT13" i="14"/>
  <c r="DY13" i="14" s="1"/>
  <c r="DS13" i="14"/>
  <c r="DO13" i="14"/>
  <c r="DP13" i="14" s="1"/>
  <c r="DU13" i="14" s="1"/>
  <c r="DZ13" i="14" s="1"/>
  <c r="EB13" i="14" s="1"/>
  <c r="DH13" i="14"/>
  <c r="DX12" i="14"/>
  <c r="DS12" i="14"/>
  <c r="DT12" i="14" s="1"/>
  <c r="DP12" i="14"/>
  <c r="DO12" i="14"/>
  <c r="DH12" i="14"/>
  <c r="DX11" i="14"/>
  <c r="DS11" i="14"/>
  <c r="DO11" i="14"/>
  <c r="DP11" i="14" s="1"/>
  <c r="DH11" i="14"/>
  <c r="DX10" i="14"/>
  <c r="DS10" i="14"/>
  <c r="DO10" i="14"/>
  <c r="DP10" i="14" s="1"/>
  <c r="DH10" i="14"/>
  <c r="DX9" i="14"/>
  <c r="DS9" i="14"/>
  <c r="DO9" i="14"/>
  <c r="DH9" i="14"/>
  <c r="DX8" i="14"/>
  <c r="DS8" i="14"/>
  <c r="DO8" i="14"/>
  <c r="DT8" i="14" s="1"/>
  <c r="DY8" i="14" s="1"/>
  <c r="DH8" i="14"/>
  <c r="DP8" i="14" s="1"/>
  <c r="DX7" i="14"/>
  <c r="DT7" i="14"/>
  <c r="DS7" i="14"/>
  <c r="DP7" i="14"/>
  <c r="DO7" i="14"/>
  <c r="DH7" i="14"/>
  <c r="V93" i="22" l="1"/>
  <c r="V69" i="22"/>
  <c r="V101" i="22"/>
  <c r="V97" i="22"/>
  <c r="V73" i="22"/>
  <c r="V53" i="22"/>
  <c r="V105" i="22"/>
  <c r="V65" i="22"/>
  <c r="V49" i="22"/>
  <c r="V61" i="22"/>
  <c r="V77" i="22"/>
  <c r="V29" i="22"/>
  <c r="V21" i="22"/>
  <c r="V109" i="22"/>
  <c r="V113" i="22"/>
  <c r="V37" i="22"/>
  <c r="V33" i="22"/>
  <c r="V57" i="22"/>
  <c r="V45" i="22"/>
  <c r="V41" i="22"/>
  <c r="V117" i="22"/>
  <c r="V25" i="22"/>
  <c r="V85" i="22"/>
  <c r="V81" i="22"/>
  <c r="CP111" i="22"/>
  <c r="CP43" i="22"/>
  <c r="CP115" i="22"/>
  <c r="CP83" i="22"/>
  <c r="CP79" i="22"/>
  <c r="CP87" i="22"/>
  <c r="CP91" i="22"/>
  <c r="CP55" i="22"/>
  <c r="CP99" i="22"/>
  <c r="CP95" i="22"/>
  <c r="CP75" i="22"/>
  <c r="CP51" i="22"/>
  <c r="CP59" i="22"/>
  <c r="CP31" i="22"/>
  <c r="CP23" i="22"/>
  <c r="CP39" i="22"/>
  <c r="CP27" i="22"/>
  <c r="CP71" i="22"/>
  <c r="CP67" i="22"/>
  <c r="CP19" i="22"/>
  <c r="CP107" i="22"/>
  <c r="CP47" i="22"/>
  <c r="CP63" i="22"/>
  <c r="CP103" i="22"/>
  <c r="CP35" i="22"/>
  <c r="DB124" i="14"/>
  <c r="BR9" i="22"/>
  <c r="CD26" i="22"/>
  <c r="BR31" i="22"/>
  <c r="J59" i="22"/>
  <c r="J115" i="22"/>
  <c r="J87" i="22"/>
  <c r="J79" i="22"/>
  <c r="J55" i="22"/>
  <c r="J91" i="22"/>
  <c r="J75" i="22"/>
  <c r="J71" i="22"/>
  <c r="J103" i="22"/>
  <c r="J95" i="22"/>
  <c r="J31" i="22"/>
  <c r="J16" i="22"/>
  <c r="J7" i="22"/>
  <c r="J99" i="22"/>
  <c r="J67" i="22"/>
  <c r="J23" i="22"/>
  <c r="J11" i="22"/>
  <c r="J107" i="22"/>
  <c r="J63" i="22"/>
  <c r="J15" i="22"/>
  <c r="J28" i="22"/>
  <c r="J111" i="22"/>
  <c r="J35" i="22"/>
  <c r="J27" i="22"/>
  <c r="J19" i="22"/>
  <c r="J9" i="22"/>
  <c r="J39" i="22"/>
  <c r="J14" i="22"/>
  <c r="J83" i="22"/>
  <c r="J24" i="22"/>
  <c r="J17" i="22"/>
  <c r="J12" i="22"/>
  <c r="J10" i="22"/>
  <c r="J20" i="22"/>
  <c r="J51" i="22"/>
  <c r="J13" i="22"/>
  <c r="AT52" i="22"/>
  <c r="AT104" i="22"/>
  <c r="AT64" i="22"/>
  <c r="AT48" i="22"/>
  <c r="AT108" i="22"/>
  <c r="AT40" i="22"/>
  <c r="AT20" i="22"/>
  <c r="AT14" i="22"/>
  <c r="AT44" i="22"/>
  <c r="AT36" i="22"/>
  <c r="AT92" i="22"/>
  <c r="AT88" i="22"/>
  <c r="AT84" i="22"/>
  <c r="AT80" i="22"/>
  <c r="AT9" i="22"/>
  <c r="AT13" i="22"/>
  <c r="AT72" i="22"/>
  <c r="AT68" i="22"/>
  <c r="AT32" i="22"/>
  <c r="AT25" i="22"/>
  <c r="AT24" i="22"/>
  <c r="AT12" i="22"/>
  <c r="AT112" i="22"/>
  <c r="AT60" i="22"/>
  <c r="AT16" i="22"/>
  <c r="AT116" i="22"/>
  <c r="AT76" i="22"/>
  <c r="AT7" i="22"/>
  <c r="AT100" i="22"/>
  <c r="AT10" i="22"/>
  <c r="AT56" i="22"/>
  <c r="AT29" i="22"/>
  <c r="AT96" i="22"/>
  <c r="AT15" i="22"/>
  <c r="AT8" i="22"/>
  <c r="AT11" i="22"/>
  <c r="K115" i="22"/>
  <c r="K87" i="22"/>
  <c r="K79" i="22"/>
  <c r="K55" i="22"/>
  <c r="K91" i="22"/>
  <c r="K75" i="22"/>
  <c r="K71" i="22"/>
  <c r="K103" i="22"/>
  <c r="K95" i="22"/>
  <c r="K99" i="22"/>
  <c r="K67" i="22"/>
  <c r="K107" i="22"/>
  <c r="K63" i="22"/>
  <c r="K51" i="22"/>
  <c r="K23" i="22"/>
  <c r="K11" i="22"/>
  <c r="K15" i="22"/>
  <c r="K10" i="22"/>
  <c r="K59" i="22"/>
  <c r="K27" i="22"/>
  <c r="K19" i="22"/>
  <c r="K9" i="22"/>
  <c r="K13" i="22"/>
  <c r="K35" i="22"/>
  <c r="K31" i="22"/>
  <c r="K7" i="22"/>
  <c r="K17" i="22"/>
  <c r="K111" i="22"/>
  <c r="K83" i="22"/>
  <c r="K12" i="22"/>
  <c r="K47" i="22"/>
  <c r="K43" i="22"/>
  <c r="K8" i="22"/>
  <c r="W124" i="14"/>
  <c r="W10" i="22" s="1"/>
  <c r="AI124" i="14"/>
  <c r="AU104" i="22"/>
  <c r="AU64" i="22"/>
  <c r="AU48" i="22"/>
  <c r="AU108" i="22"/>
  <c r="AU112" i="22"/>
  <c r="AU60" i="22"/>
  <c r="AU44" i="22"/>
  <c r="AU116" i="22"/>
  <c r="AU88" i="22"/>
  <c r="AU84" i="22"/>
  <c r="AU80" i="22"/>
  <c r="AU52" i="22"/>
  <c r="AU36" i="22"/>
  <c r="AU40" i="22"/>
  <c r="AU9" i="22"/>
  <c r="AU100" i="22"/>
  <c r="AU13" i="22"/>
  <c r="AU96" i="22"/>
  <c r="AU92" i="22"/>
  <c r="AU17" i="22"/>
  <c r="AU16" i="22"/>
  <c r="AU7" i="22"/>
  <c r="AU72" i="22"/>
  <c r="AU68" i="22"/>
  <c r="AU24" i="22"/>
  <c r="AU12" i="22"/>
  <c r="AU8" i="22"/>
  <c r="AU56" i="22"/>
  <c r="AU15" i="22"/>
  <c r="AU20" i="22"/>
  <c r="AU10" i="22"/>
  <c r="AU32" i="22"/>
  <c r="AU11" i="22"/>
  <c r="BG124" i="14"/>
  <c r="BS108" i="22"/>
  <c r="BS60" i="22"/>
  <c r="BS47" i="22"/>
  <c r="BS45" i="22"/>
  <c r="BS41" i="22"/>
  <c r="BS112" i="22"/>
  <c r="BS109" i="22"/>
  <c r="BS44" i="22"/>
  <c r="BS43" i="22"/>
  <c r="BS40" i="22"/>
  <c r="BS113" i="22"/>
  <c r="BS83" i="22"/>
  <c r="BS81" i="22"/>
  <c r="BS80" i="22"/>
  <c r="BS59" i="22"/>
  <c r="BS116" i="22"/>
  <c r="BS111" i="22"/>
  <c r="BS88" i="22"/>
  <c r="BS85" i="22"/>
  <c r="BS84" i="22"/>
  <c r="BS79" i="22"/>
  <c r="BS117" i="22"/>
  <c r="BS115" i="22"/>
  <c r="BS89" i="22"/>
  <c r="BS57" i="22"/>
  <c r="BS56" i="22"/>
  <c r="BS100" i="22"/>
  <c r="BS99" i="22"/>
  <c r="BS96" i="22"/>
  <c r="BS93" i="22"/>
  <c r="BS91" i="22"/>
  <c r="BS73" i="22"/>
  <c r="BS71" i="22"/>
  <c r="BS69" i="22"/>
  <c r="BS68" i="22"/>
  <c r="BS55" i="22"/>
  <c r="BS53" i="22"/>
  <c r="BS107" i="22"/>
  <c r="BS63" i="22"/>
  <c r="BS61" i="22"/>
  <c r="BS17" i="22"/>
  <c r="BS8" i="22"/>
  <c r="BS104" i="22"/>
  <c r="BS92" i="22"/>
  <c r="BS76" i="22"/>
  <c r="BS32" i="22"/>
  <c r="BS25" i="22"/>
  <c r="BS12" i="22"/>
  <c r="BS72" i="22"/>
  <c r="BS24" i="22"/>
  <c r="BS16" i="22"/>
  <c r="BS51" i="22"/>
  <c r="BS31" i="22"/>
  <c r="BS7" i="22"/>
  <c r="BS28" i="22"/>
  <c r="BS21" i="22"/>
  <c r="BS10" i="22"/>
  <c r="BS87" i="22"/>
  <c r="BS77" i="22"/>
  <c r="BS20" i="22"/>
  <c r="BS14" i="22"/>
  <c r="BS101" i="22"/>
  <c r="BS64" i="22"/>
  <c r="BS49" i="22"/>
  <c r="BS15" i="22"/>
  <c r="BS27" i="22"/>
  <c r="BS11" i="22"/>
  <c r="BS75" i="22"/>
  <c r="BS52" i="22"/>
  <c r="BS105" i="22"/>
  <c r="BS67" i="22"/>
  <c r="BS36" i="22"/>
  <c r="BS95" i="22"/>
  <c r="BS48" i="22"/>
  <c r="BS23" i="22"/>
  <c r="BS13" i="22"/>
  <c r="BS39" i="22"/>
  <c r="BS103" i="22"/>
  <c r="BS65" i="22"/>
  <c r="BS37" i="22"/>
  <c r="BS9" i="22"/>
  <c r="CE113" i="22"/>
  <c r="CE81" i="22"/>
  <c r="CE85" i="22"/>
  <c r="CE117" i="22"/>
  <c r="CE89" i="22"/>
  <c r="CE57" i="22"/>
  <c r="CE77" i="22"/>
  <c r="CE93" i="22"/>
  <c r="CE73" i="22"/>
  <c r="CE69" i="22"/>
  <c r="CE53" i="22"/>
  <c r="CE65" i="22"/>
  <c r="CE109" i="22"/>
  <c r="CE16" i="22"/>
  <c r="CE7" i="22"/>
  <c r="CE29" i="22"/>
  <c r="CE11" i="22"/>
  <c r="CE49" i="22"/>
  <c r="CE15" i="22"/>
  <c r="CE101" i="22"/>
  <c r="CE97" i="22"/>
  <c r="CE37" i="22"/>
  <c r="CE9" i="22"/>
  <c r="CE45" i="22"/>
  <c r="CE41" i="22"/>
  <c r="CE13" i="22"/>
  <c r="CE21" i="22"/>
  <c r="CE105" i="22"/>
  <c r="CE25" i="22"/>
  <c r="CE8" i="22"/>
  <c r="CE14" i="22"/>
  <c r="CE33" i="22"/>
  <c r="CQ124" i="14"/>
  <c r="DC124" i="14"/>
  <c r="DC43" i="22" s="1"/>
  <c r="CE10" i="22"/>
  <c r="BF106" i="22"/>
  <c r="BF62" i="22"/>
  <c r="BF50" i="22"/>
  <c r="BF46" i="22"/>
  <c r="BF42" i="22"/>
  <c r="BF110" i="22"/>
  <c r="BF82" i="22"/>
  <c r="BF114" i="22"/>
  <c r="BF86" i="22"/>
  <c r="BF34" i="22"/>
  <c r="BF26" i="22"/>
  <c r="BF18" i="22"/>
  <c r="BF90" i="22"/>
  <c r="BF78" i="22"/>
  <c r="BF74" i="22"/>
  <c r="BF98" i="22"/>
  <c r="BF30" i="22"/>
  <c r="BF58" i="22"/>
  <c r="BF22" i="22"/>
  <c r="BF70" i="22"/>
  <c r="BF38" i="22"/>
  <c r="BF66" i="22"/>
  <c r="BF94" i="22"/>
  <c r="BF54" i="22"/>
  <c r="AT17" i="22"/>
  <c r="CD17" i="22"/>
  <c r="AH124" i="14"/>
  <c r="AH37" i="22" s="1"/>
  <c r="AT33" i="22"/>
  <c r="BS97" i="22"/>
  <c r="CE12" i="22"/>
  <c r="CE17" i="22"/>
  <c r="AU28" i="22"/>
  <c r="BS33" i="22"/>
  <c r="CD49" i="22"/>
  <c r="BR107" i="22"/>
  <c r="BR63" i="22"/>
  <c r="BR61" i="22"/>
  <c r="BR108" i="22"/>
  <c r="BR60" i="22"/>
  <c r="BR47" i="22"/>
  <c r="BR45" i="22"/>
  <c r="BR41" i="22"/>
  <c r="BR112" i="22"/>
  <c r="BR109" i="22"/>
  <c r="BR44" i="22"/>
  <c r="BR43" i="22"/>
  <c r="BR40" i="22"/>
  <c r="BR113" i="22"/>
  <c r="BR83" i="22"/>
  <c r="BR81" i="22"/>
  <c r="BR80" i="22"/>
  <c r="BR59" i="22"/>
  <c r="BR116" i="22"/>
  <c r="BR111" i="22"/>
  <c r="BR88" i="22"/>
  <c r="BR85" i="22"/>
  <c r="BR84" i="22"/>
  <c r="BR79" i="22"/>
  <c r="BR92" i="22"/>
  <c r="BR87" i="22"/>
  <c r="BR77" i="22"/>
  <c r="BR76" i="22"/>
  <c r="BR48" i="22"/>
  <c r="BR33" i="22"/>
  <c r="BR117" i="22"/>
  <c r="BR115" i="22"/>
  <c r="BR57" i="22"/>
  <c r="BR8" i="22"/>
  <c r="BR100" i="22"/>
  <c r="BR96" i="22"/>
  <c r="BR68" i="22"/>
  <c r="BR55" i="22"/>
  <c r="BR53" i="22"/>
  <c r="BR32" i="22"/>
  <c r="BR25" i="22"/>
  <c r="BR12" i="22"/>
  <c r="BR72" i="22"/>
  <c r="BR24" i="22"/>
  <c r="BR16" i="22"/>
  <c r="BR64" i="22"/>
  <c r="BR49" i="22"/>
  <c r="BR15" i="22"/>
  <c r="BR89" i="22"/>
  <c r="BR56" i="22"/>
  <c r="BR28" i="22"/>
  <c r="BR21" i="22"/>
  <c r="BR10" i="22"/>
  <c r="BR97" i="22"/>
  <c r="BR29" i="22"/>
  <c r="BR20" i="22"/>
  <c r="BR13" i="22"/>
  <c r="BR105" i="22"/>
  <c r="BR95" i="22"/>
  <c r="BR101" i="22"/>
  <c r="BR71" i="22"/>
  <c r="BR91" i="22"/>
  <c r="BR75" i="22"/>
  <c r="BR52" i="22"/>
  <c r="BR27" i="22"/>
  <c r="BR99" i="22"/>
  <c r="BR51" i="22"/>
  <c r="BR103" i="22"/>
  <c r="BR67" i="22"/>
  <c r="BR36" i="22"/>
  <c r="BR104" i="22"/>
  <c r="BR23" i="22"/>
  <c r="BR11" i="22"/>
  <c r="BR73" i="22"/>
  <c r="BR69" i="22"/>
  <c r="BR14" i="22"/>
  <c r="BR39" i="22"/>
  <c r="BR93" i="22"/>
  <c r="J32" i="22"/>
  <c r="AT28" i="22"/>
  <c r="BR7" i="22"/>
  <c r="CD33" i="22"/>
  <c r="K39" i="22"/>
  <c r="CD109" i="22"/>
  <c r="CD113" i="22"/>
  <c r="CD81" i="22"/>
  <c r="CD85" i="22"/>
  <c r="CD117" i="22"/>
  <c r="CD89" i="22"/>
  <c r="CD57" i="22"/>
  <c r="CD77" i="22"/>
  <c r="CD101" i="22"/>
  <c r="CD97" i="22"/>
  <c r="CD25" i="22"/>
  <c r="CD12" i="22"/>
  <c r="CD53" i="22"/>
  <c r="CD16" i="22"/>
  <c r="CD7" i="22"/>
  <c r="CD29" i="22"/>
  <c r="CD11" i="22"/>
  <c r="CD45" i="22"/>
  <c r="CD41" i="22"/>
  <c r="CD14" i="22"/>
  <c r="CD93" i="22"/>
  <c r="CD73" i="22"/>
  <c r="CD69" i="22"/>
  <c r="CD22" i="22"/>
  <c r="CD10" i="22"/>
  <c r="CD18" i="22"/>
  <c r="CD13" i="22"/>
  <c r="CD8" i="22"/>
  <c r="CD30" i="22"/>
  <c r="CD105" i="22"/>
  <c r="CD34" i="22"/>
  <c r="CD21" i="22"/>
  <c r="CD65" i="22"/>
  <c r="CD37" i="22"/>
  <c r="CD9" i="22"/>
  <c r="J47" i="22"/>
  <c r="V23" i="22"/>
  <c r="K14" i="22"/>
  <c r="BR19" i="22"/>
  <c r="CE61" i="22"/>
  <c r="BD28" i="22"/>
  <c r="CN33" i="22"/>
  <c r="BD99" i="22"/>
  <c r="BB16" i="22"/>
  <c r="BB25" i="22"/>
  <c r="AE27" i="22"/>
  <c r="F34" i="22"/>
  <c r="F44" i="22"/>
  <c r="CN47" i="22"/>
  <c r="BB55" i="22"/>
  <c r="AE59" i="22"/>
  <c r="BN49" i="22"/>
  <c r="BN61" i="22"/>
  <c r="BN45" i="22"/>
  <c r="BN41" i="22"/>
  <c r="BN109" i="22"/>
  <c r="BN113" i="22"/>
  <c r="BN81" i="22"/>
  <c r="BN117" i="22"/>
  <c r="BN89" i="22"/>
  <c r="BN57" i="22"/>
  <c r="BN105" i="22"/>
  <c r="BN13" i="22"/>
  <c r="BN33" i="22"/>
  <c r="BN17" i="22"/>
  <c r="BN8" i="22"/>
  <c r="BN53" i="22"/>
  <c r="BN25" i="22"/>
  <c r="BN12" i="22"/>
  <c r="BN29" i="22"/>
  <c r="BN11" i="22"/>
  <c r="BN85" i="22"/>
  <c r="BN15" i="22"/>
  <c r="AE29" i="22"/>
  <c r="AE31" i="22"/>
  <c r="BD52" i="22"/>
  <c r="BD71" i="22"/>
  <c r="AF83" i="22"/>
  <c r="AF91" i="22"/>
  <c r="AF95" i="22"/>
  <c r="AF75" i="22"/>
  <c r="AF99" i="22"/>
  <c r="AF67" i="22"/>
  <c r="AF51" i="22"/>
  <c r="AF47" i="22"/>
  <c r="AF87" i="22"/>
  <c r="AF79" i="22"/>
  <c r="AF111" i="22"/>
  <c r="AF39" i="22"/>
  <c r="CN103" i="22"/>
  <c r="CN112" i="22"/>
  <c r="CN59" i="22"/>
  <c r="CN40" i="22"/>
  <c r="CN39" i="22"/>
  <c r="CN111" i="22"/>
  <c r="CN80" i="22"/>
  <c r="CN57" i="22"/>
  <c r="CN116" i="22"/>
  <c r="CN115" i="22"/>
  <c r="CN88" i="22"/>
  <c r="CN84" i="22"/>
  <c r="CN77" i="22"/>
  <c r="CN87" i="22"/>
  <c r="CN69" i="22"/>
  <c r="CN92" i="22"/>
  <c r="CN91" i="22"/>
  <c r="CN55" i="22"/>
  <c r="CN67" i="22"/>
  <c r="CN44" i="22"/>
  <c r="CN32" i="22"/>
  <c r="CN72" i="22"/>
  <c r="CN68" i="22"/>
  <c r="CN31" i="22"/>
  <c r="CN49" i="22"/>
  <c r="CN104" i="22"/>
  <c r="CN64" i="22"/>
  <c r="CN23" i="22"/>
  <c r="CN21" i="22"/>
  <c r="CN108" i="22"/>
  <c r="CN60" i="22"/>
  <c r="CN37" i="22"/>
  <c r="CN20" i="22"/>
  <c r="CN95" i="22"/>
  <c r="CN75" i="22"/>
  <c r="CN52" i="22"/>
  <c r="F88" i="22"/>
  <c r="F77" i="22"/>
  <c r="F74" i="22"/>
  <c r="F69" i="22"/>
  <c r="F56" i="22"/>
  <c r="F54" i="22"/>
  <c r="F101" i="22"/>
  <c r="F97" i="22"/>
  <c r="F72" i="22"/>
  <c r="F66" i="22"/>
  <c r="F105" i="22"/>
  <c r="F65" i="22"/>
  <c r="F52" i="22"/>
  <c r="F24" i="22"/>
  <c r="F22" i="22"/>
  <c r="F61" i="22"/>
  <c r="F46" i="22"/>
  <c r="F21" i="22"/>
  <c r="F38" i="22"/>
  <c r="F84" i="22"/>
  <c r="F80" i="22"/>
  <c r="F57" i="22"/>
  <c r="F36" i="22"/>
  <c r="F104" i="22"/>
  <c r="F62" i="22"/>
  <c r="F49" i="22"/>
  <c r="F26" i="22"/>
  <c r="F18" i="22"/>
  <c r="BD38" i="22"/>
  <c r="CN63" i="22"/>
  <c r="BB103" i="22"/>
  <c r="BB65" i="22"/>
  <c r="BB64" i="22"/>
  <c r="BB105" i="22"/>
  <c r="BB51" i="22"/>
  <c r="BB48" i="22"/>
  <c r="BB108" i="22"/>
  <c r="BB49" i="22"/>
  <c r="BB112" i="22"/>
  <c r="BB107" i="22"/>
  <c r="BB63" i="22"/>
  <c r="BB61" i="22"/>
  <c r="BB60" i="22"/>
  <c r="BB47" i="22"/>
  <c r="BB44" i="22"/>
  <c r="BB45" i="22"/>
  <c r="BB41" i="22"/>
  <c r="BB40" i="22"/>
  <c r="BB113" i="22"/>
  <c r="BB111" i="22"/>
  <c r="BB83" i="22"/>
  <c r="BB81" i="22"/>
  <c r="BB59" i="22"/>
  <c r="BB56" i="22"/>
  <c r="BB101" i="22"/>
  <c r="BB99" i="22"/>
  <c r="BB97" i="22"/>
  <c r="BB67" i="22"/>
  <c r="BB9" i="22"/>
  <c r="BB109" i="22"/>
  <c r="BB88" i="22"/>
  <c r="BB84" i="22"/>
  <c r="BB80" i="22"/>
  <c r="BB37" i="22"/>
  <c r="BB27" i="22"/>
  <c r="BB19" i="22"/>
  <c r="BB13" i="22"/>
  <c r="BB115" i="22"/>
  <c r="BB92" i="22"/>
  <c r="BB35" i="22"/>
  <c r="BB17" i="22"/>
  <c r="BB117" i="22"/>
  <c r="BB100" i="22"/>
  <c r="BB96" i="22"/>
  <c r="BB76" i="22"/>
  <c r="BB57" i="22"/>
  <c r="BB33" i="22"/>
  <c r="BB8" i="22"/>
  <c r="BB104" i="22"/>
  <c r="BB31" i="22"/>
  <c r="BB7" i="22"/>
  <c r="BB116" i="22"/>
  <c r="BB43" i="22"/>
  <c r="BB11" i="22"/>
  <c r="BB10" i="22"/>
  <c r="AE12" i="22"/>
  <c r="AF31" i="22"/>
  <c r="F41" i="22"/>
  <c r="BB79" i="22"/>
  <c r="BB87" i="22"/>
  <c r="BN101" i="22"/>
  <c r="F112" i="22"/>
  <c r="BB29" i="22"/>
  <c r="F64" i="22"/>
  <c r="BN97" i="22"/>
  <c r="BD48" i="22"/>
  <c r="BD106" i="22"/>
  <c r="BD107" i="22"/>
  <c r="BD63" i="22"/>
  <c r="BD60" i="22"/>
  <c r="BD46" i="22"/>
  <c r="BD40" i="22"/>
  <c r="BD80" i="22"/>
  <c r="BD43" i="22"/>
  <c r="BD79" i="22"/>
  <c r="BD58" i="22"/>
  <c r="BD103" i="22"/>
  <c r="BD82" i="22"/>
  <c r="BD59" i="22"/>
  <c r="BD35" i="22"/>
  <c r="BD86" i="22"/>
  <c r="BD76" i="22"/>
  <c r="BD68" i="22"/>
  <c r="BD32" i="22"/>
  <c r="BD26" i="22"/>
  <c r="BD18" i="22"/>
  <c r="BD102" i="22"/>
  <c r="BD66" i="22"/>
  <c r="BD51" i="22"/>
  <c r="BD110" i="22"/>
  <c r="BD83" i="22"/>
  <c r="BD30" i="22"/>
  <c r="BD23" i="22"/>
  <c r="BD27" i="22"/>
  <c r="AE108" i="22"/>
  <c r="AE92" i="22"/>
  <c r="AE79" i="22"/>
  <c r="AE100" i="22"/>
  <c r="AE96" i="22"/>
  <c r="AE91" i="22"/>
  <c r="AE76" i="22"/>
  <c r="AE71" i="22"/>
  <c r="AE65" i="22"/>
  <c r="AE95" i="22"/>
  <c r="AE68" i="22"/>
  <c r="AE99" i="22"/>
  <c r="AE67" i="22"/>
  <c r="AE61" i="22"/>
  <c r="AE48" i="22"/>
  <c r="AE73" i="22"/>
  <c r="AE56" i="22"/>
  <c r="AE10" i="22"/>
  <c r="AE44" i="22"/>
  <c r="AE39" i="22"/>
  <c r="AE20" i="22"/>
  <c r="AE14" i="22"/>
  <c r="AE115" i="22"/>
  <c r="AE53" i="22"/>
  <c r="AE13" i="22"/>
  <c r="AE64" i="22"/>
  <c r="AE51" i="22"/>
  <c r="AE45" i="22"/>
  <c r="AE41" i="22"/>
  <c r="AE17" i="22"/>
  <c r="BC67" i="22"/>
  <c r="BC51" i="22"/>
  <c r="BC27" i="22"/>
  <c r="BN10" i="22"/>
  <c r="BB15" i="22"/>
  <c r="F33" i="22"/>
  <c r="BN7" i="22"/>
  <c r="AE9" i="22"/>
  <c r="AE19" i="22"/>
  <c r="AE33" i="22"/>
  <c r="BB53" i="22"/>
  <c r="AE88" i="22"/>
  <c r="BB93" i="22"/>
  <c r="AE112" i="22"/>
  <c r="BZ27" i="22"/>
  <c r="BZ39" i="22"/>
  <c r="BZ91" i="22"/>
  <c r="F115" i="22"/>
  <c r="BZ106" i="22"/>
  <c r="BZ44" i="22"/>
  <c r="BZ59" i="22"/>
  <c r="BZ42" i="22"/>
  <c r="BZ111" i="22"/>
  <c r="BZ82" i="22"/>
  <c r="BZ79" i="22"/>
  <c r="BZ115" i="22"/>
  <c r="BZ56" i="22"/>
  <c r="BZ87" i="22"/>
  <c r="BZ76" i="22"/>
  <c r="BZ95" i="22"/>
  <c r="BZ78" i="22"/>
  <c r="BZ75" i="22"/>
  <c r="BZ72" i="22"/>
  <c r="BZ54" i="22"/>
  <c r="BZ52" i="22"/>
  <c r="BZ22" i="22"/>
  <c r="BZ47" i="22"/>
  <c r="BZ62" i="22"/>
  <c r="BZ94" i="22"/>
  <c r="BZ102" i="22"/>
  <c r="BZ31" i="22"/>
  <c r="BZ51" i="22"/>
  <c r="BZ70" i="22"/>
  <c r="BZ24" i="22"/>
  <c r="BZ55" i="22"/>
  <c r="BZ18" i="22"/>
  <c r="BZ26" i="22"/>
  <c r="BZ50" i="22"/>
  <c r="R117" i="22"/>
  <c r="R113" i="22"/>
  <c r="R109" i="22"/>
  <c r="R105" i="22"/>
  <c r="R101" i="22"/>
  <c r="R97" i="22"/>
  <c r="R93" i="22"/>
  <c r="R89" i="22"/>
  <c r="R85" i="22"/>
  <c r="R81" i="22"/>
  <c r="R77" i="22"/>
  <c r="R73" i="22"/>
  <c r="R69" i="22"/>
  <c r="R65" i="22"/>
  <c r="R61" i="22"/>
  <c r="R57" i="22"/>
  <c r="R53" i="22"/>
  <c r="R49" i="22"/>
  <c r="R45" i="22"/>
  <c r="R41" i="22"/>
  <c r="R37" i="22"/>
  <c r="R33" i="22"/>
  <c r="R29" i="22"/>
  <c r="R25" i="22"/>
  <c r="R21" i="22"/>
  <c r="R92" i="22"/>
  <c r="R80" i="22"/>
  <c r="R76" i="22"/>
  <c r="R72" i="22"/>
  <c r="R64" i="22"/>
  <c r="R56" i="22"/>
  <c r="R52" i="22"/>
  <c r="R48" i="22"/>
  <c r="R44" i="22"/>
  <c r="R40" i="22"/>
  <c r="R36" i="22"/>
  <c r="R32" i="22"/>
  <c r="R116" i="22"/>
  <c r="R112" i="22"/>
  <c r="R108" i="22"/>
  <c r="R104" i="22"/>
  <c r="R100" i="22"/>
  <c r="R96" i="22"/>
  <c r="R88" i="22"/>
  <c r="R84" i="22"/>
  <c r="R68" i="22"/>
  <c r="R60" i="22"/>
  <c r="R28" i="22"/>
  <c r="R24" i="22"/>
  <c r="R20" i="22"/>
  <c r="R115" i="22"/>
  <c r="R111" i="22"/>
  <c r="R107" i="22"/>
  <c r="R103" i="22"/>
  <c r="R99" i="22"/>
  <c r="R95" i="22"/>
  <c r="R91" i="22"/>
  <c r="R87" i="22"/>
  <c r="R83" i="22"/>
  <c r="R79" i="22"/>
  <c r="R75" i="22"/>
  <c r="R71" i="22"/>
  <c r="R67" i="22"/>
  <c r="R63" i="22"/>
  <c r="R59" i="22"/>
  <c r="R55" i="22"/>
  <c r="R51" i="22"/>
  <c r="R47" i="22"/>
  <c r="R43" i="22"/>
  <c r="R39" i="22"/>
  <c r="R35" i="22"/>
  <c r="R31" i="22"/>
  <c r="R27" i="22"/>
  <c r="R23" i="22"/>
  <c r="R19" i="22"/>
  <c r="AP109" i="22"/>
  <c r="DY74" i="14"/>
  <c r="CL8" i="22"/>
  <c r="CL12" i="22"/>
  <c r="CL16" i="22"/>
  <c r="R22" i="22"/>
  <c r="AP30" i="22"/>
  <c r="AD36" i="22"/>
  <c r="AP89" i="22"/>
  <c r="BC103" i="22"/>
  <c r="AP106" i="22"/>
  <c r="AD9" i="22"/>
  <c r="AD17" i="22"/>
  <c r="CX86" i="22"/>
  <c r="CX110" i="22"/>
  <c r="DU25" i="14"/>
  <c r="DZ25" i="14" s="1"/>
  <c r="EB25" i="14" s="1"/>
  <c r="CX8" i="22"/>
  <c r="CX30" i="22"/>
  <c r="R54" i="22"/>
  <c r="CX66" i="22"/>
  <c r="AP110" i="22"/>
  <c r="AP117" i="22"/>
  <c r="DT103" i="14"/>
  <c r="DY103" i="14" s="1"/>
  <c r="AP47" i="22"/>
  <c r="CL64" i="22"/>
  <c r="R74" i="22"/>
  <c r="AP78" i="22"/>
  <c r="DU60" i="14"/>
  <c r="DZ60" i="14" s="1"/>
  <c r="EB60" i="14" s="1"/>
  <c r="DY92" i="14"/>
  <c r="AD8" i="22"/>
  <c r="AP31" i="22"/>
  <c r="AP45" i="22"/>
  <c r="BC87" i="22"/>
  <c r="AP90" i="22"/>
  <c r="CL96" i="22"/>
  <c r="AP114" i="22"/>
  <c r="DY14" i="14"/>
  <c r="DU90" i="14"/>
  <c r="DZ90" i="14" s="1"/>
  <c r="EB90" i="14" s="1"/>
  <c r="CK115" i="22"/>
  <c r="CX7" i="22"/>
  <c r="CL10" i="22"/>
  <c r="CX11" i="22"/>
  <c r="CL14" i="22"/>
  <c r="CX15" i="22"/>
  <c r="CL24" i="22"/>
  <c r="AE32" i="22"/>
  <c r="AE37" i="22"/>
  <c r="AP39" i="22"/>
  <c r="AE40" i="22"/>
  <c r="AE43" i="22"/>
  <c r="CL56" i="22"/>
  <c r="AD60" i="22"/>
  <c r="AP65" i="22"/>
  <c r="R66" i="22"/>
  <c r="AF71" i="22"/>
  <c r="BD72" i="22"/>
  <c r="BZ74" i="22"/>
  <c r="BC75" i="22"/>
  <c r="BD78" i="22"/>
  <c r="CX78" i="22"/>
  <c r="CN81" i="22"/>
  <c r="BD87" i="22"/>
  <c r="BD90" i="22"/>
  <c r="F92" i="22"/>
  <c r="CX94" i="22"/>
  <c r="CN99" i="22"/>
  <c r="AE103" i="22"/>
  <c r="AD104" i="22"/>
  <c r="R106" i="22"/>
  <c r="F109" i="22"/>
  <c r="BD111" i="22"/>
  <c r="BD114" i="22"/>
  <c r="F116" i="22"/>
  <c r="AP17" i="22"/>
  <c r="AP16" i="22"/>
  <c r="AP15" i="22"/>
  <c r="AP14" i="22"/>
  <c r="AP13" i="22"/>
  <c r="AP12" i="22"/>
  <c r="AP11" i="22"/>
  <c r="AP10" i="22"/>
  <c r="AP9" i="22"/>
  <c r="AP8" i="22"/>
  <c r="AP7" i="22"/>
  <c r="AP103" i="22"/>
  <c r="AP116" i="22"/>
  <c r="AP112" i="22"/>
  <c r="AP108" i="22"/>
  <c r="AP104" i="22"/>
  <c r="AP100" i="22"/>
  <c r="AP96" i="22"/>
  <c r="AP92" i="22"/>
  <c r="AP88" i="22"/>
  <c r="AP84" i="22"/>
  <c r="AP80" i="22"/>
  <c r="AP76" i="22"/>
  <c r="AP72" i="22"/>
  <c r="AP68" i="22"/>
  <c r="AP64" i="22"/>
  <c r="AP60" i="22"/>
  <c r="AP56" i="22"/>
  <c r="AP52" i="22"/>
  <c r="AP48" i="22"/>
  <c r="AP44" i="22"/>
  <c r="AP40" i="22"/>
  <c r="AP36" i="22"/>
  <c r="AP32" i="22"/>
  <c r="AP28" i="22"/>
  <c r="AP24" i="22"/>
  <c r="AP20" i="22"/>
  <c r="AP115" i="22"/>
  <c r="AP111" i="22"/>
  <c r="AP107" i="22"/>
  <c r="AP99" i="22"/>
  <c r="AP95" i="22"/>
  <c r="AP91" i="22"/>
  <c r="AP87" i="22"/>
  <c r="R9" i="22"/>
  <c r="AD10" i="22"/>
  <c r="CX34" i="22"/>
  <c r="AP69" i="22"/>
  <c r="R70" i="22"/>
  <c r="CX82" i="22"/>
  <c r="AP85" i="22"/>
  <c r="CX54" i="22"/>
  <c r="CX106" i="22"/>
  <c r="AP35" i="22"/>
  <c r="AD56" i="22"/>
  <c r="DY67" i="14"/>
  <c r="CL28" i="22"/>
  <c r="AP81" i="22"/>
  <c r="R98" i="22"/>
  <c r="CX12" i="22"/>
  <c r="CL15" i="22"/>
  <c r="AD48" i="22"/>
  <c r="BC107" i="22"/>
  <c r="BC23" i="22"/>
  <c r="AP26" i="22"/>
  <c r="AD68" i="22"/>
  <c r="AP73" i="22"/>
  <c r="AD32" i="22"/>
  <c r="R46" i="22"/>
  <c r="AP67" i="22"/>
  <c r="DP55" i="14"/>
  <c r="DU55" i="14" s="1"/>
  <c r="DZ55" i="14" s="1"/>
  <c r="EB55" i="14" s="1"/>
  <c r="DT79" i="14"/>
  <c r="DY79" i="14" s="1"/>
  <c r="DP79" i="14"/>
  <c r="DY12" i="14"/>
  <c r="DZ50" i="14"/>
  <c r="EB50" i="14" s="1"/>
  <c r="DU79" i="14"/>
  <c r="DZ79" i="14" s="1"/>
  <c r="EB79" i="14" s="1"/>
  <c r="DP96" i="14"/>
  <c r="DU96" i="14" s="1"/>
  <c r="DZ96" i="14" s="1"/>
  <c r="EB96" i="14" s="1"/>
  <c r="AD115" i="22"/>
  <c r="BZ16" i="22"/>
  <c r="BZ15" i="22"/>
  <c r="BZ14" i="22"/>
  <c r="BZ13" i="22"/>
  <c r="BZ12" i="22"/>
  <c r="BZ11" i="22"/>
  <c r="BZ10" i="22"/>
  <c r="BZ9" i="22"/>
  <c r="BZ8" i="22"/>
  <c r="BZ7" i="22"/>
  <c r="BZ116" i="22"/>
  <c r="BZ112" i="22"/>
  <c r="BZ108" i="22"/>
  <c r="BZ117" i="22"/>
  <c r="BZ113" i="22"/>
  <c r="BZ109" i="22"/>
  <c r="BZ105" i="22"/>
  <c r="BZ101" i="22"/>
  <c r="BZ97" i="22"/>
  <c r="BZ93" i="22"/>
  <c r="BZ89" i="22"/>
  <c r="BZ85" i="22"/>
  <c r="BZ81" i="22"/>
  <c r="BZ77" i="22"/>
  <c r="BZ73" i="22"/>
  <c r="BZ69" i="22"/>
  <c r="BZ65" i="22"/>
  <c r="BZ61" i="22"/>
  <c r="BZ57" i="22"/>
  <c r="BZ53" i="22"/>
  <c r="BZ49" i="22"/>
  <c r="BZ45" i="22"/>
  <c r="BZ41" i="22"/>
  <c r="BZ37" i="22"/>
  <c r="BZ33" i="22"/>
  <c r="BZ29" i="22"/>
  <c r="BZ25" i="22"/>
  <c r="BZ21" i="22"/>
  <c r="BZ17" i="22"/>
  <c r="BZ104" i="22"/>
  <c r="BZ100" i="22"/>
  <c r="BZ96" i="22"/>
  <c r="BZ92" i="22"/>
  <c r="BZ88" i="22"/>
  <c r="BZ84" i="22"/>
  <c r="CL115" i="22"/>
  <c r="CX115" i="22"/>
  <c r="CL17" i="22"/>
  <c r="BC19" i="22"/>
  <c r="BZ20" i="22"/>
  <c r="AP22" i="22"/>
  <c r="AE25" i="22"/>
  <c r="CX26" i="22"/>
  <c r="BZ30" i="22"/>
  <c r="CN36" i="22"/>
  <c r="AP37" i="22"/>
  <c r="R38" i="22"/>
  <c r="AP42" i="22"/>
  <c r="AF43" i="22"/>
  <c r="BD44" i="22"/>
  <c r="BZ46" i="22"/>
  <c r="BC47" i="22"/>
  <c r="BD50" i="22"/>
  <c r="CX50" i="22"/>
  <c r="CN53" i="22"/>
  <c r="AE57" i="22"/>
  <c r="AP59" i="22"/>
  <c r="AE60" i="22"/>
  <c r="AE63" i="22"/>
  <c r="BZ68" i="22"/>
  <c r="BZ71" i="22"/>
  <c r="BD75" i="22"/>
  <c r="F76" i="22"/>
  <c r="CL76" i="22"/>
  <c r="F78" i="22"/>
  <c r="CN79" i="22"/>
  <c r="AD80" i="22"/>
  <c r="F81" i="22"/>
  <c r="AE83" i="22"/>
  <c r="BC91" i="22"/>
  <c r="AP94" i="22"/>
  <c r="CN96" i="22"/>
  <c r="AP101" i="22"/>
  <c r="AF103" i="22"/>
  <c r="BZ103" i="22"/>
  <c r="AE104" i="22"/>
  <c r="CL111" i="22"/>
  <c r="CL107" i="22"/>
  <c r="CL103" i="22"/>
  <c r="CL99" i="22"/>
  <c r="CL95" i="22"/>
  <c r="CL91" i="22"/>
  <c r="CL87" i="22"/>
  <c r="CL83" i="22"/>
  <c r="CL79" i="22"/>
  <c r="CL75" i="22"/>
  <c r="CL71" i="22"/>
  <c r="CL67" i="22"/>
  <c r="CL63" i="22"/>
  <c r="CL59" i="22"/>
  <c r="CL55" i="22"/>
  <c r="CL51" i="22"/>
  <c r="CL47" i="22"/>
  <c r="CL43" i="22"/>
  <c r="CL39" i="22"/>
  <c r="CL35" i="22"/>
  <c r="CL31" i="22"/>
  <c r="CL27" i="22"/>
  <c r="CL23" i="22"/>
  <c r="CL19" i="22"/>
  <c r="CL86" i="22"/>
  <c r="CL82" i="22"/>
  <c r="CL78" i="22"/>
  <c r="CL74" i="22"/>
  <c r="CL70" i="22"/>
  <c r="CL58" i="22"/>
  <c r="CL54" i="22"/>
  <c r="CL50" i="22"/>
  <c r="CL46" i="22"/>
  <c r="CL38" i="22"/>
  <c r="CL30" i="22"/>
  <c r="CL22" i="22"/>
  <c r="CL18" i="22"/>
  <c r="CL114" i="22"/>
  <c r="CL110" i="22"/>
  <c r="CL106" i="22"/>
  <c r="CL102" i="22"/>
  <c r="CL98" i="22"/>
  <c r="CL94" i="22"/>
  <c r="CL90" i="22"/>
  <c r="CL66" i="22"/>
  <c r="CL62" i="22"/>
  <c r="CL42" i="22"/>
  <c r="CL34" i="22"/>
  <c r="CL26" i="22"/>
  <c r="CL117" i="22"/>
  <c r="CL113" i="22"/>
  <c r="CL109" i="22"/>
  <c r="CL105" i="22"/>
  <c r="CL101" i="22"/>
  <c r="CL97" i="22"/>
  <c r="CL93" i="22"/>
  <c r="CL89" i="22"/>
  <c r="CL85" i="22"/>
  <c r="CL81" i="22"/>
  <c r="CL77" i="22"/>
  <c r="CL73" i="22"/>
  <c r="CL69" i="22"/>
  <c r="CL65" i="22"/>
  <c r="CL61" i="22"/>
  <c r="CL57" i="22"/>
  <c r="CL53" i="22"/>
  <c r="CL49" i="22"/>
  <c r="CL45" i="22"/>
  <c r="CL41" i="22"/>
  <c r="CL37" i="22"/>
  <c r="CL33" i="22"/>
  <c r="CL29" i="22"/>
  <c r="CL25" i="22"/>
  <c r="CL21" i="22"/>
  <c r="AD14" i="22"/>
  <c r="AP18" i="22"/>
  <c r="AP21" i="22"/>
  <c r="AD64" i="22"/>
  <c r="CL84" i="22"/>
  <c r="CX9" i="22"/>
  <c r="CX13" i="22"/>
  <c r="AP33" i="22"/>
  <c r="R94" i="22"/>
  <c r="AD116" i="22"/>
  <c r="DT30" i="14"/>
  <c r="DY30" i="14" s="1"/>
  <c r="AD24" i="22"/>
  <c r="CL52" i="22"/>
  <c r="AP66" i="22"/>
  <c r="CX74" i="22"/>
  <c r="CL88" i="22"/>
  <c r="CL112" i="22"/>
  <c r="BU115" i="22"/>
  <c r="R8" i="22"/>
  <c r="DU103" i="14"/>
  <c r="DZ103" i="14" s="1"/>
  <c r="EB103" i="14" s="1"/>
  <c r="CL11" i="22"/>
  <c r="CX16" i="22"/>
  <c r="CL44" i="22"/>
  <c r="AP58" i="22"/>
  <c r="CL92" i="22"/>
  <c r="AP19" i="22"/>
  <c r="CX38" i="22"/>
  <c r="AD100" i="22"/>
  <c r="AD16" i="22"/>
  <c r="AD40" i="22"/>
  <c r="AP50" i="22"/>
  <c r="BC111" i="22"/>
  <c r="DS115" i="14"/>
  <c r="DP32" i="14"/>
  <c r="DU32" i="14" s="1"/>
  <c r="DZ32" i="14" s="1"/>
  <c r="EB32" i="14" s="1"/>
  <c r="DT42" i="14"/>
  <c r="DY42" i="14" s="1"/>
  <c r="DP53" i="14"/>
  <c r="DU53" i="14" s="1"/>
  <c r="DZ53" i="14" s="1"/>
  <c r="EB53" i="14" s="1"/>
  <c r="DT61" i="14"/>
  <c r="DY61" i="14" s="1"/>
  <c r="DP61" i="14"/>
  <c r="DZ85" i="14"/>
  <c r="EB85" i="14" s="1"/>
  <c r="DP110" i="14"/>
  <c r="AQ124" i="14"/>
  <c r="BO124" i="14"/>
  <c r="CA115" i="22"/>
  <c r="CY124" i="14"/>
  <c r="CY115" i="22" s="1"/>
  <c r="O124" i="14"/>
  <c r="AA124" i="14"/>
  <c r="AM124" i="14"/>
  <c r="AY124" i="14"/>
  <c r="AY115" i="22" s="1"/>
  <c r="BK124" i="14"/>
  <c r="BW124" i="14"/>
  <c r="CI124" i="14"/>
  <c r="CU124" i="14"/>
  <c r="CU115" i="22" s="1"/>
  <c r="DG124" i="14"/>
  <c r="DG115" i="22" s="1"/>
  <c r="AD7" i="22"/>
  <c r="R10" i="22"/>
  <c r="AD11" i="22"/>
  <c r="R14" i="22"/>
  <c r="AD15" i="22"/>
  <c r="BD19" i="22"/>
  <c r="F20" i="22"/>
  <c r="AE23" i="22"/>
  <c r="CN24" i="22"/>
  <c r="AP25" i="22"/>
  <c r="CN27" i="22"/>
  <c r="BC31" i="22"/>
  <c r="BZ32" i="22"/>
  <c r="AP34" i="22"/>
  <c r="AE35" i="22"/>
  <c r="BZ40" i="22"/>
  <c r="BZ43" i="22"/>
  <c r="BD47" i="22"/>
  <c r="F48" i="22"/>
  <c r="CL48" i="22"/>
  <c r="F50" i="22"/>
  <c r="CN51" i="22"/>
  <c r="AD52" i="22"/>
  <c r="F53" i="22"/>
  <c r="CN56" i="22"/>
  <c r="AP57" i="22"/>
  <c r="R58" i="22"/>
  <c r="AP62" i="22"/>
  <c r="AF63" i="22"/>
  <c r="BD64" i="22"/>
  <c r="BZ66" i="22"/>
  <c r="BD70" i="22"/>
  <c r="CX70" i="22"/>
  <c r="CN73" i="22"/>
  <c r="AE77" i="22"/>
  <c r="AP79" i="22"/>
  <c r="AE80" i="22"/>
  <c r="AD84" i="22"/>
  <c r="R86" i="22"/>
  <c r="BZ86" i="22"/>
  <c r="F89" i="22"/>
  <c r="BD91" i="22"/>
  <c r="BD94" i="22"/>
  <c r="F96" i="22"/>
  <c r="CX98" i="22"/>
  <c r="AE107" i="22"/>
  <c r="R110" i="22"/>
  <c r="BZ110" i="22"/>
  <c r="F113" i="22"/>
  <c r="BD115" i="22"/>
  <c r="AD111" i="22"/>
  <c r="AD107" i="22"/>
  <c r="AD103" i="22"/>
  <c r="AD99" i="22"/>
  <c r="AD95" i="22"/>
  <c r="AD91" i="22"/>
  <c r="AD87" i="22"/>
  <c r="AD83" i="22"/>
  <c r="AD79" i="22"/>
  <c r="AD75" i="22"/>
  <c r="AD71" i="22"/>
  <c r="AD67" i="22"/>
  <c r="AD63" i="22"/>
  <c r="AD59" i="22"/>
  <c r="AD55" i="22"/>
  <c r="AD51" i="22"/>
  <c r="AD47" i="22"/>
  <c r="AD43" i="22"/>
  <c r="AD39" i="22"/>
  <c r="AD35" i="22"/>
  <c r="AD31" i="22"/>
  <c r="AD27" i="22"/>
  <c r="AD23" i="22"/>
  <c r="AD19" i="22"/>
  <c r="AD114" i="22"/>
  <c r="AD110" i="22"/>
  <c r="AD98" i="22"/>
  <c r="AD94" i="22"/>
  <c r="AD90" i="22"/>
  <c r="AD78" i="22"/>
  <c r="AD74" i="22"/>
  <c r="AD70" i="22"/>
  <c r="AD62" i="22"/>
  <c r="AD54" i="22"/>
  <c r="AD50" i="22"/>
  <c r="AD46" i="22"/>
  <c r="AD34" i="22"/>
  <c r="AD106" i="22"/>
  <c r="AD102" i="22"/>
  <c r="AD86" i="22"/>
  <c r="AD82" i="22"/>
  <c r="AD66" i="22"/>
  <c r="AD58" i="22"/>
  <c r="AD42" i="22"/>
  <c r="AD38" i="22"/>
  <c r="AD30" i="22"/>
  <c r="AD26" i="22"/>
  <c r="AD22" i="22"/>
  <c r="AD18" i="22"/>
  <c r="AD117" i="22"/>
  <c r="AD113" i="22"/>
  <c r="AD109" i="22"/>
  <c r="AD105" i="22"/>
  <c r="AD101" i="22"/>
  <c r="AD97" i="22"/>
  <c r="AD93" i="22"/>
  <c r="AD89" i="22"/>
  <c r="AD85" i="22"/>
  <c r="AD81" i="22"/>
  <c r="AD77" i="22"/>
  <c r="AD73" i="22"/>
  <c r="AD69" i="22"/>
  <c r="AD65" i="22"/>
  <c r="AD61" i="22"/>
  <c r="AD57" i="22"/>
  <c r="AD53" i="22"/>
  <c r="AD49" i="22"/>
  <c r="AD45" i="22"/>
  <c r="AD41" i="22"/>
  <c r="AD37" i="22"/>
  <c r="AD33" i="22"/>
  <c r="AD29" i="22"/>
  <c r="AD25" i="22"/>
  <c r="AD21" i="22"/>
  <c r="R13" i="22"/>
  <c r="R17" i="22"/>
  <c r="DP89" i="14"/>
  <c r="R42" i="22"/>
  <c r="AP46" i="22"/>
  <c r="AP63" i="22"/>
  <c r="CL80" i="22"/>
  <c r="AP83" i="22"/>
  <c r="AD92" i="22"/>
  <c r="BC114" i="22"/>
  <c r="BC110" i="22"/>
  <c r="BC106" i="22"/>
  <c r="BC102" i="22"/>
  <c r="BC98" i="22"/>
  <c r="BC94" i="22"/>
  <c r="BC90" i="22"/>
  <c r="BC86" i="22"/>
  <c r="BC82" i="22"/>
  <c r="BC78" i="22"/>
  <c r="BC74" i="22"/>
  <c r="BC70" i="22"/>
  <c r="BC66" i="22"/>
  <c r="BC62" i="22"/>
  <c r="BC58" i="22"/>
  <c r="BC54" i="22"/>
  <c r="BC50" i="22"/>
  <c r="BC46" i="22"/>
  <c r="BC42" i="22"/>
  <c r="BC38" i="22"/>
  <c r="BC34" i="22"/>
  <c r="BC30" i="22"/>
  <c r="BC26" i="22"/>
  <c r="BC22" i="22"/>
  <c r="BC18" i="22"/>
  <c r="BC109" i="22"/>
  <c r="BC105" i="22"/>
  <c r="BC101" i="22"/>
  <c r="BC97" i="22"/>
  <c r="BC93" i="22"/>
  <c r="BC89" i="22"/>
  <c r="BC77" i="22"/>
  <c r="BC73" i="22"/>
  <c r="BC69" i="22"/>
  <c r="BC65" i="22"/>
  <c r="BC61" i="22"/>
  <c r="BC57" i="22"/>
  <c r="BC49" i="22"/>
  <c r="BC41" i="22"/>
  <c r="BC37" i="22"/>
  <c r="BC29" i="22"/>
  <c r="BC11" i="22"/>
  <c r="BC117" i="22"/>
  <c r="BC113" i="22"/>
  <c r="BC85" i="22"/>
  <c r="BC81" i="22"/>
  <c r="BC53" i="22"/>
  <c r="BC45" i="22"/>
  <c r="BC33" i="22"/>
  <c r="BC25" i="22"/>
  <c r="BC21" i="22"/>
  <c r="BC17" i="22"/>
  <c r="BC16" i="22"/>
  <c r="BC15" i="22"/>
  <c r="BC14" i="22"/>
  <c r="BC13" i="22"/>
  <c r="BC12" i="22"/>
  <c r="BC10" i="22"/>
  <c r="BC9" i="22"/>
  <c r="BC8" i="22"/>
  <c r="BC7" i="22"/>
  <c r="BC116" i="22"/>
  <c r="BC112" i="22"/>
  <c r="BC108" i="22"/>
  <c r="BC104" i="22"/>
  <c r="BC100" i="22"/>
  <c r="BC96" i="22"/>
  <c r="BC92" i="22"/>
  <c r="BC88" i="22"/>
  <c r="BC84" i="22"/>
  <c r="BC80" i="22"/>
  <c r="BC76" i="22"/>
  <c r="BC72" i="22"/>
  <c r="BC68" i="22"/>
  <c r="BC64" i="22"/>
  <c r="BC60" i="22"/>
  <c r="BC56" i="22"/>
  <c r="BC52" i="22"/>
  <c r="BC48" i="22"/>
  <c r="BC44" i="22"/>
  <c r="BC40" i="22"/>
  <c r="BC36" i="22"/>
  <c r="BC32" i="22"/>
  <c r="BC28" i="22"/>
  <c r="BC24" i="22"/>
  <c r="BC20" i="22"/>
  <c r="R62" i="22"/>
  <c r="AP113" i="22"/>
  <c r="DY19" i="14"/>
  <c r="R12" i="22"/>
  <c r="R16" i="22"/>
  <c r="CL72" i="22"/>
  <c r="AD76" i="22"/>
  <c r="AD96" i="22"/>
  <c r="DU92" i="14"/>
  <c r="DZ92" i="14" s="1"/>
  <c r="EB92" i="14" s="1"/>
  <c r="CL7" i="22"/>
  <c r="BC63" i="22"/>
  <c r="BC83" i="22"/>
  <c r="AP86" i="22"/>
  <c r="AP93" i="22"/>
  <c r="AD20" i="22"/>
  <c r="BC35" i="22"/>
  <c r="AD12" i="22"/>
  <c r="H124" i="14"/>
  <c r="H115" i="22"/>
  <c r="T124" i="14"/>
  <c r="T115" i="22"/>
  <c r="AF114" i="22"/>
  <c r="AF110" i="22"/>
  <c r="AF106" i="22"/>
  <c r="AF102" i="22"/>
  <c r="AF98" i="22"/>
  <c r="AF94" i="22"/>
  <c r="AF90" i="22"/>
  <c r="AF86" i="22"/>
  <c r="AF82" i="22"/>
  <c r="AF78" i="22"/>
  <c r="AF74" i="22"/>
  <c r="AF70" i="22"/>
  <c r="AF66" i="22"/>
  <c r="AF62" i="22"/>
  <c r="AF58" i="22"/>
  <c r="AF54" i="22"/>
  <c r="AF50" i="22"/>
  <c r="AF46" i="22"/>
  <c r="AF42" i="22"/>
  <c r="AF38" i="22"/>
  <c r="AF34" i="22"/>
  <c r="AF30" i="22"/>
  <c r="AF26" i="22"/>
  <c r="AF22" i="22"/>
  <c r="AF18" i="22"/>
  <c r="AF77" i="22"/>
  <c r="AF73" i="22"/>
  <c r="AF69" i="22"/>
  <c r="AF57" i="22"/>
  <c r="AF45" i="22"/>
  <c r="AF41" i="22"/>
  <c r="AF37" i="22"/>
  <c r="AF29" i="22"/>
  <c r="AF117" i="22"/>
  <c r="AF113" i="22"/>
  <c r="AF109" i="22"/>
  <c r="AF105" i="22"/>
  <c r="AF101" i="22"/>
  <c r="AF97" i="22"/>
  <c r="AF93" i="22"/>
  <c r="AF89" i="22"/>
  <c r="AF85" i="22"/>
  <c r="AF81" i="22"/>
  <c r="AF65" i="22"/>
  <c r="AF61" i="22"/>
  <c r="AF53" i="22"/>
  <c r="AF49" i="22"/>
  <c r="AF33" i="22"/>
  <c r="AF25" i="22"/>
  <c r="AF21" i="22"/>
  <c r="AF116" i="22"/>
  <c r="AF112" i="22"/>
  <c r="AF108" i="22"/>
  <c r="AF104" i="22"/>
  <c r="AF100" i="22"/>
  <c r="AF96" i="22"/>
  <c r="AF92" i="22"/>
  <c r="AF88" i="22"/>
  <c r="AF84" i="22"/>
  <c r="AF80" i="22"/>
  <c r="AF76" i="22"/>
  <c r="AF72" i="22"/>
  <c r="AF68" i="22"/>
  <c r="AF64" i="22"/>
  <c r="AF60" i="22"/>
  <c r="AF56" i="22"/>
  <c r="AF52" i="22"/>
  <c r="AF48" i="22"/>
  <c r="AF44" i="22"/>
  <c r="AF40" i="22"/>
  <c r="AF36" i="22"/>
  <c r="AF32" i="22"/>
  <c r="AF28" i="22"/>
  <c r="AF24" i="22"/>
  <c r="AF20" i="22"/>
  <c r="AF17" i="22"/>
  <c r="AF16" i="22"/>
  <c r="AF15" i="22"/>
  <c r="AF14" i="22"/>
  <c r="AF13" i="22"/>
  <c r="AF12" i="22"/>
  <c r="AF11" i="22"/>
  <c r="AF10" i="22"/>
  <c r="AF9" i="22"/>
  <c r="AF8" i="22"/>
  <c r="AF7" i="22"/>
  <c r="AR124" i="14"/>
  <c r="AR115" i="22" s="1"/>
  <c r="BD104" i="22"/>
  <c r="BD100" i="22"/>
  <c r="BD96" i="22"/>
  <c r="BD92" i="22"/>
  <c r="BD88" i="22"/>
  <c r="BD84" i="22"/>
  <c r="BD117" i="22"/>
  <c r="BD113" i="22"/>
  <c r="BD109" i="22"/>
  <c r="BD105" i="22"/>
  <c r="BD101" i="22"/>
  <c r="BD97" i="22"/>
  <c r="BD93" i="22"/>
  <c r="BD89" i="22"/>
  <c r="BD85" i="22"/>
  <c r="BD81" i="22"/>
  <c r="BD77" i="22"/>
  <c r="BD73" i="22"/>
  <c r="BD69" i="22"/>
  <c r="BD65" i="22"/>
  <c r="BD61" i="22"/>
  <c r="BD57" i="22"/>
  <c r="BD53" i="22"/>
  <c r="BD49" i="22"/>
  <c r="BD45" i="22"/>
  <c r="BD41" i="22"/>
  <c r="BD37" i="22"/>
  <c r="BD33" i="22"/>
  <c r="BD29" i="22"/>
  <c r="BD25" i="22"/>
  <c r="BD21" i="22"/>
  <c r="BD17" i="22"/>
  <c r="BD16" i="22"/>
  <c r="BD15" i="22"/>
  <c r="BD14" i="22"/>
  <c r="BD13" i="22"/>
  <c r="BD12" i="22"/>
  <c r="BD11" i="22"/>
  <c r="BD10" i="22"/>
  <c r="BD9" i="22"/>
  <c r="BD8" i="22"/>
  <c r="BD7" i="22"/>
  <c r="BD116" i="22"/>
  <c r="BD112" i="22"/>
  <c r="BD108" i="22"/>
  <c r="BP124" i="14"/>
  <c r="BP115" i="22"/>
  <c r="CB124" i="14"/>
  <c r="CB115" i="22" s="1"/>
  <c r="CN117" i="22"/>
  <c r="CN113" i="22"/>
  <c r="CN109" i="22"/>
  <c r="CN105" i="22"/>
  <c r="CN93" i="22"/>
  <c r="CN89" i="22"/>
  <c r="CN114" i="22"/>
  <c r="CN110" i="22"/>
  <c r="CN106" i="22"/>
  <c r="CN102" i="22"/>
  <c r="CN98" i="22"/>
  <c r="CN94" i="22"/>
  <c r="CN90" i="22"/>
  <c r="CN86" i="22"/>
  <c r="CN82" i="22"/>
  <c r="CN78" i="22"/>
  <c r="CN74" i="22"/>
  <c r="CN70" i="22"/>
  <c r="CN66" i="22"/>
  <c r="CN62" i="22"/>
  <c r="CN58" i="22"/>
  <c r="CN54" i="22"/>
  <c r="CN50" i="22"/>
  <c r="CN46" i="22"/>
  <c r="CN42" i="22"/>
  <c r="CN38" i="22"/>
  <c r="CN34" i="22"/>
  <c r="CN30" i="22"/>
  <c r="CN26" i="22"/>
  <c r="CN22" i="22"/>
  <c r="CN18" i="22"/>
  <c r="CN16" i="22"/>
  <c r="CN15" i="22"/>
  <c r="CN14" i="22"/>
  <c r="CN13" i="22"/>
  <c r="CN12" i="22"/>
  <c r="CN11" i="22"/>
  <c r="CN10" i="22"/>
  <c r="CN9" i="22"/>
  <c r="CN8" i="22"/>
  <c r="CN7" i="22"/>
  <c r="CN101" i="22"/>
  <c r="CN97" i="22"/>
  <c r="CN85" i="22"/>
  <c r="CN17" i="22"/>
  <c r="CZ124" i="14"/>
  <c r="D124" i="14"/>
  <c r="P124" i="14"/>
  <c r="P115" i="22" s="1"/>
  <c r="AB124" i="14"/>
  <c r="AN124" i="14"/>
  <c r="AZ124" i="14"/>
  <c r="AZ115" i="22" s="1"/>
  <c r="BL124" i="14"/>
  <c r="BX124" i="14"/>
  <c r="CJ124" i="14"/>
  <c r="CV124" i="14"/>
  <c r="F17" i="22"/>
  <c r="F16" i="22"/>
  <c r="F15" i="22"/>
  <c r="F14" i="22"/>
  <c r="F13" i="22"/>
  <c r="F12" i="22"/>
  <c r="F11" i="22"/>
  <c r="F10" i="22"/>
  <c r="F9" i="22"/>
  <c r="F8" i="22"/>
  <c r="F7" i="22"/>
  <c r="F114" i="22"/>
  <c r="F110" i="22"/>
  <c r="F102" i="22"/>
  <c r="F98" i="22"/>
  <c r="F90" i="22"/>
  <c r="F86" i="22"/>
  <c r="F111" i="22"/>
  <c r="F107" i="22"/>
  <c r="F103" i="22"/>
  <c r="F99" i="22"/>
  <c r="F95" i="22"/>
  <c r="F91" i="22"/>
  <c r="F87" i="22"/>
  <c r="F83" i="22"/>
  <c r="F79" i="22"/>
  <c r="F75" i="22"/>
  <c r="F71" i="22"/>
  <c r="F67" i="22"/>
  <c r="F63" i="22"/>
  <c r="F59" i="22"/>
  <c r="F55" i="22"/>
  <c r="F51" i="22"/>
  <c r="F47" i="22"/>
  <c r="F43" i="22"/>
  <c r="F39" i="22"/>
  <c r="F35" i="22"/>
  <c r="F31" i="22"/>
  <c r="F27" i="22"/>
  <c r="F23" i="22"/>
  <c r="F19" i="22"/>
  <c r="F106" i="22"/>
  <c r="F94" i="22"/>
  <c r="AE7" i="22"/>
  <c r="CL9" i="22"/>
  <c r="CX10" i="22"/>
  <c r="AE11" i="22"/>
  <c r="CL13" i="22"/>
  <c r="CX14" i="22"/>
  <c r="AE15" i="22"/>
  <c r="CL20" i="22"/>
  <c r="BD22" i="22"/>
  <c r="AF23" i="22"/>
  <c r="R26" i="22"/>
  <c r="AP27" i="22"/>
  <c r="AD28" i="22"/>
  <c r="F29" i="22"/>
  <c r="CN29" i="22"/>
  <c r="BD31" i="22"/>
  <c r="F32" i="22"/>
  <c r="AF35" i="22"/>
  <c r="BD36" i="22"/>
  <c r="BZ38" i="22"/>
  <c r="BC39" i="22"/>
  <c r="BD42" i="22"/>
  <c r="CN45" i="22"/>
  <c r="AE49" i="22"/>
  <c r="AP51" i="22"/>
  <c r="AE52" i="22"/>
  <c r="AE55" i="22"/>
  <c r="BZ60" i="22"/>
  <c r="BZ63" i="22"/>
  <c r="BD67" i="22"/>
  <c r="F68" i="22"/>
  <c r="CL68" i="22"/>
  <c r="F70" i="22"/>
  <c r="CN71" i="22"/>
  <c r="AD72" i="22"/>
  <c r="F73" i="22"/>
  <c r="CN76" i="22"/>
  <c r="AP77" i="22"/>
  <c r="R78" i="22"/>
  <c r="AP82" i="22"/>
  <c r="BZ83" i="22"/>
  <c r="AE84" i="22"/>
  <c r="BC95" i="22"/>
  <c r="AP98" i="22"/>
  <c r="CN100" i="22"/>
  <c r="CL104" i="22"/>
  <c r="AP105" i="22"/>
  <c r="AF107" i="22"/>
  <c r="BZ107" i="22"/>
  <c r="CX117" i="22"/>
  <c r="CX113" i="22"/>
  <c r="CX109" i="22"/>
  <c r="CX105" i="22"/>
  <c r="CX101" i="22"/>
  <c r="CX97" i="22"/>
  <c r="CX93" i="22"/>
  <c r="CX89" i="22"/>
  <c r="CX85" i="22"/>
  <c r="CX81" i="22"/>
  <c r="CX77" i="22"/>
  <c r="CX73" i="22"/>
  <c r="CX69" i="22"/>
  <c r="CX65" i="22"/>
  <c r="CX61" i="22"/>
  <c r="CX57" i="22"/>
  <c r="CX53" i="22"/>
  <c r="CX49" i="22"/>
  <c r="CX45" i="22"/>
  <c r="CX41" i="22"/>
  <c r="CX37" i="22"/>
  <c r="CX33" i="22"/>
  <c r="CX29" i="22"/>
  <c r="CX25" i="22"/>
  <c r="CX21" i="22"/>
  <c r="CX17" i="22"/>
  <c r="CX112" i="22"/>
  <c r="CX100" i="22"/>
  <c r="CX84" i="22"/>
  <c r="CX80" i="22"/>
  <c r="CX76" i="22"/>
  <c r="CX64" i="22"/>
  <c r="CX60" i="22"/>
  <c r="CX56" i="22"/>
  <c r="CX52" i="22"/>
  <c r="CX48" i="22"/>
  <c r="CX44" i="22"/>
  <c r="CX40" i="22"/>
  <c r="CX24" i="22"/>
  <c r="CX116" i="22"/>
  <c r="CX108" i="22"/>
  <c r="CX104" i="22"/>
  <c r="CX96" i="22"/>
  <c r="CX92" i="22"/>
  <c r="CX88" i="22"/>
  <c r="CX72" i="22"/>
  <c r="CX68" i="22"/>
  <c r="CX36" i="22"/>
  <c r="CX32" i="22"/>
  <c r="CX28" i="22"/>
  <c r="CX20" i="22"/>
  <c r="CX111" i="22"/>
  <c r="CX107" i="22"/>
  <c r="CX103" i="22"/>
  <c r="CX99" i="22"/>
  <c r="CX95" i="22"/>
  <c r="CX91" i="22"/>
  <c r="CX87" i="22"/>
  <c r="CX83" i="22"/>
  <c r="CX79" i="22"/>
  <c r="CX75" i="22"/>
  <c r="CX71" i="22"/>
  <c r="CX67" i="22"/>
  <c r="CX63" i="22"/>
  <c r="CX59" i="22"/>
  <c r="CX55" i="22"/>
  <c r="CX51" i="22"/>
  <c r="CX47" i="22"/>
  <c r="CX43" i="22"/>
  <c r="CX39" i="22"/>
  <c r="CX35" i="22"/>
  <c r="CX31" i="22"/>
  <c r="CX27" i="22"/>
  <c r="CX23" i="22"/>
  <c r="CX19" i="22"/>
  <c r="AP43" i="22"/>
  <c r="CL60" i="22"/>
  <c r="AP74" i="22"/>
  <c r="AP102" i="22"/>
  <c r="CL108" i="22"/>
  <c r="AP41" i="22"/>
  <c r="AP23" i="22"/>
  <c r="R34" i="22"/>
  <c r="AP61" i="22"/>
  <c r="BC71" i="22"/>
  <c r="CG115" i="22"/>
  <c r="AD13" i="22"/>
  <c r="CX18" i="22"/>
  <c r="AP38" i="22"/>
  <c r="BC43" i="22"/>
  <c r="CX46" i="22"/>
  <c r="AP55" i="22"/>
  <c r="R82" i="22"/>
  <c r="AP53" i="22"/>
  <c r="AP75" i="22"/>
  <c r="CL116" i="22"/>
  <c r="R18" i="22"/>
  <c r="AP29" i="22"/>
  <c r="CX90" i="22"/>
  <c r="R102" i="22"/>
  <c r="CX114" i="22"/>
  <c r="DT31" i="14"/>
  <c r="DY31" i="14" s="1"/>
  <c r="DP31" i="14"/>
  <c r="R7" i="22"/>
  <c r="R11" i="22"/>
  <c r="R15" i="22"/>
  <c r="R30" i="22"/>
  <c r="CL36" i="22"/>
  <c r="BC55" i="22"/>
  <c r="CX58" i="22"/>
  <c r="AP97" i="22"/>
  <c r="DT37" i="14"/>
  <c r="DY37" i="14" s="1"/>
  <c r="DU7" i="14"/>
  <c r="DP37" i="14"/>
  <c r="DU37" i="14" s="1"/>
  <c r="DZ37" i="14" s="1"/>
  <c r="EB37" i="14" s="1"/>
  <c r="DY50" i="14"/>
  <c r="DY80" i="14"/>
  <c r="DY85" i="14"/>
  <c r="DU110" i="14"/>
  <c r="DZ110" i="14" s="1"/>
  <c r="EB110" i="14" s="1"/>
  <c r="AE117" i="22"/>
  <c r="AE105" i="22"/>
  <c r="AE101" i="22"/>
  <c r="AE97" i="22"/>
  <c r="AE89" i="22"/>
  <c r="AE85" i="22"/>
  <c r="AE114" i="22"/>
  <c r="AE110" i="22"/>
  <c r="AE106" i="22"/>
  <c r="AE102" i="22"/>
  <c r="AE98" i="22"/>
  <c r="AE94" i="22"/>
  <c r="AE90" i="22"/>
  <c r="AE86" i="22"/>
  <c r="AE82" i="22"/>
  <c r="AE78" i="22"/>
  <c r="AE74" i="22"/>
  <c r="AE70" i="22"/>
  <c r="AE66" i="22"/>
  <c r="AE62" i="22"/>
  <c r="AE58" i="22"/>
  <c r="AE54" i="22"/>
  <c r="AE50" i="22"/>
  <c r="AE46" i="22"/>
  <c r="AE42" i="22"/>
  <c r="AE38" i="22"/>
  <c r="AE34" i="22"/>
  <c r="AE30" i="22"/>
  <c r="AE26" i="22"/>
  <c r="AE22" i="22"/>
  <c r="AE18" i="22"/>
  <c r="AE113" i="22"/>
  <c r="AE109" i="22"/>
  <c r="AE93" i="22"/>
  <c r="AE21" i="22"/>
  <c r="CX22" i="22"/>
  <c r="BZ23" i="22"/>
  <c r="BD24" i="22"/>
  <c r="AE28" i="22"/>
  <c r="CL32" i="22"/>
  <c r="BD34" i="22"/>
  <c r="BZ35" i="22"/>
  <c r="BD39" i="22"/>
  <c r="F40" i="22"/>
  <c r="CL40" i="22"/>
  <c r="F42" i="22"/>
  <c r="CN43" i="22"/>
  <c r="AD44" i="22"/>
  <c r="F45" i="22"/>
  <c r="CN48" i="22"/>
  <c r="AP49" i="22"/>
  <c r="R50" i="22"/>
  <c r="AP54" i="22"/>
  <c r="AF55" i="22"/>
  <c r="BD56" i="22"/>
  <c r="BZ58" i="22"/>
  <c r="BC59" i="22"/>
  <c r="BD62" i="22"/>
  <c r="CX62" i="22"/>
  <c r="CN65" i="22"/>
  <c r="AE69" i="22"/>
  <c r="AP71" i="22"/>
  <c r="AE72" i="22"/>
  <c r="AE75" i="22"/>
  <c r="BZ80" i="22"/>
  <c r="CN83" i="22"/>
  <c r="AE87" i="22"/>
  <c r="AD88" i="22"/>
  <c r="R90" i="22"/>
  <c r="BZ90" i="22"/>
  <c r="F93" i="22"/>
  <c r="BD95" i="22"/>
  <c r="BD98" i="22"/>
  <c r="F100" i="22"/>
  <c r="CX102" i="22"/>
  <c r="CN107" i="22"/>
  <c r="AE111" i="22"/>
  <c r="AD112" i="22"/>
  <c r="R114" i="22"/>
  <c r="BZ114" i="22"/>
  <c r="F117" i="22"/>
  <c r="DX115" i="14"/>
  <c r="O115" i="17" s="1"/>
  <c r="DY32" i="14"/>
  <c r="DT35" i="14"/>
  <c r="DY35" i="14" s="1"/>
  <c r="G124" i="14"/>
  <c r="G115" i="22" s="1"/>
  <c r="S124" i="14"/>
  <c r="S115" i="22" s="1"/>
  <c r="CA124" i="14"/>
  <c r="CM124" i="14"/>
  <c r="CM115" i="22" s="1"/>
  <c r="J36" i="22"/>
  <c r="AT37" i="22"/>
  <c r="CD38" i="22"/>
  <c r="J40" i="22"/>
  <c r="AT41" i="22"/>
  <c r="CD42" i="22"/>
  <c r="J44" i="22"/>
  <c r="AT45" i="22"/>
  <c r="CD46" i="22"/>
  <c r="J48" i="22"/>
  <c r="AT49" i="22"/>
  <c r="CD50" i="22"/>
  <c r="J52" i="22"/>
  <c r="AT53" i="22"/>
  <c r="CD54" i="22"/>
  <c r="J56" i="22"/>
  <c r="AT57" i="22"/>
  <c r="CD58" i="22"/>
  <c r="J60" i="22"/>
  <c r="AT61" i="22"/>
  <c r="CD62" i="22"/>
  <c r="J64" i="22"/>
  <c r="AT65" i="22"/>
  <c r="CD66" i="22"/>
  <c r="J68" i="22"/>
  <c r="AT69" i="22"/>
  <c r="CD70" i="22"/>
  <c r="J72" i="22"/>
  <c r="AT73" i="22"/>
  <c r="CD74" i="22"/>
  <c r="J76" i="22"/>
  <c r="AT77" i="22"/>
  <c r="CD78" i="22"/>
  <c r="J80" i="22"/>
  <c r="AT81" i="22"/>
  <c r="CD82" i="22"/>
  <c r="J84" i="22"/>
  <c r="AT85" i="22"/>
  <c r="CD86" i="22"/>
  <c r="J88" i="22"/>
  <c r="AT89" i="22"/>
  <c r="CD90" i="22"/>
  <c r="J92" i="22"/>
  <c r="AT93" i="22"/>
  <c r="CD94" i="22"/>
  <c r="J96" i="22"/>
  <c r="AT97" i="22"/>
  <c r="CD98" i="22"/>
  <c r="J100" i="22"/>
  <c r="AT101" i="22"/>
  <c r="CD102" i="22"/>
  <c r="J104" i="22"/>
  <c r="AT105" i="22"/>
  <c r="CD106" i="22"/>
  <c r="J108" i="22"/>
  <c r="AT109" i="22"/>
  <c r="CD110" i="22"/>
  <c r="J112" i="22"/>
  <c r="AT113" i="22"/>
  <c r="CD114" i="22"/>
  <c r="J116" i="22"/>
  <c r="AT117" i="22"/>
  <c r="DP26" i="14"/>
  <c r="DT58" i="14"/>
  <c r="DY58" i="14" s="1"/>
  <c r="DY73" i="14"/>
  <c r="DP86" i="14"/>
  <c r="DU86" i="14" s="1"/>
  <c r="DZ86" i="14" s="1"/>
  <c r="EB86" i="14" s="1"/>
  <c r="BR17" i="22"/>
  <c r="V18" i="22"/>
  <c r="BN18" i="22"/>
  <c r="CE18" i="22"/>
  <c r="BF19" i="22"/>
  <c r="K20" i="22"/>
  <c r="CP20" i="22"/>
  <c r="AU21" i="22"/>
  <c r="V22" i="22"/>
  <c r="BN22" i="22"/>
  <c r="CE22" i="22"/>
  <c r="BF23" i="22"/>
  <c r="K24" i="22"/>
  <c r="CP24" i="22"/>
  <c r="AU25" i="22"/>
  <c r="V26" i="22"/>
  <c r="BN26" i="22"/>
  <c r="CE26" i="22"/>
  <c r="BF27" i="22"/>
  <c r="K28" i="22"/>
  <c r="CP28" i="22"/>
  <c r="AU29" i="22"/>
  <c r="V30" i="22"/>
  <c r="BN30" i="22"/>
  <c r="CE30" i="22"/>
  <c r="BF31" i="22"/>
  <c r="K32" i="22"/>
  <c r="CP32" i="22"/>
  <c r="AU33" i="22"/>
  <c r="V34" i="22"/>
  <c r="BN34" i="22"/>
  <c r="CE34" i="22"/>
  <c r="BF35" i="22"/>
  <c r="K36" i="22"/>
  <c r="CP36" i="22"/>
  <c r="AU37" i="22"/>
  <c r="V38" i="22"/>
  <c r="BN38" i="22"/>
  <c r="CE38" i="22"/>
  <c r="BF39" i="22"/>
  <c r="K40" i="22"/>
  <c r="CP40" i="22"/>
  <c r="AU41" i="22"/>
  <c r="V42" i="22"/>
  <c r="BN42" i="22"/>
  <c r="CE42" i="22"/>
  <c r="BF43" i="22"/>
  <c r="K44" i="22"/>
  <c r="CP44" i="22"/>
  <c r="AU45" i="22"/>
  <c r="V46" i="22"/>
  <c r="BN46" i="22"/>
  <c r="CE46" i="22"/>
  <c r="BF47" i="22"/>
  <c r="K48" i="22"/>
  <c r="CP48" i="22"/>
  <c r="AU49" i="22"/>
  <c r="V50" i="22"/>
  <c r="BN50" i="22"/>
  <c r="CE50" i="22"/>
  <c r="BF51" i="22"/>
  <c r="K52" i="22"/>
  <c r="CP52" i="22"/>
  <c r="AU53" i="22"/>
  <c r="V54" i="22"/>
  <c r="BN54" i="22"/>
  <c r="CE54" i="22"/>
  <c r="BF55" i="22"/>
  <c r="K56" i="22"/>
  <c r="CP56" i="22"/>
  <c r="AU57" i="22"/>
  <c r="V58" i="22"/>
  <c r="BN58" i="22"/>
  <c r="CE58" i="22"/>
  <c r="BF59" i="22"/>
  <c r="K60" i="22"/>
  <c r="CP60" i="22"/>
  <c r="AU61" i="22"/>
  <c r="V62" i="22"/>
  <c r="BN62" i="22"/>
  <c r="CE62" i="22"/>
  <c r="BF63" i="22"/>
  <c r="K64" i="22"/>
  <c r="CP64" i="22"/>
  <c r="AU65" i="22"/>
  <c r="V66" i="22"/>
  <c r="BN66" i="22"/>
  <c r="CE66" i="22"/>
  <c r="BF67" i="22"/>
  <c r="K68" i="22"/>
  <c r="CP68" i="22"/>
  <c r="AU69" i="22"/>
  <c r="V70" i="22"/>
  <c r="BN70" i="22"/>
  <c r="CE70" i="22"/>
  <c r="BF71" i="22"/>
  <c r="K72" i="22"/>
  <c r="CP72" i="22"/>
  <c r="AU73" i="22"/>
  <c r="V74" i="22"/>
  <c r="BN74" i="22"/>
  <c r="CE74" i="22"/>
  <c r="BF75" i="22"/>
  <c r="K76" i="22"/>
  <c r="CP76" i="22"/>
  <c r="AU77" i="22"/>
  <c r="V78" i="22"/>
  <c r="BN78" i="22"/>
  <c r="CE78" i="22"/>
  <c r="BF79" i="22"/>
  <c r="K80" i="22"/>
  <c r="CP80" i="22"/>
  <c r="AU81" i="22"/>
  <c r="V82" i="22"/>
  <c r="BN82" i="22"/>
  <c r="CE82" i="22"/>
  <c r="BF83" i="22"/>
  <c r="K84" i="22"/>
  <c r="CP84" i="22"/>
  <c r="AU85" i="22"/>
  <c r="V86" i="22"/>
  <c r="BN86" i="22"/>
  <c r="CE86" i="22"/>
  <c r="BF87" i="22"/>
  <c r="K88" i="22"/>
  <c r="CP88" i="22"/>
  <c r="AU89" i="22"/>
  <c r="V90" i="22"/>
  <c r="BN90" i="22"/>
  <c r="CE90" i="22"/>
  <c r="BF91" i="22"/>
  <c r="K92" i="22"/>
  <c r="CP92" i="22"/>
  <c r="AU93" i="22"/>
  <c r="V94" i="22"/>
  <c r="BN94" i="22"/>
  <c r="CE94" i="22"/>
  <c r="BF95" i="22"/>
  <c r="K96" i="22"/>
  <c r="CP96" i="22"/>
  <c r="AU97" i="22"/>
  <c r="V98" i="22"/>
  <c r="BN98" i="22"/>
  <c r="CE98" i="22"/>
  <c r="BF99" i="22"/>
  <c r="K100" i="22"/>
  <c r="CP100" i="22"/>
  <c r="AU101" i="22"/>
  <c r="V102" i="22"/>
  <c r="BN102" i="22"/>
  <c r="CE102" i="22"/>
  <c r="BF103" i="22"/>
  <c r="K104" i="22"/>
  <c r="CP104" i="22"/>
  <c r="AU105" i="22"/>
  <c r="V106" i="22"/>
  <c r="BN106" i="22"/>
  <c r="CE106" i="22"/>
  <c r="BF107" i="22"/>
  <c r="K108" i="22"/>
  <c r="CP108" i="22"/>
  <c r="AU109" i="22"/>
  <c r="V110" i="22"/>
  <c r="BN110" i="22"/>
  <c r="CE110" i="22"/>
  <c r="BF111" i="22"/>
  <c r="K112" i="22"/>
  <c r="CP112" i="22"/>
  <c r="AU113" i="22"/>
  <c r="V114" i="22"/>
  <c r="BN114" i="22"/>
  <c r="CE114" i="22"/>
  <c r="BF115" i="22"/>
  <c r="K116" i="22"/>
  <c r="CP116" i="22"/>
  <c r="AU117" i="22"/>
  <c r="DU61" i="14"/>
  <c r="DZ61" i="14" s="1"/>
  <c r="EB61" i="14" s="1"/>
  <c r="DY68" i="14"/>
  <c r="DU71" i="14"/>
  <c r="DZ71" i="14" s="1"/>
  <c r="EB71" i="14" s="1"/>
  <c r="AL115" i="22"/>
  <c r="BJ115" i="22"/>
  <c r="CP17" i="22"/>
  <c r="CD19" i="22"/>
  <c r="CD23" i="22"/>
  <c r="CD27" i="22"/>
  <c r="J29" i="22"/>
  <c r="J33" i="22"/>
  <c r="AT34" i="22"/>
  <c r="J37" i="22"/>
  <c r="CD39" i="22"/>
  <c r="J41" i="22"/>
  <c r="AT42" i="22"/>
  <c r="CD43" i="22"/>
  <c r="J45" i="22"/>
  <c r="CD47" i="22"/>
  <c r="J49" i="22"/>
  <c r="J57" i="22"/>
  <c r="AT58" i="22"/>
  <c r="CD59" i="22"/>
  <c r="AT62" i="22"/>
  <c r="CD63" i="22"/>
  <c r="J65" i="22"/>
  <c r="AT66" i="22"/>
  <c r="J73" i="22"/>
  <c r="CD75" i="22"/>
  <c r="J77" i="22"/>
  <c r="CD79" i="22"/>
  <c r="AT82" i="22"/>
  <c r="CD83" i="22"/>
  <c r="AT86" i="22"/>
  <c r="CD87" i="22"/>
  <c r="AT90" i="22"/>
  <c r="J93" i="22"/>
  <c r="AT94" i="22"/>
  <c r="CD95" i="22"/>
  <c r="J97" i="22"/>
  <c r="AT98" i="22"/>
  <c r="CD99" i="22"/>
  <c r="J101" i="22"/>
  <c r="AT102" i="22"/>
  <c r="CD103" i="22"/>
  <c r="J105" i="22"/>
  <c r="AT106" i="22"/>
  <c r="CD107" i="22"/>
  <c r="J109" i="22"/>
  <c r="AT110" i="22"/>
  <c r="CD111" i="22"/>
  <c r="J113" i="22"/>
  <c r="AT114" i="22"/>
  <c r="CD115" i="22"/>
  <c r="J117" i="22"/>
  <c r="DU11" i="14"/>
  <c r="DZ11" i="14" s="1"/>
  <c r="EB11" i="14" s="1"/>
  <c r="DT16" i="14"/>
  <c r="DY16" i="14" s="1"/>
  <c r="DP19" i="14"/>
  <c r="DU19" i="14" s="1"/>
  <c r="DZ19" i="14" s="1"/>
  <c r="EB19" i="14" s="1"/>
  <c r="DU31" i="14"/>
  <c r="DZ31" i="14" s="1"/>
  <c r="EB31" i="14" s="1"/>
  <c r="DU84" i="14"/>
  <c r="DZ84" i="14" s="1"/>
  <c r="EB84" i="14" s="1"/>
  <c r="O114" i="17"/>
  <c r="P114" i="17" s="1"/>
  <c r="Q114" i="17" s="1"/>
  <c r="D114" i="17" s="1"/>
  <c r="O115" i="22"/>
  <c r="AM115" i="22"/>
  <c r="BW115" i="22"/>
  <c r="CI115" i="22"/>
  <c r="AU18" i="22"/>
  <c r="V19" i="22"/>
  <c r="BN19" i="22"/>
  <c r="CE19" i="22"/>
  <c r="BF20" i="22"/>
  <c r="K21" i="22"/>
  <c r="CP21" i="22"/>
  <c r="AU22" i="22"/>
  <c r="BN23" i="22"/>
  <c r="K25" i="22"/>
  <c r="CP25" i="22"/>
  <c r="CE27" i="22"/>
  <c r="BF28" i="22"/>
  <c r="V31" i="22"/>
  <c r="BN31" i="22"/>
  <c r="K33" i="22"/>
  <c r="CP33" i="22"/>
  <c r="AU34" i="22"/>
  <c r="V35" i="22"/>
  <c r="BN35" i="22"/>
  <c r="BF36" i="22"/>
  <c r="CP37" i="22"/>
  <c r="CE39" i="22"/>
  <c r="BF40" i="22"/>
  <c r="K41" i="22"/>
  <c r="CP41" i="22"/>
  <c r="BN43" i="22"/>
  <c r="K45" i="22"/>
  <c r="CP45" i="22"/>
  <c r="AU46" i="22"/>
  <c r="BF48" i="22"/>
  <c r="K49" i="22"/>
  <c r="K53" i="22"/>
  <c r="CP53" i="22"/>
  <c r="AU54" i="22"/>
  <c r="V55" i="22"/>
  <c r="BN55" i="22"/>
  <c r="CP57" i="22"/>
  <c r="CE59" i="22"/>
  <c r="CP61" i="22"/>
  <c r="BN63" i="22"/>
  <c r="K65" i="22"/>
  <c r="CP65" i="22"/>
  <c r="CE67" i="22"/>
  <c r="BF68" i="22"/>
  <c r="AU70" i="22"/>
  <c r="CE71" i="22"/>
  <c r="CE75" i="22"/>
  <c r="BF76" i="22"/>
  <c r="K77" i="22"/>
  <c r="AU78" i="22"/>
  <c r="CE79" i="22"/>
  <c r="K81" i="22"/>
  <c r="CP81" i="22"/>
  <c r="V83" i="22"/>
  <c r="BN83" i="22"/>
  <c r="K85" i="22"/>
  <c r="CP85" i="22"/>
  <c r="V87" i="22"/>
  <c r="BN87" i="22"/>
  <c r="BF88" i="22"/>
  <c r="AU90" i="22"/>
  <c r="V91" i="22"/>
  <c r="BN91" i="22"/>
  <c r="CE95" i="22"/>
  <c r="BF96" i="22"/>
  <c r="BF104" i="22"/>
  <c r="CE107" i="22"/>
  <c r="BF108" i="22"/>
  <c r="AU110" i="22"/>
  <c r="BN111" i="22"/>
  <c r="K113" i="22"/>
  <c r="BF116" i="22"/>
  <c r="DT24" i="14"/>
  <c r="DY24" i="14" s="1"/>
  <c r="DT54" i="14"/>
  <c r="DY54" i="14" s="1"/>
  <c r="DP54" i="14"/>
  <c r="DP67" i="14"/>
  <c r="DU67" i="14" s="1"/>
  <c r="DZ67" i="14" s="1"/>
  <c r="EB67" i="14" s="1"/>
  <c r="DU102" i="14"/>
  <c r="DZ102" i="14" s="1"/>
  <c r="EB102" i="14" s="1"/>
  <c r="DT109" i="14"/>
  <c r="DY109" i="14" s="1"/>
  <c r="AN115" i="22"/>
  <c r="BX115" i="22"/>
  <c r="L124" i="14"/>
  <c r="X124" i="14"/>
  <c r="AJ124" i="14"/>
  <c r="AV124" i="14"/>
  <c r="BH124" i="14"/>
  <c r="BT124" i="14"/>
  <c r="CF124" i="14"/>
  <c r="CR124" i="14"/>
  <c r="DD124" i="14"/>
  <c r="BR18" i="22"/>
  <c r="DB19" i="22"/>
  <c r="BG20" i="22"/>
  <c r="BR22" i="22"/>
  <c r="DB23" i="22"/>
  <c r="BG24" i="22"/>
  <c r="AH25" i="22"/>
  <c r="CQ25" i="22"/>
  <c r="BR26" i="22"/>
  <c r="DB27" i="22"/>
  <c r="BG28" i="22"/>
  <c r="BR30" i="22"/>
  <c r="DB31" i="22"/>
  <c r="BG32" i="22"/>
  <c r="AH33" i="22"/>
  <c r="CQ33" i="22"/>
  <c r="BR34" i="22"/>
  <c r="DB35" i="22"/>
  <c r="BG36" i="22"/>
  <c r="BR38" i="22"/>
  <c r="DB39" i="22"/>
  <c r="BG40" i="22"/>
  <c r="AH41" i="22"/>
  <c r="CQ41" i="22"/>
  <c r="BR42" i="22"/>
  <c r="DB43" i="22"/>
  <c r="BG44" i="22"/>
  <c r="BR46" i="22"/>
  <c r="DB47" i="22"/>
  <c r="BG48" i="22"/>
  <c r="AH49" i="22"/>
  <c r="CQ49" i="22"/>
  <c r="BR50" i="22"/>
  <c r="DB51" i="22"/>
  <c r="BG52" i="22"/>
  <c r="BR54" i="22"/>
  <c r="DB55" i="22"/>
  <c r="BG56" i="22"/>
  <c r="AH57" i="22"/>
  <c r="CQ57" i="22"/>
  <c r="BR58" i="22"/>
  <c r="DB59" i="22"/>
  <c r="BG60" i="22"/>
  <c r="BR62" i="22"/>
  <c r="DB63" i="22"/>
  <c r="BG64" i="22"/>
  <c r="AH65" i="22"/>
  <c r="CQ65" i="22"/>
  <c r="BR66" i="22"/>
  <c r="DB67" i="22"/>
  <c r="BG68" i="22"/>
  <c r="BR70" i="22"/>
  <c r="DB71" i="22"/>
  <c r="BG72" i="22"/>
  <c r="AH73" i="22"/>
  <c r="CQ73" i="22"/>
  <c r="BR74" i="22"/>
  <c r="DB75" i="22"/>
  <c r="BG76" i="22"/>
  <c r="BR78" i="22"/>
  <c r="DB79" i="22"/>
  <c r="BG80" i="22"/>
  <c r="AH81" i="22"/>
  <c r="CQ81" i="22"/>
  <c r="BR82" i="22"/>
  <c r="DB83" i="22"/>
  <c r="BG84" i="22"/>
  <c r="BR86" i="22"/>
  <c r="DB87" i="22"/>
  <c r="BG88" i="22"/>
  <c r="AH89" i="22"/>
  <c r="CQ89" i="22"/>
  <c r="BR90" i="22"/>
  <c r="DB91" i="22"/>
  <c r="BG92" i="22"/>
  <c r="BR94" i="22"/>
  <c r="DB95" i="22"/>
  <c r="BG96" i="22"/>
  <c r="AH97" i="22"/>
  <c r="CQ97" i="22"/>
  <c r="BR98" i="22"/>
  <c r="DB99" i="22"/>
  <c r="BG100" i="22"/>
  <c r="BR102" i="22"/>
  <c r="DB103" i="22"/>
  <c r="BG104" i="22"/>
  <c r="AH105" i="22"/>
  <c r="CQ105" i="22"/>
  <c r="BR106" i="22"/>
  <c r="DB107" i="22"/>
  <c r="BG108" i="22"/>
  <c r="BR110" i="22"/>
  <c r="DB111" i="22"/>
  <c r="BG112" i="22"/>
  <c r="AH113" i="22"/>
  <c r="CQ113" i="22"/>
  <c r="BR114" i="22"/>
  <c r="DB115" i="22"/>
  <c r="BG116" i="22"/>
  <c r="DP16" i="14"/>
  <c r="DU16" i="14" s="1"/>
  <c r="DZ16" i="14" s="1"/>
  <c r="EB16" i="14" s="1"/>
  <c r="DP29" i="14"/>
  <c r="DU29" i="14" s="1"/>
  <c r="DZ29" i="14" s="1"/>
  <c r="EB29" i="14" s="1"/>
  <c r="DU91" i="14"/>
  <c r="DZ91" i="14" s="1"/>
  <c r="EB91" i="14" s="1"/>
  <c r="CT115" i="22"/>
  <c r="DH123" i="14"/>
  <c r="DH124" i="14" s="1"/>
  <c r="DZ124" i="14" s="1"/>
  <c r="AT18" i="22"/>
  <c r="J21" i="22"/>
  <c r="AT22" i="22"/>
  <c r="J25" i="22"/>
  <c r="AT26" i="22"/>
  <c r="AT30" i="22"/>
  <c r="CD31" i="22"/>
  <c r="CD35" i="22"/>
  <c r="AT38" i="22"/>
  <c r="AT46" i="22"/>
  <c r="AT50" i="22"/>
  <c r="CD51" i="22"/>
  <c r="J53" i="22"/>
  <c r="AT54" i="22"/>
  <c r="CD55" i="22"/>
  <c r="J61" i="22"/>
  <c r="CD67" i="22"/>
  <c r="J69" i="22"/>
  <c r="AT70" i="22"/>
  <c r="CD71" i="22"/>
  <c r="AT74" i="22"/>
  <c r="AT78" i="22"/>
  <c r="J81" i="22"/>
  <c r="J85" i="22"/>
  <c r="J89" i="22"/>
  <c r="CD91" i="22"/>
  <c r="DT34" i="14"/>
  <c r="DY34" i="14" s="1"/>
  <c r="DP44" i="14"/>
  <c r="DU44" i="14" s="1"/>
  <c r="DZ44" i="14" s="1"/>
  <c r="EB44" i="14" s="1"/>
  <c r="DU74" i="14"/>
  <c r="DZ74" i="14" s="1"/>
  <c r="EB74" i="14" s="1"/>
  <c r="DT77" i="14"/>
  <c r="DY77" i="14" s="1"/>
  <c r="DY104" i="14"/>
  <c r="DU107" i="14"/>
  <c r="DZ107" i="14" s="1"/>
  <c r="EB107" i="14" s="1"/>
  <c r="M124" i="14"/>
  <c r="M115" i="22" s="1"/>
  <c r="Y124" i="14"/>
  <c r="AK124" i="14"/>
  <c r="AK115" i="22" s="1"/>
  <c r="AW124" i="14"/>
  <c r="BI124" i="14"/>
  <c r="BI115" i="22" s="1"/>
  <c r="BU124" i="14"/>
  <c r="CG124" i="14"/>
  <c r="CS124" i="14"/>
  <c r="CS115" i="22" s="1"/>
  <c r="DE124" i="14"/>
  <c r="DE115" i="22" s="1"/>
  <c r="V7" i="22"/>
  <c r="BF7" i="22"/>
  <c r="CP7" i="22"/>
  <c r="V8" i="22"/>
  <c r="BF8" i="22"/>
  <c r="CP8" i="22"/>
  <c r="V9" i="22"/>
  <c r="BF9" i="22"/>
  <c r="CP9" i="22"/>
  <c r="V10" i="22"/>
  <c r="BF10" i="22"/>
  <c r="CP10" i="22"/>
  <c r="V11" i="22"/>
  <c r="BF11" i="22"/>
  <c r="CP11" i="22"/>
  <c r="V12" i="22"/>
  <c r="BF12" i="22"/>
  <c r="CP12" i="22"/>
  <c r="V13" i="22"/>
  <c r="BF13" i="22"/>
  <c r="CP13" i="22"/>
  <c r="V14" i="22"/>
  <c r="BF14" i="22"/>
  <c r="CP14" i="22"/>
  <c r="V15" i="22"/>
  <c r="BF15" i="22"/>
  <c r="CP15" i="22"/>
  <c r="V16" i="22"/>
  <c r="BF16" i="22"/>
  <c r="CP16" i="22"/>
  <c r="V17" i="22"/>
  <c r="BF17" i="22"/>
  <c r="J18" i="22"/>
  <c r="BB18" i="22"/>
  <c r="BS18" i="22"/>
  <c r="AT19" i="22"/>
  <c r="CD20" i="22"/>
  <c r="AI21" i="22"/>
  <c r="J22" i="22"/>
  <c r="BB22" i="22"/>
  <c r="BS22" i="22"/>
  <c r="AT23" i="22"/>
  <c r="CD24" i="22"/>
  <c r="AI25" i="22"/>
  <c r="J26" i="22"/>
  <c r="BB26" i="22"/>
  <c r="BS26" i="22"/>
  <c r="AT27" i="22"/>
  <c r="DC27" i="22"/>
  <c r="CD28" i="22"/>
  <c r="AI29" i="22"/>
  <c r="J30" i="22"/>
  <c r="BB30" i="22"/>
  <c r="BS30" i="22"/>
  <c r="AT31" i="22"/>
  <c r="CD32" i="22"/>
  <c r="AI33" i="22"/>
  <c r="J34" i="22"/>
  <c r="BB34" i="22"/>
  <c r="BS34" i="22"/>
  <c r="AT35" i="22"/>
  <c r="CD36" i="22"/>
  <c r="AI37" i="22"/>
  <c r="J38" i="22"/>
  <c r="BB38" i="22"/>
  <c r="BS38" i="22"/>
  <c r="AT39" i="22"/>
  <c r="CD40" i="22"/>
  <c r="AI41" i="22"/>
  <c r="J42" i="22"/>
  <c r="BB42" i="22"/>
  <c r="BS42" i="22"/>
  <c r="AT43" i="22"/>
  <c r="CD44" i="22"/>
  <c r="AI45" i="22"/>
  <c r="J46" i="22"/>
  <c r="BB46" i="22"/>
  <c r="BS46" i="22"/>
  <c r="AT47" i="22"/>
  <c r="CD48" i="22"/>
  <c r="AI49" i="22"/>
  <c r="J50" i="22"/>
  <c r="BB50" i="22"/>
  <c r="BS50" i="22"/>
  <c r="AT51" i="22"/>
  <c r="CD52" i="22"/>
  <c r="AI53" i="22"/>
  <c r="J54" i="22"/>
  <c r="BB54" i="22"/>
  <c r="BS54" i="22"/>
  <c r="AT55" i="22"/>
  <c r="CD56" i="22"/>
  <c r="AI57" i="22"/>
  <c r="J58" i="22"/>
  <c r="BB58" i="22"/>
  <c r="BS58" i="22"/>
  <c r="AT59" i="22"/>
  <c r="CD60" i="22"/>
  <c r="AI61" i="22"/>
  <c r="J62" i="22"/>
  <c r="BB62" i="22"/>
  <c r="BS62" i="22"/>
  <c r="AT63" i="22"/>
  <c r="CD64" i="22"/>
  <c r="AI65" i="22"/>
  <c r="J66" i="22"/>
  <c r="BB66" i="22"/>
  <c r="BS66" i="22"/>
  <c r="AT67" i="22"/>
  <c r="CD68" i="22"/>
  <c r="AI69" i="22"/>
  <c r="J70" i="22"/>
  <c r="BB70" i="22"/>
  <c r="BS70" i="22"/>
  <c r="AT71" i="22"/>
  <c r="CD72" i="22"/>
  <c r="AI73" i="22"/>
  <c r="J74" i="22"/>
  <c r="BB74" i="22"/>
  <c r="BS74" i="22"/>
  <c r="AT75" i="22"/>
  <c r="DC75" i="22"/>
  <c r="CD76" i="22"/>
  <c r="AI77" i="22"/>
  <c r="J78" i="22"/>
  <c r="BB78" i="22"/>
  <c r="BS78" i="22"/>
  <c r="AT79" i="22"/>
  <c r="CD80" i="22"/>
  <c r="AI81" i="22"/>
  <c r="J82" i="22"/>
  <c r="BB82" i="22"/>
  <c r="BS82" i="22"/>
  <c r="AT83" i="22"/>
  <c r="CD84" i="22"/>
  <c r="AI85" i="22"/>
  <c r="J86" i="22"/>
  <c r="BB86" i="22"/>
  <c r="BS86" i="22"/>
  <c r="AT87" i="22"/>
  <c r="CD88" i="22"/>
  <c r="AI89" i="22"/>
  <c r="J90" i="22"/>
  <c r="BB90" i="22"/>
  <c r="BS90" i="22"/>
  <c r="AT91" i="22"/>
  <c r="CD92" i="22"/>
  <c r="AI93" i="22"/>
  <c r="J94" i="22"/>
  <c r="BB94" i="22"/>
  <c r="BS94" i="22"/>
  <c r="AT95" i="22"/>
  <c r="CD96" i="22"/>
  <c r="AI97" i="22"/>
  <c r="J98" i="22"/>
  <c r="BB98" i="22"/>
  <c r="BS98" i="22"/>
  <c r="AT99" i="22"/>
  <c r="CD100" i="22"/>
  <c r="AI101" i="22"/>
  <c r="J102" i="22"/>
  <c r="BB102" i="22"/>
  <c r="BS102" i="22"/>
  <c r="AT103" i="22"/>
  <c r="CD104" i="22"/>
  <c r="AI105" i="22"/>
  <c r="J106" i="22"/>
  <c r="BB106" i="22"/>
  <c r="BS106" i="22"/>
  <c r="AT107" i="22"/>
  <c r="CD108" i="22"/>
  <c r="AI109" i="22"/>
  <c r="J110" i="22"/>
  <c r="BB110" i="22"/>
  <c r="BS110" i="22"/>
  <c r="AT111" i="22"/>
  <c r="CD112" i="22"/>
  <c r="AI113" i="22"/>
  <c r="J114" i="22"/>
  <c r="BB114" i="22"/>
  <c r="BS114" i="22"/>
  <c r="AT115" i="22"/>
  <c r="CD116" i="22"/>
  <c r="AI117" i="22"/>
  <c r="CE23" i="22"/>
  <c r="BF24" i="22"/>
  <c r="AU26" i="22"/>
  <c r="V27" i="22"/>
  <c r="BN27" i="22"/>
  <c r="K29" i="22"/>
  <c r="CP29" i="22"/>
  <c r="AU30" i="22"/>
  <c r="CE31" i="22"/>
  <c r="BF32" i="22"/>
  <c r="CE35" i="22"/>
  <c r="K37" i="22"/>
  <c r="AU38" i="22"/>
  <c r="V39" i="22"/>
  <c r="BN39" i="22"/>
  <c r="AU42" i="22"/>
  <c r="V43" i="22"/>
  <c r="CE43" i="22"/>
  <c r="BF44" i="22"/>
  <c r="V47" i="22"/>
  <c r="BN47" i="22"/>
  <c r="CE47" i="22"/>
  <c r="CP49" i="22"/>
  <c r="AU50" i="22"/>
  <c r="V51" i="22"/>
  <c r="BN51" i="22"/>
  <c r="CE51" i="22"/>
  <c r="BF52" i="22"/>
  <c r="CE55" i="22"/>
  <c r="BF56" i="22"/>
  <c r="K57" i="22"/>
  <c r="AU58" i="22"/>
  <c r="V59" i="22"/>
  <c r="BN59" i="22"/>
  <c r="BF60" i="22"/>
  <c r="K61" i="22"/>
  <c r="AU62" i="22"/>
  <c r="V63" i="22"/>
  <c r="CE63" i="22"/>
  <c r="BF64" i="22"/>
  <c r="AU66" i="22"/>
  <c r="V67" i="22"/>
  <c r="BN67" i="22"/>
  <c r="K69" i="22"/>
  <c r="CP69" i="22"/>
  <c r="V71" i="22"/>
  <c r="BN71" i="22"/>
  <c r="BF72" i="22"/>
  <c r="K73" i="22"/>
  <c r="CP73" i="22"/>
  <c r="AU74" i="22"/>
  <c r="V75" i="22"/>
  <c r="BN75" i="22"/>
  <c r="CP77" i="22"/>
  <c r="V79" i="22"/>
  <c r="BN79" i="22"/>
  <c r="BF80" i="22"/>
  <c r="AU82" i="22"/>
  <c r="CE83" i="22"/>
  <c r="BF84" i="22"/>
  <c r="AU86" i="22"/>
  <c r="CE87" i="22"/>
  <c r="K89" i="22"/>
  <c r="CP89" i="22"/>
  <c r="CE91" i="22"/>
  <c r="BF92" i="22"/>
  <c r="K93" i="22"/>
  <c r="CP93" i="22"/>
  <c r="AU94" i="22"/>
  <c r="V95" i="22"/>
  <c r="BN95" i="22"/>
  <c r="K97" i="22"/>
  <c r="CP97" i="22"/>
  <c r="AU98" i="22"/>
  <c r="V99" i="22"/>
  <c r="BN99" i="22"/>
  <c r="CE99" i="22"/>
  <c r="BF100" i="22"/>
  <c r="K101" i="22"/>
  <c r="CP101" i="22"/>
  <c r="AU102" i="22"/>
  <c r="V103" i="22"/>
  <c r="BN103" i="22"/>
  <c r="CE103" i="22"/>
  <c r="K105" i="22"/>
  <c r="CP105" i="22"/>
  <c r="AU106" i="22"/>
  <c r="V107" i="22"/>
  <c r="BN107" i="22"/>
  <c r="K109" i="22"/>
  <c r="CP109" i="22"/>
  <c r="V111" i="22"/>
  <c r="CE111" i="22"/>
  <c r="BF112" i="22"/>
  <c r="CP113" i="22"/>
  <c r="AU114" i="22"/>
  <c r="V115" i="22"/>
  <c r="BN115" i="22"/>
  <c r="CE115" i="22"/>
  <c r="K117" i="22"/>
  <c r="CP117" i="22"/>
  <c r="DT9" i="14"/>
  <c r="DY9" i="14" s="1"/>
  <c r="DT22" i="14"/>
  <c r="DY22" i="14" s="1"/>
  <c r="DP22" i="14"/>
  <c r="DU22" i="14" s="1"/>
  <c r="DZ22" i="14" s="1"/>
  <c r="EB22" i="14" s="1"/>
  <c r="DU49" i="14"/>
  <c r="DZ49" i="14" s="1"/>
  <c r="EB49" i="14" s="1"/>
  <c r="DY97" i="14"/>
  <c r="O112" i="17"/>
  <c r="N124" i="14"/>
  <c r="Z124" i="14"/>
  <c r="Z115" i="22" s="1"/>
  <c r="AL124" i="14"/>
  <c r="AX124" i="14"/>
  <c r="AX115" i="22" s="1"/>
  <c r="BJ124" i="14"/>
  <c r="BV124" i="14"/>
  <c r="CH124" i="14"/>
  <c r="CT124" i="14"/>
  <c r="DF124" i="14"/>
  <c r="W7" i="22"/>
  <c r="BG7" i="22"/>
  <c r="W8" i="22"/>
  <c r="BG8" i="22"/>
  <c r="CQ8" i="22"/>
  <c r="BG9" i="22"/>
  <c r="BG10" i="22"/>
  <c r="W11" i="22"/>
  <c r="BG11" i="22"/>
  <c r="W12" i="22"/>
  <c r="BG12" i="22"/>
  <c r="CQ12" i="22"/>
  <c r="BG13" i="22"/>
  <c r="BG14" i="22"/>
  <c r="W15" i="22"/>
  <c r="BG15" i="22"/>
  <c r="W16" i="22"/>
  <c r="BG16" i="22"/>
  <c r="K18" i="22"/>
  <c r="CP18" i="22"/>
  <c r="AU19" i="22"/>
  <c r="V20" i="22"/>
  <c r="BN20" i="22"/>
  <c r="CE20" i="22"/>
  <c r="BF21" i="22"/>
  <c r="K22" i="22"/>
  <c r="CP22" i="22"/>
  <c r="AU23" i="22"/>
  <c r="V24" i="22"/>
  <c r="BN24" i="22"/>
  <c r="CE24" i="22"/>
  <c r="BF25" i="22"/>
  <c r="K26" i="22"/>
  <c r="CP26" i="22"/>
  <c r="AU27" i="22"/>
  <c r="V28" i="22"/>
  <c r="BN28" i="22"/>
  <c r="CE28" i="22"/>
  <c r="BF29" i="22"/>
  <c r="K30" i="22"/>
  <c r="CP30" i="22"/>
  <c r="AU31" i="22"/>
  <c r="V32" i="22"/>
  <c r="BN32" i="22"/>
  <c r="CE32" i="22"/>
  <c r="BF33" i="22"/>
  <c r="K34" i="22"/>
  <c r="CP34" i="22"/>
  <c r="AU35" i="22"/>
  <c r="V36" i="22"/>
  <c r="BN36" i="22"/>
  <c r="CE36" i="22"/>
  <c r="BF37" i="22"/>
  <c r="K38" i="22"/>
  <c r="CP38" i="22"/>
  <c r="AU39" i="22"/>
  <c r="V40" i="22"/>
  <c r="BN40" i="22"/>
  <c r="CE40" i="22"/>
  <c r="BF41" i="22"/>
  <c r="K42" i="22"/>
  <c r="CP42" i="22"/>
  <c r="AU43" i="22"/>
  <c r="V44" i="22"/>
  <c r="BN44" i="22"/>
  <c r="CE44" i="22"/>
  <c r="BF45" i="22"/>
  <c r="K46" i="22"/>
  <c r="CP46" i="22"/>
  <c r="AU47" i="22"/>
  <c r="V48" i="22"/>
  <c r="BN48" i="22"/>
  <c r="CE48" i="22"/>
  <c r="BF49" i="22"/>
  <c r="K50" i="22"/>
  <c r="CP50" i="22"/>
  <c r="AU51" i="22"/>
  <c r="V52" i="22"/>
  <c r="BN52" i="22"/>
  <c r="CE52" i="22"/>
  <c r="BF53" i="22"/>
  <c r="K54" i="22"/>
  <c r="CP54" i="22"/>
  <c r="AU55" i="22"/>
  <c r="V56" i="22"/>
  <c r="BN56" i="22"/>
  <c r="CE56" i="22"/>
  <c r="BF57" i="22"/>
  <c r="K58" i="22"/>
  <c r="CP58" i="22"/>
  <c r="AU59" i="22"/>
  <c r="V60" i="22"/>
  <c r="BN60" i="22"/>
  <c r="CE60" i="22"/>
  <c r="BF61" i="22"/>
  <c r="K62" i="22"/>
  <c r="CP62" i="22"/>
  <c r="AU63" i="22"/>
  <c r="V64" i="22"/>
  <c r="BN64" i="22"/>
  <c r="CE64" i="22"/>
  <c r="BF65" i="22"/>
  <c r="K66" i="22"/>
  <c r="CP66" i="22"/>
  <c r="AU67" i="22"/>
  <c r="V68" i="22"/>
  <c r="BN68" i="22"/>
  <c r="CE68" i="22"/>
  <c r="BF69" i="22"/>
  <c r="K70" i="22"/>
  <c r="CP70" i="22"/>
  <c r="AU71" i="22"/>
  <c r="V72" i="22"/>
  <c r="BN72" i="22"/>
  <c r="CE72" i="22"/>
  <c r="BF73" i="22"/>
  <c r="K74" i="22"/>
  <c r="CP74" i="22"/>
  <c r="AU75" i="22"/>
  <c r="V76" i="22"/>
  <c r="BN76" i="22"/>
  <c r="CE76" i="22"/>
  <c r="BF77" i="22"/>
  <c r="K78" i="22"/>
  <c r="CP78" i="22"/>
  <c r="AU79" i="22"/>
  <c r="V80" i="22"/>
  <c r="BN80" i="22"/>
  <c r="CE80" i="22"/>
  <c r="BF81" i="22"/>
  <c r="K82" i="22"/>
  <c r="CP82" i="22"/>
  <c r="AU83" i="22"/>
  <c r="V84" i="22"/>
  <c r="BN84" i="22"/>
  <c r="CE84" i="22"/>
  <c r="BF85" i="22"/>
  <c r="K86" i="22"/>
  <c r="CP86" i="22"/>
  <c r="AU87" i="22"/>
  <c r="V88" i="22"/>
  <c r="BN88" i="22"/>
  <c r="CE88" i="22"/>
  <c r="BF89" i="22"/>
  <c r="K90" i="22"/>
  <c r="CP90" i="22"/>
  <c r="AU91" i="22"/>
  <c r="V92" i="22"/>
  <c r="BN92" i="22"/>
  <c r="CE92" i="22"/>
  <c r="BF93" i="22"/>
  <c r="K94" i="22"/>
  <c r="CP94" i="22"/>
  <c r="AU95" i="22"/>
  <c r="V96" i="22"/>
  <c r="BN96" i="22"/>
  <c r="CE96" i="22"/>
  <c r="BF97" i="22"/>
  <c r="K98" i="22"/>
  <c r="CP98" i="22"/>
  <c r="AU99" i="22"/>
  <c r="V100" i="22"/>
  <c r="BN100" i="22"/>
  <c r="CE100" i="22"/>
  <c r="BF101" i="22"/>
  <c r="K102" i="22"/>
  <c r="CP102" i="22"/>
  <c r="AU103" i="22"/>
  <c r="V104" i="22"/>
  <c r="BN104" i="22"/>
  <c r="CE104" i="22"/>
  <c r="BF105" i="22"/>
  <c r="K106" i="22"/>
  <c r="CP106" i="22"/>
  <c r="AU107" i="22"/>
  <c r="V108" i="22"/>
  <c r="BN108" i="22"/>
  <c r="CE108" i="22"/>
  <c r="BF109" i="22"/>
  <c r="K110" i="22"/>
  <c r="CP110" i="22"/>
  <c r="AU111" i="22"/>
  <c r="V112" i="22"/>
  <c r="BN112" i="22"/>
  <c r="CE112" i="22"/>
  <c r="BF113" i="22"/>
  <c r="K114" i="22"/>
  <c r="CP114" i="22"/>
  <c r="AU115" i="22"/>
  <c r="V116" i="22"/>
  <c r="BN116" i="22"/>
  <c r="CE116" i="22"/>
  <c r="BF117" i="22"/>
  <c r="DP20" i="14"/>
  <c r="DU20" i="14" s="1"/>
  <c r="DZ20" i="14" s="1"/>
  <c r="EB20" i="14" s="1"/>
  <c r="DT40" i="14"/>
  <c r="DY40" i="14" s="1"/>
  <c r="DP56" i="14"/>
  <c r="DU56" i="14" s="1"/>
  <c r="DZ56" i="14" s="1"/>
  <c r="EB56" i="14" s="1"/>
  <c r="DP80" i="14"/>
  <c r="DU80" i="14" s="1"/>
  <c r="DZ80" i="14" s="1"/>
  <c r="EB80" i="14" s="1"/>
  <c r="DY86" i="14"/>
  <c r="DT89" i="14"/>
  <c r="DY89" i="14" s="1"/>
  <c r="DT94" i="14"/>
  <c r="DY94" i="14" s="1"/>
  <c r="DU108" i="14"/>
  <c r="DZ108" i="14" s="1"/>
  <c r="EB108" i="14" s="1"/>
  <c r="I124" i="14"/>
  <c r="U124" i="14"/>
  <c r="AG124" i="14"/>
  <c r="AS124" i="14"/>
  <c r="BE124" i="14"/>
  <c r="BQ124" i="14"/>
  <c r="CC124" i="14"/>
  <c r="CO124" i="14"/>
  <c r="DA124" i="14"/>
  <c r="E124" i="14"/>
  <c r="Q124" i="14"/>
  <c r="AC124" i="14"/>
  <c r="AO124" i="14"/>
  <c r="AO115" i="22" s="1"/>
  <c r="BA124" i="14"/>
  <c r="BM124" i="14"/>
  <c r="BY124" i="14"/>
  <c r="CK124" i="14"/>
  <c r="CW124" i="14"/>
  <c r="DU54" i="14"/>
  <c r="DZ54" i="14" s="1"/>
  <c r="EB54" i="14" s="1"/>
  <c r="DY110" i="14"/>
  <c r="O113" i="17"/>
  <c r="DU38" i="14"/>
  <c r="DZ38" i="14" s="1"/>
  <c r="EB38" i="14" s="1"/>
  <c r="DT52" i="14"/>
  <c r="DY52" i="14" s="1"/>
  <c r="DT59" i="14"/>
  <c r="DY59" i="14" s="1"/>
  <c r="DU66" i="14"/>
  <c r="DZ66" i="14" s="1"/>
  <c r="EB66" i="14" s="1"/>
  <c r="DP92" i="14"/>
  <c r="DT18" i="14"/>
  <c r="DY18" i="14" s="1"/>
  <c r="DT27" i="14"/>
  <c r="DY27" i="14" s="1"/>
  <c r="DU78" i="14"/>
  <c r="DZ78" i="14" s="1"/>
  <c r="EB78" i="14" s="1"/>
  <c r="DP83" i="14"/>
  <c r="DU83" i="14" s="1"/>
  <c r="DZ83" i="14" s="1"/>
  <c r="EB83" i="14" s="1"/>
  <c r="DP104" i="14"/>
  <c r="DU104" i="14" s="1"/>
  <c r="DZ104" i="14" s="1"/>
  <c r="EB104" i="14" s="1"/>
  <c r="DU17" i="14"/>
  <c r="DZ17" i="14" s="1"/>
  <c r="EB17" i="14" s="1"/>
  <c r="DT51" i="14"/>
  <c r="DY51" i="14" s="1"/>
  <c r="DP51" i="14"/>
  <c r="DU51" i="14" s="1"/>
  <c r="DZ51" i="14" s="1"/>
  <c r="EB51" i="14" s="1"/>
  <c r="DY25" i="14"/>
  <c r="DT66" i="14"/>
  <c r="DY66" i="14" s="1"/>
  <c r="DU48" i="14"/>
  <c r="DZ48" i="14" s="1"/>
  <c r="EB48" i="14" s="1"/>
  <c r="DT53" i="14"/>
  <c r="DY53" i="14" s="1"/>
  <c r="DT107" i="14"/>
  <c r="DY107" i="14" s="1"/>
  <c r="DU35" i="14"/>
  <c r="DZ35" i="14" s="1"/>
  <c r="EB35" i="14" s="1"/>
  <c r="DP40" i="14"/>
  <c r="DU40" i="14" s="1"/>
  <c r="DZ40" i="14" s="1"/>
  <c r="EB40" i="14" s="1"/>
  <c r="DP112" i="14"/>
  <c r="N112" i="17" s="1"/>
  <c r="DO115" i="14"/>
  <c r="DU12" i="14"/>
  <c r="DZ12" i="14" s="1"/>
  <c r="EB12" i="14" s="1"/>
  <c r="DP23" i="14"/>
  <c r="DU23" i="14" s="1"/>
  <c r="DZ23" i="14" s="1"/>
  <c r="EB23" i="14" s="1"/>
  <c r="DY38" i="14"/>
  <c r="DP101" i="14"/>
  <c r="DU101" i="14" s="1"/>
  <c r="DZ101" i="14" s="1"/>
  <c r="EB101" i="14" s="1"/>
  <c r="DP9" i="14"/>
  <c r="DT78" i="14"/>
  <c r="DY78" i="14" s="1"/>
  <c r="DP27" i="14"/>
  <c r="DU27" i="14" s="1"/>
  <c r="DZ27" i="14" s="1"/>
  <c r="EB27" i="14" s="1"/>
  <c r="DT71" i="14"/>
  <c r="DY71" i="14" s="1"/>
  <c r="DP21" i="14"/>
  <c r="DU21" i="14" s="1"/>
  <c r="DZ21" i="14" s="1"/>
  <c r="EB21" i="14" s="1"/>
  <c r="DP76" i="14"/>
  <c r="DU76" i="14" s="1"/>
  <c r="DZ76" i="14" s="1"/>
  <c r="EB76" i="14" s="1"/>
  <c r="DP15" i="14"/>
  <c r="DU15" i="14" s="1"/>
  <c r="DZ15" i="14" s="1"/>
  <c r="EB15" i="14" s="1"/>
  <c r="DT63" i="14"/>
  <c r="DY63" i="14" s="1"/>
  <c r="DP63" i="14"/>
  <c r="DU63" i="14" s="1"/>
  <c r="DZ63" i="14" s="1"/>
  <c r="EB63" i="14" s="1"/>
  <c r="DP99" i="14"/>
  <c r="DU99" i="14" s="1"/>
  <c r="DZ99" i="14" s="1"/>
  <c r="EB99" i="14" s="1"/>
  <c r="DT99" i="14"/>
  <c r="DY99" i="14" s="1"/>
  <c r="DT29" i="14"/>
  <c r="DY29" i="14" s="1"/>
  <c r="DU26" i="14"/>
  <c r="DZ26" i="14" s="1"/>
  <c r="EB26" i="14" s="1"/>
  <c r="DU42" i="14"/>
  <c r="DZ42" i="14" s="1"/>
  <c r="EB42" i="14" s="1"/>
  <c r="DT83" i="14"/>
  <c r="DY83" i="14" s="1"/>
  <c r="DU114" i="14"/>
  <c r="DZ114" i="14" s="1"/>
  <c r="DP70" i="14"/>
  <c r="DU70" i="14" s="1"/>
  <c r="DZ70" i="14" s="1"/>
  <c r="EB70" i="14" s="1"/>
  <c r="DP106" i="14"/>
  <c r="DT11" i="14"/>
  <c r="DY11" i="14" s="1"/>
  <c r="DU14" i="14"/>
  <c r="DZ14" i="14" s="1"/>
  <c r="EB14" i="14" s="1"/>
  <c r="DT39" i="14"/>
  <c r="DY39" i="14" s="1"/>
  <c r="DP39" i="14"/>
  <c r="DU39" i="14" s="1"/>
  <c r="DZ39" i="14" s="1"/>
  <c r="EB39" i="14" s="1"/>
  <c r="DP41" i="14"/>
  <c r="DU41" i="14" s="1"/>
  <c r="DZ41" i="14" s="1"/>
  <c r="EB41" i="14" s="1"/>
  <c r="DP57" i="14"/>
  <c r="DU57" i="14" s="1"/>
  <c r="DZ57" i="14" s="1"/>
  <c r="EB57" i="14" s="1"/>
  <c r="DT57" i="14"/>
  <c r="DY57" i="14" s="1"/>
  <c r="DP59" i="14"/>
  <c r="DU59" i="14" s="1"/>
  <c r="DZ59" i="14" s="1"/>
  <c r="EB59" i="14" s="1"/>
  <c r="DT75" i="14"/>
  <c r="DY75" i="14" s="1"/>
  <c r="DP75" i="14"/>
  <c r="DU75" i="14" s="1"/>
  <c r="DZ75" i="14" s="1"/>
  <c r="EB75" i="14" s="1"/>
  <c r="DP77" i="14"/>
  <c r="DU77" i="14" s="1"/>
  <c r="DZ77" i="14" s="1"/>
  <c r="EB77" i="14" s="1"/>
  <c r="DP93" i="14"/>
  <c r="DU93" i="14" s="1"/>
  <c r="DZ93" i="14" s="1"/>
  <c r="EB93" i="14" s="1"/>
  <c r="DT93" i="14"/>
  <c r="DY93" i="14" s="1"/>
  <c r="DP95" i="14"/>
  <c r="DU95" i="14" s="1"/>
  <c r="DZ95" i="14" s="1"/>
  <c r="EB95" i="14" s="1"/>
  <c r="DU106" i="14"/>
  <c r="DZ106" i="14" s="1"/>
  <c r="EB106" i="14" s="1"/>
  <c r="DT111" i="14"/>
  <c r="DY111" i="14" s="1"/>
  <c r="DP111" i="14"/>
  <c r="DU111" i="14" s="1"/>
  <c r="DZ111" i="14" s="1"/>
  <c r="EB111" i="14" s="1"/>
  <c r="DP113" i="14"/>
  <c r="DP87" i="14"/>
  <c r="DU87" i="14" s="1"/>
  <c r="DZ87" i="14" s="1"/>
  <c r="EB87" i="14" s="1"/>
  <c r="DT87" i="14"/>
  <c r="DY87" i="14" s="1"/>
  <c r="DT105" i="14"/>
  <c r="DY105" i="14" s="1"/>
  <c r="DP105" i="14"/>
  <c r="DU105" i="14" s="1"/>
  <c r="DZ105" i="14" s="1"/>
  <c r="EB105" i="14" s="1"/>
  <c r="DP58" i="14"/>
  <c r="DU58" i="14" s="1"/>
  <c r="DZ58" i="14" s="1"/>
  <c r="EB58" i="14" s="1"/>
  <c r="DY7" i="14"/>
  <c r="DP47" i="14"/>
  <c r="DU47" i="14" s="1"/>
  <c r="DZ47" i="14" s="1"/>
  <c r="EB47" i="14" s="1"/>
  <c r="DY56" i="14"/>
  <c r="DP65" i="14"/>
  <c r="DU65" i="14" s="1"/>
  <c r="DZ65" i="14" s="1"/>
  <c r="EB65" i="14" s="1"/>
  <c r="DT17" i="14"/>
  <c r="DY17" i="14" s="1"/>
  <c r="DP34" i="14"/>
  <c r="DU34" i="14" s="1"/>
  <c r="DZ34" i="14" s="1"/>
  <c r="EB34" i="14" s="1"/>
  <c r="DP88" i="14"/>
  <c r="DU88" i="14" s="1"/>
  <c r="DZ88" i="14" s="1"/>
  <c r="EB88" i="14" s="1"/>
  <c r="DH115" i="14"/>
  <c r="DU8" i="14"/>
  <c r="DZ8" i="14" s="1"/>
  <c r="EB8" i="14" s="1"/>
  <c r="DU62" i="14"/>
  <c r="DZ62" i="14" s="1"/>
  <c r="EB62" i="14" s="1"/>
  <c r="DT72" i="14"/>
  <c r="DY72" i="14" s="1"/>
  <c r="DT90" i="14"/>
  <c r="DY90" i="14" s="1"/>
  <c r="DU98" i="14"/>
  <c r="DZ98" i="14" s="1"/>
  <c r="EB98" i="14" s="1"/>
  <c r="DT108" i="14"/>
  <c r="DY108" i="14" s="1"/>
  <c r="DU10" i="14"/>
  <c r="DZ10" i="14" s="1"/>
  <c r="EB10" i="14" s="1"/>
  <c r="DT102" i="14"/>
  <c r="DY102" i="14" s="1"/>
  <c r="DU24" i="14"/>
  <c r="DZ24" i="14" s="1"/>
  <c r="EB24" i="14" s="1"/>
  <c r="DU18" i="14"/>
  <c r="DZ18" i="14" s="1"/>
  <c r="EB18" i="14" s="1"/>
  <c r="DU89" i="14"/>
  <c r="DZ89" i="14" s="1"/>
  <c r="EB89" i="14" s="1"/>
  <c r="DP45" i="14"/>
  <c r="DU45" i="14" s="1"/>
  <c r="DZ45" i="14" s="1"/>
  <c r="EB45" i="14" s="1"/>
  <c r="DT45" i="14"/>
  <c r="DY45" i="14" s="1"/>
  <c r="DT60" i="14"/>
  <c r="DY60" i="14" s="1"/>
  <c r="DP52" i="14"/>
  <c r="DU52" i="14" s="1"/>
  <c r="DZ52" i="14" s="1"/>
  <c r="EB52" i="14" s="1"/>
  <c r="DU28" i="14"/>
  <c r="DZ28" i="14" s="1"/>
  <c r="EB28" i="14" s="1"/>
  <c r="DT46" i="14"/>
  <c r="DY46" i="14" s="1"/>
  <c r="DT64" i="14"/>
  <c r="DY64" i="14" s="1"/>
  <c r="DT82" i="14"/>
  <c r="DY82" i="14" s="1"/>
  <c r="DT100" i="14"/>
  <c r="DY100" i="14" s="1"/>
  <c r="DT33" i="14"/>
  <c r="DY33" i="14" s="1"/>
  <c r="DP33" i="14"/>
  <c r="DU33" i="14" s="1"/>
  <c r="DZ33" i="14" s="1"/>
  <c r="EB33" i="14" s="1"/>
  <c r="DT69" i="14"/>
  <c r="DY69" i="14" s="1"/>
  <c r="DP69" i="14"/>
  <c r="DU69" i="14" s="1"/>
  <c r="DZ69" i="14" s="1"/>
  <c r="EB69" i="14" s="1"/>
  <c r="DT84" i="14"/>
  <c r="DY84" i="14" s="1"/>
  <c r="DT10" i="14"/>
  <c r="DY10" i="14" s="1"/>
  <c r="DP94" i="14"/>
  <c r="DU94" i="14" s="1"/>
  <c r="DZ94" i="14" s="1"/>
  <c r="EB94" i="14" s="1"/>
  <c r="DT81" i="14"/>
  <c r="DY81" i="14" s="1"/>
  <c r="DP81" i="14"/>
  <c r="DU81" i="14" s="1"/>
  <c r="DZ81" i="14" s="1"/>
  <c r="EB81" i="14" s="1"/>
  <c r="DZ7" i="14"/>
  <c r="DU68" i="14"/>
  <c r="DZ68" i="14" s="1"/>
  <c r="EB68" i="14" s="1"/>
  <c r="DT28" i="14"/>
  <c r="DY28" i="14" s="1"/>
  <c r="DP46" i="14"/>
  <c r="DU46" i="14" s="1"/>
  <c r="DZ46" i="14" s="1"/>
  <c r="EB46" i="14" s="1"/>
  <c r="DP64" i="14"/>
  <c r="DU64" i="14" s="1"/>
  <c r="DZ64" i="14" s="1"/>
  <c r="EB64" i="14" s="1"/>
  <c r="DP82" i="14"/>
  <c r="DU82" i="14" s="1"/>
  <c r="DZ82" i="14" s="1"/>
  <c r="EB82" i="14" s="1"/>
  <c r="DP100" i="14"/>
  <c r="DU100" i="14" s="1"/>
  <c r="DZ100" i="14" s="1"/>
  <c r="EB100" i="14" s="1"/>
  <c r="P112" i="17" l="1"/>
  <c r="Q112" i="17" s="1"/>
  <c r="CQ16" i="22"/>
  <c r="CQ115" i="22"/>
  <c r="CQ83" i="22"/>
  <c r="CQ80" i="22"/>
  <c r="CQ79" i="22"/>
  <c r="CQ46" i="22"/>
  <c r="CQ42" i="22"/>
  <c r="CQ116" i="22"/>
  <c r="CQ88" i="22"/>
  <c r="CQ87" i="22"/>
  <c r="CQ84" i="22"/>
  <c r="CQ82" i="22"/>
  <c r="CQ110" i="22"/>
  <c r="CQ91" i="22"/>
  <c r="CQ56" i="22"/>
  <c r="CQ55" i="22"/>
  <c r="CQ99" i="22"/>
  <c r="CQ95" i="22"/>
  <c r="CQ92" i="22"/>
  <c r="CQ76" i="22"/>
  <c r="CQ75" i="22"/>
  <c r="CQ58" i="22"/>
  <c r="CQ114" i="22"/>
  <c r="CQ86" i="22"/>
  <c r="CQ72" i="22"/>
  <c r="CQ71" i="22"/>
  <c r="CQ68" i="22"/>
  <c r="CQ67" i="22"/>
  <c r="CQ52" i="22"/>
  <c r="CQ103" i="22"/>
  <c r="CQ90" i="22"/>
  <c r="CQ74" i="22"/>
  <c r="CQ70" i="22"/>
  <c r="CQ111" i="22"/>
  <c r="CQ40" i="22"/>
  <c r="CQ24" i="22"/>
  <c r="CQ100" i="22"/>
  <c r="CQ96" i="22"/>
  <c r="CQ78" i="22"/>
  <c r="CQ51" i="22"/>
  <c r="CQ23" i="22"/>
  <c r="CQ104" i="22"/>
  <c r="CQ102" i="22"/>
  <c r="CQ94" i="22"/>
  <c r="CQ64" i="22"/>
  <c r="CQ98" i="22"/>
  <c r="CQ66" i="22"/>
  <c r="CQ47" i="22"/>
  <c r="CQ30" i="22"/>
  <c r="CQ28" i="22"/>
  <c r="CQ112" i="22"/>
  <c r="CQ43" i="22"/>
  <c r="CQ19" i="22"/>
  <c r="CQ54" i="22"/>
  <c r="CQ36" i="22"/>
  <c r="CQ35" i="22"/>
  <c r="CQ60" i="22"/>
  <c r="CQ27" i="22"/>
  <c r="CQ20" i="22"/>
  <c r="CQ38" i="22"/>
  <c r="CQ44" i="22"/>
  <c r="CQ106" i="22"/>
  <c r="CQ63" i="22"/>
  <c r="CQ48" i="22"/>
  <c r="CQ34" i="22"/>
  <c r="CQ59" i="22"/>
  <c r="CQ32" i="22"/>
  <c r="CQ18" i="22"/>
  <c r="CQ62" i="22"/>
  <c r="CQ39" i="22"/>
  <c r="CQ108" i="22"/>
  <c r="CQ22" i="22"/>
  <c r="CQ50" i="22"/>
  <c r="CQ107" i="22"/>
  <c r="CQ31" i="22"/>
  <c r="CQ26" i="22"/>
  <c r="CQ15" i="22"/>
  <c r="CQ7" i="22"/>
  <c r="DC87" i="22"/>
  <c r="DC39" i="22"/>
  <c r="AA115" i="22"/>
  <c r="DC107" i="22"/>
  <c r="DC59" i="22"/>
  <c r="W111" i="22"/>
  <c r="W103" i="22"/>
  <c r="W95" i="22"/>
  <c r="W87" i="22"/>
  <c r="W79" i="22"/>
  <c r="W71" i="22"/>
  <c r="W63" i="22"/>
  <c r="W55" i="22"/>
  <c r="W47" i="22"/>
  <c r="W39" i="22"/>
  <c r="W31" i="22"/>
  <c r="W23" i="22"/>
  <c r="BG17" i="22"/>
  <c r="BG105" i="22"/>
  <c r="BG62" i="22"/>
  <c r="BG50" i="22"/>
  <c r="BG107" i="22"/>
  <c r="BG63" i="22"/>
  <c r="BG49" i="22"/>
  <c r="BG46" i="22"/>
  <c r="BG61" i="22"/>
  <c r="BG47" i="22"/>
  <c r="BG42" i="22"/>
  <c r="BG110" i="22"/>
  <c r="BG82" i="22"/>
  <c r="BG45" i="22"/>
  <c r="BG43" i="22"/>
  <c r="BG41" i="22"/>
  <c r="BG109" i="22"/>
  <c r="BG83" i="22"/>
  <c r="BG59" i="22"/>
  <c r="BG58" i="22"/>
  <c r="BG115" i="22"/>
  <c r="BG85" i="22"/>
  <c r="BG65" i="22"/>
  <c r="BG37" i="22"/>
  <c r="BG35" i="22"/>
  <c r="BG34" i="22"/>
  <c r="BG19" i="22"/>
  <c r="BG94" i="22"/>
  <c r="BG113" i="22"/>
  <c r="BG111" i="22"/>
  <c r="BG86" i="22"/>
  <c r="BG26" i="22"/>
  <c r="BG18" i="22"/>
  <c r="BG117" i="22"/>
  <c r="BG90" i="22"/>
  <c r="BG78" i="22"/>
  <c r="BG74" i="22"/>
  <c r="BG57" i="22"/>
  <c r="BG33" i="22"/>
  <c r="BG102" i="22"/>
  <c r="BG70" i="22"/>
  <c r="BG55" i="22"/>
  <c r="BG106" i="22"/>
  <c r="BG23" i="22"/>
  <c r="BG114" i="22"/>
  <c r="BG81" i="22"/>
  <c r="BG79" i="22"/>
  <c r="BG29" i="22"/>
  <c r="BG22" i="22"/>
  <c r="BG31" i="22"/>
  <c r="BG67" i="22"/>
  <c r="BG66" i="22"/>
  <c r="BG25" i="22"/>
  <c r="BG73" i="22"/>
  <c r="BG87" i="22"/>
  <c r="BG97" i="22"/>
  <c r="BG71" i="22"/>
  <c r="BG38" i="22"/>
  <c r="BG101" i="22"/>
  <c r="BG91" i="22"/>
  <c r="BG75" i="22"/>
  <c r="BG27" i="22"/>
  <c r="BG99" i="22"/>
  <c r="BG95" i="22"/>
  <c r="BG51" i="22"/>
  <c r="BG30" i="22"/>
  <c r="BG89" i="22"/>
  <c r="BG54" i="22"/>
  <c r="BG77" i="22"/>
  <c r="BG21" i="22"/>
  <c r="BG69" i="22"/>
  <c r="BG98" i="22"/>
  <c r="BG103" i="22"/>
  <c r="BG53" i="22"/>
  <c r="BG93" i="22"/>
  <c r="BG39" i="22"/>
  <c r="CQ11" i="22"/>
  <c r="DC79" i="22"/>
  <c r="DC31" i="22"/>
  <c r="BL115" i="22"/>
  <c r="CQ17" i="22"/>
  <c r="AI102" i="22"/>
  <c r="AI99" i="22"/>
  <c r="AI98" i="22"/>
  <c r="AI72" i="22"/>
  <c r="AI68" i="22"/>
  <c r="AI67" i="22"/>
  <c r="AI66" i="22"/>
  <c r="AI103" i="22"/>
  <c r="AI52" i="22"/>
  <c r="AI106" i="22"/>
  <c r="AI104" i="22"/>
  <c r="AI62" i="22"/>
  <c r="AI51" i="22"/>
  <c r="AI50" i="22"/>
  <c r="AI64" i="22"/>
  <c r="AI107" i="22"/>
  <c r="AI63" i="22"/>
  <c r="AI48" i="22"/>
  <c r="AI47" i="22"/>
  <c r="AI46" i="22"/>
  <c r="AI42" i="22"/>
  <c r="AI112" i="22"/>
  <c r="AI110" i="22"/>
  <c r="AI82" i="22"/>
  <c r="AI60" i="22"/>
  <c r="AI44" i="22"/>
  <c r="AI43" i="22"/>
  <c r="AI95" i="22"/>
  <c r="AI75" i="22"/>
  <c r="AI71" i="22"/>
  <c r="AI39" i="22"/>
  <c r="AI38" i="22"/>
  <c r="AI28" i="22"/>
  <c r="AI10" i="22"/>
  <c r="AI20" i="22"/>
  <c r="AI14" i="22"/>
  <c r="AI111" i="22"/>
  <c r="AI59" i="22"/>
  <c r="AI40" i="22"/>
  <c r="AI36" i="22"/>
  <c r="AI34" i="22"/>
  <c r="AI27" i="22"/>
  <c r="AI19" i="22"/>
  <c r="AI115" i="22"/>
  <c r="AI88" i="22"/>
  <c r="AI86" i="22"/>
  <c r="AI84" i="22"/>
  <c r="AI80" i="22"/>
  <c r="AI35" i="22"/>
  <c r="AI9" i="22"/>
  <c r="AI90" i="22"/>
  <c r="AI100" i="22"/>
  <c r="AI96" i="22"/>
  <c r="AI94" i="22"/>
  <c r="AI76" i="22"/>
  <c r="AI55" i="22"/>
  <c r="AI8" i="22"/>
  <c r="AI108" i="22"/>
  <c r="AI32" i="22"/>
  <c r="AI31" i="22"/>
  <c r="AI24" i="22"/>
  <c r="AI12" i="22"/>
  <c r="AI114" i="22"/>
  <c r="AI17" i="22"/>
  <c r="AI91" i="22"/>
  <c r="AI78" i="22"/>
  <c r="AI92" i="22"/>
  <c r="AI83" i="22"/>
  <c r="AI13" i="22"/>
  <c r="AI22" i="22"/>
  <c r="AI7" i="22"/>
  <c r="AI15" i="22"/>
  <c r="AI18" i="22"/>
  <c r="AI116" i="22"/>
  <c r="AI87" i="22"/>
  <c r="AI79" i="22"/>
  <c r="AI56" i="22"/>
  <c r="AI74" i="22"/>
  <c r="AI70" i="22"/>
  <c r="AI58" i="22"/>
  <c r="AI30" i="22"/>
  <c r="AI16" i="22"/>
  <c r="AI23" i="22"/>
  <c r="AI11" i="22"/>
  <c r="AI26" i="22"/>
  <c r="AI54" i="22"/>
  <c r="DB116" i="22"/>
  <c r="DB88" i="22"/>
  <c r="DB85" i="22"/>
  <c r="DB84" i="22"/>
  <c r="DB82" i="22"/>
  <c r="DB57" i="22"/>
  <c r="DB117" i="22"/>
  <c r="DB110" i="22"/>
  <c r="DB89" i="22"/>
  <c r="DB77" i="22"/>
  <c r="DB56" i="22"/>
  <c r="DB92" i="22"/>
  <c r="DB76" i="22"/>
  <c r="DB69" i="22"/>
  <c r="DB58" i="22"/>
  <c r="DB114" i="22"/>
  <c r="DB93" i="22"/>
  <c r="DB86" i="22"/>
  <c r="DB73" i="22"/>
  <c r="DB72" i="22"/>
  <c r="DB68" i="22"/>
  <c r="DB53" i="22"/>
  <c r="DB52" i="22"/>
  <c r="DB101" i="22"/>
  <c r="DB100" i="22"/>
  <c r="DB97" i="22"/>
  <c r="DB96" i="22"/>
  <c r="DB78" i="22"/>
  <c r="DB54" i="22"/>
  <c r="DB105" i="22"/>
  <c r="DB104" i="22"/>
  <c r="DB102" i="22"/>
  <c r="DB94" i="22"/>
  <c r="DB64" i="22"/>
  <c r="DB49" i="22"/>
  <c r="DB113" i="22"/>
  <c r="DB80" i="22"/>
  <c r="DB46" i="22"/>
  <c r="DB42" i="22"/>
  <c r="DB7" i="22"/>
  <c r="DB90" i="22"/>
  <c r="DB74" i="22"/>
  <c r="DB70" i="22"/>
  <c r="DB29" i="22"/>
  <c r="DB11" i="22"/>
  <c r="DB108" i="22"/>
  <c r="DB98" i="22"/>
  <c r="DB66" i="22"/>
  <c r="DB30" i="22"/>
  <c r="DB28" i="22"/>
  <c r="DB21" i="22"/>
  <c r="DB15" i="22"/>
  <c r="DB41" i="22"/>
  <c r="DB22" i="22"/>
  <c r="DB10" i="22"/>
  <c r="DB106" i="22"/>
  <c r="DB81" i="22"/>
  <c r="DB36" i="22"/>
  <c r="DB9" i="22"/>
  <c r="DB65" i="22"/>
  <c r="DB38" i="22"/>
  <c r="DB33" i="22"/>
  <c r="DB13" i="22"/>
  <c r="DB34" i="22"/>
  <c r="DB16" i="22"/>
  <c r="DB17" i="22"/>
  <c r="DB48" i="22"/>
  <c r="DB62" i="22"/>
  <c r="DB25" i="22"/>
  <c r="DB18" i="22"/>
  <c r="DB8" i="22"/>
  <c r="DB40" i="22"/>
  <c r="DB14" i="22"/>
  <c r="DB44" i="22"/>
  <c r="DB32" i="22"/>
  <c r="DB37" i="22"/>
  <c r="DB109" i="22"/>
  <c r="DB61" i="22"/>
  <c r="DB26" i="22"/>
  <c r="DB50" i="22"/>
  <c r="DB12" i="22"/>
  <c r="DB60" i="22"/>
  <c r="DB20" i="22"/>
  <c r="DB24" i="22"/>
  <c r="DB112" i="22"/>
  <c r="DB45" i="22"/>
  <c r="CQ10" i="22"/>
  <c r="DC99" i="22"/>
  <c r="DC51" i="22"/>
  <c r="CQ101" i="22"/>
  <c r="CQ77" i="22"/>
  <c r="CQ37" i="22"/>
  <c r="W14" i="22"/>
  <c r="DC91" i="22"/>
  <c r="DC117" i="22"/>
  <c r="DC110" i="22"/>
  <c r="DC89" i="22"/>
  <c r="DC77" i="22"/>
  <c r="DC56" i="22"/>
  <c r="DC92" i="22"/>
  <c r="DC76" i="22"/>
  <c r="DC69" i="22"/>
  <c r="DC58" i="22"/>
  <c r="DC114" i="22"/>
  <c r="DC93" i="22"/>
  <c r="DC86" i="22"/>
  <c r="DC73" i="22"/>
  <c r="DC72" i="22"/>
  <c r="DC68" i="22"/>
  <c r="DC53" i="22"/>
  <c r="DC52" i="22"/>
  <c r="DC101" i="22"/>
  <c r="DC100" i="22"/>
  <c r="DC97" i="22"/>
  <c r="DC96" i="22"/>
  <c r="DC78" i="22"/>
  <c r="DC54" i="22"/>
  <c r="DC90" i="22"/>
  <c r="DC74" i="22"/>
  <c r="DC70" i="22"/>
  <c r="DC65" i="22"/>
  <c r="DC98" i="22"/>
  <c r="DC66" i="22"/>
  <c r="DC61" i="22"/>
  <c r="DC48" i="22"/>
  <c r="DC88" i="22"/>
  <c r="DC84" i="22"/>
  <c r="DC82" i="22"/>
  <c r="DC57" i="22"/>
  <c r="DC29" i="22"/>
  <c r="DC11" i="22"/>
  <c r="DC104" i="22"/>
  <c r="DC102" i="22"/>
  <c r="DC94" i="22"/>
  <c r="DC64" i="22"/>
  <c r="DC49" i="22"/>
  <c r="DC30" i="22"/>
  <c r="DC28" i="22"/>
  <c r="DC21" i="22"/>
  <c r="DC15" i="22"/>
  <c r="DC41" i="22"/>
  <c r="DC22" i="22"/>
  <c r="DC10" i="22"/>
  <c r="DC112" i="22"/>
  <c r="DC108" i="22"/>
  <c r="DC106" i="22"/>
  <c r="DC62" i="22"/>
  <c r="DC60" i="22"/>
  <c r="DC45" i="22"/>
  <c r="DC20" i="22"/>
  <c r="DC14" i="22"/>
  <c r="DC116" i="22"/>
  <c r="DC85" i="22"/>
  <c r="DC38" i="22"/>
  <c r="DC33" i="22"/>
  <c r="DC13" i="22"/>
  <c r="DC105" i="22"/>
  <c r="DC34" i="22"/>
  <c r="DC36" i="22"/>
  <c r="DC25" i="22"/>
  <c r="DC18" i="22"/>
  <c r="DC8" i="22"/>
  <c r="DC113" i="22"/>
  <c r="DC37" i="22"/>
  <c r="DC44" i="22"/>
  <c r="DC32" i="22"/>
  <c r="DC12" i="22"/>
  <c r="DC40" i="22"/>
  <c r="DC16" i="22"/>
  <c r="DC109" i="22"/>
  <c r="DC81" i="22"/>
  <c r="DC9" i="22"/>
  <c r="DC26" i="22"/>
  <c r="DC17" i="22"/>
  <c r="DC50" i="22"/>
  <c r="DC7" i="22"/>
  <c r="DC80" i="22"/>
  <c r="DC24" i="22"/>
  <c r="DC46" i="22"/>
  <c r="DC42" i="22"/>
  <c r="DC95" i="22"/>
  <c r="DC19" i="22"/>
  <c r="CQ117" i="22"/>
  <c r="CQ93" i="22"/>
  <c r="CQ69" i="22"/>
  <c r="CQ45" i="22"/>
  <c r="CQ21" i="22"/>
  <c r="AH117" i="22"/>
  <c r="AH93" i="22"/>
  <c r="AH69" i="22"/>
  <c r="AH45" i="22"/>
  <c r="AH29" i="22"/>
  <c r="W17" i="22"/>
  <c r="W101" i="22"/>
  <c r="W97" i="22"/>
  <c r="W74" i="22"/>
  <c r="W73" i="22"/>
  <c r="W70" i="22"/>
  <c r="W56" i="22"/>
  <c r="W54" i="22"/>
  <c r="W53" i="22"/>
  <c r="W94" i="22"/>
  <c r="W92" i="22"/>
  <c r="W105" i="22"/>
  <c r="W102" i="22"/>
  <c r="W100" i="22"/>
  <c r="W98" i="22"/>
  <c r="W96" i="22"/>
  <c r="W76" i="22"/>
  <c r="W72" i="22"/>
  <c r="W66" i="22"/>
  <c r="W65" i="22"/>
  <c r="W68" i="22"/>
  <c r="W52" i="22"/>
  <c r="W49" i="22"/>
  <c r="W106" i="22"/>
  <c r="W104" i="22"/>
  <c r="W62" i="22"/>
  <c r="W50" i="22"/>
  <c r="W109" i="22"/>
  <c r="W64" i="22"/>
  <c r="W46" i="22"/>
  <c r="W45" i="22"/>
  <c r="W42" i="22"/>
  <c r="W41" i="22"/>
  <c r="W116" i="22"/>
  <c r="W93" i="22"/>
  <c r="W69" i="22"/>
  <c r="W21" i="22"/>
  <c r="W61" i="22"/>
  <c r="W117" i="22"/>
  <c r="W113" i="22"/>
  <c r="W48" i="22"/>
  <c r="W38" i="22"/>
  <c r="W37" i="22"/>
  <c r="W28" i="22"/>
  <c r="W82" i="22"/>
  <c r="W90" i="22"/>
  <c r="W88" i="22"/>
  <c r="W78" i="22"/>
  <c r="W33" i="22"/>
  <c r="W26" i="22"/>
  <c r="W18" i="22"/>
  <c r="W25" i="22"/>
  <c r="W84" i="22"/>
  <c r="W80" i="22"/>
  <c r="W44" i="22"/>
  <c r="W34" i="22"/>
  <c r="W20" i="22"/>
  <c r="W89" i="22"/>
  <c r="W112" i="22"/>
  <c r="W110" i="22"/>
  <c r="W108" i="22"/>
  <c r="W60" i="22"/>
  <c r="W29" i="22"/>
  <c r="W22" i="22"/>
  <c r="W40" i="22"/>
  <c r="W24" i="22"/>
  <c r="W86" i="22"/>
  <c r="W36" i="22"/>
  <c r="W114" i="22"/>
  <c r="W85" i="22"/>
  <c r="W32" i="22"/>
  <c r="W81" i="22"/>
  <c r="W58" i="22"/>
  <c r="W77" i="22"/>
  <c r="W30" i="22"/>
  <c r="W57" i="22"/>
  <c r="CQ13" i="22"/>
  <c r="CQ9" i="22"/>
  <c r="DC111" i="22"/>
  <c r="DC63" i="22"/>
  <c r="D115" i="22"/>
  <c r="DC47" i="22"/>
  <c r="DC115" i="22"/>
  <c r="DC67" i="22"/>
  <c r="CQ61" i="22"/>
  <c r="DC23" i="22"/>
  <c r="AH109" i="22"/>
  <c r="AH85" i="22"/>
  <c r="AH61" i="22"/>
  <c r="AB115" i="22"/>
  <c r="DC83" i="22"/>
  <c r="DC35" i="22"/>
  <c r="W115" i="22"/>
  <c r="W107" i="22"/>
  <c r="W99" i="22"/>
  <c r="W91" i="22"/>
  <c r="W83" i="22"/>
  <c r="W75" i="22"/>
  <c r="W67" i="22"/>
  <c r="W59" i="22"/>
  <c r="W51" i="22"/>
  <c r="W43" i="22"/>
  <c r="W35" i="22"/>
  <c r="W27" i="22"/>
  <c r="W19" i="22"/>
  <c r="CQ14" i="22"/>
  <c r="CQ109" i="22"/>
  <c r="CQ85" i="22"/>
  <c r="CQ53" i="22"/>
  <c r="CQ29" i="22"/>
  <c r="AH100" i="22"/>
  <c r="AH96" i="22"/>
  <c r="AH95" i="22"/>
  <c r="AH94" i="22"/>
  <c r="AH76" i="22"/>
  <c r="AH75" i="22"/>
  <c r="AH71" i="22"/>
  <c r="AH55" i="22"/>
  <c r="AH102" i="22"/>
  <c r="AH99" i="22"/>
  <c r="AH98" i="22"/>
  <c r="AH72" i="22"/>
  <c r="AH68" i="22"/>
  <c r="AH67" i="22"/>
  <c r="AH66" i="22"/>
  <c r="AH103" i="22"/>
  <c r="AH52" i="22"/>
  <c r="AH106" i="22"/>
  <c r="AH104" i="22"/>
  <c r="AH62" i="22"/>
  <c r="AH51" i="22"/>
  <c r="AH50" i="22"/>
  <c r="AH64" i="22"/>
  <c r="AH108" i="22"/>
  <c r="AH91" i="22"/>
  <c r="AH54" i="22"/>
  <c r="AH15" i="22"/>
  <c r="AH107" i="22"/>
  <c r="AH63" i="22"/>
  <c r="AH48" i="22"/>
  <c r="AH46" i="22"/>
  <c r="AH42" i="22"/>
  <c r="AH39" i="22"/>
  <c r="AH38" i="22"/>
  <c r="AH28" i="22"/>
  <c r="AH10" i="22"/>
  <c r="AH82" i="22"/>
  <c r="AH44" i="22"/>
  <c r="AH20" i="22"/>
  <c r="AH14" i="22"/>
  <c r="AH111" i="22"/>
  <c r="AH59" i="22"/>
  <c r="AH40" i="22"/>
  <c r="AH36" i="22"/>
  <c r="AH34" i="22"/>
  <c r="AH27" i="22"/>
  <c r="AH19" i="22"/>
  <c r="AH115" i="22"/>
  <c r="AH92" i="22"/>
  <c r="AH74" i="22"/>
  <c r="AH70" i="22"/>
  <c r="AH17" i="22"/>
  <c r="AH47" i="22"/>
  <c r="AH8" i="22"/>
  <c r="AH26" i="22"/>
  <c r="AH31" i="22"/>
  <c r="AH24" i="22"/>
  <c r="AH12" i="22"/>
  <c r="AH110" i="22"/>
  <c r="AH56" i="22"/>
  <c r="AH60" i="22"/>
  <c r="AH16" i="22"/>
  <c r="AH83" i="22"/>
  <c r="AH116" i="22"/>
  <c r="AH87" i="22"/>
  <c r="AH79" i="22"/>
  <c r="AH86" i="22"/>
  <c r="AH22" i="22"/>
  <c r="AH7" i="22"/>
  <c r="AH90" i="22"/>
  <c r="AH78" i="22"/>
  <c r="AH18" i="22"/>
  <c r="AH13" i="22"/>
  <c r="AH114" i="22"/>
  <c r="AH43" i="22"/>
  <c r="AH32" i="22"/>
  <c r="AH58" i="22"/>
  <c r="AH30" i="22"/>
  <c r="AH35" i="22"/>
  <c r="AH84" i="22"/>
  <c r="AH23" i="22"/>
  <c r="AH80" i="22"/>
  <c r="AH11" i="22"/>
  <c r="AH9" i="22"/>
  <c r="AH112" i="22"/>
  <c r="AH88" i="22"/>
  <c r="DC71" i="22"/>
  <c r="AH101" i="22"/>
  <c r="AH77" i="22"/>
  <c r="AH53" i="22"/>
  <c r="AH21" i="22"/>
  <c r="W13" i="22"/>
  <c r="W9" i="22"/>
  <c r="DC103" i="22"/>
  <c r="DC55" i="22"/>
  <c r="N117" i="22"/>
  <c r="N116" i="22"/>
  <c r="N114" i="22"/>
  <c r="N113" i="22"/>
  <c r="N112" i="22"/>
  <c r="N111" i="22"/>
  <c r="N110" i="22"/>
  <c r="N109" i="22"/>
  <c r="N108" i="22"/>
  <c r="N107" i="22"/>
  <c r="N106" i="22"/>
  <c r="N105" i="22"/>
  <c r="N104" i="22"/>
  <c r="N103" i="22"/>
  <c r="N102" i="22"/>
  <c r="N101" i="22"/>
  <c r="N100" i="22"/>
  <c r="N99" i="22"/>
  <c r="N98" i="22"/>
  <c r="N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N71" i="22"/>
  <c r="N70" i="22"/>
  <c r="N69" i="22"/>
  <c r="N68" i="22"/>
  <c r="N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N41" i="22"/>
  <c r="N40" i="22"/>
  <c r="N39" i="22"/>
  <c r="N38" i="22"/>
  <c r="N37" i="22"/>
  <c r="N36" i="22"/>
  <c r="N35" i="22"/>
  <c r="N34" i="22"/>
  <c r="N33" i="22"/>
  <c r="N32" i="22"/>
  <c r="N31" i="22"/>
  <c r="N30" i="22"/>
  <c r="N29" i="22"/>
  <c r="N28" i="22"/>
  <c r="N27" i="22"/>
  <c r="N26" i="22"/>
  <c r="N25" i="22"/>
  <c r="N24" i="22"/>
  <c r="N23" i="22"/>
  <c r="N22" i="22"/>
  <c r="N21" i="22"/>
  <c r="N20" i="22"/>
  <c r="N19" i="22"/>
  <c r="N18" i="22"/>
  <c r="N17" i="22"/>
  <c r="N16" i="22"/>
  <c r="N15" i="22"/>
  <c r="N14" i="22"/>
  <c r="N13" i="22"/>
  <c r="N12" i="22"/>
  <c r="N11" i="22"/>
  <c r="N10" i="22"/>
  <c r="N9" i="22"/>
  <c r="N8" i="22"/>
  <c r="N7" i="22"/>
  <c r="AC111" i="22"/>
  <c r="AC107" i="22"/>
  <c r="AC103" i="22"/>
  <c r="AC99" i="22"/>
  <c r="AC95" i="22"/>
  <c r="AC91" i="22"/>
  <c r="AC87" i="22"/>
  <c r="AC83" i="22"/>
  <c r="AC79" i="22"/>
  <c r="AC75" i="22"/>
  <c r="AC71" i="22"/>
  <c r="AC67" i="22"/>
  <c r="AC63" i="22"/>
  <c r="AC59" i="22"/>
  <c r="AC55" i="22"/>
  <c r="AC51" i="22"/>
  <c r="AC47" i="22"/>
  <c r="AC43" i="22"/>
  <c r="AC39" i="22"/>
  <c r="AC35" i="22"/>
  <c r="AC31" i="22"/>
  <c r="AC27" i="22"/>
  <c r="AC23" i="22"/>
  <c r="AC19" i="22"/>
  <c r="AC90" i="22"/>
  <c r="AC86" i="22"/>
  <c r="AC82" i="22"/>
  <c r="AC66" i="22"/>
  <c r="AC62" i="22"/>
  <c r="AC58" i="22"/>
  <c r="AC42" i="22"/>
  <c r="AC34" i="22"/>
  <c r="AC30" i="22"/>
  <c r="AC22" i="22"/>
  <c r="AC114" i="22"/>
  <c r="AC110" i="22"/>
  <c r="AC106" i="22"/>
  <c r="AC102" i="22"/>
  <c r="AC98" i="22"/>
  <c r="AC94" i="22"/>
  <c r="AC78" i="22"/>
  <c r="AC74" i="22"/>
  <c r="AC70" i="22"/>
  <c r="AC54" i="22"/>
  <c r="AC50" i="22"/>
  <c r="AC46" i="22"/>
  <c r="AC38" i="22"/>
  <c r="AC26" i="22"/>
  <c r="AC18" i="22"/>
  <c r="AC117" i="22"/>
  <c r="AC113" i="22"/>
  <c r="AC109" i="22"/>
  <c r="AC105" i="22"/>
  <c r="AC101" i="22"/>
  <c r="AC97" i="22"/>
  <c r="AC93" i="22"/>
  <c r="AC89" i="22"/>
  <c r="AC85" i="22"/>
  <c r="AC81" i="22"/>
  <c r="AC77" i="22"/>
  <c r="AC73" i="22"/>
  <c r="AC69" i="22"/>
  <c r="AC65" i="22"/>
  <c r="AC61" i="22"/>
  <c r="AC57" i="22"/>
  <c r="AC53" i="22"/>
  <c r="AC49" i="22"/>
  <c r="AC45" i="22"/>
  <c r="AC41" i="22"/>
  <c r="AC37" i="22"/>
  <c r="AC33" i="22"/>
  <c r="AC29" i="22"/>
  <c r="AC25" i="22"/>
  <c r="AC21" i="22"/>
  <c r="AC64" i="22"/>
  <c r="AC14" i="22"/>
  <c r="AC10" i="22"/>
  <c r="AC16" i="22"/>
  <c r="AC76" i="22"/>
  <c r="AC116" i="22"/>
  <c r="AC92" i="22"/>
  <c r="AC112" i="22"/>
  <c r="AC88" i="22"/>
  <c r="AC44" i="22"/>
  <c r="AC68" i="22"/>
  <c r="AC17" i="22"/>
  <c r="AC13" i="22"/>
  <c r="AC24" i="22"/>
  <c r="AC72" i="22"/>
  <c r="AC28" i="22"/>
  <c r="AC104" i="22"/>
  <c r="AC32" i="22"/>
  <c r="AC100" i="22"/>
  <c r="AC20" i="22"/>
  <c r="AC48" i="22"/>
  <c r="AC96" i="22"/>
  <c r="AC56" i="22"/>
  <c r="AC108" i="22"/>
  <c r="AC84" i="22"/>
  <c r="AC52" i="22"/>
  <c r="AC15" i="22"/>
  <c r="AC11" i="22"/>
  <c r="AC7" i="22"/>
  <c r="AC8" i="22"/>
  <c r="AC36" i="22"/>
  <c r="AC80" i="22"/>
  <c r="AC60" i="22"/>
  <c r="AC40" i="22"/>
  <c r="AC12" i="22"/>
  <c r="AC9" i="22"/>
  <c r="AW117" i="22"/>
  <c r="AW116" i="22"/>
  <c r="AW114" i="22"/>
  <c r="AW113" i="22"/>
  <c r="AW112" i="22"/>
  <c r="AW111" i="22"/>
  <c r="AW110" i="22"/>
  <c r="AW109" i="22"/>
  <c r="AW108" i="22"/>
  <c r="AW107" i="22"/>
  <c r="AW106" i="22"/>
  <c r="AW105" i="22"/>
  <c r="AW104" i="22"/>
  <c r="AW103" i="22"/>
  <c r="AW102" i="22"/>
  <c r="AW101" i="22"/>
  <c r="AW100" i="22"/>
  <c r="AW99" i="22"/>
  <c r="AW98" i="22"/>
  <c r="AW97" i="22"/>
  <c r="AW96" i="22"/>
  <c r="AW95" i="22"/>
  <c r="AW94" i="22"/>
  <c r="AW93" i="22"/>
  <c r="AW92" i="22"/>
  <c r="AW91" i="22"/>
  <c r="AW90" i="22"/>
  <c r="AW89" i="22"/>
  <c r="AW88" i="22"/>
  <c r="AW87" i="22"/>
  <c r="AW86" i="22"/>
  <c r="AW85" i="22"/>
  <c r="AW84" i="22"/>
  <c r="AW83" i="22"/>
  <c r="AW82" i="22"/>
  <c r="AW81" i="22"/>
  <c r="AW80" i="22"/>
  <c r="AW79" i="22"/>
  <c r="AW78" i="22"/>
  <c r="AW77" i="22"/>
  <c r="AW76" i="22"/>
  <c r="AW75" i="22"/>
  <c r="AW74" i="22"/>
  <c r="AW73" i="22"/>
  <c r="AW72" i="22"/>
  <c r="AW71" i="22"/>
  <c r="AW70" i="22"/>
  <c r="AW69" i="22"/>
  <c r="AW68" i="22"/>
  <c r="AW67" i="22"/>
  <c r="AW66" i="22"/>
  <c r="AW65" i="22"/>
  <c r="AW64" i="22"/>
  <c r="AW63" i="22"/>
  <c r="AW62" i="22"/>
  <c r="AW61" i="22"/>
  <c r="AW60" i="22"/>
  <c r="AW59" i="22"/>
  <c r="AW58" i="22"/>
  <c r="AW57" i="22"/>
  <c r="AW56" i="22"/>
  <c r="AW55" i="22"/>
  <c r="AW54" i="22"/>
  <c r="AW53" i="22"/>
  <c r="AW52" i="22"/>
  <c r="AW51" i="22"/>
  <c r="AW50" i="22"/>
  <c r="AW49" i="22"/>
  <c r="AW48" i="22"/>
  <c r="AW47" i="22"/>
  <c r="AW46" i="22"/>
  <c r="AW45" i="22"/>
  <c r="AW44" i="22"/>
  <c r="AW43" i="22"/>
  <c r="AW42" i="22"/>
  <c r="AW41" i="22"/>
  <c r="AW40" i="22"/>
  <c r="AW39" i="22"/>
  <c r="AW38" i="22"/>
  <c r="AW37" i="22"/>
  <c r="AW36" i="22"/>
  <c r="AW35" i="22"/>
  <c r="AW34" i="22"/>
  <c r="AW33" i="22"/>
  <c r="AW32" i="22"/>
  <c r="AW31" i="22"/>
  <c r="AW30" i="22"/>
  <c r="AW29" i="22"/>
  <c r="AW28" i="22"/>
  <c r="AW27" i="22"/>
  <c r="AW26" i="22"/>
  <c r="AW25" i="22"/>
  <c r="AW24" i="22"/>
  <c r="AW23" i="22"/>
  <c r="AW22" i="22"/>
  <c r="AW21" i="22"/>
  <c r="AW20" i="22"/>
  <c r="AW19" i="22"/>
  <c r="AW18" i="22"/>
  <c r="AW17" i="22"/>
  <c r="AW16" i="22"/>
  <c r="AW15" i="22"/>
  <c r="AW14" i="22"/>
  <c r="AW13" i="22"/>
  <c r="AW12" i="22"/>
  <c r="AW11" i="22"/>
  <c r="AW10" i="22"/>
  <c r="AW9" i="22"/>
  <c r="AW8" i="22"/>
  <c r="AW7" i="22"/>
  <c r="CB117" i="22"/>
  <c r="CB113" i="22"/>
  <c r="CB109" i="22"/>
  <c r="CB105" i="22"/>
  <c r="CB101" i="22"/>
  <c r="CB97" i="22"/>
  <c r="CB93" i="22"/>
  <c r="CB89" i="22"/>
  <c r="CB85" i="22"/>
  <c r="CB81" i="22"/>
  <c r="CB77" i="22"/>
  <c r="CB73" i="22"/>
  <c r="CB69" i="22"/>
  <c r="CB65" i="22"/>
  <c r="CB61" i="22"/>
  <c r="CB57" i="22"/>
  <c r="CB53" i="22"/>
  <c r="CB49" i="22"/>
  <c r="CB45" i="22"/>
  <c r="CB41" i="22"/>
  <c r="CB37" i="22"/>
  <c r="CB33" i="22"/>
  <c r="CB29" i="22"/>
  <c r="CB25" i="22"/>
  <c r="CB21" i="22"/>
  <c r="CB116" i="22"/>
  <c r="CB108" i="22"/>
  <c r="CB104" i="22"/>
  <c r="CB100" i="22"/>
  <c r="CB96" i="22"/>
  <c r="CB92" i="22"/>
  <c r="CB88" i="22"/>
  <c r="CB72" i="22"/>
  <c r="CB68" i="22"/>
  <c r="CB60" i="22"/>
  <c r="CB56" i="22"/>
  <c r="CB52" i="22"/>
  <c r="CB48" i="22"/>
  <c r="CB40" i="22"/>
  <c r="CB36" i="22"/>
  <c r="CB32" i="22"/>
  <c r="CB28" i="22"/>
  <c r="CB17" i="22"/>
  <c r="CB112" i="22"/>
  <c r="CB84" i="22"/>
  <c r="CB80" i="22"/>
  <c r="CB76" i="22"/>
  <c r="CB64" i="22"/>
  <c r="CB44" i="22"/>
  <c r="CB24" i="22"/>
  <c r="CB20" i="22"/>
  <c r="CB111" i="22"/>
  <c r="CB107" i="22"/>
  <c r="CB103" i="22"/>
  <c r="CB99" i="22"/>
  <c r="CB95" i="22"/>
  <c r="CB91" i="22"/>
  <c r="CB87" i="22"/>
  <c r="CB83" i="22"/>
  <c r="CB79" i="22"/>
  <c r="CB75" i="22"/>
  <c r="CB71" i="22"/>
  <c r="CB67" i="22"/>
  <c r="CB63" i="22"/>
  <c r="CB59" i="22"/>
  <c r="CB55" i="22"/>
  <c r="CB51" i="22"/>
  <c r="CB47" i="22"/>
  <c r="CB43" i="22"/>
  <c r="CB39" i="22"/>
  <c r="CB35" i="22"/>
  <c r="CB31" i="22"/>
  <c r="CB27" i="22"/>
  <c r="CB23" i="22"/>
  <c r="CB19" i="22"/>
  <c r="CB110" i="22"/>
  <c r="CB86" i="22"/>
  <c r="CB66" i="22"/>
  <c r="CB34" i="22"/>
  <c r="CB22" i="22"/>
  <c r="CB14" i="22"/>
  <c r="CB78" i="22"/>
  <c r="CB58" i="22"/>
  <c r="CB46" i="22"/>
  <c r="CB30" i="22"/>
  <c r="CB94" i="22"/>
  <c r="CB38" i="22"/>
  <c r="CB15" i="22"/>
  <c r="CB7" i="22"/>
  <c r="CB106" i="22"/>
  <c r="CB74" i="22"/>
  <c r="CB18" i="22"/>
  <c r="CB16" i="22"/>
  <c r="CB12" i="22"/>
  <c r="CB8" i="22"/>
  <c r="CB13" i="22"/>
  <c r="CB98" i="22"/>
  <c r="CB70" i="22"/>
  <c r="CB11" i="22"/>
  <c r="CB54" i="22"/>
  <c r="CB62" i="22"/>
  <c r="CB9" i="22"/>
  <c r="CB50" i="22"/>
  <c r="CB10" i="22"/>
  <c r="CB114" i="22"/>
  <c r="CB102" i="22"/>
  <c r="CB82" i="22"/>
  <c r="CB42" i="22"/>
  <c r="CB26" i="22"/>
  <c r="CB90" i="22"/>
  <c r="AV117" i="22"/>
  <c r="AV116" i="22"/>
  <c r="AV113" i="22"/>
  <c r="AV109" i="22"/>
  <c r="AV108" i="22"/>
  <c r="AV104" i="22"/>
  <c r="AV98" i="22"/>
  <c r="AV93" i="22"/>
  <c r="AV92" i="22"/>
  <c r="AV89" i="22"/>
  <c r="AV81" i="22"/>
  <c r="AV79" i="22"/>
  <c r="AV74" i="22"/>
  <c r="AV67" i="22"/>
  <c r="AV66" i="22"/>
  <c r="AV65" i="22"/>
  <c r="AV63" i="22"/>
  <c r="AV60" i="22"/>
  <c r="AV58" i="22"/>
  <c r="AV54" i="22"/>
  <c r="AV52" i="22"/>
  <c r="AV48" i="22"/>
  <c r="AV47" i="22"/>
  <c r="AV38" i="22"/>
  <c r="AV35" i="22"/>
  <c r="AV33" i="22"/>
  <c r="AV26" i="22"/>
  <c r="AV25" i="22"/>
  <c r="AV24" i="22"/>
  <c r="AV22" i="22"/>
  <c r="AV112" i="22"/>
  <c r="AV103" i="22"/>
  <c r="AV99" i="22"/>
  <c r="AV95" i="22"/>
  <c r="AV90" i="22"/>
  <c r="AV88" i="22"/>
  <c r="AV86" i="22"/>
  <c r="AV84" i="22"/>
  <c r="AV78" i="22"/>
  <c r="AV77" i="22"/>
  <c r="AV75" i="22"/>
  <c r="AV73" i="22"/>
  <c r="AV72" i="22"/>
  <c r="AV69" i="22"/>
  <c r="AV64" i="22"/>
  <c r="AV59" i="22"/>
  <c r="AV55" i="22"/>
  <c r="AV49" i="22"/>
  <c r="AV45" i="22"/>
  <c r="AV43" i="22"/>
  <c r="AV41" i="22"/>
  <c r="AV40" i="22"/>
  <c r="AV39" i="22"/>
  <c r="AV30" i="22"/>
  <c r="AV28" i="22"/>
  <c r="AV21" i="22"/>
  <c r="AV20" i="22"/>
  <c r="AV18" i="22"/>
  <c r="AV102" i="22"/>
  <c r="AV100" i="22"/>
  <c r="AV97" i="22"/>
  <c r="AV94" i="22"/>
  <c r="AV87" i="22"/>
  <c r="AV85" i="22"/>
  <c r="AV80" i="22"/>
  <c r="AV76" i="22"/>
  <c r="AV57" i="22"/>
  <c r="AV46" i="22"/>
  <c r="AV42" i="22"/>
  <c r="AV37" i="22"/>
  <c r="AV34" i="22"/>
  <c r="AV31" i="22"/>
  <c r="AV27" i="22"/>
  <c r="AV23" i="22"/>
  <c r="AV115" i="22"/>
  <c r="AV114" i="22"/>
  <c r="AV111" i="22"/>
  <c r="AV110" i="22"/>
  <c r="AV107" i="22"/>
  <c r="AV106" i="22"/>
  <c r="AV105" i="22"/>
  <c r="AV101" i="22"/>
  <c r="AV96" i="22"/>
  <c r="AV91" i="22"/>
  <c r="AV83" i="22"/>
  <c r="AV82" i="22"/>
  <c r="AV71" i="22"/>
  <c r="AV70" i="22"/>
  <c r="AV68" i="22"/>
  <c r="AV62" i="22"/>
  <c r="AV61" i="22"/>
  <c r="AV56" i="22"/>
  <c r="AV53" i="22"/>
  <c r="AV51" i="22"/>
  <c r="AV50" i="22"/>
  <c r="AV44" i="22"/>
  <c r="AV36" i="22"/>
  <c r="AV32" i="22"/>
  <c r="AV29" i="22"/>
  <c r="AV19" i="22"/>
  <c r="AV17" i="22"/>
  <c r="AV16" i="22"/>
  <c r="AV15" i="22"/>
  <c r="AV14" i="22"/>
  <c r="AV13" i="22"/>
  <c r="AV12" i="22"/>
  <c r="AV11" i="22"/>
  <c r="AV10" i="22"/>
  <c r="AV9" i="22"/>
  <c r="AV8" i="22"/>
  <c r="AV7" i="22"/>
  <c r="AN117" i="22"/>
  <c r="AN116" i="22"/>
  <c r="AN114" i="22"/>
  <c r="AN113" i="22"/>
  <c r="AN112" i="22"/>
  <c r="AN111" i="22"/>
  <c r="AN110" i="22"/>
  <c r="AN109" i="22"/>
  <c r="AN108" i="22"/>
  <c r="AN107" i="22"/>
  <c r="AN106" i="22"/>
  <c r="AN105" i="22"/>
  <c r="AN104" i="22"/>
  <c r="AN103" i="22"/>
  <c r="AN102" i="22"/>
  <c r="AN101" i="22"/>
  <c r="AN100" i="22"/>
  <c r="AN99" i="22"/>
  <c r="AN98" i="22"/>
  <c r="AN97" i="22"/>
  <c r="AN96" i="22"/>
  <c r="AN95" i="22"/>
  <c r="AN94" i="22"/>
  <c r="AN93" i="22"/>
  <c r="AN92" i="22"/>
  <c r="AN91" i="22"/>
  <c r="AN90" i="22"/>
  <c r="AN89" i="22"/>
  <c r="AN88" i="22"/>
  <c r="AN87" i="22"/>
  <c r="AN86" i="22"/>
  <c r="AN85" i="22"/>
  <c r="AN84" i="22"/>
  <c r="AN83" i="22"/>
  <c r="AN82" i="22"/>
  <c r="AN81" i="22"/>
  <c r="AN80" i="22"/>
  <c r="AN79" i="22"/>
  <c r="AN78" i="22"/>
  <c r="AN77" i="22"/>
  <c r="AN76" i="22"/>
  <c r="AN75" i="22"/>
  <c r="AN74" i="22"/>
  <c r="AN73" i="22"/>
  <c r="AN72" i="22"/>
  <c r="AN71" i="22"/>
  <c r="AN70" i="22"/>
  <c r="AN69" i="22"/>
  <c r="AN68" i="22"/>
  <c r="AN67" i="22"/>
  <c r="AN66" i="22"/>
  <c r="AN65" i="22"/>
  <c r="AN64" i="22"/>
  <c r="AN63" i="22"/>
  <c r="AN62" i="22"/>
  <c r="AN61" i="22"/>
  <c r="AN60" i="22"/>
  <c r="AN59" i="22"/>
  <c r="AN58" i="22"/>
  <c r="AN57" i="22"/>
  <c r="AN56" i="22"/>
  <c r="AN55" i="22"/>
  <c r="AN54" i="22"/>
  <c r="AN53" i="22"/>
  <c r="AN52" i="22"/>
  <c r="AN51" i="22"/>
  <c r="AN50" i="22"/>
  <c r="AN49" i="22"/>
  <c r="AN48" i="22"/>
  <c r="AN47" i="22"/>
  <c r="AN46" i="22"/>
  <c r="AN45" i="22"/>
  <c r="AN44" i="22"/>
  <c r="AN43" i="22"/>
  <c r="AN42" i="22"/>
  <c r="AN41" i="22"/>
  <c r="AN40" i="22"/>
  <c r="AN39" i="22"/>
  <c r="AN38" i="22"/>
  <c r="AN37" i="22"/>
  <c r="AN36" i="22"/>
  <c r="AN35" i="22"/>
  <c r="AN34" i="22"/>
  <c r="AN33" i="22"/>
  <c r="AN32" i="22"/>
  <c r="AN31" i="22"/>
  <c r="AN30" i="22"/>
  <c r="AN29" i="22"/>
  <c r="AN28" i="22"/>
  <c r="AN27" i="22"/>
  <c r="AN26" i="22"/>
  <c r="AN25" i="22"/>
  <c r="AN24" i="22"/>
  <c r="AN23" i="22"/>
  <c r="AN22" i="22"/>
  <c r="AN21" i="22"/>
  <c r="AN20" i="22"/>
  <c r="AN19" i="22"/>
  <c r="AN18" i="22"/>
  <c r="AN17" i="22"/>
  <c r="AN16" i="22"/>
  <c r="AN15" i="22"/>
  <c r="AN14" i="22"/>
  <c r="AN13" i="22"/>
  <c r="AN12" i="22"/>
  <c r="AN11" i="22"/>
  <c r="AN10" i="22"/>
  <c r="AN9" i="22"/>
  <c r="AN8" i="22"/>
  <c r="AN7" i="22"/>
  <c r="AC115" i="22"/>
  <c r="E116" i="22"/>
  <c r="E112" i="22"/>
  <c r="E108" i="22"/>
  <c r="E104" i="22"/>
  <c r="E100" i="22"/>
  <c r="E96" i="22"/>
  <c r="E92" i="22"/>
  <c r="E88" i="22"/>
  <c r="E84" i="22"/>
  <c r="E80" i="22"/>
  <c r="E76" i="22"/>
  <c r="E72" i="22"/>
  <c r="E68" i="22"/>
  <c r="E64" i="22"/>
  <c r="E60" i="22"/>
  <c r="E56" i="22"/>
  <c r="E52" i="22"/>
  <c r="E48" i="22"/>
  <c r="E44" i="22"/>
  <c r="E40" i="22"/>
  <c r="E36" i="22"/>
  <c r="E32" i="22"/>
  <c r="E28" i="22"/>
  <c r="E24" i="22"/>
  <c r="E20" i="22"/>
  <c r="E115" i="22"/>
  <c r="E103" i="22"/>
  <c r="E99" i="22"/>
  <c r="E91" i="22"/>
  <c r="E87" i="22"/>
  <c r="E83" i="22"/>
  <c r="E79" i="22"/>
  <c r="E67" i="22"/>
  <c r="E63" i="22"/>
  <c r="E55" i="22"/>
  <c r="E51" i="22"/>
  <c r="E47" i="22"/>
  <c r="E35" i="22"/>
  <c r="E31" i="22"/>
  <c r="E17" i="22"/>
  <c r="E16" i="22"/>
  <c r="E15" i="22"/>
  <c r="E14" i="22"/>
  <c r="E13" i="22"/>
  <c r="E12" i="22"/>
  <c r="E11" i="22"/>
  <c r="E10" i="22"/>
  <c r="E9" i="22"/>
  <c r="E8" i="22"/>
  <c r="E7" i="22"/>
  <c r="E111" i="22"/>
  <c r="E107" i="22"/>
  <c r="E95" i="22"/>
  <c r="E75" i="22"/>
  <c r="E71" i="22"/>
  <c r="E59" i="22"/>
  <c r="E43" i="22"/>
  <c r="E39" i="22"/>
  <c r="E27" i="22"/>
  <c r="E23" i="22"/>
  <c r="E19" i="22"/>
  <c r="E114" i="22"/>
  <c r="E110" i="22"/>
  <c r="E106" i="22"/>
  <c r="E102" i="22"/>
  <c r="E98" i="22"/>
  <c r="E94" i="22"/>
  <c r="E90" i="22"/>
  <c r="E86" i="22"/>
  <c r="E82" i="22"/>
  <c r="E78" i="22"/>
  <c r="E74" i="22"/>
  <c r="E70" i="22"/>
  <c r="E66" i="22"/>
  <c r="E62" i="22"/>
  <c r="E58" i="22"/>
  <c r="E54" i="22"/>
  <c r="E50" i="22"/>
  <c r="E46" i="22"/>
  <c r="E42" i="22"/>
  <c r="E38" i="22"/>
  <c r="E34" i="22"/>
  <c r="E30" i="22"/>
  <c r="E26" i="22"/>
  <c r="E22" i="22"/>
  <c r="E18" i="22"/>
  <c r="E65" i="22"/>
  <c r="E109" i="22"/>
  <c r="E85" i="22"/>
  <c r="E105" i="22"/>
  <c r="E69" i="22"/>
  <c r="E21" i="22"/>
  <c r="E49" i="22"/>
  <c r="E77" i="22"/>
  <c r="E37" i="22"/>
  <c r="E117" i="22"/>
  <c r="E93" i="22"/>
  <c r="E45" i="22"/>
  <c r="E73" i="22"/>
  <c r="E29" i="22"/>
  <c r="E41" i="22"/>
  <c r="E113" i="22"/>
  <c r="E89" i="22"/>
  <c r="E53" i="22"/>
  <c r="E61" i="22"/>
  <c r="E101" i="22"/>
  <c r="E25" i="22"/>
  <c r="E97" i="22"/>
  <c r="E81" i="22"/>
  <c r="E33" i="22"/>
  <c r="E57" i="22"/>
  <c r="AK117" i="22"/>
  <c r="AK116" i="22"/>
  <c r="AK114" i="22"/>
  <c r="AK113" i="22"/>
  <c r="AK112" i="22"/>
  <c r="AK111" i="22"/>
  <c r="AK110" i="22"/>
  <c r="AK109" i="22"/>
  <c r="AK108" i="22"/>
  <c r="AK107" i="22"/>
  <c r="AK106" i="22"/>
  <c r="AK105" i="22"/>
  <c r="AK104" i="22"/>
  <c r="AK103" i="22"/>
  <c r="AK102" i="22"/>
  <c r="AK101" i="22"/>
  <c r="AK100" i="22"/>
  <c r="AK99" i="22"/>
  <c r="AK98" i="22"/>
  <c r="AK97" i="22"/>
  <c r="AK96" i="22"/>
  <c r="AK95" i="22"/>
  <c r="AK94" i="22"/>
  <c r="AK93" i="22"/>
  <c r="AK92" i="22"/>
  <c r="AK91" i="22"/>
  <c r="AK90" i="22"/>
  <c r="AK89" i="22"/>
  <c r="AK88" i="22"/>
  <c r="AK87" i="22"/>
  <c r="AK86" i="22"/>
  <c r="AK85" i="22"/>
  <c r="AK84" i="22"/>
  <c r="AK83" i="22"/>
  <c r="AK82" i="22"/>
  <c r="AK81" i="22"/>
  <c r="AK80" i="22"/>
  <c r="AK79" i="22"/>
  <c r="AK78" i="22"/>
  <c r="AK77" i="22"/>
  <c r="AK76" i="22"/>
  <c r="AK75" i="22"/>
  <c r="AK74" i="22"/>
  <c r="AK73" i="22"/>
  <c r="AK72" i="22"/>
  <c r="AK71" i="22"/>
  <c r="AK70" i="22"/>
  <c r="AK69" i="22"/>
  <c r="AK68" i="22"/>
  <c r="AK67" i="22"/>
  <c r="AK66" i="22"/>
  <c r="AK65" i="22"/>
  <c r="AK64" i="22"/>
  <c r="AK63" i="22"/>
  <c r="AK62" i="22"/>
  <c r="AK61" i="22"/>
  <c r="AK60" i="22"/>
  <c r="AK59" i="22"/>
  <c r="AK58" i="22"/>
  <c r="AK57" i="22"/>
  <c r="AK56" i="22"/>
  <c r="AK55" i="22"/>
  <c r="AK54" i="22"/>
  <c r="AK53" i="22"/>
  <c r="AK52" i="22"/>
  <c r="AK51" i="22"/>
  <c r="AK50" i="22"/>
  <c r="AK49" i="22"/>
  <c r="AK48" i="22"/>
  <c r="AK47" i="22"/>
  <c r="AK46" i="22"/>
  <c r="AK45" i="22"/>
  <c r="AK44" i="22"/>
  <c r="AK43" i="22"/>
  <c r="AK42" i="22"/>
  <c r="AK41" i="22"/>
  <c r="AK40" i="22"/>
  <c r="AK39" i="22"/>
  <c r="AK38" i="22"/>
  <c r="AK37" i="22"/>
  <c r="AK36" i="22"/>
  <c r="AK35" i="22"/>
  <c r="AK34" i="22"/>
  <c r="AK33" i="22"/>
  <c r="AK32" i="22"/>
  <c r="AK31" i="22"/>
  <c r="AK30" i="22"/>
  <c r="AK29" i="22"/>
  <c r="AK28" i="22"/>
  <c r="AK27" i="22"/>
  <c r="AK26" i="22"/>
  <c r="AK25" i="22"/>
  <c r="AK24" i="22"/>
  <c r="AK23" i="22"/>
  <c r="AK22" i="22"/>
  <c r="AK21" i="22"/>
  <c r="AK20" i="22"/>
  <c r="AK19" i="22"/>
  <c r="AK18" i="22"/>
  <c r="AK17" i="22"/>
  <c r="AK16" i="22"/>
  <c r="AK15" i="22"/>
  <c r="AK14" i="22"/>
  <c r="AK13" i="22"/>
  <c r="AK12" i="22"/>
  <c r="AK11" i="22"/>
  <c r="AK10" i="22"/>
  <c r="AK9" i="22"/>
  <c r="AK8" i="22"/>
  <c r="AK7" i="22"/>
  <c r="AB117" i="22"/>
  <c r="AB116" i="22"/>
  <c r="AB114" i="22"/>
  <c r="AB113" i="22"/>
  <c r="AB112" i="22"/>
  <c r="AB111" i="22"/>
  <c r="AB110" i="22"/>
  <c r="AB109" i="22"/>
  <c r="AB108" i="22"/>
  <c r="AB107" i="22"/>
  <c r="AB106" i="22"/>
  <c r="AB105" i="22"/>
  <c r="AB104" i="22"/>
  <c r="AB103" i="22"/>
  <c r="AB102" i="22"/>
  <c r="AB101" i="22"/>
  <c r="AB100" i="22"/>
  <c r="AB99" i="22"/>
  <c r="AB98" i="22"/>
  <c r="AB97" i="22"/>
  <c r="AB96" i="22"/>
  <c r="AB95" i="22"/>
  <c r="AB94" i="22"/>
  <c r="AB93" i="22"/>
  <c r="AB92" i="22"/>
  <c r="AB91" i="22"/>
  <c r="AB90" i="22"/>
  <c r="AB89" i="22"/>
  <c r="AB88" i="22"/>
  <c r="AB87" i="22"/>
  <c r="AB86" i="22"/>
  <c r="AB85" i="22"/>
  <c r="AB84" i="22"/>
  <c r="AB83" i="22"/>
  <c r="AB82" i="22"/>
  <c r="AB81" i="22"/>
  <c r="AB80" i="22"/>
  <c r="AB79" i="22"/>
  <c r="AB78" i="22"/>
  <c r="AB77" i="22"/>
  <c r="AB76" i="22"/>
  <c r="AB75" i="22"/>
  <c r="AB74" i="22"/>
  <c r="AB73" i="22"/>
  <c r="AB72" i="22"/>
  <c r="AB71" i="22"/>
  <c r="AB70" i="22"/>
  <c r="AB69" i="22"/>
  <c r="AB68" i="22"/>
  <c r="AB67" i="22"/>
  <c r="AB66" i="22"/>
  <c r="AB65" i="22"/>
  <c r="AB64" i="22"/>
  <c r="AB63" i="22"/>
  <c r="AB62" i="22"/>
  <c r="AB61" i="22"/>
  <c r="AB60" i="22"/>
  <c r="AB59" i="22"/>
  <c r="AB58" i="22"/>
  <c r="AB57" i="22"/>
  <c r="AB56" i="22"/>
  <c r="AB55" i="22"/>
  <c r="AB54" i="22"/>
  <c r="AB53" i="22"/>
  <c r="AB52" i="22"/>
  <c r="AB51" i="22"/>
  <c r="AB50" i="22"/>
  <c r="AB49" i="22"/>
  <c r="AB48" i="22"/>
  <c r="AB47" i="22"/>
  <c r="AB46" i="22"/>
  <c r="AB45" i="22"/>
  <c r="AB44" i="22"/>
  <c r="AB43" i="22"/>
  <c r="AB42" i="22"/>
  <c r="AB41" i="22"/>
  <c r="AB40" i="22"/>
  <c r="AB39" i="22"/>
  <c r="AB38" i="22"/>
  <c r="AB37" i="22"/>
  <c r="AB36" i="22"/>
  <c r="AB35" i="22"/>
  <c r="AB34" i="22"/>
  <c r="AB33" i="22"/>
  <c r="AB32" i="22"/>
  <c r="AB31" i="22"/>
  <c r="AB30" i="22"/>
  <c r="AB29" i="22"/>
  <c r="AB28" i="22"/>
  <c r="AB27" i="22"/>
  <c r="AB26" i="22"/>
  <c r="AB25" i="22"/>
  <c r="AB24" i="22"/>
  <c r="AB23" i="22"/>
  <c r="AB22" i="22"/>
  <c r="AB21" i="22"/>
  <c r="AB20" i="22"/>
  <c r="AB19" i="22"/>
  <c r="AB18" i="22"/>
  <c r="AB17" i="22"/>
  <c r="AB16" i="22"/>
  <c r="AB15" i="22"/>
  <c r="AB14" i="22"/>
  <c r="AB13" i="22"/>
  <c r="AB12" i="22"/>
  <c r="AB11" i="22"/>
  <c r="AB10" i="22"/>
  <c r="AB9" i="22"/>
  <c r="AB8" i="22"/>
  <c r="AB7" i="22"/>
  <c r="Y117" i="22"/>
  <c r="Y116" i="22"/>
  <c r="Y114" i="22"/>
  <c r="Y113" i="22"/>
  <c r="Y112" i="22"/>
  <c r="Y111" i="22"/>
  <c r="Y110" i="22"/>
  <c r="Y109" i="22"/>
  <c r="Y108" i="22"/>
  <c r="Y107" i="22"/>
  <c r="Y106" i="22"/>
  <c r="Y105" i="22"/>
  <c r="Y104" i="22"/>
  <c r="Y103" i="22"/>
  <c r="Y102" i="22"/>
  <c r="Y101" i="22"/>
  <c r="Y100" i="22"/>
  <c r="Y99" i="22"/>
  <c r="Y98" i="22"/>
  <c r="Y97" i="22"/>
  <c r="Y96" i="22"/>
  <c r="Y95" i="22"/>
  <c r="Y94" i="22"/>
  <c r="Y93" i="22"/>
  <c r="Y92" i="22"/>
  <c r="Y91" i="22"/>
  <c r="Y90" i="22"/>
  <c r="Y89" i="22"/>
  <c r="Y88" i="22"/>
  <c r="Y87" i="22"/>
  <c r="Y86" i="22"/>
  <c r="Y85" i="22"/>
  <c r="Y84" i="22"/>
  <c r="Y83" i="22"/>
  <c r="Y82" i="22"/>
  <c r="Y81" i="22"/>
  <c r="Y80" i="22"/>
  <c r="Y79" i="22"/>
  <c r="Y78" i="22"/>
  <c r="Y77" i="22"/>
  <c r="Y76" i="22"/>
  <c r="Y75" i="22"/>
  <c r="Y74" i="22"/>
  <c r="Y73" i="22"/>
  <c r="Y72" i="22"/>
  <c r="Y71" i="22"/>
  <c r="Y70" i="22"/>
  <c r="Y69" i="22"/>
  <c r="Y68" i="22"/>
  <c r="Y67" i="22"/>
  <c r="Y66" i="22"/>
  <c r="Y65" i="22"/>
  <c r="Y64" i="22"/>
  <c r="Y63" i="22"/>
  <c r="Y62" i="22"/>
  <c r="Y61" i="22"/>
  <c r="Y60" i="22"/>
  <c r="Y59" i="22"/>
  <c r="Y58" i="22"/>
  <c r="Y57" i="22"/>
  <c r="Y56" i="22"/>
  <c r="Y55" i="22"/>
  <c r="Y54" i="22"/>
  <c r="Y53" i="22"/>
  <c r="Y52" i="22"/>
  <c r="Y51" i="22"/>
  <c r="Y50" i="22"/>
  <c r="Y49" i="22"/>
  <c r="Y48" i="22"/>
  <c r="Y47" i="22"/>
  <c r="Y46" i="22"/>
  <c r="Y45" i="22"/>
  <c r="Y44" i="22"/>
  <c r="Y43" i="22"/>
  <c r="Y42" i="22"/>
  <c r="Y41" i="22"/>
  <c r="Y40" i="22"/>
  <c r="Y39" i="22"/>
  <c r="Y38" i="22"/>
  <c r="Y37" i="22"/>
  <c r="Y36" i="22"/>
  <c r="Y35" i="22"/>
  <c r="Y34" i="22"/>
  <c r="Y33" i="22"/>
  <c r="Y32" i="22"/>
  <c r="Y31" i="22"/>
  <c r="Y30" i="22"/>
  <c r="Y29" i="22"/>
  <c r="Y28" i="22"/>
  <c r="Y27" i="22"/>
  <c r="Y26" i="22"/>
  <c r="Y25" i="22"/>
  <c r="Y24" i="22"/>
  <c r="Y23" i="22"/>
  <c r="Y22" i="22"/>
  <c r="Y21" i="22"/>
  <c r="Y20" i="22"/>
  <c r="Y19" i="22"/>
  <c r="Y18" i="22"/>
  <c r="Y17" i="22"/>
  <c r="Y16" i="22"/>
  <c r="Y15" i="22"/>
  <c r="Y14" i="22"/>
  <c r="Y13" i="22"/>
  <c r="Y12" i="22"/>
  <c r="Y11" i="22"/>
  <c r="Y10" i="22"/>
  <c r="Y9" i="22"/>
  <c r="Y8" i="22"/>
  <c r="Y7" i="22"/>
  <c r="X116" i="22"/>
  <c r="X115" i="22"/>
  <c r="X110" i="22"/>
  <c r="X107" i="22"/>
  <c r="X106" i="22"/>
  <c r="X103" i="22"/>
  <c r="X101" i="22"/>
  <c r="X100" i="22"/>
  <c r="X96" i="22"/>
  <c r="X95" i="22"/>
  <c r="X91" i="22"/>
  <c r="X86" i="22"/>
  <c r="X85" i="22"/>
  <c r="X84" i="22"/>
  <c r="X80" i="22"/>
  <c r="X77" i="22"/>
  <c r="X76" i="22"/>
  <c r="X75" i="22"/>
  <c r="X68" i="22"/>
  <c r="X64" i="22"/>
  <c r="X63" i="22"/>
  <c r="X61" i="22"/>
  <c r="X60" i="22"/>
  <c r="X58" i="22"/>
  <c r="X55" i="22"/>
  <c r="X53" i="22"/>
  <c r="X50" i="22"/>
  <c r="X46" i="22"/>
  <c r="X40" i="22"/>
  <c r="X39" i="22"/>
  <c r="X31" i="22"/>
  <c r="X28" i="22"/>
  <c r="X27" i="22"/>
  <c r="X22" i="22"/>
  <c r="X21" i="22"/>
  <c r="X18" i="22"/>
  <c r="X117" i="22"/>
  <c r="X114" i="22"/>
  <c r="X113" i="22"/>
  <c r="X111" i="22"/>
  <c r="X109" i="22"/>
  <c r="X99" i="22"/>
  <c r="X93" i="22"/>
  <c r="X87" i="22"/>
  <c r="X82" i="22"/>
  <c r="X81" i="22"/>
  <c r="X72" i="22"/>
  <c r="X70" i="22"/>
  <c r="X69" i="22"/>
  <c r="X65" i="22"/>
  <c r="X62" i="22"/>
  <c r="X56" i="22"/>
  <c r="X51" i="22"/>
  <c r="X48" i="22"/>
  <c r="X42" i="22"/>
  <c r="X41" i="22"/>
  <c r="X34" i="22"/>
  <c r="X29" i="22"/>
  <c r="X23" i="22"/>
  <c r="X19" i="22"/>
  <c r="X94" i="22"/>
  <c r="X89" i="22"/>
  <c r="X78" i="22"/>
  <c r="X74" i="22"/>
  <c r="X49" i="22"/>
  <c r="X47" i="22"/>
  <c r="X45" i="22"/>
  <c r="X44" i="22"/>
  <c r="X38" i="22"/>
  <c r="X36" i="22"/>
  <c r="X33" i="22"/>
  <c r="X32" i="22"/>
  <c r="X26" i="22"/>
  <c r="X24" i="22"/>
  <c r="X20" i="22"/>
  <c r="X112" i="22"/>
  <c r="X108" i="22"/>
  <c r="X105" i="22"/>
  <c r="X104" i="22"/>
  <c r="X102" i="22"/>
  <c r="X98" i="22"/>
  <c r="X97" i="22"/>
  <c r="X92" i="22"/>
  <c r="X90" i="22"/>
  <c r="X88" i="22"/>
  <c r="X83" i="22"/>
  <c r="X79" i="22"/>
  <c r="X73" i="22"/>
  <c r="X71" i="22"/>
  <c r="X67" i="22"/>
  <c r="X66" i="22"/>
  <c r="X59" i="22"/>
  <c r="X57" i="22"/>
  <c r="X54" i="22"/>
  <c r="X52" i="22"/>
  <c r="X43" i="22"/>
  <c r="X37" i="22"/>
  <c r="X35" i="22"/>
  <c r="X30" i="22"/>
  <c r="X25" i="22"/>
  <c r="X16" i="22"/>
  <c r="X8" i="22"/>
  <c r="X9" i="22"/>
  <c r="X14" i="22"/>
  <c r="X10" i="22"/>
  <c r="X17" i="22"/>
  <c r="X13" i="22"/>
  <c r="X15" i="22"/>
  <c r="X11" i="22"/>
  <c r="X7" i="22"/>
  <c r="X12" i="22"/>
  <c r="CJ117" i="22"/>
  <c r="CJ116" i="22"/>
  <c r="CJ114" i="22"/>
  <c r="CJ113" i="22"/>
  <c r="CJ112" i="22"/>
  <c r="CJ111" i="22"/>
  <c r="CJ110" i="22"/>
  <c r="CJ109" i="22"/>
  <c r="CJ108" i="22"/>
  <c r="CJ107" i="22"/>
  <c r="CJ106" i="22"/>
  <c r="CJ105" i="22"/>
  <c r="CJ104" i="22"/>
  <c r="CJ103" i="22"/>
  <c r="CJ102" i="22"/>
  <c r="CJ101" i="22"/>
  <c r="CJ100" i="22"/>
  <c r="CJ99" i="22"/>
  <c r="CJ98" i="22"/>
  <c r="CJ97" i="22"/>
  <c r="CJ96" i="22"/>
  <c r="CJ95" i="22"/>
  <c r="CJ94" i="22"/>
  <c r="CJ93" i="22"/>
  <c r="CJ92" i="22"/>
  <c r="CJ91" i="22"/>
  <c r="CJ90" i="22"/>
  <c r="CJ89" i="22"/>
  <c r="CJ88" i="22"/>
  <c r="CJ87" i="22"/>
  <c r="CJ86" i="22"/>
  <c r="CJ85" i="22"/>
  <c r="CJ84" i="22"/>
  <c r="CJ83" i="22"/>
  <c r="CJ82" i="22"/>
  <c r="CJ81" i="22"/>
  <c r="CJ80" i="22"/>
  <c r="CJ79" i="22"/>
  <c r="CJ78" i="22"/>
  <c r="CJ77" i="22"/>
  <c r="CJ76" i="22"/>
  <c r="CJ75" i="22"/>
  <c r="CJ74" i="22"/>
  <c r="CJ73" i="22"/>
  <c r="CJ72" i="22"/>
  <c r="CJ71" i="22"/>
  <c r="CJ70" i="22"/>
  <c r="CJ69" i="22"/>
  <c r="CJ68" i="22"/>
  <c r="CJ67" i="22"/>
  <c r="CJ66" i="22"/>
  <c r="CJ65" i="22"/>
  <c r="CJ64" i="22"/>
  <c r="CJ63" i="22"/>
  <c r="CJ62" i="22"/>
  <c r="CJ61" i="22"/>
  <c r="CJ60" i="22"/>
  <c r="CJ59" i="22"/>
  <c r="CJ58" i="22"/>
  <c r="CJ57" i="22"/>
  <c r="CJ56" i="22"/>
  <c r="CJ55" i="22"/>
  <c r="CJ54" i="22"/>
  <c r="CJ53" i="22"/>
  <c r="CJ52" i="22"/>
  <c r="CJ51" i="22"/>
  <c r="CJ50" i="22"/>
  <c r="CJ49" i="22"/>
  <c r="CJ48" i="22"/>
  <c r="CJ47" i="22"/>
  <c r="CJ46" i="22"/>
  <c r="CJ45" i="22"/>
  <c r="CJ44" i="22"/>
  <c r="CJ43" i="22"/>
  <c r="CJ42" i="22"/>
  <c r="CJ41" i="22"/>
  <c r="CJ40" i="22"/>
  <c r="CJ39" i="22"/>
  <c r="CJ38" i="22"/>
  <c r="CJ37" i="22"/>
  <c r="CJ36" i="22"/>
  <c r="CJ35" i="22"/>
  <c r="CJ34" i="22"/>
  <c r="CJ33" i="22"/>
  <c r="CJ32" i="22"/>
  <c r="CJ31" i="22"/>
  <c r="CJ30" i="22"/>
  <c r="CJ29" i="22"/>
  <c r="CJ28" i="22"/>
  <c r="CJ27" i="22"/>
  <c r="CJ26" i="22"/>
  <c r="CJ25" i="22"/>
  <c r="CJ24" i="22"/>
  <c r="CJ23" i="22"/>
  <c r="CJ22" i="22"/>
  <c r="CJ21" i="22"/>
  <c r="CJ20" i="22"/>
  <c r="CJ19" i="22"/>
  <c r="CJ18" i="22"/>
  <c r="CJ17" i="22"/>
  <c r="CJ16" i="22"/>
  <c r="CJ15" i="22"/>
  <c r="CJ14" i="22"/>
  <c r="CJ13" i="22"/>
  <c r="CJ12" i="22"/>
  <c r="CJ11" i="22"/>
  <c r="CJ10" i="22"/>
  <c r="CJ9" i="22"/>
  <c r="CJ8" i="22"/>
  <c r="CJ7" i="22"/>
  <c r="CW117" i="22"/>
  <c r="CW113" i="22"/>
  <c r="CW109" i="22"/>
  <c r="CW105" i="22"/>
  <c r="CW101" i="22"/>
  <c r="CW97" i="22"/>
  <c r="CW93" i="22"/>
  <c r="CW89" i="22"/>
  <c r="CW85" i="22"/>
  <c r="CW81" i="22"/>
  <c r="CW77" i="22"/>
  <c r="CW73" i="22"/>
  <c r="CW69" i="22"/>
  <c r="CW65" i="22"/>
  <c r="CW61" i="22"/>
  <c r="CW57" i="22"/>
  <c r="CW53" i="22"/>
  <c r="CW49" i="22"/>
  <c r="CW45" i="22"/>
  <c r="CW41" i="22"/>
  <c r="CW37" i="22"/>
  <c r="CW33" i="22"/>
  <c r="CW29" i="22"/>
  <c r="CW25" i="22"/>
  <c r="CW21" i="22"/>
  <c r="CW17" i="22"/>
  <c r="CW76" i="22"/>
  <c r="CW72" i="22"/>
  <c r="CW64" i="22"/>
  <c r="CW56" i="22"/>
  <c r="CW48" i="22"/>
  <c r="CW44" i="22"/>
  <c r="CW40" i="22"/>
  <c r="CW36" i="22"/>
  <c r="CW32" i="22"/>
  <c r="CW28" i="22"/>
  <c r="CW24" i="22"/>
  <c r="CW116" i="22"/>
  <c r="CW112" i="22"/>
  <c r="CW108" i="22"/>
  <c r="CW104" i="22"/>
  <c r="CW100" i="22"/>
  <c r="CW96" i="22"/>
  <c r="CW92" i="22"/>
  <c r="CW88" i="22"/>
  <c r="CW84" i="22"/>
  <c r="CW80" i="22"/>
  <c r="CW68" i="22"/>
  <c r="CW60" i="22"/>
  <c r="CW52" i="22"/>
  <c r="CW20" i="22"/>
  <c r="CW115" i="22"/>
  <c r="CW111" i="22"/>
  <c r="CW107" i="22"/>
  <c r="CW103" i="22"/>
  <c r="CW99" i="22"/>
  <c r="CW95" i="22"/>
  <c r="CW91" i="22"/>
  <c r="CW87" i="22"/>
  <c r="CW83" i="22"/>
  <c r="CW79" i="22"/>
  <c r="CW75" i="22"/>
  <c r="CW71" i="22"/>
  <c r="CW67" i="22"/>
  <c r="CW63" i="22"/>
  <c r="CW59" i="22"/>
  <c r="CW55" i="22"/>
  <c r="CW51" i="22"/>
  <c r="CW47" i="22"/>
  <c r="CW43" i="22"/>
  <c r="CW39" i="22"/>
  <c r="CW35" i="22"/>
  <c r="CW31" i="22"/>
  <c r="CW27" i="22"/>
  <c r="CW23" i="22"/>
  <c r="CW19" i="22"/>
  <c r="CW82" i="22"/>
  <c r="CW34" i="22"/>
  <c r="CW94" i="22"/>
  <c r="CW78" i="22"/>
  <c r="CW8" i="22"/>
  <c r="CW46" i="22"/>
  <c r="CW106" i="22"/>
  <c r="CW102" i="22"/>
  <c r="CW62" i="22"/>
  <c r="CW22" i="22"/>
  <c r="CW42" i="22"/>
  <c r="CW14" i="22"/>
  <c r="CW10" i="22"/>
  <c r="CW7" i="22"/>
  <c r="CW30" i="22"/>
  <c r="CW16" i="22"/>
  <c r="CW54" i="22"/>
  <c r="CW9" i="22"/>
  <c r="CW98" i="22"/>
  <c r="CW70" i="22"/>
  <c r="CW11" i="22"/>
  <c r="CW90" i="22"/>
  <c r="CW38" i="22"/>
  <c r="CW66" i="22"/>
  <c r="CW86" i="22"/>
  <c r="CW18" i="22"/>
  <c r="CW13" i="22"/>
  <c r="CW50" i="22"/>
  <c r="CW26" i="22"/>
  <c r="CW15" i="22"/>
  <c r="CW58" i="22"/>
  <c r="CW114" i="22"/>
  <c r="CW12" i="22"/>
  <c r="CW110" i="22"/>
  <c r="CW74" i="22"/>
  <c r="BQ115" i="22"/>
  <c r="BQ111" i="22"/>
  <c r="BQ107" i="22"/>
  <c r="BQ103" i="22"/>
  <c r="BQ99" i="22"/>
  <c r="BQ95" i="22"/>
  <c r="BQ91" i="22"/>
  <c r="BQ87" i="22"/>
  <c r="BQ83" i="22"/>
  <c r="BQ79" i="22"/>
  <c r="BQ75" i="22"/>
  <c r="BQ71" i="22"/>
  <c r="BQ67" i="22"/>
  <c r="BQ63" i="22"/>
  <c r="BQ59" i="22"/>
  <c r="BQ55" i="22"/>
  <c r="BQ51" i="22"/>
  <c r="BQ47" i="22"/>
  <c r="BQ43" i="22"/>
  <c r="BQ39" i="22"/>
  <c r="BQ35" i="22"/>
  <c r="BQ31" i="22"/>
  <c r="BQ27" i="22"/>
  <c r="BQ23" i="22"/>
  <c r="BQ19" i="22"/>
  <c r="BQ102" i="22"/>
  <c r="BQ86" i="22"/>
  <c r="BQ78" i="22"/>
  <c r="BQ70" i="22"/>
  <c r="BQ66" i="22"/>
  <c r="BQ62" i="22"/>
  <c r="BQ54" i="22"/>
  <c r="BQ50" i="22"/>
  <c r="BQ46" i="22"/>
  <c r="BQ34" i="22"/>
  <c r="BQ26" i="22"/>
  <c r="BQ114" i="22"/>
  <c r="BQ110" i="22"/>
  <c r="BQ106" i="22"/>
  <c r="BQ98" i="22"/>
  <c r="BQ94" i="22"/>
  <c r="BQ90" i="22"/>
  <c r="BQ82" i="22"/>
  <c r="BQ74" i="22"/>
  <c r="BQ58" i="22"/>
  <c r="BQ42" i="22"/>
  <c r="BQ38" i="22"/>
  <c r="BQ30" i="22"/>
  <c r="BQ22" i="22"/>
  <c r="BQ18" i="22"/>
  <c r="BQ117" i="22"/>
  <c r="BQ113" i="22"/>
  <c r="BQ109" i="22"/>
  <c r="BQ105" i="22"/>
  <c r="BQ101" i="22"/>
  <c r="BQ97" i="22"/>
  <c r="BQ93" i="22"/>
  <c r="BQ89" i="22"/>
  <c r="BQ85" i="22"/>
  <c r="BQ81" i="22"/>
  <c r="BQ77" i="22"/>
  <c r="BQ73" i="22"/>
  <c r="BQ69" i="22"/>
  <c r="BQ65" i="22"/>
  <c r="BQ61" i="22"/>
  <c r="BQ57" i="22"/>
  <c r="BQ53" i="22"/>
  <c r="BQ49" i="22"/>
  <c r="BQ45" i="22"/>
  <c r="BQ41" i="22"/>
  <c r="BQ37" i="22"/>
  <c r="BQ33" i="22"/>
  <c r="BQ29" i="22"/>
  <c r="BQ25" i="22"/>
  <c r="BQ21" i="22"/>
  <c r="BQ16" i="22"/>
  <c r="BQ15" i="22"/>
  <c r="BQ14" i="22"/>
  <c r="BQ13" i="22"/>
  <c r="BQ12" i="22"/>
  <c r="BQ11" i="22"/>
  <c r="BQ10" i="22"/>
  <c r="BQ9" i="22"/>
  <c r="BQ8" i="22"/>
  <c r="BQ7" i="22"/>
  <c r="BQ17" i="22"/>
  <c r="BQ44" i="22"/>
  <c r="BQ40" i="22"/>
  <c r="BQ68" i="22"/>
  <c r="BQ20" i="22"/>
  <c r="BQ48" i="22"/>
  <c r="BQ56" i="22"/>
  <c r="BQ112" i="22"/>
  <c r="BQ88" i="22"/>
  <c r="BQ72" i="22"/>
  <c r="BQ28" i="22"/>
  <c r="BQ52" i="22"/>
  <c r="BQ32" i="22"/>
  <c r="BQ76" i="22"/>
  <c r="BQ92" i="22"/>
  <c r="BQ108" i="22"/>
  <c r="BQ84" i="22"/>
  <c r="BQ80" i="22"/>
  <c r="BQ100" i="22"/>
  <c r="BQ96" i="22"/>
  <c r="BQ36" i="22"/>
  <c r="BQ64" i="22"/>
  <c r="BQ60" i="22"/>
  <c r="BQ104" i="22"/>
  <c r="BQ24" i="22"/>
  <c r="BQ116" i="22"/>
  <c r="CG117" i="22"/>
  <c r="CG116" i="22"/>
  <c r="CG114" i="22"/>
  <c r="CG113" i="22"/>
  <c r="CG112" i="22"/>
  <c r="CG111" i="22"/>
  <c r="CG110" i="22"/>
  <c r="CG109" i="22"/>
  <c r="CG108" i="22"/>
  <c r="CG107" i="22"/>
  <c r="CG106" i="22"/>
  <c r="CG105" i="22"/>
  <c r="CG104" i="22"/>
  <c r="CG103" i="22"/>
  <c r="CG102" i="22"/>
  <c r="CG101" i="22"/>
  <c r="CG100" i="22"/>
  <c r="CG99" i="22"/>
  <c r="CG98" i="22"/>
  <c r="CG97" i="22"/>
  <c r="CG96" i="22"/>
  <c r="CG95" i="22"/>
  <c r="CG94" i="22"/>
  <c r="CG93" i="22"/>
  <c r="CG92" i="22"/>
  <c r="CG91" i="22"/>
  <c r="CG90" i="22"/>
  <c r="CG89" i="22"/>
  <c r="CG88" i="22"/>
  <c r="CG87" i="22"/>
  <c r="CG86" i="22"/>
  <c r="CG85" i="22"/>
  <c r="CG84" i="22"/>
  <c r="CG83" i="22"/>
  <c r="CG82" i="22"/>
  <c r="CG81" i="22"/>
  <c r="CG80" i="22"/>
  <c r="CG79" i="22"/>
  <c r="CG78" i="22"/>
  <c r="CG77" i="22"/>
  <c r="CG76" i="22"/>
  <c r="CG75" i="22"/>
  <c r="CG74" i="22"/>
  <c r="CG73" i="22"/>
  <c r="CG72" i="22"/>
  <c r="CG71" i="22"/>
  <c r="CG70" i="22"/>
  <c r="CG69" i="22"/>
  <c r="CG68" i="22"/>
  <c r="CG67" i="22"/>
  <c r="CG66" i="22"/>
  <c r="CG65" i="22"/>
  <c r="CG64" i="22"/>
  <c r="CG63" i="22"/>
  <c r="CG62" i="22"/>
  <c r="CG61" i="22"/>
  <c r="CG60" i="22"/>
  <c r="CG59" i="22"/>
  <c r="CG58" i="22"/>
  <c r="CG57" i="22"/>
  <c r="CG56" i="22"/>
  <c r="CG55" i="22"/>
  <c r="CG54" i="22"/>
  <c r="CG53" i="22"/>
  <c r="CG52" i="22"/>
  <c r="CG51" i="22"/>
  <c r="CG50" i="22"/>
  <c r="CG49" i="22"/>
  <c r="CG48" i="22"/>
  <c r="CG47" i="22"/>
  <c r="CG46" i="22"/>
  <c r="CG45" i="22"/>
  <c r="CG44" i="22"/>
  <c r="CG43" i="22"/>
  <c r="CG42" i="22"/>
  <c r="CG41" i="22"/>
  <c r="CG40" i="22"/>
  <c r="CG39" i="22"/>
  <c r="CG38" i="22"/>
  <c r="CG37" i="22"/>
  <c r="CG36" i="22"/>
  <c r="CG35" i="22"/>
  <c r="CG34" i="22"/>
  <c r="CG33" i="22"/>
  <c r="CG32" i="22"/>
  <c r="CG31" i="22"/>
  <c r="CG30" i="22"/>
  <c r="CG29" i="22"/>
  <c r="CG28" i="22"/>
  <c r="CG27" i="22"/>
  <c r="CG26" i="22"/>
  <c r="CG25" i="22"/>
  <c r="CG24" i="22"/>
  <c r="CG23" i="22"/>
  <c r="CG22" i="22"/>
  <c r="CG21" i="22"/>
  <c r="CG20" i="22"/>
  <c r="CG19" i="22"/>
  <c r="CG18" i="22"/>
  <c r="CG17" i="22"/>
  <c r="CG16" i="22"/>
  <c r="CG15" i="22"/>
  <c r="CG14" i="22"/>
  <c r="CG13" i="22"/>
  <c r="CG12" i="22"/>
  <c r="CG11" i="22"/>
  <c r="CG10" i="22"/>
  <c r="CG9" i="22"/>
  <c r="CG8" i="22"/>
  <c r="CG7" i="22"/>
  <c r="M117" i="22"/>
  <c r="M116" i="22"/>
  <c r="M114" i="22"/>
  <c r="M113" i="22"/>
  <c r="M112" i="22"/>
  <c r="M111" i="22"/>
  <c r="M110" i="22"/>
  <c r="M109" i="22"/>
  <c r="M108" i="22"/>
  <c r="M107" i="22"/>
  <c r="M106" i="22"/>
  <c r="M105" i="22"/>
  <c r="M104" i="22"/>
  <c r="M103" i="22"/>
  <c r="M102" i="22"/>
  <c r="M101" i="22"/>
  <c r="M100" i="22"/>
  <c r="M99" i="22"/>
  <c r="M98" i="22"/>
  <c r="M97" i="22"/>
  <c r="M96" i="22"/>
  <c r="M95" i="22"/>
  <c r="M94" i="22"/>
  <c r="M93" i="22"/>
  <c r="M92" i="22"/>
  <c r="M91" i="22"/>
  <c r="M90" i="22"/>
  <c r="M89" i="22"/>
  <c r="M88" i="22"/>
  <c r="M87" i="22"/>
  <c r="M86" i="22"/>
  <c r="M85" i="22"/>
  <c r="M84" i="22"/>
  <c r="M83" i="22"/>
  <c r="M82" i="22"/>
  <c r="M81" i="22"/>
  <c r="M80" i="22"/>
  <c r="M79" i="22"/>
  <c r="M78" i="22"/>
  <c r="M77" i="22"/>
  <c r="M76" i="22"/>
  <c r="M75" i="22"/>
  <c r="M74" i="22"/>
  <c r="M73" i="22"/>
  <c r="M72" i="22"/>
  <c r="M71" i="22"/>
  <c r="M70" i="22"/>
  <c r="M69" i="22"/>
  <c r="M68" i="22"/>
  <c r="M67" i="22"/>
  <c r="M66" i="22"/>
  <c r="M65" i="22"/>
  <c r="M64" i="22"/>
  <c r="M63" i="22"/>
  <c r="M62" i="22"/>
  <c r="M61" i="22"/>
  <c r="M60" i="22"/>
  <c r="M59" i="22"/>
  <c r="M58" i="22"/>
  <c r="M57" i="22"/>
  <c r="M56" i="22"/>
  <c r="M55" i="22"/>
  <c r="M54" i="22"/>
  <c r="M53" i="22"/>
  <c r="M52" i="22"/>
  <c r="M51" i="22"/>
  <c r="M50" i="22"/>
  <c r="M49" i="22"/>
  <c r="M48" i="22"/>
  <c r="M47" i="22"/>
  <c r="M46" i="22"/>
  <c r="M45" i="22"/>
  <c r="M44" i="22"/>
  <c r="M43" i="22"/>
  <c r="M42" i="22"/>
  <c r="M41" i="22"/>
  <c r="M40" i="22"/>
  <c r="M39" i="22"/>
  <c r="M38" i="22"/>
  <c r="M37" i="22"/>
  <c r="M36" i="22"/>
  <c r="M35" i="22"/>
  <c r="M34" i="22"/>
  <c r="M33" i="22"/>
  <c r="M32" i="22"/>
  <c r="M31" i="22"/>
  <c r="M30" i="22"/>
  <c r="M29" i="22"/>
  <c r="M28" i="22"/>
  <c r="M27" i="22"/>
  <c r="M26" i="22"/>
  <c r="M25" i="22"/>
  <c r="M24" i="22"/>
  <c r="M23" i="22"/>
  <c r="M22" i="22"/>
  <c r="M21" i="22"/>
  <c r="M20" i="22"/>
  <c r="M19" i="22"/>
  <c r="M18" i="22"/>
  <c r="M17" i="22"/>
  <c r="M16" i="22"/>
  <c r="M15" i="22"/>
  <c r="M14" i="22"/>
  <c r="M13" i="22"/>
  <c r="M12" i="22"/>
  <c r="M11" i="22"/>
  <c r="M10" i="22"/>
  <c r="M9" i="22"/>
  <c r="M8" i="22"/>
  <c r="M7" i="22"/>
  <c r="CM111" i="22"/>
  <c r="CM107" i="22"/>
  <c r="CM103" i="22"/>
  <c r="CM99" i="22"/>
  <c r="CM95" i="22"/>
  <c r="CM91" i="22"/>
  <c r="CM87" i="22"/>
  <c r="CM83" i="22"/>
  <c r="CM79" i="22"/>
  <c r="CM75" i="22"/>
  <c r="CM71" i="22"/>
  <c r="CM67" i="22"/>
  <c r="CM63" i="22"/>
  <c r="CM59" i="22"/>
  <c r="CM55" i="22"/>
  <c r="CM51" i="22"/>
  <c r="CM47" i="22"/>
  <c r="CM43" i="22"/>
  <c r="CM39" i="22"/>
  <c r="CM35" i="22"/>
  <c r="CM31" i="22"/>
  <c r="CM27" i="22"/>
  <c r="CM23" i="22"/>
  <c r="CM19" i="22"/>
  <c r="CM114" i="22"/>
  <c r="CM110" i="22"/>
  <c r="CM106" i="22"/>
  <c r="CM98" i="22"/>
  <c r="CM94" i="22"/>
  <c r="CM90" i="22"/>
  <c r="CM82" i="22"/>
  <c r="CM74" i="22"/>
  <c r="CM66" i="22"/>
  <c r="CM62" i="22"/>
  <c r="CM58" i="22"/>
  <c r="CM50" i="22"/>
  <c r="CM46" i="22"/>
  <c r="CM42" i="22"/>
  <c r="CM38" i="22"/>
  <c r="CM26" i="22"/>
  <c r="CM15" i="22"/>
  <c r="CM102" i="22"/>
  <c r="CM86" i="22"/>
  <c r="CM78" i="22"/>
  <c r="CM70" i="22"/>
  <c r="CM54" i="22"/>
  <c r="CM34" i="22"/>
  <c r="CM30" i="22"/>
  <c r="CM22" i="22"/>
  <c r="CM18" i="22"/>
  <c r="CM16" i="22"/>
  <c r="CM14" i="22"/>
  <c r="CM13" i="22"/>
  <c r="CM12" i="22"/>
  <c r="CM11" i="22"/>
  <c r="CM10" i="22"/>
  <c r="CM9" i="22"/>
  <c r="CM8" i="22"/>
  <c r="CM7" i="22"/>
  <c r="CM117" i="22"/>
  <c r="CM113" i="22"/>
  <c r="CM109" i="22"/>
  <c r="CM105" i="22"/>
  <c r="CM101" i="22"/>
  <c r="CM97" i="22"/>
  <c r="CM93" i="22"/>
  <c r="CM89" i="22"/>
  <c r="CM85" i="22"/>
  <c r="CM81" i="22"/>
  <c r="CM77" i="22"/>
  <c r="CM73" i="22"/>
  <c r="CM69" i="22"/>
  <c r="CM65" i="22"/>
  <c r="CM61" i="22"/>
  <c r="CM57" i="22"/>
  <c r="CM53" i="22"/>
  <c r="CM49" i="22"/>
  <c r="CM45" i="22"/>
  <c r="CM41" i="22"/>
  <c r="CM37" i="22"/>
  <c r="CM33" i="22"/>
  <c r="CM29" i="22"/>
  <c r="CM25" i="22"/>
  <c r="CM21" i="22"/>
  <c r="CM17" i="22"/>
  <c r="CM104" i="22"/>
  <c r="CM68" i="22"/>
  <c r="CM20" i="22"/>
  <c r="CM116" i="22"/>
  <c r="CM112" i="22"/>
  <c r="CM88" i="22"/>
  <c r="CM80" i="22"/>
  <c r="CM60" i="22"/>
  <c r="CM48" i="22"/>
  <c r="CM108" i="22"/>
  <c r="CM40" i="22"/>
  <c r="CM100" i="22"/>
  <c r="CM76" i="22"/>
  <c r="CM56" i="22"/>
  <c r="CM24" i="22"/>
  <c r="CM64" i="22"/>
  <c r="CM52" i="22"/>
  <c r="CM32" i="22"/>
  <c r="CM96" i="22"/>
  <c r="CM36" i="22"/>
  <c r="CM92" i="22"/>
  <c r="CM44" i="22"/>
  <c r="CM72" i="22"/>
  <c r="CM28" i="22"/>
  <c r="CM84" i="22"/>
  <c r="U116" i="22"/>
  <c r="U112" i="22"/>
  <c r="U108" i="22"/>
  <c r="U104" i="22"/>
  <c r="U100" i="22"/>
  <c r="U96" i="22"/>
  <c r="U92" i="22"/>
  <c r="U88" i="22"/>
  <c r="U84" i="22"/>
  <c r="U80" i="22"/>
  <c r="U76" i="22"/>
  <c r="U72" i="22"/>
  <c r="U68" i="22"/>
  <c r="U64" i="22"/>
  <c r="U60" i="22"/>
  <c r="U56" i="22"/>
  <c r="U52" i="22"/>
  <c r="U48" i="22"/>
  <c r="U44" i="22"/>
  <c r="U40" i="22"/>
  <c r="U36" i="22"/>
  <c r="U32" i="22"/>
  <c r="U28" i="22"/>
  <c r="U24" i="22"/>
  <c r="U20" i="22"/>
  <c r="U87" i="22"/>
  <c r="U83" i="22"/>
  <c r="U79" i="22"/>
  <c r="U75" i="22"/>
  <c r="U59" i="22"/>
  <c r="U51" i="22"/>
  <c r="U47" i="22"/>
  <c r="U39" i="22"/>
  <c r="U23" i="22"/>
  <c r="U19" i="22"/>
  <c r="U17" i="22"/>
  <c r="U16" i="22"/>
  <c r="U15" i="22"/>
  <c r="U14" i="22"/>
  <c r="U13" i="22"/>
  <c r="U12" i="22"/>
  <c r="U11" i="22"/>
  <c r="U10" i="22"/>
  <c r="U9" i="22"/>
  <c r="U8" i="22"/>
  <c r="U7" i="22"/>
  <c r="U115" i="22"/>
  <c r="U111" i="22"/>
  <c r="U107" i="22"/>
  <c r="U103" i="22"/>
  <c r="U99" i="22"/>
  <c r="U95" i="22"/>
  <c r="U91" i="22"/>
  <c r="U71" i="22"/>
  <c r="U67" i="22"/>
  <c r="U63" i="22"/>
  <c r="U55" i="22"/>
  <c r="U43" i="22"/>
  <c r="U35" i="22"/>
  <c r="U31" i="22"/>
  <c r="U27" i="22"/>
  <c r="U114" i="22"/>
  <c r="U110" i="22"/>
  <c r="U106" i="22"/>
  <c r="U102" i="22"/>
  <c r="U98" i="22"/>
  <c r="U94" i="22"/>
  <c r="U90" i="22"/>
  <c r="U86" i="22"/>
  <c r="U82" i="22"/>
  <c r="U78" i="22"/>
  <c r="U74" i="22"/>
  <c r="U70" i="22"/>
  <c r="U66" i="22"/>
  <c r="U62" i="22"/>
  <c r="U58" i="22"/>
  <c r="U54" i="22"/>
  <c r="U50" i="22"/>
  <c r="U46" i="22"/>
  <c r="U42" i="22"/>
  <c r="U38" i="22"/>
  <c r="U34" i="22"/>
  <c r="U30" i="22"/>
  <c r="U26" i="22"/>
  <c r="U22" i="22"/>
  <c r="U18" i="22"/>
  <c r="U113" i="22"/>
  <c r="U89" i="22"/>
  <c r="U81" i="22"/>
  <c r="U45" i="22"/>
  <c r="U53" i="22"/>
  <c r="U61" i="22"/>
  <c r="U109" i="22"/>
  <c r="U85" i="22"/>
  <c r="U41" i="22"/>
  <c r="U33" i="22"/>
  <c r="U57" i="22"/>
  <c r="U37" i="22"/>
  <c r="U29" i="22"/>
  <c r="U69" i="22"/>
  <c r="U21" i="22"/>
  <c r="U117" i="22"/>
  <c r="U93" i="22"/>
  <c r="U105" i="22"/>
  <c r="U49" i="22"/>
  <c r="U77" i="22"/>
  <c r="U101" i="22"/>
  <c r="U25" i="22"/>
  <c r="U97" i="22"/>
  <c r="U65" i="22"/>
  <c r="U73" i="22"/>
  <c r="BH115" i="22"/>
  <c r="BH114" i="22"/>
  <c r="BH110" i="22"/>
  <c r="BH107" i="22"/>
  <c r="BH106" i="22"/>
  <c r="BH105" i="22"/>
  <c r="BH102" i="22"/>
  <c r="BH100" i="22"/>
  <c r="BH99" i="22"/>
  <c r="BH87" i="22"/>
  <c r="BH71" i="22"/>
  <c r="BH70" i="22"/>
  <c r="BH69" i="22"/>
  <c r="BH68" i="22"/>
  <c r="BH64" i="22"/>
  <c r="BH61" i="22"/>
  <c r="BH57" i="22"/>
  <c r="BH55" i="22"/>
  <c r="BH51" i="22"/>
  <c r="BH49" i="22"/>
  <c r="BH44" i="22"/>
  <c r="BH40" i="22"/>
  <c r="BH36" i="22"/>
  <c r="BH32" i="22"/>
  <c r="BH29" i="22"/>
  <c r="BH27" i="22"/>
  <c r="BH21" i="22"/>
  <c r="BH20" i="22"/>
  <c r="BH19" i="22"/>
  <c r="BH117" i="22"/>
  <c r="BH116" i="22"/>
  <c r="BH113" i="22"/>
  <c r="BH101" i="22"/>
  <c r="BH93" i="22"/>
  <c r="BH91" i="22"/>
  <c r="BH89" i="22"/>
  <c r="BH78" i="22"/>
  <c r="BH76" i="22"/>
  <c r="BH63" i="22"/>
  <c r="BH62" i="22"/>
  <c r="BH60" i="22"/>
  <c r="BH59" i="22"/>
  <c r="BH58" i="22"/>
  <c r="BH56" i="22"/>
  <c r="BH54" i="22"/>
  <c r="BH53" i="22"/>
  <c r="BH52" i="22"/>
  <c r="BH50" i="22"/>
  <c r="BH46" i="22"/>
  <c r="BH43" i="22"/>
  <c r="BH37" i="22"/>
  <c r="BH34" i="22"/>
  <c r="BH33" i="22"/>
  <c r="BH23" i="22"/>
  <c r="BH98" i="22"/>
  <c r="BH96" i="22"/>
  <c r="BH95" i="22"/>
  <c r="BH92" i="22"/>
  <c r="BH84" i="22"/>
  <c r="BH83" i="22"/>
  <c r="BH82" i="22"/>
  <c r="BH80" i="22"/>
  <c r="BH77" i="22"/>
  <c r="BH75" i="22"/>
  <c r="BH45" i="22"/>
  <c r="BH41" i="22"/>
  <c r="BH39" i="22"/>
  <c r="BH35" i="22"/>
  <c r="BH24" i="22"/>
  <c r="BH22" i="22"/>
  <c r="BH17" i="22"/>
  <c r="BH112" i="22"/>
  <c r="BH111" i="22"/>
  <c r="BH109" i="22"/>
  <c r="BH108" i="22"/>
  <c r="BH104" i="22"/>
  <c r="BH103" i="22"/>
  <c r="BH97" i="22"/>
  <c r="BH94" i="22"/>
  <c r="BH90" i="22"/>
  <c r="BH88" i="22"/>
  <c r="BH86" i="22"/>
  <c r="BH85" i="22"/>
  <c r="BH81" i="22"/>
  <c r="BH79" i="22"/>
  <c r="BH74" i="22"/>
  <c r="BH73" i="22"/>
  <c r="BH72" i="22"/>
  <c r="BH67" i="22"/>
  <c r="BH66" i="22"/>
  <c r="BH65" i="22"/>
  <c r="BH48" i="22"/>
  <c r="BH47" i="22"/>
  <c r="BH42" i="22"/>
  <c r="BH38" i="22"/>
  <c r="BH31" i="22"/>
  <c r="BH30" i="22"/>
  <c r="BH28" i="22"/>
  <c r="BH26" i="22"/>
  <c r="BH25" i="22"/>
  <c r="BH18" i="22"/>
  <c r="BH16" i="22"/>
  <c r="BH13" i="22"/>
  <c r="BH8" i="22"/>
  <c r="BH9" i="22"/>
  <c r="BH14" i="22"/>
  <c r="BH10" i="22"/>
  <c r="BH11" i="22"/>
  <c r="BH15" i="22"/>
  <c r="BH7" i="22"/>
  <c r="BH12" i="22"/>
  <c r="BK117" i="22"/>
  <c r="BK116" i="22"/>
  <c r="BK114" i="22"/>
  <c r="BK113" i="22"/>
  <c r="BK112" i="22"/>
  <c r="BK111" i="22"/>
  <c r="BK110" i="22"/>
  <c r="BK109" i="22"/>
  <c r="BK108" i="22"/>
  <c r="BK107" i="22"/>
  <c r="BK106" i="22"/>
  <c r="BK105" i="22"/>
  <c r="BK104" i="22"/>
  <c r="BK103" i="22"/>
  <c r="BK102" i="22"/>
  <c r="BK101" i="22"/>
  <c r="BK100" i="22"/>
  <c r="BK99" i="22"/>
  <c r="BK98" i="22"/>
  <c r="BK97" i="22"/>
  <c r="BK96" i="22"/>
  <c r="BK95" i="22"/>
  <c r="BK94" i="22"/>
  <c r="BK93" i="22"/>
  <c r="BK92" i="22"/>
  <c r="BK91" i="22"/>
  <c r="BK90" i="22"/>
  <c r="BK89" i="22"/>
  <c r="BK88" i="22"/>
  <c r="BK87" i="22"/>
  <c r="BK86" i="22"/>
  <c r="BK85" i="22"/>
  <c r="BK84" i="22"/>
  <c r="BK83" i="22"/>
  <c r="BK82" i="22"/>
  <c r="BK81" i="22"/>
  <c r="BK80" i="22"/>
  <c r="BK79" i="22"/>
  <c r="BK78" i="22"/>
  <c r="BK77" i="22"/>
  <c r="BK76" i="22"/>
  <c r="BK75" i="22"/>
  <c r="BK74" i="22"/>
  <c r="BK73" i="22"/>
  <c r="BK72" i="22"/>
  <c r="BK71" i="22"/>
  <c r="BK70" i="22"/>
  <c r="BK69" i="22"/>
  <c r="BK68" i="22"/>
  <c r="BK67" i="22"/>
  <c r="BK66" i="22"/>
  <c r="BK65" i="22"/>
  <c r="BK64" i="22"/>
  <c r="BK63" i="22"/>
  <c r="BK62" i="22"/>
  <c r="BK61" i="22"/>
  <c r="BK60" i="22"/>
  <c r="BK59" i="22"/>
  <c r="BK58" i="22"/>
  <c r="BK57" i="22"/>
  <c r="BK56" i="22"/>
  <c r="BK55" i="22"/>
  <c r="BK54" i="22"/>
  <c r="BK53" i="22"/>
  <c r="BK52" i="22"/>
  <c r="BK51" i="22"/>
  <c r="BK50" i="22"/>
  <c r="BK49" i="22"/>
  <c r="BK48" i="22"/>
  <c r="BK47" i="22"/>
  <c r="BK46" i="22"/>
  <c r="BK45" i="22"/>
  <c r="BK44" i="22"/>
  <c r="BK43" i="22"/>
  <c r="BK42" i="22"/>
  <c r="BK41" i="22"/>
  <c r="BK40" i="22"/>
  <c r="BK39" i="22"/>
  <c r="BK38" i="22"/>
  <c r="BK37" i="22"/>
  <c r="BK36" i="22"/>
  <c r="BK35" i="22"/>
  <c r="BK34" i="22"/>
  <c r="BK33" i="22"/>
  <c r="BK32" i="22"/>
  <c r="BK31" i="22"/>
  <c r="BK30" i="22"/>
  <c r="BK29" i="22"/>
  <c r="BK28" i="22"/>
  <c r="BK27" i="22"/>
  <c r="BK26" i="22"/>
  <c r="BK25" i="22"/>
  <c r="BK24" i="22"/>
  <c r="BK23" i="22"/>
  <c r="BK22" i="22"/>
  <c r="BK21" i="22"/>
  <c r="BK20" i="22"/>
  <c r="BK19" i="22"/>
  <c r="BK18" i="22"/>
  <c r="BK17" i="22"/>
  <c r="BK16" i="22"/>
  <c r="BK15" i="22"/>
  <c r="BK14" i="22"/>
  <c r="BK13" i="22"/>
  <c r="BK12" i="22"/>
  <c r="BK11" i="22"/>
  <c r="BK10" i="22"/>
  <c r="BK9" i="22"/>
  <c r="BK8" i="22"/>
  <c r="BK7" i="22"/>
  <c r="N115" i="22"/>
  <c r="Q104" i="22"/>
  <c r="Q100" i="22"/>
  <c r="Q92" i="22"/>
  <c r="Q88" i="22"/>
  <c r="Q117" i="22"/>
  <c r="Q113" i="22"/>
  <c r="Q109" i="22"/>
  <c r="Q105" i="22"/>
  <c r="Q101" i="22"/>
  <c r="Q97" i="22"/>
  <c r="Q93" i="22"/>
  <c r="Q89" i="22"/>
  <c r="Q85" i="22"/>
  <c r="Q81" i="22"/>
  <c r="Q77" i="22"/>
  <c r="Q73" i="22"/>
  <c r="Q69" i="22"/>
  <c r="Q65" i="22"/>
  <c r="Q61" i="22"/>
  <c r="Q57" i="22"/>
  <c r="Q53" i="22"/>
  <c r="Q49" i="22"/>
  <c r="Q45" i="22"/>
  <c r="Q41" i="22"/>
  <c r="Q37" i="22"/>
  <c r="Q33" i="22"/>
  <c r="Q29" i="22"/>
  <c r="Q25" i="22"/>
  <c r="Q21" i="22"/>
  <c r="Q116" i="22"/>
  <c r="Q112" i="22"/>
  <c r="Q108" i="22"/>
  <c r="Q96" i="22"/>
  <c r="Q84" i="22"/>
  <c r="Q17" i="22"/>
  <c r="Q16" i="22"/>
  <c r="Q15" i="22"/>
  <c r="Q14" i="22"/>
  <c r="Q13" i="22"/>
  <c r="Q12" i="22"/>
  <c r="Q11" i="22"/>
  <c r="Q10" i="22"/>
  <c r="Q9" i="22"/>
  <c r="Q8" i="22"/>
  <c r="Q7" i="22"/>
  <c r="Q70" i="22"/>
  <c r="Q67" i="22"/>
  <c r="Q56" i="22"/>
  <c r="Q31" i="22"/>
  <c r="Q24" i="22"/>
  <c r="Q66" i="22"/>
  <c r="Q23" i="22"/>
  <c r="Q102" i="22"/>
  <c r="Q74" i="22"/>
  <c r="Q51" i="22"/>
  <c r="Q95" i="22"/>
  <c r="Q34" i="22"/>
  <c r="Q115" i="22"/>
  <c r="Q94" i="22"/>
  <c r="Q22" i="22"/>
  <c r="Q114" i="22"/>
  <c r="Q111" i="22"/>
  <c r="Q90" i="22"/>
  <c r="Q87" i="22"/>
  <c r="Q50" i="22"/>
  <c r="Q47" i="22"/>
  <c r="Q36" i="22"/>
  <c r="Q19" i="22"/>
  <c r="Q46" i="22"/>
  <c r="Q54" i="22"/>
  <c r="Q27" i="22"/>
  <c r="Q82" i="22"/>
  <c r="Q78" i="22"/>
  <c r="Q75" i="22"/>
  <c r="Q64" i="22"/>
  <c r="Q26" i="22"/>
  <c r="Q52" i="22"/>
  <c r="Q60" i="22"/>
  <c r="Q40" i="22"/>
  <c r="Q62" i="22"/>
  <c r="Q48" i="22"/>
  <c r="Q42" i="22"/>
  <c r="Q39" i="22"/>
  <c r="Q110" i="22"/>
  <c r="Q107" i="22"/>
  <c r="Q86" i="22"/>
  <c r="Q58" i="22"/>
  <c r="Q55" i="22"/>
  <c r="Q44" i="22"/>
  <c r="Q43" i="22"/>
  <c r="Q30" i="22"/>
  <c r="Q32" i="22"/>
  <c r="Q98" i="22"/>
  <c r="Q79" i="22"/>
  <c r="Q68" i="22"/>
  <c r="Q91" i="22"/>
  <c r="Q76" i="22"/>
  <c r="Q83" i="22"/>
  <c r="Q72" i="22"/>
  <c r="Q38" i="22"/>
  <c r="Q35" i="22"/>
  <c r="Q28" i="22"/>
  <c r="Q106" i="22"/>
  <c r="Q103" i="22"/>
  <c r="Q63" i="22"/>
  <c r="Q80" i="22"/>
  <c r="Q99" i="22"/>
  <c r="Q71" i="22"/>
  <c r="Q18" i="22"/>
  <c r="Q20" i="22"/>
  <c r="Q59" i="22"/>
  <c r="BV117" i="22"/>
  <c r="BV116" i="22"/>
  <c r="BV114" i="22"/>
  <c r="BV113" i="22"/>
  <c r="BV112" i="22"/>
  <c r="BV111" i="22"/>
  <c r="BV110" i="22"/>
  <c r="BV109" i="22"/>
  <c r="BV108" i="22"/>
  <c r="BV107" i="22"/>
  <c r="BV106" i="22"/>
  <c r="BV105" i="22"/>
  <c r="BV104" i="22"/>
  <c r="BV103" i="22"/>
  <c r="BV102" i="22"/>
  <c r="BV101" i="22"/>
  <c r="BV100" i="22"/>
  <c r="BV99" i="22"/>
  <c r="BV98" i="22"/>
  <c r="BV97" i="22"/>
  <c r="BV96" i="22"/>
  <c r="BV95" i="22"/>
  <c r="BV94" i="22"/>
  <c r="BV93" i="22"/>
  <c r="BV92" i="22"/>
  <c r="BV91" i="22"/>
  <c r="BV90" i="22"/>
  <c r="BV89" i="22"/>
  <c r="BV88" i="22"/>
  <c r="BV87" i="22"/>
  <c r="BV86" i="22"/>
  <c r="BV85" i="22"/>
  <c r="BV84" i="22"/>
  <c r="BV83" i="22"/>
  <c r="BV82" i="22"/>
  <c r="BV81" i="22"/>
  <c r="BV80" i="22"/>
  <c r="BV79" i="22"/>
  <c r="BV78" i="22"/>
  <c r="BV77" i="22"/>
  <c r="BV76" i="22"/>
  <c r="BV75" i="22"/>
  <c r="BV74" i="22"/>
  <c r="BV73" i="22"/>
  <c r="BV72" i="22"/>
  <c r="BV71" i="22"/>
  <c r="BV70" i="22"/>
  <c r="BV69" i="22"/>
  <c r="BV68" i="22"/>
  <c r="BV67" i="22"/>
  <c r="BV66" i="22"/>
  <c r="BV65" i="22"/>
  <c r="BV64" i="22"/>
  <c r="BV63" i="22"/>
  <c r="BV62" i="22"/>
  <c r="BV61" i="22"/>
  <c r="BV60" i="22"/>
  <c r="BV59" i="22"/>
  <c r="BV58" i="22"/>
  <c r="BV57" i="22"/>
  <c r="BV56" i="22"/>
  <c r="BV55" i="22"/>
  <c r="BV54" i="22"/>
  <c r="BV53" i="22"/>
  <c r="BV52" i="22"/>
  <c r="BV51" i="22"/>
  <c r="BV50" i="22"/>
  <c r="BV49" i="22"/>
  <c r="BV48" i="22"/>
  <c r="BV47" i="22"/>
  <c r="BV46" i="22"/>
  <c r="BV45" i="22"/>
  <c r="BV44" i="22"/>
  <c r="BV43" i="22"/>
  <c r="BV42" i="22"/>
  <c r="BV41" i="22"/>
  <c r="BV40" i="22"/>
  <c r="BV39" i="22"/>
  <c r="BV38" i="22"/>
  <c r="BV37" i="22"/>
  <c r="BV36" i="22"/>
  <c r="BV35" i="22"/>
  <c r="BV34" i="22"/>
  <c r="BV33" i="22"/>
  <c r="BV32" i="22"/>
  <c r="BV31" i="22"/>
  <c r="BV30" i="22"/>
  <c r="BV29" i="22"/>
  <c r="BV28" i="22"/>
  <c r="BV27" i="22"/>
  <c r="BV26" i="22"/>
  <c r="BV25" i="22"/>
  <c r="BV24" i="22"/>
  <c r="BV23" i="22"/>
  <c r="BV22" i="22"/>
  <c r="BV21" i="22"/>
  <c r="BV20" i="22"/>
  <c r="BV19" i="22"/>
  <c r="BV18" i="22"/>
  <c r="BV17" i="22"/>
  <c r="BV16" i="22"/>
  <c r="BV15" i="22"/>
  <c r="BV14" i="22"/>
  <c r="BV13" i="22"/>
  <c r="BV12" i="22"/>
  <c r="BV11" i="22"/>
  <c r="BV10" i="22"/>
  <c r="BV9" i="22"/>
  <c r="BV8" i="22"/>
  <c r="BV7" i="22"/>
  <c r="AY117" i="22"/>
  <c r="AY116" i="22"/>
  <c r="AY114" i="22"/>
  <c r="AY113" i="22"/>
  <c r="AY112" i="22"/>
  <c r="AY111" i="22"/>
  <c r="AY110" i="22"/>
  <c r="AY109" i="22"/>
  <c r="AY108" i="22"/>
  <c r="AY107" i="22"/>
  <c r="AY106" i="22"/>
  <c r="AY105" i="22"/>
  <c r="AY104" i="22"/>
  <c r="AY103" i="22"/>
  <c r="AY102" i="22"/>
  <c r="AY101" i="22"/>
  <c r="AY100" i="22"/>
  <c r="AY99" i="22"/>
  <c r="AY98" i="22"/>
  <c r="AY97" i="22"/>
  <c r="AY96" i="22"/>
  <c r="AY95" i="22"/>
  <c r="AY94" i="22"/>
  <c r="AY93" i="22"/>
  <c r="AY92" i="22"/>
  <c r="AY91" i="22"/>
  <c r="AY90" i="22"/>
  <c r="AY89" i="22"/>
  <c r="AY88" i="22"/>
  <c r="AY87" i="22"/>
  <c r="AY86" i="22"/>
  <c r="AY85" i="22"/>
  <c r="AY84" i="22"/>
  <c r="AY83" i="22"/>
  <c r="AY82" i="22"/>
  <c r="AY81" i="22"/>
  <c r="AY80" i="22"/>
  <c r="AY79" i="22"/>
  <c r="AY78" i="22"/>
  <c r="AY77" i="22"/>
  <c r="AY76" i="22"/>
  <c r="AY75" i="22"/>
  <c r="AY74" i="22"/>
  <c r="AY73" i="22"/>
  <c r="AY72" i="22"/>
  <c r="AY71" i="22"/>
  <c r="AY70" i="22"/>
  <c r="AY69" i="22"/>
  <c r="AY68" i="22"/>
  <c r="AY67" i="22"/>
  <c r="AY66" i="22"/>
  <c r="AY65" i="22"/>
  <c r="AY64" i="22"/>
  <c r="AY63" i="22"/>
  <c r="AY62" i="22"/>
  <c r="AY61" i="22"/>
  <c r="AY60" i="22"/>
  <c r="AY59" i="22"/>
  <c r="AY58" i="22"/>
  <c r="AY57" i="22"/>
  <c r="AY56" i="22"/>
  <c r="AY55" i="22"/>
  <c r="AY54" i="22"/>
  <c r="AY53" i="22"/>
  <c r="AY52" i="22"/>
  <c r="AY51" i="22"/>
  <c r="AY50" i="22"/>
  <c r="AY49" i="22"/>
  <c r="AY48" i="22"/>
  <c r="AY47" i="22"/>
  <c r="AY46" i="22"/>
  <c r="AY45" i="22"/>
  <c r="AY44" i="22"/>
  <c r="AY43" i="22"/>
  <c r="AY42" i="22"/>
  <c r="AY41" i="22"/>
  <c r="AY40" i="22"/>
  <c r="AY39" i="22"/>
  <c r="AY38" i="22"/>
  <c r="AY37" i="22"/>
  <c r="AY36" i="22"/>
  <c r="AY35" i="22"/>
  <c r="AY34" i="22"/>
  <c r="AY33" i="22"/>
  <c r="AY32" i="22"/>
  <c r="AY31" i="22"/>
  <c r="AY30" i="22"/>
  <c r="AY29" i="22"/>
  <c r="AY28" i="22"/>
  <c r="AY27" i="22"/>
  <c r="AY26" i="22"/>
  <c r="AY25" i="22"/>
  <c r="AY24" i="22"/>
  <c r="AY23" i="22"/>
  <c r="AY22" i="22"/>
  <c r="AY21" i="22"/>
  <c r="AY20" i="22"/>
  <c r="AY19" i="22"/>
  <c r="AY18" i="22"/>
  <c r="AY17" i="22"/>
  <c r="AY16" i="22"/>
  <c r="AY15" i="22"/>
  <c r="AY14" i="22"/>
  <c r="AY13" i="22"/>
  <c r="AY12" i="22"/>
  <c r="AY11" i="22"/>
  <c r="AY10" i="22"/>
  <c r="AY9" i="22"/>
  <c r="AY8" i="22"/>
  <c r="AY7" i="22"/>
  <c r="BP111" i="22"/>
  <c r="BP107" i="22"/>
  <c r="BP103" i="22"/>
  <c r="BP99" i="22"/>
  <c r="BP95" i="22"/>
  <c r="BP91" i="22"/>
  <c r="BP87" i="22"/>
  <c r="BP83" i="22"/>
  <c r="BP79" i="22"/>
  <c r="BP75" i="22"/>
  <c r="BP71" i="22"/>
  <c r="BP67" i="22"/>
  <c r="BP63" i="22"/>
  <c r="BP59" i="22"/>
  <c r="BP55" i="22"/>
  <c r="BP51" i="22"/>
  <c r="BP47" i="22"/>
  <c r="BP43" i="22"/>
  <c r="BP39" i="22"/>
  <c r="BP35" i="22"/>
  <c r="BP31" i="22"/>
  <c r="BP27" i="22"/>
  <c r="BP23" i="22"/>
  <c r="BP19" i="22"/>
  <c r="BP86" i="22"/>
  <c r="BP66" i="22"/>
  <c r="BP62" i="22"/>
  <c r="BP42" i="22"/>
  <c r="BP38" i="22"/>
  <c r="BP34" i="22"/>
  <c r="BP26" i="22"/>
  <c r="BP114" i="22"/>
  <c r="BP110" i="22"/>
  <c r="BP106" i="22"/>
  <c r="BP102" i="22"/>
  <c r="BP98" i="22"/>
  <c r="BP94" i="22"/>
  <c r="BP90" i="22"/>
  <c r="BP82" i="22"/>
  <c r="BP78" i="22"/>
  <c r="BP74" i="22"/>
  <c r="BP70" i="22"/>
  <c r="BP58" i="22"/>
  <c r="BP54" i="22"/>
  <c r="BP50" i="22"/>
  <c r="BP46" i="22"/>
  <c r="BP30" i="22"/>
  <c r="BP22" i="22"/>
  <c r="BP18" i="22"/>
  <c r="BP117" i="22"/>
  <c r="BP113" i="22"/>
  <c r="BP109" i="22"/>
  <c r="BP105" i="22"/>
  <c r="BP101" i="22"/>
  <c r="BP97" i="22"/>
  <c r="BP93" i="22"/>
  <c r="BP89" i="22"/>
  <c r="BP85" i="22"/>
  <c r="BP81" i="22"/>
  <c r="BP77" i="22"/>
  <c r="BP73" i="22"/>
  <c r="BP69" i="22"/>
  <c r="BP65" i="22"/>
  <c r="BP61" i="22"/>
  <c r="BP57" i="22"/>
  <c r="BP53" i="22"/>
  <c r="BP49" i="22"/>
  <c r="BP45" i="22"/>
  <c r="BP41" i="22"/>
  <c r="BP37" i="22"/>
  <c r="BP33" i="22"/>
  <c r="BP29" i="22"/>
  <c r="BP25" i="22"/>
  <c r="BP21" i="22"/>
  <c r="BP16" i="22"/>
  <c r="BP15" i="22"/>
  <c r="BP14" i="22"/>
  <c r="BP13" i="22"/>
  <c r="BP12" i="22"/>
  <c r="BP11" i="22"/>
  <c r="BP10" i="22"/>
  <c r="BP9" i="22"/>
  <c r="BP8" i="22"/>
  <c r="BP7" i="22"/>
  <c r="BP116" i="22"/>
  <c r="BP92" i="22"/>
  <c r="BP64" i="22"/>
  <c r="BP60" i="22"/>
  <c r="BP40" i="22"/>
  <c r="BP56" i="22"/>
  <c r="BP44" i="22"/>
  <c r="BP32" i="22"/>
  <c r="BP17" i="22"/>
  <c r="BP76" i="22"/>
  <c r="BP36" i="22"/>
  <c r="BP112" i="22"/>
  <c r="BP88" i="22"/>
  <c r="BP72" i="22"/>
  <c r="BP28" i="22"/>
  <c r="BP104" i="22"/>
  <c r="BP68" i="22"/>
  <c r="BP96" i="22"/>
  <c r="BP52" i="22"/>
  <c r="BP48" i="22"/>
  <c r="BP108" i="22"/>
  <c r="BP84" i="22"/>
  <c r="BP80" i="22"/>
  <c r="BP20" i="22"/>
  <c r="BP100" i="22"/>
  <c r="BP24" i="22"/>
  <c r="AQ17" i="22"/>
  <c r="AQ16" i="22"/>
  <c r="AQ15" i="22"/>
  <c r="AQ14" i="22"/>
  <c r="AQ13" i="22"/>
  <c r="AQ12" i="22"/>
  <c r="AQ11" i="22"/>
  <c r="AQ10" i="22"/>
  <c r="AQ9" i="22"/>
  <c r="AQ8" i="22"/>
  <c r="AQ7" i="22"/>
  <c r="AQ116" i="22"/>
  <c r="AQ112" i="22"/>
  <c r="AQ108" i="22"/>
  <c r="AQ104" i="22"/>
  <c r="AQ100" i="22"/>
  <c r="AQ96" i="22"/>
  <c r="AQ92" i="22"/>
  <c r="AQ88" i="22"/>
  <c r="AQ84" i="22"/>
  <c r="AQ80" i="22"/>
  <c r="AQ76" i="22"/>
  <c r="AQ72" i="22"/>
  <c r="AQ68" i="22"/>
  <c r="AQ64" i="22"/>
  <c r="AQ60" i="22"/>
  <c r="AQ56" i="22"/>
  <c r="AQ52" i="22"/>
  <c r="AQ48" i="22"/>
  <c r="AQ44" i="22"/>
  <c r="AQ40" i="22"/>
  <c r="AQ36" i="22"/>
  <c r="AQ32" i="22"/>
  <c r="AQ28" i="22"/>
  <c r="AQ24" i="22"/>
  <c r="AQ20" i="22"/>
  <c r="AQ91" i="22"/>
  <c r="AQ71" i="22"/>
  <c r="AQ67" i="22"/>
  <c r="AQ63" i="22"/>
  <c r="AQ55" i="22"/>
  <c r="AQ35" i="22"/>
  <c r="AQ31" i="22"/>
  <c r="AQ27" i="22"/>
  <c r="AQ111" i="22"/>
  <c r="AQ107" i="22"/>
  <c r="AQ103" i="22"/>
  <c r="AQ99" i="22"/>
  <c r="AQ95" i="22"/>
  <c r="AQ87" i="22"/>
  <c r="AQ83" i="22"/>
  <c r="AQ79" i="22"/>
  <c r="AQ75" i="22"/>
  <c r="AQ59" i="22"/>
  <c r="AQ51" i="22"/>
  <c r="AQ47" i="22"/>
  <c r="AQ43" i="22"/>
  <c r="AQ39" i="22"/>
  <c r="AQ23" i="22"/>
  <c r="AQ19" i="22"/>
  <c r="AQ114" i="22"/>
  <c r="AQ110" i="22"/>
  <c r="AQ106" i="22"/>
  <c r="AQ102" i="22"/>
  <c r="AQ98" i="22"/>
  <c r="AQ94" i="22"/>
  <c r="AQ90" i="22"/>
  <c r="AQ86" i="22"/>
  <c r="AQ82" i="22"/>
  <c r="AQ78" i="22"/>
  <c r="AQ74" i="22"/>
  <c r="AQ70" i="22"/>
  <c r="AQ66" i="22"/>
  <c r="AQ62" i="22"/>
  <c r="AQ58" i="22"/>
  <c r="AQ54" i="22"/>
  <c r="AQ50" i="22"/>
  <c r="AQ46" i="22"/>
  <c r="AQ42" i="22"/>
  <c r="AQ38" i="22"/>
  <c r="AQ34" i="22"/>
  <c r="AQ30" i="22"/>
  <c r="AQ26" i="22"/>
  <c r="AQ22" i="22"/>
  <c r="AQ18" i="22"/>
  <c r="AQ105" i="22"/>
  <c r="AQ77" i="22"/>
  <c r="AQ93" i="22"/>
  <c r="AQ85" i="22"/>
  <c r="AQ21" i="22"/>
  <c r="AQ49" i="22"/>
  <c r="AQ57" i="22"/>
  <c r="AQ25" i="22"/>
  <c r="AQ29" i="22"/>
  <c r="AQ53" i="22"/>
  <c r="AQ81" i="22"/>
  <c r="AQ113" i="22"/>
  <c r="AQ89" i="22"/>
  <c r="AQ41" i="22"/>
  <c r="AQ101" i="22"/>
  <c r="AQ37" i="22"/>
  <c r="AQ61" i="22"/>
  <c r="AQ69" i="22"/>
  <c r="AQ65" i="22"/>
  <c r="AQ33" i="22"/>
  <c r="AQ109" i="22"/>
  <c r="AQ97" i="22"/>
  <c r="AQ45" i="22"/>
  <c r="AQ73" i="22"/>
  <c r="AQ117" i="22"/>
  <c r="DA116" i="22"/>
  <c r="DA112" i="22"/>
  <c r="DA108" i="22"/>
  <c r="DA104" i="22"/>
  <c r="DA100" i="22"/>
  <c r="DA96" i="22"/>
  <c r="DA92" i="22"/>
  <c r="DA88" i="22"/>
  <c r="DA84" i="22"/>
  <c r="DA80" i="22"/>
  <c r="DA76" i="22"/>
  <c r="DA72" i="22"/>
  <c r="DA68" i="22"/>
  <c r="DA64" i="22"/>
  <c r="DA60" i="22"/>
  <c r="DA56" i="22"/>
  <c r="DA52" i="22"/>
  <c r="DA48" i="22"/>
  <c r="DA44" i="22"/>
  <c r="DA40" i="22"/>
  <c r="DA36" i="22"/>
  <c r="DA32" i="22"/>
  <c r="DA28" i="22"/>
  <c r="DA24" i="22"/>
  <c r="DA20" i="22"/>
  <c r="DA115" i="22"/>
  <c r="DA107" i="22"/>
  <c r="DA103" i="22"/>
  <c r="DA99" i="22"/>
  <c r="DA95" i="22"/>
  <c r="DA83" i="22"/>
  <c r="DA79" i="22"/>
  <c r="DA75" i="22"/>
  <c r="DA67" i="22"/>
  <c r="DA59" i="22"/>
  <c r="DA51" i="22"/>
  <c r="DA47" i="22"/>
  <c r="DA35" i="22"/>
  <c r="DA27" i="22"/>
  <c r="DA111" i="22"/>
  <c r="DA91" i="22"/>
  <c r="DA87" i="22"/>
  <c r="DA71" i="22"/>
  <c r="DA63" i="22"/>
  <c r="DA55" i="22"/>
  <c r="DA43" i="22"/>
  <c r="DA39" i="22"/>
  <c r="DA31" i="22"/>
  <c r="DA23" i="22"/>
  <c r="DA19" i="22"/>
  <c r="DA114" i="22"/>
  <c r="DA110" i="22"/>
  <c r="DA106" i="22"/>
  <c r="DA102" i="22"/>
  <c r="DA98" i="22"/>
  <c r="DA94" i="22"/>
  <c r="DA90" i="22"/>
  <c r="DA86" i="22"/>
  <c r="DA82" i="22"/>
  <c r="DA78" i="22"/>
  <c r="DA74" i="22"/>
  <c r="DA70" i="22"/>
  <c r="DA66" i="22"/>
  <c r="DA62" i="22"/>
  <c r="DA58" i="22"/>
  <c r="DA54" i="22"/>
  <c r="DA50" i="22"/>
  <c r="DA46" i="22"/>
  <c r="DA42" i="22"/>
  <c r="DA38" i="22"/>
  <c r="DA34" i="22"/>
  <c r="DA30" i="22"/>
  <c r="DA26" i="22"/>
  <c r="DA22" i="22"/>
  <c r="DA18" i="22"/>
  <c r="DA16" i="22"/>
  <c r="DA15" i="22"/>
  <c r="DA14" i="22"/>
  <c r="DA13" i="22"/>
  <c r="DA12" i="22"/>
  <c r="DA11" i="22"/>
  <c r="DA10" i="22"/>
  <c r="DA9" i="22"/>
  <c r="DA8" i="22"/>
  <c r="DA7" i="22"/>
  <c r="DA97" i="22"/>
  <c r="DA53" i="22"/>
  <c r="DA49" i="22"/>
  <c r="DA105" i="22"/>
  <c r="DA81" i="22"/>
  <c r="DA25" i="22"/>
  <c r="DA117" i="22"/>
  <c r="DA93" i="22"/>
  <c r="DA61" i="22"/>
  <c r="DA33" i="22"/>
  <c r="DA77" i="22"/>
  <c r="DA37" i="22"/>
  <c r="DA73" i="22"/>
  <c r="DA41" i="22"/>
  <c r="DA21" i="22"/>
  <c r="DA109" i="22"/>
  <c r="DA57" i="22"/>
  <c r="DA65" i="22"/>
  <c r="DA45" i="22"/>
  <c r="DA29" i="22"/>
  <c r="DA17" i="22"/>
  <c r="DA113" i="22"/>
  <c r="DA89" i="22"/>
  <c r="DA69" i="22"/>
  <c r="DA85" i="22"/>
  <c r="DA101" i="22"/>
  <c r="BJ117" i="22"/>
  <c r="BJ116" i="22"/>
  <c r="BJ114" i="22"/>
  <c r="BJ113" i="22"/>
  <c r="BJ112" i="22"/>
  <c r="BJ111" i="22"/>
  <c r="BJ110" i="22"/>
  <c r="BJ109" i="22"/>
  <c r="BJ108" i="22"/>
  <c r="BJ107" i="22"/>
  <c r="BJ106" i="22"/>
  <c r="BJ105" i="22"/>
  <c r="BJ104" i="22"/>
  <c r="BJ103" i="22"/>
  <c r="BJ102" i="22"/>
  <c r="BJ101" i="22"/>
  <c r="BJ100" i="22"/>
  <c r="BJ99" i="22"/>
  <c r="BJ98" i="22"/>
  <c r="BJ97" i="22"/>
  <c r="BJ96" i="22"/>
  <c r="BJ95" i="22"/>
  <c r="BJ94" i="22"/>
  <c r="BJ93" i="22"/>
  <c r="BJ92" i="22"/>
  <c r="BJ91" i="22"/>
  <c r="BJ90" i="22"/>
  <c r="BJ89" i="22"/>
  <c r="BJ88" i="22"/>
  <c r="BJ87" i="22"/>
  <c r="BJ86" i="22"/>
  <c r="BJ85" i="22"/>
  <c r="BJ84" i="22"/>
  <c r="BJ83" i="22"/>
  <c r="BJ82" i="22"/>
  <c r="BJ81" i="22"/>
  <c r="BJ80" i="22"/>
  <c r="BJ79" i="22"/>
  <c r="BJ78" i="22"/>
  <c r="BJ77" i="22"/>
  <c r="BJ76" i="22"/>
  <c r="BJ75" i="22"/>
  <c r="BJ74" i="22"/>
  <c r="BJ73" i="22"/>
  <c r="BJ72" i="22"/>
  <c r="BJ71" i="22"/>
  <c r="BJ70" i="22"/>
  <c r="BJ69" i="22"/>
  <c r="BJ68" i="22"/>
  <c r="BJ67" i="22"/>
  <c r="BJ66" i="22"/>
  <c r="BJ65" i="22"/>
  <c r="BJ64" i="22"/>
  <c r="BJ63" i="22"/>
  <c r="BJ62" i="22"/>
  <c r="BJ61" i="22"/>
  <c r="BJ60" i="22"/>
  <c r="BJ59" i="22"/>
  <c r="BJ58" i="22"/>
  <c r="BJ57" i="22"/>
  <c r="BJ56" i="22"/>
  <c r="BJ55" i="22"/>
  <c r="BJ54" i="22"/>
  <c r="BJ53" i="22"/>
  <c r="BJ52" i="22"/>
  <c r="BJ51" i="22"/>
  <c r="BJ50" i="22"/>
  <c r="BJ49" i="22"/>
  <c r="BJ48" i="22"/>
  <c r="BJ47" i="22"/>
  <c r="BJ46" i="22"/>
  <c r="BJ45" i="22"/>
  <c r="BJ44" i="22"/>
  <c r="BJ43" i="22"/>
  <c r="BJ42" i="22"/>
  <c r="BJ41" i="22"/>
  <c r="BJ40" i="22"/>
  <c r="BJ39" i="22"/>
  <c r="BJ38" i="22"/>
  <c r="BJ37" i="22"/>
  <c r="BJ36" i="22"/>
  <c r="BJ35" i="22"/>
  <c r="BJ34" i="22"/>
  <c r="BJ33" i="22"/>
  <c r="BJ32" i="22"/>
  <c r="BJ31" i="22"/>
  <c r="BJ30" i="22"/>
  <c r="BJ29" i="22"/>
  <c r="BJ28" i="22"/>
  <c r="BJ27" i="22"/>
  <c r="BJ26" i="22"/>
  <c r="BJ25" i="22"/>
  <c r="BJ24" i="22"/>
  <c r="BJ23" i="22"/>
  <c r="BJ22" i="22"/>
  <c r="BJ21" i="22"/>
  <c r="BJ20" i="22"/>
  <c r="BJ19" i="22"/>
  <c r="BJ18" i="22"/>
  <c r="BJ17" i="22"/>
  <c r="BJ16" i="22"/>
  <c r="BJ15" i="22"/>
  <c r="BJ14" i="22"/>
  <c r="BJ13" i="22"/>
  <c r="BJ12" i="22"/>
  <c r="BJ11" i="22"/>
  <c r="BJ10" i="22"/>
  <c r="BJ9" i="22"/>
  <c r="BJ8" i="22"/>
  <c r="BJ7" i="22"/>
  <c r="AJ114" i="22"/>
  <c r="AJ112" i="22"/>
  <c r="AJ111" i="22"/>
  <c r="AJ97" i="22"/>
  <c r="AJ82" i="22"/>
  <c r="AJ78" i="22"/>
  <c r="AJ73" i="22"/>
  <c r="AJ72" i="22"/>
  <c r="AJ70" i="22"/>
  <c r="AJ62" i="22"/>
  <c r="AJ59" i="22"/>
  <c r="AJ56" i="22"/>
  <c r="AJ43" i="22"/>
  <c r="AJ42" i="22"/>
  <c r="AJ41" i="22"/>
  <c r="AJ37" i="22"/>
  <c r="AJ23" i="22"/>
  <c r="AJ116" i="22"/>
  <c r="AJ115" i="22"/>
  <c r="AJ110" i="22"/>
  <c r="AJ108" i="22"/>
  <c r="AJ107" i="22"/>
  <c r="AJ106" i="22"/>
  <c r="AJ105" i="22"/>
  <c r="AJ104" i="22"/>
  <c r="AJ102" i="22"/>
  <c r="AJ100" i="22"/>
  <c r="AJ94" i="22"/>
  <c r="AJ92" i="22"/>
  <c r="AJ85" i="22"/>
  <c r="AJ83" i="22"/>
  <c r="AJ80" i="22"/>
  <c r="AJ74" i="22"/>
  <c r="AJ71" i="22"/>
  <c r="AJ68" i="22"/>
  <c r="AJ67" i="22"/>
  <c r="AJ66" i="22"/>
  <c r="AJ63" i="22"/>
  <c r="AJ61" i="22"/>
  <c r="AJ60" i="22"/>
  <c r="AJ58" i="22"/>
  <c r="AJ57" i="22"/>
  <c r="AJ54" i="22"/>
  <c r="AJ53" i="22"/>
  <c r="AJ47" i="22"/>
  <c r="AJ44" i="22"/>
  <c r="AJ38" i="22"/>
  <c r="AJ36" i="22"/>
  <c r="AJ35" i="22"/>
  <c r="AJ32" i="22"/>
  <c r="AJ31" i="22"/>
  <c r="AJ30" i="22"/>
  <c r="AJ27" i="22"/>
  <c r="AJ26" i="22"/>
  <c r="AJ24" i="22"/>
  <c r="AJ22" i="22"/>
  <c r="AJ103" i="22"/>
  <c r="AJ101" i="22"/>
  <c r="AJ99" i="22"/>
  <c r="AJ98" i="22"/>
  <c r="AJ91" i="22"/>
  <c r="AJ90" i="22"/>
  <c r="AJ88" i="22"/>
  <c r="AJ86" i="22"/>
  <c r="AJ81" i="22"/>
  <c r="AJ79" i="22"/>
  <c r="AJ52" i="22"/>
  <c r="AJ51" i="22"/>
  <c r="AJ50" i="22"/>
  <c r="AJ48" i="22"/>
  <c r="AJ40" i="22"/>
  <c r="AJ39" i="22"/>
  <c r="AJ29" i="22"/>
  <c r="AJ28" i="22"/>
  <c r="AJ25" i="22"/>
  <c r="AJ21" i="22"/>
  <c r="AJ19" i="22"/>
  <c r="AJ18" i="22"/>
  <c r="AJ117" i="22"/>
  <c r="AJ113" i="22"/>
  <c r="AJ109" i="22"/>
  <c r="AJ96" i="22"/>
  <c r="AJ95" i="22"/>
  <c r="AJ93" i="22"/>
  <c r="AJ89" i="22"/>
  <c r="AJ87" i="22"/>
  <c r="AJ84" i="22"/>
  <c r="AJ77" i="22"/>
  <c r="AJ76" i="22"/>
  <c r="AJ75" i="22"/>
  <c r="AJ69" i="22"/>
  <c r="AJ65" i="22"/>
  <c r="AJ64" i="22"/>
  <c r="AJ55" i="22"/>
  <c r="AJ49" i="22"/>
  <c r="AJ46" i="22"/>
  <c r="AJ45" i="22"/>
  <c r="AJ34" i="22"/>
  <c r="AJ33" i="22"/>
  <c r="AJ20" i="22"/>
  <c r="AJ17" i="22"/>
  <c r="AJ16" i="22"/>
  <c r="AJ15" i="22"/>
  <c r="AJ14" i="22"/>
  <c r="AJ13" i="22"/>
  <c r="AJ12" i="22"/>
  <c r="AJ11" i="22"/>
  <c r="AJ10" i="22"/>
  <c r="AJ9" i="22"/>
  <c r="AJ8" i="22"/>
  <c r="AJ7" i="22"/>
  <c r="AQ115" i="22"/>
  <c r="CO114" i="22"/>
  <c r="CO110" i="22"/>
  <c r="CO106" i="22"/>
  <c r="CO102" i="22"/>
  <c r="CO98" i="22"/>
  <c r="CO94" i="22"/>
  <c r="CO90" i="22"/>
  <c r="CO86" i="22"/>
  <c r="CO82" i="22"/>
  <c r="CO78" i="22"/>
  <c r="CO74" i="22"/>
  <c r="CO70" i="22"/>
  <c r="CO66" i="22"/>
  <c r="CO62" i="22"/>
  <c r="CO58" i="22"/>
  <c r="CO54" i="22"/>
  <c r="CO50" i="22"/>
  <c r="CO46" i="22"/>
  <c r="CO42" i="22"/>
  <c r="CO38" i="22"/>
  <c r="CO34" i="22"/>
  <c r="CO30" i="22"/>
  <c r="CO26" i="22"/>
  <c r="CO22" i="22"/>
  <c r="CO18" i="22"/>
  <c r="CO113" i="22"/>
  <c r="CO93" i="22"/>
  <c r="CO89" i="22"/>
  <c r="CO85" i="22"/>
  <c r="CO81" i="22"/>
  <c r="CO65" i="22"/>
  <c r="CO61" i="22"/>
  <c r="CO57" i="22"/>
  <c r="CO33" i="22"/>
  <c r="CO29" i="22"/>
  <c r="CO25" i="22"/>
  <c r="CO21" i="22"/>
  <c r="CO16" i="22"/>
  <c r="CO15" i="22"/>
  <c r="CO14" i="22"/>
  <c r="CO13" i="22"/>
  <c r="CO12" i="22"/>
  <c r="CO11" i="22"/>
  <c r="CO10" i="22"/>
  <c r="CO9" i="22"/>
  <c r="CO8" i="22"/>
  <c r="CO7" i="22"/>
  <c r="CO117" i="22"/>
  <c r="CO109" i="22"/>
  <c r="CO105" i="22"/>
  <c r="CO101" i="22"/>
  <c r="CO97" i="22"/>
  <c r="CO77" i="22"/>
  <c r="CO73" i="22"/>
  <c r="CO69" i="22"/>
  <c r="CO53" i="22"/>
  <c r="CO49" i="22"/>
  <c r="CO45" i="22"/>
  <c r="CO41" i="22"/>
  <c r="CO37" i="22"/>
  <c r="CO116" i="22"/>
  <c r="CO112" i="22"/>
  <c r="CO108" i="22"/>
  <c r="CO104" i="22"/>
  <c r="CO100" i="22"/>
  <c r="CO96" i="22"/>
  <c r="CO92" i="22"/>
  <c r="CO88" i="22"/>
  <c r="CO84" i="22"/>
  <c r="CO80" i="22"/>
  <c r="CO76" i="22"/>
  <c r="CO72" i="22"/>
  <c r="CO68" i="22"/>
  <c r="CO64" i="22"/>
  <c r="CO60" i="22"/>
  <c r="CO56" i="22"/>
  <c r="CO52" i="22"/>
  <c r="CO48" i="22"/>
  <c r="CO44" i="22"/>
  <c r="CO40" i="22"/>
  <c r="CO36" i="22"/>
  <c r="CO32" i="22"/>
  <c r="CO28" i="22"/>
  <c r="CO24" i="22"/>
  <c r="CO20" i="22"/>
  <c r="CO71" i="22"/>
  <c r="CO31" i="22"/>
  <c r="CO87" i="22"/>
  <c r="CO35" i="22"/>
  <c r="CO63" i="22"/>
  <c r="CO103" i="22"/>
  <c r="CO51" i="22"/>
  <c r="CO27" i="22"/>
  <c r="CO79" i="22"/>
  <c r="CO17" i="22"/>
  <c r="CO95" i="22"/>
  <c r="CO75" i="22"/>
  <c r="CO83" i="22"/>
  <c r="CO43" i="22"/>
  <c r="CO99" i="22"/>
  <c r="CO59" i="22"/>
  <c r="CO47" i="22"/>
  <c r="CO115" i="22"/>
  <c r="CO111" i="22"/>
  <c r="CO23" i="22"/>
  <c r="CO107" i="22"/>
  <c r="CO39" i="22"/>
  <c r="CO67" i="22"/>
  <c r="CO19" i="22"/>
  <c r="CO91" i="22"/>
  <c r="CO55" i="22"/>
  <c r="CS117" i="22"/>
  <c r="CS116" i="22"/>
  <c r="CS114" i="22"/>
  <c r="CS113" i="22"/>
  <c r="CS112" i="22"/>
  <c r="CS111" i="22"/>
  <c r="CS110" i="22"/>
  <c r="CS109" i="22"/>
  <c r="CS108" i="22"/>
  <c r="CS107" i="22"/>
  <c r="CS106" i="22"/>
  <c r="CS105" i="22"/>
  <c r="CS104" i="22"/>
  <c r="CS103" i="22"/>
  <c r="CS102" i="22"/>
  <c r="CS101" i="22"/>
  <c r="CS100" i="22"/>
  <c r="CS99" i="22"/>
  <c r="CS98" i="22"/>
  <c r="CS97" i="22"/>
  <c r="CS96" i="22"/>
  <c r="CS95" i="22"/>
  <c r="CS94" i="22"/>
  <c r="CS93" i="22"/>
  <c r="CS92" i="22"/>
  <c r="CS91" i="22"/>
  <c r="CS90" i="22"/>
  <c r="CS89" i="22"/>
  <c r="CS88" i="22"/>
  <c r="CS87" i="22"/>
  <c r="CS86" i="22"/>
  <c r="CS85" i="22"/>
  <c r="CS84" i="22"/>
  <c r="CS83" i="22"/>
  <c r="CS82" i="22"/>
  <c r="CS81" i="22"/>
  <c r="CS80" i="22"/>
  <c r="CS79" i="22"/>
  <c r="CS78" i="22"/>
  <c r="CS77" i="22"/>
  <c r="CS76" i="22"/>
  <c r="CS75" i="22"/>
  <c r="CS74" i="22"/>
  <c r="CS73" i="22"/>
  <c r="CS72" i="22"/>
  <c r="CS71" i="22"/>
  <c r="CS70" i="22"/>
  <c r="CS69" i="22"/>
  <c r="CS68" i="22"/>
  <c r="CS67" i="22"/>
  <c r="CS66" i="22"/>
  <c r="CS65" i="22"/>
  <c r="CS64" i="22"/>
  <c r="CS63" i="22"/>
  <c r="CS62" i="22"/>
  <c r="CS61" i="22"/>
  <c r="CS60" i="22"/>
  <c r="CS59" i="22"/>
  <c r="CS58" i="22"/>
  <c r="CS57" i="22"/>
  <c r="CS56" i="22"/>
  <c r="CS55" i="22"/>
  <c r="CS54" i="22"/>
  <c r="CS53" i="22"/>
  <c r="CS52" i="22"/>
  <c r="CS51" i="22"/>
  <c r="CS50" i="22"/>
  <c r="CS49" i="22"/>
  <c r="CS48" i="22"/>
  <c r="CS47" i="22"/>
  <c r="CS46" i="22"/>
  <c r="CS45" i="22"/>
  <c r="CS44" i="22"/>
  <c r="CS43" i="22"/>
  <c r="CS42" i="22"/>
  <c r="CS41" i="22"/>
  <c r="CS40" i="22"/>
  <c r="CS39" i="22"/>
  <c r="CS38" i="22"/>
  <c r="CS37" i="22"/>
  <c r="CS36" i="22"/>
  <c r="CS35" i="22"/>
  <c r="CS34" i="22"/>
  <c r="CS33" i="22"/>
  <c r="CS32" i="22"/>
  <c r="CS31" i="22"/>
  <c r="CS30" i="22"/>
  <c r="CS29" i="22"/>
  <c r="CS28" i="22"/>
  <c r="CS27" i="22"/>
  <c r="CS26" i="22"/>
  <c r="CS25" i="22"/>
  <c r="CS24" i="22"/>
  <c r="CS23" i="22"/>
  <c r="CS22" i="22"/>
  <c r="CS21" i="22"/>
  <c r="CS20" i="22"/>
  <c r="CS19" i="22"/>
  <c r="CS18" i="22"/>
  <c r="CS17" i="22"/>
  <c r="CS16" i="22"/>
  <c r="CS15" i="22"/>
  <c r="CS14" i="22"/>
  <c r="CS13" i="22"/>
  <c r="CS12" i="22"/>
  <c r="CS11" i="22"/>
  <c r="CS10" i="22"/>
  <c r="CS9" i="22"/>
  <c r="CS8" i="22"/>
  <c r="CS7" i="22"/>
  <c r="EB114" i="14"/>
  <c r="U114" i="17"/>
  <c r="CC17" i="22"/>
  <c r="CC103" i="22"/>
  <c r="CC116" i="22"/>
  <c r="CC112" i="22"/>
  <c r="CC108" i="22"/>
  <c r="CC104" i="22"/>
  <c r="CC100" i="22"/>
  <c r="CC96" i="22"/>
  <c r="CC92" i="22"/>
  <c r="CC88" i="22"/>
  <c r="CC84" i="22"/>
  <c r="CC80" i="22"/>
  <c r="CC76" i="22"/>
  <c r="CC72" i="22"/>
  <c r="CC68" i="22"/>
  <c r="CC64" i="22"/>
  <c r="CC60" i="22"/>
  <c r="CC56" i="22"/>
  <c r="CC52" i="22"/>
  <c r="CC48" i="22"/>
  <c r="CC44" i="22"/>
  <c r="CC40" i="22"/>
  <c r="CC36" i="22"/>
  <c r="CC32" i="22"/>
  <c r="CC28" i="22"/>
  <c r="CC24" i="22"/>
  <c r="CC20" i="22"/>
  <c r="CC115" i="22"/>
  <c r="CC111" i="22"/>
  <c r="CC107" i="22"/>
  <c r="CC99" i="22"/>
  <c r="CC95" i="22"/>
  <c r="CC91" i="22"/>
  <c r="CC87" i="22"/>
  <c r="CC83" i="22"/>
  <c r="CC109" i="22"/>
  <c r="CC85" i="22"/>
  <c r="CC63" i="22"/>
  <c r="CC49" i="22"/>
  <c r="CC46" i="22"/>
  <c r="CC30" i="22"/>
  <c r="CC45" i="22"/>
  <c r="CC97" i="22"/>
  <c r="CC31" i="22"/>
  <c r="CC14" i="22"/>
  <c r="CC117" i="22"/>
  <c r="CC78" i="22"/>
  <c r="CC114" i="22"/>
  <c r="CC58" i="22"/>
  <c r="CC89" i="22"/>
  <c r="CC69" i="22"/>
  <c r="CC66" i="22"/>
  <c r="CC106" i="22"/>
  <c r="CC77" i="22"/>
  <c r="CC74" i="22"/>
  <c r="CC43" i="22"/>
  <c r="CC25" i="22"/>
  <c r="CC18" i="22"/>
  <c r="CC16" i="22"/>
  <c r="CC12" i="22"/>
  <c r="CC8" i="22"/>
  <c r="CC39" i="22"/>
  <c r="CC55" i="22"/>
  <c r="CC21" i="22"/>
  <c r="CC11" i="22"/>
  <c r="CC7" i="22"/>
  <c r="CC105" i="22"/>
  <c r="CC71" i="22"/>
  <c r="CC57" i="22"/>
  <c r="CC54" i="22"/>
  <c r="CC59" i="22"/>
  <c r="CC73" i="22"/>
  <c r="CC53" i="22"/>
  <c r="CC81" i="22"/>
  <c r="CC19" i="22"/>
  <c r="CC33" i="22"/>
  <c r="CC86" i="22"/>
  <c r="CC35" i="22"/>
  <c r="CC23" i="22"/>
  <c r="CC102" i="22"/>
  <c r="CC82" i="22"/>
  <c r="CC51" i="22"/>
  <c r="CC37" i="22"/>
  <c r="CC27" i="22"/>
  <c r="CC67" i="22"/>
  <c r="CC93" i="22"/>
  <c r="CC26" i="22"/>
  <c r="CC90" i="22"/>
  <c r="CC113" i="22"/>
  <c r="CC41" i="22"/>
  <c r="CC38" i="22"/>
  <c r="CC15" i="22"/>
  <c r="CC101" i="22"/>
  <c r="CC79" i="22"/>
  <c r="CC65" i="22"/>
  <c r="CC62" i="22"/>
  <c r="CC34" i="22"/>
  <c r="CC13" i="22"/>
  <c r="CC9" i="22"/>
  <c r="CC98" i="22"/>
  <c r="CC42" i="22"/>
  <c r="CC29" i="22"/>
  <c r="CC22" i="22"/>
  <c r="CC70" i="22"/>
  <c r="CC94" i="22"/>
  <c r="CC50" i="22"/>
  <c r="CC10" i="22"/>
  <c r="CC47" i="22"/>
  <c r="CC75" i="22"/>
  <c r="CC61" i="22"/>
  <c r="CC110" i="22"/>
  <c r="AX117" i="22"/>
  <c r="AX116" i="22"/>
  <c r="AX114" i="22"/>
  <c r="AX113" i="22"/>
  <c r="AX112" i="22"/>
  <c r="AX111" i="22"/>
  <c r="AX110" i="22"/>
  <c r="AX109" i="22"/>
  <c r="AX108" i="22"/>
  <c r="AX107" i="22"/>
  <c r="AX106" i="22"/>
  <c r="AX105" i="22"/>
  <c r="AX104" i="22"/>
  <c r="AX103" i="22"/>
  <c r="AX102" i="22"/>
  <c r="AX101" i="22"/>
  <c r="AX100" i="22"/>
  <c r="AX99" i="22"/>
  <c r="AX98" i="22"/>
  <c r="AX97" i="22"/>
  <c r="AX96" i="22"/>
  <c r="AX95" i="22"/>
  <c r="AX94" i="22"/>
  <c r="AX93" i="22"/>
  <c r="AX92" i="22"/>
  <c r="AX91" i="22"/>
  <c r="AX90" i="22"/>
  <c r="AX89" i="22"/>
  <c r="AX88" i="22"/>
  <c r="AX87" i="22"/>
  <c r="AX86" i="22"/>
  <c r="AX85" i="22"/>
  <c r="AX84" i="22"/>
  <c r="AX83" i="22"/>
  <c r="AX82" i="22"/>
  <c r="AX81" i="22"/>
  <c r="AX80" i="22"/>
  <c r="AX79" i="22"/>
  <c r="AX78" i="22"/>
  <c r="AX77" i="22"/>
  <c r="AX76" i="22"/>
  <c r="AX75" i="22"/>
  <c r="AX74" i="22"/>
  <c r="AX73" i="22"/>
  <c r="AX72" i="22"/>
  <c r="AX71" i="22"/>
  <c r="AX70" i="22"/>
  <c r="AX69" i="22"/>
  <c r="AX68" i="22"/>
  <c r="AX67" i="22"/>
  <c r="AX66" i="22"/>
  <c r="AX65" i="22"/>
  <c r="AX64" i="22"/>
  <c r="AX63" i="22"/>
  <c r="AX62" i="22"/>
  <c r="AX61" i="22"/>
  <c r="AX60" i="22"/>
  <c r="AX59" i="22"/>
  <c r="AX58" i="22"/>
  <c r="AX57" i="22"/>
  <c r="AX56" i="22"/>
  <c r="AX55" i="22"/>
  <c r="AX54" i="22"/>
  <c r="AX53" i="22"/>
  <c r="AX52" i="22"/>
  <c r="AX51" i="22"/>
  <c r="AX50" i="22"/>
  <c r="AX49" i="22"/>
  <c r="AX48" i="22"/>
  <c r="AX47" i="22"/>
  <c r="AX46" i="22"/>
  <c r="AX45" i="22"/>
  <c r="AX44" i="22"/>
  <c r="AX43" i="22"/>
  <c r="AX42" i="22"/>
  <c r="AX41" i="22"/>
  <c r="AX40" i="22"/>
  <c r="AX39" i="22"/>
  <c r="AX38" i="22"/>
  <c r="AX37" i="22"/>
  <c r="AX36" i="22"/>
  <c r="AX35" i="22"/>
  <c r="AX34" i="22"/>
  <c r="AX33" i="22"/>
  <c r="AX32" i="22"/>
  <c r="AX31" i="22"/>
  <c r="AX30" i="22"/>
  <c r="AX29" i="22"/>
  <c r="AX28" i="22"/>
  <c r="AX27" i="22"/>
  <c r="AX26" i="22"/>
  <c r="AX25" i="22"/>
  <c r="AX24" i="22"/>
  <c r="AX23" i="22"/>
  <c r="AX22" i="22"/>
  <c r="AX21" i="22"/>
  <c r="AX20" i="22"/>
  <c r="AX19" i="22"/>
  <c r="AX18" i="22"/>
  <c r="AX17" i="22"/>
  <c r="AX16" i="22"/>
  <c r="AX15" i="22"/>
  <c r="AX14" i="22"/>
  <c r="AX13" i="22"/>
  <c r="AX12" i="22"/>
  <c r="AX11" i="22"/>
  <c r="AX10" i="22"/>
  <c r="AX9" i="22"/>
  <c r="AX8" i="22"/>
  <c r="AX7" i="22"/>
  <c r="CR114" i="22"/>
  <c r="CR107" i="22"/>
  <c r="CR105" i="22"/>
  <c r="CR100" i="22"/>
  <c r="CR99" i="22"/>
  <c r="CR97" i="22"/>
  <c r="CR96" i="22"/>
  <c r="CR95" i="22"/>
  <c r="CR94" i="22"/>
  <c r="CR90" i="22"/>
  <c r="CR81" i="22"/>
  <c r="CR79" i="22"/>
  <c r="CR72" i="22"/>
  <c r="CR71" i="22"/>
  <c r="CR70" i="22"/>
  <c r="CR68" i="22"/>
  <c r="CR63" i="22"/>
  <c r="CR60" i="22"/>
  <c r="CR53" i="22"/>
  <c r="CR40" i="22"/>
  <c r="CR39" i="22"/>
  <c r="CR37" i="22"/>
  <c r="CR27" i="22"/>
  <c r="CR26" i="22"/>
  <c r="CR21" i="22"/>
  <c r="CR20" i="22"/>
  <c r="CR19" i="22"/>
  <c r="CR117" i="22"/>
  <c r="CR116" i="22"/>
  <c r="CR115" i="22"/>
  <c r="CR113" i="22"/>
  <c r="CR108" i="22"/>
  <c r="CR106" i="22"/>
  <c r="CR98" i="22"/>
  <c r="CR93" i="22"/>
  <c r="CR92" i="22"/>
  <c r="CR84" i="22"/>
  <c r="CR82" i="22"/>
  <c r="CR67" i="22"/>
  <c r="CR66" i="22"/>
  <c r="CR64" i="22"/>
  <c r="CR62" i="22"/>
  <c r="CR61" i="22"/>
  <c r="CR58" i="22"/>
  <c r="CR57" i="22"/>
  <c r="CR56" i="22"/>
  <c r="CR54" i="22"/>
  <c r="CR46" i="22"/>
  <c r="CR43" i="22"/>
  <c r="CR41" i="22"/>
  <c r="CR38" i="22"/>
  <c r="CR33" i="22"/>
  <c r="CR30" i="22"/>
  <c r="CR29" i="22"/>
  <c r="CR28" i="22"/>
  <c r="CR25" i="22"/>
  <c r="CR22" i="22"/>
  <c r="CR18" i="22"/>
  <c r="CR102" i="22"/>
  <c r="CR101" i="22"/>
  <c r="CR86" i="22"/>
  <c r="CR85" i="22"/>
  <c r="CR78" i="22"/>
  <c r="CR76" i="22"/>
  <c r="CR52" i="22"/>
  <c r="CR49" i="22"/>
  <c r="CR47" i="22"/>
  <c r="CR35" i="22"/>
  <c r="CR31" i="22"/>
  <c r="CR24" i="22"/>
  <c r="CR23" i="22"/>
  <c r="CR112" i="22"/>
  <c r="CR111" i="22"/>
  <c r="CR110" i="22"/>
  <c r="CR109" i="22"/>
  <c r="CR104" i="22"/>
  <c r="CR103" i="22"/>
  <c r="CR91" i="22"/>
  <c r="CR89" i="22"/>
  <c r="CR88" i="22"/>
  <c r="CR87" i="22"/>
  <c r="CR83" i="22"/>
  <c r="CR80" i="22"/>
  <c r="CR77" i="22"/>
  <c r="CR75" i="22"/>
  <c r="CR74" i="22"/>
  <c r="CR73" i="22"/>
  <c r="CR69" i="22"/>
  <c r="CR65" i="22"/>
  <c r="CR59" i="22"/>
  <c r="CR55" i="22"/>
  <c r="CR51" i="22"/>
  <c r="CR50" i="22"/>
  <c r="CR48" i="22"/>
  <c r="CR45" i="22"/>
  <c r="CR44" i="22"/>
  <c r="CR42" i="22"/>
  <c r="CR36" i="22"/>
  <c r="CR34" i="22"/>
  <c r="CR32" i="22"/>
  <c r="CR17" i="22"/>
  <c r="CR13" i="22"/>
  <c r="CR9" i="22"/>
  <c r="CR16" i="22"/>
  <c r="CR8" i="22"/>
  <c r="CR14" i="22"/>
  <c r="CR10" i="22"/>
  <c r="CR11" i="22"/>
  <c r="CR15" i="22"/>
  <c r="CR7" i="22"/>
  <c r="CR12" i="22"/>
  <c r="CU117" i="22"/>
  <c r="CU116" i="22"/>
  <c r="CU114" i="22"/>
  <c r="CU113" i="22"/>
  <c r="CU112" i="22"/>
  <c r="CU111" i="22"/>
  <c r="CU110" i="22"/>
  <c r="CU109" i="22"/>
  <c r="CU108" i="22"/>
  <c r="CU107" i="22"/>
  <c r="CU106" i="22"/>
  <c r="CU105" i="22"/>
  <c r="CU104" i="22"/>
  <c r="CU103" i="22"/>
  <c r="CU102" i="22"/>
  <c r="CU101" i="22"/>
  <c r="CU100" i="22"/>
  <c r="CU99" i="22"/>
  <c r="CU98" i="22"/>
  <c r="CU97" i="22"/>
  <c r="CU96" i="22"/>
  <c r="CU95" i="22"/>
  <c r="CU94" i="22"/>
  <c r="CU93" i="22"/>
  <c r="CU92" i="22"/>
  <c r="CU91" i="22"/>
  <c r="CU90" i="22"/>
  <c r="CU89" i="22"/>
  <c r="CU88" i="22"/>
  <c r="CU87" i="22"/>
  <c r="CU86" i="22"/>
  <c r="CU85" i="22"/>
  <c r="CU84" i="22"/>
  <c r="CU83" i="22"/>
  <c r="CU82" i="22"/>
  <c r="CU81" i="22"/>
  <c r="CU80" i="22"/>
  <c r="CU79" i="22"/>
  <c r="CU78" i="22"/>
  <c r="CU77" i="22"/>
  <c r="CU76" i="22"/>
  <c r="CU75" i="22"/>
  <c r="CU74" i="22"/>
  <c r="CU73" i="22"/>
  <c r="CU72" i="22"/>
  <c r="CU71" i="22"/>
  <c r="CU70" i="22"/>
  <c r="CU69" i="22"/>
  <c r="CU68" i="22"/>
  <c r="CU67" i="22"/>
  <c r="CU66" i="22"/>
  <c r="CU65" i="22"/>
  <c r="CU64" i="22"/>
  <c r="CU63" i="22"/>
  <c r="CU62" i="22"/>
  <c r="CU61" i="22"/>
  <c r="CU60" i="22"/>
  <c r="CU59" i="22"/>
  <c r="CU58" i="22"/>
  <c r="CU57" i="22"/>
  <c r="CU56" i="22"/>
  <c r="CU55" i="22"/>
  <c r="CU54" i="22"/>
  <c r="CU53" i="22"/>
  <c r="CU52" i="22"/>
  <c r="CU51" i="22"/>
  <c r="CU50" i="22"/>
  <c r="CU49" i="22"/>
  <c r="CU48" i="22"/>
  <c r="CU47" i="22"/>
  <c r="CU46" i="22"/>
  <c r="CU45" i="22"/>
  <c r="CU44" i="22"/>
  <c r="CU43" i="22"/>
  <c r="CU42" i="22"/>
  <c r="CU41" i="22"/>
  <c r="CU40" i="22"/>
  <c r="CU39" i="22"/>
  <c r="CU38" i="22"/>
  <c r="CU37" i="22"/>
  <c r="CU36" i="22"/>
  <c r="CU35" i="22"/>
  <c r="CU34" i="22"/>
  <c r="CU33" i="22"/>
  <c r="CU32" i="22"/>
  <c r="CU31" i="22"/>
  <c r="CU30" i="22"/>
  <c r="CU29" i="22"/>
  <c r="CU28" i="22"/>
  <c r="CU27" i="22"/>
  <c r="CU26" i="22"/>
  <c r="CU25" i="22"/>
  <c r="CU24" i="22"/>
  <c r="CU23" i="22"/>
  <c r="CU22" i="22"/>
  <c r="CU21" i="22"/>
  <c r="CU20" i="22"/>
  <c r="CU19" i="22"/>
  <c r="CU18" i="22"/>
  <c r="CU17" i="22"/>
  <c r="CU16" i="22"/>
  <c r="CU15" i="22"/>
  <c r="CU14" i="22"/>
  <c r="CU13" i="22"/>
  <c r="CU12" i="22"/>
  <c r="CU11" i="22"/>
  <c r="CU10" i="22"/>
  <c r="CU9" i="22"/>
  <c r="CU8" i="22"/>
  <c r="CU7" i="22"/>
  <c r="AA117" i="22"/>
  <c r="AA116" i="22"/>
  <c r="AA114" i="22"/>
  <c r="AA113" i="22"/>
  <c r="AA112" i="22"/>
  <c r="AA111" i="22"/>
  <c r="AA110" i="22"/>
  <c r="AA109" i="22"/>
  <c r="AA108" i="22"/>
  <c r="AA107" i="22"/>
  <c r="AA106" i="22"/>
  <c r="AA105" i="22"/>
  <c r="AA104" i="22"/>
  <c r="AA103" i="22"/>
  <c r="AA102" i="22"/>
  <c r="AA101" i="22"/>
  <c r="AA100" i="22"/>
  <c r="AA99" i="22"/>
  <c r="AA98" i="22"/>
  <c r="AA97" i="22"/>
  <c r="AA96" i="22"/>
  <c r="AA95" i="22"/>
  <c r="AA94" i="22"/>
  <c r="AA93" i="22"/>
  <c r="AA92" i="22"/>
  <c r="AA91" i="22"/>
  <c r="AA90" i="22"/>
  <c r="AA89" i="22"/>
  <c r="AA88" i="22"/>
  <c r="AA87" i="22"/>
  <c r="AA86" i="22"/>
  <c r="AA85" i="22"/>
  <c r="AA84" i="22"/>
  <c r="AA83" i="22"/>
  <c r="AA82" i="22"/>
  <c r="AA81" i="22"/>
  <c r="AA80" i="22"/>
  <c r="AA79" i="22"/>
  <c r="AA78" i="22"/>
  <c r="AA77" i="22"/>
  <c r="AA76" i="22"/>
  <c r="AA75" i="22"/>
  <c r="AA74" i="22"/>
  <c r="AA73" i="22"/>
  <c r="AA72" i="22"/>
  <c r="AA71" i="22"/>
  <c r="AA70" i="22"/>
  <c r="AA69" i="22"/>
  <c r="AA68" i="22"/>
  <c r="AA67" i="22"/>
  <c r="AA66" i="22"/>
  <c r="AA65" i="22"/>
  <c r="AA64" i="22"/>
  <c r="AA63" i="22"/>
  <c r="AA62" i="22"/>
  <c r="AA61" i="22"/>
  <c r="AA60" i="22"/>
  <c r="AA59" i="22"/>
  <c r="AA58" i="22"/>
  <c r="AA57" i="22"/>
  <c r="AA56" i="22"/>
  <c r="AA55" i="22"/>
  <c r="AA54" i="22"/>
  <c r="AA53" i="22"/>
  <c r="AA52" i="22"/>
  <c r="AA51" i="22"/>
  <c r="AA50" i="22"/>
  <c r="AA49" i="22"/>
  <c r="AA48" i="22"/>
  <c r="AA47" i="22"/>
  <c r="AA46" i="22"/>
  <c r="AA45" i="22"/>
  <c r="AA44" i="22"/>
  <c r="AA43" i="22"/>
  <c r="AA42" i="22"/>
  <c r="AA41" i="22"/>
  <c r="AA40" i="22"/>
  <c r="AA39" i="22"/>
  <c r="AA38" i="22"/>
  <c r="AA37" i="22"/>
  <c r="AA36" i="22"/>
  <c r="AA35" i="22"/>
  <c r="AA34" i="22"/>
  <c r="AA33" i="22"/>
  <c r="AA32" i="22"/>
  <c r="AA31" i="22"/>
  <c r="AA30" i="22"/>
  <c r="AA29" i="22"/>
  <c r="AA28" i="22"/>
  <c r="AA27" i="22"/>
  <c r="AA26" i="22"/>
  <c r="AA25" i="22"/>
  <c r="AA24" i="22"/>
  <c r="AA23" i="22"/>
  <c r="AA22" i="22"/>
  <c r="AA21" i="22"/>
  <c r="AA20" i="22"/>
  <c r="AA19" i="22"/>
  <c r="AA18" i="22"/>
  <c r="AA17" i="22"/>
  <c r="AA16" i="22"/>
  <c r="AA15" i="22"/>
  <c r="AA14" i="22"/>
  <c r="AA13" i="22"/>
  <c r="AA12" i="22"/>
  <c r="AA11" i="22"/>
  <c r="AA10" i="22"/>
  <c r="AA9" i="22"/>
  <c r="AA8" i="22"/>
  <c r="AA7" i="22"/>
  <c r="CK114" i="22"/>
  <c r="CK110" i="22"/>
  <c r="CK106" i="22"/>
  <c r="CK102" i="22"/>
  <c r="CK90" i="22"/>
  <c r="CK86" i="22"/>
  <c r="CK111" i="22"/>
  <c r="CK107" i="22"/>
  <c r="CK103" i="22"/>
  <c r="CK99" i="22"/>
  <c r="CK95" i="22"/>
  <c r="CK91" i="22"/>
  <c r="CK87" i="22"/>
  <c r="CK83" i="22"/>
  <c r="CK79" i="22"/>
  <c r="CK75" i="22"/>
  <c r="CK71" i="22"/>
  <c r="CK67" i="22"/>
  <c r="CK63" i="22"/>
  <c r="CK59" i="22"/>
  <c r="CK55" i="22"/>
  <c r="CK51" i="22"/>
  <c r="CK47" i="22"/>
  <c r="CK43" i="22"/>
  <c r="CK39" i="22"/>
  <c r="CK35" i="22"/>
  <c r="CK31" i="22"/>
  <c r="CK27" i="22"/>
  <c r="CK23" i="22"/>
  <c r="CK19" i="22"/>
  <c r="CK98" i="22"/>
  <c r="CK94" i="22"/>
  <c r="CK16" i="22"/>
  <c r="CK15" i="22"/>
  <c r="CK14" i="22"/>
  <c r="CK13" i="22"/>
  <c r="CK12" i="22"/>
  <c r="CK11" i="22"/>
  <c r="CK10" i="22"/>
  <c r="CK9" i="22"/>
  <c r="CK8" i="22"/>
  <c r="CK7" i="22"/>
  <c r="CK108" i="22"/>
  <c r="CK84" i="22"/>
  <c r="CK74" i="22"/>
  <c r="CK60" i="22"/>
  <c r="CK37" i="22"/>
  <c r="CK93" i="22"/>
  <c r="CK33" i="22"/>
  <c r="CK78" i="22"/>
  <c r="CK64" i="22"/>
  <c r="CK41" i="22"/>
  <c r="CK69" i="22"/>
  <c r="CK109" i="22"/>
  <c r="CK85" i="22"/>
  <c r="CK72" i="22"/>
  <c r="CK57" i="22"/>
  <c r="CK101" i="22"/>
  <c r="CK65" i="22"/>
  <c r="CK54" i="22"/>
  <c r="CK40" i="22"/>
  <c r="CK32" i="22"/>
  <c r="CK50" i="22"/>
  <c r="CK116" i="22"/>
  <c r="CK28" i="22"/>
  <c r="CK112" i="22"/>
  <c r="CK77" i="22"/>
  <c r="CK30" i="22"/>
  <c r="CK18" i="22"/>
  <c r="CK104" i="22"/>
  <c r="CK82" i="22"/>
  <c r="CK68" i="22"/>
  <c r="CK45" i="22"/>
  <c r="CK34" i="22"/>
  <c r="CK29" i="22"/>
  <c r="CK20" i="22"/>
  <c r="CK81" i="22"/>
  <c r="CK96" i="22"/>
  <c r="CK61" i="22"/>
  <c r="CK36" i="22"/>
  <c r="CK26" i="22"/>
  <c r="CK113" i="22"/>
  <c r="CK92" i="22"/>
  <c r="CK58" i="22"/>
  <c r="CK44" i="22"/>
  <c r="CK49" i="22"/>
  <c r="CK38" i="22"/>
  <c r="CK88" i="22"/>
  <c r="CK66" i="22"/>
  <c r="CK25" i="22"/>
  <c r="CK105" i="22"/>
  <c r="CK97" i="22"/>
  <c r="CK73" i="22"/>
  <c r="CK62" i="22"/>
  <c r="CK48" i="22"/>
  <c r="CK22" i="22"/>
  <c r="CK70" i="22"/>
  <c r="CK56" i="22"/>
  <c r="CK21" i="22"/>
  <c r="CK80" i="22"/>
  <c r="CK46" i="22"/>
  <c r="CK100" i="22"/>
  <c r="CK76" i="22"/>
  <c r="CK53" i="22"/>
  <c r="CK42" i="22"/>
  <c r="CK17" i="22"/>
  <c r="CK117" i="22"/>
  <c r="CK24" i="22"/>
  <c r="CK89" i="22"/>
  <c r="CK52" i="22"/>
  <c r="DF117" i="22"/>
  <c r="DF116" i="22"/>
  <c r="DF114" i="22"/>
  <c r="DF113" i="22"/>
  <c r="DF112" i="22"/>
  <c r="DF111" i="22"/>
  <c r="DF110" i="22"/>
  <c r="DF109" i="22"/>
  <c r="DF108" i="22"/>
  <c r="DF107" i="22"/>
  <c r="DF106" i="22"/>
  <c r="DF105" i="22"/>
  <c r="DF104" i="22"/>
  <c r="DF103" i="22"/>
  <c r="DF102" i="22"/>
  <c r="DF101" i="22"/>
  <c r="DF100" i="22"/>
  <c r="DF99" i="22"/>
  <c r="DF98" i="22"/>
  <c r="DF97" i="22"/>
  <c r="DF96" i="22"/>
  <c r="DF95" i="22"/>
  <c r="DF94" i="22"/>
  <c r="DF93" i="22"/>
  <c r="DF92" i="22"/>
  <c r="DF91" i="22"/>
  <c r="DF90" i="22"/>
  <c r="DF89" i="22"/>
  <c r="DF88" i="22"/>
  <c r="DF87" i="22"/>
  <c r="DF86" i="22"/>
  <c r="DF85" i="22"/>
  <c r="DF84" i="22"/>
  <c r="DF83" i="22"/>
  <c r="DF82" i="22"/>
  <c r="DF81" i="22"/>
  <c r="DF80" i="22"/>
  <c r="DF79" i="22"/>
  <c r="DF78" i="22"/>
  <c r="DF77" i="22"/>
  <c r="DF76" i="22"/>
  <c r="DF75" i="22"/>
  <c r="DF74" i="22"/>
  <c r="DF73" i="22"/>
  <c r="DF72" i="22"/>
  <c r="DF71" i="22"/>
  <c r="DF70" i="22"/>
  <c r="DF69" i="22"/>
  <c r="DF68" i="22"/>
  <c r="DF67" i="22"/>
  <c r="DF66" i="22"/>
  <c r="DF65" i="22"/>
  <c r="DF64" i="22"/>
  <c r="DF63" i="22"/>
  <c r="DF62" i="22"/>
  <c r="DF61" i="22"/>
  <c r="DF60" i="22"/>
  <c r="DF59" i="22"/>
  <c r="DF58" i="22"/>
  <c r="DF57" i="22"/>
  <c r="DF56" i="22"/>
  <c r="DF55" i="22"/>
  <c r="DF54" i="22"/>
  <c r="DF53" i="22"/>
  <c r="DF52" i="22"/>
  <c r="DF51" i="22"/>
  <c r="DF50" i="22"/>
  <c r="DF49" i="22"/>
  <c r="DF48" i="22"/>
  <c r="DF47" i="22"/>
  <c r="DF46" i="22"/>
  <c r="DF45" i="22"/>
  <c r="DF44" i="22"/>
  <c r="DF43" i="22"/>
  <c r="DF42" i="22"/>
  <c r="DF41" i="22"/>
  <c r="DF40" i="22"/>
  <c r="DF39" i="22"/>
  <c r="DF38" i="22"/>
  <c r="DF37" i="22"/>
  <c r="DF36" i="22"/>
  <c r="DF35" i="22"/>
  <c r="DF34" i="22"/>
  <c r="DF33" i="22"/>
  <c r="DF32" i="22"/>
  <c r="DF31" i="22"/>
  <c r="DF30" i="22"/>
  <c r="DF29" i="22"/>
  <c r="DF28" i="22"/>
  <c r="DF27" i="22"/>
  <c r="DF26" i="22"/>
  <c r="DF25" i="22"/>
  <c r="DF24" i="22"/>
  <c r="DF23" i="22"/>
  <c r="DF22" i="22"/>
  <c r="DF21" i="22"/>
  <c r="DF20" i="22"/>
  <c r="DF19" i="22"/>
  <c r="DF18" i="22"/>
  <c r="DF17" i="22"/>
  <c r="DF16" i="22"/>
  <c r="DF15" i="22"/>
  <c r="DF14" i="22"/>
  <c r="DF13" i="22"/>
  <c r="DF12" i="22"/>
  <c r="DF11" i="22"/>
  <c r="DF10" i="22"/>
  <c r="DF9" i="22"/>
  <c r="DF8" i="22"/>
  <c r="DF7" i="22"/>
  <c r="CA16" i="22"/>
  <c r="CA15" i="22"/>
  <c r="CA14" i="22"/>
  <c r="CA13" i="22"/>
  <c r="CA12" i="22"/>
  <c r="CA11" i="22"/>
  <c r="CA10" i="22"/>
  <c r="CA9" i="22"/>
  <c r="CA8" i="22"/>
  <c r="CA7" i="22"/>
  <c r="CA117" i="22"/>
  <c r="CA113" i="22"/>
  <c r="CA109" i="22"/>
  <c r="CA105" i="22"/>
  <c r="CA101" i="22"/>
  <c r="CA97" i="22"/>
  <c r="CA93" i="22"/>
  <c r="CA89" i="22"/>
  <c r="CA85" i="22"/>
  <c r="CA81" i="22"/>
  <c r="CA77" i="22"/>
  <c r="CA73" i="22"/>
  <c r="CA69" i="22"/>
  <c r="CA65" i="22"/>
  <c r="CA61" i="22"/>
  <c r="CA57" i="22"/>
  <c r="CA53" i="22"/>
  <c r="CA49" i="22"/>
  <c r="CA45" i="22"/>
  <c r="CA41" i="22"/>
  <c r="CA37" i="22"/>
  <c r="CA33" i="22"/>
  <c r="CA29" i="22"/>
  <c r="CA25" i="22"/>
  <c r="CA21" i="22"/>
  <c r="CA88" i="22"/>
  <c r="CA84" i="22"/>
  <c r="CA80" i="22"/>
  <c r="CA76" i="22"/>
  <c r="CA68" i="22"/>
  <c r="CA60" i="22"/>
  <c r="CA52" i="22"/>
  <c r="CA24" i="22"/>
  <c r="CA20" i="22"/>
  <c r="CA17" i="22"/>
  <c r="CA116" i="22"/>
  <c r="CA112" i="22"/>
  <c r="CA108" i="22"/>
  <c r="CA104" i="22"/>
  <c r="CA100" i="22"/>
  <c r="CA96" i="22"/>
  <c r="CA92" i="22"/>
  <c r="CA72" i="22"/>
  <c r="CA64" i="22"/>
  <c r="CA56" i="22"/>
  <c r="CA48" i="22"/>
  <c r="CA44" i="22"/>
  <c r="CA40" i="22"/>
  <c r="CA36" i="22"/>
  <c r="CA32" i="22"/>
  <c r="CA28" i="22"/>
  <c r="CA111" i="22"/>
  <c r="CA107" i="22"/>
  <c r="CA103" i="22"/>
  <c r="CA99" i="22"/>
  <c r="CA95" i="22"/>
  <c r="CA91" i="22"/>
  <c r="CA87" i="22"/>
  <c r="CA83" i="22"/>
  <c r="CA79" i="22"/>
  <c r="CA75" i="22"/>
  <c r="CA71" i="22"/>
  <c r="CA67" i="22"/>
  <c r="CA63" i="22"/>
  <c r="CA59" i="22"/>
  <c r="CA55" i="22"/>
  <c r="CA51" i="22"/>
  <c r="CA47" i="22"/>
  <c r="CA43" i="22"/>
  <c r="CA39" i="22"/>
  <c r="CA35" i="22"/>
  <c r="CA31" i="22"/>
  <c r="CA27" i="22"/>
  <c r="CA23" i="22"/>
  <c r="CA19" i="22"/>
  <c r="CA38" i="22"/>
  <c r="CA62" i="22"/>
  <c r="CA110" i="22"/>
  <c r="CA86" i="22"/>
  <c r="CA66" i="22"/>
  <c r="CA98" i="22"/>
  <c r="CA94" i="22"/>
  <c r="CA46" i="22"/>
  <c r="CA30" i="22"/>
  <c r="CA102" i="22"/>
  <c r="CA34" i="22"/>
  <c r="CA42" i="22"/>
  <c r="CA50" i="22"/>
  <c r="CA78" i="22"/>
  <c r="CA106" i="22"/>
  <c r="CA74" i="22"/>
  <c r="CA18" i="22"/>
  <c r="CA70" i="22"/>
  <c r="CA26" i="22"/>
  <c r="CA58" i="22"/>
  <c r="CA54" i="22"/>
  <c r="CA82" i="22"/>
  <c r="CA22" i="22"/>
  <c r="CA114" i="22"/>
  <c r="CA90" i="22"/>
  <c r="BX117" i="22"/>
  <c r="BX116" i="22"/>
  <c r="BX114" i="22"/>
  <c r="BX113" i="22"/>
  <c r="BX112" i="22"/>
  <c r="BX111" i="22"/>
  <c r="BX110" i="22"/>
  <c r="BX109" i="22"/>
  <c r="BX108" i="22"/>
  <c r="BX107" i="22"/>
  <c r="BX106" i="22"/>
  <c r="BX105" i="22"/>
  <c r="BX104" i="22"/>
  <c r="BX103" i="22"/>
  <c r="BX102" i="22"/>
  <c r="BX101" i="22"/>
  <c r="BX100" i="22"/>
  <c r="BX99" i="22"/>
  <c r="BX98" i="22"/>
  <c r="BX97" i="22"/>
  <c r="BX96" i="22"/>
  <c r="BX95" i="22"/>
  <c r="BX94" i="22"/>
  <c r="BX93" i="22"/>
  <c r="BX92" i="22"/>
  <c r="BX91" i="22"/>
  <c r="BX90" i="22"/>
  <c r="BX89" i="22"/>
  <c r="BX88" i="22"/>
  <c r="BX87" i="22"/>
  <c r="BX86" i="22"/>
  <c r="BX85" i="22"/>
  <c r="BX84" i="22"/>
  <c r="BX83" i="22"/>
  <c r="BX82" i="22"/>
  <c r="BX81" i="22"/>
  <c r="BX80" i="22"/>
  <c r="BX79" i="22"/>
  <c r="BX78" i="22"/>
  <c r="BX77" i="22"/>
  <c r="BX76" i="22"/>
  <c r="BX75" i="22"/>
  <c r="BX74" i="22"/>
  <c r="BX73" i="22"/>
  <c r="BX72" i="22"/>
  <c r="BX71" i="22"/>
  <c r="BX70" i="22"/>
  <c r="BX69" i="22"/>
  <c r="BX68" i="22"/>
  <c r="BX67" i="22"/>
  <c r="BX66" i="22"/>
  <c r="BX65" i="22"/>
  <c r="BX64" i="22"/>
  <c r="BX63" i="22"/>
  <c r="BX62" i="22"/>
  <c r="BX61" i="22"/>
  <c r="BX60" i="22"/>
  <c r="BX59" i="22"/>
  <c r="BX58" i="22"/>
  <c r="BX57" i="22"/>
  <c r="BX56" i="22"/>
  <c r="BX55" i="22"/>
  <c r="BX54" i="22"/>
  <c r="BX53" i="22"/>
  <c r="BX52" i="22"/>
  <c r="BX51" i="22"/>
  <c r="BX50" i="22"/>
  <c r="BX49" i="22"/>
  <c r="BX48" i="22"/>
  <c r="BX47" i="22"/>
  <c r="BX46" i="22"/>
  <c r="BX45" i="22"/>
  <c r="BX44" i="22"/>
  <c r="BX43" i="22"/>
  <c r="BX42" i="22"/>
  <c r="BX41" i="22"/>
  <c r="BX40" i="22"/>
  <c r="BX39" i="22"/>
  <c r="BX38" i="22"/>
  <c r="BX37" i="22"/>
  <c r="BX36" i="22"/>
  <c r="BX35" i="22"/>
  <c r="BX34" i="22"/>
  <c r="BX33" i="22"/>
  <c r="BX32" i="22"/>
  <c r="BX31" i="22"/>
  <c r="BX30" i="22"/>
  <c r="BX29" i="22"/>
  <c r="BX28" i="22"/>
  <c r="BX27" i="22"/>
  <c r="BX26" i="22"/>
  <c r="BX25" i="22"/>
  <c r="BX24" i="22"/>
  <c r="BX23" i="22"/>
  <c r="BX22" i="22"/>
  <c r="BX21" i="22"/>
  <c r="BX20" i="22"/>
  <c r="BX19" i="22"/>
  <c r="BX18" i="22"/>
  <c r="BX17" i="22"/>
  <c r="BX16" i="22"/>
  <c r="BX15" i="22"/>
  <c r="BX14" i="22"/>
  <c r="BX13" i="22"/>
  <c r="BX12" i="22"/>
  <c r="BX11" i="22"/>
  <c r="BX10" i="22"/>
  <c r="BX9" i="22"/>
  <c r="BX8" i="22"/>
  <c r="BX7" i="22"/>
  <c r="AW115" i="22"/>
  <c r="CI117" i="22"/>
  <c r="CI116" i="22"/>
  <c r="CI114" i="22"/>
  <c r="CI113" i="22"/>
  <c r="CI112" i="22"/>
  <c r="CI111" i="22"/>
  <c r="CI110" i="22"/>
  <c r="CI109" i="22"/>
  <c r="CI108" i="22"/>
  <c r="CI107" i="22"/>
  <c r="CI106" i="22"/>
  <c r="CI105" i="22"/>
  <c r="CI104" i="22"/>
  <c r="CI103" i="22"/>
  <c r="CI102" i="22"/>
  <c r="CI101" i="22"/>
  <c r="CI100" i="22"/>
  <c r="CI99" i="22"/>
  <c r="CI98" i="22"/>
  <c r="CI97" i="22"/>
  <c r="CI96" i="22"/>
  <c r="CI95" i="22"/>
  <c r="CI94" i="22"/>
  <c r="CI93" i="22"/>
  <c r="CI92" i="22"/>
  <c r="CI91" i="22"/>
  <c r="CI90" i="22"/>
  <c r="CI89" i="22"/>
  <c r="CI88" i="22"/>
  <c r="CI87" i="22"/>
  <c r="CI86" i="22"/>
  <c r="CI85" i="22"/>
  <c r="CI84" i="22"/>
  <c r="CI83" i="22"/>
  <c r="CI82" i="22"/>
  <c r="CI81" i="22"/>
  <c r="CI80" i="22"/>
  <c r="CI79" i="22"/>
  <c r="CI78" i="22"/>
  <c r="CI77" i="22"/>
  <c r="CI76" i="22"/>
  <c r="CI75" i="22"/>
  <c r="CI74" i="22"/>
  <c r="CI73" i="22"/>
  <c r="CI72" i="22"/>
  <c r="CI71" i="22"/>
  <c r="CI70" i="22"/>
  <c r="CI69" i="22"/>
  <c r="CI68" i="22"/>
  <c r="CI67" i="22"/>
  <c r="CI66" i="22"/>
  <c r="CI65" i="22"/>
  <c r="CI64" i="22"/>
  <c r="CI63" i="22"/>
  <c r="CI62" i="22"/>
  <c r="CI61" i="22"/>
  <c r="CI60" i="22"/>
  <c r="CI59" i="22"/>
  <c r="CI58" i="22"/>
  <c r="CI57" i="22"/>
  <c r="CI56" i="22"/>
  <c r="CI55" i="22"/>
  <c r="CI54" i="22"/>
  <c r="CI53" i="22"/>
  <c r="CI52" i="22"/>
  <c r="CI51" i="22"/>
  <c r="CI50" i="22"/>
  <c r="CI49" i="22"/>
  <c r="CI48" i="22"/>
  <c r="CI47" i="22"/>
  <c r="CI46" i="22"/>
  <c r="CI45" i="22"/>
  <c r="CI44" i="22"/>
  <c r="CI43" i="22"/>
  <c r="CI42" i="22"/>
  <c r="CI41" i="22"/>
  <c r="CI40" i="22"/>
  <c r="CI39" i="22"/>
  <c r="CI38" i="22"/>
  <c r="CI37" i="22"/>
  <c r="CI36" i="22"/>
  <c r="CI35" i="22"/>
  <c r="CI34" i="22"/>
  <c r="CI33" i="22"/>
  <c r="CI32" i="22"/>
  <c r="CI31" i="22"/>
  <c r="CI30" i="22"/>
  <c r="CI29" i="22"/>
  <c r="CI28" i="22"/>
  <c r="CI27" i="22"/>
  <c r="CI26" i="22"/>
  <c r="CI25" i="22"/>
  <c r="CI24" i="22"/>
  <c r="CI23" i="22"/>
  <c r="CI22" i="22"/>
  <c r="CI21" i="22"/>
  <c r="CI20" i="22"/>
  <c r="CI19" i="22"/>
  <c r="CI18" i="22"/>
  <c r="CI17" i="22"/>
  <c r="CI16" i="22"/>
  <c r="CI15" i="22"/>
  <c r="CI14" i="22"/>
  <c r="CI13" i="22"/>
  <c r="CI12" i="22"/>
  <c r="CI11" i="22"/>
  <c r="CI10" i="22"/>
  <c r="CI9" i="22"/>
  <c r="CI8" i="22"/>
  <c r="CI7" i="22"/>
  <c r="O117" i="22"/>
  <c r="O116" i="22"/>
  <c r="O114" i="22"/>
  <c r="O113" i="22"/>
  <c r="O112" i="22"/>
  <c r="O111" i="22"/>
  <c r="O110" i="22"/>
  <c r="O109" i="22"/>
  <c r="O108" i="22"/>
  <c r="O107" i="22"/>
  <c r="O106" i="22"/>
  <c r="O105" i="22"/>
  <c r="O104" i="22"/>
  <c r="O103" i="22"/>
  <c r="O102" i="22"/>
  <c r="O101" i="22"/>
  <c r="O100" i="22"/>
  <c r="O99" i="22"/>
  <c r="O98" i="22"/>
  <c r="O97" i="22"/>
  <c r="O96" i="22"/>
  <c r="O95" i="22"/>
  <c r="O94" i="22"/>
  <c r="O93" i="22"/>
  <c r="O92" i="22"/>
  <c r="O91" i="22"/>
  <c r="O90" i="22"/>
  <c r="O89" i="22"/>
  <c r="O88" i="22"/>
  <c r="O87" i="22"/>
  <c r="O86" i="22"/>
  <c r="O85" i="22"/>
  <c r="O84" i="22"/>
  <c r="O83" i="22"/>
  <c r="O82" i="22"/>
  <c r="O81" i="22"/>
  <c r="O80" i="22"/>
  <c r="O79" i="22"/>
  <c r="O78" i="22"/>
  <c r="O77" i="22"/>
  <c r="O76" i="22"/>
  <c r="O75" i="22"/>
  <c r="O74" i="22"/>
  <c r="O73" i="22"/>
  <c r="O72" i="22"/>
  <c r="O71" i="22"/>
  <c r="O70" i="22"/>
  <c r="O69" i="22"/>
  <c r="O68" i="22"/>
  <c r="O67" i="22"/>
  <c r="O66" i="22"/>
  <c r="O65" i="22"/>
  <c r="O64" i="22"/>
  <c r="O63" i="22"/>
  <c r="O62" i="22"/>
  <c r="O61" i="22"/>
  <c r="O60" i="22"/>
  <c r="O59" i="22"/>
  <c r="O58" i="22"/>
  <c r="O57" i="22"/>
  <c r="O56" i="22"/>
  <c r="O55" i="22"/>
  <c r="O54" i="22"/>
  <c r="O53" i="22"/>
  <c r="O52" i="22"/>
  <c r="O51" i="22"/>
  <c r="O50" i="22"/>
  <c r="O49" i="22"/>
  <c r="O48" i="22"/>
  <c r="O47" i="22"/>
  <c r="O46" i="22"/>
  <c r="O45" i="22"/>
  <c r="O44" i="22"/>
  <c r="O43" i="22"/>
  <c r="O42" i="22"/>
  <c r="O41" i="22"/>
  <c r="O40" i="22"/>
  <c r="O39" i="22"/>
  <c r="O38" i="22"/>
  <c r="O37" i="22"/>
  <c r="O36" i="22"/>
  <c r="O35" i="22"/>
  <c r="O34" i="22"/>
  <c r="O33" i="22"/>
  <c r="O32" i="22"/>
  <c r="O31" i="22"/>
  <c r="O30" i="22"/>
  <c r="O29" i="22"/>
  <c r="O28" i="22"/>
  <c r="O27" i="22"/>
  <c r="O26" i="22"/>
  <c r="O25" i="22"/>
  <c r="O24" i="22"/>
  <c r="O23" i="22"/>
  <c r="O22" i="22"/>
  <c r="O21" i="22"/>
  <c r="O20" i="22"/>
  <c r="O19" i="22"/>
  <c r="O18" i="22"/>
  <c r="O17" i="22"/>
  <c r="O16" i="22"/>
  <c r="O15" i="22"/>
  <c r="O14" i="22"/>
  <c r="O13" i="22"/>
  <c r="O12" i="22"/>
  <c r="O11" i="22"/>
  <c r="O10" i="22"/>
  <c r="O9" i="22"/>
  <c r="O8" i="22"/>
  <c r="O7" i="22"/>
  <c r="CZ116" i="22"/>
  <c r="CZ112" i="22"/>
  <c r="CZ108" i="22"/>
  <c r="CZ104" i="22"/>
  <c r="CZ100" i="22"/>
  <c r="CZ96" i="22"/>
  <c r="CZ92" i="22"/>
  <c r="CZ88" i="22"/>
  <c r="CZ84" i="22"/>
  <c r="CZ80" i="22"/>
  <c r="CZ76" i="22"/>
  <c r="CZ72" i="22"/>
  <c r="CZ68" i="22"/>
  <c r="CZ64" i="22"/>
  <c r="CZ60" i="22"/>
  <c r="CZ56" i="22"/>
  <c r="CZ52" i="22"/>
  <c r="CZ48" i="22"/>
  <c r="CZ44" i="22"/>
  <c r="CZ40" i="22"/>
  <c r="CZ36" i="22"/>
  <c r="CZ32" i="22"/>
  <c r="CZ28" i="22"/>
  <c r="CZ24" i="22"/>
  <c r="CZ20" i="22"/>
  <c r="CZ87" i="22"/>
  <c r="CZ83" i="22"/>
  <c r="CZ79" i="22"/>
  <c r="CZ75" i="22"/>
  <c r="CZ63" i="22"/>
  <c r="CZ59" i="22"/>
  <c r="CZ55" i="22"/>
  <c r="CZ47" i="22"/>
  <c r="CZ43" i="22"/>
  <c r="CZ27" i="22"/>
  <c r="CZ23" i="22"/>
  <c r="CZ19" i="22"/>
  <c r="CZ111" i="22"/>
  <c r="CZ107" i="22"/>
  <c r="CZ103" i="22"/>
  <c r="CZ99" i="22"/>
  <c r="CZ95" i="22"/>
  <c r="CZ91" i="22"/>
  <c r="CZ71" i="22"/>
  <c r="CZ67" i="22"/>
  <c r="CZ51" i="22"/>
  <c r="CZ39" i="22"/>
  <c r="CZ35" i="22"/>
  <c r="CZ31" i="22"/>
  <c r="CZ114" i="22"/>
  <c r="CZ110" i="22"/>
  <c r="CZ106" i="22"/>
  <c r="CZ102" i="22"/>
  <c r="CZ98" i="22"/>
  <c r="CZ94" i="22"/>
  <c r="CZ90" i="22"/>
  <c r="CZ86" i="22"/>
  <c r="CZ82" i="22"/>
  <c r="CZ78" i="22"/>
  <c r="CZ74" i="22"/>
  <c r="CZ70" i="22"/>
  <c r="CZ66" i="22"/>
  <c r="CZ62" i="22"/>
  <c r="CZ58" i="22"/>
  <c r="CZ54" i="22"/>
  <c r="CZ50" i="22"/>
  <c r="CZ46" i="22"/>
  <c r="CZ42" i="22"/>
  <c r="CZ38" i="22"/>
  <c r="CZ34" i="22"/>
  <c r="CZ30" i="22"/>
  <c r="CZ26" i="22"/>
  <c r="CZ22" i="22"/>
  <c r="CZ18" i="22"/>
  <c r="CZ16" i="22"/>
  <c r="CZ15" i="22"/>
  <c r="CZ14" i="22"/>
  <c r="CZ13" i="22"/>
  <c r="CZ12" i="22"/>
  <c r="CZ11" i="22"/>
  <c r="CZ10" i="22"/>
  <c r="CZ9" i="22"/>
  <c r="CZ8" i="22"/>
  <c r="CZ7" i="22"/>
  <c r="CZ73" i="22"/>
  <c r="CZ17" i="22"/>
  <c r="CZ85" i="22"/>
  <c r="CZ25" i="22"/>
  <c r="CZ97" i="22"/>
  <c r="CZ53" i="22"/>
  <c r="CZ109" i="22"/>
  <c r="CZ57" i="22"/>
  <c r="CZ37" i="22"/>
  <c r="CZ65" i="22"/>
  <c r="CZ45" i="22"/>
  <c r="CZ81" i="22"/>
  <c r="CZ113" i="22"/>
  <c r="CZ89" i="22"/>
  <c r="CZ69" i="22"/>
  <c r="CZ49" i="22"/>
  <c r="CZ77" i="22"/>
  <c r="CZ101" i="22"/>
  <c r="CZ117" i="22"/>
  <c r="CZ93" i="22"/>
  <c r="CZ61" i="22"/>
  <c r="CZ33" i="22"/>
  <c r="CZ105" i="22"/>
  <c r="CZ29" i="22"/>
  <c r="CZ41" i="22"/>
  <c r="CZ21" i="22"/>
  <c r="I113" i="22"/>
  <c r="I109" i="22"/>
  <c r="I85" i="22"/>
  <c r="I114" i="22"/>
  <c r="I110" i="22"/>
  <c r="I106" i="22"/>
  <c r="I102" i="22"/>
  <c r="I98" i="22"/>
  <c r="I94" i="22"/>
  <c r="I90" i="22"/>
  <c r="I86" i="22"/>
  <c r="I82" i="22"/>
  <c r="I78" i="22"/>
  <c r="I74" i="22"/>
  <c r="I70" i="22"/>
  <c r="I66" i="22"/>
  <c r="I62" i="22"/>
  <c r="I58" i="22"/>
  <c r="I54" i="22"/>
  <c r="I50" i="22"/>
  <c r="I46" i="22"/>
  <c r="I42" i="22"/>
  <c r="I38" i="22"/>
  <c r="I34" i="22"/>
  <c r="I30" i="22"/>
  <c r="I26" i="22"/>
  <c r="I22" i="22"/>
  <c r="I18" i="22"/>
  <c r="I117" i="22"/>
  <c r="I105" i="22"/>
  <c r="I101" i="22"/>
  <c r="I97" i="22"/>
  <c r="I93" i="22"/>
  <c r="I89" i="22"/>
  <c r="I95" i="22"/>
  <c r="I79" i="22"/>
  <c r="I76" i="22"/>
  <c r="I73" i="22"/>
  <c r="I29" i="22"/>
  <c r="I84" i="22"/>
  <c r="I72" i="22"/>
  <c r="I21" i="22"/>
  <c r="I49" i="22"/>
  <c r="I83" i="22"/>
  <c r="I57" i="22"/>
  <c r="I11" i="22"/>
  <c r="I40" i="22"/>
  <c r="I51" i="22"/>
  <c r="I45" i="22"/>
  <c r="I27" i="22"/>
  <c r="I20" i="22"/>
  <c r="I116" i="22"/>
  <c r="I92" i="22"/>
  <c r="I59" i="22"/>
  <c r="I56" i="22"/>
  <c r="I53" i="22"/>
  <c r="I10" i="22"/>
  <c r="I77" i="22"/>
  <c r="I60" i="22"/>
  <c r="I25" i="22"/>
  <c r="I23" i="22"/>
  <c r="I7" i="22"/>
  <c r="I43" i="22"/>
  <c r="I99" i="22"/>
  <c r="I71" i="22"/>
  <c r="I68" i="22"/>
  <c r="I115" i="22"/>
  <c r="I91" i="22"/>
  <c r="I81" i="22"/>
  <c r="I39" i="22"/>
  <c r="I36" i="22"/>
  <c r="I24" i="22"/>
  <c r="I17" i="22"/>
  <c r="I13" i="22"/>
  <c r="I9" i="22"/>
  <c r="I107" i="22"/>
  <c r="I52" i="22"/>
  <c r="I80" i="22"/>
  <c r="I35" i="22"/>
  <c r="I63" i="22"/>
  <c r="I15" i="22"/>
  <c r="I100" i="22"/>
  <c r="I48" i="22"/>
  <c r="I16" i="22"/>
  <c r="I112" i="22"/>
  <c r="I88" i="22"/>
  <c r="I67" i="22"/>
  <c r="I64" i="22"/>
  <c r="I61" i="22"/>
  <c r="I31" i="22"/>
  <c r="I69" i="22"/>
  <c r="I14" i="22"/>
  <c r="I55" i="22"/>
  <c r="I28" i="22"/>
  <c r="I104" i="22"/>
  <c r="I65" i="22"/>
  <c r="I32" i="22"/>
  <c r="I8" i="22"/>
  <c r="I111" i="22"/>
  <c r="I87" i="22"/>
  <c r="I47" i="22"/>
  <c r="I44" i="22"/>
  <c r="I41" i="22"/>
  <c r="I33" i="22"/>
  <c r="I19" i="22"/>
  <c r="I108" i="22"/>
  <c r="I75" i="22"/>
  <c r="I103" i="22"/>
  <c r="I37" i="22"/>
  <c r="I96" i="22"/>
  <c r="I12" i="22"/>
  <c r="BO106" i="22"/>
  <c r="BO94" i="22"/>
  <c r="BO111" i="22"/>
  <c r="BO107" i="22"/>
  <c r="BO103" i="22"/>
  <c r="BO99" i="22"/>
  <c r="BO95" i="22"/>
  <c r="BO91" i="22"/>
  <c r="BO87" i="22"/>
  <c r="BO83" i="22"/>
  <c r="BO79" i="22"/>
  <c r="BO75" i="22"/>
  <c r="BO71" i="22"/>
  <c r="BO67" i="22"/>
  <c r="BO63" i="22"/>
  <c r="BO59" i="22"/>
  <c r="BO55" i="22"/>
  <c r="BO51" i="22"/>
  <c r="BO47" i="22"/>
  <c r="BO43" i="22"/>
  <c r="BO39" i="22"/>
  <c r="BO35" i="22"/>
  <c r="BO31" i="22"/>
  <c r="BO27" i="22"/>
  <c r="BO23" i="22"/>
  <c r="BO19" i="22"/>
  <c r="BO114" i="22"/>
  <c r="BO110" i="22"/>
  <c r="BO102" i="22"/>
  <c r="BO98" i="22"/>
  <c r="BO90" i="22"/>
  <c r="BO86" i="22"/>
  <c r="BO78" i="22"/>
  <c r="BO61" i="22"/>
  <c r="BO36" i="22"/>
  <c r="BO33" i="22"/>
  <c r="BO26" i="22"/>
  <c r="BO74" i="22"/>
  <c r="BO57" i="22"/>
  <c r="BO16" i="22"/>
  <c r="BO60" i="22"/>
  <c r="BO97" i="22"/>
  <c r="BO70" i="22"/>
  <c r="BO81" i="22"/>
  <c r="BO10" i="22"/>
  <c r="BO116" i="22"/>
  <c r="BO113" i="22"/>
  <c r="BO92" i="22"/>
  <c r="BO89" i="22"/>
  <c r="BO64" i="22"/>
  <c r="BO58" i="22"/>
  <c r="BO41" i="22"/>
  <c r="BO21" i="22"/>
  <c r="BO8" i="22"/>
  <c r="BO37" i="22"/>
  <c r="BO65" i="22"/>
  <c r="BO40" i="22"/>
  <c r="BO32" i="22"/>
  <c r="BO68" i="22"/>
  <c r="BO62" i="22"/>
  <c r="BO34" i="22"/>
  <c r="BO29" i="22"/>
  <c r="BO20" i="22"/>
  <c r="BO22" i="22"/>
  <c r="BO53" i="22"/>
  <c r="BO50" i="22"/>
  <c r="BO69" i="22"/>
  <c r="BO44" i="22"/>
  <c r="BO38" i="22"/>
  <c r="BO15" i="22"/>
  <c r="BO11" i="22"/>
  <c r="BO7" i="22"/>
  <c r="BO108" i="22"/>
  <c r="BO105" i="22"/>
  <c r="BO80" i="22"/>
  <c r="BO18" i="22"/>
  <c r="BO54" i="22"/>
  <c r="BO13" i="22"/>
  <c r="BO76" i="22"/>
  <c r="BO96" i="22"/>
  <c r="BO56" i="22"/>
  <c r="BO112" i="22"/>
  <c r="BO109" i="22"/>
  <c r="BO88" i="22"/>
  <c r="BO85" i="22"/>
  <c r="BO72" i="22"/>
  <c r="BO66" i="22"/>
  <c r="BO49" i="22"/>
  <c r="BO28" i="22"/>
  <c r="BO9" i="22"/>
  <c r="BO73" i="22"/>
  <c r="BO24" i="22"/>
  <c r="BO14" i="22"/>
  <c r="BO77" i="22"/>
  <c r="BO52" i="22"/>
  <c r="BO46" i="22"/>
  <c r="BO30" i="22"/>
  <c r="BO25" i="22"/>
  <c r="BO84" i="22"/>
  <c r="BO12" i="22"/>
  <c r="BO104" i="22"/>
  <c r="BO101" i="22"/>
  <c r="BO82" i="22"/>
  <c r="BO45" i="22"/>
  <c r="BO100" i="22"/>
  <c r="BO48" i="22"/>
  <c r="BO42" i="22"/>
  <c r="BO17" i="22"/>
  <c r="BO117" i="22"/>
  <c r="BO93" i="22"/>
  <c r="DD115" i="22"/>
  <c r="DD113" i="22"/>
  <c r="DD112" i="22"/>
  <c r="DD106" i="22"/>
  <c r="DD103" i="22"/>
  <c r="DD97" i="22"/>
  <c r="DD92" i="22"/>
  <c r="DD73" i="22"/>
  <c r="DD67" i="22"/>
  <c r="DD62" i="22"/>
  <c r="DD59" i="22"/>
  <c r="DD58" i="22"/>
  <c r="DD57" i="22"/>
  <c r="DD56" i="22"/>
  <c r="DD55" i="22"/>
  <c r="DD54" i="22"/>
  <c r="DD51" i="22"/>
  <c r="DD47" i="22"/>
  <c r="DD36" i="22"/>
  <c r="DD35" i="22"/>
  <c r="DD32" i="22"/>
  <c r="DD29" i="22"/>
  <c r="DD25" i="22"/>
  <c r="DD22" i="22"/>
  <c r="DD114" i="22"/>
  <c r="DD111" i="22"/>
  <c r="DD110" i="22"/>
  <c r="DD109" i="22"/>
  <c r="DD107" i="22"/>
  <c r="DD105" i="22"/>
  <c r="DD104" i="22"/>
  <c r="DD102" i="22"/>
  <c r="DD101" i="22"/>
  <c r="DD100" i="22"/>
  <c r="DD99" i="22"/>
  <c r="DD91" i="22"/>
  <c r="DD89" i="22"/>
  <c r="DD88" i="22"/>
  <c r="DD83" i="22"/>
  <c r="DD78" i="22"/>
  <c r="DD77" i="22"/>
  <c r="DD74" i="22"/>
  <c r="DD72" i="22"/>
  <c r="DD70" i="22"/>
  <c r="DD69" i="22"/>
  <c r="DD65" i="22"/>
  <c r="DD60" i="22"/>
  <c r="DD53" i="22"/>
  <c r="DD52" i="22"/>
  <c r="DD50" i="22"/>
  <c r="DD48" i="22"/>
  <c r="DD44" i="22"/>
  <c r="DD43" i="22"/>
  <c r="DD42" i="22"/>
  <c r="DD40" i="22"/>
  <c r="DD37" i="22"/>
  <c r="DD34" i="22"/>
  <c r="DD31" i="22"/>
  <c r="DD26" i="22"/>
  <c r="DD24" i="22"/>
  <c r="DD23" i="22"/>
  <c r="DD21" i="22"/>
  <c r="DD19" i="22"/>
  <c r="DD98" i="22"/>
  <c r="DD94" i="22"/>
  <c r="DD87" i="22"/>
  <c r="DD84" i="22"/>
  <c r="DD82" i="22"/>
  <c r="DD80" i="22"/>
  <c r="DD75" i="22"/>
  <c r="DD45" i="22"/>
  <c r="DD41" i="22"/>
  <c r="DD39" i="22"/>
  <c r="DD38" i="22"/>
  <c r="DD33" i="22"/>
  <c r="DD20" i="22"/>
  <c r="DD17" i="22"/>
  <c r="DD117" i="22"/>
  <c r="DD116" i="22"/>
  <c r="DD108" i="22"/>
  <c r="DD96" i="22"/>
  <c r="DD95" i="22"/>
  <c r="DD93" i="22"/>
  <c r="DD90" i="22"/>
  <c r="DD86" i="22"/>
  <c r="DD85" i="22"/>
  <c r="DD81" i="22"/>
  <c r="DD79" i="22"/>
  <c r="DD76" i="22"/>
  <c r="DD71" i="22"/>
  <c r="DD68" i="22"/>
  <c r="DD66" i="22"/>
  <c r="DD64" i="22"/>
  <c r="DD63" i="22"/>
  <c r="DD61" i="22"/>
  <c r="DD49" i="22"/>
  <c r="DD46" i="22"/>
  <c r="DD30" i="22"/>
  <c r="DD28" i="22"/>
  <c r="DD27" i="22"/>
  <c r="DD18" i="22"/>
  <c r="DD16" i="22"/>
  <c r="DD15" i="22"/>
  <c r="DD14" i="22"/>
  <c r="DD13" i="22"/>
  <c r="DD12" i="22"/>
  <c r="DD11" i="22"/>
  <c r="DD10" i="22"/>
  <c r="DD9" i="22"/>
  <c r="DD8" i="22"/>
  <c r="DD7" i="22"/>
  <c r="CV117" i="22"/>
  <c r="CV116" i="22"/>
  <c r="CV114" i="22"/>
  <c r="CV113" i="22"/>
  <c r="CV112" i="22"/>
  <c r="CV111" i="22"/>
  <c r="CV110" i="22"/>
  <c r="CV109" i="22"/>
  <c r="CV108" i="22"/>
  <c r="CV107" i="22"/>
  <c r="CV106" i="22"/>
  <c r="CV105" i="22"/>
  <c r="CV104" i="22"/>
  <c r="CV103" i="22"/>
  <c r="CV102" i="22"/>
  <c r="CV101" i="22"/>
  <c r="CV100" i="22"/>
  <c r="CV99" i="22"/>
  <c r="CV98" i="22"/>
  <c r="CV97" i="22"/>
  <c r="CV96" i="22"/>
  <c r="CV95" i="22"/>
  <c r="CV94" i="22"/>
  <c r="CV93" i="22"/>
  <c r="CV92" i="22"/>
  <c r="CV91" i="22"/>
  <c r="CV90" i="22"/>
  <c r="CV89" i="22"/>
  <c r="CV88" i="22"/>
  <c r="CV87" i="22"/>
  <c r="CV86" i="22"/>
  <c r="CV85" i="22"/>
  <c r="CV84" i="22"/>
  <c r="CV83" i="22"/>
  <c r="CV82" i="22"/>
  <c r="CV81" i="22"/>
  <c r="CV80" i="22"/>
  <c r="CV79" i="22"/>
  <c r="CV78" i="22"/>
  <c r="CV77" i="22"/>
  <c r="CV76" i="22"/>
  <c r="CV75" i="22"/>
  <c r="CV74" i="22"/>
  <c r="CV73" i="22"/>
  <c r="CV72" i="22"/>
  <c r="CV71" i="22"/>
  <c r="CV70" i="22"/>
  <c r="CV69" i="22"/>
  <c r="CV68" i="22"/>
  <c r="CV67" i="22"/>
  <c r="CV66" i="22"/>
  <c r="CV65" i="22"/>
  <c r="CV64" i="22"/>
  <c r="CV63" i="22"/>
  <c r="CV62" i="22"/>
  <c r="CV61" i="22"/>
  <c r="CV60" i="22"/>
  <c r="CV59" i="22"/>
  <c r="CV58" i="22"/>
  <c r="CV57" i="22"/>
  <c r="CV56" i="22"/>
  <c r="CV55" i="22"/>
  <c r="CV54" i="22"/>
  <c r="CV53" i="22"/>
  <c r="CV52" i="22"/>
  <c r="CV51" i="22"/>
  <c r="CV50" i="22"/>
  <c r="CV49" i="22"/>
  <c r="CV48" i="22"/>
  <c r="CV47" i="22"/>
  <c r="CV46" i="22"/>
  <c r="CV45" i="22"/>
  <c r="CV44" i="22"/>
  <c r="CV43" i="22"/>
  <c r="CV42" i="22"/>
  <c r="CV41" i="22"/>
  <c r="CV40" i="22"/>
  <c r="CV39" i="22"/>
  <c r="CV38" i="22"/>
  <c r="CV37" i="22"/>
  <c r="CV36" i="22"/>
  <c r="CV35" i="22"/>
  <c r="CV34" i="22"/>
  <c r="CV33" i="22"/>
  <c r="CV32" i="22"/>
  <c r="CV31" i="22"/>
  <c r="CV30" i="22"/>
  <c r="CV29" i="22"/>
  <c r="CV28" i="22"/>
  <c r="CV27" i="22"/>
  <c r="CV26" i="22"/>
  <c r="CV25" i="22"/>
  <c r="CV24" i="22"/>
  <c r="CV23" i="22"/>
  <c r="CV22" i="22"/>
  <c r="CV21" i="22"/>
  <c r="CV20" i="22"/>
  <c r="CV19" i="22"/>
  <c r="CV18" i="22"/>
  <c r="CV17" i="22"/>
  <c r="CV16" i="22"/>
  <c r="CV15" i="22"/>
  <c r="CV14" i="22"/>
  <c r="CV13" i="22"/>
  <c r="CV12" i="22"/>
  <c r="CV11" i="22"/>
  <c r="CV10" i="22"/>
  <c r="CV9" i="22"/>
  <c r="CV8" i="22"/>
  <c r="CV7" i="22"/>
  <c r="AR116" i="22"/>
  <c r="AR112" i="22"/>
  <c r="AR108" i="22"/>
  <c r="AR104" i="22"/>
  <c r="AR100" i="22"/>
  <c r="AR96" i="22"/>
  <c r="AR92" i="22"/>
  <c r="AR88" i="22"/>
  <c r="AR84" i="22"/>
  <c r="AR80" i="22"/>
  <c r="AR76" i="22"/>
  <c r="AR72" i="22"/>
  <c r="AR68" i="22"/>
  <c r="AR64" i="22"/>
  <c r="AR60" i="22"/>
  <c r="AR56" i="22"/>
  <c r="AR52" i="22"/>
  <c r="AR48" i="22"/>
  <c r="AR44" i="22"/>
  <c r="AR40" i="22"/>
  <c r="AR36" i="22"/>
  <c r="AR32" i="22"/>
  <c r="AR28" i="22"/>
  <c r="AR24" i="22"/>
  <c r="AR20" i="22"/>
  <c r="AR111" i="22"/>
  <c r="AR99" i="22"/>
  <c r="AR91" i="22"/>
  <c r="AR87" i="22"/>
  <c r="AR83" i="22"/>
  <c r="AR63" i="22"/>
  <c r="AR55" i="22"/>
  <c r="AR51" i="22"/>
  <c r="AR47" i="22"/>
  <c r="AR43" i="22"/>
  <c r="AR35" i="22"/>
  <c r="AR31" i="22"/>
  <c r="AR23" i="22"/>
  <c r="AR107" i="22"/>
  <c r="AR103" i="22"/>
  <c r="AR95" i="22"/>
  <c r="AR79" i="22"/>
  <c r="AR75" i="22"/>
  <c r="AR71" i="22"/>
  <c r="AR67" i="22"/>
  <c r="AR59" i="22"/>
  <c r="AR39" i="22"/>
  <c r="AR27" i="22"/>
  <c r="AR19" i="22"/>
  <c r="AR114" i="22"/>
  <c r="AR110" i="22"/>
  <c r="AR106" i="22"/>
  <c r="AR102" i="22"/>
  <c r="AR98" i="22"/>
  <c r="AR94" i="22"/>
  <c r="AR90" i="22"/>
  <c r="AR86" i="22"/>
  <c r="AR82" i="22"/>
  <c r="AR78" i="22"/>
  <c r="AR74" i="22"/>
  <c r="AR70" i="22"/>
  <c r="AR66" i="22"/>
  <c r="AR62" i="22"/>
  <c r="AR58" i="22"/>
  <c r="AR54" i="22"/>
  <c r="AR50" i="22"/>
  <c r="AR46" i="22"/>
  <c r="AR42" i="22"/>
  <c r="AR38" i="22"/>
  <c r="AR34" i="22"/>
  <c r="AR30" i="22"/>
  <c r="AR26" i="22"/>
  <c r="AR22" i="22"/>
  <c r="AR18" i="22"/>
  <c r="AR57" i="22"/>
  <c r="AR25" i="22"/>
  <c r="AR53" i="22"/>
  <c r="AR113" i="22"/>
  <c r="AR10" i="22"/>
  <c r="AR11" i="22"/>
  <c r="AR105" i="22"/>
  <c r="AR101" i="22"/>
  <c r="AR37" i="22"/>
  <c r="AR16" i="22"/>
  <c r="AR12" i="22"/>
  <c r="AR8" i="22"/>
  <c r="AR81" i="22"/>
  <c r="AR61" i="22"/>
  <c r="AR109" i="22"/>
  <c r="AR15" i="22"/>
  <c r="AR65" i="22"/>
  <c r="AR117" i="22"/>
  <c r="AR89" i="22"/>
  <c r="AR85" i="22"/>
  <c r="AR69" i="22"/>
  <c r="AR21" i="22"/>
  <c r="AR97" i="22"/>
  <c r="AR45" i="22"/>
  <c r="AR33" i="22"/>
  <c r="AR77" i="22"/>
  <c r="AR73" i="22"/>
  <c r="AR29" i="22"/>
  <c r="AR17" i="22"/>
  <c r="AR13" i="22"/>
  <c r="AR9" i="22"/>
  <c r="AR93" i="22"/>
  <c r="AR14" i="22"/>
  <c r="AR41" i="22"/>
  <c r="AR49" i="22"/>
  <c r="AR7" i="22"/>
  <c r="AM117" i="22"/>
  <c r="AM116" i="22"/>
  <c r="AM114" i="22"/>
  <c r="AM113" i="22"/>
  <c r="AM112" i="22"/>
  <c r="AM111" i="22"/>
  <c r="AM110" i="22"/>
  <c r="AM109" i="22"/>
  <c r="AM108" i="22"/>
  <c r="AM107" i="22"/>
  <c r="AM106" i="22"/>
  <c r="AM105" i="22"/>
  <c r="AM104" i="22"/>
  <c r="AM103" i="22"/>
  <c r="AM102" i="22"/>
  <c r="AM101" i="22"/>
  <c r="AM100" i="22"/>
  <c r="AM99" i="22"/>
  <c r="AM98" i="22"/>
  <c r="AM97" i="22"/>
  <c r="AM96" i="22"/>
  <c r="AM95" i="22"/>
  <c r="AM94" i="22"/>
  <c r="AM93" i="22"/>
  <c r="AM92" i="22"/>
  <c r="AM91" i="22"/>
  <c r="AM90" i="22"/>
  <c r="AM89" i="22"/>
  <c r="AM88" i="22"/>
  <c r="AM87" i="22"/>
  <c r="AM86" i="22"/>
  <c r="AM85" i="22"/>
  <c r="AM84" i="22"/>
  <c r="AM83" i="22"/>
  <c r="AM82" i="22"/>
  <c r="AM81" i="22"/>
  <c r="AM80" i="22"/>
  <c r="AM79" i="22"/>
  <c r="AM78" i="22"/>
  <c r="AM77" i="22"/>
  <c r="AM76" i="22"/>
  <c r="AM75" i="22"/>
  <c r="AM74" i="22"/>
  <c r="AM73" i="22"/>
  <c r="AM72" i="22"/>
  <c r="AM71" i="22"/>
  <c r="AM70" i="22"/>
  <c r="AM69" i="22"/>
  <c r="AM68" i="22"/>
  <c r="AM67" i="22"/>
  <c r="AM66" i="22"/>
  <c r="AM65" i="22"/>
  <c r="AM64" i="22"/>
  <c r="AM63" i="22"/>
  <c r="AM62" i="22"/>
  <c r="AM61" i="22"/>
  <c r="AM60" i="22"/>
  <c r="AM59" i="22"/>
  <c r="AM58" i="22"/>
  <c r="AM57" i="22"/>
  <c r="AM56" i="22"/>
  <c r="AM55" i="22"/>
  <c r="AM54" i="22"/>
  <c r="AM53" i="22"/>
  <c r="AM52" i="22"/>
  <c r="AM51" i="22"/>
  <c r="AM50" i="22"/>
  <c r="AM49" i="22"/>
  <c r="AM48" i="22"/>
  <c r="AM47" i="22"/>
  <c r="AM46" i="22"/>
  <c r="AM45" i="22"/>
  <c r="AM44" i="22"/>
  <c r="AM43" i="22"/>
  <c r="AM42" i="22"/>
  <c r="AM41" i="22"/>
  <c r="AM40" i="22"/>
  <c r="AM39" i="22"/>
  <c r="AM38" i="22"/>
  <c r="AM37" i="22"/>
  <c r="AM36" i="22"/>
  <c r="AM35" i="22"/>
  <c r="AM34" i="22"/>
  <c r="AM33" i="22"/>
  <c r="AM32" i="22"/>
  <c r="AM31" i="22"/>
  <c r="AM30" i="22"/>
  <c r="AM29" i="22"/>
  <c r="AM28" i="22"/>
  <c r="AM27" i="22"/>
  <c r="AM26" i="22"/>
  <c r="AM25" i="22"/>
  <c r="AM24" i="22"/>
  <c r="AM23" i="22"/>
  <c r="AM22" i="22"/>
  <c r="AM21" i="22"/>
  <c r="AM20" i="22"/>
  <c r="AM19" i="22"/>
  <c r="AM18" i="22"/>
  <c r="AM17" i="22"/>
  <c r="AM16" i="22"/>
  <c r="AM15" i="22"/>
  <c r="AM14" i="22"/>
  <c r="AM13" i="22"/>
  <c r="AM12" i="22"/>
  <c r="AM11" i="22"/>
  <c r="AM10" i="22"/>
  <c r="AM9" i="22"/>
  <c r="AM8" i="22"/>
  <c r="AM7" i="22"/>
  <c r="P117" i="22"/>
  <c r="P116" i="22"/>
  <c r="P114" i="22"/>
  <c r="P113" i="22"/>
  <c r="P112" i="22"/>
  <c r="P111" i="22"/>
  <c r="P110" i="22"/>
  <c r="P109" i="22"/>
  <c r="P108" i="22"/>
  <c r="P107" i="22"/>
  <c r="P106" i="22"/>
  <c r="P105" i="22"/>
  <c r="P104" i="22"/>
  <c r="P103" i="22"/>
  <c r="P102" i="22"/>
  <c r="P101" i="22"/>
  <c r="P100" i="22"/>
  <c r="P99" i="22"/>
  <c r="P98" i="22"/>
  <c r="P97" i="22"/>
  <c r="P96" i="22"/>
  <c r="P95" i="22"/>
  <c r="P94" i="22"/>
  <c r="P93" i="22"/>
  <c r="P92" i="22"/>
  <c r="P91" i="22"/>
  <c r="P90" i="22"/>
  <c r="P89" i="22"/>
  <c r="P88" i="22"/>
  <c r="P87" i="22"/>
  <c r="P86" i="22"/>
  <c r="P85" i="22"/>
  <c r="P84" i="22"/>
  <c r="P83" i="22"/>
  <c r="P82" i="22"/>
  <c r="P81" i="22"/>
  <c r="P80" i="22"/>
  <c r="P79" i="22"/>
  <c r="P78" i="22"/>
  <c r="P77" i="22"/>
  <c r="P76" i="22"/>
  <c r="P75" i="22"/>
  <c r="P74" i="22"/>
  <c r="P73" i="22"/>
  <c r="P72" i="22"/>
  <c r="P71" i="22"/>
  <c r="P70" i="22"/>
  <c r="P69" i="22"/>
  <c r="P68" i="22"/>
  <c r="P67" i="22"/>
  <c r="P66" i="22"/>
  <c r="P65" i="22"/>
  <c r="P64" i="22"/>
  <c r="P63" i="22"/>
  <c r="P62" i="22"/>
  <c r="P61" i="22"/>
  <c r="P60" i="22"/>
  <c r="P59" i="22"/>
  <c r="P58" i="22"/>
  <c r="P57" i="22"/>
  <c r="P56" i="22"/>
  <c r="P55" i="22"/>
  <c r="P54" i="22"/>
  <c r="P53" i="22"/>
  <c r="P52" i="22"/>
  <c r="P51" i="22"/>
  <c r="P50" i="22"/>
  <c r="P49" i="22"/>
  <c r="P48" i="22"/>
  <c r="P47" i="22"/>
  <c r="P46" i="22"/>
  <c r="P45" i="22"/>
  <c r="P44" i="22"/>
  <c r="P43" i="22"/>
  <c r="P42" i="22"/>
  <c r="P41" i="22"/>
  <c r="P40" i="22"/>
  <c r="P39" i="22"/>
  <c r="P38" i="22"/>
  <c r="P37" i="22"/>
  <c r="P36" i="22"/>
  <c r="P35" i="22"/>
  <c r="P34" i="22"/>
  <c r="P33" i="22"/>
  <c r="P32" i="22"/>
  <c r="P31" i="22"/>
  <c r="P30" i="22"/>
  <c r="P29" i="22"/>
  <c r="P28" i="22"/>
  <c r="P27" i="22"/>
  <c r="P26" i="22"/>
  <c r="P25" i="22"/>
  <c r="P24" i="22"/>
  <c r="P23" i="22"/>
  <c r="P22" i="22"/>
  <c r="P21" i="22"/>
  <c r="P20" i="22"/>
  <c r="P19" i="22"/>
  <c r="P18" i="22"/>
  <c r="P17" i="22"/>
  <c r="P16" i="22"/>
  <c r="P15" i="22"/>
  <c r="P14" i="22"/>
  <c r="P13" i="22"/>
  <c r="P12" i="22"/>
  <c r="P11" i="22"/>
  <c r="P10" i="22"/>
  <c r="P9" i="22"/>
  <c r="P8" i="22"/>
  <c r="P7" i="22"/>
  <c r="DU113" i="14"/>
  <c r="DZ113" i="14" s="1"/>
  <c r="N113" i="17"/>
  <c r="P113" i="17" s="1"/>
  <c r="Q113" i="17" s="1"/>
  <c r="D113" i="17" s="1"/>
  <c r="AL117" i="22"/>
  <c r="AL116" i="22"/>
  <c r="AL114" i="22"/>
  <c r="AL113" i="22"/>
  <c r="AL112" i="22"/>
  <c r="AL111" i="22"/>
  <c r="AL110" i="22"/>
  <c r="AL109" i="22"/>
  <c r="AL108" i="22"/>
  <c r="AL107" i="22"/>
  <c r="AL106" i="22"/>
  <c r="AL105" i="22"/>
  <c r="AL104" i="22"/>
  <c r="AL103" i="22"/>
  <c r="AL102" i="22"/>
  <c r="AL101" i="22"/>
  <c r="AL100" i="22"/>
  <c r="AL99" i="22"/>
  <c r="AL98" i="22"/>
  <c r="AL97" i="22"/>
  <c r="AL96" i="22"/>
  <c r="AL95" i="22"/>
  <c r="AL94" i="22"/>
  <c r="AL93" i="22"/>
  <c r="AL92" i="22"/>
  <c r="AL91" i="22"/>
  <c r="AL90" i="22"/>
  <c r="AL89" i="22"/>
  <c r="AL88" i="22"/>
  <c r="AL87" i="22"/>
  <c r="AL86" i="22"/>
  <c r="AL85" i="22"/>
  <c r="AL84" i="22"/>
  <c r="AL83" i="22"/>
  <c r="AL82" i="22"/>
  <c r="AL81" i="22"/>
  <c r="AL80" i="22"/>
  <c r="AL79" i="22"/>
  <c r="AL78" i="22"/>
  <c r="AL77" i="22"/>
  <c r="AL76" i="22"/>
  <c r="AL75" i="22"/>
  <c r="AL74" i="22"/>
  <c r="AL73" i="22"/>
  <c r="AL72" i="22"/>
  <c r="AL71" i="22"/>
  <c r="AL70" i="22"/>
  <c r="AL69" i="22"/>
  <c r="AL68" i="22"/>
  <c r="AL67" i="22"/>
  <c r="AL66" i="22"/>
  <c r="AL65" i="22"/>
  <c r="AL64" i="22"/>
  <c r="AL63" i="22"/>
  <c r="AL62" i="22"/>
  <c r="AL61" i="22"/>
  <c r="AL60" i="22"/>
  <c r="AL59" i="22"/>
  <c r="AL58" i="22"/>
  <c r="AL57" i="22"/>
  <c r="AL56" i="22"/>
  <c r="AL55" i="22"/>
  <c r="AL54" i="22"/>
  <c r="AL53" i="22"/>
  <c r="AL52" i="22"/>
  <c r="AL51" i="22"/>
  <c r="AL50" i="22"/>
  <c r="AL49" i="22"/>
  <c r="AL48" i="22"/>
  <c r="AL47" i="22"/>
  <c r="AL46" i="22"/>
  <c r="AL45" i="22"/>
  <c r="AL44" i="22"/>
  <c r="AL43" i="22"/>
  <c r="AL42" i="22"/>
  <c r="AL41" i="22"/>
  <c r="AL40" i="22"/>
  <c r="AL39" i="22"/>
  <c r="AL38" i="22"/>
  <c r="AL37" i="22"/>
  <c r="AL36" i="22"/>
  <c r="AL35" i="22"/>
  <c r="AL34" i="22"/>
  <c r="AL33" i="22"/>
  <c r="AL32" i="22"/>
  <c r="AL31" i="22"/>
  <c r="AL30" i="22"/>
  <c r="AL29" i="22"/>
  <c r="AL28" i="22"/>
  <c r="AL27" i="22"/>
  <c r="AL26" i="22"/>
  <c r="AL25" i="22"/>
  <c r="AL24" i="22"/>
  <c r="AL23" i="22"/>
  <c r="AL22" i="22"/>
  <c r="AL21" i="22"/>
  <c r="AL20" i="22"/>
  <c r="AL19" i="22"/>
  <c r="AL18" i="22"/>
  <c r="AL17" i="22"/>
  <c r="AL16" i="22"/>
  <c r="AL15" i="22"/>
  <c r="AL14" i="22"/>
  <c r="AL13" i="22"/>
  <c r="AL12" i="22"/>
  <c r="AL11" i="22"/>
  <c r="AL10" i="22"/>
  <c r="AL9" i="22"/>
  <c r="AL8" i="22"/>
  <c r="AL7" i="22"/>
  <c r="BY114" i="22"/>
  <c r="BY110" i="22"/>
  <c r="BY106" i="22"/>
  <c r="BY102" i="22"/>
  <c r="BY98" i="22"/>
  <c r="BY94" i="22"/>
  <c r="BY90" i="22"/>
  <c r="BY86" i="22"/>
  <c r="BY82" i="22"/>
  <c r="BY78" i="22"/>
  <c r="BY74" i="22"/>
  <c r="BY70" i="22"/>
  <c r="BY66" i="22"/>
  <c r="BY62" i="22"/>
  <c r="BY58" i="22"/>
  <c r="BY54" i="22"/>
  <c r="BY50" i="22"/>
  <c r="BY46" i="22"/>
  <c r="BY42" i="22"/>
  <c r="BY38" i="22"/>
  <c r="BY34" i="22"/>
  <c r="BY30" i="22"/>
  <c r="BY26" i="22"/>
  <c r="BY22" i="22"/>
  <c r="BY18" i="22"/>
  <c r="BY117" i="22"/>
  <c r="BY113" i="22"/>
  <c r="BY85" i="22"/>
  <c r="BY81" i="22"/>
  <c r="BY65" i="22"/>
  <c r="BY61" i="22"/>
  <c r="BY57" i="22"/>
  <c r="BY53" i="22"/>
  <c r="BY49" i="22"/>
  <c r="BY45" i="22"/>
  <c r="BY41" i="22"/>
  <c r="BY37" i="22"/>
  <c r="BY33" i="22"/>
  <c r="BY25" i="22"/>
  <c r="BY17" i="22"/>
  <c r="BY16" i="22"/>
  <c r="BY15" i="22"/>
  <c r="BY14" i="22"/>
  <c r="BY13" i="22"/>
  <c r="BY12" i="22"/>
  <c r="BY11" i="22"/>
  <c r="BY10" i="22"/>
  <c r="BY9" i="22"/>
  <c r="BY8" i="22"/>
  <c r="BY7" i="22"/>
  <c r="BY109" i="22"/>
  <c r="BY105" i="22"/>
  <c r="BY101" i="22"/>
  <c r="BY97" i="22"/>
  <c r="BY93" i="22"/>
  <c r="BY89" i="22"/>
  <c r="BY77" i="22"/>
  <c r="BY73" i="22"/>
  <c r="BY69" i="22"/>
  <c r="BY29" i="22"/>
  <c r="BY21" i="22"/>
  <c r="BY116" i="22"/>
  <c r="BY112" i="22"/>
  <c r="BY108" i="22"/>
  <c r="BY104" i="22"/>
  <c r="BY100" i="22"/>
  <c r="BY96" i="22"/>
  <c r="BY92" i="22"/>
  <c r="BY88" i="22"/>
  <c r="BY84" i="22"/>
  <c r="BY80" i="22"/>
  <c r="BY76" i="22"/>
  <c r="BY72" i="22"/>
  <c r="BY68" i="22"/>
  <c r="BY64" i="22"/>
  <c r="BY60" i="22"/>
  <c r="BY56" i="22"/>
  <c r="BY52" i="22"/>
  <c r="BY48" i="22"/>
  <c r="BY44" i="22"/>
  <c r="BY40" i="22"/>
  <c r="BY36" i="22"/>
  <c r="BY32" i="22"/>
  <c r="BY28" i="22"/>
  <c r="BY24" i="22"/>
  <c r="BY20" i="22"/>
  <c r="BY111" i="22"/>
  <c r="BY87" i="22"/>
  <c r="BY55" i="22"/>
  <c r="BY51" i="22"/>
  <c r="BY99" i="22"/>
  <c r="BY79" i="22"/>
  <c r="BY31" i="22"/>
  <c r="BY75" i="22"/>
  <c r="BY35" i="22"/>
  <c r="BY23" i="22"/>
  <c r="BY67" i="22"/>
  <c r="BY107" i="22"/>
  <c r="BY83" i="22"/>
  <c r="BY63" i="22"/>
  <c r="BY95" i="22"/>
  <c r="BY91" i="22"/>
  <c r="BY43" i="22"/>
  <c r="BY39" i="22"/>
  <c r="BY115" i="22"/>
  <c r="BY47" i="22"/>
  <c r="BY19" i="22"/>
  <c r="BY103" i="22"/>
  <c r="BY71" i="22"/>
  <c r="BY27" i="22"/>
  <c r="BY59" i="22"/>
  <c r="AS114" i="22"/>
  <c r="AS110" i="22"/>
  <c r="AS102" i="22"/>
  <c r="AS98" i="22"/>
  <c r="AS90" i="22"/>
  <c r="AS86" i="22"/>
  <c r="AS115" i="22"/>
  <c r="AS111" i="22"/>
  <c r="AS107" i="22"/>
  <c r="AS103" i="22"/>
  <c r="AS99" i="22"/>
  <c r="AS95" i="22"/>
  <c r="AS91" i="22"/>
  <c r="AS87" i="22"/>
  <c r="AS83" i="22"/>
  <c r="AS79" i="22"/>
  <c r="AS75" i="22"/>
  <c r="AS71" i="22"/>
  <c r="AS67" i="22"/>
  <c r="AS63" i="22"/>
  <c r="AS59" i="22"/>
  <c r="AS55" i="22"/>
  <c r="AS51" i="22"/>
  <c r="AS47" i="22"/>
  <c r="AS43" i="22"/>
  <c r="AS39" i="22"/>
  <c r="AS35" i="22"/>
  <c r="AS31" i="22"/>
  <c r="AS27" i="22"/>
  <c r="AS23" i="22"/>
  <c r="AS19" i="22"/>
  <c r="AS106" i="22"/>
  <c r="AS94" i="22"/>
  <c r="AS104" i="22"/>
  <c r="AS101" i="22"/>
  <c r="AS82" i="22"/>
  <c r="AS60" i="22"/>
  <c r="AS37" i="22"/>
  <c r="AS16" i="22"/>
  <c r="AS12" i="22"/>
  <c r="AS8" i="22"/>
  <c r="AS58" i="22"/>
  <c r="AS66" i="22"/>
  <c r="AS49" i="22"/>
  <c r="AS80" i="22"/>
  <c r="AS54" i="22"/>
  <c r="AS65" i="22"/>
  <c r="AS62" i="22"/>
  <c r="AS40" i="22"/>
  <c r="AS34" i="22"/>
  <c r="AS32" i="22"/>
  <c r="AS24" i="22"/>
  <c r="AS38" i="22"/>
  <c r="AS44" i="22"/>
  <c r="AS21" i="22"/>
  <c r="AS30" i="22"/>
  <c r="AS11" i="22"/>
  <c r="AS100" i="22"/>
  <c r="AS97" i="22"/>
  <c r="AS68" i="22"/>
  <c r="AS45" i="22"/>
  <c r="AS42" i="22"/>
  <c r="AS22" i="22"/>
  <c r="AS20" i="22"/>
  <c r="AS113" i="22"/>
  <c r="AS92" i="22"/>
  <c r="AS33" i="22"/>
  <c r="AS88" i="22"/>
  <c r="AS72" i="22"/>
  <c r="AS46" i="22"/>
  <c r="AS28" i="22"/>
  <c r="AS84" i="22"/>
  <c r="AS74" i="22"/>
  <c r="AS25" i="22"/>
  <c r="AS73" i="22"/>
  <c r="AS70" i="22"/>
  <c r="AS48" i="22"/>
  <c r="AS29" i="22"/>
  <c r="AS17" i="22"/>
  <c r="AS13" i="22"/>
  <c r="AS9" i="22"/>
  <c r="AS61" i="22"/>
  <c r="AS36" i="22"/>
  <c r="AS14" i="22"/>
  <c r="AS10" i="22"/>
  <c r="AS41" i="22"/>
  <c r="AS85" i="22"/>
  <c r="AS108" i="22"/>
  <c r="AS105" i="22"/>
  <c r="AS52" i="22"/>
  <c r="AS57" i="22"/>
  <c r="AS117" i="22"/>
  <c r="AS96" i="22"/>
  <c r="AS93" i="22"/>
  <c r="AS76" i="22"/>
  <c r="AS53" i="22"/>
  <c r="AS50" i="22"/>
  <c r="AS81" i="22"/>
  <c r="AS78" i="22"/>
  <c r="AS56" i="22"/>
  <c r="AS26" i="22"/>
  <c r="AS116" i="22"/>
  <c r="AS89" i="22"/>
  <c r="AS64" i="22"/>
  <c r="AS112" i="22"/>
  <c r="AS109" i="22"/>
  <c r="AS69" i="22"/>
  <c r="AS15" i="22"/>
  <c r="AS7" i="22"/>
  <c r="AS77" i="22"/>
  <c r="AS18" i="22"/>
  <c r="BU117" i="22"/>
  <c r="BU116" i="22"/>
  <c r="BU114" i="22"/>
  <c r="BU113" i="22"/>
  <c r="BU112" i="22"/>
  <c r="BU111" i="22"/>
  <c r="BU110" i="22"/>
  <c r="BU109" i="22"/>
  <c r="BU108" i="22"/>
  <c r="BU107" i="22"/>
  <c r="BU106" i="22"/>
  <c r="BU105" i="22"/>
  <c r="BU104" i="22"/>
  <c r="BU103" i="22"/>
  <c r="BU102" i="22"/>
  <c r="BU101" i="22"/>
  <c r="BU100" i="22"/>
  <c r="BU99" i="22"/>
  <c r="BU98" i="22"/>
  <c r="BU97" i="22"/>
  <c r="BU96" i="22"/>
  <c r="BU95" i="22"/>
  <c r="BU94" i="22"/>
  <c r="BU93" i="22"/>
  <c r="BU92" i="22"/>
  <c r="BU91" i="22"/>
  <c r="BU90" i="22"/>
  <c r="BU89" i="22"/>
  <c r="BU88" i="22"/>
  <c r="BU87" i="22"/>
  <c r="BU86" i="22"/>
  <c r="BU85" i="22"/>
  <c r="BU84" i="22"/>
  <c r="BU83" i="22"/>
  <c r="BU82" i="22"/>
  <c r="BU81" i="22"/>
  <c r="BU80" i="22"/>
  <c r="BU79" i="22"/>
  <c r="BU78" i="22"/>
  <c r="BU77" i="22"/>
  <c r="BU76" i="22"/>
  <c r="BU75" i="22"/>
  <c r="BU74" i="22"/>
  <c r="BU73" i="22"/>
  <c r="BU72" i="22"/>
  <c r="BU71" i="22"/>
  <c r="BU70" i="22"/>
  <c r="BU69" i="22"/>
  <c r="BU68" i="22"/>
  <c r="BU67" i="22"/>
  <c r="BU66" i="22"/>
  <c r="BU65" i="22"/>
  <c r="BU64" i="22"/>
  <c r="BU63" i="22"/>
  <c r="BU62" i="22"/>
  <c r="BU61" i="22"/>
  <c r="BU60" i="22"/>
  <c r="BU59" i="22"/>
  <c r="BU58" i="22"/>
  <c r="BU57" i="22"/>
  <c r="BU56" i="22"/>
  <c r="BU55" i="22"/>
  <c r="BU54" i="22"/>
  <c r="BU53" i="22"/>
  <c r="BU52" i="22"/>
  <c r="BU51" i="22"/>
  <c r="BU50" i="22"/>
  <c r="BU49" i="22"/>
  <c r="BU48" i="22"/>
  <c r="BU47" i="22"/>
  <c r="BU46" i="22"/>
  <c r="BU45" i="22"/>
  <c r="BU44" i="22"/>
  <c r="BU43" i="22"/>
  <c r="BU42" i="22"/>
  <c r="BU41" i="22"/>
  <c r="BU40" i="22"/>
  <c r="BU39" i="22"/>
  <c r="BU38" i="22"/>
  <c r="BU37" i="22"/>
  <c r="BU36" i="22"/>
  <c r="BU35" i="22"/>
  <c r="BU34" i="22"/>
  <c r="BU33" i="22"/>
  <c r="BU32" i="22"/>
  <c r="BU31" i="22"/>
  <c r="BU30" i="22"/>
  <c r="BU29" i="22"/>
  <c r="BU28" i="22"/>
  <c r="BU27" i="22"/>
  <c r="BU26" i="22"/>
  <c r="BU25" i="22"/>
  <c r="BU24" i="22"/>
  <c r="BU23" i="22"/>
  <c r="BU22" i="22"/>
  <c r="BU21" i="22"/>
  <c r="BU20" i="22"/>
  <c r="BU19" i="22"/>
  <c r="BU18" i="22"/>
  <c r="BU17" i="22"/>
  <c r="BU16" i="22"/>
  <c r="BU15" i="22"/>
  <c r="BU14" i="22"/>
  <c r="BU13" i="22"/>
  <c r="BU12" i="22"/>
  <c r="BU11" i="22"/>
  <c r="BU10" i="22"/>
  <c r="BU9" i="22"/>
  <c r="BU8" i="22"/>
  <c r="BU7" i="22"/>
  <c r="CV115" i="22"/>
  <c r="DF115" i="22"/>
  <c r="S117" i="22"/>
  <c r="S113" i="22"/>
  <c r="S109" i="22"/>
  <c r="S105" i="22"/>
  <c r="S101" i="22"/>
  <c r="S97" i="22"/>
  <c r="S93" i="22"/>
  <c r="S89" i="22"/>
  <c r="S85" i="22"/>
  <c r="S81" i="22"/>
  <c r="S77" i="22"/>
  <c r="S73" i="22"/>
  <c r="S69" i="22"/>
  <c r="S65" i="22"/>
  <c r="S61" i="22"/>
  <c r="S57" i="22"/>
  <c r="S53" i="22"/>
  <c r="S49" i="22"/>
  <c r="S45" i="22"/>
  <c r="S41" i="22"/>
  <c r="S37" i="22"/>
  <c r="S33" i="22"/>
  <c r="S29" i="22"/>
  <c r="S25" i="22"/>
  <c r="S21" i="22"/>
  <c r="S112" i="22"/>
  <c r="S104" i="22"/>
  <c r="S100" i="22"/>
  <c r="S92" i="22"/>
  <c r="S88" i="22"/>
  <c r="S72" i="22"/>
  <c r="S64" i="22"/>
  <c r="S60" i="22"/>
  <c r="S56" i="22"/>
  <c r="S52" i="22"/>
  <c r="S48" i="22"/>
  <c r="S44" i="22"/>
  <c r="S40" i="22"/>
  <c r="S32" i="22"/>
  <c r="S24" i="22"/>
  <c r="S16" i="22"/>
  <c r="S11" i="22"/>
  <c r="S116" i="22"/>
  <c r="S108" i="22"/>
  <c r="S96" i="22"/>
  <c r="S84" i="22"/>
  <c r="S80" i="22"/>
  <c r="S76" i="22"/>
  <c r="S68" i="22"/>
  <c r="S36" i="22"/>
  <c r="S28" i="22"/>
  <c r="S20" i="22"/>
  <c r="S17" i="22"/>
  <c r="S15" i="22"/>
  <c r="S14" i="22"/>
  <c r="S13" i="22"/>
  <c r="S12" i="22"/>
  <c r="S10" i="22"/>
  <c r="S9" i="22"/>
  <c r="S8" i="22"/>
  <c r="S7" i="22"/>
  <c r="S111" i="22"/>
  <c r="S107" i="22"/>
  <c r="S103" i="22"/>
  <c r="S99" i="22"/>
  <c r="S95" i="22"/>
  <c r="S91" i="22"/>
  <c r="S87" i="22"/>
  <c r="S83" i="22"/>
  <c r="S79" i="22"/>
  <c r="S75" i="22"/>
  <c r="S71" i="22"/>
  <c r="S67" i="22"/>
  <c r="S63" i="22"/>
  <c r="S59" i="22"/>
  <c r="S55" i="22"/>
  <c r="S51" i="22"/>
  <c r="S47" i="22"/>
  <c r="S43" i="22"/>
  <c r="S39" i="22"/>
  <c r="S35" i="22"/>
  <c r="S31" i="22"/>
  <c r="S27" i="22"/>
  <c r="S23" i="22"/>
  <c r="S19" i="22"/>
  <c r="S78" i="22"/>
  <c r="S26" i="22"/>
  <c r="S102" i="22"/>
  <c r="S62" i="22"/>
  <c r="S42" i="22"/>
  <c r="S114" i="22"/>
  <c r="S110" i="22"/>
  <c r="S86" i="22"/>
  <c r="S58" i="22"/>
  <c r="S38" i="22"/>
  <c r="S74" i="22"/>
  <c r="S98" i="22"/>
  <c r="S82" i="22"/>
  <c r="S34" i="22"/>
  <c r="S90" i="22"/>
  <c r="S106" i="22"/>
  <c r="S66" i="22"/>
  <c r="S94" i="22"/>
  <c r="S50" i="22"/>
  <c r="S46" i="22"/>
  <c r="S30" i="22"/>
  <c r="S18" i="22"/>
  <c r="S54" i="22"/>
  <c r="S22" i="22"/>
  <c r="S70" i="22"/>
  <c r="D117" i="22"/>
  <c r="D116" i="22"/>
  <c r="D114" i="22"/>
  <c r="D113" i="22"/>
  <c r="D112" i="22"/>
  <c r="D111" i="22"/>
  <c r="D110" i="22"/>
  <c r="D109" i="22"/>
  <c r="D108" i="22"/>
  <c r="D107" i="22"/>
  <c r="D106" i="22"/>
  <c r="D105" i="22"/>
  <c r="D104" i="22"/>
  <c r="D103" i="22"/>
  <c r="D102" i="22"/>
  <c r="D101" i="22"/>
  <c r="D100" i="22"/>
  <c r="D99" i="22"/>
  <c r="D98" i="22"/>
  <c r="D97" i="22"/>
  <c r="D96" i="22"/>
  <c r="D95" i="22"/>
  <c r="D94" i="22"/>
  <c r="D93" i="22"/>
  <c r="D92" i="22"/>
  <c r="D91" i="22"/>
  <c r="D90" i="22"/>
  <c r="D89" i="22"/>
  <c r="D88" i="22"/>
  <c r="D87" i="22"/>
  <c r="D86" i="22"/>
  <c r="D85" i="22"/>
  <c r="D84" i="22"/>
  <c r="D83" i="22"/>
  <c r="D82" i="22"/>
  <c r="D81" i="22"/>
  <c r="D80" i="22"/>
  <c r="D79" i="22"/>
  <c r="D78" i="22"/>
  <c r="D77" i="22"/>
  <c r="D76" i="22"/>
  <c r="D75" i="22"/>
  <c r="D74" i="22"/>
  <c r="D73" i="22"/>
  <c r="D72" i="22"/>
  <c r="D71" i="22"/>
  <c r="D70" i="22"/>
  <c r="D69" i="22"/>
  <c r="D68" i="22"/>
  <c r="D67" i="22"/>
  <c r="D66" i="22"/>
  <c r="D65" i="22"/>
  <c r="D64" i="22"/>
  <c r="D63" i="22"/>
  <c r="D62" i="22"/>
  <c r="D61" i="22"/>
  <c r="D60" i="22"/>
  <c r="D59" i="22"/>
  <c r="D58" i="22"/>
  <c r="D57" i="22"/>
  <c r="D56" i="22"/>
  <c r="D55" i="22"/>
  <c r="D54" i="22"/>
  <c r="D53" i="22"/>
  <c r="D52" i="22"/>
  <c r="D51" i="22"/>
  <c r="D50" i="22"/>
  <c r="D49" i="22"/>
  <c r="D48" i="22"/>
  <c r="D47" i="22"/>
  <c r="D46" i="22"/>
  <c r="D45" i="22"/>
  <c r="D44" i="22"/>
  <c r="D43" i="22"/>
  <c r="D42" i="22"/>
  <c r="D41" i="22"/>
  <c r="D40" i="22"/>
  <c r="D39" i="22"/>
  <c r="D38" i="22"/>
  <c r="D37" i="22"/>
  <c r="D36" i="22"/>
  <c r="D35" i="22"/>
  <c r="D34" i="22"/>
  <c r="D33" i="22"/>
  <c r="D32" i="22"/>
  <c r="D31" i="22"/>
  <c r="D30" i="22"/>
  <c r="D29" i="22"/>
  <c r="D28" i="22"/>
  <c r="D27" i="22"/>
  <c r="D26" i="22"/>
  <c r="D25" i="22"/>
  <c r="D24" i="22"/>
  <c r="D23" i="22"/>
  <c r="D22" i="22"/>
  <c r="D21" i="22"/>
  <c r="D20" i="22"/>
  <c r="D19" i="22"/>
  <c r="D18" i="22"/>
  <c r="D17" i="22"/>
  <c r="D16" i="22"/>
  <c r="D15" i="22"/>
  <c r="D14" i="22"/>
  <c r="D13" i="22"/>
  <c r="D12" i="22"/>
  <c r="D11" i="22"/>
  <c r="D10" i="22"/>
  <c r="D9" i="22"/>
  <c r="D8" i="22"/>
  <c r="D7" i="22"/>
  <c r="BA117" i="22"/>
  <c r="BA113" i="22"/>
  <c r="BA109" i="22"/>
  <c r="BA105" i="22"/>
  <c r="BA93" i="22"/>
  <c r="BA89" i="22"/>
  <c r="BA85" i="22"/>
  <c r="BA114" i="22"/>
  <c r="BA110" i="22"/>
  <c r="BA106" i="22"/>
  <c r="BA102" i="22"/>
  <c r="BA98" i="22"/>
  <c r="BA94" i="22"/>
  <c r="BA90" i="22"/>
  <c r="BA86" i="22"/>
  <c r="BA82" i="22"/>
  <c r="BA78" i="22"/>
  <c r="BA74" i="22"/>
  <c r="BA70" i="22"/>
  <c r="BA66" i="22"/>
  <c r="BA62" i="22"/>
  <c r="BA58" i="22"/>
  <c r="BA54" i="22"/>
  <c r="BA50" i="22"/>
  <c r="BA46" i="22"/>
  <c r="BA42" i="22"/>
  <c r="BA38" i="22"/>
  <c r="BA34" i="22"/>
  <c r="BA30" i="22"/>
  <c r="BA26" i="22"/>
  <c r="BA22" i="22"/>
  <c r="BA18" i="22"/>
  <c r="BA101" i="22"/>
  <c r="BA97" i="22"/>
  <c r="BA17" i="22"/>
  <c r="BA16" i="22"/>
  <c r="BA15" i="22"/>
  <c r="BA14" i="22"/>
  <c r="BA13" i="22"/>
  <c r="BA12" i="22"/>
  <c r="BA11" i="22"/>
  <c r="BA10" i="22"/>
  <c r="BA9" i="22"/>
  <c r="BA8" i="22"/>
  <c r="BA7" i="22"/>
  <c r="BA65" i="22"/>
  <c r="BA51" i="22"/>
  <c r="BA48" i="22"/>
  <c r="BA27" i="22"/>
  <c r="BA88" i="22"/>
  <c r="BA47" i="22"/>
  <c r="BA23" i="22"/>
  <c r="BA107" i="22"/>
  <c r="BA25" i="22"/>
  <c r="BA71" i="22"/>
  <c r="BA99" i="22"/>
  <c r="BA96" i="22"/>
  <c r="BA79" i="22"/>
  <c r="BA76" i="22"/>
  <c r="BA45" i="22"/>
  <c r="BA29" i="22"/>
  <c r="BA112" i="22"/>
  <c r="BA19" i="22"/>
  <c r="BA28" i="22"/>
  <c r="BA80" i="22"/>
  <c r="BA49" i="22"/>
  <c r="BA68" i="22"/>
  <c r="BA73" i="22"/>
  <c r="BA59" i="22"/>
  <c r="BA56" i="22"/>
  <c r="BA24" i="22"/>
  <c r="BA91" i="22"/>
  <c r="BA61" i="22"/>
  <c r="BA111" i="22"/>
  <c r="BA108" i="22"/>
  <c r="BA84" i="22"/>
  <c r="BA55" i="22"/>
  <c r="BA104" i="22"/>
  <c r="BA63" i="22"/>
  <c r="BA60" i="22"/>
  <c r="BA43" i="22"/>
  <c r="BA103" i="22"/>
  <c r="BA116" i="22"/>
  <c r="BA95" i="22"/>
  <c r="BA92" i="22"/>
  <c r="BA53" i="22"/>
  <c r="BA39" i="22"/>
  <c r="BA36" i="22"/>
  <c r="BA75" i="22"/>
  <c r="BA41" i="22"/>
  <c r="BA21" i="22"/>
  <c r="BA87" i="22"/>
  <c r="BA35" i="22"/>
  <c r="BA83" i="22"/>
  <c r="BA77" i="22"/>
  <c r="BA57" i="22"/>
  <c r="BA40" i="22"/>
  <c r="BA37" i="22"/>
  <c r="BA20" i="22"/>
  <c r="BA81" i="22"/>
  <c r="BA67" i="22"/>
  <c r="BA64" i="22"/>
  <c r="BA31" i="22"/>
  <c r="BA115" i="22"/>
  <c r="BA44" i="22"/>
  <c r="BA33" i="22"/>
  <c r="BA72" i="22"/>
  <c r="BA69" i="22"/>
  <c r="BA52" i="22"/>
  <c r="BA32" i="22"/>
  <c r="BA100" i="22"/>
  <c r="BI117" i="22"/>
  <c r="BI116" i="22"/>
  <c r="BI114" i="22"/>
  <c r="BI113" i="22"/>
  <c r="BI112" i="22"/>
  <c r="BI111" i="22"/>
  <c r="BI110" i="22"/>
  <c r="BI109" i="22"/>
  <c r="BI108" i="22"/>
  <c r="BI107" i="22"/>
  <c r="BI106" i="22"/>
  <c r="BI105" i="22"/>
  <c r="BI104" i="22"/>
  <c r="BI103" i="22"/>
  <c r="BI102" i="22"/>
  <c r="BI101" i="22"/>
  <c r="BI100" i="22"/>
  <c r="BI99" i="22"/>
  <c r="BI98" i="22"/>
  <c r="BI97" i="22"/>
  <c r="BI96" i="22"/>
  <c r="BI95" i="22"/>
  <c r="BI94" i="22"/>
  <c r="BI93" i="22"/>
  <c r="BI92" i="22"/>
  <c r="BI91" i="22"/>
  <c r="BI90" i="22"/>
  <c r="BI89" i="22"/>
  <c r="BI88" i="22"/>
  <c r="BI87" i="22"/>
  <c r="BI86" i="22"/>
  <c r="BI85" i="22"/>
  <c r="BI84" i="22"/>
  <c r="BI83" i="22"/>
  <c r="BI82" i="22"/>
  <c r="BI81" i="22"/>
  <c r="BI80" i="22"/>
  <c r="BI79" i="22"/>
  <c r="BI78" i="22"/>
  <c r="BI77" i="22"/>
  <c r="BI76" i="22"/>
  <c r="BI75" i="22"/>
  <c r="BI74" i="22"/>
  <c r="BI73" i="22"/>
  <c r="BI72" i="22"/>
  <c r="BI71" i="22"/>
  <c r="BI70" i="22"/>
  <c r="BI69" i="22"/>
  <c r="BI68" i="22"/>
  <c r="BI67" i="22"/>
  <c r="BI66" i="22"/>
  <c r="BI65" i="22"/>
  <c r="BI64" i="22"/>
  <c r="BI63" i="22"/>
  <c r="BI62" i="22"/>
  <c r="BI61" i="22"/>
  <c r="BI60" i="22"/>
  <c r="BI59" i="22"/>
  <c r="BI58" i="22"/>
  <c r="BI57" i="22"/>
  <c r="BI56" i="22"/>
  <c r="BI55" i="22"/>
  <c r="BI54" i="22"/>
  <c r="BI53" i="22"/>
  <c r="BI52" i="22"/>
  <c r="BI51" i="22"/>
  <c r="BI50" i="22"/>
  <c r="BI49" i="22"/>
  <c r="BI48" i="22"/>
  <c r="BI47" i="22"/>
  <c r="BI46" i="22"/>
  <c r="BI45" i="22"/>
  <c r="BI44" i="22"/>
  <c r="BI43" i="22"/>
  <c r="BI42" i="22"/>
  <c r="BI41" i="22"/>
  <c r="BI40" i="22"/>
  <c r="BI39" i="22"/>
  <c r="BI38" i="22"/>
  <c r="BI37" i="22"/>
  <c r="BI36" i="22"/>
  <c r="BI35" i="22"/>
  <c r="BI34" i="22"/>
  <c r="BI33" i="22"/>
  <c r="BI32" i="22"/>
  <c r="BI31" i="22"/>
  <c r="BI30" i="22"/>
  <c r="BI29" i="22"/>
  <c r="BI28" i="22"/>
  <c r="BI27" i="22"/>
  <c r="BI26" i="22"/>
  <c r="BI25" i="22"/>
  <c r="BI24" i="22"/>
  <c r="BI23" i="22"/>
  <c r="BI22" i="22"/>
  <c r="BI21" i="22"/>
  <c r="BI20" i="22"/>
  <c r="BI19" i="22"/>
  <c r="BI18" i="22"/>
  <c r="BI17" i="22"/>
  <c r="BI16" i="22"/>
  <c r="BI15" i="22"/>
  <c r="BI14" i="22"/>
  <c r="BI13" i="22"/>
  <c r="BI12" i="22"/>
  <c r="BI11" i="22"/>
  <c r="BI10" i="22"/>
  <c r="BI9" i="22"/>
  <c r="BI8" i="22"/>
  <c r="BI7" i="22"/>
  <c r="AO117" i="22"/>
  <c r="AO113" i="22"/>
  <c r="AO109" i="22"/>
  <c r="AO105" i="22"/>
  <c r="AO101" i="22"/>
  <c r="AO97" i="22"/>
  <c r="AO93" i="22"/>
  <c r="AO89" i="22"/>
  <c r="AO85" i="22"/>
  <c r="AO81" i="22"/>
  <c r="AO77" i="22"/>
  <c r="AO73" i="22"/>
  <c r="AO69" i="22"/>
  <c r="AO65" i="22"/>
  <c r="AO61" i="22"/>
  <c r="AO57" i="22"/>
  <c r="AO53" i="22"/>
  <c r="AO49" i="22"/>
  <c r="AO45" i="22"/>
  <c r="AO41" i="22"/>
  <c r="AO37" i="22"/>
  <c r="AO33" i="22"/>
  <c r="AO29" i="22"/>
  <c r="AO25" i="22"/>
  <c r="AO21" i="22"/>
  <c r="AO116" i="22"/>
  <c r="AO108" i="22"/>
  <c r="AO104" i="22"/>
  <c r="AO100" i="22"/>
  <c r="AO96" i="22"/>
  <c r="AO88" i="22"/>
  <c r="AO80" i="22"/>
  <c r="AO76" i="22"/>
  <c r="AO68" i="22"/>
  <c r="AO56" i="22"/>
  <c r="AO48" i="22"/>
  <c r="AO40" i="22"/>
  <c r="AO28" i="22"/>
  <c r="AO17" i="22"/>
  <c r="AO16" i="22"/>
  <c r="AO15" i="22"/>
  <c r="AO14" i="22"/>
  <c r="AO13" i="22"/>
  <c r="AO12" i="22"/>
  <c r="AO11" i="22"/>
  <c r="AO10" i="22"/>
  <c r="AO9" i="22"/>
  <c r="AO8" i="22"/>
  <c r="AO7" i="22"/>
  <c r="AO112" i="22"/>
  <c r="AO92" i="22"/>
  <c r="AO84" i="22"/>
  <c r="AO72" i="22"/>
  <c r="AO64" i="22"/>
  <c r="AO60" i="22"/>
  <c r="AO52" i="22"/>
  <c r="AO44" i="22"/>
  <c r="AO36" i="22"/>
  <c r="AO32" i="22"/>
  <c r="AO24" i="22"/>
  <c r="AO20" i="22"/>
  <c r="AO111" i="22"/>
  <c r="AO107" i="22"/>
  <c r="AO103" i="22"/>
  <c r="AO99" i="22"/>
  <c r="AO95" i="22"/>
  <c r="AO91" i="22"/>
  <c r="AO87" i="22"/>
  <c r="AO83" i="22"/>
  <c r="AO79" i="22"/>
  <c r="AO75" i="22"/>
  <c r="AO71" i="22"/>
  <c r="AO67" i="22"/>
  <c r="AO63" i="22"/>
  <c r="AO59" i="22"/>
  <c r="AO55" i="22"/>
  <c r="AO51" i="22"/>
  <c r="AO47" i="22"/>
  <c r="AO43" i="22"/>
  <c r="AO39" i="22"/>
  <c r="AO35" i="22"/>
  <c r="AO31" i="22"/>
  <c r="AO27" i="22"/>
  <c r="AO23" i="22"/>
  <c r="AO19" i="22"/>
  <c r="AO102" i="22"/>
  <c r="AO74" i="22"/>
  <c r="AO18" i="22"/>
  <c r="AO70" i="22"/>
  <c r="AO110" i="22"/>
  <c r="AO86" i="22"/>
  <c r="AO38" i="22"/>
  <c r="AO66" i="22"/>
  <c r="AO54" i="22"/>
  <c r="AO98" i="22"/>
  <c r="AO82" i="22"/>
  <c r="AO106" i="22"/>
  <c r="AO46" i="22"/>
  <c r="AO30" i="22"/>
  <c r="AO62" i="22"/>
  <c r="AO34" i="22"/>
  <c r="AO90" i="22"/>
  <c r="AO50" i="22"/>
  <c r="AO26" i="22"/>
  <c r="AO94" i="22"/>
  <c r="AO42" i="22"/>
  <c r="AO22" i="22"/>
  <c r="AO114" i="22"/>
  <c r="AO78" i="22"/>
  <c r="AO58" i="22"/>
  <c r="CH117" i="22"/>
  <c r="CH116" i="22"/>
  <c r="CH114" i="22"/>
  <c r="CH113" i="22"/>
  <c r="CH112" i="22"/>
  <c r="CH111" i="22"/>
  <c r="CH110" i="22"/>
  <c r="CH109" i="22"/>
  <c r="CH108" i="22"/>
  <c r="CH107" i="22"/>
  <c r="CH106" i="22"/>
  <c r="CH105" i="22"/>
  <c r="CH104" i="22"/>
  <c r="CH103" i="22"/>
  <c r="CH102" i="22"/>
  <c r="CH101" i="22"/>
  <c r="CH100" i="22"/>
  <c r="CH99" i="22"/>
  <c r="CH98" i="22"/>
  <c r="CH97" i="22"/>
  <c r="CH96" i="22"/>
  <c r="CH95" i="22"/>
  <c r="CH94" i="22"/>
  <c r="CH93" i="22"/>
  <c r="CH92" i="22"/>
  <c r="CH91" i="22"/>
  <c r="CH90" i="22"/>
  <c r="CH89" i="22"/>
  <c r="CH88" i="22"/>
  <c r="CH87" i="22"/>
  <c r="CH86" i="22"/>
  <c r="CH85" i="22"/>
  <c r="CH84" i="22"/>
  <c r="CH83" i="22"/>
  <c r="CH82" i="22"/>
  <c r="CH81" i="22"/>
  <c r="CH80" i="22"/>
  <c r="CH79" i="22"/>
  <c r="CH78" i="22"/>
  <c r="CH77" i="22"/>
  <c r="CH76" i="22"/>
  <c r="CH75" i="22"/>
  <c r="CH74" i="22"/>
  <c r="CH73" i="22"/>
  <c r="CH72" i="22"/>
  <c r="CH71" i="22"/>
  <c r="CH70" i="22"/>
  <c r="CH69" i="22"/>
  <c r="CH68" i="22"/>
  <c r="CH67" i="22"/>
  <c r="CH66" i="22"/>
  <c r="CH65" i="22"/>
  <c r="CH64" i="22"/>
  <c r="CH63" i="22"/>
  <c r="CH62" i="22"/>
  <c r="CH61" i="22"/>
  <c r="CH60" i="22"/>
  <c r="CH59" i="22"/>
  <c r="CH58" i="22"/>
  <c r="CH57" i="22"/>
  <c r="CH56" i="22"/>
  <c r="CH55" i="22"/>
  <c r="CH54" i="22"/>
  <c r="CH53" i="22"/>
  <c r="CH52" i="22"/>
  <c r="CH51" i="22"/>
  <c r="CH50" i="22"/>
  <c r="CH49" i="22"/>
  <c r="CH48" i="22"/>
  <c r="CH47" i="22"/>
  <c r="CH46" i="22"/>
  <c r="CH45" i="22"/>
  <c r="CH44" i="22"/>
  <c r="CH43" i="22"/>
  <c r="CH42" i="22"/>
  <c r="CH41" i="22"/>
  <c r="CH40" i="22"/>
  <c r="CH39" i="22"/>
  <c r="CH38" i="22"/>
  <c r="CH37" i="22"/>
  <c r="CH36" i="22"/>
  <c r="CH35" i="22"/>
  <c r="CH34" i="22"/>
  <c r="CH33" i="22"/>
  <c r="CH32" i="22"/>
  <c r="CH31" i="22"/>
  <c r="CH30" i="22"/>
  <c r="CH29" i="22"/>
  <c r="CH28" i="22"/>
  <c r="CH27" i="22"/>
  <c r="CH26" i="22"/>
  <c r="CH25" i="22"/>
  <c r="CH24" i="22"/>
  <c r="CH23" i="22"/>
  <c r="CH22" i="22"/>
  <c r="CH21" i="22"/>
  <c r="CH20" i="22"/>
  <c r="CH19" i="22"/>
  <c r="CH18" i="22"/>
  <c r="CH17" i="22"/>
  <c r="CH16" i="22"/>
  <c r="CH15" i="22"/>
  <c r="CH14" i="22"/>
  <c r="CH13" i="22"/>
  <c r="CH12" i="22"/>
  <c r="CH11" i="22"/>
  <c r="CH10" i="22"/>
  <c r="CH9" i="22"/>
  <c r="CH8" i="22"/>
  <c r="CH7" i="22"/>
  <c r="AZ117" i="22"/>
  <c r="AZ116" i="22"/>
  <c r="AZ114" i="22"/>
  <c r="AZ113" i="22"/>
  <c r="AZ112" i="22"/>
  <c r="AZ111" i="22"/>
  <c r="AZ110" i="22"/>
  <c r="AZ109" i="22"/>
  <c r="AZ108" i="22"/>
  <c r="AZ107" i="22"/>
  <c r="AZ106" i="22"/>
  <c r="AZ105" i="22"/>
  <c r="AZ104" i="22"/>
  <c r="AZ103" i="22"/>
  <c r="AZ102" i="22"/>
  <c r="AZ101" i="22"/>
  <c r="AZ100" i="22"/>
  <c r="AZ99" i="22"/>
  <c r="AZ98" i="22"/>
  <c r="AZ97" i="22"/>
  <c r="AZ96" i="22"/>
  <c r="AZ95" i="22"/>
  <c r="AZ94" i="22"/>
  <c r="AZ93" i="22"/>
  <c r="AZ92" i="22"/>
  <c r="AZ91" i="22"/>
  <c r="AZ90" i="22"/>
  <c r="AZ89" i="22"/>
  <c r="AZ88" i="22"/>
  <c r="AZ87" i="22"/>
  <c r="AZ86" i="22"/>
  <c r="AZ85" i="22"/>
  <c r="AZ84" i="22"/>
  <c r="AZ83" i="22"/>
  <c r="AZ82" i="22"/>
  <c r="AZ81" i="22"/>
  <c r="AZ80" i="22"/>
  <c r="AZ79" i="22"/>
  <c r="AZ78" i="22"/>
  <c r="AZ77" i="22"/>
  <c r="AZ76" i="22"/>
  <c r="AZ75" i="22"/>
  <c r="AZ74" i="22"/>
  <c r="AZ73" i="22"/>
  <c r="AZ72" i="22"/>
  <c r="AZ71" i="22"/>
  <c r="AZ70" i="22"/>
  <c r="AZ69" i="22"/>
  <c r="AZ68" i="22"/>
  <c r="AZ67" i="22"/>
  <c r="AZ66" i="22"/>
  <c r="AZ65" i="22"/>
  <c r="AZ64" i="22"/>
  <c r="AZ63" i="22"/>
  <c r="AZ62" i="22"/>
  <c r="AZ61" i="22"/>
  <c r="AZ60" i="22"/>
  <c r="AZ59" i="22"/>
  <c r="AZ58" i="22"/>
  <c r="AZ57" i="22"/>
  <c r="AZ56" i="22"/>
  <c r="AZ55" i="22"/>
  <c r="AZ54" i="22"/>
  <c r="AZ53" i="22"/>
  <c r="AZ52" i="22"/>
  <c r="AZ51" i="22"/>
  <c r="AZ50" i="22"/>
  <c r="AZ49" i="22"/>
  <c r="AZ48" i="22"/>
  <c r="AZ47" i="22"/>
  <c r="AZ46" i="22"/>
  <c r="AZ45" i="22"/>
  <c r="AZ44" i="22"/>
  <c r="AZ43" i="22"/>
  <c r="AZ42" i="22"/>
  <c r="AZ41" i="22"/>
  <c r="AZ40" i="22"/>
  <c r="AZ39" i="22"/>
  <c r="AZ38" i="22"/>
  <c r="AZ37" i="22"/>
  <c r="AZ36" i="22"/>
  <c r="AZ35" i="22"/>
  <c r="AZ34" i="22"/>
  <c r="AZ33" i="22"/>
  <c r="AZ32" i="22"/>
  <c r="AZ31" i="22"/>
  <c r="AZ30" i="22"/>
  <c r="AZ29" i="22"/>
  <c r="AZ28" i="22"/>
  <c r="AZ27" i="22"/>
  <c r="AZ26" i="22"/>
  <c r="AZ25" i="22"/>
  <c r="AZ24" i="22"/>
  <c r="AZ23" i="22"/>
  <c r="AZ22" i="22"/>
  <c r="AZ21" i="22"/>
  <c r="AZ20" i="22"/>
  <c r="AZ19" i="22"/>
  <c r="AZ18" i="22"/>
  <c r="AZ17" i="22"/>
  <c r="AZ16" i="22"/>
  <c r="AZ15" i="22"/>
  <c r="AZ14" i="22"/>
  <c r="AZ13" i="22"/>
  <c r="AZ12" i="22"/>
  <c r="AZ11" i="22"/>
  <c r="AZ10" i="22"/>
  <c r="AZ9" i="22"/>
  <c r="AZ8" i="22"/>
  <c r="AZ7" i="22"/>
  <c r="T111" i="22"/>
  <c r="T107" i="22"/>
  <c r="T103" i="22"/>
  <c r="T99" i="22"/>
  <c r="T91" i="22"/>
  <c r="T87" i="22"/>
  <c r="T83" i="22"/>
  <c r="T116" i="22"/>
  <c r="T112" i="22"/>
  <c r="T108" i="22"/>
  <c r="T104" i="22"/>
  <c r="T100" i="22"/>
  <c r="T96" i="22"/>
  <c r="T92" i="22"/>
  <c r="T88" i="22"/>
  <c r="T84" i="22"/>
  <c r="T80" i="22"/>
  <c r="T76" i="22"/>
  <c r="T72" i="22"/>
  <c r="T68" i="22"/>
  <c r="T64" i="22"/>
  <c r="T60" i="22"/>
  <c r="T56" i="22"/>
  <c r="T52" i="22"/>
  <c r="T48" i="22"/>
  <c r="T44" i="22"/>
  <c r="T40" i="22"/>
  <c r="T36" i="22"/>
  <c r="T32" i="22"/>
  <c r="T28" i="22"/>
  <c r="T24" i="22"/>
  <c r="T20" i="22"/>
  <c r="T17" i="22"/>
  <c r="T16" i="22"/>
  <c r="T15" i="22"/>
  <c r="T14" i="22"/>
  <c r="T13" i="22"/>
  <c r="T12" i="22"/>
  <c r="T11" i="22"/>
  <c r="T10" i="22"/>
  <c r="T9" i="22"/>
  <c r="T8" i="22"/>
  <c r="T7" i="22"/>
  <c r="T95" i="22"/>
  <c r="T110" i="22"/>
  <c r="T86" i="22"/>
  <c r="T58" i="22"/>
  <c r="T53" i="22"/>
  <c r="T47" i="22"/>
  <c r="T19" i="22"/>
  <c r="T105" i="22"/>
  <c r="T71" i="22"/>
  <c r="T51" i="22"/>
  <c r="T94" i="22"/>
  <c r="T70" i="22"/>
  <c r="T65" i="22"/>
  <c r="T39" i="22"/>
  <c r="T117" i="22"/>
  <c r="T113" i="22"/>
  <c r="T89" i="22"/>
  <c r="T81" i="22"/>
  <c r="T75" i="22"/>
  <c r="T38" i="22"/>
  <c r="T54" i="22"/>
  <c r="T101" i="22"/>
  <c r="T57" i="22"/>
  <c r="T97" i="22"/>
  <c r="T59" i="22"/>
  <c r="T114" i="22"/>
  <c r="T106" i="22"/>
  <c r="T66" i="22"/>
  <c r="T61" i="22"/>
  <c r="T55" i="22"/>
  <c r="T43" i="22"/>
  <c r="T42" i="22"/>
  <c r="T90" i="22"/>
  <c r="T50" i="22"/>
  <c r="T78" i="22"/>
  <c r="T67" i="22"/>
  <c r="T109" i="22"/>
  <c r="T85" i="22"/>
  <c r="T46" i="22"/>
  <c r="T41" i="22"/>
  <c r="T35" i="22"/>
  <c r="T33" i="22"/>
  <c r="T30" i="22"/>
  <c r="T98" i="22"/>
  <c r="T34" i="22"/>
  <c r="T79" i="22"/>
  <c r="T37" i="22"/>
  <c r="T93" i="22"/>
  <c r="T73" i="22"/>
  <c r="T31" i="22"/>
  <c r="T26" i="22"/>
  <c r="T102" i="22"/>
  <c r="T74" i="22"/>
  <c r="T69" i="22"/>
  <c r="T63" i="22"/>
  <c r="T23" i="22"/>
  <c r="T21" i="22"/>
  <c r="T18" i="22"/>
  <c r="T49" i="22"/>
  <c r="T82" i="22"/>
  <c r="T77" i="22"/>
  <c r="T62" i="22"/>
  <c r="T27" i="22"/>
  <c r="T25" i="22"/>
  <c r="T22" i="22"/>
  <c r="T45" i="22"/>
  <c r="T29" i="22"/>
  <c r="H111" i="22"/>
  <c r="H107" i="22"/>
  <c r="H103" i="22"/>
  <c r="H99" i="22"/>
  <c r="H95" i="22"/>
  <c r="H91" i="22"/>
  <c r="H87" i="22"/>
  <c r="H83" i="22"/>
  <c r="H79" i="22"/>
  <c r="H75" i="22"/>
  <c r="H71" i="22"/>
  <c r="H67" i="22"/>
  <c r="H63" i="22"/>
  <c r="H59" i="22"/>
  <c r="H55" i="22"/>
  <c r="H51" i="22"/>
  <c r="H47" i="22"/>
  <c r="H43" i="22"/>
  <c r="H39" i="22"/>
  <c r="H35" i="22"/>
  <c r="H31" i="22"/>
  <c r="H27" i="22"/>
  <c r="H23" i="22"/>
  <c r="H19" i="22"/>
  <c r="H102" i="22"/>
  <c r="H86" i="22"/>
  <c r="H82" i="22"/>
  <c r="H78" i="22"/>
  <c r="H66" i="22"/>
  <c r="H62" i="22"/>
  <c r="H58" i="22"/>
  <c r="H50" i="22"/>
  <c r="H46" i="22"/>
  <c r="H42" i="22"/>
  <c r="H38" i="22"/>
  <c r="H34" i="22"/>
  <c r="H30" i="22"/>
  <c r="H26" i="22"/>
  <c r="H114" i="22"/>
  <c r="H110" i="22"/>
  <c r="H106" i="22"/>
  <c r="H98" i="22"/>
  <c r="H94" i="22"/>
  <c r="H90" i="22"/>
  <c r="H74" i="22"/>
  <c r="H70" i="22"/>
  <c r="H54" i="22"/>
  <c r="H22" i="22"/>
  <c r="H18" i="22"/>
  <c r="H117" i="22"/>
  <c r="H113" i="22"/>
  <c r="H109" i="22"/>
  <c r="H105" i="22"/>
  <c r="H101" i="22"/>
  <c r="H97" i="22"/>
  <c r="H93" i="22"/>
  <c r="H89" i="22"/>
  <c r="H85" i="22"/>
  <c r="H81" i="22"/>
  <c r="H77" i="22"/>
  <c r="H73" i="22"/>
  <c r="H69" i="22"/>
  <c r="H65" i="22"/>
  <c r="H61" i="22"/>
  <c r="H57" i="22"/>
  <c r="H53" i="22"/>
  <c r="H49" i="22"/>
  <c r="H45" i="22"/>
  <c r="H41" i="22"/>
  <c r="H37" i="22"/>
  <c r="H33" i="22"/>
  <c r="H29" i="22"/>
  <c r="H25" i="22"/>
  <c r="H21" i="22"/>
  <c r="H96" i="22"/>
  <c r="H48" i="22"/>
  <c r="H20" i="22"/>
  <c r="H16" i="22"/>
  <c r="H12" i="22"/>
  <c r="H8" i="22"/>
  <c r="H44" i="22"/>
  <c r="H28" i="22"/>
  <c r="H104" i="22"/>
  <c r="H80" i="22"/>
  <c r="H7" i="22"/>
  <c r="H68" i="22"/>
  <c r="H76" i="22"/>
  <c r="H15" i="22"/>
  <c r="H40" i="22"/>
  <c r="H116" i="22"/>
  <c r="H92" i="22"/>
  <c r="H56" i="22"/>
  <c r="H72" i="22"/>
  <c r="H52" i="22"/>
  <c r="H100" i="22"/>
  <c r="H32" i="22"/>
  <c r="H36" i="22"/>
  <c r="H24" i="22"/>
  <c r="H17" i="22"/>
  <c r="H13" i="22"/>
  <c r="H9" i="22"/>
  <c r="H60" i="22"/>
  <c r="H112" i="22"/>
  <c r="H88" i="22"/>
  <c r="H64" i="22"/>
  <c r="H108" i="22"/>
  <c r="H84" i="22"/>
  <c r="H14" i="22"/>
  <c r="H10" i="22"/>
  <c r="H11" i="22"/>
  <c r="BO115" i="22"/>
  <c r="DE117" i="22"/>
  <c r="DE116" i="22"/>
  <c r="DE114" i="22"/>
  <c r="DE113" i="22"/>
  <c r="DE112" i="22"/>
  <c r="DE111" i="22"/>
  <c r="DE110" i="22"/>
  <c r="DE109" i="22"/>
  <c r="DE108" i="22"/>
  <c r="DE107" i="22"/>
  <c r="DE106" i="22"/>
  <c r="DE105" i="22"/>
  <c r="DE104" i="22"/>
  <c r="DE103" i="22"/>
  <c r="DE102" i="22"/>
  <c r="DE101" i="22"/>
  <c r="DE100" i="22"/>
  <c r="DE99" i="22"/>
  <c r="DE98" i="22"/>
  <c r="DE97" i="22"/>
  <c r="DE96" i="22"/>
  <c r="DE95" i="22"/>
  <c r="DE94" i="22"/>
  <c r="DE93" i="22"/>
  <c r="DE92" i="22"/>
  <c r="DE91" i="22"/>
  <c r="DE90" i="22"/>
  <c r="DE89" i="22"/>
  <c r="DE88" i="22"/>
  <c r="DE87" i="22"/>
  <c r="DE86" i="22"/>
  <c r="DE85" i="22"/>
  <c r="DE84" i="22"/>
  <c r="DE83" i="22"/>
  <c r="DE82" i="22"/>
  <c r="DE81" i="22"/>
  <c r="DE80" i="22"/>
  <c r="DE79" i="22"/>
  <c r="DE78" i="22"/>
  <c r="DE77" i="22"/>
  <c r="DE76" i="22"/>
  <c r="DE75" i="22"/>
  <c r="DE74" i="22"/>
  <c r="DE73" i="22"/>
  <c r="DE72" i="22"/>
  <c r="DE71" i="22"/>
  <c r="DE70" i="22"/>
  <c r="DE69" i="22"/>
  <c r="DE68" i="22"/>
  <c r="DE67" i="22"/>
  <c r="DE66" i="22"/>
  <c r="DE65" i="22"/>
  <c r="DE64" i="22"/>
  <c r="DE63" i="22"/>
  <c r="DE62" i="22"/>
  <c r="DE61" i="22"/>
  <c r="DE60" i="22"/>
  <c r="DE59" i="22"/>
  <c r="DE58" i="22"/>
  <c r="DE57" i="22"/>
  <c r="DE56" i="22"/>
  <c r="DE55" i="22"/>
  <c r="DE54" i="22"/>
  <c r="DE53" i="22"/>
  <c r="DE52" i="22"/>
  <c r="DE51" i="22"/>
  <c r="DE50" i="22"/>
  <c r="DE49" i="22"/>
  <c r="DE48" i="22"/>
  <c r="DE47" i="22"/>
  <c r="DE46" i="22"/>
  <c r="DE45" i="22"/>
  <c r="DE44" i="22"/>
  <c r="DE43" i="22"/>
  <c r="DE42" i="22"/>
  <c r="DE41" i="22"/>
  <c r="DE40" i="22"/>
  <c r="DE39" i="22"/>
  <c r="DE38" i="22"/>
  <c r="DE37" i="22"/>
  <c r="DE36" i="22"/>
  <c r="DE35" i="22"/>
  <c r="DE34" i="22"/>
  <c r="DE33" i="22"/>
  <c r="DE32" i="22"/>
  <c r="DE31" i="22"/>
  <c r="DE30" i="22"/>
  <c r="DE29" i="22"/>
  <c r="DE28" i="22"/>
  <c r="DE27" i="22"/>
  <c r="DE26" i="22"/>
  <c r="DE25" i="22"/>
  <c r="DE24" i="22"/>
  <c r="DE23" i="22"/>
  <c r="DE22" i="22"/>
  <c r="DE21" i="22"/>
  <c r="DE20" i="22"/>
  <c r="DE19" i="22"/>
  <c r="DE18" i="22"/>
  <c r="DE17" i="22"/>
  <c r="DE16" i="22"/>
  <c r="DE15" i="22"/>
  <c r="DE14" i="22"/>
  <c r="DE13" i="22"/>
  <c r="DE12" i="22"/>
  <c r="DE11" i="22"/>
  <c r="DE10" i="22"/>
  <c r="DE9" i="22"/>
  <c r="DE8" i="22"/>
  <c r="DE7" i="22"/>
  <c r="DG117" i="22"/>
  <c r="DG116" i="22"/>
  <c r="DG114" i="22"/>
  <c r="DG113" i="22"/>
  <c r="DG112" i="22"/>
  <c r="DG111" i="22"/>
  <c r="DG110" i="22"/>
  <c r="DG109" i="22"/>
  <c r="DG108" i="22"/>
  <c r="DG107" i="22"/>
  <c r="DG106" i="22"/>
  <c r="DG105" i="22"/>
  <c r="DG104" i="22"/>
  <c r="DG103" i="22"/>
  <c r="DG102" i="22"/>
  <c r="DG101" i="22"/>
  <c r="DG100" i="22"/>
  <c r="DG99" i="22"/>
  <c r="DG98" i="22"/>
  <c r="DG97" i="22"/>
  <c r="DG96" i="22"/>
  <c r="DG95" i="22"/>
  <c r="DG94" i="22"/>
  <c r="DG93" i="22"/>
  <c r="DG92" i="22"/>
  <c r="DG91" i="22"/>
  <c r="DG90" i="22"/>
  <c r="DG89" i="22"/>
  <c r="DG88" i="22"/>
  <c r="DG87" i="22"/>
  <c r="DG86" i="22"/>
  <c r="DG85" i="22"/>
  <c r="DG84" i="22"/>
  <c r="DG83" i="22"/>
  <c r="DG82" i="22"/>
  <c r="DG81" i="22"/>
  <c r="DG80" i="22"/>
  <c r="DG79" i="22"/>
  <c r="DG78" i="22"/>
  <c r="DG77" i="22"/>
  <c r="DG76" i="22"/>
  <c r="DG75" i="22"/>
  <c r="DG74" i="22"/>
  <c r="DG73" i="22"/>
  <c r="DG72" i="22"/>
  <c r="DG71" i="22"/>
  <c r="DG70" i="22"/>
  <c r="DG69" i="22"/>
  <c r="DG68" i="22"/>
  <c r="DG67" i="22"/>
  <c r="DG66" i="22"/>
  <c r="DG65" i="22"/>
  <c r="DG64" i="22"/>
  <c r="DG63" i="22"/>
  <c r="DG62" i="22"/>
  <c r="DG61" i="22"/>
  <c r="DG60" i="22"/>
  <c r="DG59" i="22"/>
  <c r="DG58" i="22"/>
  <c r="DG57" i="22"/>
  <c r="DG56" i="22"/>
  <c r="DG55" i="22"/>
  <c r="DG54" i="22"/>
  <c r="DG53" i="22"/>
  <c r="DG52" i="22"/>
  <c r="DG51" i="22"/>
  <c r="DG50" i="22"/>
  <c r="DG49" i="22"/>
  <c r="DG48" i="22"/>
  <c r="DG47" i="22"/>
  <c r="DG46" i="22"/>
  <c r="DG45" i="22"/>
  <c r="DG44" i="22"/>
  <c r="DG43" i="22"/>
  <c r="DG42" i="22"/>
  <c r="DG41" i="22"/>
  <c r="DG40" i="22"/>
  <c r="DG39" i="22"/>
  <c r="DG38" i="22"/>
  <c r="DG37" i="22"/>
  <c r="DG36" i="22"/>
  <c r="DG35" i="22"/>
  <c r="DG34" i="22"/>
  <c r="DG33" i="22"/>
  <c r="DG32" i="22"/>
  <c r="DG31" i="22"/>
  <c r="DG30" i="22"/>
  <c r="DG29" i="22"/>
  <c r="DG28" i="22"/>
  <c r="DG27" i="22"/>
  <c r="DG26" i="22"/>
  <c r="DG25" i="22"/>
  <c r="DG24" i="22"/>
  <c r="DG23" i="22"/>
  <c r="DG22" i="22"/>
  <c r="DG21" i="22"/>
  <c r="DG20" i="22"/>
  <c r="DG19" i="22"/>
  <c r="DG18" i="22"/>
  <c r="DG17" i="22"/>
  <c r="DG16" i="22"/>
  <c r="DG15" i="22"/>
  <c r="DG14" i="22"/>
  <c r="DG13" i="22"/>
  <c r="DG12" i="22"/>
  <c r="DG11" i="22"/>
  <c r="DG10" i="22"/>
  <c r="DG9" i="22"/>
  <c r="DG8" i="22"/>
  <c r="DG7" i="22"/>
  <c r="BV115" i="22"/>
  <c r="BE117" i="22"/>
  <c r="BE113" i="22"/>
  <c r="BE109" i="22"/>
  <c r="BE105" i="22"/>
  <c r="BE101" i="22"/>
  <c r="BE97" i="22"/>
  <c r="BE93" i="22"/>
  <c r="BE89" i="22"/>
  <c r="BE85" i="22"/>
  <c r="BE81" i="22"/>
  <c r="BE77" i="22"/>
  <c r="BE73" i="22"/>
  <c r="BE69" i="22"/>
  <c r="BE65" i="22"/>
  <c r="BE61" i="22"/>
  <c r="BE57" i="22"/>
  <c r="BE53" i="22"/>
  <c r="BE49" i="22"/>
  <c r="BE45" i="22"/>
  <c r="BE41" i="22"/>
  <c r="BE37" i="22"/>
  <c r="BE33" i="22"/>
  <c r="BE29" i="22"/>
  <c r="BE25" i="22"/>
  <c r="BE21" i="22"/>
  <c r="BE64" i="22"/>
  <c r="BE56" i="22"/>
  <c r="BE48" i="22"/>
  <c r="BE44" i="22"/>
  <c r="BE40" i="22"/>
  <c r="BE36" i="22"/>
  <c r="BE32" i="22"/>
  <c r="BE28" i="22"/>
  <c r="BE17" i="22"/>
  <c r="BE16" i="22"/>
  <c r="BE15" i="22"/>
  <c r="BE14" i="22"/>
  <c r="BE13" i="22"/>
  <c r="BE12" i="22"/>
  <c r="BE11" i="22"/>
  <c r="BE10" i="22"/>
  <c r="BE9" i="22"/>
  <c r="BE8" i="22"/>
  <c r="BE7" i="22"/>
  <c r="BE116" i="22"/>
  <c r="BE112" i="22"/>
  <c r="BE108" i="22"/>
  <c r="BE104" i="22"/>
  <c r="BE100" i="22"/>
  <c r="BE96" i="22"/>
  <c r="BE92" i="22"/>
  <c r="BE88" i="22"/>
  <c r="BE84" i="22"/>
  <c r="BE80" i="22"/>
  <c r="BE76" i="22"/>
  <c r="BE72" i="22"/>
  <c r="BE68" i="22"/>
  <c r="BE60" i="22"/>
  <c r="BE52" i="22"/>
  <c r="BE24" i="22"/>
  <c r="BE20" i="22"/>
  <c r="BE115" i="22"/>
  <c r="BE111" i="22"/>
  <c r="BE107" i="22"/>
  <c r="BE103" i="22"/>
  <c r="BE99" i="22"/>
  <c r="BE95" i="22"/>
  <c r="BE91" i="22"/>
  <c r="BE87" i="22"/>
  <c r="BE83" i="22"/>
  <c r="BE79" i="22"/>
  <c r="BE75" i="22"/>
  <c r="BE71" i="22"/>
  <c r="BE67" i="22"/>
  <c r="BE63" i="22"/>
  <c r="BE59" i="22"/>
  <c r="BE55" i="22"/>
  <c r="BE51" i="22"/>
  <c r="BE47" i="22"/>
  <c r="BE43" i="22"/>
  <c r="BE39" i="22"/>
  <c r="BE35" i="22"/>
  <c r="BE31" i="22"/>
  <c r="BE27" i="22"/>
  <c r="BE23" i="22"/>
  <c r="BE19" i="22"/>
  <c r="BE42" i="22"/>
  <c r="BE22" i="22"/>
  <c r="BE110" i="22"/>
  <c r="BE86" i="22"/>
  <c r="BE106" i="22"/>
  <c r="BE74" i="22"/>
  <c r="BE94" i="22"/>
  <c r="BE70" i="22"/>
  <c r="BE30" i="22"/>
  <c r="BE18" i="22"/>
  <c r="BE50" i="22"/>
  <c r="BE38" i="22"/>
  <c r="BE102" i="22"/>
  <c r="BE34" i="22"/>
  <c r="BE114" i="22"/>
  <c r="BE90" i="22"/>
  <c r="BE78" i="22"/>
  <c r="BE26" i="22"/>
  <c r="BE54" i="22"/>
  <c r="BE82" i="22"/>
  <c r="BE98" i="22"/>
  <c r="BE62" i="22"/>
  <c r="BE58" i="22"/>
  <c r="BE66" i="22"/>
  <c r="BE46" i="22"/>
  <c r="CF117" i="22"/>
  <c r="CF116" i="22"/>
  <c r="CF113" i="22"/>
  <c r="CF111" i="22"/>
  <c r="CF110" i="22"/>
  <c r="CF109" i="22"/>
  <c r="CF108" i="22"/>
  <c r="CF104" i="22"/>
  <c r="CF95" i="22"/>
  <c r="CF82" i="22"/>
  <c r="CF80" i="22"/>
  <c r="CF76" i="22"/>
  <c r="CF69" i="22"/>
  <c r="CF66" i="22"/>
  <c r="CF65" i="22"/>
  <c r="CF64" i="22"/>
  <c r="CF61" i="22"/>
  <c r="CF58" i="22"/>
  <c r="CF57" i="22"/>
  <c r="CF54" i="22"/>
  <c r="CF52" i="22"/>
  <c r="CF42" i="22"/>
  <c r="CF38" i="22"/>
  <c r="CF33" i="22"/>
  <c r="CF30" i="22"/>
  <c r="CF24" i="22"/>
  <c r="CF22" i="22"/>
  <c r="CF17" i="22"/>
  <c r="CF112" i="22"/>
  <c r="CF103" i="22"/>
  <c r="CF99" i="22"/>
  <c r="CF94" i="22"/>
  <c r="CF90" i="22"/>
  <c r="CF87" i="22"/>
  <c r="CF86" i="22"/>
  <c r="CF85" i="22"/>
  <c r="CF83" i="22"/>
  <c r="CF81" i="22"/>
  <c r="CF77" i="22"/>
  <c r="CF75" i="22"/>
  <c r="CF74" i="22"/>
  <c r="CF73" i="22"/>
  <c r="CF72" i="22"/>
  <c r="CF63" i="22"/>
  <c r="CF60" i="22"/>
  <c r="CF59" i="22"/>
  <c r="CF55" i="22"/>
  <c r="CF49" i="22"/>
  <c r="CF48" i="22"/>
  <c r="CF47" i="22"/>
  <c r="CF45" i="22"/>
  <c r="CF39" i="22"/>
  <c r="CF36" i="22"/>
  <c r="CF35" i="22"/>
  <c r="CF31" i="22"/>
  <c r="CF26" i="22"/>
  <c r="CF21" i="22"/>
  <c r="CF20" i="22"/>
  <c r="CF100" i="22"/>
  <c r="CF98" i="22"/>
  <c r="CF97" i="22"/>
  <c r="CF91" i="22"/>
  <c r="CF89" i="22"/>
  <c r="CF88" i="22"/>
  <c r="CF79" i="22"/>
  <c r="CF51" i="22"/>
  <c r="CF50" i="22"/>
  <c r="CF46" i="22"/>
  <c r="CF44" i="22"/>
  <c r="CF43" i="22"/>
  <c r="CF40" i="22"/>
  <c r="CF37" i="22"/>
  <c r="CF34" i="22"/>
  <c r="CF32" i="22"/>
  <c r="CF29" i="22"/>
  <c r="CF28" i="22"/>
  <c r="CF27" i="22"/>
  <c r="CF25" i="22"/>
  <c r="CF19" i="22"/>
  <c r="CF18" i="22"/>
  <c r="CF115" i="22"/>
  <c r="CF114" i="22"/>
  <c r="CF107" i="22"/>
  <c r="CF106" i="22"/>
  <c r="CF105" i="22"/>
  <c r="CF102" i="22"/>
  <c r="CF101" i="22"/>
  <c r="CF96" i="22"/>
  <c r="CF93" i="22"/>
  <c r="CF92" i="22"/>
  <c r="CF84" i="22"/>
  <c r="CF78" i="22"/>
  <c r="CF71" i="22"/>
  <c r="CF70" i="22"/>
  <c r="CF68" i="22"/>
  <c r="CF67" i="22"/>
  <c r="CF62" i="22"/>
  <c r="CF56" i="22"/>
  <c r="CF53" i="22"/>
  <c r="CF41" i="22"/>
  <c r="CF23" i="22"/>
  <c r="CF16" i="22"/>
  <c r="CF15" i="22"/>
  <c r="CF14" i="22"/>
  <c r="CF13" i="22"/>
  <c r="CF12" i="22"/>
  <c r="CF11" i="22"/>
  <c r="CF10" i="22"/>
  <c r="CF9" i="22"/>
  <c r="CF8" i="22"/>
  <c r="CF7" i="22"/>
  <c r="L117" i="22"/>
  <c r="L112" i="22"/>
  <c r="L111" i="22"/>
  <c r="L109" i="22"/>
  <c r="L108" i="22"/>
  <c r="L105" i="22"/>
  <c r="L102" i="22"/>
  <c r="L99" i="22"/>
  <c r="L94" i="22"/>
  <c r="L92" i="22"/>
  <c r="L90" i="22"/>
  <c r="L89" i="22"/>
  <c r="L88" i="22"/>
  <c r="L87" i="22"/>
  <c r="L83" i="22"/>
  <c r="L79" i="22"/>
  <c r="L73" i="22"/>
  <c r="L72" i="22"/>
  <c r="L71" i="22"/>
  <c r="L69" i="22"/>
  <c r="L67" i="22"/>
  <c r="L66" i="22"/>
  <c r="L65" i="22"/>
  <c r="L62" i="22"/>
  <c r="L57" i="22"/>
  <c r="L54" i="22"/>
  <c r="L51" i="22"/>
  <c r="L49" i="22"/>
  <c r="L47" i="22"/>
  <c r="L45" i="22"/>
  <c r="L44" i="22"/>
  <c r="L38" i="22"/>
  <c r="L34" i="22"/>
  <c r="L32" i="22"/>
  <c r="L29" i="22"/>
  <c r="L25" i="22"/>
  <c r="L24" i="22"/>
  <c r="L20" i="22"/>
  <c r="L19" i="22"/>
  <c r="L91" i="22"/>
  <c r="L86" i="22"/>
  <c r="L77" i="22"/>
  <c r="L76" i="22"/>
  <c r="L64" i="22"/>
  <c r="L63" i="22"/>
  <c r="L60" i="22"/>
  <c r="L59" i="22"/>
  <c r="L58" i="22"/>
  <c r="L55" i="22"/>
  <c r="L52" i="22"/>
  <c r="L50" i="22"/>
  <c r="L46" i="22"/>
  <c r="L40" i="22"/>
  <c r="L39" i="22"/>
  <c r="L33" i="22"/>
  <c r="L28" i="22"/>
  <c r="L21" i="22"/>
  <c r="L18" i="22"/>
  <c r="L104" i="22"/>
  <c r="L100" i="22"/>
  <c r="L98" i="22"/>
  <c r="L97" i="22"/>
  <c r="L96" i="22"/>
  <c r="L93" i="22"/>
  <c r="L84" i="22"/>
  <c r="L82" i="22"/>
  <c r="L80" i="22"/>
  <c r="L75" i="22"/>
  <c r="L43" i="22"/>
  <c r="L41" i="22"/>
  <c r="L37" i="22"/>
  <c r="L35" i="22"/>
  <c r="L31" i="22"/>
  <c r="L30" i="22"/>
  <c r="L27" i="22"/>
  <c r="L23" i="22"/>
  <c r="L22" i="22"/>
  <c r="L116" i="22"/>
  <c r="L115" i="22"/>
  <c r="L114" i="22"/>
  <c r="L113" i="22"/>
  <c r="L110" i="22"/>
  <c r="L107" i="22"/>
  <c r="L106" i="22"/>
  <c r="L103" i="22"/>
  <c r="L101" i="22"/>
  <c r="L95" i="22"/>
  <c r="L85" i="22"/>
  <c r="L81" i="22"/>
  <c r="L78" i="22"/>
  <c r="L74" i="22"/>
  <c r="L70" i="22"/>
  <c r="L68" i="22"/>
  <c r="L61" i="22"/>
  <c r="L56" i="22"/>
  <c r="L53" i="22"/>
  <c r="L48" i="22"/>
  <c r="L42" i="22"/>
  <c r="L36" i="22"/>
  <c r="L26" i="22"/>
  <c r="L17" i="22"/>
  <c r="L16" i="22"/>
  <c r="L15" i="22"/>
  <c r="L14" i="22"/>
  <c r="L13" i="22"/>
  <c r="L12" i="22"/>
  <c r="L11" i="22"/>
  <c r="L10" i="22"/>
  <c r="L9" i="22"/>
  <c r="L8" i="22"/>
  <c r="L7" i="22"/>
  <c r="DU112" i="14"/>
  <c r="DZ112" i="14" s="1"/>
  <c r="EB112" i="14" s="1"/>
  <c r="BM116" i="22"/>
  <c r="BM112" i="22"/>
  <c r="BM108" i="22"/>
  <c r="BM104" i="22"/>
  <c r="BM100" i="22"/>
  <c r="BM96" i="22"/>
  <c r="BM92" i="22"/>
  <c r="BM88" i="22"/>
  <c r="BM84" i="22"/>
  <c r="BM80" i="22"/>
  <c r="BM76" i="22"/>
  <c r="BM72" i="22"/>
  <c r="BM68" i="22"/>
  <c r="BM64" i="22"/>
  <c r="BM60" i="22"/>
  <c r="BM56" i="22"/>
  <c r="BM52" i="22"/>
  <c r="BM48" i="22"/>
  <c r="BM44" i="22"/>
  <c r="BM40" i="22"/>
  <c r="BM36" i="22"/>
  <c r="BM32" i="22"/>
  <c r="BM28" i="22"/>
  <c r="BM24" i="22"/>
  <c r="BM20" i="22"/>
  <c r="BM87" i="22"/>
  <c r="BM83" i="22"/>
  <c r="BM79" i="22"/>
  <c r="BM75" i="22"/>
  <c r="BM59" i="22"/>
  <c r="BM51" i="22"/>
  <c r="BM47" i="22"/>
  <c r="BM43" i="22"/>
  <c r="BM39" i="22"/>
  <c r="BM23" i="22"/>
  <c r="BM19" i="22"/>
  <c r="BM115" i="22"/>
  <c r="BM111" i="22"/>
  <c r="BM107" i="22"/>
  <c r="BM103" i="22"/>
  <c r="BM99" i="22"/>
  <c r="BM95" i="22"/>
  <c r="BM91" i="22"/>
  <c r="BM71" i="22"/>
  <c r="BM67" i="22"/>
  <c r="BM63" i="22"/>
  <c r="BM55" i="22"/>
  <c r="BM35" i="22"/>
  <c r="BM31" i="22"/>
  <c r="BM27" i="22"/>
  <c r="BM114" i="22"/>
  <c r="BM110" i="22"/>
  <c r="BM106" i="22"/>
  <c r="BM102" i="22"/>
  <c r="BM98" i="22"/>
  <c r="BM94" i="22"/>
  <c r="BM90" i="22"/>
  <c r="BM86" i="22"/>
  <c r="BM82" i="22"/>
  <c r="BM78" i="22"/>
  <c r="BM74" i="22"/>
  <c r="BM70" i="22"/>
  <c r="BM66" i="22"/>
  <c r="BM62" i="22"/>
  <c r="BM58" i="22"/>
  <c r="BM54" i="22"/>
  <c r="BM50" i="22"/>
  <c r="BM46" i="22"/>
  <c r="BM42" i="22"/>
  <c r="BM38" i="22"/>
  <c r="BM34" i="22"/>
  <c r="BM30" i="22"/>
  <c r="BM26" i="22"/>
  <c r="BM22" i="22"/>
  <c r="BM18" i="22"/>
  <c r="BM53" i="22"/>
  <c r="BM25" i="22"/>
  <c r="BM12" i="22"/>
  <c r="BM29" i="22"/>
  <c r="BM13" i="22"/>
  <c r="BM73" i="22"/>
  <c r="BM17" i="22"/>
  <c r="BM117" i="22"/>
  <c r="BM93" i="22"/>
  <c r="BM81" i="22"/>
  <c r="BM14" i="22"/>
  <c r="BM10" i="22"/>
  <c r="BM101" i="22"/>
  <c r="BM9" i="22"/>
  <c r="BM61" i="22"/>
  <c r="BM33" i="22"/>
  <c r="BM109" i="22"/>
  <c r="BM85" i="22"/>
  <c r="BM105" i="22"/>
  <c r="BM8" i="22"/>
  <c r="BM65" i="22"/>
  <c r="BM45" i="22"/>
  <c r="BM113" i="22"/>
  <c r="BM89" i="22"/>
  <c r="BM41" i="22"/>
  <c r="BM21" i="22"/>
  <c r="BM49" i="22"/>
  <c r="BM77" i="22"/>
  <c r="BM69" i="22"/>
  <c r="BM15" i="22"/>
  <c r="BM11" i="22"/>
  <c r="BM7" i="22"/>
  <c r="BM57" i="22"/>
  <c r="BM16" i="22"/>
  <c r="BM37" i="22"/>
  <c r="BM97" i="22"/>
  <c r="AG114" i="22"/>
  <c r="AG110" i="22"/>
  <c r="AG106" i="22"/>
  <c r="AG102" i="22"/>
  <c r="AG98" i="22"/>
  <c r="AG94" i="22"/>
  <c r="AG90" i="22"/>
  <c r="AG86" i="22"/>
  <c r="AG82" i="22"/>
  <c r="AG78" i="22"/>
  <c r="AG74" i="22"/>
  <c r="AG70" i="22"/>
  <c r="AG66" i="22"/>
  <c r="AG62" i="22"/>
  <c r="AG58" i="22"/>
  <c r="AG54" i="22"/>
  <c r="AG50" i="22"/>
  <c r="AG46" i="22"/>
  <c r="AG42" i="22"/>
  <c r="AG38" i="22"/>
  <c r="AG34" i="22"/>
  <c r="AG30" i="22"/>
  <c r="AG26" i="22"/>
  <c r="AG22" i="22"/>
  <c r="AG18" i="22"/>
  <c r="AG117" i="22"/>
  <c r="AG113" i="22"/>
  <c r="AG101" i="22"/>
  <c r="AG85" i="22"/>
  <c r="AG81" i="22"/>
  <c r="AG77" i="22"/>
  <c r="AG61" i="22"/>
  <c r="AG57" i="22"/>
  <c r="AG53" i="22"/>
  <c r="AG49" i="22"/>
  <c r="AG45" i="22"/>
  <c r="AG33" i="22"/>
  <c r="AG25" i="22"/>
  <c r="AG109" i="22"/>
  <c r="AG105" i="22"/>
  <c r="AG97" i="22"/>
  <c r="AG93" i="22"/>
  <c r="AG89" i="22"/>
  <c r="AG73" i="22"/>
  <c r="AG69" i="22"/>
  <c r="AG65" i="22"/>
  <c r="AG41" i="22"/>
  <c r="AG37" i="22"/>
  <c r="AG29" i="22"/>
  <c r="AG21" i="22"/>
  <c r="AG116" i="22"/>
  <c r="AG112" i="22"/>
  <c r="AG108" i="22"/>
  <c r="AG104" i="22"/>
  <c r="AG100" i="22"/>
  <c r="AG96" i="22"/>
  <c r="AG92" i="22"/>
  <c r="AG88" i="22"/>
  <c r="AG84" i="22"/>
  <c r="AG80" i="22"/>
  <c r="AG76" i="22"/>
  <c r="AG72" i="22"/>
  <c r="AG68" i="22"/>
  <c r="AG64" i="22"/>
  <c r="AG60" i="22"/>
  <c r="AG56" i="22"/>
  <c r="AG52" i="22"/>
  <c r="AG48" i="22"/>
  <c r="AG44" i="22"/>
  <c r="AG40" i="22"/>
  <c r="AG36" i="22"/>
  <c r="AG32" i="22"/>
  <c r="AG28" i="22"/>
  <c r="AG24" i="22"/>
  <c r="AG20" i="22"/>
  <c r="AG17" i="22"/>
  <c r="AG16" i="22"/>
  <c r="AG15" i="22"/>
  <c r="AG14" i="22"/>
  <c r="AG13" i="22"/>
  <c r="AG12" i="22"/>
  <c r="AG11" i="22"/>
  <c r="AG10" i="22"/>
  <c r="AG9" i="22"/>
  <c r="AG8" i="22"/>
  <c r="AG7" i="22"/>
  <c r="AG107" i="22"/>
  <c r="AG35" i="22"/>
  <c r="AG23" i="22"/>
  <c r="AG95" i="22"/>
  <c r="AG31" i="22"/>
  <c r="AG19" i="22"/>
  <c r="AG87" i="22"/>
  <c r="AG75" i="22"/>
  <c r="AG83" i="22"/>
  <c r="AG63" i="22"/>
  <c r="AG91" i="22"/>
  <c r="AG47" i="22"/>
  <c r="AG55" i="22"/>
  <c r="AG103" i="22"/>
  <c r="AG43" i="22"/>
  <c r="AG79" i="22"/>
  <c r="AG39" i="22"/>
  <c r="AG111" i="22"/>
  <c r="AG71" i="22"/>
  <c r="AG59" i="22"/>
  <c r="AG99" i="22"/>
  <c r="AG51" i="22"/>
  <c r="AG27" i="22"/>
  <c r="AG115" i="22"/>
  <c r="AG67" i="22"/>
  <c r="CT117" i="22"/>
  <c r="CT116" i="22"/>
  <c r="CT114" i="22"/>
  <c r="CT113" i="22"/>
  <c r="CT112" i="22"/>
  <c r="CT111" i="22"/>
  <c r="CT110" i="22"/>
  <c r="CT109" i="22"/>
  <c r="CT108" i="22"/>
  <c r="CT107" i="22"/>
  <c r="CT106" i="22"/>
  <c r="CT105" i="22"/>
  <c r="CT104" i="22"/>
  <c r="CT103" i="22"/>
  <c r="CT102" i="22"/>
  <c r="CT101" i="22"/>
  <c r="CT100" i="22"/>
  <c r="CT99" i="22"/>
  <c r="CT98" i="22"/>
  <c r="CT97" i="22"/>
  <c r="CT96" i="22"/>
  <c r="CT95" i="22"/>
  <c r="CT94" i="22"/>
  <c r="CT93" i="22"/>
  <c r="CT92" i="22"/>
  <c r="CT91" i="22"/>
  <c r="CT90" i="22"/>
  <c r="CT89" i="22"/>
  <c r="CT88" i="22"/>
  <c r="CT87" i="22"/>
  <c r="CT86" i="22"/>
  <c r="CT85" i="22"/>
  <c r="CT84" i="22"/>
  <c r="CT83" i="22"/>
  <c r="CT82" i="22"/>
  <c r="CT81" i="22"/>
  <c r="CT80" i="22"/>
  <c r="CT79" i="22"/>
  <c r="CT78" i="22"/>
  <c r="CT77" i="22"/>
  <c r="CT76" i="22"/>
  <c r="CT75" i="22"/>
  <c r="CT74" i="22"/>
  <c r="CT73" i="22"/>
  <c r="CT72" i="22"/>
  <c r="CT71" i="22"/>
  <c r="CT70" i="22"/>
  <c r="CT69" i="22"/>
  <c r="CT68" i="22"/>
  <c r="CT67" i="22"/>
  <c r="CT66" i="22"/>
  <c r="CT65" i="22"/>
  <c r="CT64" i="22"/>
  <c r="CT63" i="22"/>
  <c r="CT62" i="22"/>
  <c r="CT61" i="22"/>
  <c r="CT60" i="22"/>
  <c r="CT59" i="22"/>
  <c r="CT58" i="22"/>
  <c r="CT57" i="22"/>
  <c r="CT56" i="22"/>
  <c r="CT55" i="22"/>
  <c r="CT54" i="22"/>
  <c r="CT53" i="22"/>
  <c r="CT52" i="22"/>
  <c r="CT51" i="22"/>
  <c r="CT50" i="22"/>
  <c r="CT49" i="22"/>
  <c r="CT48" i="22"/>
  <c r="CT47" i="22"/>
  <c r="CT46" i="22"/>
  <c r="CT45" i="22"/>
  <c r="CT44" i="22"/>
  <c r="CT43" i="22"/>
  <c r="CT42" i="22"/>
  <c r="CT41" i="22"/>
  <c r="CT40" i="22"/>
  <c r="CT39" i="22"/>
  <c r="CT38" i="22"/>
  <c r="CT37" i="22"/>
  <c r="CT36" i="22"/>
  <c r="CT35" i="22"/>
  <c r="CT34" i="22"/>
  <c r="CT33" i="22"/>
  <c r="CT32" i="22"/>
  <c r="CT31" i="22"/>
  <c r="CT30" i="22"/>
  <c r="CT29" i="22"/>
  <c r="CT28" i="22"/>
  <c r="CT27" i="22"/>
  <c r="CT26" i="22"/>
  <c r="CT25" i="22"/>
  <c r="CT24" i="22"/>
  <c r="CT23" i="22"/>
  <c r="CT22" i="22"/>
  <c r="CT21" i="22"/>
  <c r="CT20" i="22"/>
  <c r="CT19" i="22"/>
  <c r="CT18" i="22"/>
  <c r="CT17" i="22"/>
  <c r="CT16" i="22"/>
  <c r="CT15" i="22"/>
  <c r="CT14" i="22"/>
  <c r="CT13" i="22"/>
  <c r="CT12" i="22"/>
  <c r="CT11" i="22"/>
  <c r="CT10" i="22"/>
  <c r="CT9" i="22"/>
  <c r="CT8" i="22"/>
  <c r="CT7" i="22"/>
  <c r="Z117" i="22"/>
  <c r="Z116" i="22"/>
  <c r="Z114" i="22"/>
  <c r="Z113" i="22"/>
  <c r="Z112" i="22"/>
  <c r="Z111" i="22"/>
  <c r="Z110" i="22"/>
  <c r="Z109" i="22"/>
  <c r="Z108" i="22"/>
  <c r="Z107" i="22"/>
  <c r="Z106" i="22"/>
  <c r="Z105" i="22"/>
  <c r="Z104" i="22"/>
  <c r="Z103" i="22"/>
  <c r="Z102" i="22"/>
  <c r="Z101" i="22"/>
  <c r="Z100" i="22"/>
  <c r="Z99" i="22"/>
  <c r="Z98" i="22"/>
  <c r="Z97" i="22"/>
  <c r="Z96" i="22"/>
  <c r="Z95" i="22"/>
  <c r="Z94" i="22"/>
  <c r="Z93" i="22"/>
  <c r="Z92" i="22"/>
  <c r="Z91" i="22"/>
  <c r="Z90" i="22"/>
  <c r="Z89" i="22"/>
  <c r="Z88" i="22"/>
  <c r="Z87" i="22"/>
  <c r="Z86" i="22"/>
  <c r="Z85" i="22"/>
  <c r="Z84" i="22"/>
  <c r="Z83" i="22"/>
  <c r="Z82" i="22"/>
  <c r="Z81" i="22"/>
  <c r="Z80" i="22"/>
  <c r="Z79" i="22"/>
  <c r="Z78" i="22"/>
  <c r="Z77" i="22"/>
  <c r="Z76" i="22"/>
  <c r="Z75" i="22"/>
  <c r="Z74" i="22"/>
  <c r="Z73" i="22"/>
  <c r="Z72" i="22"/>
  <c r="Z71" i="22"/>
  <c r="Z70" i="22"/>
  <c r="Z69" i="22"/>
  <c r="Z68" i="22"/>
  <c r="Z67" i="22"/>
  <c r="Z66" i="22"/>
  <c r="Z65" i="22"/>
  <c r="Z64" i="22"/>
  <c r="Z63" i="22"/>
  <c r="Z62" i="22"/>
  <c r="Z61" i="22"/>
  <c r="Z60" i="22"/>
  <c r="Z59" i="22"/>
  <c r="Z58" i="22"/>
  <c r="Z57" i="22"/>
  <c r="Z56" i="22"/>
  <c r="Z55" i="22"/>
  <c r="Z54" i="22"/>
  <c r="Z53" i="22"/>
  <c r="Z52" i="22"/>
  <c r="Z51" i="22"/>
  <c r="Z50" i="22"/>
  <c r="Z49" i="22"/>
  <c r="Z48" i="22"/>
  <c r="Z47" i="22"/>
  <c r="Z46" i="22"/>
  <c r="Z45" i="22"/>
  <c r="Z44" i="22"/>
  <c r="Z43" i="22"/>
  <c r="Z42" i="22"/>
  <c r="Z41" i="22"/>
  <c r="Z40" i="22"/>
  <c r="Z39" i="22"/>
  <c r="Z38" i="22"/>
  <c r="Z37" i="22"/>
  <c r="Z36" i="22"/>
  <c r="Z35" i="22"/>
  <c r="Z34" i="22"/>
  <c r="Z33" i="22"/>
  <c r="Z32" i="22"/>
  <c r="Z31" i="22"/>
  <c r="Z30" i="22"/>
  <c r="Z29" i="22"/>
  <c r="Z28" i="22"/>
  <c r="Z27" i="22"/>
  <c r="Z26" i="22"/>
  <c r="Z25" i="22"/>
  <c r="Z24" i="22"/>
  <c r="Z23" i="22"/>
  <c r="Z22" i="22"/>
  <c r="Z21" i="22"/>
  <c r="Z20" i="22"/>
  <c r="Z19" i="22"/>
  <c r="Z18" i="22"/>
  <c r="Z17" i="22"/>
  <c r="Z16" i="22"/>
  <c r="Z15" i="22"/>
  <c r="Z14" i="22"/>
  <c r="Z13" i="22"/>
  <c r="Z12" i="22"/>
  <c r="Z11" i="22"/>
  <c r="Z10" i="22"/>
  <c r="Z9" i="22"/>
  <c r="Z8" i="22"/>
  <c r="Z7" i="22"/>
  <c r="BT112" i="22"/>
  <c r="BT103" i="22"/>
  <c r="BT101" i="22"/>
  <c r="BT98" i="22"/>
  <c r="BT97" i="22"/>
  <c r="BT96" i="22"/>
  <c r="BT94" i="22"/>
  <c r="BT91" i="22"/>
  <c r="BT88" i="22"/>
  <c r="BT86" i="22"/>
  <c r="BT85" i="22"/>
  <c r="BT84" i="22"/>
  <c r="BT83" i="22"/>
  <c r="BT78" i="22"/>
  <c r="BT77" i="22"/>
  <c r="BT75" i="22"/>
  <c r="BT73" i="22"/>
  <c r="BT72" i="22"/>
  <c r="BT67" i="22"/>
  <c r="BT63" i="22"/>
  <c r="BT62" i="22"/>
  <c r="BT60" i="22"/>
  <c r="BT59" i="22"/>
  <c r="BT56" i="22"/>
  <c r="BT50" i="22"/>
  <c r="BT47" i="22"/>
  <c r="BT46" i="22"/>
  <c r="BT45" i="22"/>
  <c r="BT43" i="22"/>
  <c r="BT41" i="22"/>
  <c r="BT39" i="22"/>
  <c r="BT34" i="22"/>
  <c r="BT31" i="22"/>
  <c r="BT28" i="22"/>
  <c r="BT23" i="22"/>
  <c r="BT18" i="22"/>
  <c r="BT115" i="22"/>
  <c r="BT114" i="22"/>
  <c r="BT111" i="22"/>
  <c r="BT110" i="22"/>
  <c r="BT109" i="22"/>
  <c r="BT108" i="22"/>
  <c r="BT107" i="22"/>
  <c r="BT105" i="22"/>
  <c r="BT104" i="22"/>
  <c r="BT102" i="22"/>
  <c r="BT100" i="22"/>
  <c r="BT92" i="22"/>
  <c r="BT82" i="22"/>
  <c r="BT80" i="22"/>
  <c r="BT79" i="22"/>
  <c r="BT71" i="22"/>
  <c r="BT70" i="22"/>
  <c r="BT68" i="22"/>
  <c r="BT66" i="22"/>
  <c r="BT65" i="22"/>
  <c r="BT57" i="22"/>
  <c r="BT51" i="22"/>
  <c r="BT44" i="22"/>
  <c r="BT42" i="22"/>
  <c r="BT40" i="22"/>
  <c r="BT32" i="22"/>
  <c r="BT29" i="22"/>
  <c r="BT27" i="22"/>
  <c r="BT25" i="22"/>
  <c r="BT24" i="22"/>
  <c r="BT22" i="22"/>
  <c r="BT19" i="22"/>
  <c r="BT106" i="22"/>
  <c r="BT99" i="22"/>
  <c r="BT93" i="22"/>
  <c r="BT90" i="22"/>
  <c r="BT81" i="22"/>
  <c r="BT74" i="22"/>
  <c r="BT54" i="22"/>
  <c r="BT53" i="22"/>
  <c r="BT48" i="22"/>
  <c r="BT38" i="22"/>
  <c r="BT36" i="22"/>
  <c r="BT33" i="22"/>
  <c r="BT30" i="22"/>
  <c r="BT26" i="22"/>
  <c r="BT21" i="22"/>
  <c r="BT20" i="22"/>
  <c r="BT117" i="22"/>
  <c r="BT116" i="22"/>
  <c r="BT113" i="22"/>
  <c r="BT95" i="22"/>
  <c r="BT89" i="22"/>
  <c r="BT87" i="22"/>
  <c r="BT76" i="22"/>
  <c r="BT69" i="22"/>
  <c r="BT64" i="22"/>
  <c r="BT61" i="22"/>
  <c r="BT58" i="22"/>
  <c r="BT55" i="22"/>
  <c r="BT52" i="22"/>
  <c r="BT49" i="22"/>
  <c r="BT37" i="22"/>
  <c r="BT35" i="22"/>
  <c r="BT17" i="22"/>
  <c r="BT16" i="22"/>
  <c r="BT15" i="22"/>
  <c r="BT14" i="22"/>
  <c r="BT13" i="22"/>
  <c r="BT12" i="22"/>
  <c r="BT11" i="22"/>
  <c r="BT10" i="22"/>
  <c r="BT9" i="22"/>
  <c r="BT8" i="22"/>
  <c r="BT7" i="22"/>
  <c r="CJ115" i="22"/>
  <c r="BK115" i="22"/>
  <c r="CH115" i="22"/>
  <c r="G17" i="22"/>
  <c r="G16" i="22"/>
  <c r="G15" i="22"/>
  <c r="G14" i="22"/>
  <c r="G13" i="22"/>
  <c r="G12" i="22"/>
  <c r="G11" i="22"/>
  <c r="G10" i="22"/>
  <c r="G9" i="22"/>
  <c r="G8" i="22"/>
  <c r="G7" i="22"/>
  <c r="G111" i="22"/>
  <c r="G107" i="22"/>
  <c r="G103" i="22"/>
  <c r="G99" i="22"/>
  <c r="G95" i="22"/>
  <c r="G91" i="22"/>
  <c r="G87" i="22"/>
  <c r="G83" i="22"/>
  <c r="G79" i="22"/>
  <c r="G75" i="22"/>
  <c r="G71" i="22"/>
  <c r="G67" i="22"/>
  <c r="G63" i="22"/>
  <c r="G59" i="22"/>
  <c r="G55" i="22"/>
  <c r="G51" i="22"/>
  <c r="G47" i="22"/>
  <c r="G43" i="22"/>
  <c r="G39" i="22"/>
  <c r="G35" i="22"/>
  <c r="G31" i="22"/>
  <c r="G27" i="22"/>
  <c r="G23" i="22"/>
  <c r="G19" i="22"/>
  <c r="G78" i="22"/>
  <c r="G74" i="22"/>
  <c r="G70" i="22"/>
  <c r="G54" i="22"/>
  <c r="G50" i="22"/>
  <c r="G46" i="22"/>
  <c r="G38" i="22"/>
  <c r="G26" i="22"/>
  <c r="G18" i="22"/>
  <c r="G114" i="22"/>
  <c r="G110" i="22"/>
  <c r="G106" i="22"/>
  <c r="G102" i="22"/>
  <c r="G98" i="22"/>
  <c r="G94" i="22"/>
  <c r="G90" i="22"/>
  <c r="G86" i="22"/>
  <c r="G82" i="22"/>
  <c r="G66" i="22"/>
  <c r="G62" i="22"/>
  <c r="G58" i="22"/>
  <c r="G42" i="22"/>
  <c r="G34" i="22"/>
  <c r="G30" i="22"/>
  <c r="G22" i="22"/>
  <c r="G117" i="22"/>
  <c r="G113" i="22"/>
  <c r="G109" i="22"/>
  <c r="G105" i="22"/>
  <c r="G101" i="22"/>
  <c r="G97" i="22"/>
  <c r="G93" i="22"/>
  <c r="G89" i="22"/>
  <c r="G85" i="22"/>
  <c r="G81" i="22"/>
  <c r="G77" i="22"/>
  <c r="G73" i="22"/>
  <c r="G69" i="22"/>
  <c r="G65" i="22"/>
  <c r="G61" i="22"/>
  <c r="G57" i="22"/>
  <c r="G53" i="22"/>
  <c r="G49" i="22"/>
  <c r="G45" i="22"/>
  <c r="G41" i="22"/>
  <c r="G37" i="22"/>
  <c r="G33" i="22"/>
  <c r="G29" i="22"/>
  <c r="G25" i="22"/>
  <c r="G21" i="22"/>
  <c r="G68" i="22"/>
  <c r="G32" i="22"/>
  <c r="G112" i="22"/>
  <c r="G64" i="22"/>
  <c r="G28" i="22"/>
  <c r="G96" i="22"/>
  <c r="G48" i="22"/>
  <c r="G20" i="22"/>
  <c r="G44" i="22"/>
  <c r="G76" i="22"/>
  <c r="G88" i="22"/>
  <c r="G60" i="22"/>
  <c r="G40" i="22"/>
  <c r="G116" i="22"/>
  <c r="G92" i="22"/>
  <c r="G56" i="22"/>
  <c r="G72" i="22"/>
  <c r="G104" i="22"/>
  <c r="G100" i="22"/>
  <c r="G36" i="22"/>
  <c r="G24" i="22"/>
  <c r="G108" i="22"/>
  <c r="G84" i="22"/>
  <c r="G52" i="22"/>
  <c r="G80" i="22"/>
  <c r="BL117" i="22"/>
  <c r="BL116" i="22"/>
  <c r="BL114" i="22"/>
  <c r="BL113" i="22"/>
  <c r="BL112" i="22"/>
  <c r="BL111" i="22"/>
  <c r="BL110" i="22"/>
  <c r="BL109" i="22"/>
  <c r="BL108" i="22"/>
  <c r="BL107" i="22"/>
  <c r="BL106" i="22"/>
  <c r="BL105" i="22"/>
  <c r="BL104" i="22"/>
  <c r="BL103" i="22"/>
  <c r="BL102" i="22"/>
  <c r="BL101" i="22"/>
  <c r="BL100" i="22"/>
  <c r="BL99" i="22"/>
  <c r="BL98" i="22"/>
  <c r="BL97" i="22"/>
  <c r="BL96" i="22"/>
  <c r="BL95" i="22"/>
  <c r="BL94" i="22"/>
  <c r="BL93" i="22"/>
  <c r="BL92" i="22"/>
  <c r="BL91" i="22"/>
  <c r="BL90" i="22"/>
  <c r="BL89" i="22"/>
  <c r="BL88" i="22"/>
  <c r="BL87" i="22"/>
  <c r="BL86" i="22"/>
  <c r="BL85" i="22"/>
  <c r="BL84" i="22"/>
  <c r="BL83" i="22"/>
  <c r="BL82" i="22"/>
  <c r="BL81" i="22"/>
  <c r="BL80" i="22"/>
  <c r="BL79" i="22"/>
  <c r="BL78" i="22"/>
  <c r="BL77" i="22"/>
  <c r="BL76" i="22"/>
  <c r="BL75" i="22"/>
  <c r="BL74" i="22"/>
  <c r="BL73" i="22"/>
  <c r="BL72" i="22"/>
  <c r="BL71" i="22"/>
  <c r="BL70" i="22"/>
  <c r="BL69" i="22"/>
  <c r="BL68" i="22"/>
  <c r="BL67" i="22"/>
  <c r="BL66" i="22"/>
  <c r="BL65" i="22"/>
  <c r="BL64" i="22"/>
  <c r="BL63" i="22"/>
  <c r="BL62" i="22"/>
  <c r="BL61" i="22"/>
  <c r="BL60" i="22"/>
  <c r="BL59" i="22"/>
  <c r="BL58" i="22"/>
  <c r="BL57" i="22"/>
  <c r="BL56" i="22"/>
  <c r="BL55" i="22"/>
  <c r="BL54" i="22"/>
  <c r="BL53" i="22"/>
  <c r="BL52" i="22"/>
  <c r="BL51" i="22"/>
  <c r="BL50" i="22"/>
  <c r="BL49" i="22"/>
  <c r="BL48" i="22"/>
  <c r="BL47" i="22"/>
  <c r="BL46" i="22"/>
  <c r="BL45" i="22"/>
  <c r="BL44" i="22"/>
  <c r="BL43" i="22"/>
  <c r="BL42" i="22"/>
  <c r="BL41" i="22"/>
  <c r="BL40" i="22"/>
  <c r="BL39" i="22"/>
  <c r="BL38" i="22"/>
  <c r="BL37" i="22"/>
  <c r="BL36" i="22"/>
  <c r="BL35" i="22"/>
  <c r="BL34" i="22"/>
  <c r="BL33" i="22"/>
  <c r="BL32" i="22"/>
  <c r="BL31" i="22"/>
  <c r="BL30" i="22"/>
  <c r="BL29" i="22"/>
  <c r="BL28" i="22"/>
  <c r="BL27" i="22"/>
  <c r="BL26" i="22"/>
  <c r="BL25" i="22"/>
  <c r="BL24" i="22"/>
  <c r="BL23" i="22"/>
  <c r="BL22" i="22"/>
  <c r="BL21" i="22"/>
  <c r="BL20" i="22"/>
  <c r="BL19" i="22"/>
  <c r="BL18" i="22"/>
  <c r="BL17" i="22"/>
  <c r="BL16" i="22"/>
  <c r="BL15" i="22"/>
  <c r="BL14" i="22"/>
  <c r="BL13" i="22"/>
  <c r="BL12" i="22"/>
  <c r="BL11" i="22"/>
  <c r="BL10" i="22"/>
  <c r="BL9" i="22"/>
  <c r="BL8" i="22"/>
  <c r="BL7" i="22"/>
  <c r="CZ115" i="22"/>
  <c r="BW117" i="22"/>
  <c r="BW116" i="22"/>
  <c r="BW114" i="22"/>
  <c r="BW113" i="22"/>
  <c r="BW112" i="22"/>
  <c r="BW111" i="22"/>
  <c r="BW110" i="22"/>
  <c r="BW109" i="22"/>
  <c r="BW108" i="22"/>
  <c r="BW107" i="22"/>
  <c r="BW106" i="22"/>
  <c r="BW105" i="22"/>
  <c r="BW104" i="22"/>
  <c r="BW103" i="22"/>
  <c r="BW102" i="22"/>
  <c r="BW101" i="22"/>
  <c r="BW100" i="22"/>
  <c r="BW99" i="22"/>
  <c r="BW98" i="22"/>
  <c r="BW97" i="22"/>
  <c r="BW96" i="22"/>
  <c r="BW95" i="22"/>
  <c r="BW94" i="22"/>
  <c r="BW93" i="22"/>
  <c r="BW92" i="22"/>
  <c r="BW91" i="22"/>
  <c r="BW90" i="22"/>
  <c r="BW89" i="22"/>
  <c r="BW88" i="22"/>
  <c r="BW87" i="22"/>
  <c r="BW86" i="22"/>
  <c r="BW85" i="22"/>
  <c r="BW84" i="22"/>
  <c r="BW83" i="22"/>
  <c r="BW82" i="22"/>
  <c r="BW81" i="22"/>
  <c r="BW80" i="22"/>
  <c r="BW79" i="22"/>
  <c r="BW78" i="22"/>
  <c r="BW77" i="22"/>
  <c r="BW76" i="22"/>
  <c r="BW75" i="22"/>
  <c r="BW74" i="22"/>
  <c r="BW73" i="22"/>
  <c r="BW72" i="22"/>
  <c r="BW71" i="22"/>
  <c r="BW70" i="22"/>
  <c r="BW69" i="22"/>
  <c r="BW68" i="22"/>
  <c r="BW67" i="22"/>
  <c r="BW66" i="22"/>
  <c r="BW65" i="22"/>
  <c r="BW64" i="22"/>
  <c r="BW63" i="22"/>
  <c r="BW62" i="22"/>
  <c r="BW61" i="22"/>
  <c r="BW60" i="22"/>
  <c r="BW59" i="22"/>
  <c r="BW58" i="22"/>
  <c r="BW57" i="22"/>
  <c r="BW56" i="22"/>
  <c r="BW55" i="22"/>
  <c r="BW54" i="22"/>
  <c r="BW53" i="22"/>
  <c r="BW52" i="22"/>
  <c r="BW51" i="22"/>
  <c r="BW50" i="22"/>
  <c r="BW49" i="22"/>
  <c r="BW48" i="22"/>
  <c r="BW47" i="22"/>
  <c r="BW46" i="22"/>
  <c r="BW45" i="22"/>
  <c r="BW44" i="22"/>
  <c r="BW43" i="22"/>
  <c r="BW42" i="22"/>
  <c r="BW41" i="22"/>
  <c r="BW40" i="22"/>
  <c r="BW39" i="22"/>
  <c r="BW38" i="22"/>
  <c r="BW37" i="22"/>
  <c r="BW36" i="22"/>
  <c r="BW35" i="22"/>
  <c r="BW34" i="22"/>
  <c r="BW33" i="22"/>
  <c r="BW32" i="22"/>
  <c r="BW31" i="22"/>
  <c r="BW30" i="22"/>
  <c r="BW29" i="22"/>
  <c r="BW28" i="22"/>
  <c r="BW27" i="22"/>
  <c r="BW26" i="22"/>
  <c r="BW25" i="22"/>
  <c r="BW24" i="22"/>
  <c r="BW23" i="22"/>
  <c r="BW22" i="22"/>
  <c r="BW21" i="22"/>
  <c r="BW20" i="22"/>
  <c r="BW19" i="22"/>
  <c r="BW18" i="22"/>
  <c r="BW17" i="22"/>
  <c r="BW16" i="22"/>
  <c r="BW15" i="22"/>
  <c r="BW14" i="22"/>
  <c r="BW13" i="22"/>
  <c r="BW12" i="22"/>
  <c r="BW11" i="22"/>
  <c r="BW10" i="22"/>
  <c r="BW9" i="22"/>
  <c r="BW8" i="22"/>
  <c r="BW7" i="22"/>
  <c r="CY111" i="22"/>
  <c r="CY107" i="22"/>
  <c r="CY95" i="22"/>
  <c r="CY87" i="22"/>
  <c r="CY83" i="22"/>
  <c r="CY116" i="22"/>
  <c r="CY112" i="22"/>
  <c r="CY108" i="22"/>
  <c r="CY104" i="22"/>
  <c r="CY100" i="22"/>
  <c r="CY96" i="22"/>
  <c r="CY92" i="22"/>
  <c r="CY88" i="22"/>
  <c r="CY84" i="22"/>
  <c r="CY80" i="22"/>
  <c r="CY76" i="22"/>
  <c r="CY72" i="22"/>
  <c r="CY68" i="22"/>
  <c r="CY64" i="22"/>
  <c r="CY60" i="22"/>
  <c r="CY56" i="22"/>
  <c r="CY52" i="22"/>
  <c r="CY48" i="22"/>
  <c r="CY44" i="22"/>
  <c r="CY40" i="22"/>
  <c r="CY36" i="22"/>
  <c r="CY32" i="22"/>
  <c r="CY28" i="22"/>
  <c r="CY24" i="22"/>
  <c r="CY20" i="22"/>
  <c r="CY103" i="22"/>
  <c r="CY99" i="22"/>
  <c r="CY91" i="22"/>
  <c r="CY101" i="22"/>
  <c r="CY59" i="22"/>
  <c r="CY45" i="22"/>
  <c r="CY42" i="22"/>
  <c r="CY29" i="22"/>
  <c r="CY14" i="22"/>
  <c r="CY10" i="22"/>
  <c r="CY90" i="22"/>
  <c r="CY38" i="22"/>
  <c r="CY66" i="22"/>
  <c r="CY35" i="22"/>
  <c r="CY110" i="22"/>
  <c r="CY18" i="22"/>
  <c r="CY25" i="22"/>
  <c r="CY82" i="22"/>
  <c r="CY27" i="22"/>
  <c r="CY98" i="22"/>
  <c r="CY73" i="22"/>
  <c r="CY70" i="22"/>
  <c r="CY39" i="22"/>
  <c r="CY17" i="22"/>
  <c r="CY21" i="22"/>
  <c r="CY30" i="22"/>
  <c r="CY23" i="22"/>
  <c r="CY16" i="22"/>
  <c r="CY49" i="22"/>
  <c r="CY109" i="22"/>
  <c r="CY85" i="22"/>
  <c r="CY77" i="22"/>
  <c r="CY43" i="22"/>
  <c r="CY106" i="22"/>
  <c r="CY57" i="22"/>
  <c r="CY105" i="22"/>
  <c r="CY37" i="22"/>
  <c r="CY79" i="22"/>
  <c r="CY97" i="22"/>
  <c r="CY67" i="22"/>
  <c r="CY53" i="22"/>
  <c r="CY50" i="22"/>
  <c r="CY31" i="22"/>
  <c r="CY26" i="22"/>
  <c r="CY114" i="22"/>
  <c r="CY55" i="22"/>
  <c r="CY89" i="22"/>
  <c r="CY69" i="22"/>
  <c r="CY12" i="22"/>
  <c r="CY8" i="22"/>
  <c r="CY86" i="22"/>
  <c r="CY63" i="22"/>
  <c r="CY46" i="22"/>
  <c r="CY51" i="22"/>
  <c r="CY65" i="22"/>
  <c r="CY62" i="22"/>
  <c r="CY94" i="22"/>
  <c r="CY81" i="22"/>
  <c r="CY78" i="22"/>
  <c r="CY47" i="22"/>
  <c r="CY19" i="22"/>
  <c r="CY15" i="22"/>
  <c r="CY11" i="22"/>
  <c r="CY7" i="22"/>
  <c r="CY41" i="22"/>
  <c r="CY113" i="22"/>
  <c r="CY74" i="22"/>
  <c r="CY71" i="22"/>
  <c r="CY13" i="22"/>
  <c r="CY9" i="22"/>
  <c r="CY22" i="22"/>
  <c r="CY117" i="22"/>
  <c r="CY93" i="22"/>
  <c r="CY75" i="22"/>
  <c r="CY61" i="22"/>
  <c r="CY58" i="22"/>
  <c r="CY33" i="22"/>
  <c r="CY54" i="22"/>
  <c r="CY34" i="22"/>
  <c r="CY102" i="22"/>
  <c r="Y115" i="22"/>
  <c r="DT115" i="14"/>
  <c r="DU9" i="14"/>
  <c r="DZ9" i="14" s="1"/>
  <c r="EB9" i="14" s="1"/>
  <c r="DP115" i="14"/>
  <c r="N115" i="17" s="1"/>
  <c r="P115" i="17" s="1"/>
  <c r="Q115" i="17" s="1"/>
  <c r="D115" i="17" s="1"/>
  <c r="DY115" i="14"/>
  <c r="DZ115" i="14"/>
  <c r="U115" i="17" s="1"/>
  <c r="EB7" i="14"/>
  <c r="AD115" i="17" l="1"/>
  <c r="AG115" i="17"/>
  <c r="AJ115" i="17"/>
  <c r="AE115" i="17"/>
  <c r="AF115" i="17"/>
  <c r="AH115" i="17"/>
  <c r="AK115" i="17"/>
  <c r="AL113" i="17"/>
  <c r="G113" i="17" s="1"/>
  <c r="AM113" i="17"/>
  <c r="H113" i="17" s="1"/>
  <c r="AL114" i="17"/>
  <c r="G114" i="17" s="1"/>
  <c r="AM114" i="17"/>
  <c r="H114" i="17" s="1"/>
  <c r="AM13" i="17"/>
  <c r="AL67" i="17"/>
  <c r="AL97" i="17"/>
  <c r="AM67" i="17"/>
  <c r="AM25" i="17"/>
  <c r="AL73" i="17"/>
  <c r="AL103" i="17"/>
  <c r="AM31" i="17"/>
  <c r="AM73" i="17"/>
  <c r="AM103" i="17"/>
  <c r="AM19" i="17"/>
  <c r="AM97" i="17"/>
  <c r="AM61" i="17"/>
  <c r="AM94" i="17"/>
  <c r="AM37" i="17"/>
  <c r="AL79" i="17"/>
  <c r="AM106" i="17"/>
  <c r="AM43" i="17"/>
  <c r="AM79" i="17"/>
  <c r="AL109" i="17"/>
  <c r="AL49" i="17"/>
  <c r="AL85" i="17"/>
  <c r="AM109" i="17"/>
  <c r="AM49" i="17"/>
  <c r="AM85" i="17"/>
  <c r="AL55" i="17"/>
  <c r="AM88" i="17"/>
  <c r="AM55" i="17"/>
  <c r="AL91" i="17"/>
  <c r="AL7" i="17"/>
  <c r="AL61" i="17"/>
  <c r="AM91" i="17"/>
  <c r="AL43" i="17"/>
  <c r="AM72" i="17"/>
  <c r="AL102" i="17"/>
  <c r="AL30" i="17"/>
  <c r="AM59" i="17"/>
  <c r="AL89" i="17"/>
  <c r="AL17" i="17"/>
  <c r="AM34" i="17"/>
  <c r="AL70" i="17"/>
  <c r="AM105" i="17"/>
  <c r="AM33" i="17"/>
  <c r="AL69" i="17"/>
  <c r="AM104" i="17"/>
  <c r="AM32" i="17"/>
  <c r="AL68" i="17"/>
  <c r="AL37" i="17"/>
  <c r="AM66" i="17"/>
  <c r="AL96" i="17"/>
  <c r="AL24" i="17"/>
  <c r="AM53" i="17"/>
  <c r="AL83" i="17"/>
  <c r="AL11" i="17"/>
  <c r="AM28" i="17"/>
  <c r="AL64" i="17"/>
  <c r="AM99" i="17"/>
  <c r="AM27" i="17"/>
  <c r="AL63" i="17"/>
  <c r="AM98" i="17"/>
  <c r="AM26" i="17"/>
  <c r="AL62" i="17"/>
  <c r="AL31" i="17"/>
  <c r="AM60" i="17"/>
  <c r="AL90" i="17"/>
  <c r="AL18" i="17"/>
  <c r="AM47" i="17"/>
  <c r="AL77" i="17"/>
  <c r="AM112" i="17"/>
  <c r="AM22" i="17"/>
  <c r="AL58" i="17"/>
  <c r="AM93" i="17"/>
  <c r="AM21" i="17"/>
  <c r="AL57" i="17"/>
  <c r="AM92" i="17"/>
  <c r="AM20" i="17"/>
  <c r="AL56" i="17"/>
  <c r="AL25" i="17"/>
  <c r="AM54" i="17"/>
  <c r="AL84" i="17"/>
  <c r="AL12" i="17"/>
  <c r="AM41" i="17"/>
  <c r="AL71" i="17"/>
  <c r="AM100" i="17"/>
  <c r="AM16" i="17"/>
  <c r="AL52" i="17"/>
  <c r="AM87" i="17"/>
  <c r="AM15" i="17"/>
  <c r="AL51" i="17"/>
  <c r="AM86" i="17"/>
  <c r="AM14" i="17"/>
  <c r="AL50" i="17"/>
  <c r="AM108" i="17"/>
  <c r="AM36" i="17"/>
  <c r="AL66" i="17"/>
  <c r="AM95" i="17"/>
  <c r="AM23" i="17"/>
  <c r="AL53" i="17"/>
  <c r="AM70" i="17"/>
  <c r="AL106" i="17"/>
  <c r="AL34" i="17"/>
  <c r="AM69" i="17"/>
  <c r="AL105" i="17"/>
  <c r="AL33" i="17"/>
  <c r="AM68" i="17"/>
  <c r="AL104" i="17"/>
  <c r="AL32" i="17"/>
  <c r="AL19" i="17"/>
  <c r="AM12" i="17"/>
  <c r="AM83" i="17"/>
  <c r="AL59" i="17"/>
  <c r="AM40" i="17"/>
  <c r="AL16" i="17"/>
  <c r="AL99" i="17"/>
  <c r="AM80" i="17"/>
  <c r="AL80" i="17"/>
  <c r="AL13" i="17"/>
  <c r="AL108" i="17"/>
  <c r="AM77" i="17"/>
  <c r="AL47" i="17"/>
  <c r="AM10" i="17"/>
  <c r="AL10" i="17"/>
  <c r="AL93" i="17"/>
  <c r="AM74" i="17"/>
  <c r="AL74" i="17"/>
  <c r="AM102" i="17"/>
  <c r="AL78" i="17"/>
  <c r="AM71" i="17"/>
  <c r="AL41" i="17"/>
  <c r="AL112" i="17"/>
  <c r="AM111" i="17"/>
  <c r="AL87" i="17"/>
  <c r="AM62" i="17"/>
  <c r="AL44" i="17"/>
  <c r="AM96" i="17"/>
  <c r="AL72" i="17"/>
  <c r="AM65" i="17"/>
  <c r="AL35" i="17"/>
  <c r="AL100" i="17"/>
  <c r="AM81" i="17"/>
  <c r="AL81" i="17"/>
  <c r="AM56" i="17"/>
  <c r="AL38" i="17"/>
  <c r="AM90" i="17"/>
  <c r="AL60" i="17"/>
  <c r="AM35" i="17"/>
  <c r="AL29" i="17"/>
  <c r="AL94" i="17"/>
  <c r="AM75" i="17"/>
  <c r="AL75" i="17"/>
  <c r="AM50" i="17"/>
  <c r="AL26" i="17"/>
  <c r="AM84" i="17"/>
  <c r="AM101" i="17"/>
  <c r="AM64" i="17"/>
  <c r="AM57" i="17"/>
  <c r="AM110" i="17"/>
  <c r="AM78" i="17"/>
  <c r="AM89" i="17"/>
  <c r="AM58" i="17"/>
  <c r="AM51" i="17"/>
  <c r="AM44" i="17"/>
  <c r="AM48" i="17"/>
  <c r="AM29" i="17"/>
  <c r="AM52" i="17"/>
  <c r="AM45" i="17"/>
  <c r="AM38" i="17"/>
  <c r="AM42" i="17"/>
  <c r="AM17" i="17"/>
  <c r="AM46" i="17"/>
  <c r="AM39" i="17"/>
  <c r="AM8" i="17"/>
  <c r="AM18" i="17"/>
  <c r="AL101" i="17"/>
  <c r="AL76" i="17"/>
  <c r="AL45" i="17"/>
  <c r="AL92" i="17"/>
  <c r="AM30" i="17"/>
  <c r="AM82" i="17"/>
  <c r="AL27" i="17"/>
  <c r="AM24" i="17"/>
  <c r="AM76" i="17"/>
  <c r="AL21" i="17"/>
  <c r="AL54" i="17"/>
  <c r="AL88" i="17"/>
  <c r="AL15" i="17"/>
  <c r="AL48" i="17"/>
  <c r="AL82" i="17"/>
  <c r="AL9" i="17"/>
  <c r="AL42" i="17"/>
  <c r="AL46" i="17"/>
  <c r="AL110" i="17"/>
  <c r="AL36" i="17"/>
  <c r="AL111" i="17"/>
  <c r="AM107" i="17"/>
  <c r="AL39" i="17"/>
  <c r="AM11" i="17"/>
  <c r="AL98" i="17"/>
  <c r="AL107" i="17"/>
  <c r="AL86" i="17"/>
  <c r="AL95" i="17"/>
  <c r="AL20" i="17"/>
  <c r="AL65" i="17"/>
  <c r="AL23" i="17"/>
  <c r="AL40" i="17"/>
  <c r="AL28" i="17"/>
  <c r="AM9" i="17"/>
  <c r="AL22" i="17"/>
  <c r="AM63" i="17"/>
  <c r="AL14" i="17"/>
  <c r="AL8" i="17"/>
  <c r="AM42" i="38" a="1"/>
  <c r="AM42" i="38" s="1"/>
  <c r="DG114" i="38" a="1"/>
  <c r="DG114" i="38" s="1"/>
  <c r="Y115" i="17"/>
  <c r="F115" i="17" s="1"/>
  <c r="X115" i="17"/>
  <c r="E115" i="17" s="1"/>
  <c r="D7" i="38" a="1"/>
  <c r="D7" i="38" s="1"/>
  <c r="AN43" i="38" a="1"/>
  <c r="AN43" i="38" s="1"/>
  <c r="BX79" i="38" a="1"/>
  <c r="BX79" i="38" s="1"/>
  <c r="E8" i="38" a="1"/>
  <c r="E8" i="38" s="1"/>
  <c r="D7" i="16" s="1" a="1"/>
  <c r="AC32" i="38" a="1"/>
  <c r="AC32" i="38" s="1"/>
  <c r="BM68" i="38" a="1"/>
  <c r="BM68" i="38" s="1"/>
  <c r="CK92" i="38" a="1"/>
  <c r="CK92" i="38" s="1"/>
  <c r="R21" i="38" a="1"/>
  <c r="R21" i="38" s="1"/>
  <c r="CL93" i="38" a="1"/>
  <c r="CL93" i="38" s="1"/>
  <c r="S22" i="38" a="1"/>
  <c r="S22" i="38" s="1"/>
  <c r="BO70" i="38" a="1"/>
  <c r="BO70" i="38" s="1"/>
  <c r="T23" i="38" a="1"/>
  <c r="T23" i="38" s="1"/>
  <c r="BD59" i="38" a="1"/>
  <c r="BD59" i="38" s="1"/>
  <c r="CO96" i="38" a="1"/>
  <c r="CO96" i="38" s="1"/>
  <c r="CI90" i="38" a="1"/>
  <c r="CI90" i="38" s="1"/>
  <c r="BN69" i="38" a="1"/>
  <c r="BN69" i="38" s="1"/>
  <c r="AE34" i="38" a="1"/>
  <c r="AE34" i="38" s="1"/>
  <c r="CM94" i="38" a="1"/>
  <c r="CM94" i="38" s="1"/>
  <c r="H11" i="38" a="1"/>
  <c r="H11" i="38" s="1"/>
  <c r="BP71" i="38" a="1"/>
  <c r="BP71" i="38" s="1"/>
  <c r="AS48" i="38" a="1"/>
  <c r="AS48" i="38" s="1"/>
  <c r="DA108" i="38" a="1"/>
  <c r="DA108" i="38" s="1"/>
  <c r="AT49" i="38" a="1"/>
  <c r="AT49" i="38" s="1"/>
  <c r="DB109" i="38" a="1"/>
  <c r="DB109" i="38" s="1"/>
  <c r="K14" i="38" a="1"/>
  <c r="K14" i="38" s="1"/>
  <c r="W26" i="38" a="1"/>
  <c r="W26" i="38" s="1"/>
  <c r="AI38" i="38" a="1"/>
  <c r="AI38" i="38" s="1"/>
  <c r="AU50" i="38" a="1"/>
  <c r="AU50" i="38" s="1"/>
  <c r="BG62" i="38" a="1"/>
  <c r="BG62" i="38" s="1"/>
  <c r="BS74" i="38" a="1"/>
  <c r="BS74" i="38" s="1"/>
  <c r="CE86" i="38" a="1"/>
  <c r="CE86" i="38" s="1"/>
  <c r="CQ98" i="38" a="1"/>
  <c r="CQ98" i="38" s="1"/>
  <c r="DC110" i="38" a="1"/>
  <c r="DC110" i="38" s="1"/>
  <c r="O18" i="38" a="1"/>
  <c r="O18" i="38" s="1"/>
  <c r="BW78" i="38" a="1"/>
  <c r="BW78" i="38" s="1"/>
  <c r="CV103" i="38" a="1"/>
  <c r="CV103" i="38" s="1"/>
  <c r="AP45" i="38" a="1"/>
  <c r="AP45" i="38" s="1"/>
  <c r="CX105" i="38" a="1"/>
  <c r="CX105" i="38" s="1"/>
  <c r="EB113" i="14"/>
  <c r="U113" i="17"/>
  <c r="AQ46" i="38" a="1"/>
  <c r="AQ46" i="38" s="1"/>
  <c r="CY106" i="38" a="1"/>
  <c r="CY106" i="38" s="1"/>
  <c r="AF35" i="38" a="1"/>
  <c r="AF35" i="38" s="1"/>
  <c r="CN95" i="38" a="1"/>
  <c r="CN95" i="38" s="1"/>
  <c r="I12" i="38" a="1"/>
  <c r="I12" i="38" s="1"/>
  <c r="BQ72" i="38" a="1"/>
  <c r="BQ72" i="38" s="1"/>
  <c r="BF61" i="38" a="1"/>
  <c r="BF61" i="38" s="1"/>
  <c r="CD85" i="38" a="1"/>
  <c r="CD85" i="38" s="1"/>
  <c r="L15" i="38" a="1"/>
  <c r="L15" i="38" s="1"/>
  <c r="X27" i="38" a="1"/>
  <c r="X27" i="38" s="1"/>
  <c r="AJ39" i="38" a="1"/>
  <c r="AJ39" i="38" s="1"/>
  <c r="AV51" i="38" a="1"/>
  <c r="AV51" i="38" s="1"/>
  <c r="BH63" i="38" a="1"/>
  <c r="BH63" i="38" s="1"/>
  <c r="BT75" i="38" a="1"/>
  <c r="BT75" i="38" s="1"/>
  <c r="CF87" i="38" a="1"/>
  <c r="CF87" i="38" s="1"/>
  <c r="CR99" i="38" a="1"/>
  <c r="CR99" i="38" s="1"/>
  <c r="DD111" i="38" a="1"/>
  <c r="DD111" i="38" s="1"/>
  <c r="AA30" i="38" a="1"/>
  <c r="AA30" i="38" s="1"/>
  <c r="BK66" i="38" a="1"/>
  <c r="BK66" i="38" s="1"/>
  <c r="AB31" i="38" a="1"/>
  <c r="AB31" i="38" s="1"/>
  <c r="BL67" i="38" a="1"/>
  <c r="BL67" i="38" s="1"/>
  <c r="BY80" i="38" a="1"/>
  <c r="BY80" i="38" s="1"/>
  <c r="BB57" i="38" a="1"/>
  <c r="BB57" i="38" s="1"/>
  <c r="BC58" i="38" a="1"/>
  <c r="BC58" i="38" s="1"/>
  <c r="CB83" i="38" a="1"/>
  <c r="CB83" i="38" s="1"/>
  <c r="AG36" i="38" a="1"/>
  <c r="AG36" i="38" s="1"/>
  <c r="BE60" i="38" a="1"/>
  <c r="BE60" i="38" s="1"/>
  <c r="Y114" i="17"/>
  <c r="F114" i="17" s="1"/>
  <c r="X114" i="17"/>
  <c r="E114" i="17" s="1"/>
  <c r="V25" i="38" a="1"/>
  <c r="V25" i="38" s="1"/>
  <c r="BR73" i="38" a="1"/>
  <c r="BR73" i="38" s="1"/>
  <c r="Y28" i="38" a="1"/>
  <c r="Y28" i="38" s="1"/>
  <c r="AW52" i="38" a="1"/>
  <c r="AW52" i="38" s="1"/>
  <c r="BI64" i="38" a="1"/>
  <c r="BI64" i="38" s="1"/>
  <c r="BU76" i="38" a="1"/>
  <c r="BU76" i="38" s="1"/>
  <c r="CG88" i="38" a="1"/>
  <c r="CG88" i="38" s="1"/>
  <c r="DE112" i="38" a="1"/>
  <c r="DE112" i="38" s="1"/>
  <c r="AY54" i="38" a="1"/>
  <c r="AY54" i="38" s="1"/>
  <c r="CU102" i="38" a="1"/>
  <c r="CU102" i="38" s="1"/>
  <c r="P19" i="38" a="1"/>
  <c r="P19" i="38" s="1"/>
  <c r="AZ55" i="38" a="1"/>
  <c r="AZ55" i="38" s="1"/>
  <c r="CJ91" i="38" a="1"/>
  <c r="CJ91" i="38" s="1"/>
  <c r="Q20" i="38" a="1"/>
  <c r="Q20" i="38" s="1"/>
  <c r="AO44" i="38" a="1"/>
  <c r="AO44" i="38" s="1"/>
  <c r="BA56" i="38" a="1"/>
  <c r="BA56" i="38" s="1"/>
  <c r="CW104" i="38" a="1"/>
  <c r="CW104" i="38" s="1"/>
  <c r="DU115" i="14"/>
  <c r="F9" i="38" a="1"/>
  <c r="F9" i="38" s="1"/>
  <c r="BZ81" i="38" a="1"/>
  <c r="BZ81" i="38" s="1"/>
  <c r="G10" i="38" a="1"/>
  <c r="G10" i="38" s="1"/>
  <c r="CA82" i="38" a="1"/>
  <c r="CA82" i="38" s="1"/>
  <c r="AR47" i="38" a="1"/>
  <c r="AR47" i="38" s="1"/>
  <c r="CZ107" i="38" a="1"/>
  <c r="CZ107" i="38" s="1"/>
  <c r="U24" i="38" a="1"/>
  <c r="U24" i="38" s="1"/>
  <c r="CC84" i="38" a="1"/>
  <c r="CC84" i="38" s="1"/>
  <c r="AH37" i="38" a="1"/>
  <c r="AH37" i="38" s="1"/>
  <c r="CP97" i="38" a="1"/>
  <c r="CP97" i="38" s="1"/>
  <c r="M16" i="38" a="1"/>
  <c r="M16" i="38" s="1"/>
  <c r="AK40" i="38" a="1"/>
  <c r="AK40" i="38" s="1"/>
  <c r="CS100" i="38" a="1"/>
  <c r="CS100" i="38" s="1"/>
  <c r="N17" i="38" a="1"/>
  <c r="N17" i="38" s="1"/>
  <c r="Z29" i="38" a="1"/>
  <c r="Z29" i="38" s="1"/>
  <c r="AL41" i="38" a="1"/>
  <c r="AL41" i="38" s="1"/>
  <c r="AX53" i="38" a="1"/>
  <c r="AX53" i="38" s="1"/>
  <c r="BJ65" i="38" a="1"/>
  <c r="BJ65" i="38" s="1"/>
  <c r="BV77" i="38" a="1"/>
  <c r="BV77" i="38" s="1"/>
  <c r="CH89" i="38" a="1"/>
  <c r="CH89" i="38" s="1"/>
  <c r="CT101" i="38" a="1"/>
  <c r="CT101" i="38" s="1"/>
  <c r="DF113" i="38" a="1"/>
  <c r="DF113" i="38" s="1"/>
  <c r="E7" i="18"/>
  <c r="F7" i="18"/>
  <c r="G7" i="18"/>
  <c r="H7" i="18"/>
  <c r="I7" i="18"/>
  <c r="J7" i="18"/>
  <c r="K7" i="18"/>
  <c r="L7" i="18"/>
  <c r="M7" i="18"/>
  <c r="N7" i="18"/>
  <c r="O7" i="18"/>
  <c r="P7" i="18"/>
  <c r="Q7" i="18"/>
  <c r="R7" i="18"/>
  <c r="S7" i="18"/>
  <c r="T7" i="18"/>
  <c r="U7" i="18"/>
  <c r="V7" i="18"/>
  <c r="W7" i="18"/>
  <c r="X7" i="18"/>
  <c r="Y7" i="18"/>
  <c r="Z7" i="18"/>
  <c r="AA7" i="18"/>
  <c r="AB7" i="18"/>
  <c r="AC7" i="18"/>
  <c r="AD7" i="18"/>
  <c r="AE7" i="18"/>
  <c r="AF7" i="18"/>
  <c r="AG7" i="18"/>
  <c r="AH7" i="18"/>
  <c r="AI7" i="18"/>
  <c r="AJ7" i="18"/>
  <c r="AK7" i="18"/>
  <c r="AL7" i="18"/>
  <c r="AM7" i="18"/>
  <c r="AN7" i="18"/>
  <c r="AO7" i="18"/>
  <c r="AP7" i="18"/>
  <c r="AQ7" i="18"/>
  <c r="AR7" i="18"/>
  <c r="AS7" i="18"/>
  <c r="AT7" i="18"/>
  <c r="AU7" i="18"/>
  <c r="AV7" i="18"/>
  <c r="AW7" i="18"/>
  <c r="AX7" i="18"/>
  <c r="AY7" i="18"/>
  <c r="AZ7" i="18"/>
  <c r="BA7" i="18"/>
  <c r="BB7" i="18"/>
  <c r="BC7" i="18"/>
  <c r="BD7" i="18"/>
  <c r="BE7" i="18"/>
  <c r="BF7" i="18"/>
  <c r="BG7" i="18"/>
  <c r="BH7" i="18"/>
  <c r="BI7" i="18"/>
  <c r="BJ7" i="18"/>
  <c r="BK7" i="18"/>
  <c r="BL7" i="18"/>
  <c r="BM7" i="18"/>
  <c r="BN7" i="18"/>
  <c r="BO7" i="18"/>
  <c r="BP7" i="18"/>
  <c r="BQ7" i="18"/>
  <c r="BR7" i="18"/>
  <c r="BS7" i="18"/>
  <c r="BT7" i="18"/>
  <c r="BU7" i="18"/>
  <c r="BV7" i="18"/>
  <c r="E8" i="18"/>
  <c r="F8" i="18"/>
  <c r="G8" i="18"/>
  <c r="H8" i="18"/>
  <c r="I8" i="18"/>
  <c r="J8" i="18"/>
  <c r="K8" i="18"/>
  <c r="L8" i="18"/>
  <c r="M8" i="18"/>
  <c r="N8" i="18"/>
  <c r="O8" i="18"/>
  <c r="P8" i="18"/>
  <c r="Q8" i="18"/>
  <c r="R8" i="18"/>
  <c r="S8" i="18"/>
  <c r="T8" i="18"/>
  <c r="U8" i="18"/>
  <c r="V8" i="18"/>
  <c r="W8" i="18"/>
  <c r="X8" i="18"/>
  <c r="Y8" i="18"/>
  <c r="Z8" i="18"/>
  <c r="AA8" i="18"/>
  <c r="AB8" i="18"/>
  <c r="AC8" i="18"/>
  <c r="AD8" i="18"/>
  <c r="AE8" i="18"/>
  <c r="AF8" i="18"/>
  <c r="AG8" i="18"/>
  <c r="AH8" i="18"/>
  <c r="AI8" i="18"/>
  <c r="AJ8" i="18"/>
  <c r="AK8" i="18"/>
  <c r="AL8" i="18"/>
  <c r="AM8" i="18"/>
  <c r="AN8" i="18"/>
  <c r="AO8" i="18"/>
  <c r="AP8" i="18"/>
  <c r="AQ8" i="18"/>
  <c r="AR8" i="18"/>
  <c r="AS8" i="18"/>
  <c r="AT8" i="18"/>
  <c r="AU8" i="18"/>
  <c r="AV8" i="18"/>
  <c r="AW8" i="18"/>
  <c r="AX8" i="18"/>
  <c r="AY8" i="18"/>
  <c r="AZ8" i="18"/>
  <c r="BA8" i="18"/>
  <c r="BB8" i="18"/>
  <c r="BC8" i="18"/>
  <c r="BD8" i="18"/>
  <c r="BE8" i="18"/>
  <c r="BF8" i="18"/>
  <c r="BG8" i="18"/>
  <c r="BH8" i="18"/>
  <c r="BI8" i="18"/>
  <c r="BJ8" i="18"/>
  <c r="BK8" i="18"/>
  <c r="BL8" i="18"/>
  <c r="BM8" i="18"/>
  <c r="BN8" i="18"/>
  <c r="BO8" i="18"/>
  <c r="BP8" i="18"/>
  <c r="BQ8" i="18"/>
  <c r="BR8" i="18"/>
  <c r="BS8" i="18"/>
  <c r="BT8" i="18"/>
  <c r="BU8" i="18"/>
  <c r="BV8" i="18"/>
  <c r="E9" i="18"/>
  <c r="F9" i="18"/>
  <c r="G9" i="18"/>
  <c r="H9" i="18"/>
  <c r="I9" i="18"/>
  <c r="J9" i="18"/>
  <c r="K9" i="18"/>
  <c r="L9" i="18"/>
  <c r="M9" i="18"/>
  <c r="N9" i="18"/>
  <c r="O9" i="18"/>
  <c r="P9" i="18"/>
  <c r="Q9" i="18"/>
  <c r="R9" i="18"/>
  <c r="S9" i="18"/>
  <c r="T9" i="18"/>
  <c r="U9" i="18"/>
  <c r="V9" i="18"/>
  <c r="W9" i="18"/>
  <c r="X9" i="18"/>
  <c r="Y9" i="18"/>
  <c r="Z9" i="18"/>
  <c r="AA9" i="18"/>
  <c r="AB9" i="18"/>
  <c r="AC9" i="18"/>
  <c r="AD9" i="18"/>
  <c r="AE9" i="18"/>
  <c r="AF9" i="18"/>
  <c r="AG9" i="18"/>
  <c r="AH9" i="18"/>
  <c r="AI9" i="18"/>
  <c r="AJ9" i="18"/>
  <c r="AK9" i="18"/>
  <c r="AL9" i="18"/>
  <c r="AM9" i="18"/>
  <c r="AN9" i="18"/>
  <c r="AO9" i="18"/>
  <c r="AP9" i="18"/>
  <c r="AQ9" i="18"/>
  <c r="AR9" i="18"/>
  <c r="AS9" i="18"/>
  <c r="AT9" i="18"/>
  <c r="AU9" i="18"/>
  <c r="AV9" i="18"/>
  <c r="AW9" i="18"/>
  <c r="AX9" i="18"/>
  <c r="AY9" i="18"/>
  <c r="AZ9" i="18"/>
  <c r="BA9" i="18"/>
  <c r="BB9" i="18"/>
  <c r="BC9" i="18"/>
  <c r="BD9" i="18"/>
  <c r="BE9" i="18"/>
  <c r="BF9" i="18"/>
  <c r="BG9" i="18"/>
  <c r="BH9" i="18"/>
  <c r="BI9" i="18"/>
  <c r="BJ9" i="18"/>
  <c r="BK9" i="18"/>
  <c r="BL9" i="18"/>
  <c r="BM9" i="18"/>
  <c r="BN9" i="18"/>
  <c r="BO9" i="18"/>
  <c r="BP9" i="18"/>
  <c r="BQ9" i="18"/>
  <c r="BR9" i="18"/>
  <c r="BS9" i="18"/>
  <c r="BT9" i="18"/>
  <c r="BU9" i="18"/>
  <c r="BV9" i="18"/>
  <c r="E10" i="18"/>
  <c r="F10" i="18"/>
  <c r="G10" i="18"/>
  <c r="H10" i="18"/>
  <c r="I10" i="18"/>
  <c r="J10" i="18"/>
  <c r="K10" i="18"/>
  <c r="L10" i="18"/>
  <c r="M10" i="18"/>
  <c r="N10" i="18"/>
  <c r="O10" i="18"/>
  <c r="P10" i="18"/>
  <c r="Q10" i="18"/>
  <c r="R10" i="18"/>
  <c r="S10" i="18"/>
  <c r="T10" i="18"/>
  <c r="U10" i="18"/>
  <c r="V10" i="18"/>
  <c r="W10" i="18"/>
  <c r="X10" i="18"/>
  <c r="Y10" i="18"/>
  <c r="Z10" i="18"/>
  <c r="AA10" i="18"/>
  <c r="AB10" i="18"/>
  <c r="AC10" i="18"/>
  <c r="AD10" i="18"/>
  <c r="AE10" i="18"/>
  <c r="AF10" i="18"/>
  <c r="AG10" i="18"/>
  <c r="AH10" i="18"/>
  <c r="AI10" i="18"/>
  <c r="AJ10" i="18"/>
  <c r="AK10" i="18"/>
  <c r="AL10" i="18"/>
  <c r="AM10" i="18"/>
  <c r="AN10" i="18"/>
  <c r="AO10" i="18"/>
  <c r="AP10" i="18"/>
  <c r="AQ10" i="18"/>
  <c r="AR10" i="18"/>
  <c r="AS10" i="18"/>
  <c r="AT10" i="18"/>
  <c r="AU10" i="18"/>
  <c r="AV10" i="18"/>
  <c r="AW10" i="18"/>
  <c r="AX10" i="18"/>
  <c r="AY10" i="18"/>
  <c r="AZ10" i="18"/>
  <c r="BA10" i="18"/>
  <c r="BB10" i="18"/>
  <c r="BC10" i="18"/>
  <c r="BD10" i="18"/>
  <c r="BE10" i="18"/>
  <c r="BF10" i="18"/>
  <c r="BG10" i="18"/>
  <c r="BH10" i="18"/>
  <c r="BI10" i="18"/>
  <c r="BJ10" i="18"/>
  <c r="BK10" i="18"/>
  <c r="BL10" i="18"/>
  <c r="BM10" i="18"/>
  <c r="BN10" i="18"/>
  <c r="BO10" i="18"/>
  <c r="BP10" i="18"/>
  <c r="BQ10" i="18"/>
  <c r="BR10" i="18"/>
  <c r="BS10" i="18"/>
  <c r="BT10" i="18"/>
  <c r="BU10" i="18"/>
  <c r="BV10" i="18"/>
  <c r="E11" i="18"/>
  <c r="F11" i="18"/>
  <c r="G11" i="18"/>
  <c r="H11" i="18"/>
  <c r="I11" i="18"/>
  <c r="J11" i="18"/>
  <c r="K11" i="18"/>
  <c r="L11" i="18"/>
  <c r="M11" i="18"/>
  <c r="N11" i="18"/>
  <c r="O11" i="18"/>
  <c r="P11" i="18"/>
  <c r="Q11" i="18"/>
  <c r="R11" i="18"/>
  <c r="S11" i="18"/>
  <c r="T11" i="18"/>
  <c r="U11" i="18"/>
  <c r="V11" i="18"/>
  <c r="W11" i="18"/>
  <c r="X11" i="18"/>
  <c r="Y11" i="18"/>
  <c r="Z11" i="18"/>
  <c r="AA11" i="18"/>
  <c r="AB11" i="18"/>
  <c r="AC11" i="18"/>
  <c r="AD11" i="18"/>
  <c r="AE11" i="18"/>
  <c r="AF11" i="18"/>
  <c r="AG11" i="18"/>
  <c r="AH11" i="18"/>
  <c r="AI11" i="18"/>
  <c r="AJ11" i="18"/>
  <c r="AK11" i="18"/>
  <c r="AL11" i="18"/>
  <c r="AM11" i="18"/>
  <c r="AN11" i="18"/>
  <c r="AO11" i="18"/>
  <c r="AP11" i="18"/>
  <c r="AQ11" i="18"/>
  <c r="AR11" i="18"/>
  <c r="AS11" i="18"/>
  <c r="AT11" i="18"/>
  <c r="AU11" i="18"/>
  <c r="AV11" i="18"/>
  <c r="AW11" i="18"/>
  <c r="AX11" i="18"/>
  <c r="AY11" i="18"/>
  <c r="AZ11" i="18"/>
  <c r="BA11" i="18"/>
  <c r="BB11" i="18"/>
  <c r="BC11" i="18"/>
  <c r="BD11" i="18"/>
  <c r="BE11" i="18"/>
  <c r="BF11" i="18"/>
  <c r="BG11" i="18"/>
  <c r="BH11" i="18"/>
  <c r="BI11" i="18"/>
  <c r="BJ11" i="18"/>
  <c r="BK11" i="18"/>
  <c r="BL11" i="18"/>
  <c r="BM11" i="18"/>
  <c r="BN11" i="18"/>
  <c r="BO11" i="18"/>
  <c r="BP11" i="18"/>
  <c r="BQ11" i="18"/>
  <c r="BR11" i="18"/>
  <c r="BS11" i="18"/>
  <c r="BT11" i="18"/>
  <c r="BU11" i="18"/>
  <c r="BV11" i="18"/>
  <c r="E12" i="18"/>
  <c r="F12" i="18"/>
  <c r="G12" i="18"/>
  <c r="H12" i="18"/>
  <c r="I12" i="18"/>
  <c r="J12" i="18"/>
  <c r="K12" i="18"/>
  <c r="L12" i="18"/>
  <c r="M12" i="18"/>
  <c r="N12" i="18"/>
  <c r="O12" i="18"/>
  <c r="P12" i="18"/>
  <c r="Q12" i="18"/>
  <c r="R12" i="18"/>
  <c r="S12" i="18"/>
  <c r="T12" i="18"/>
  <c r="U12" i="18"/>
  <c r="V12" i="18"/>
  <c r="W12" i="18"/>
  <c r="X12" i="18"/>
  <c r="Y12" i="18"/>
  <c r="Z12" i="18"/>
  <c r="AA12" i="18"/>
  <c r="AB12" i="18"/>
  <c r="AC12" i="18"/>
  <c r="AD12" i="18"/>
  <c r="AE12" i="18"/>
  <c r="AF12" i="18"/>
  <c r="AG12" i="18"/>
  <c r="AH12" i="18"/>
  <c r="AI12" i="18"/>
  <c r="AJ12" i="18"/>
  <c r="AK12" i="18"/>
  <c r="AL12" i="18"/>
  <c r="AM12" i="18"/>
  <c r="AN12" i="18"/>
  <c r="AO12" i="18"/>
  <c r="AP12" i="18"/>
  <c r="AQ12" i="18"/>
  <c r="AR12" i="18"/>
  <c r="AS12" i="18"/>
  <c r="AT12" i="18"/>
  <c r="AU12" i="18"/>
  <c r="AV12" i="18"/>
  <c r="AW12" i="18"/>
  <c r="AX12" i="18"/>
  <c r="AY12" i="18"/>
  <c r="AZ12" i="18"/>
  <c r="BA12" i="18"/>
  <c r="BB12" i="18"/>
  <c r="BC12" i="18"/>
  <c r="BD12" i="18"/>
  <c r="BE12" i="18"/>
  <c r="BF12" i="18"/>
  <c r="BG12" i="18"/>
  <c r="BH12" i="18"/>
  <c r="BI12" i="18"/>
  <c r="BJ12" i="18"/>
  <c r="BK12" i="18"/>
  <c r="BL12" i="18"/>
  <c r="BM12" i="18"/>
  <c r="BN12" i="18"/>
  <c r="BO12" i="18"/>
  <c r="BP12" i="18"/>
  <c r="BQ12" i="18"/>
  <c r="BR12" i="18"/>
  <c r="BS12" i="18"/>
  <c r="BT12" i="18"/>
  <c r="BU12" i="18"/>
  <c r="BV12" i="18"/>
  <c r="E13" i="18"/>
  <c r="F13" i="18"/>
  <c r="G13" i="18"/>
  <c r="H13" i="18"/>
  <c r="I13" i="18"/>
  <c r="J13" i="18"/>
  <c r="K13" i="18"/>
  <c r="L13" i="18"/>
  <c r="M13" i="18"/>
  <c r="N13" i="18"/>
  <c r="O13" i="18"/>
  <c r="P13" i="18"/>
  <c r="Q13" i="18"/>
  <c r="R13" i="18"/>
  <c r="S13" i="18"/>
  <c r="T13" i="18"/>
  <c r="U13" i="18"/>
  <c r="V13" i="18"/>
  <c r="W13" i="18"/>
  <c r="X13" i="18"/>
  <c r="Y13" i="18"/>
  <c r="Z13" i="18"/>
  <c r="AA13" i="18"/>
  <c r="AB13" i="18"/>
  <c r="AC13" i="18"/>
  <c r="AD13" i="18"/>
  <c r="AE13" i="18"/>
  <c r="AF13" i="18"/>
  <c r="AG13" i="18"/>
  <c r="AH13" i="18"/>
  <c r="AI13" i="18"/>
  <c r="AJ13" i="18"/>
  <c r="AK13" i="18"/>
  <c r="AL13" i="18"/>
  <c r="AM13" i="18"/>
  <c r="AN13" i="18"/>
  <c r="AO13" i="18"/>
  <c r="AP13" i="18"/>
  <c r="AQ13" i="18"/>
  <c r="AR13" i="18"/>
  <c r="AS13" i="18"/>
  <c r="AT13" i="18"/>
  <c r="AU13" i="18"/>
  <c r="AV13" i="18"/>
  <c r="AW13" i="18"/>
  <c r="AX13" i="18"/>
  <c r="AY13" i="18"/>
  <c r="AZ13" i="18"/>
  <c r="BA13" i="18"/>
  <c r="BB13" i="18"/>
  <c r="BC13" i="18"/>
  <c r="BD13" i="18"/>
  <c r="BE13" i="18"/>
  <c r="BF13" i="18"/>
  <c r="BG13" i="18"/>
  <c r="BH13" i="18"/>
  <c r="BI13" i="18"/>
  <c r="BJ13" i="18"/>
  <c r="BK13" i="18"/>
  <c r="BL13" i="18"/>
  <c r="BM13" i="18"/>
  <c r="BN13" i="18"/>
  <c r="BO13" i="18"/>
  <c r="BP13" i="18"/>
  <c r="BQ13" i="18"/>
  <c r="BR13" i="18"/>
  <c r="BS13" i="18"/>
  <c r="BT13" i="18"/>
  <c r="BU13" i="18"/>
  <c r="BV13" i="18"/>
  <c r="E14" i="18"/>
  <c r="F14" i="18"/>
  <c r="G14" i="18"/>
  <c r="H14" i="18"/>
  <c r="I14" i="18"/>
  <c r="J14" i="18"/>
  <c r="K14" i="18"/>
  <c r="L14" i="18"/>
  <c r="M14" i="18"/>
  <c r="N14" i="18"/>
  <c r="O14" i="18"/>
  <c r="P14" i="18"/>
  <c r="Q14" i="18"/>
  <c r="R14" i="18"/>
  <c r="S14" i="18"/>
  <c r="T14" i="18"/>
  <c r="U14" i="18"/>
  <c r="V14" i="18"/>
  <c r="W14" i="18"/>
  <c r="X14" i="18"/>
  <c r="Y14" i="18"/>
  <c r="Z14" i="18"/>
  <c r="AA14" i="18"/>
  <c r="AB14" i="18"/>
  <c r="AC14" i="18"/>
  <c r="AD14" i="18"/>
  <c r="AE14" i="18"/>
  <c r="AF14" i="18"/>
  <c r="AG14" i="18"/>
  <c r="AH14" i="18"/>
  <c r="AI14" i="18"/>
  <c r="AJ14" i="18"/>
  <c r="AK14" i="18"/>
  <c r="AL14" i="18"/>
  <c r="AM14" i="18"/>
  <c r="AN14" i="18"/>
  <c r="AO14" i="18"/>
  <c r="AP14" i="18"/>
  <c r="AQ14" i="18"/>
  <c r="AR14" i="18"/>
  <c r="AS14" i="18"/>
  <c r="AT14" i="18"/>
  <c r="AU14" i="18"/>
  <c r="AV14" i="18"/>
  <c r="AW14" i="18"/>
  <c r="AX14" i="18"/>
  <c r="AY14" i="18"/>
  <c r="AZ14" i="18"/>
  <c r="BA14" i="18"/>
  <c r="BB14" i="18"/>
  <c r="BC14" i="18"/>
  <c r="BD14" i="18"/>
  <c r="BE14" i="18"/>
  <c r="BF14" i="18"/>
  <c r="BG14" i="18"/>
  <c r="BH14" i="18"/>
  <c r="BI14" i="18"/>
  <c r="BJ14" i="18"/>
  <c r="BK14" i="18"/>
  <c r="BL14" i="18"/>
  <c r="BM14" i="18"/>
  <c r="BN14" i="18"/>
  <c r="BO14" i="18"/>
  <c r="BP14" i="18"/>
  <c r="BQ14" i="18"/>
  <c r="BR14" i="18"/>
  <c r="BS14" i="18"/>
  <c r="BT14" i="18"/>
  <c r="BU14" i="18"/>
  <c r="BV14" i="18"/>
  <c r="E15" i="18"/>
  <c r="F15" i="18"/>
  <c r="G15" i="18"/>
  <c r="H15" i="18"/>
  <c r="I15" i="18"/>
  <c r="J15" i="18"/>
  <c r="K15" i="18"/>
  <c r="L15" i="18"/>
  <c r="M15" i="18"/>
  <c r="N15" i="18"/>
  <c r="O15" i="18"/>
  <c r="P15" i="18"/>
  <c r="Q15" i="18"/>
  <c r="R15" i="18"/>
  <c r="S15" i="18"/>
  <c r="T15" i="18"/>
  <c r="U15" i="18"/>
  <c r="V15" i="18"/>
  <c r="W15" i="18"/>
  <c r="X15" i="18"/>
  <c r="Y15" i="18"/>
  <c r="Z15" i="18"/>
  <c r="AA15" i="18"/>
  <c r="AB15" i="18"/>
  <c r="AC15" i="18"/>
  <c r="AD15" i="18"/>
  <c r="AE15" i="18"/>
  <c r="AF15" i="18"/>
  <c r="AG15" i="18"/>
  <c r="AH15" i="18"/>
  <c r="AI15" i="18"/>
  <c r="AJ15" i="18"/>
  <c r="AK15" i="18"/>
  <c r="AL15" i="18"/>
  <c r="AM15" i="18"/>
  <c r="AN15" i="18"/>
  <c r="AO15" i="18"/>
  <c r="AP15" i="18"/>
  <c r="AQ15" i="18"/>
  <c r="AR15" i="18"/>
  <c r="AS15" i="18"/>
  <c r="AT15" i="18"/>
  <c r="AU15" i="18"/>
  <c r="AV15" i="18"/>
  <c r="AW15" i="18"/>
  <c r="AX15" i="18"/>
  <c r="AY15" i="18"/>
  <c r="AZ15" i="18"/>
  <c r="BA15" i="18"/>
  <c r="BB15" i="18"/>
  <c r="BC15" i="18"/>
  <c r="BD15" i="18"/>
  <c r="BE15" i="18"/>
  <c r="BF15" i="18"/>
  <c r="BG15" i="18"/>
  <c r="BH15" i="18"/>
  <c r="BI15" i="18"/>
  <c r="BJ15" i="18"/>
  <c r="BK15" i="18"/>
  <c r="BL15" i="18"/>
  <c r="BM15" i="18"/>
  <c r="BN15" i="18"/>
  <c r="BO15" i="18"/>
  <c r="BP15" i="18"/>
  <c r="BQ15" i="18"/>
  <c r="BR15" i="18"/>
  <c r="BS15" i="18"/>
  <c r="BT15" i="18"/>
  <c r="BU15" i="18"/>
  <c r="BV15" i="18"/>
  <c r="E16" i="18"/>
  <c r="F16" i="18"/>
  <c r="G16" i="18"/>
  <c r="H16" i="18"/>
  <c r="I16" i="18"/>
  <c r="J16" i="18"/>
  <c r="K16" i="18"/>
  <c r="L16" i="18"/>
  <c r="M16" i="18"/>
  <c r="N16" i="18"/>
  <c r="O16" i="18"/>
  <c r="P16" i="18"/>
  <c r="Q16" i="18"/>
  <c r="R16" i="18"/>
  <c r="S16" i="18"/>
  <c r="T16" i="18"/>
  <c r="U16" i="18"/>
  <c r="V16" i="18"/>
  <c r="W16" i="18"/>
  <c r="X16" i="18"/>
  <c r="Y16" i="18"/>
  <c r="Z16" i="18"/>
  <c r="AA16" i="18"/>
  <c r="AB16" i="18"/>
  <c r="AC16" i="18"/>
  <c r="AD16" i="18"/>
  <c r="AE16" i="18"/>
  <c r="AF16" i="18"/>
  <c r="AG16" i="18"/>
  <c r="AH16" i="18"/>
  <c r="AI16" i="18"/>
  <c r="AJ16" i="18"/>
  <c r="AK16" i="18"/>
  <c r="AL16" i="18"/>
  <c r="AM16" i="18"/>
  <c r="AN16" i="18"/>
  <c r="AO16" i="18"/>
  <c r="AP16" i="18"/>
  <c r="AQ16" i="18"/>
  <c r="AR16" i="18"/>
  <c r="AS16" i="18"/>
  <c r="AT16" i="18"/>
  <c r="AU16" i="18"/>
  <c r="AV16" i="18"/>
  <c r="AW16" i="18"/>
  <c r="AX16" i="18"/>
  <c r="AY16" i="18"/>
  <c r="AZ16" i="18"/>
  <c r="BA16" i="18"/>
  <c r="BB16" i="18"/>
  <c r="BC16" i="18"/>
  <c r="BD16" i="18"/>
  <c r="BE16" i="18"/>
  <c r="BF16" i="18"/>
  <c r="BG16" i="18"/>
  <c r="BH16" i="18"/>
  <c r="BI16" i="18"/>
  <c r="BJ16" i="18"/>
  <c r="BK16" i="18"/>
  <c r="BL16" i="18"/>
  <c r="BM16" i="18"/>
  <c r="BN16" i="18"/>
  <c r="BO16" i="18"/>
  <c r="BP16" i="18"/>
  <c r="BQ16" i="18"/>
  <c r="BR16" i="18"/>
  <c r="BS16" i="18"/>
  <c r="BT16" i="18"/>
  <c r="BU16" i="18"/>
  <c r="BV16" i="18"/>
  <c r="E17" i="18"/>
  <c r="F17" i="18"/>
  <c r="G17" i="18"/>
  <c r="H17" i="18"/>
  <c r="I17" i="18"/>
  <c r="J17" i="18"/>
  <c r="K17" i="18"/>
  <c r="L17" i="18"/>
  <c r="M17" i="18"/>
  <c r="N17" i="18"/>
  <c r="O17" i="18"/>
  <c r="P17" i="18"/>
  <c r="Q17" i="18"/>
  <c r="R17" i="18"/>
  <c r="S17" i="18"/>
  <c r="T17" i="18"/>
  <c r="U17" i="18"/>
  <c r="V17" i="18"/>
  <c r="W17" i="18"/>
  <c r="X17" i="18"/>
  <c r="Y17" i="18"/>
  <c r="Z17" i="18"/>
  <c r="AA17" i="18"/>
  <c r="AB17" i="18"/>
  <c r="AC17" i="18"/>
  <c r="AD17" i="18"/>
  <c r="AE17" i="18"/>
  <c r="AF17" i="18"/>
  <c r="AG17" i="18"/>
  <c r="AH17" i="18"/>
  <c r="AI17" i="18"/>
  <c r="AJ17" i="18"/>
  <c r="AK17" i="18"/>
  <c r="AL17" i="18"/>
  <c r="AM17" i="18"/>
  <c r="AN17" i="18"/>
  <c r="AO17" i="18"/>
  <c r="AP17" i="18"/>
  <c r="AQ17" i="18"/>
  <c r="AR17" i="18"/>
  <c r="AS17" i="18"/>
  <c r="AT17" i="18"/>
  <c r="AU17" i="18"/>
  <c r="AV17" i="18"/>
  <c r="AW17" i="18"/>
  <c r="AX17" i="18"/>
  <c r="AY17" i="18"/>
  <c r="AZ17" i="18"/>
  <c r="BA17" i="18"/>
  <c r="BB17" i="18"/>
  <c r="BC17" i="18"/>
  <c r="BD17" i="18"/>
  <c r="BE17" i="18"/>
  <c r="BF17" i="18"/>
  <c r="BG17" i="18"/>
  <c r="BH17" i="18"/>
  <c r="BI17" i="18"/>
  <c r="BJ17" i="18"/>
  <c r="BK17" i="18"/>
  <c r="BL17" i="18"/>
  <c r="BM17" i="18"/>
  <c r="BN17" i="18"/>
  <c r="BO17" i="18"/>
  <c r="BP17" i="18"/>
  <c r="BQ17" i="18"/>
  <c r="BR17" i="18"/>
  <c r="BS17" i="18"/>
  <c r="BT17" i="18"/>
  <c r="BU17" i="18"/>
  <c r="BV17" i="18"/>
  <c r="E18" i="18"/>
  <c r="F18" i="18"/>
  <c r="G18" i="18"/>
  <c r="H18" i="18"/>
  <c r="I18" i="18"/>
  <c r="J18" i="18"/>
  <c r="K18" i="18"/>
  <c r="L18" i="18"/>
  <c r="M18" i="18"/>
  <c r="N18" i="18"/>
  <c r="O18" i="18"/>
  <c r="P18" i="18"/>
  <c r="Q18" i="18"/>
  <c r="R18" i="18"/>
  <c r="S18" i="18"/>
  <c r="T18" i="18"/>
  <c r="U18" i="18"/>
  <c r="V18" i="18"/>
  <c r="W18" i="18"/>
  <c r="X18" i="18"/>
  <c r="Y18" i="18"/>
  <c r="Z18" i="18"/>
  <c r="AA18" i="18"/>
  <c r="AB18" i="18"/>
  <c r="AC18" i="18"/>
  <c r="AD18" i="18"/>
  <c r="AE18" i="18"/>
  <c r="AF18" i="18"/>
  <c r="AG18" i="18"/>
  <c r="AH18" i="18"/>
  <c r="AI18" i="18"/>
  <c r="AJ18" i="18"/>
  <c r="AK18" i="18"/>
  <c r="AL18" i="18"/>
  <c r="AM18" i="18"/>
  <c r="AN18" i="18"/>
  <c r="AO18" i="18"/>
  <c r="AP18" i="18"/>
  <c r="AQ18" i="18"/>
  <c r="AR18" i="18"/>
  <c r="AS18" i="18"/>
  <c r="AT18" i="18"/>
  <c r="AU18" i="18"/>
  <c r="AV18" i="18"/>
  <c r="AW18" i="18"/>
  <c r="AX18" i="18"/>
  <c r="AY18" i="18"/>
  <c r="AZ18" i="18"/>
  <c r="BA18" i="18"/>
  <c r="BB18" i="18"/>
  <c r="BC18" i="18"/>
  <c r="BD18" i="18"/>
  <c r="BE18" i="18"/>
  <c r="BF18" i="18"/>
  <c r="BG18" i="18"/>
  <c r="BH18" i="18"/>
  <c r="BI18" i="18"/>
  <c r="BJ18" i="18"/>
  <c r="BK18" i="18"/>
  <c r="BL18" i="18"/>
  <c r="BM18" i="18"/>
  <c r="BN18" i="18"/>
  <c r="BO18" i="18"/>
  <c r="BP18" i="18"/>
  <c r="BQ18" i="18"/>
  <c r="BR18" i="18"/>
  <c r="BS18" i="18"/>
  <c r="BT18" i="18"/>
  <c r="BU18" i="18"/>
  <c r="BV18" i="18"/>
  <c r="E19" i="18"/>
  <c r="F19" i="18"/>
  <c r="G19" i="18"/>
  <c r="H19" i="18"/>
  <c r="I19" i="18"/>
  <c r="J19" i="18"/>
  <c r="K19" i="18"/>
  <c r="L19" i="18"/>
  <c r="M19" i="18"/>
  <c r="N19" i="18"/>
  <c r="O19" i="18"/>
  <c r="P19" i="18"/>
  <c r="Q19" i="18"/>
  <c r="R19" i="18"/>
  <c r="S19" i="18"/>
  <c r="T19" i="18"/>
  <c r="U19" i="18"/>
  <c r="V19" i="18"/>
  <c r="W19" i="18"/>
  <c r="X19" i="18"/>
  <c r="Y19" i="18"/>
  <c r="Z19" i="18"/>
  <c r="AA19" i="18"/>
  <c r="AB19" i="18"/>
  <c r="AC19" i="18"/>
  <c r="AD19" i="18"/>
  <c r="AE19" i="18"/>
  <c r="AF19" i="18"/>
  <c r="AG19" i="18"/>
  <c r="AH19" i="18"/>
  <c r="AI19" i="18"/>
  <c r="AJ19" i="18"/>
  <c r="AK19" i="18"/>
  <c r="AL19" i="18"/>
  <c r="AM19" i="18"/>
  <c r="AN19" i="18"/>
  <c r="AO19" i="18"/>
  <c r="AP19" i="18"/>
  <c r="AQ19" i="18"/>
  <c r="AR19" i="18"/>
  <c r="AS19" i="18"/>
  <c r="AT19" i="18"/>
  <c r="AU19" i="18"/>
  <c r="AV19" i="18"/>
  <c r="AW19" i="18"/>
  <c r="AX19" i="18"/>
  <c r="AY19" i="18"/>
  <c r="AZ19" i="18"/>
  <c r="BA19" i="18"/>
  <c r="BB19" i="18"/>
  <c r="BC19" i="18"/>
  <c r="BD19" i="18"/>
  <c r="BE19" i="18"/>
  <c r="BF19" i="18"/>
  <c r="BG19" i="18"/>
  <c r="BH19" i="18"/>
  <c r="BI19" i="18"/>
  <c r="BJ19" i="18"/>
  <c r="BK19" i="18"/>
  <c r="BL19" i="18"/>
  <c r="BM19" i="18"/>
  <c r="BN19" i="18"/>
  <c r="BO19" i="18"/>
  <c r="BP19" i="18"/>
  <c r="BQ19" i="18"/>
  <c r="BR19" i="18"/>
  <c r="BS19" i="18"/>
  <c r="BT19" i="18"/>
  <c r="BU19" i="18"/>
  <c r="BV19" i="18"/>
  <c r="E20" i="18"/>
  <c r="F20" i="18"/>
  <c r="G20" i="18"/>
  <c r="H20" i="18"/>
  <c r="I20" i="18"/>
  <c r="J20" i="18"/>
  <c r="K20" i="18"/>
  <c r="L20" i="18"/>
  <c r="M20" i="18"/>
  <c r="N20" i="18"/>
  <c r="O20" i="18"/>
  <c r="P20" i="18"/>
  <c r="Q20" i="18"/>
  <c r="R20" i="18"/>
  <c r="S20" i="18"/>
  <c r="T20" i="18"/>
  <c r="U20" i="18"/>
  <c r="V20" i="18"/>
  <c r="W20" i="18"/>
  <c r="X20" i="18"/>
  <c r="Y20" i="18"/>
  <c r="Z20" i="18"/>
  <c r="AA20" i="18"/>
  <c r="AB20" i="18"/>
  <c r="AC20" i="18"/>
  <c r="AD20" i="18"/>
  <c r="AE20" i="18"/>
  <c r="AF20" i="18"/>
  <c r="AG20" i="18"/>
  <c r="AH20" i="18"/>
  <c r="AI20" i="18"/>
  <c r="AJ20" i="18"/>
  <c r="AK20" i="18"/>
  <c r="AL20" i="18"/>
  <c r="AM20" i="18"/>
  <c r="AN20" i="18"/>
  <c r="AO20" i="18"/>
  <c r="AP20" i="18"/>
  <c r="AQ20" i="18"/>
  <c r="AR20" i="18"/>
  <c r="AS20" i="18"/>
  <c r="AT20" i="18"/>
  <c r="AU20" i="18"/>
  <c r="AV20" i="18"/>
  <c r="AW20" i="18"/>
  <c r="AX20" i="18"/>
  <c r="AY20" i="18"/>
  <c r="AZ20" i="18"/>
  <c r="BA20" i="18"/>
  <c r="BB20" i="18"/>
  <c r="BC20" i="18"/>
  <c r="BD20" i="18"/>
  <c r="BE20" i="18"/>
  <c r="BF20" i="18"/>
  <c r="BG20" i="18"/>
  <c r="BH20" i="18"/>
  <c r="BI20" i="18"/>
  <c r="BJ20" i="18"/>
  <c r="BK20" i="18"/>
  <c r="BL20" i="18"/>
  <c r="BM20" i="18"/>
  <c r="BN20" i="18"/>
  <c r="BO20" i="18"/>
  <c r="BP20" i="18"/>
  <c r="BQ20" i="18"/>
  <c r="BR20" i="18"/>
  <c r="BS20" i="18"/>
  <c r="BT20" i="18"/>
  <c r="BU20" i="18"/>
  <c r="BV20" i="18"/>
  <c r="E21" i="18"/>
  <c r="F21" i="18"/>
  <c r="G21" i="18"/>
  <c r="H21" i="18"/>
  <c r="I21" i="18"/>
  <c r="J21" i="18"/>
  <c r="K21" i="18"/>
  <c r="L21" i="18"/>
  <c r="M21" i="18"/>
  <c r="N21" i="18"/>
  <c r="O21" i="18"/>
  <c r="P21" i="18"/>
  <c r="Q21" i="18"/>
  <c r="R21" i="18"/>
  <c r="S21" i="18"/>
  <c r="T21" i="18"/>
  <c r="U21" i="18"/>
  <c r="V21" i="18"/>
  <c r="W21" i="18"/>
  <c r="X21" i="18"/>
  <c r="Y21" i="18"/>
  <c r="Z21" i="18"/>
  <c r="AA21" i="18"/>
  <c r="AB21" i="18"/>
  <c r="AC21" i="18"/>
  <c r="AD21" i="18"/>
  <c r="AE21" i="18"/>
  <c r="AF21" i="18"/>
  <c r="AG21" i="18"/>
  <c r="AH21" i="18"/>
  <c r="AI21" i="18"/>
  <c r="AJ21" i="18"/>
  <c r="AK21" i="18"/>
  <c r="AL21" i="18"/>
  <c r="AM21" i="18"/>
  <c r="AN21" i="18"/>
  <c r="AO21" i="18"/>
  <c r="AP21" i="18"/>
  <c r="AQ21" i="18"/>
  <c r="AR21" i="18"/>
  <c r="AS21" i="18"/>
  <c r="AT21" i="18"/>
  <c r="AU21" i="18"/>
  <c r="AV21" i="18"/>
  <c r="AW21" i="18"/>
  <c r="AX21" i="18"/>
  <c r="AY21" i="18"/>
  <c r="AZ21" i="18"/>
  <c r="BA21" i="18"/>
  <c r="BB21" i="18"/>
  <c r="BC21" i="18"/>
  <c r="BD21" i="18"/>
  <c r="BE21" i="18"/>
  <c r="BF21" i="18"/>
  <c r="BG21" i="18"/>
  <c r="BH21" i="18"/>
  <c r="BI21" i="18"/>
  <c r="BJ21" i="18"/>
  <c r="BK21" i="18"/>
  <c r="BL21" i="18"/>
  <c r="BM21" i="18"/>
  <c r="BN21" i="18"/>
  <c r="BO21" i="18"/>
  <c r="BP21" i="18"/>
  <c r="BQ21" i="18"/>
  <c r="BR21" i="18"/>
  <c r="BS21" i="18"/>
  <c r="BT21" i="18"/>
  <c r="BU21" i="18"/>
  <c r="BV21" i="18"/>
  <c r="E22" i="18"/>
  <c r="F22" i="18"/>
  <c r="G22" i="18"/>
  <c r="H22" i="18"/>
  <c r="I22" i="18"/>
  <c r="J22" i="18"/>
  <c r="K22" i="18"/>
  <c r="L22" i="18"/>
  <c r="M22" i="18"/>
  <c r="N22" i="18"/>
  <c r="O22" i="18"/>
  <c r="P22" i="18"/>
  <c r="Q22" i="18"/>
  <c r="R22" i="18"/>
  <c r="S22" i="18"/>
  <c r="T22" i="18"/>
  <c r="U22" i="18"/>
  <c r="V22" i="18"/>
  <c r="W22" i="18"/>
  <c r="X22" i="18"/>
  <c r="Y22" i="18"/>
  <c r="Z22" i="18"/>
  <c r="AA22" i="18"/>
  <c r="AB22" i="18"/>
  <c r="AC22" i="18"/>
  <c r="AD22" i="18"/>
  <c r="AE22" i="18"/>
  <c r="AF22" i="18"/>
  <c r="AG22" i="18"/>
  <c r="AH22" i="18"/>
  <c r="AI22" i="18"/>
  <c r="AJ22" i="18"/>
  <c r="AK22" i="18"/>
  <c r="AL22" i="18"/>
  <c r="AM22" i="18"/>
  <c r="AN22" i="18"/>
  <c r="AO22" i="18"/>
  <c r="AP22" i="18"/>
  <c r="AQ22" i="18"/>
  <c r="AR22" i="18"/>
  <c r="AS22" i="18"/>
  <c r="AT22" i="18"/>
  <c r="AU22" i="18"/>
  <c r="AV22" i="18"/>
  <c r="AW22" i="18"/>
  <c r="AX22" i="18"/>
  <c r="AY22" i="18"/>
  <c r="AZ22" i="18"/>
  <c r="BA22" i="18"/>
  <c r="BB22" i="18"/>
  <c r="BC22" i="18"/>
  <c r="BD22" i="18"/>
  <c r="BE22" i="18"/>
  <c r="BF22" i="18"/>
  <c r="BG22" i="18"/>
  <c r="BH22" i="18"/>
  <c r="BI22" i="18"/>
  <c r="BJ22" i="18"/>
  <c r="BK22" i="18"/>
  <c r="BL22" i="18"/>
  <c r="BM22" i="18"/>
  <c r="BN22" i="18"/>
  <c r="BO22" i="18"/>
  <c r="BP22" i="18"/>
  <c r="BQ22" i="18"/>
  <c r="BR22" i="18"/>
  <c r="BS22" i="18"/>
  <c r="BT22" i="18"/>
  <c r="BU22" i="18"/>
  <c r="BV22" i="18"/>
  <c r="E23" i="18"/>
  <c r="F23" i="18"/>
  <c r="G23" i="18"/>
  <c r="H23" i="18"/>
  <c r="I23" i="18"/>
  <c r="J23" i="18"/>
  <c r="K23" i="18"/>
  <c r="L23" i="18"/>
  <c r="M23" i="18"/>
  <c r="N23" i="18"/>
  <c r="O23" i="18"/>
  <c r="P23" i="18"/>
  <c r="Q23" i="18"/>
  <c r="R23" i="18"/>
  <c r="S23" i="18"/>
  <c r="T23" i="18"/>
  <c r="U23" i="18"/>
  <c r="V23" i="18"/>
  <c r="W23" i="18"/>
  <c r="X23" i="18"/>
  <c r="Y23" i="18"/>
  <c r="Z23" i="18"/>
  <c r="AA23" i="18"/>
  <c r="AB23" i="18"/>
  <c r="AC23" i="18"/>
  <c r="AD23" i="18"/>
  <c r="AE23" i="18"/>
  <c r="AF23" i="18"/>
  <c r="AG23" i="18"/>
  <c r="AH23" i="18"/>
  <c r="AI23" i="18"/>
  <c r="AJ23" i="18"/>
  <c r="AK23" i="18"/>
  <c r="AL23" i="18"/>
  <c r="AM23" i="18"/>
  <c r="AN23" i="18"/>
  <c r="AO23" i="18"/>
  <c r="AP23" i="18"/>
  <c r="AQ23" i="18"/>
  <c r="AR23" i="18"/>
  <c r="AS23" i="18"/>
  <c r="AT23" i="18"/>
  <c r="AU23" i="18"/>
  <c r="AV23" i="18"/>
  <c r="AW23" i="18"/>
  <c r="AX23" i="18"/>
  <c r="AY23" i="18"/>
  <c r="AZ23" i="18"/>
  <c r="BA23" i="18"/>
  <c r="BB23" i="18"/>
  <c r="BC23" i="18"/>
  <c r="BD23" i="18"/>
  <c r="BE23" i="18"/>
  <c r="BF23" i="18"/>
  <c r="BG23" i="18"/>
  <c r="BH23" i="18"/>
  <c r="BI23" i="18"/>
  <c r="BJ23" i="18"/>
  <c r="BK23" i="18"/>
  <c r="BL23" i="18"/>
  <c r="BM23" i="18"/>
  <c r="BN23" i="18"/>
  <c r="BO23" i="18"/>
  <c r="BP23" i="18"/>
  <c r="BQ23" i="18"/>
  <c r="BR23" i="18"/>
  <c r="BS23" i="18"/>
  <c r="BT23" i="18"/>
  <c r="BU23" i="18"/>
  <c r="BV23" i="18"/>
  <c r="E24" i="18"/>
  <c r="F24" i="18"/>
  <c r="G24" i="18"/>
  <c r="H24" i="18"/>
  <c r="I24" i="18"/>
  <c r="J24" i="18"/>
  <c r="K24" i="18"/>
  <c r="L24" i="18"/>
  <c r="M24" i="18"/>
  <c r="N24" i="18"/>
  <c r="O24" i="18"/>
  <c r="P24" i="18"/>
  <c r="Q24" i="18"/>
  <c r="R24" i="18"/>
  <c r="S24" i="18"/>
  <c r="T24" i="18"/>
  <c r="U24" i="18"/>
  <c r="V24" i="18"/>
  <c r="W24" i="18"/>
  <c r="X24" i="18"/>
  <c r="Y24" i="18"/>
  <c r="Z24" i="18"/>
  <c r="AA24" i="18"/>
  <c r="AB24" i="18"/>
  <c r="AC24" i="18"/>
  <c r="AD24" i="18"/>
  <c r="AE24" i="18"/>
  <c r="AF24" i="18"/>
  <c r="AG24" i="18"/>
  <c r="AH24" i="18"/>
  <c r="AI24" i="18"/>
  <c r="AJ24" i="18"/>
  <c r="AK24" i="18"/>
  <c r="AL24" i="18"/>
  <c r="AM24" i="18"/>
  <c r="AN24" i="18"/>
  <c r="AO24" i="18"/>
  <c r="AP24" i="18"/>
  <c r="AQ24" i="18"/>
  <c r="AR24" i="18"/>
  <c r="AS24" i="18"/>
  <c r="AT24" i="18"/>
  <c r="AU24" i="18"/>
  <c r="AV24" i="18"/>
  <c r="AW24" i="18"/>
  <c r="AX24" i="18"/>
  <c r="AY24" i="18"/>
  <c r="AZ24" i="18"/>
  <c r="BA24" i="18"/>
  <c r="BB24" i="18"/>
  <c r="BC24" i="18"/>
  <c r="BD24" i="18"/>
  <c r="BE24" i="18"/>
  <c r="BF24" i="18"/>
  <c r="BG24" i="18"/>
  <c r="BH24" i="18"/>
  <c r="BI24" i="18"/>
  <c r="BJ24" i="18"/>
  <c r="BK24" i="18"/>
  <c r="BL24" i="18"/>
  <c r="BM24" i="18"/>
  <c r="BN24" i="18"/>
  <c r="BO24" i="18"/>
  <c r="BP24" i="18"/>
  <c r="BQ24" i="18"/>
  <c r="BR24" i="18"/>
  <c r="BS24" i="18"/>
  <c r="BT24" i="18"/>
  <c r="BU24" i="18"/>
  <c r="BV24" i="18"/>
  <c r="E25" i="18"/>
  <c r="F25" i="18"/>
  <c r="G25" i="18"/>
  <c r="H25" i="18"/>
  <c r="I25" i="18"/>
  <c r="J25" i="18"/>
  <c r="K25" i="18"/>
  <c r="L25" i="18"/>
  <c r="M25" i="18"/>
  <c r="N25" i="18"/>
  <c r="O25" i="18"/>
  <c r="P25" i="18"/>
  <c r="Q25" i="18"/>
  <c r="R25" i="18"/>
  <c r="S25" i="18"/>
  <c r="T25" i="18"/>
  <c r="U25" i="18"/>
  <c r="V25" i="18"/>
  <c r="W25" i="18"/>
  <c r="X25" i="18"/>
  <c r="Y25" i="18"/>
  <c r="Z25" i="18"/>
  <c r="AA25" i="18"/>
  <c r="AB25" i="18"/>
  <c r="AC25" i="18"/>
  <c r="AD25" i="18"/>
  <c r="AE25" i="18"/>
  <c r="AF25" i="18"/>
  <c r="AG25" i="18"/>
  <c r="AH25" i="18"/>
  <c r="AI25" i="18"/>
  <c r="AJ25" i="18"/>
  <c r="AK25" i="18"/>
  <c r="AL25" i="18"/>
  <c r="AM25" i="18"/>
  <c r="AN25" i="18"/>
  <c r="AO25" i="18"/>
  <c r="AP25" i="18"/>
  <c r="AQ25" i="18"/>
  <c r="AR25" i="18"/>
  <c r="AS25" i="18"/>
  <c r="AT25" i="18"/>
  <c r="AU25" i="18"/>
  <c r="AV25" i="18"/>
  <c r="AW25" i="18"/>
  <c r="AX25" i="18"/>
  <c r="AY25" i="18"/>
  <c r="AZ25" i="18"/>
  <c r="BA25" i="18"/>
  <c r="BB25" i="18"/>
  <c r="BC25" i="18"/>
  <c r="BD25" i="18"/>
  <c r="BE25" i="18"/>
  <c r="BF25" i="18"/>
  <c r="BG25" i="18"/>
  <c r="BH25" i="18"/>
  <c r="BI25" i="18"/>
  <c r="BJ25" i="18"/>
  <c r="BK25" i="18"/>
  <c r="BL25" i="18"/>
  <c r="BM25" i="18"/>
  <c r="BN25" i="18"/>
  <c r="BO25" i="18"/>
  <c r="BP25" i="18"/>
  <c r="BQ25" i="18"/>
  <c r="BR25" i="18"/>
  <c r="BS25" i="18"/>
  <c r="BT25" i="18"/>
  <c r="BU25" i="18"/>
  <c r="BV25" i="18"/>
  <c r="E26" i="18"/>
  <c r="F26" i="18"/>
  <c r="G26" i="18"/>
  <c r="H26" i="18"/>
  <c r="I26" i="18"/>
  <c r="J26" i="18"/>
  <c r="K26" i="18"/>
  <c r="L26" i="18"/>
  <c r="M26" i="18"/>
  <c r="N26" i="18"/>
  <c r="O26" i="18"/>
  <c r="P26" i="18"/>
  <c r="Q26" i="18"/>
  <c r="R26" i="18"/>
  <c r="S26" i="18"/>
  <c r="T26" i="18"/>
  <c r="U26" i="18"/>
  <c r="V26" i="18"/>
  <c r="W26" i="18"/>
  <c r="X26" i="18"/>
  <c r="Y26" i="18"/>
  <c r="Z26" i="18"/>
  <c r="AA26" i="18"/>
  <c r="AB26" i="18"/>
  <c r="AC26" i="18"/>
  <c r="AD26" i="18"/>
  <c r="AE26" i="18"/>
  <c r="AF26" i="18"/>
  <c r="AG26" i="18"/>
  <c r="AH26" i="18"/>
  <c r="AI26" i="18"/>
  <c r="AJ26" i="18"/>
  <c r="AK26" i="18"/>
  <c r="AL26" i="18"/>
  <c r="AM26" i="18"/>
  <c r="AN26" i="18"/>
  <c r="AO26" i="18"/>
  <c r="AP26" i="18"/>
  <c r="AQ26" i="18"/>
  <c r="AR26" i="18"/>
  <c r="AS26" i="18"/>
  <c r="AT26" i="18"/>
  <c r="AU26" i="18"/>
  <c r="AV26" i="18"/>
  <c r="AW26" i="18"/>
  <c r="AX26" i="18"/>
  <c r="AY26" i="18"/>
  <c r="AZ26" i="18"/>
  <c r="BA26" i="18"/>
  <c r="BB26" i="18"/>
  <c r="BC26" i="18"/>
  <c r="BD26" i="18"/>
  <c r="BE26" i="18"/>
  <c r="BF26" i="18"/>
  <c r="BG26" i="18"/>
  <c r="BH26" i="18"/>
  <c r="BI26" i="18"/>
  <c r="BJ26" i="18"/>
  <c r="BK26" i="18"/>
  <c r="BL26" i="18"/>
  <c r="BM26" i="18"/>
  <c r="BN26" i="18"/>
  <c r="BO26" i="18"/>
  <c r="BP26" i="18"/>
  <c r="BQ26" i="18"/>
  <c r="BR26" i="18"/>
  <c r="BS26" i="18"/>
  <c r="BT26" i="18"/>
  <c r="BU26" i="18"/>
  <c r="BV26" i="18"/>
  <c r="E27" i="18"/>
  <c r="F27" i="18"/>
  <c r="G27" i="18"/>
  <c r="H27" i="18"/>
  <c r="I27" i="18"/>
  <c r="J27" i="18"/>
  <c r="K27" i="18"/>
  <c r="L27" i="18"/>
  <c r="M27" i="18"/>
  <c r="N27" i="18"/>
  <c r="O27" i="18"/>
  <c r="P27" i="18"/>
  <c r="Q27" i="18"/>
  <c r="R27" i="18"/>
  <c r="S27" i="18"/>
  <c r="T27" i="18"/>
  <c r="U27" i="18"/>
  <c r="V27" i="18"/>
  <c r="W27" i="18"/>
  <c r="X27" i="18"/>
  <c r="Y27" i="18"/>
  <c r="Z27" i="18"/>
  <c r="AA27" i="18"/>
  <c r="AB27" i="18"/>
  <c r="AC27" i="18"/>
  <c r="AD27" i="18"/>
  <c r="AE27" i="18"/>
  <c r="AF27" i="18"/>
  <c r="AG27" i="18"/>
  <c r="AH27" i="18"/>
  <c r="AI27" i="18"/>
  <c r="AJ27" i="18"/>
  <c r="AK27" i="18"/>
  <c r="AL27" i="18"/>
  <c r="AM27" i="18"/>
  <c r="AN27" i="18"/>
  <c r="AO27" i="18"/>
  <c r="AP27" i="18"/>
  <c r="AQ27" i="18"/>
  <c r="AR27" i="18"/>
  <c r="AS27" i="18"/>
  <c r="AT27" i="18"/>
  <c r="AU27" i="18"/>
  <c r="AV27" i="18"/>
  <c r="AW27" i="18"/>
  <c r="AX27" i="18"/>
  <c r="AY27" i="18"/>
  <c r="AZ27" i="18"/>
  <c r="BA27" i="18"/>
  <c r="BB27" i="18"/>
  <c r="BC27" i="18"/>
  <c r="BD27" i="18"/>
  <c r="BE27" i="18"/>
  <c r="BF27" i="18"/>
  <c r="BG27" i="18"/>
  <c r="BH27" i="18"/>
  <c r="BI27" i="18"/>
  <c r="BJ27" i="18"/>
  <c r="BK27" i="18"/>
  <c r="BL27" i="18"/>
  <c r="BM27" i="18"/>
  <c r="BN27" i="18"/>
  <c r="BO27" i="18"/>
  <c r="BP27" i="18"/>
  <c r="BQ27" i="18"/>
  <c r="BR27" i="18"/>
  <c r="BS27" i="18"/>
  <c r="BT27" i="18"/>
  <c r="BU27" i="18"/>
  <c r="BV27" i="18"/>
  <c r="E28" i="18"/>
  <c r="F28" i="18"/>
  <c r="G28" i="18"/>
  <c r="H28" i="18"/>
  <c r="I28" i="18"/>
  <c r="J28" i="18"/>
  <c r="K28" i="18"/>
  <c r="L28" i="18"/>
  <c r="M28" i="18"/>
  <c r="N28" i="18"/>
  <c r="O28" i="18"/>
  <c r="P28" i="18"/>
  <c r="Q28" i="18"/>
  <c r="R28" i="18"/>
  <c r="S28" i="18"/>
  <c r="T28" i="18"/>
  <c r="U28" i="18"/>
  <c r="V28" i="18"/>
  <c r="W28" i="18"/>
  <c r="X28" i="18"/>
  <c r="Y28" i="18"/>
  <c r="Z28" i="18"/>
  <c r="AA28" i="18"/>
  <c r="AB28" i="18"/>
  <c r="AC28" i="18"/>
  <c r="AD28" i="18"/>
  <c r="AE28" i="18"/>
  <c r="AF28" i="18"/>
  <c r="AG28" i="18"/>
  <c r="AH28" i="18"/>
  <c r="AI28" i="18"/>
  <c r="AJ28" i="18"/>
  <c r="AK28" i="18"/>
  <c r="AL28" i="18"/>
  <c r="AM28" i="18"/>
  <c r="AN28" i="18"/>
  <c r="AO28" i="18"/>
  <c r="AP28" i="18"/>
  <c r="AQ28" i="18"/>
  <c r="AR28" i="18"/>
  <c r="AS28" i="18"/>
  <c r="AT28" i="18"/>
  <c r="AU28" i="18"/>
  <c r="AV28" i="18"/>
  <c r="AW28" i="18"/>
  <c r="AX28" i="18"/>
  <c r="AY28" i="18"/>
  <c r="AZ28" i="18"/>
  <c r="BA28" i="18"/>
  <c r="BB28" i="18"/>
  <c r="BC28" i="18"/>
  <c r="BD28" i="18"/>
  <c r="BE28" i="18"/>
  <c r="BF28" i="18"/>
  <c r="BG28" i="18"/>
  <c r="BH28" i="18"/>
  <c r="BI28" i="18"/>
  <c r="BJ28" i="18"/>
  <c r="BK28" i="18"/>
  <c r="BL28" i="18"/>
  <c r="BM28" i="18"/>
  <c r="BN28" i="18"/>
  <c r="BO28" i="18"/>
  <c r="BP28" i="18"/>
  <c r="BQ28" i="18"/>
  <c r="BR28" i="18"/>
  <c r="BS28" i="18"/>
  <c r="BT28" i="18"/>
  <c r="BU28" i="18"/>
  <c r="BV28" i="18"/>
  <c r="E29" i="18"/>
  <c r="F29" i="18"/>
  <c r="G29" i="18"/>
  <c r="H29" i="18"/>
  <c r="I29" i="18"/>
  <c r="J29" i="18"/>
  <c r="K29" i="18"/>
  <c r="L29" i="18"/>
  <c r="M29" i="18"/>
  <c r="N29" i="18"/>
  <c r="O29" i="18"/>
  <c r="P29" i="18"/>
  <c r="Q29" i="18"/>
  <c r="R29" i="18"/>
  <c r="S29" i="18"/>
  <c r="T29" i="18"/>
  <c r="U29" i="18"/>
  <c r="V29" i="18"/>
  <c r="W29" i="18"/>
  <c r="X29" i="18"/>
  <c r="Y29" i="18"/>
  <c r="Z29" i="18"/>
  <c r="AA29" i="18"/>
  <c r="AB29" i="18"/>
  <c r="AC29" i="18"/>
  <c r="AD29" i="18"/>
  <c r="AE29" i="18"/>
  <c r="AF29" i="18"/>
  <c r="AG29" i="18"/>
  <c r="AH29" i="18"/>
  <c r="AI29" i="18"/>
  <c r="AJ29" i="18"/>
  <c r="AK29" i="18"/>
  <c r="AL29" i="18"/>
  <c r="AM29" i="18"/>
  <c r="AN29" i="18"/>
  <c r="AO29" i="18"/>
  <c r="AP29" i="18"/>
  <c r="AQ29" i="18"/>
  <c r="AR29" i="18"/>
  <c r="AS29" i="18"/>
  <c r="AT29" i="18"/>
  <c r="AU29" i="18"/>
  <c r="AV29" i="18"/>
  <c r="AW29" i="18"/>
  <c r="AX29" i="18"/>
  <c r="AY29" i="18"/>
  <c r="AZ29" i="18"/>
  <c r="BA29" i="18"/>
  <c r="BB29" i="18"/>
  <c r="BC29" i="18"/>
  <c r="BD29" i="18"/>
  <c r="BE29" i="18"/>
  <c r="BF29" i="18"/>
  <c r="BG29" i="18"/>
  <c r="BH29" i="18"/>
  <c r="BI29" i="18"/>
  <c r="BJ29" i="18"/>
  <c r="BK29" i="18"/>
  <c r="BL29" i="18"/>
  <c r="BM29" i="18"/>
  <c r="BN29" i="18"/>
  <c r="BO29" i="18"/>
  <c r="BP29" i="18"/>
  <c r="BQ29" i="18"/>
  <c r="BR29" i="18"/>
  <c r="BS29" i="18"/>
  <c r="BT29" i="18"/>
  <c r="BU29" i="18"/>
  <c r="BV29" i="18"/>
  <c r="E30" i="18"/>
  <c r="F30" i="18"/>
  <c r="G30" i="18"/>
  <c r="H30" i="18"/>
  <c r="I30" i="18"/>
  <c r="J30" i="18"/>
  <c r="K30" i="18"/>
  <c r="L30" i="18"/>
  <c r="M30" i="18"/>
  <c r="N30" i="18"/>
  <c r="O30" i="18"/>
  <c r="P30" i="18"/>
  <c r="Q30" i="18"/>
  <c r="R30" i="18"/>
  <c r="S30" i="18"/>
  <c r="T30" i="18"/>
  <c r="U30" i="18"/>
  <c r="V30" i="18"/>
  <c r="W30" i="18"/>
  <c r="X30" i="18"/>
  <c r="Y30" i="18"/>
  <c r="Z30" i="18"/>
  <c r="AA30" i="18"/>
  <c r="AB30" i="18"/>
  <c r="AC30" i="18"/>
  <c r="AD30" i="18"/>
  <c r="AE30" i="18"/>
  <c r="AF30" i="18"/>
  <c r="AG30" i="18"/>
  <c r="AH30" i="18"/>
  <c r="AI30" i="18"/>
  <c r="AJ30" i="18"/>
  <c r="AK30" i="18"/>
  <c r="AL30" i="18"/>
  <c r="AM30" i="18"/>
  <c r="AN30" i="18"/>
  <c r="AO30" i="18"/>
  <c r="AP30" i="18"/>
  <c r="AQ30" i="18"/>
  <c r="AR30" i="18"/>
  <c r="AS30" i="18"/>
  <c r="AT30" i="18"/>
  <c r="AU30" i="18"/>
  <c r="AV30" i="18"/>
  <c r="AW30" i="18"/>
  <c r="AX30" i="18"/>
  <c r="AY30" i="18"/>
  <c r="AZ30" i="18"/>
  <c r="BA30" i="18"/>
  <c r="BB30" i="18"/>
  <c r="BC30" i="18"/>
  <c r="BD30" i="18"/>
  <c r="BE30" i="18"/>
  <c r="BF30" i="18"/>
  <c r="BG30" i="18"/>
  <c r="BH30" i="18"/>
  <c r="BI30" i="18"/>
  <c r="BJ30" i="18"/>
  <c r="BK30" i="18"/>
  <c r="BL30" i="18"/>
  <c r="BM30" i="18"/>
  <c r="BN30" i="18"/>
  <c r="BO30" i="18"/>
  <c r="BP30" i="18"/>
  <c r="BQ30" i="18"/>
  <c r="BR30" i="18"/>
  <c r="BS30" i="18"/>
  <c r="BT30" i="18"/>
  <c r="BU30" i="18"/>
  <c r="BV30" i="18"/>
  <c r="E31" i="18"/>
  <c r="F31" i="18"/>
  <c r="G31" i="18"/>
  <c r="H31" i="18"/>
  <c r="I31" i="18"/>
  <c r="J31" i="18"/>
  <c r="K31" i="18"/>
  <c r="L31" i="18"/>
  <c r="M31" i="18"/>
  <c r="N31" i="18"/>
  <c r="O31" i="18"/>
  <c r="P31" i="18"/>
  <c r="Q31" i="18"/>
  <c r="R31" i="18"/>
  <c r="S31" i="18"/>
  <c r="T31" i="18"/>
  <c r="U31" i="18"/>
  <c r="V31" i="18"/>
  <c r="W31" i="18"/>
  <c r="X31" i="18"/>
  <c r="Y31" i="18"/>
  <c r="Z31" i="18"/>
  <c r="AA31" i="18"/>
  <c r="AB31" i="18"/>
  <c r="AC31" i="18"/>
  <c r="AD31" i="18"/>
  <c r="AE31" i="18"/>
  <c r="AF31" i="18"/>
  <c r="AG31" i="18"/>
  <c r="AH31" i="18"/>
  <c r="AI31" i="18"/>
  <c r="AJ31" i="18"/>
  <c r="AK31" i="18"/>
  <c r="AL31" i="18"/>
  <c r="AM31" i="18"/>
  <c r="AN31" i="18"/>
  <c r="AO31" i="18"/>
  <c r="AP31" i="18"/>
  <c r="AQ31" i="18"/>
  <c r="AR31" i="18"/>
  <c r="AS31" i="18"/>
  <c r="AT31" i="18"/>
  <c r="AU31" i="18"/>
  <c r="AV31" i="18"/>
  <c r="AW31" i="18"/>
  <c r="AX31" i="18"/>
  <c r="AY31" i="18"/>
  <c r="AZ31" i="18"/>
  <c r="BA31" i="18"/>
  <c r="BB31" i="18"/>
  <c r="BC31" i="18"/>
  <c r="BD31" i="18"/>
  <c r="BE31" i="18"/>
  <c r="BF31" i="18"/>
  <c r="BG31" i="18"/>
  <c r="BH31" i="18"/>
  <c r="BI31" i="18"/>
  <c r="BJ31" i="18"/>
  <c r="BK31" i="18"/>
  <c r="BL31" i="18"/>
  <c r="BM31" i="18"/>
  <c r="BN31" i="18"/>
  <c r="BO31" i="18"/>
  <c r="BP31" i="18"/>
  <c r="BQ31" i="18"/>
  <c r="BR31" i="18"/>
  <c r="BS31" i="18"/>
  <c r="BT31" i="18"/>
  <c r="BU31" i="18"/>
  <c r="BV31" i="18"/>
  <c r="E32" i="18"/>
  <c r="F32" i="18"/>
  <c r="G32" i="18"/>
  <c r="H32" i="18"/>
  <c r="I32" i="18"/>
  <c r="J32" i="18"/>
  <c r="K32" i="18"/>
  <c r="L32" i="18"/>
  <c r="M32" i="18"/>
  <c r="N32" i="18"/>
  <c r="O32" i="18"/>
  <c r="P32" i="18"/>
  <c r="Q32" i="18"/>
  <c r="R32" i="18"/>
  <c r="S32" i="18"/>
  <c r="T32" i="18"/>
  <c r="U32" i="18"/>
  <c r="V32" i="18"/>
  <c r="W32" i="18"/>
  <c r="X32" i="18"/>
  <c r="Y32" i="18"/>
  <c r="Z32" i="18"/>
  <c r="AA32" i="18"/>
  <c r="AB32" i="18"/>
  <c r="AC32" i="18"/>
  <c r="AD32" i="18"/>
  <c r="AE32" i="18"/>
  <c r="AF32" i="18"/>
  <c r="AG32" i="18"/>
  <c r="AH32" i="18"/>
  <c r="AI32" i="18"/>
  <c r="AJ32" i="18"/>
  <c r="AK32" i="18"/>
  <c r="AL32" i="18"/>
  <c r="AM32" i="18"/>
  <c r="AN32" i="18"/>
  <c r="AO32" i="18"/>
  <c r="AP32" i="18"/>
  <c r="AQ32" i="18"/>
  <c r="AR32" i="18"/>
  <c r="AS32" i="18"/>
  <c r="AT32" i="18"/>
  <c r="AU32" i="18"/>
  <c r="AV32" i="18"/>
  <c r="AW32" i="18"/>
  <c r="AX32" i="18"/>
  <c r="AY32" i="18"/>
  <c r="AZ32" i="18"/>
  <c r="BA32" i="18"/>
  <c r="BB32" i="18"/>
  <c r="BC32" i="18"/>
  <c r="BD32" i="18"/>
  <c r="BE32" i="18"/>
  <c r="BF32" i="18"/>
  <c r="BG32" i="18"/>
  <c r="BH32" i="18"/>
  <c r="BI32" i="18"/>
  <c r="BJ32" i="18"/>
  <c r="BK32" i="18"/>
  <c r="BL32" i="18"/>
  <c r="BM32" i="18"/>
  <c r="BN32" i="18"/>
  <c r="BO32" i="18"/>
  <c r="BP32" i="18"/>
  <c r="BQ32" i="18"/>
  <c r="BR32" i="18"/>
  <c r="BS32" i="18"/>
  <c r="BT32" i="18"/>
  <c r="BU32" i="18"/>
  <c r="BV32" i="18"/>
  <c r="E33" i="18"/>
  <c r="F33" i="18"/>
  <c r="G33" i="18"/>
  <c r="H33" i="18"/>
  <c r="I33" i="18"/>
  <c r="J33" i="18"/>
  <c r="K33" i="18"/>
  <c r="L33" i="18"/>
  <c r="M33" i="18"/>
  <c r="N33" i="18"/>
  <c r="O33" i="18"/>
  <c r="P33" i="18"/>
  <c r="Q33" i="18"/>
  <c r="R33" i="18"/>
  <c r="S33" i="18"/>
  <c r="T33" i="18"/>
  <c r="U33" i="18"/>
  <c r="V33" i="18"/>
  <c r="W33" i="18"/>
  <c r="X33" i="18"/>
  <c r="Y33" i="18"/>
  <c r="Z33" i="18"/>
  <c r="AA33" i="18"/>
  <c r="AB33" i="18"/>
  <c r="AC33" i="18"/>
  <c r="AD33" i="18"/>
  <c r="AE33" i="18"/>
  <c r="AF33" i="18"/>
  <c r="AG33" i="18"/>
  <c r="AH33" i="18"/>
  <c r="AI33" i="18"/>
  <c r="AJ33" i="18"/>
  <c r="AK33" i="18"/>
  <c r="AL33" i="18"/>
  <c r="AM33" i="18"/>
  <c r="AN33" i="18"/>
  <c r="AO33" i="18"/>
  <c r="AP33" i="18"/>
  <c r="AQ33" i="18"/>
  <c r="AR33" i="18"/>
  <c r="AS33" i="18"/>
  <c r="AT33" i="18"/>
  <c r="AU33" i="18"/>
  <c r="AV33" i="18"/>
  <c r="AW33" i="18"/>
  <c r="AX33" i="18"/>
  <c r="AY33" i="18"/>
  <c r="AZ33" i="18"/>
  <c r="BA33" i="18"/>
  <c r="BB33" i="18"/>
  <c r="BC33" i="18"/>
  <c r="BD33" i="18"/>
  <c r="BE33" i="18"/>
  <c r="BF33" i="18"/>
  <c r="BG33" i="18"/>
  <c r="BH33" i="18"/>
  <c r="BI33" i="18"/>
  <c r="BJ33" i="18"/>
  <c r="BK33" i="18"/>
  <c r="BL33" i="18"/>
  <c r="BM33" i="18"/>
  <c r="BN33" i="18"/>
  <c r="BO33" i="18"/>
  <c r="BP33" i="18"/>
  <c r="BQ33" i="18"/>
  <c r="BR33" i="18"/>
  <c r="BS33" i="18"/>
  <c r="BT33" i="18"/>
  <c r="BU33" i="18"/>
  <c r="BV33" i="18"/>
  <c r="E34" i="18"/>
  <c r="F34" i="18"/>
  <c r="G34" i="18"/>
  <c r="H34" i="18"/>
  <c r="I34" i="18"/>
  <c r="J34" i="18"/>
  <c r="K34" i="18"/>
  <c r="L34" i="18"/>
  <c r="M34" i="18"/>
  <c r="N34" i="18"/>
  <c r="O34" i="18"/>
  <c r="P34" i="18"/>
  <c r="Q34" i="18"/>
  <c r="R34" i="18"/>
  <c r="S34" i="18"/>
  <c r="T34" i="18"/>
  <c r="U34" i="18"/>
  <c r="V34" i="18"/>
  <c r="W34" i="18"/>
  <c r="X34" i="18"/>
  <c r="Y34" i="18"/>
  <c r="Z34" i="18"/>
  <c r="AA34" i="18"/>
  <c r="AB34" i="18"/>
  <c r="AC34" i="18"/>
  <c r="AD34" i="18"/>
  <c r="AE34" i="18"/>
  <c r="AF34" i="18"/>
  <c r="AG34" i="18"/>
  <c r="AH34" i="18"/>
  <c r="AI34" i="18"/>
  <c r="AJ34" i="18"/>
  <c r="AK34" i="18"/>
  <c r="AL34" i="18"/>
  <c r="AM34" i="18"/>
  <c r="AN34" i="18"/>
  <c r="AO34" i="18"/>
  <c r="AP34" i="18"/>
  <c r="AQ34" i="18"/>
  <c r="AR34" i="18"/>
  <c r="AS34" i="18"/>
  <c r="AT34" i="18"/>
  <c r="AU34" i="18"/>
  <c r="AV34" i="18"/>
  <c r="AW34" i="18"/>
  <c r="AX34" i="18"/>
  <c r="AY34" i="18"/>
  <c r="AZ34" i="18"/>
  <c r="BA34" i="18"/>
  <c r="BB34" i="18"/>
  <c r="BC34" i="18"/>
  <c r="BD34" i="18"/>
  <c r="BE34" i="18"/>
  <c r="BF34" i="18"/>
  <c r="BG34" i="18"/>
  <c r="BH34" i="18"/>
  <c r="BI34" i="18"/>
  <c r="BJ34" i="18"/>
  <c r="BK34" i="18"/>
  <c r="BL34" i="18"/>
  <c r="BM34" i="18"/>
  <c r="BN34" i="18"/>
  <c r="BO34" i="18"/>
  <c r="BP34" i="18"/>
  <c r="BQ34" i="18"/>
  <c r="BR34" i="18"/>
  <c r="BS34" i="18"/>
  <c r="BT34" i="18"/>
  <c r="BU34" i="18"/>
  <c r="BV34" i="18"/>
  <c r="E35" i="18"/>
  <c r="F35" i="18"/>
  <c r="G35" i="18"/>
  <c r="H35" i="18"/>
  <c r="I35" i="18"/>
  <c r="J35" i="18"/>
  <c r="K35" i="18"/>
  <c r="L35" i="18"/>
  <c r="M35" i="18"/>
  <c r="N35" i="18"/>
  <c r="O35" i="18"/>
  <c r="P35" i="18"/>
  <c r="Q35" i="18"/>
  <c r="R35" i="18"/>
  <c r="S35" i="18"/>
  <c r="T35" i="18"/>
  <c r="U35" i="18"/>
  <c r="V35" i="18"/>
  <c r="W35" i="18"/>
  <c r="X35" i="18"/>
  <c r="Y35" i="18"/>
  <c r="Z35" i="18"/>
  <c r="AA35" i="18"/>
  <c r="AB35" i="18"/>
  <c r="AC35" i="18"/>
  <c r="AD35" i="18"/>
  <c r="AE35" i="18"/>
  <c r="AF35" i="18"/>
  <c r="AG35" i="18"/>
  <c r="AH35" i="18"/>
  <c r="AI35" i="18"/>
  <c r="AJ35" i="18"/>
  <c r="AK35" i="18"/>
  <c r="AL35" i="18"/>
  <c r="AM35" i="18"/>
  <c r="AN35" i="18"/>
  <c r="AO35" i="18"/>
  <c r="AP35" i="18"/>
  <c r="AQ35" i="18"/>
  <c r="AR35" i="18"/>
  <c r="AS35" i="18"/>
  <c r="AT35" i="18"/>
  <c r="AU35" i="18"/>
  <c r="AV35" i="18"/>
  <c r="AW35" i="18"/>
  <c r="AX35" i="18"/>
  <c r="AY35" i="18"/>
  <c r="AZ35" i="18"/>
  <c r="BA35" i="18"/>
  <c r="BB35" i="18"/>
  <c r="BC35" i="18"/>
  <c r="BD35" i="18"/>
  <c r="BE35" i="18"/>
  <c r="BF35" i="18"/>
  <c r="BG35" i="18"/>
  <c r="BH35" i="18"/>
  <c r="BI35" i="18"/>
  <c r="BJ35" i="18"/>
  <c r="BK35" i="18"/>
  <c r="BL35" i="18"/>
  <c r="BM35" i="18"/>
  <c r="BN35" i="18"/>
  <c r="BO35" i="18"/>
  <c r="BP35" i="18"/>
  <c r="BQ35" i="18"/>
  <c r="BR35" i="18"/>
  <c r="BS35" i="18"/>
  <c r="BT35" i="18"/>
  <c r="BU35" i="18"/>
  <c r="BV35" i="18"/>
  <c r="E36" i="18"/>
  <c r="F36" i="18"/>
  <c r="G36" i="18"/>
  <c r="H36" i="18"/>
  <c r="I36" i="18"/>
  <c r="J36" i="18"/>
  <c r="K36" i="18"/>
  <c r="L36" i="18"/>
  <c r="M36" i="18"/>
  <c r="N36" i="18"/>
  <c r="O36" i="18"/>
  <c r="P36" i="18"/>
  <c r="Q36" i="18"/>
  <c r="R36" i="18"/>
  <c r="S36" i="18"/>
  <c r="T36" i="18"/>
  <c r="U36" i="18"/>
  <c r="V36" i="18"/>
  <c r="W36" i="18"/>
  <c r="X36" i="18"/>
  <c r="Y36" i="18"/>
  <c r="Z36" i="18"/>
  <c r="AA36" i="18"/>
  <c r="AB36" i="18"/>
  <c r="AC36" i="18"/>
  <c r="AD36" i="18"/>
  <c r="AE36" i="18"/>
  <c r="AF36" i="18"/>
  <c r="AG36" i="18"/>
  <c r="AH36" i="18"/>
  <c r="AI36" i="18"/>
  <c r="AJ36" i="18"/>
  <c r="AK36" i="18"/>
  <c r="AL36" i="18"/>
  <c r="AM36" i="18"/>
  <c r="AN36" i="18"/>
  <c r="AO36" i="18"/>
  <c r="AP36" i="18"/>
  <c r="AQ36" i="18"/>
  <c r="AR36" i="18"/>
  <c r="AS36" i="18"/>
  <c r="AT36" i="18"/>
  <c r="AU36" i="18"/>
  <c r="AV36" i="18"/>
  <c r="AW36" i="18"/>
  <c r="AX36" i="18"/>
  <c r="AY36" i="18"/>
  <c r="AZ36" i="18"/>
  <c r="BA36" i="18"/>
  <c r="BB36" i="18"/>
  <c r="BC36" i="18"/>
  <c r="BD36" i="18"/>
  <c r="BE36" i="18"/>
  <c r="BF36" i="18"/>
  <c r="BG36" i="18"/>
  <c r="BH36" i="18"/>
  <c r="BI36" i="18"/>
  <c r="BJ36" i="18"/>
  <c r="BK36" i="18"/>
  <c r="BL36" i="18"/>
  <c r="BM36" i="18"/>
  <c r="BN36" i="18"/>
  <c r="BO36" i="18"/>
  <c r="BP36" i="18"/>
  <c r="BQ36" i="18"/>
  <c r="BR36" i="18"/>
  <c r="BS36" i="18"/>
  <c r="BT36" i="18"/>
  <c r="BU36" i="18"/>
  <c r="BV36" i="18"/>
  <c r="E37" i="18"/>
  <c r="F37" i="18"/>
  <c r="G37" i="18"/>
  <c r="H37" i="18"/>
  <c r="I37" i="18"/>
  <c r="J37" i="18"/>
  <c r="K37" i="18"/>
  <c r="L37" i="18"/>
  <c r="M37" i="18"/>
  <c r="N37" i="18"/>
  <c r="O37" i="18"/>
  <c r="P37" i="18"/>
  <c r="Q37" i="18"/>
  <c r="R37" i="18"/>
  <c r="S37" i="18"/>
  <c r="T37" i="18"/>
  <c r="U37" i="18"/>
  <c r="V37" i="18"/>
  <c r="W37" i="18"/>
  <c r="X37" i="18"/>
  <c r="Y37" i="18"/>
  <c r="Z37" i="18"/>
  <c r="AA37" i="18"/>
  <c r="AB37" i="18"/>
  <c r="AC37" i="18"/>
  <c r="AD37" i="18"/>
  <c r="AE37" i="18"/>
  <c r="AF37" i="18"/>
  <c r="AG37" i="18"/>
  <c r="AH37" i="18"/>
  <c r="AI37" i="18"/>
  <c r="AJ37" i="18"/>
  <c r="AK37" i="18"/>
  <c r="AL37" i="18"/>
  <c r="AM37" i="18"/>
  <c r="AN37" i="18"/>
  <c r="AO37" i="18"/>
  <c r="AP37" i="18"/>
  <c r="AQ37" i="18"/>
  <c r="AR37" i="18"/>
  <c r="AS37" i="18"/>
  <c r="AT37" i="18"/>
  <c r="AU37" i="18"/>
  <c r="AV37" i="18"/>
  <c r="AW37" i="18"/>
  <c r="AX37" i="18"/>
  <c r="AY37" i="18"/>
  <c r="AZ37" i="18"/>
  <c r="BA37" i="18"/>
  <c r="BB37" i="18"/>
  <c r="BC37" i="18"/>
  <c r="BD37" i="18"/>
  <c r="BE37" i="18"/>
  <c r="BF37" i="18"/>
  <c r="BG37" i="18"/>
  <c r="BH37" i="18"/>
  <c r="BI37" i="18"/>
  <c r="BJ37" i="18"/>
  <c r="BK37" i="18"/>
  <c r="BL37" i="18"/>
  <c r="BM37" i="18"/>
  <c r="BN37" i="18"/>
  <c r="BO37" i="18"/>
  <c r="BP37" i="18"/>
  <c r="BQ37" i="18"/>
  <c r="BR37" i="18"/>
  <c r="BS37" i="18"/>
  <c r="BT37" i="18"/>
  <c r="BU37" i="18"/>
  <c r="BV37" i="18"/>
  <c r="E38" i="18"/>
  <c r="F38" i="18"/>
  <c r="G38" i="18"/>
  <c r="H38" i="18"/>
  <c r="I38" i="18"/>
  <c r="J38" i="18"/>
  <c r="K38" i="18"/>
  <c r="L38" i="18"/>
  <c r="M38" i="18"/>
  <c r="N38" i="18"/>
  <c r="O38" i="18"/>
  <c r="P38" i="18"/>
  <c r="Q38" i="18"/>
  <c r="R38" i="18"/>
  <c r="S38" i="18"/>
  <c r="T38" i="18"/>
  <c r="U38" i="18"/>
  <c r="V38" i="18"/>
  <c r="W38" i="18"/>
  <c r="X38" i="18"/>
  <c r="Y38" i="18"/>
  <c r="Z38" i="18"/>
  <c r="AA38" i="18"/>
  <c r="AB38" i="18"/>
  <c r="AC38" i="18"/>
  <c r="AD38" i="18"/>
  <c r="AE38" i="18"/>
  <c r="AF38" i="18"/>
  <c r="AG38" i="18"/>
  <c r="AH38" i="18"/>
  <c r="AI38" i="18"/>
  <c r="AJ38" i="18"/>
  <c r="AK38" i="18"/>
  <c r="AL38" i="18"/>
  <c r="AM38" i="18"/>
  <c r="AN38" i="18"/>
  <c r="AO38" i="18"/>
  <c r="AP38" i="18"/>
  <c r="AQ38" i="18"/>
  <c r="AR38" i="18"/>
  <c r="AS38" i="18"/>
  <c r="AT38" i="18"/>
  <c r="AU38" i="18"/>
  <c r="AV38" i="18"/>
  <c r="AW38" i="18"/>
  <c r="AX38" i="18"/>
  <c r="AY38" i="18"/>
  <c r="AZ38" i="18"/>
  <c r="BA38" i="18"/>
  <c r="BB38" i="18"/>
  <c r="BC38" i="18"/>
  <c r="BD38" i="18"/>
  <c r="BE38" i="18"/>
  <c r="BF38" i="18"/>
  <c r="BG38" i="18"/>
  <c r="BH38" i="18"/>
  <c r="BI38" i="18"/>
  <c r="BJ38" i="18"/>
  <c r="BK38" i="18"/>
  <c r="BL38" i="18"/>
  <c r="BM38" i="18"/>
  <c r="BN38" i="18"/>
  <c r="BO38" i="18"/>
  <c r="BP38" i="18"/>
  <c r="BQ38" i="18"/>
  <c r="BR38" i="18"/>
  <c r="BS38" i="18"/>
  <c r="BT38" i="18"/>
  <c r="BU38" i="18"/>
  <c r="BV38" i="18"/>
  <c r="E39" i="18"/>
  <c r="F39" i="18"/>
  <c r="G39" i="18"/>
  <c r="H39" i="18"/>
  <c r="I39" i="18"/>
  <c r="J39" i="18"/>
  <c r="K39" i="18"/>
  <c r="L39" i="18"/>
  <c r="M39" i="18"/>
  <c r="N39" i="18"/>
  <c r="O39" i="18"/>
  <c r="P39" i="18"/>
  <c r="Q39" i="18"/>
  <c r="R39" i="18"/>
  <c r="S39" i="18"/>
  <c r="T39" i="18"/>
  <c r="U39" i="18"/>
  <c r="V39" i="18"/>
  <c r="W39" i="18"/>
  <c r="X39" i="18"/>
  <c r="Y39" i="18"/>
  <c r="Z39" i="18"/>
  <c r="AA39" i="18"/>
  <c r="AB39" i="18"/>
  <c r="AC39" i="18"/>
  <c r="AD39" i="18"/>
  <c r="AE39" i="18"/>
  <c r="AF39" i="18"/>
  <c r="AG39" i="18"/>
  <c r="AH39" i="18"/>
  <c r="AI39" i="18"/>
  <c r="AJ39" i="18"/>
  <c r="AK39" i="18"/>
  <c r="AL39" i="18"/>
  <c r="AM39" i="18"/>
  <c r="AN39" i="18"/>
  <c r="AO39" i="18"/>
  <c r="AP39" i="18"/>
  <c r="AQ39" i="18"/>
  <c r="AR39" i="18"/>
  <c r="AS39" i="18"/>
  <c r="AT39" i="18"/>
  <c r="AU39" i="18"/>
  <c r="AV39" i="18"/>
  <c r="AW39" i="18"/>
  <c r="AX39" i="18"/>
  <c r="AY39" i="18"/>
  <c r="AZ39" i="18"/>
  <c r="BA39" i="18"/>
  <c r="BB39" i="18"/>
  <c r="BC39" i="18"/>
  <c r="BD39" i="18"/>
  <c r="BE39" i="18"/>
  <c r="BF39" i="18"/>
  <c r="BG39" i="18"/>
  <c r="BH39" i="18"/>
  <c r="BI39" i="18"/>
  <c r="BJ39" i="18"/>
  <c r="BK39" i="18"/>
  <c r="BL39" i="18"/>
  <c r="BM39" i="18"/>
  <c r="BN39" i="18"/>
  <c r="BO39" i="18"/>
  <c r="BP39" i="18"/>
  <c r="BQ39" i="18"/>
  <c r="BR39" i="18"/>
  <c r="BS39" i="18"/>
  <c r="BT39" i="18"/>
  <c r="BU39" i="18"/>
  <c r="BV39" i="18"/>
  <c r="E40" i="18"/>
  <c r="F40" i="18"/>
  <c r="G40" i="18"/>
  <c r="H40" i="18"/>
  <c r="I40" i="18"/>
  <c r="J40" i="18"/>
  <c r="K40" i="18"/>
  <c r="L40" i="18"/>
  <c r="M40" i="18"/>
  <c r="N40" i="18"/>
  <c r="O40" i="18"/>
  <c r="P40" i="18"/>
  <c r="Q40" i="18"/>
  <c r="R40" i="18"/>
  <c r="S40" i="18"/>
  <c r="T40" i="18"/>
  <c r="U40" i="18"/>
  <c r="V40" i="18"/>
  <c r="W40" i="18"/>
  <c r="X40" i="18"/>
  <c r="Y40" i="18"/>
  <c r="Z40" i="18"/>
  <c r="AA40" i="18"/>
  <c r="AB40" i="18"/>
  <c r="AC40" i="18"/>
  <c r="AD40" i="18"/>
  <c r="AE40" i="18"/>
  <c r="AF40" i="18"/>
  <c r="AG40" i="18"/>
  <c r="AH40" i="18"/>
  <c r="AI40" i="18"/>
  <c r="AJ40" i="18"/>
  <c r="AK40" i="18"/>
  <c r="AL40" i="18"/>
  <c r="AM40" i="18"/>
  <c r="AN40" i="18"/>
  <c r="AO40" i="18"/>
  <c r="AP40" i="18"/>
  <c r="AQ40" i="18"/>
  <c r="AR40" i="18"/>
  <c r="AS40" i="18"/>
  <c r="AT40" i="18"/>
  <c r="AU40" i="18"/>
  <c r="AV40" i="18"/>
  <c r="AW40" i="18"/>
  <c r="AX40" i="18"/>
  <c r="AY40" i="18"/>
  <c r="AZ40" i="18"/>
  <c r="BA40" i="18"/>
  <c r="BB40" i="18"/>
  <c r="BC40" i="18"/>
  <c r="BD40" i="18"/>
  <c r="BE40" i="18"/>
  <c r="BF40" i="18"/>
  <c r="BG40" i="18"/>
  <c r="BH40" i="18"/>
  <c r="BI40" i="18"/>
  <c r="BJ40" i="18"/>
  <c r="BK40" i="18"/>
  <c r="BL40" i="18"/>
  <c r="BM40" i="18"/>
  <c r="BN40" i="18"/>
  <c r="BO40" i="18"/>
  <c r="BP40" i="18"/>
  <c r="BQ40" i="18"/>
  <c r="BR40" i="18"/>
  <c r="BS40" i="18"/>
  <c r="BT40" i="18"/>
  <c r="BU40" i="18"/>
  <c r="BV40" i="18"/>
  <c r="E41" i="18"/>
  <c r="F41" i="18"/>
  <c r="G41" i="18"/>
  <c r="H41" i="18"/>
  <c r="I41" i="18"/>
  <c r="J41" i="18"/>
  <c r="K41" i="18"/>
  <c r="L41" i="18"/>
  <c r="M41" i="18"/>
  <c r="N41" i="18"/>
  <c r="O41" i="18"/>
  <c r="P41" i="18"/>
  <c r="Q41" i="18"/>
  <c r="R41" i="18"/>
  <c r="S41" i="18"/>
  <c r="T41" i="18"/>
  <c r="U41" i="18"/>
  <c r="V41" i="18"/>
  <c r="W41" i="18"/>
  <c r="X41" i="18"/>
  <c r="Y41" i="18"/>
  <c r="Z41" i="18"/>
  <c r="AA41" i="18"/>
  <c r="AB41" i="18"/>
  <c r="AC41" i="18"/>
  <c r="AD41" i="18"/>
  <c r="AE41" i="18"/>
  <c r="AF41" i="18"/>
  <c r="AG41" i="18"/>
  <c r="AH41" i="18"/>
  <c r="AI41" i="18"/>
  <c r="AJ41" i="18"/>
  <c r="AK41" i="18"/>
  <c r="AL41" i="18"/>
  <c r="AM41" i="18"/>
  <c r="AN41" i="18"/>
  <c r="AO41" i="18"/>
  <c r="AP41" i="18"/>
  <c r="AQ41" i="18"/>
  <c r="AR41" i="18"/>
  <c r="AS41" i="18"/>
  <c r="AT41" i="18"/>
  <c r="AU41" i="18"/>
  <c r="AV41" i="18"/>
  <c r="AW41" i="18"/>
  <c r="AX41" i="18"/>
  <c r="AY41" i="18"/>
  <c r="AZ41" i="18"/>
  <c r="BA41" i="18"/>
  <c r="BB41" i="18"/>
  <c r="BC41" i="18"/>
  <c r="BD41" i="18"/>
  <c r="BE41" i="18"/>
  <c r="BF41" i="18"/>
  <c r="BG41" i="18"/>
  <c r="BH41" i="18"/>
  <c r="BI41" i="18"/>
  <c r="BJ41" i="18"/>
  <c r="BK41" i="18"/>
  <c r="BL41" i="18"/>
  <c r="BM41" i="18"/>
  <c r="BN41" i="18"/>
  <c r="BO41" i="18"/>
  <c r="BP41" i="18"/>
  <c r="BQ41" i="18"/>
  <c r="BR41" i="18"/>
  <c r="BS41" i="18"/>
  <c r="BT41" i="18"/>
  <c r="BU41" i="18"/>
  <c r="BV41" i="18"/>
  <c r="E42" i="18"/>
  <c r="F42" i="18"/>
  <c r="G42" i="18"/>
  <c r="H42" i="18"/>
  <c r="I42" i="18"/>
  <c r="J42" i="18"/>
  <c r="K42" i="18"/>
  <c r="L42" i="18"/>
  <c r="M42" i="18"/>
  <c r="N42" i="18"/>
  <c r="O42" i="18"/>
  <c r="P42" i="18"/>
  <c r="Q42" i="18"/>
  <c r="R42" i="18"/>
  <c r="S42" i="18"/>
  <c r="T42" i="18"/>
  <c r="U42" i="18"/>
  <c r="V42" i="18"/>
  <c r="W42" i="18"/>
  <c r="X42" i="18"/>
  <c r="Y42" i="18"/>
  <c r="Z42" i="18"/>
  <c r="AA42" i="18"/>
  <c r="AB42" i="18"/>
  <c r="AC42" i="18"/>
  <c r="AD42" i="18"/>
  <c r="AE42" i="18"/>
  <c r="AF42" i="18"/>
  <c r="AG42" i="18"/>
  <c r="AH42" i="18"/>
  <c r="AI42" i="18"/>
  <c r="AJ42" i="18"/>
  <c r="AK42" i="18"/>
  <c r="AL42" i="18"/>
  <c r="AM42" i="18"/>
  <c r="AN42" i="18"/>
  <c r="AO42" i="18"/>
  <c r="AP42" i="18"/>
  <c r="AQ42" i="18"/>
  <c r="AR42" i="18"/>
  <c r="AS42" i="18"/>
  <c r="AT42" i="18"/>
  <c r="AU42" i="18"/>
  <c r="AV42" i="18"/>
  <c r="AW42" i="18"/>
  <c r="AX42" i="18"/>
  <c r="AY42" i="18"/>
  <c r="AZ42" i="18"/>
  <c r="BA42" i="18"/>
  <c r="BB42" i="18"/>
  <c r="BC42" i="18"/>
  <c r="BD42" i="18"/>
  <c r="BE42" i="18"/>
  <c r="BF42" i="18"/>
  <c r="BG42" i="18"/>
  <c r="BH42" i="18"/>
  <c r="BI42" i="18"/>
  <c r="BJ42" i="18"/>
  <c r="BK42" i="18"/>
  <c r="BL42" i="18"/>
  <c r="BM42" i="18"/>
  <c r="BN42" i="18"/>
  <c r="BO42" i="18"/>
  <c r="BP42" i="18"/>
  <c r="BQ42" i="18"/>
  <c r="BR42" i="18"/>
  <c r="BS42" i="18"/>
  <c r="BT42" i="18"/>
  <c r="BU42" i="18"/>
  <c r="BV42" i="18"/>
  <c r="E43" i="18"/>
  <c r="F43" i="18"/>
  <c r="G43" i="18"/>
  <c r="H43" i="18"/>
  <c r="I43" i="18"/>
  <c r="J43" i="18"/>
  <c r="K43" i="18"/>
  <c r="L43" i="18"/>
  <c r="M43" i="18"/>
  <c r="N43" i="18"/>
  <c r="O43" i="18"/>
  <c r="P43" i="18"/>
  <c r="Q43" i="18"/>
  <c r="R43" i="18"/>
  <c r="S43" i="18"/>
  <c r="T43" i="18"/>
  <c r="U43" i="18"/>
  <c r="V43" i="18"/>
  <c r="W43" i="18"/>
  <c r="X43" i="18"/>
  <c r="Y43" i="18"/>
  <c r="Z43" i="18"/>
  <c r="AA43" i="18"/>
  <c r="AB43" i="18"/>
  <c r="AC43" i="18"/>
  <c r="AD43" i="18"/>
  <c r="AE43" i="18"/>
  <c r="AF43" i="18"/>
  <c r="AG43" i="18"/>
  <c r="AH43" i="18"/>
  <c r="AI43" i="18"/>
  <c r="AJ43" i="18"/>
  <c r="AK43" i="18"/>
  <c r="AL43" i="18"/>
  <c r="AM43" i="18"/>
  <c r="AN43" i="18"/>
  <c r="AO43" i="18"/>
  <c r="AP43" i="18"/>
  <c r="AQ43" i="18"/>
  <c r="AR43" i="18"/>
  <c r="AS43" i="18"/>
  <c r="AT43" i="18"/>
  <c r="AU43" i="18"/>
  <c r="AV43" i="18"/>
  <c r="AW43" i="18"/>
  <c r="AX43" i="18"/>
  <c r="AY43" i="18"/>
  <c r="AZ43" i="18"/>
  <c r="BA43" i="18"/>
  <c r="BB43" i="18"/>
  <c r="BC43" i="18"/>
  <c r="BD43" i="18"/>
  <c r="BE43" i="18"/>
  <c r="BF43" i="18"/>
  <c r="BG43" i="18"/>
  <c r="BH43" i="18"/>
  <c r="BI43" i="18"/>
  <c r="BJ43" i="18"/>
  <c r="BK43" i="18"/>
  <c r="BL43" i="18"/>
  <c r="BM43" i="18"/>
  <c r="BN43" i="18"/>
  <c r="BO43" i="18"/>
  <c r="BP43" i="18"/>
  <c r="BQ43" i="18"/>
  <c r="BR43" i="18"/>
  <c r="BS43" i="18"/>
  <c r="BT43" i="18"/>
  <c r="BU43" i="18"/>
  <c r="BV43" i="18"/>
  <c r="E44" i="18"/>
  <c r="F44" i="18"/>
  <c r="G44" i="18"/>
  <c r="H44" i="18"/>
  <c r="I44" i="18"/>
  <c r="J44" i="18"/>
  <c r="K44" i="18"/>
  <c r="L44" i="18"/>
  <c r="M44" i="18"/>
  <c r="N44" i="18"/>
  <c r="O44" i="18"/>
  <c r="P44" i="18"/>
  <c r="Q44" i="18"/>
  <c r="R44" i="18"/>
  <c r="S44" i="18"/>
  <c r="T44" i="18"/>
  <c r="U44" i="18"/>
  <c r="V44" i="18"/>
  <c r="W44" i="18"/>
  <c r="X44" i="18"/>
  <c r="Y44" i="18"/>
  <c r="Z44" i="18"/>
  <c r="AA44" i="18"/>
  <c r="AB44" i="18"/>
  <c r="AC44" i="18"/>
  <c r="AD44" i="18"/>
  <c r="AE44" i="18"/>
  <c r="AF44" i="18"/>
  <c r="AG44" i="18"/>
  <c r="AH44" i="18"/>
  <c r="AI44" i="18"/>
  <c r="AJ44" i="18"/>
  <c r="AK44" i="18"/>
  <c r="AL44" i="18"/>
  <c r="AM44" i="18"/>
  <c r="AN44" i="18"/>
  <c r="AO44" i="18"/>
  <c r="AP44" i="18"/>
  <c r="AQ44" i="18"/>
  <c r="AR44" i="18"/>
  <c r="AS44" i="18"/>
  <c r="AT44" i="18"/>
  <c r="AU44" i="18"/>
  <c r="AV44" i="18"/>
  <c r="AW44" i="18"/>
  <c r="AX44" i="18"/>
  <c r="AY44" i="18"/>
  <c r="AZ44" i="18"/>
  <c r="BA44" i="18"/>
  <c r="BB44" i="18"/>
  <c r="BC44" i="18"/>
  <c r="BD44" i="18"/>
  <c r="BE44" i="18"/>
  <c r="BF44" i="18"/>
  <c r="BG44" i="18"/>
  <c r="BH44" i="18"/>
  <c r="BI44" i="18"/>
  <c r="BJ44" i="18"/>
  <c r="BK44" i="18"/>
  <c r="BL44" i="18"/>
  <c r="BM44" i="18"/>
  <c r="BN44" i="18"/>
  <c r="BO44" i="18"/>
  <c r="BP44" i="18"/>
  <c r="BQ44" i="18"/>
  <c r="BR44" i="18"/>
  <c r="BS44" i="18"/>
  <c r="BT44" i="18"/>
  <c r="BU44" i="18"/>
  <c r="BV44" i="18"/>
  <c r="E45" i="18"/>
  <c r="F45" i="18"/>
  <c r="G45" i="18"/>
  <c r="H45" i="18"/>
  <c r="I45" i="18"/>
  <c r="J45" i="18"/>
  <c r="K45" i="18"/>
  <c r="L45" i="18"/>
  <c r="M45" i="18"/>
  <c r="N45" i="18"/>
  <c r="O45" i="18"/>
  <c r="P45" i="18"/>
  <c r="Q45" i="18"/>
  <c r="R45" i="18"/>
  <c r="S45" i="18"/>
  <c r="T45" i="18"/>
  <c r="U45" i="18"/>
  <c r="V45" i="18"/>
  <c r="W45" i="18"/>
  <c r="X45" i="18"/>
  <c r="Y45" i="18"/>
  <c r="Z45" i="18"/>
  <c r="AA45" i="18"/>
  <c r="AB45" i="18"/>
  <c r="AC45" i="18"/>
  <c r="AD45" i="18"/>
  <c r="AE45" i="18"/>
  <c r="AF45" i="18"/>
  <c r="AG45" i="18"/>
  <c r="AH45" i="18"/>
  <c r="AI45" i="18"/>
  <c r="AJ45" i="18"/>
  <c r="AK45" i="18"/>
  <c r="AL45" i="18"/>
  <c r="AM45" i="18"/>
  <c r="AN45" i="18"/>
  <c r="AO45" i="18"/>
  <c r="AP45" i="18"/>
  <c r="AQ45" i="18"/>
  <c r="AR45" i="18"/>
  <c r="AS45" i="18"/>
  <c r="AT45" i="18"/>
  <c r="AU45" i="18"/>
  <c r="AV45" i="18"/>
  <c r="AW45" i="18"/>
  <c r="AX45" i="18"/>
  <c r="AY45" i="18"/>
  <c r="AZ45" i="18"/>
  <c r="BA45" i="18"/>
  <c r="BB45" i="18"/>
  <c r="BC45" i="18"/>
  <c r="BD45" i="18"/>
  <c r="BE45" i="18"/>
  <c r="BF45" i="18"/>
  <c r="BG45" i="18"/>
  <c r="BH45" i="18"/>
  <c r="BI45" i="18"/>
  <c r="BJ45" i="18"/>
  <c r="BK45" i="18"/>
  <c r="BL45" i="18"/>
  <c r="BM45" i="18"/>
  <c r="BN45" i="18"/>
  <c r="BO45" i="18"/>
  <c r="BP45" i="18"/>
  <c r="BQ45" i="18"/>
  <c r="BR45" i="18"/>
  <c r="BS45" i="18"/>
  <c r="BT45" i="18"/>
  <c r="BU45" i="18"/>
  <c r="BV45" i="18"/>
  <c r="E46" i="18"/>
  <c r="F46" i="18"/>
  <c r="G46" i="18"/>
  <c r="H46" i="18"/>
  <c r="I46" i="18"/>
  <c r="J46" i="18"/>
  <c r="K46" i="18"/>
  <c r="L46" i="18"/>
  <c r="M46" i="18"/>
  <c r="N46" i="18"/>
  <c r="O46" i="18"/>
  <c r="P46" i="18"/>
  <c r="Q46" i="18"/>
  <c r="R46" i="18"/>
  <c r="S46" i="18"/>
  <c r="T46" i="18"/>
  <c r="U46" i="18"/>
  <c r="V46" i="18"/>
  <c r="W46" i="18"/>
  <c r="X46" i="18"/>
  <c r="Y46" i="18"/>
  <c r="Z46" i="18"/>
  <c r="AA46" i="18"/>
  <c r="AB46" i="18"/>
  <c r="AC46" i="18"/>
  <c r="AD46" i="18"/>
  <c r="AE46" i="18"/>
  <c r="AF46" i="18"/>
  <c r="AG46" i="18"/>
  <c r="AH46" i="18"/>
  <c r="AI46" i="18"/>
  <c r="AJ46" i="18"/>
  <c r="AK46" i="18"/>
  <c r="AL46" i="18"/>
  <c r="AM46" i="18"/>
  <c r="AN46" i="18"/>
  <c r="AO46" i="18"/>
  <c r="AP46" i="18"/>
  <c r="AQ46" i="18"/>
  <c r="AR46" i="18"/>
  <c r="AS46" i="18"/>
  <c r="AT46" i="18"/>
  <c r="AU46" i="18"/>
  <c r="AV46" i="18"/>
  <c r="AW46" i="18"/>
  <c r="AX46" i="18"/>
  <c r="AY46" i="18"/>
  <c r="AZ46" i="18"/>
  <c r="BA46" i="18"/>
  <c r="BB46" i="18"/>
  <c r="BC46" i="18"/>
  <c r="BD46" i="18"/>
  <c r="BE46" i="18"/>
  <c r="BF46" i="18"/>
  <c r="BG46" i="18"/>
  <c r="BH46" i="18"/>
  <c r="BI46" i="18"/>
  <c r="BJ46" i="18"/>
  <c r="BK46" i="18"/>
  <c r="BL46" i="18"/>
  <c r="BM46" i="18"/>
  <c r="BN46" i="18"/>
  <c r="BO46" i="18"/>
  <c r="BP46" i="18"/>
  <c r="BQ46" i="18"/>
  <c r="BR46" i="18"/>
  <c r="BS46" i="18"/>
  <c r="BT46" i="18"/>
  <c r="BU46" i="18"/>
  <c r="BV46" i="18"/>
  <c r="E47" i="18"/>
  <c r="F47" i="18"/>
  <c r="G47" i="18"/>
  <c r="H47" i="18"/>
  <c r="I47" i="18"/>
  <c r="J47" i="18"/>
  <c r="K47" i="18"/>
  <c r="L47" i="18"/>
  <c r="M47" i="18"/>
  <c r="N47" i="18"/>
  <c r="O47" i="18"/>
  <c r="P47" i="18"/>
  <c r="Q47" i="18"/>
  <c r="R47" i="18"/>
  <c r="S47" i="18"/>
  <c r="T47" i="18"/>
  <c r="U47" i="18"/>
  <c r="V47" i="18"/>
  <c r="W47" i="18"/>
  <c r="X47" i="18"/>
  <c r="Y47" i="18"/>
  <c r="Z47" i="18"/>
  <c r="AA47" i="18"/>
  <c r="AB47" i="18"/>
  <c r="AC47" i="18"/>
  <c r="AD47" i="18"/>
  <c r="AE47" i="18"/>
  <c r="AF47" i="18"/>
  <c r="AG47" i="18"/>
  <c r="AH47" i="18"/>
  <c r="AI47" i="18"/>
  <c r="AJ47" i="18"/>
  <c r="AK47" i="18"/>
  <c r="AL47" i="18"/>
  <c r="AM47" i="18"/>
  <c r="AN47" i="18"/>
  <c r="AO47" i="18"/>
  <c r="AP47" i="18"/>
  <c r="AQ47" i="18"/>
  <c r="AR47" i="18"/>
  <c r="AS47" i="18"/>
  <c r="AT47" i="18"/>
  <c r="AU47" i="18"/>
  <c r="AV47" i="18"/>
  <c r="AW47" i="18"/>
  <c r="AX47" i="18"/>
  <c r="AY47" i="18"/>
  <c r="AZ47" i="18"/>
  <c r="BA47" i="18"/>
  <c r="BB47" i="18"/>
  <c r="BC47" i="18"/>
  <c r="BD47" i="18"/>
  <c r="BE47" i="18"/>
  <c r="BF47" i="18"/>
  <c r="BG47" i="18"/>
  <c r="BH47" i="18"/>
  <c r="BI47" i="18"/>
  <c r="BJ47" i="18"/>
  <c r="BK47" i="18"/>
  <c r="BL47" i="18"/>
  <c r="BM47" i="18"/>
  <c r="BN47" i="18"/>
  <c r="BO47" i="18"/>
  <c r="BP47" i="18"/>
  <c r="BQ47" i="18"/>
  <c r="BR47" i="18"/>
  <c r="BS47" i="18"/>
  <c r="BT47" i="18"/>
  <c r="BU47" i="18"/>
  <c r="BV47" i="18"/>
  <c r="E48" i="18"/>
  <c r="F48" i="18"/>
  <c r="G48" i="18"/>
  <c r="H48" i="18"/>
  <c r="I48" i="18"/>
  <c r="J48" i="18"/>
  <c r="K48" i="18"/>
  <c r="L48" i="18"/>
  <c r="M48" i="18"/>
  <c r="N48" i="18"/>
  <c r="O48" i="18"/>
  <c r="P48" i="18"/>
  <c r="Q48" i="18"/>
  <c r="R48" i="18"/>
  <c r="S48" i="18"/>
  <c r="T48" i="18"/>
  <c r="U48" i="18"/>
  <c r="V48" i="18"/>
  <c r="W48" i="18"/>
  <c r="X48" i="18"/>
  <c r="Y48" i="18"/>
  <c r="Z48" i="18"/>
  <c r="AA48" i="18"/>
  <c r="AB48" i="18"/>
  <c r="AC48" i="18"/>
  <c r="AD48" i="18"/>
  <c r="AE48" i="18"/>
  <c r="AF48" i="18"/>
  <c r="AG48" i="18"/>
  <c r="AH48" i="18"/>
  <c r="AI48" i="18"/>
  <c r="AJ48" i="18"/>
  <c r="AK48" i="18"/>
  <c r="AL48" i="18"/>
  <c r="AM48" i="18"/>
  <c r="AN48" i="18"/>
  <c r="AO48" i="18"/>
  <c r="AP48" i="18"/>
  <c r="AQ48" i="18"/>
  <c r="AR48" i="18"/>
  <c r="AS48" i="18"/>
  <c r="AT48" i="18"/>
  <c r="AU48" i="18"/>
  <c r="AV48" i="18"/>
  <c r="AW48" i="18"/>
  <c r="AX48" i="18"/>
  <c r="AY48" i="18"/>
  <c r="AZ48" i="18"/>
  <c r="BA48" i="18"/>
  <c r="BB48" i="18"/>
  <c r="BC48" i="18"/>
  <c r="BD48" i="18"/>
  <c r="BE48" i="18"/>
  <c r="BF48" i="18"/>
  <c r="BG48" i="18"/>
  <c r="BH48" i="18"/>
  <c r="BI48" i="18"/>
  <c r="BJ48" i="18"/>
  <c r="BK48" i="18"/>
  <c r="BL48" i="18"/>
  <c r="BM48" i="18"/>
  <c r="BN48" i="18"/>
  <c r="BO48" i="18"/>
  <c r="BP48" i="18"/>
  <c r="BQ48" i="18"/>
  <c r="BR48" i="18"/>
  <c r="BS48" i="18"/>
  <c r="BT48" i="18"/>
  <c r="BU48" i="18"/>
  <c r="BV48" i="18"/>
  <c r="E49" i="18"/>
  <c r="F49" i="18"/>
  <c r="G49" i="18"/>
  <c r="H49" i="18"/>
  <c r="I49" i="18"/>
  <c r="J49" i="18"/>
  <c r="K49" i="18"/>
  <c r="L49" i="18"/>
  <c r="M49" i="18"/>
  <c r="N49" i="18"/>
  <c r="O49" i="18"/>
  <c r="P49" i="18"/>
  <c r="Q49" i="18"/>
  <c r="R49" i="18"/>
  <c r="S49" i="18"/>
  <c r="T49" i="18"/>
  <c r="U49" i="18"/>
  <c r="V49" i="18"/>
  <c r="W49" i="18"/>
  <c r="X49" i="18"/>
  <c r="Y49" i="18"/>
  <c r="Z49" i="18"/>
  <c r="AA49" i="18"/>
  <c r="AB49" i="18"/>
  <c r="AC49" i="18"/>
  <c r="AD49" i="18"/>
  <c r="AE49" i="18"/>
  <c r="AF49" i="18"/>
  <c r="AG49" i="18"/>
  <c r="AH49" i="18"/>
  <c r="AI49" i="18"/>
  <c r="AJ49" i="18"/>
  <c r="AK49" i="18"/>
  <c r="AL49" i="18"/>
  <c r="AM49" i="18"/>
  <c r="AN49" i="18"/>
  <c r="AO49" i="18"/>
  <c r="AP49" i="18"/>
  <c r="AQ49" i="18"/>
  <c r="AR49" i="18"/>
  <c r="AS49" i="18"/>
  <c r="AT49" i="18"/>
  <c r="AU49" i="18"/>
  <c r="AV49" i="18"/>
  <c r="AW49" i="18"/>
  <c r="AX49" i="18"/>
  <c r="AY49" i="18"/>
  <c r="AZ49" i="18"/>
  <c r="BA49" i="18"/>
  <c r="BB49" i="18"/>
  <c r="BC49" i="18"/>
  <c r="BD49" i="18"/>
  <c r="BE49" i="18"/>
  <c r="BF49" i="18"/>
  <c r="BG49" i="18"/>
  <c r="BH49" i="18"/>
  <c r="BI49" i="18"/>
  <c r="BJ49" i="18"/>
  <c r="BK49" i="18"/>
  <c r="BL49" i="18"/>
  <c r="BM49" i="18"/>
  <c r="BN49" i="18"/>
  <c r="BO49" i="18"/>
  <c r="BP49" i="18"/>
  <c r="BQ49" i="18"/>
  <c r="BR49" i="18"/>
  <c r="BS49" i="18"/>
  <c r="BT49" i="18"/>
  <c r="BU49" i="18"/>
  <c r="BV49" i="18"/>
  <c r="E50" i="18"/>
  <c r="F50" i="18"/>
  <c r="G50" i="18"/>
  <c r="H50" i="18"/>
  <c r="I50" i="18"/>
  <c r="J50" i="18"/>
  <c r="K50" i="18"/>
  <c r="L50" i="18"/>
  <c r="M50" i="18"/>
  <c r="N50" i="18"/>
  <c r="O50" i="18"/>
  <c r="P50" i="18"/>
  <c r="Q50" i="18"/>
  <c r="R50" i="18"/>
  <c r="S50" i="18"/>
  <c r="T50" i="18"/>
  <c r="U50" i="18"/>
  <c r="V50" i="18"/>
  <c r="W50" i="18"/>
  <c r="X50" i="18"/>
  <c r="Y50" i="18"/>
  <c r="Z50" i="18"/>
  <c r="AA50" i="18"/>
  <c r="AB50" i="18"/>
  <c r="AC50" i="18"/>
  <c r="AD50" i="18"/>
  <c r="AE50" i="18"/>
  <c r="AF50" i="18"/>
  <c r="AG50" i="18"/>
  <c r="AH50" i="18"/>
  <c r="AI50" i="18"/>
  <c r="AJ50" i="18"/>
  <c r="AK50" i="18"/>
  <c r="AL50" i="18"/>
  <c r="AM50" i="18"/>
  <c r="AN50" i="18"/>
  <c r="AO50" i="18"/>
  <c r="AP50" i="18"/>
  <c r="AQ50" i="18"/>
  <c r="AR50" i="18"/>
  <c r="AS50" i="18"/>
  <c r="AT50" i="18"/>
  <c r="AU50" i="18"/>
  <c r="AV50" i="18"/>
  <c r="AW50" i="18"/>
  <c r="AX50" i="18"/>
  <c r="AY50" i="18"/>
  <c r="AZ50" i="18"/>
  <c r="BA50" i="18"/>
  <c r="BB50" i="18"/>
  <c r="BC50" i="18"/>
  <c r="BD50" i="18"/>
  <c r="BE50" i="18"/>
  <c r="BF50" i="18"/>
  <c r="BG50" i="18"/>
  <c r="BH50" i="18"/>
  <c r="BI50" i="18"/>
  <c r="BJ50" i="18"/>
  <c r="BK50" i="18"/>
  <c r="BL50" i="18"/>
  <c r="BM50" i="18"/>
  <c r="BN50" i="18"/>
  <c r="BO50" i="18"/>
  <c r="BP50" i="18"/>
  <c r="BQ50" i="18"/>
  <c r="BR50" i="18"/>
  <c r="BS50" i="18"/>
  <c r="BT50" i="18"/>
  <c r="BU50" i="18"/>
  <c r="BV50" i="18"/>
  <c r="E51" i="18"/>
  <c r="F51" i="18"/>
  <c r="G51" i="18"/>
  <c r="H51" i="18"/>
  <c r="I51" i="18"/>
  <c r="J51" i="18"/>
  <c r="K51" i="18"/>
  <c r="L51" i="18"/>
  <c r="M51" i="18"/>
  <c r="N51" i="18"/>
  <c r="O51" i="18"/>
  <c r="P51" i="18"/>
  <c r="Q51" i="18"/>
  <c r="R51" i="18"/>
  <c r="S51" i="18"/>
  <c r="T51" i="18"/>
  <c r="U51" i="18"/>
  <c r="V51" i="18"/>
  <c r="W51" i="18"/>
  <c r="X51" i="18"/>
  <c r="Y51" i="18"/>
  <c r="Z51" i="18"/>
  <c r="AA51" i="18"/>
  <c r="AB51" i="18"/>
  <c r="AC51" i="18"/>
  <c r="AD51" i="18"/>
  <c r="AE51" i="18"/>
  <c r="AF51" i="18"/>
  <c r="AG51" i="18"/>
  <c r="AH51" i="18"/>
  <c r="AI51" i="18"/>
  <c r="AJ51" i="18"/>
  <c r="AK51" i="18"/>
  <c r="AL51" i="18"/>
  <c r="AM51" i="18"/>
  <c r="AN51" i="18"/>
  <c r="AO51" i="18"/>
  <c r="AP51" i="18"/>
  <c r="AQ51" i="18"/>
  <c r="AR51" i="18"/>
  <c r="AS51" i="18"/>
  <c r="AT51" i="18"/>
  <c r="AU51" i="18"/>
  <c r="AV51" i="18"/>
  <c r="AW51" i="18"/>
  <c r="AX51" i="18"/>
  <c r="AY51" i="18"/>
  <c r="AZ51" i="18"/>
  <c r="BA51" i="18"/>
  <c r="BB51" i="18"/>
  <c r="BC51" i="18"/>
  <c r="BD51" i="18"/>
  <c r="BE51" i="18"/>
  <c r="BF51" i="18"/>
  <c r="BG51" i="18"/>
  <c r="BH51" i="18"/>
  <c r="BI51" i="18"/>
  <c r="BJ51" i="18"/>
  <c r="BK51" i="18"/>
  <c r="BL51" i="18"/>
  <c r="BM51" i="18"/>
  <c r="BN51" i="18"/>
  <c r="BO51" i="18"/>
  <c r="BP51" i="18"/>
  <c r="BQ51" i="18"/>
  <c r="BR51" i="18"/>
  <c r="BS51" i="18"/>
  <c r="BT51" i="18"/>
  <c r="BU51" i="18"/>
  <c r="BV51" i="18"/>
  <c r="E52" i="18"/>
  <c r="F52" i="18"/>
  <c r="G52" i="18"/>
  <c r="H52" i="18"/>
  <c r="I52" i="18"/>
  <c r="J52" i="18"/>
  <c r="K52" i="18"/>
  <c r="L52" i="18"/>
  <c r="M52" i="18"/>
  <c r="N52" i="18"/>
  <c r="O52" i="18"/>
  <c r="P52" i="18"/>
  <c r="Q52" i="18"/>
  <c r="R52" i="18"/>
  <c r="S52" i="18"/>
  <c r="T52" i="18"/>
  <c r="U52" i="18"/>
  <c r="V52" i="18"/>
  <c r="W52" i="18"/>
  <c r="X52" i="18"/>
  <c r="Y52" i="18"/>
  <c r="Z52" i="18"/>
  <c r="AA52" i="18"/>
  <c r="AB52" i="18"/>
  <c r="AC52" i="18"/>
  <c r="AD52" i="18"/>
  <c r="AE52" i="18"/>
  <c r="AF52" i="18"/>
  <c r="AG52" i="18"/>
  <c r="AH52" i="18"/>
  <c r="AI52" i="18"/>
  <c r="AJ52" i="18"/>
  <c r="AK52" i="18"/>
  <c r="AL52" i="18"/>
  <c r="AM52" i="18"/>
  <c r="AN52" i="18"/>
  <c r="AO52" i="18"/>
  <c r="AP52" i="18"/>
  <c r="AQ52" i="18"/>
  <c r="AR52" i="18"/>
  <c r="AS52" i="18"/>
  <c r="AT52" i="18"/>
  <c r="AU52" i="18"/>
  <c r="AV52" i="18"/>
  <c r="AW52" i="18"/>
  <c r="AX52" i="18"/>
  <c r="AY52" i="18"/>
  <c r="AZ52" i="18"/>
  <c r="BA52" i="18"/>
  <c r="BB52" i="18"/>
  <c r="BC52" i="18"/>
  <c r="BD52" i="18"/>
  <c r="BE52" i="18"/>
  <c r="BF52" i="18"/>
  <c r="BG52" i="18"/>
  <c r="BH52" i="18"/>
  <c r="BI52" i="18"/>
  <c r="BJ52" i="18"/>
  <c r="BK52" i="18"/>
  <c r="BL52" i="18"/>
  <c r="BM52" i="18"/>
  <c r="BN52" i="18"/>
  <c r="BO52" i="18"/>
  <c r="BP52" i="18"/>
  <c r="BQ52" i="18"/>
  <c r="BR52" i="18"/>
  <c r="BS52" i="18"/>
  <c r="BT52" i="18"/>
  <c r="BU52" i="18"/>
  <c r="BV52" i="18"/>
  <c r="E53" i="18"/>
  <c r="F53" i="18"/>
  <c r="G53" i="18"/>
  <c r="H53" i="18"/>
  <c r="I53" i="18"/>
  <c r="J53" i="18"/>
  <c r="K53" i="18"/>
  <c r="L53" i="18"/>
  <c r="M53" i="18"/>
  <c r="N53" i="18"/>
  <c r="O53" i="18"/>
  <c r="P53" i="18"/>
  <c r="Q53" i="18"/>
  <c r="R53" i="18"/>
  <c r="S53" i="18"/>
  <c r="T53" i="18"/>
  <c r="U53" i="18"/>
  <c r="V53" i="18"/>
  <c r="W53" i="18"/>
  <c r="X53" i="18"/>
  <c r="Y53" i="18"/>
  <c r="Z53" i="18"/>
  <c r="AA53" i="18"/>
  <c r="AB53" i="18"/>
  <c r="AC53" i="18"/>
  <c r="AD53" i="18"/>
  <c r="AE53" i="18"/>
  <c r="AF53" i="18"/>
  <c r="AG53" i="18"/>
  <c r="AH53" i="18"/>
  <c r="AI53" i="18"/>
  <c r="AJ53" i="18"/>
  <c r="AK53" i="18"/>
  <c r="AL53" i="18"/>
  <c r="AM53" i="18"/>
  <c r="AN53" i="18"/>
  <c r="AO53" i="18"/>
  <c r="AP53" i="18"/>
  <c r="AQ53" i="18"/>
  <c r="AR53" i="18"/>
  <c r="AS53" i="18"/>
  <c r="AT53" i="18"/>
  <c r="AU53" i="18"/>
  <c r="AV53" i="18"/>
  <c r="AW53" i="18"/>
  <c r="AX53" i="18"/>
  <c r="AY53" i="18"/>
  <c r="AZ53" i="18"/>
  <c r="BA53" i="18"/>
  <c r="BB53" i="18"/>
  <c r="BC53" i="18"/>
  <c r="BD53" i="18"/>
  <c r="BE53" i="18"/>
  <c r="BF53" i="18"/>
  <c r="BG53" i="18"/>
  <c r="BH53" i="18"/>
  <c r="BI53" i="18"/>
  <c r="BJ53" i="18"/>
  <c r="BK53" i="18"/>
  <c r="BL53" i="18"/>
  <c r="BM53" i="18"/>
  <c r="BN53" i="18"/>
  <c r="BO53" i="18"/>
  <c r="BP53" i="18"/>
  <c r="BQ53" i="18"/>
  <c r="BR53" i="18"/>
  <c r="BS53" i="18"/>
  <c r="BT53" i="18"/>
  <c r="BU53" i="18"/>
  <c r="BV53" i="18"/>
  <c r="E54" i="18"/>
  <c r="F54" i="18"/>
  <c r="G54" i="18"/>
  <c r="H54" i="18"/>
  <c r="I54" i="18"/>
  <c r="J54" i="18"/>
  <c r="K54" i="18"/>
  <c r="L54" i="18"/>
  <c r="M54" i="18"/>
  <c r="N54" i="18"/>
  <c r="O54" i="18"/>
  <c r="P54" i="18"/>
  <c r="Q54" i="18"/>
  <c r="R54" i="18"/>
  <c r="S54" i="18"/>
  <c r="T54" i="18"/>
  <c r="U54" i="18"/>
  <c r="V54" i="18"/>
  <c r="W54" i="18"/>
  <c r="X54" i="18"/>
  <c r="Y54" i="18"/>
  <c r="Z54" i="18"/>
  <c r="AA54" i="18"/>
  <c r="AB54" i="18"/>
  <c r="AC54" i="18"/>
  <c r="AD54" i="18"/>
  <c r="AE54" i="18"/>
  <c r="AF54" i="18"/>
  <c r="AG54" i="18"/>
  <c r="AH54" i="18"/>
  <c r="AI54" i="18"/>
  <c r="AJ54" i="18"/>
  <c r="AK54" i="18"/>
  <c r="AL54" i="18"/>
  <c r="AM54" i="18"/>
  <c r="AN54" i="18"/>
  <c r="AO54" i="18"/>
  <c r="AP54" i="18"/>
  <c r="AQ54" i="18"/>
  <c r="AR54" i="18"/>
  <c r="AS54" i="18"/>
  <c r="AT54" i="18"/>
  <c r="AU54" i="18"/>
  <c r="AV54" i="18"/>
  <c r="AW54" i="18"/>
  <c r="AX54" i="18"/>
  <c r="AY54" i="18"/>
  <c r="AZ54" i="18"/>
  <c r="BA54" i="18"/>
  <c r="BB54" i="18"/>
  <c r="BC54" i="18"/>
  <c r="BD54" i="18"/>
  <c r="BE54" i="18"/>
  <c r="BF54" i="18"/>
  <c r="BG54" i="18"/>
  <c r="BH54" i="18"/>
  <c r="BI54" i="18"/>
  <c r="BJ54" i="18"/>
  <c r="BK54" i="18"/>
  <c r="BL54" i="18"/>
  <c r="BM54" i="18"/>
  <c r="BN54" i="18"/>
  <c r="BO54" i="18"/>
  <c r="BP54" i="18"/>
  <c r="BQ54" i="18"/>
  <c r="BR54" i="18"/>
  <c r="BS54" i="18"/>
  <c r="BT54" i="18"/>
  <c r="BU54" i="18"/>
  <c r="BV54" i="18"/>
  <c r="E55" i="18"/>
  <c r="F55" i="18"/>
  <c r="G55" i="18"/>
  <c r="H55" i="18"/>
  <c r="I55" i="18"/>
  <c r="J55" i="18"/>
  <c r="K55" i="18"/>
  <c r="L55" i="18"/>
  <c r="M55" i="18"/>
  <c r="N55" i="18"/>
  <c r="O55" i="18"/>
  <c r="P55" i="18"/>
  <c r="Q55" i="18"/>
  <c r="R55" i="18"/>
  <c r="S55" i="18"/>
  <c r="T55" i="18"/>
  <c r="U55" i="18"/>
  <c r="V55" i="18"/>
  <c r="W55" i="18"/>
  <c r="X55" i="18"/>
  <c r="Y55" i="18"/>
  <c r="Z55" i="18"/>
  <c r="AA55" i="18"/>
  <c r="AB55" i="18"/>
  <c r="AC55" i="18"/>
  <c r="AD55" i="18"/>
  <c r="AE55" i="18"/>
  <c r="AF55" i="18"/>
  <c r="AG55" i="18"/>
  <c r="AH55" i="18"/>
  <c r="AI55" i="18"/>
  <c r="AJ55" i="18"/>
  <c r="AK55" i="18"/>
  <c r="AL55" i="18"/>
  <c r="AM55" i="18"/>
  <c r="AN55" i="18"/>
  <c r="AO55" i="18"/>
  <c r="AP55" i="18"/>
  <c r="AQ55" i="18"/>
  <c r="AR55" i="18"/>
  <c r="AS55" i="18"/>
  <c r="AT55" i="18"/>
  <c r="AU55" i="18"/>
  <c r="AV55" i="18"/>
  <c r="AW55" i="18"/>
  <c r="AX55" i="18"/>
  <c r="AY55" i="18"/>
  <c r="AZ55" i="18"/>
  <c r="BA55" i="18"/>
  <c r="BB55" i="18"/>
  <c r="BC55" i="18"/>
  <c r="BD55" i="18"/>
  <c r="BE55" i="18"/>
  <c r="BF55" i="18"/>
  <c r="BG55" i="18"/>
  <c r="BH55" i="18"/>
  <c r="BI55" i="18"/>
  <c r="BJ55" i="18"/>
  <c r="BK55" i="18"/>
  <c r="BL55" i="18"/>
  <c r="BM55" i="18"/>
  <c r="BN55" i="18"/>
  <c r="BO55" i="18"/>
  <c r="BP55" i="18"/>
  <c r="BQ55" i="18"/>
  <c r="BR55" i="18"/>
  <c r="BS55" i="18"/>
  <c r="BT55" i="18"/>
  <c r="BU55" i="18"/>
  <c r="BV55" i="18"/>
  <c r="E56" i="18"/>
  <c r="F56" i="18"/>
  <c r="G56" i="18"/>
  <c r="H56" i="18"/>
  <c r="I56" i="18"/>
  <c r="J56" i="18"/>
  <c r="K56" i="18"/>
  <c r="L56" i="18"/>
  <c r="M56" i="18"/>
  <c r="N56" i="18"/>
  <c r="O56" i="18"/>
  <c r="P56" i="18"/>
  <c r="Q56" i="18"/>
  <c r="R56" i="18"/>
  <c r="S56" i="18"/>
  <c r="T56" i="18"/>
  <c r="U56" i="18"/>
  <c r="V56" i="18"/>
  <c r="W56" i="18"/>
  <c r="X56" i="18"/>
  <c r="Y56" i="18"/>
  <c r="Z56" i="18"/>
  <c r="AA56" i="18"/>
  <c r="AB56" i="18"/>
  <c r="AC56" i="18"/>
  <c r="AD56" i="18"/>
  <c r="AE56" i="18"/>
  <c r="AF56" i="18"/>
  <c r="AG56" i="18"/>
  <c r="AH56" i="18"/>
  <c r="AI56" i="18"/>
  <c r="AJ56" i="18"/>
  <c r="AK56" i="18"/>
  <c r="AL56" i="18"/>
  <c r="AM56" i="18"/>
  <c r="AN56" i="18"/>
  <c r="AO56" i="18"/>
  <c r="AP56" i="18"/>
  <c r="AQ56" i="18"/>
  <c r="AR56" i="18"/>
  <c r="AS56" i="18"/>
  <c r="AT56" i="18"/>
  <c r="AU56" i="18"/>
  <c r="AV56" i="18"/>
  <c r="AW56" i="18"/>
  <c r="AX56" i="18"/>
  <c r="AY56" i="18"/>
  <c r="AZ56" i="18"/>
  <c r="BA56" i="18"/>
  <c r="BB56" i="18"/>
  <c r="BC56" i="18"/>
  <c r="BD56" i="18"/>
  <c r="BE56" i="18"/>
  <c r="BF56" i="18"/>
  <c r="BG56" i="18"/>
  <c r="BH56" i="18"/>
  <c r="BI56" i="18"/>
  <c r="BJ56" i="18"/>
  <c r="BK56" i="18"/>
  <c r="BL56" i="18"/>
  <c r="BM56" i="18"/>
  <c r="BN56" i="18"/>
  <c r="BO56" i="18"/>
  <c r="BP56" i="18"/>
  <c r="BQ56" i="18"/>
  <c r="BR56" i="18"/>
  <c r="BS56" i="18"/>
  <c r="BT56" i="18"/>
  <c r="BU56" i="18"/>
  <c r="BV56" i="18"/>
  <c r="E57" i="18"/>
  <c r="F57" i="18"/>
  <c r="G57" i="18"/>
  <c r="H57" i="18"/>
  <c r="I57" i="18"/>
  <c r="J57" i="18"/>
  <c r="K57" i="18"/>
  <c r="L57" i="18"/>
  <c r="M57" i="18"/>
  <c r="N57" i="18"/>
  <c r="O57" i="18"/>
  <c r="P57" i="18"/>
  <c r="Q57" i="18"/>
  <c r="R57" i="18"/>
  <c r="S57" i="18"/>
  <c r="T57" i="18"/>
  <c r="U57" i="18"/>
  <c r="V57" i="18"/>
  <c r="W57" i="18"/>
  <c r="X57" i="18"/>
  <c r="Y57" i="18"/>
  <c r="Z57" i="18"/>
  <c r="AA57" i="18"/>
  <c r="AB57" i="18"/>
  <c r="AC57" i="18"/>
  <c r="AD57" i="18"/>
  <c r="AE57" i="18"/>
  <c r="AF57" i="18"/>
  <c r="AG57" i="18"/>
  <c r="AH57" i="18"/>
  <c r="AI57" i="18"/>
  <c r="AJ57" i="18"/>
  <c r="AK57" i="18"/>
  <c r="AL57" i="18"/>
  <c r="AM57" i="18"/>
  <c r="AN57" i="18"/>
  <c r="AO57" i="18"/>
  <c r="AP57" i="18"/>
  <c r="AQ57" i="18"/>
  <c r="AR57" i="18"/>
  <c r="AS57" i="18"/>
  <c r="AT57" i="18"/>
  <c r="AU57" i="18"/>
  <c r="AV57" i="18"/>
  <c r="AW57" i="18"/>
  <c r="AX57" i="18"/>
  <c r="AY57" i="18"/>
  <c r="AZ57" i="18"/>
  <c r="BA57" i="18"/>
  <c r="BB57" i="18"/>
  <c r="BC57" i="18"/>
  <c r="BD57" i="18"/>
  <c r="BE57" i="18"/>
  <c r="BF57" i="18"/>
  <c r="BG57" i="18"/>
  <c r="BH57" i="18"/>
  <c r="BI57" i="18"/>
  <c r="BJ57" i="18"/>
  <c r="BK57" i="18"/>
  <c r="BL57" i="18"/>
  <c r="BM57" i="18"/>
  <c r="BN57" i="18"/>
  <c r="BO57" i="18"/>
  <c r="BP57" i="18"/>
  <c r="BQ57" i="18"/>
  <c r="BR57" i="18"/>
  <c r="BS57" i="18"/>
  <c r="BT57" i="18"/>
  <c r="BU57" i="18"/>
  <c r="BV57" i="18"/>
  <c r="E58" i="18"/>
  <c r="F58" i="18"/>
  <c r="G58" i="18"/>
  <c r="H58" i="18"/>
  <c r="I58" i="18"/>
  <c r="J58" i="18"/>
  <c r="K58" i="18"/>
  <c r="L58" i="18"/>
  <c r="M58" i="18"/>
  <c r="N58" i="18"/>
  <c r="O58" i="18"/>
  <c r="P58" i="18"/>
  <c r="Q58" i="18"/>
  <c r="R58" i="18"/>
  <c r="S58" i="18"/>
  <c r="T58" i="18"/>
  <c r="U58" i="18"/>
  <c r="V58" i="18"/>
  <c r="W58" i="18"/>
  <c r="X58" i="18"/>
  <c r="Y58" i="18"/>
  <c r="Z58" i="18"/>
  <c r="AA58" i="18"/>
  <c r="AB58" i="18"/>
  <c r="AC58" i="18"/>
  <c r="AD58" i="18"/>
  <c r="AE58" i="18"/>
  <c r="AF58" i="18"/>
  <c r="AG58" i="18"/>
  <c r="AH58" i="18"/>
  <c r="AI58" i="18"/>
  <c r="AJ58" i="18"/>
  <c r="AK58" i="18"/>
  <c r="AL58" i="18"/>
  <c r="AM58" i="18"/>
  <c r="AN58" i="18"/>
  <c r="AO58" i="18"/>
  <c r="AP58" i="18"/>
  <c r="AQ58" i="18"/>
  <c r="AR58" i="18"/>
  <c r="AS58" i="18"/>
  <c r="AT58" i="18"/>
  <c r="AU58" i="18"/>
  <c r="AV58" i="18"/>
  <c r="AW58" i="18"/>
  <c r="AX58" i="18"/>
  <c r="AY58" i="18"/>
  <c r="AZ58" i="18"/>
  <c r="BA58" i="18"/>
  <c r="BB58" i="18"/>
  <c r="BC58" i="18"/>
  <c r="BD58" i="18"/>
  <c r="BE58" i="18"/>
  <c r="BF58" i="18"/>
  <c r="BG58" i="18"/>
  <c r="BH58" i="18"/>
  <c r="BI58" i="18"/>
  <c r="BJ58" i="18"/>
  <c r="BK58" i="18"/>
  <c r="BL58" i="18"/>
  <c r="BM58" i="18"/>
  <c r="BN58" i="18"/>
  <c r="BO58" i="18"/>
  <c r="BP58" i="18"/>
  <c r="BQ58" i="18"/>
  <c r="BR58" i="18"/>
  <c r="BS58" i="18"/>
  <c r="BT58" i="18"/>
  <c r="BU58" i="18"/>
  <c r="BV58" i="18"/>
  <c r="E59" i="18"/>
  <c r="F59" i="18"/>
  <c r="G59" i="18"/>
  <c r="H59" i="18"/>
  <c r="I59" i="18"/>
  <c r="J59" i="18"/>
  <c r="K59" i="18"/>
  <c r="L59" i="18"/>
  <c r="M59" i="18"/>
  <c r="N59" i="18"/>
  <c r="O59" i="18"/>
  <c r="P59" i="18"/>
  <c r="Q59" i="18"/>
  <c r="R59" i="18"/>
  <c r="S59" i="18"/>
  <c r="T59" i="18"/>
  <c r="U59" i="18"/>
  <c r="V59" i="18"/>
  <c r="W59" i="18"/>
  <c r="X59" i="18"/>
  <c r="Y59" i="18"/>
  <c r="Z59" i="18"/>
  <c r="AA59" i="18"/>
  <c r="AB59" i="18"/>
  <c r="AC59" i="18"/>
  <c r="AD59" i="18"/>
  <c r="AE59" i="18"/>
  <c r="AF59" i="18"/>
  <c r="AG59" i="18"/>
  <c r="AH59" i="18"/>
  <c r="AI59" i="18"/>
  <c r="AJ59" i="18"/>
  <c r="AK59" i="18"/>
  <c r="AL59" i="18"/>
  <c r="AM59" i="18"/>
  <c r="AN59" i="18"/>
  <c r="AO59" i="18"/>
  <c r="AP59" i="18"/>
  <c r="AQ59" i="18"/>
  <c r="AR59" i="18"/>
  <c r="AS59" i="18"/>
  <c r="AT59" i="18"/>
  <c r="AU59" i="18"/>
  <c r="AV59" i="18"/>
  <c r="AW59" i="18"/>
  <c r="AX59" i="18"/>
  <c r="AY59" i="18"/>
  <c r="AZ59" i="18"/>
  <c r="BA59" i="18"/>
  <c r="BB59" i="18"/>
  <c r="BC59" i="18"/>
  <c r="BD59" i="18"/>
  <c r="BE59" i="18"/>
  <c r="BF59" i="18"/>
  <c r="BG59" i="18"/>
  <c r="BH59" i="18"/>
  <c r="BI59" i="18"/>
  <c r="BJ59" i="18"/>
  <c r="BK59" i="18"/>
  <c r="BL59" i="18"/>
  <c r="BM59" i="18"/>
  <c r="BN59" i="18"/>
  <c r="BO59" i="18"/>
  <c r="BP59" i="18"/>
  <c r="BQ59" i="18"/>
  <c r="BR59" i="18"/>
  <c r="BS59" i="18"/>
  <c r="BT59" i="18"/>
  <c r="BU59" i="18"/>
  <c r="BV59" i="18"/>
  <c r="E60" i="18"/>
  <c r="F60" i="18"/>
  <c r="G60" i="18"/>
  <c r="H60" i="18"/>
  <c r="I60" i="18"/>
  <c r="J60" i="18"/>
  <c r="K60" i="18"/>
  <c r="L60" i="18"/>
  <c r="M60" i="18"/>
  <c r="N60" i="18"/>
  <c r="O60" i="18"/>
  <c r="P60" i="18"/>
  <c r="Q60" i="18"/>
  <c r="R60" i="18"/>
  <c r="S60" i="18"/>
  <c r="T60" i="18"/>
  <c r="U60" i="18"/>
  <c r="V60" i="18"/>
  <c r="W60" i="18"/>
  <c r="X60" i="18"/>
  <c r="Y60" i="18"/>
  <c r="Z60" i="18"/>
  <c r="AA60" i="18"/>
  <c r="AB60" i="18"/>
  <c r="AC60" i="18"/>
  <c r="AD60" i="18"/>
  <c r="AE60" i="18"/>
  <c r="AF60" i="18"/>
  <c r="AG60" i="18"/>
  <c r="AH60" i="18"/>
  <c r="AI60" i="18"/>
  <c r="AJ60" i="18"/>
  <c r="AK60" i="18"/>
  <c r="AL60" i="18"/>
  <c r="AM60" i="18"/>
  <c r="AN60" i="18"/>
  <c r="AO60" i="18"/>
  <c r="AP60" i="18"/>
  <c r="AQ60" i="18"/>
  <c r="AR60" i="18"/>
  <c r="AS60" i="18"/>
  <c r="AT60" i="18"/>
  <c r="AU60" i="18"/>
  <c r="AV60" i="18"/>
  <c r="AW60" i="18"/>
  <c r="AX60" i="18"/>
  <c r="AY60" i="18"/>
  <c r="AZ60" i="18"/>
  <c r="BA60" i="18"/>
  <c r="BB60" i="18"/>
  <c r="BC60" i="18"/>
  <c r="BD60" i="18"/>
  <c r="BE60" i="18"/>
  <c r="BF60" i="18"/>
  <c r="BG60" i="18"/>
  <c r="BH60" i="18"/>
  <c r="BI60" i="18"/>
  <c r="BJ60" i="18"/>
  <c r="BK60" i="18"/>
  <c r="BL60" i="18"/>
  <c r="BM60" i="18"/>
  <c r="BN60" i="18"/>
  <c r="BO60" i="18"/>
  <c r="BP60" i="18"/>
  <c r="BQ60" i="18"/>
  <c r="BR60" i="18"/>
  <c r="BS60" i="18"/>
  <c r="BT60" i="18"/>
  <c r="BU60" i="18"/>
  <c r="BV60" i="18"/>
  <c r="E61" i="18"/>
  <c r="F61" i="18"/>
  <c r="G61" i="18"/>
  <c r="H61" i="18"/>
  <c r="I61" i="18"/>
  <c r="J61" i="18"/>
  <c r="K61" i="18"/>
  <c r="L61" i="18"/>
  <c r="M61" i="18"/>
  <c r="N61" i="18"/>
  <c r="O61" i="18"/>
  <c r="P61" i="18"/>
  <c r="Q61" i="18"/>
  <c r="R61" i="18"/>
  <c r="S61" i="18"/>
  <c r="T61" i="18"/>
  <c r="U61" i="18"/>
  <c r="V61" i="18"/>
  <c r="W61" i="18"/>
  <c r="X61" i="18"/>
  <c r="Y61" i="18"/>
  <c r="Z61" i="18"/>
  <c r="AA61" i="18"/>
  <c r="AB61" i="18"/>
  <c r="AC61" i="18"/>
  <c r="AD61" i="18"/>
  <c r="AE61" i="18"/>
  <c r="AF61" i="18"/>
  <c r="AG61" i="18"/>
  <c r="AH61" i="18"/>
  <c r="AI61" i="18"/>
  <c r="AJ61" i="18"/>
  <c r="AK61" i="18"/>
  <c r="AL61" i="18"/>
  <c r="AM61" i="18"/>
  <c r="AN61" i="18"/>
  <c r="AO61" i="18"/>
  <c r="AP61" i="18"/>
  <c r="AQ61" i="18"/>
  <c r="AR61" i="18"/>
  <c r="AS61" i="18"/>
  <c r="AT61" i="18"/>
  <c r="AU61" i="18"/>
  <c r="AV61" i="18"/>
  <c r="AW61" i="18"/>
  <c r="AX61" i="18"/>
  <c r="AY61" i="18"/>
  <c r="AZ61" i="18"/>
  <c r="BA61" i="18"/>
  <c r="BB61" i="18"/>
  <c r="BC61" i="18"/>
  <c r="BD61" i="18"/>
  <c r="BE61" i="18"/>
  <c r="BF61" i="18"/>
  <c r="BG61" i="18"/>
  <c r="BH61" i="18"/>
  <c r="BI61" i="18"/>
  <c r="BJ61" i="18"/>
  <c r="BK61" i="18"/>
  <c r="BL61" i="18"/>
  <c r="BM61" i="18"/>
  <c r="BN61" i="18"/>
  <c r="BO61" i="18"/>
  <c r="BP61" i="18"/>
  <c r="BQ61" i="18"/>
  <c r="BR61" i="18"/>
  <c r="BS61" i="18"/>
  <c r="BT61" i="18"/>
  <c r="BU61" i="18"/>
  <c r="BV61" i="18"/>
  <c r="E62" i="18"/>
  <c r="F62" i="18"/>
  <c r="G62" i="18"/>
  <c r="H62" i="18"/>
  <c r="I62" i="18"/>
  <c r="J62" i="18"/>
  <c r="K62" i="18"/>
  <c r="L62" i="18"/>
  <c r="M62" i="18"/>
  <c r="N62" i="18"/>
  <c r="O62" i="18"/>
  <c r="P62" i="18"/>
  <c r="Q62" i="18"/>
  <c r="R62" i="18"/>
  <c r="S62" i="18"/>
  <c r="T62" i="18"/>
  <c r="U62" i="18"/>
  <c r="V62" i="18"/>
  <c r="W62" i="18"/>
  <c r="X62" i="18"/>
  <c r="Y62" i="18"/>
  <c r="Z62" i="18"/>
  <c r="AA62" i="18"/>
  <c r="AB62" i="18"/>
  <c r="AC62" i="18"/>
  <c r="AD62" i="18"/>
  <c r="AE62" i="18"/>
  <c r="AF62" i="18"/>
  <c r="AG62" i="18"/>
  <c r="AH62" i="18"/>
  <c r="AI62" i="18"/>
  <c r="AJ62" i="18"/>
  <c r="AK62" i="18"/>
  <c r="AL62" i="18"/>
  <c r="AM62" i="18"/>
  <c r="AN62" i="18"/>
  <c r="AO62" i="18"/>
  <c r="AP62" i="18"/>
  <c r="AQ62" i="18"/>
  <c r="AR62" i="18"/>
  <c r="AS62" i="18"/>
  <c r="AT62" i="18"/>
  <c r="AU62" i="18"/>
  <c r="AV62" i="18"/>
  <c r="AW62" i="18"/>
  <c r="AX62" i="18"/>
  <c r="AY62" i="18"/>
  <c r="AZ62" i="18"/>
  <c r="BA62" i="18"/>
  <c r="BB62" i="18"/>
  <c r="BC62" i="18"/>
  <c r="BD62" i="18"/>
  <c r="BE62" i="18"/>
  <c r="BF62" i="18"/>
  <c r="BG62" i="18"/>
  <c r="BH62" i="18"/>
  <c r="BI62" i="18"/>
  <c r="BJ62" i="18"/>
  <c r="BK62" i="18"/>
  <c r="BL62" i="18"/>
  <c r="BM62" i="18"/>
  <c r="BN62" i="18"/>
  <c r="BO62" i="18"/>
  <c r="BP62" i="18"/>
  <c r="BQ62" i="18"/>
  <c r="BR62" i="18"/>
  <c r="BS62" i="18"/>
  <c r="BT62" i="18"/>
  <c r="BU62" i="18"/>
  <c r="BV62" i="18"/>
  <c r="E63" i="18"/>
  <c r="F63" i="18"/>
  <c r="G63" i="18"/>
  <c r="H63" i="18"/>
  <c r="I63" i="18"/>
  <c r="J63" i="18"/>
  <c r="K63" i="18"/>
  <c r="L63" i="18"/>
  <c r="M63" i="18"/>
  <c r="N63" i="18"/>
  <c r="O63" i="18"/>
  <c r="P63" i="18"/>
  <c r="Q63" i="18"/>
  <c r="R63" i="18"/>
  <c r="S63" i="18"/>
  <c r="T63" i="18"/>
  <c r="U63" i="18"/>
  <c r="V63" i="18"/>
  <c r="W63" i="18"/>
  <c r="X63" i="18"/>
  <c r="Y63" i="18"/>
  <c r="Z63" i="18"/>
  <c r="AA63" i="18"/>
  <c r="AB63" i="18"/>
  <c r="AC63" i="18"/>
  <c r="AD63" i="18"/>
  <c r="AE63" i="18"/>
  <c r="AF63" i="18"/>
  <c r="AG63" i="18"/>
  <c r="AH63" i="18"/>
  <c r="AI63" i="18"/>
  <c r="AJ63" i="18"/>
  <c r="AK63" i="18"/>
  <c r="AL63" i="18"/>
  <c r="AM63" i="18"/>
  <c r="AN63" i="18"/>
  <c r="AO63" i="18"/>
  <c r="AP63" i="18"/>
  <c r="AQ63" i="18"/>
  <c r="AR63" i="18"/>
  <c r="AS63" i="18"/>
  <c r="AT63" i="18"/>
  <c r="AU63" i="18"/>
  <c r="AV63" i="18"/>
  <c r="AW63" i="18"/>
  <c r="AX63" i="18"/>
  <c r="AY63" i="18"/>
  <c r="AZ63" i="18"/>
  <c r="BA63" i="18"/>
  <c r="BB63" i="18"/>
  <c r="BC63" i="18"/>
  <c r="BD63" i="18"/>
  <c r="BE63" i="18"/>
  <c r="BF63" i="18"/>
  <c r="BG63" i="18"/>
  <c r="BH63" i="18"/>
  <c r="BI63" i="18"/>
  <c r="BJ63" i="18"/>
  <c r="BK63" i="18"/>
  <c r="BL63" i="18"/>
  <c r="BM63" i="18"/>
  <c r="BN63" i="18"/>
  <c r="BO63" i="18"/>
  <c r="BP63" i="18"/>
  <c r="BQ63" i="18"/>
  <c r="BR63" i="18"/>
  <c r="BS63" i="18"/>
  <c r="BT63" i="18"/>
  <c r="BU63" i="18"/>
  <c r="BV63" i="18"/>
  <c r="E64" i="18"/>
  <c r="F64" i="18"/>
  <c r="G64" i="18"/>
  <c r="H64" i="18"/>
  <c r="I64" i="18"/>
  <c r="J64" i="18"/>
  <c r="K64" i="18"/>
  <c r="L64" i="18"/>
  <c r="M64" i="18"/>
  <c r="N64" i="18"/>
  <c r="O64" i="18"/>
  <c r="P64" i="18"/>
  <c r="Q64" i="18"/>
  <c r="R64" i="18"/>
  <c r="S64" i="18"/>
  <c r="T64" i="18"/>
  <c r="U64" i="18"/>
  <c r="V64" i="18"/>
  <c r="W64" i="18"/>
  <c r="X64" i="18"/>
  <c r="Y64" i="18"/>
  <c r="Z64" i="18"/>
  <c r="AA64" i="18"/>
  <c r="AB64" i="18"/>
  <c r="AC64" i="18"/>
  <c r="AD64" i="18"/>
  <c r="AE64" i="18"/>
  <c r="AF64" i="18"/>
  <c r="AG64" i="18"/>
  <c r="AH64" i="18"/>
  <c r="AI64" i="18"/>
  <c r="AJ64" i="18"/>
  <c r="AK64" i="18"/>
  <c r="AL64" i="18"/>
  <c r="AM64" i="18"/>
  <c r="AN64" i="18"/>
  <c r="AO64" i="18"/>
  <c r="AP64" i="18"/>
  <c r="AQ64" i="18"/>
  <c r="AR64" i="18"/>
  <c r="AS64" i="18"/>
  <c r="AT64" i="18"/>
  <c r="AU64" i="18"/>
  <c r="AV64" i="18"/>
  <c r="AW64" i="18"/>
  <c r="AX64" i="18"/>
  <c r="AY64" i="18"/>
  <c r="AZ64" i="18"/>
  <c r="BA64" i="18"/>
  <c r="BB64" i="18"/>
  <c r="BC64" i="18"/>
  <c r="BD64" i="18"/>
  <c r="BE64" i="18"/>
  <c r="BF64" i="18"/>
  <c r="BG64" i="18"/>
  <c r="BH64" i="18"/>
  <c r="BI64" i="18"/>
  <c r="BJ64" i="18"/>
  <c r="BK64" i="18"/>
  <c r="BL64" i="18"/>
  <c r="BM64" i="18"/>
  <c r="BN64" i="18"/>
  <c r="BO64" i="18"/>
  <c r="BP64" i="18"/>
  <c r="BQ64" i="18"/>
  <c r="BR64" i="18"/>
  <c r="BS64" i="18"/>
  <c r="BT64" i="18"/>
  <c r="BU64" i="18"/>
  <c r="BV64" i="18"/>
  <c r="E65" i="18"/>
  <c r="F65" i="18"/>
  <c r="G65" i="18"/>
  <c r="H65" i="18"/>
  <c r="I65" i="18"/>
  <c r="J65" i="18"/>
  <c r="K65" i="18"/>
  <c r="L65" i="18"/>
  <c r="M65" i="18"/>
  <c r="N65" i="18"/>
  <c r="O65" i="18"/>
  <c r="P65" i="18"/>
  <c r="Q65" i="18"/>
  <c r="R65" i="18"/>
  <c r="S65" i="18"/>
  <c r="T65" i="18"/>
  <c r="U65" i="18"/>
  <c r="V65" i="18"/>
  <c r="W65" i="18"/>
  <c r="X65" i="18"/>
  <c r="Y65" i="18"/>
  <c r="Z65" i="18"/>
  <c r="AA65" i="18"/>
  <c r="AB65" i="18"/>
  <c r="AC65" i="18"/>
  <c r="AD65" i="18"/>
  <c r="AE65" i="18"/>
  <c r="AF65" i="18"/>
  <c r="AG65" i="18"/>
  <c r="AH65" i="18"/>
  <c r="AI65" i="18"/>
  <c r="AJ65" i="18"/>
  <c r="AK65" i="18"/>
  <c r="AL65" i="18"/>
  <c r="AM65" i="18"/>
  <c r="AN65" i="18"/>
  <c r="AO65" i="18"/>
  <c r="AP65" i="18"/>
  <c r="AQ65" i="18"/>
  <c r="AR65" i="18"/>
  <c r="AS65" i="18"/>
  <c r="AT65" i="18"/>
  <c r="AU65" i="18"/>
  <c r="AV65" i="18"/>
  <c r="AW65" i="18"/>
  <c r="AX65" i="18"/>
  <c r="AY65" i="18"/>
  <c r="AZ65" i="18"/>
  <c r="BA65" i="18"/>
  <c r="BB65" i="18"/>
  <c r="BC65" i="18"/>
  <c r="BD65" i="18"/>
  <c r="BE65" i="18"/>
  <c r="BF65" i="18"/>
  <c r="BG65" i="18"/>
  <c r="BH65" i="18"/>
  <c r="BI65" i="18"/>
  <c r="BJ65" i="18"/>
  <c r="BK65" i="18"/>
  <c r="BL65" i="18"/>
  <c r="BM65" i="18"/>
  <c r="BN65" i="18"/>
  <c r="BO65" i="18"/>
  <c r="BP65" i="18"/>
  <c r="BQ65" i="18"/>
  <c r="BR65" i="18"/>
  <c r="BS65" i="18"/>
  <c r="BT65" i="18"/>
  <c r="BU65" i="18"/>
  <c r="BV65" i="18"/>
  <c r="E66" i="18"/>
  <c r="F66" i="18"/>
  <c r="G66" i="18"/>
  <c r="H66" i="18"/>
  <c r="I66" i="18"/>
  <c r="J66" i="18"/>
  <c r="K66" i="18"/>
  <c r="L66" i="18"/>
  <c r="M66" i="18"/>
  <c r="N66" i="18"/>
  <c r="O66" i="18"/>
  <c r="P66" i="18"/>
  <c r="Q66" i="18"/>
  <c r="R66" i="18"/>
  <c r="S66" i="18"/>
  <c r="T66" i="18"/>
  <c r="U66" i="18"/>
  <c r="V66" i="18"/>
  <c r="W66" i="18"/>
  <c r="X66" i="18"/>
  <c r="Y66" i="18"/>
  <c r="Z66" i="18"/>
  <c r="AA66" i="18"/>
  <c r="AB66" i="18"/>
  <c r="AC66" i="18"/>
  <c r="AD66" i="18"/>
  <c r="AE66" i="18"/>
  <c r="AF66" i="18"/>
  <c r="AG66" i="18"/>
  <c r="AH66" i="18"/>
  <c r="AI66" i="18"/>
  <c r="AJ66" i="18"/>
  <c r="AK66" i="18"/>
  <c r="AL66" i="18"/>
  <c r="AM66" i="18"/>
  <c r="AN66" i="18"/>
  <c r="AO66" i="18"/>
  <c r="AP66" i="18"/>
  <c r="AQ66" i="18"/>
  <c r="AR66" i="18"/>
  <c r="AS66" i="18"/>
  <c r="AT66" i="18"/>
  <c r="AU66" i="18"/>
  <c r="AV66" i="18"/>
  <c r="AW66" i="18"/>
  <c r="AX66" i="18"/>
  <c r="AY66" i="18"/>
  <c r="AZ66" i="18"/>
  <c r="BA66" i="18"/>
  <c r="BB66" i="18"/>
  <c r="BC66" i="18"/>
  <c r="BD66" i="18"/>
  <c r="BE66" i="18"/>
  <c r="BF66" i="18"/>
  <c r="BG66" i="18"/>
  <c r="BH66" i="18"/>
  <c r="BI66" i="18"/>
  <c r="BJ66" i="18"/>
  <c r="BK66" i="18"/>
  <c r="BL66" i="18"/>
  <c r="BM66" i="18"/>
  <c r="BN66" i="18"/>
  <c r="BO66" i="18"/>
  <c r="BP66" i="18"/>
  <c r="BQ66" i="18"/>
  <c r="BR66" i="18"/>
  <c r="BS66" i="18"/>
  <c r="BT66" i="18"/>
  <c r="BU66" i="18"/>
  <c r="BV66" i="18"/>
  <c r="E67" i="18"/>
  <c r="F67" i="18"/>
  <c r="G67" i="18"/>
  <c r="H67" i="18"/>
  <c r="I67" i="18"/>
  <c r="J67" i="18"/>
  <c r="K67" i="18"/>
  <c r="L67" i="18"/>
  <c r="M67" i="18"/>
  <c r="N67" i="18"/>
  <c r="O67" i="18"/>
  <c r="P67" i="18"/>
  <c r="Q67" i="18"/>
  <c r="R67" i="18"/>
  <c r="S67" i="18"/>
  <c r="T67" i="18"/>
  <c r="U67" i="18"/>
  <c r="V67" i="18"/>
  <c r="W67" i="18"/>
  <c r="X67" i="18"/>
  <c r="Y67" i="18"/>
  <c r="Z67" i="18"/>
  <c r="AA67" i="18"/>
  <c r="AB67" i="18"/>
  <c r="AC67" i="18"/>
  <c r="AD67" i="18"/>
  <c r="AE67" i="18"/>
  <c r="AF67" i="18"/>
  <c r="AG67" i="18"/>
  <c r="AH67" i="18"/>
  <c r="AI67" i="18"/>
  <c r="AJ67" i="18"/>
  <c r="AK67" i="18"/>
  <c r="AL67" i="18"/>
  <c r="AM67" i="18"/>
  <c r="AN67" i="18"/>
  <c r="AO67" i="18"/>
  <c r="AP67" i="18"/>
  <c r="AQ67" i="18"/>
  <c r="AR67" i="18"/>
  <c r="AS67" i="18"/>
  <c r="AT67" i="18"/>
  <c r="AU67" i="18"/>
  <c r="AV67" i="18"/>
  <c r="AW67" i="18"/>
  <c r="AX67" i="18"/>
  <c r="AY67" i="18"/>
  <c r="AZ67" i="18"/>
  <c r="BA67" i="18"/>
  <c r="BB67" i="18"/>
  <c r="BC67" i="18"/>
  <c r="BD67" i="18"/>
  <c r="BE67" i="18"/>
  <c r="BF67" i="18"/>
  <c r="BG67" i="18"/>
  <c r="BH67" i="18"/>
  <c r="BI67" i="18"/>
  <c r="BJ67" i="18"/>
  <c r="BK67" i="18"/>
  <c r="BL67" i="18"/>
  <c r="BM67" i="18"/>
  <c r="BN67" i="18"/>
  <c r="BO67" i="18"/>
  <c r="BP67" i="18"/>
  <c r="BQ67" i="18"/>
  <c r="BR67" i="18"/>
  <c r="BS67" i="18"/>
  <c r="BT67" i="18"/>
  <c r="BU67" i="18"/>
  <c r="BV67" i="18"/>
  <c r="E68" i="18"/>
  <c r="F68" i="18"/>
  <c r="G68" i="18"/>
  <c r="H68" i="18"/>
  <c r="I68" i="18"/>
  <c r="J68" i="18"/>
  <c r="K68" i="18"/>
  <c r="L68" i="18"/>
  <c r="M68" i="18"/>
  <c r="N68" i="18"/>
  <c r="O68" i="18"/>
  <c r="P68" i="18"/>
  <c r="Q68" i="18"/>
  <c r="R68" i="18"/>
  <c r="S68" i="18"/>
  <c r="T68" i="18"/>
  <c r="U68" i="18"/>
  <c r="V68" i="18"/>
  <c r="W68" i="18"/>
  <c r="X68" i="18"/>
  <c r="Y68" i="18"/>
  <c r="Z68" i="18"/>
  <c r="AA68" i="18"/>
  <c r="AB68" i="18"/>
  <c r="AC68" i="18"/>
  <c r="AD68" i="18"/>
  <c r="AE68" i="18"/>
  <c r="AF68" i="18"/>
  <c r="AG68" i="18"/>
  <c r="AH68" i="18"/>
  <c r="AI68" i="18"/>
  <c r="AJ68" i="18"/>
  <c r="AK68" i="18"/>
  <c r="AL68" i="18"/>
  <c r="AM68" i="18"/>
  <c r="AN68" i="18"/>
  <c r="AO68" i="18"/>
  <c r="AP68" i="18"/>
  <c r="AQ68" i="18"/>
  <c r="AR68" i="18"/>
  <c r="AS68" i="18"/>
  <c r="AT68" i="18"/>
  <c r="AU68" i="18"/>
  <c r="AV68" i="18"/>
  <c r="AW68" i="18"/>
  <c r="AX68" i="18"/>
  <c r="AY68" i="18"/>
  <c r="AZ68" i="18"/>
  <c r="BA68" i="18"/>
  <c r="BB68" i="18"/>
  <c r="BC68" i="18"/>
  <c r="BD68" i="18"/>
  <c r="BE68" i="18"/>
  <c r="BF68" i="18"/>
  <c r="BG68" i="18"/>
  <c r="BH68" i="18"/>
  <c r="BI68" i="18"/>
  <c r="BJ68" i="18"/>
  <c r="BK68" i="18"/>
  <c r="BL68" i="18"/>
  <c r="BM68" i="18"/>
  <c r="BN68" i="18"/>
  <c r="BO68" i="18"/>
  <c r="BP68" i="18"/>
  <c r="BQ68" i="18"/>
  <c r="BR68" i="18"/>
  <c r="BS68" i="18"/>
  <c r="BT68" i="18"/>
  <c r="BU68" i="18"/>
  <c r="BV68" i="18"/>
  <c r="E69" i="18"/>
  <c r="F69" i="18"/>
  <c r="G69" i="18"/>
  <c r="H69" i="18"/>
  <c r="I69" i="18"/>
  <c r="J69" i="18"/>
  <c r="K69" i="18"/>
  <c r="L69" i="18"/>
  <c r="M69" i="18"/>
  <c r="N69" i="18"/>
  <c r="O69" i="18"/>
  <c r="P69" i="18"/>
  <c r="Q69" i="18"/>
  <c r="R69" i="18"/>
  <c r="S69" i="18"/>
  <c r="T69" i="18"/>
  <c r="U69" i="18"/>
  <c r="V69" i="18"/>
  <c r="W69" i="18"/>
  <c r="X69" i="18"/>
  <c r="Y69" i="18"/>
  <c r="Z69" i="18"/>
  <c r="AA69" i="18"/>
  <c r="AB69" i="18"/>
  <c r="AC69" i="18"/>
  <c r="AD69" i="18"/>
  <c r="AE69" i="18"/>
  <c r="AF69" i="18"/>
  <c r="AG69" i="18"/>
  <c r="AH69" i="18"/>
  <c r="AI69" i="18"/>
  <c r="AJ69" i="18"/>
  <c r="AK69" i="18"/>
  <c r="AL69" i="18"/>
  <c r="AM69" i="18"/>
  <c r="AN69" i="18"/>
  <c r="AO69" i="18"/>
  <c r="AP69" i="18"/>
  <c r="AQ69" i="18"/>
  <c r="AR69" i="18"/>
  <c r="AS69" i="18"/>
  <c r="AT69" i="18"/>
  <c r="AU69" i="18"/>
  <c r="AV69" i="18"/>
  <c r="AW69" i="18"/>
  <c r="AX69" i="18"/>
  <c r="AY69" i="18"/>
  <c r="AZ69" i="18"/>
  <c r="BA69" i="18"/>
  <c r="BB69" i="18"/>
  <c r="BC69" i="18"/>
  <c r="BD69" i="18"/>
  <c r="BE69" i="18"/>
  <c r="BF69" i="18"/>
  <c r="BG69" i="18"/>
  <c r="BH69" i="18"/>
  <c r="BI69" i="18"/>
  <c r="BJ69" i="18"/>
  <c r="BK69" i="18"/>
  <c r="BL69" i="18"/>
  <c r="BM69" i="18"/>
  <c r="BN69" i="18"/>
  <c r="BO69" i="18"/>
  <c r="BP69" i="18"/>
  <c r="BQ69" i="18"/>
  <c r="BR69" i="18"/>
  <c r="BS69" i="18"/>
  <c r="BT69" i="18"/>
  <c r="BU69" i="18"/>
  <c r="BV69" i="18"/>
  <c r="E70" i="18"/>
  <c r="F70" i="18"/>
  <c r="G70" i="18"/>
  <c r="H70" i="18"/>
  <c r="I70" i="18"/>
  <c r="J70" i="18"/>
  <c r="K70" i="18"/>
  <c r="L70" i="18"/>
  <c r="M70" i="18"/>
  <c r="N70" i="18"/>
  <c r="O70" i="18"/>
  <c r="P70" i="18"/>
  <c r="Q70" i="18"/>
  <c r="R70" i="18"/>
  <c r="S70" i="18"/>
  <c r="T70" i="18"/>
  <c r="U70" i="18"/>
  <c r="V70" i="18"/>
  <c r="W70" i="18"/>
  <c r="X70" i="18"/>
  <c r="Y70" i="18"/>
  <c r="Z70" i="18"/>
  <c r="AA70" i="18"/>
  <c r="AB70" i="18"/>
  <c r="AC70" i="18"/>
  <c r="AD70" i="18"/>
  <c r="AE70" i="18"/>
  <c r="AF70" i="18"/>
  <c r="AG70" i="18"/>
  <c r="AH70" i="18"/>
  <c r="AI70" i="18"/>
  <c r="AJ70" i="18"/>
  <c r="AK70" i="18"/>
  <c r="AL70" i="18"/>
  <c r="AM70" i="18"/>
  <c r="AN70" i="18"/>
  <c r="AO70" i="18"/>
  <c r="AP70" i="18"/>
  <c r="AQ70" i="18"/>
  <c r="AR70" i="18"/>
  <c r="AS70" i="18"/>
  <c r="AT70" i="18"/>
  <c r="AU70" i="18"/>
  <c r="AV70" i="18"/>
  <c r="AW70" i="18"/>
  <c r="AX70" i="18"/>
  <c r="AY70" i="18"/>
  <c r="AZ70" i="18"/>
  <c r="BA70" i="18"/>
  <c r="BB70" i="18"/>
  <c r="BC70" i="18"/>
  <c r="BD70" i="18"/>
  <c r="BE70" i="18"/>
  <c r="BF70" i="18"/>
  <c r="BG70" i="18"/>
  <c r="BH70" i="18"/>
  <c r="BI70" i="18"/>
  <c r="BJ70" i="18"/>
  <c r="BK70" i="18"/>
  <c r="BL70" i="18"/>
  <c r="BM70" i="18"/>
  <c r="BN70" i="18"/>
  <c r="BO70" i="18"/>
  <c r="BP70" i="18"/>
  <c r="BQ70" i="18"/>
  <c r="BR70" i="18"/>
  <c r="BS70" i="18"/>
  <c r="BT70" i="18"/>
  <c r="BU70" i="18"/>
  <c r="BV70" i="18"/>
  <c r="E71" i="18"/>
  <c r="F71" i="18"/>
  <c r="G71" i="18"/>
  <c r="H71" i="18"/>
  <c r="I71" i="18"/>
  <c r="J71" i="18"/>
  <c r="K71" i="18"/>
  <c r="L71" i="18"/>
  <c r="M71" i="18"/>
  <c r="N71" i="18"/>
  <c r="O71" i="18"/>
  <c r="P71" i="18"/>
  <c r="Q71" i="18"/>
  <c r="R71" i="18"/>
  <c r="S71" i="18"/>
  <c r="T71" i="18"/>
  <c r="U71" i="18"/>
  <c r="V71" i="18"/>
  <c r="W71" i="18"/>
  <c r="X71" i="18"/>
  <c r="Y71" i="18"/>
  <c r="Z71" i="18"/>
  <c r="AA71" i="18"/>
  <c r="AB71" i="18"/>
  <c r="AC71" i="18"/>
  <c r="AD71" i="18"/>
  <c r="AE71" i="18"/>
  <c r="AF71" i="18"/>
  <c r="AG71" i="18"/>
  <c r="AH71" i="18"/>
  <c r="AI71" i="18"/>
  <c r="AJ71" i="18"/>
  <c r="AK71" i="18"/>
  <c r="AL71" i="18"/>
  <c r="AM71" i="18"/>
  <c r="AN71" i="18"/>
  <c r="AO71" i="18"/>
  <c r="AP71" i="18"/>
  <c r="AQ71" i="18"/>
  <c r="AR71" i="18"/>
  <c r="AS71" i="18"/>
  <c r="AT71" i="18"/>
  <c r="AU71" i="18"/>
  <c r="AV71" i="18"/>
  <c r="AW71" i="18"/>
  <c r="AX71" i="18"/>
  <c r="AY71" i="18"/>
  <c r="AZ71" i="18"/>
  <c r="BA71" i="18"/>
  <c r="BB71" i="18"/>
  <c r="BC71" i="18"/>
  <c r="BD71" i="18"/>
  <c r="BE71" i="18"/>
  <c r="BF71" i="18"/>
  <c r="BG71" i="18"/>
  <c r="BH71" i="18"/>
  <c r="BI71" i="18"/>
  <c r="BJ71" i="18"/>
  <c r="BK71" i="18"/>
  <c r="BL71" i="18"/>
  <c r="BM71" i="18"/>
  <c r="BN71" i="18"/>
  <c r="BO71" i="18"/>
  <c r="BP71" i="18"/>
  <c r="BQ71" i="18"/>
  <c r="BR71" i="18"/>
  <c r="BS71" i="18"/>
  <c r="BT71" i="18"/>
  <c r="BU71" i="18"/>
  <c r="BV71" i="18"/>
  <c r="E72" i="18"/>
  <c r="F72" i="18"/>
  <c r="G72" i="18"/>
  <c r="H72" i="18"/>
  <c r="I72" i="18"/>
  <c r="J72" i="18"/>
  <c r="K72" i="18"/>
  <c r="L72" i="18"/>
  <c r="M72" i="18"/>
  <c r="N72" i="18"/>
  <c r="O72" i="18"/>
  <c r="P72" i="18"/>
  <c r="Q72" i="18"/>
  <c r="R72" i="18"/>
  <c r="S72" i="18"/>
  <c r="T72" i="18"/>
  <c r="U72" i="18"/>
  <c r="V72" i="18"/>
  <c r="W72" i="18"/>
  <c r="X72" i="18"/>
  <c r="Y72" i="18"/>
  <c r="Z72" i="18"/>
  <c r="AA72" i="18"/>
  <c r="AB72" i="18"/>
  <c r="AC72" i="18"/>
  <c r="AD72" i="18"/>
  <c r="AE72" i="18"/>
  <c r="AF72" i="18"/>
  <c r="AG72" i="18"/>
  <c r="AH72" i="18"/>
  <c r="AI72" i="18"/>
  <c r="AJ72" i="18"/>
  <c r="AK72" i="18"/>
  <c r="AL72" i="18"/>
  <c r="AM72" i="18"/>
  <c r="AN72" i="18"/>
  <c r="AO72" i="18"/>
  <c r="AP72" i="18"/>
  <c r="AQ72" i="18"/>
  <c r="AR72" i="18"/>
  <c r="AS72" i="18"/>
  <c r="AT72" i="18"/>
  <c r="AU72" i="18"/>
  <c r="AV72" i="18"/>
  <c r="AW72" i="18"/>
  <c r="AX72" i="18"/>
  <c r="AY72" i="18"/>
  <c r="AZ72" i="18"/>
  <c r="BA72" i="18"/>
  <c r="BB72" i="18"/>
  <c r="BC72" i="18"/>
  <c r="BD72" i="18"/>
  <c r="BE72" i="18"/>
  <c r="BF72" i="18"/>
  <c r="BG72" i="18"/>
  <c r="BH72" i="18"/>
  <c r="BI72" i="18"/>
  <c r="BJ72" i="18"/>
  <c r="BK72" i="18"/>
  <c r="BL72" i="18"/>
  <c r="BM72" i="18"/>
  <c r="BN72" i="18"/>
  <c r="BO72" i="18"/>
  <c r="BP72" i="18"/>
  <c r="BQ72" i="18"/>
  <c r="BR72" i="18"/>
  <c r="BS72" i="18"/>
  <c r="BT72" i="18"/>
  <c r="BU72" i="18"/>
  <c r="BV72" i="18"/>
  <c r="E73" i="18"/>
  <c r="F73" i="18"/>
  <c r="G73" i="18"/>
  <c r="H73" i="18"/>
  <c r="I73" i="18"/>
  <c r="J73" i="18"/>
  <c r="K73" i="18"/>
  <c r="L73" i="18"/>
  <c r="M73" i="18"/>
  <c r="N73" i="18"/>
  <c r="O73" i="18"/>
  <c r="P73" i="18"/>
  <c r="Q73" i="18"/>
  <c r="R73" i="18"/>
  <c r="S73" i="18"/>
  <c r="T73" i="18"/>
  <c r="U73" i="18"/>
  <c r="V73" i="18"/>
  <c r="W73" i="18"/>
  <c r="X73" i="18"/>
  <c r="Y73" i="18"/>
  <c r="Z73" i="18"/>
  <c r="AA73" i="18"/>
  <c r="AB73" i="18"/>
  <c r="AC73" i="18"/>
  <c r="AD73" i="18"/>
  <c r="AE73" i="18"/>
  <c r="AF73" i="18"/>
  <c r="AG73" i="18"/>
  <c r="AH73" i="18"/>
  <c r="AI73" i="18"/>
  <c r="AJ73" i="18"/>
  <c r="AK73" i="18"/>
  <c r="AL73" i="18"/>
  <c r="AM73" i="18"/>
  <c r="AN73" i="18"/>
  <c r="AO73" i="18"/>
  <c r="AP73" i="18"/>
  <c r="AQ73" i="18"/>
  <c r="AR73" i="18"/>
  <c r="AS73" i="18"/>
  <c r="AT73" i="18"/>
  <c r="AU73" i="18"/>
  <c r="AV73" i="18"/>
  <c r="AW73" i="18"/>
  <c r="AX73" i="18"/>
  <c r="AY73" i="18"/>
  <c r="AZ73" i="18"/>
  <c r="BA73" i="18"/>
  <c r="BB73" i="18"/>
  <c r="BC73" i="18"/>
  <c r="BD73" i="18"/>
  <c r="BE73" i="18"/>
  <c r="BF73" i="18"/>
  <c r="BG73" i="18"/>
  <c r="BH73" i="18"/>
  <c r="BI73" i="18"/>
  <c r="BJ73" i="18"/>
  <c r="BK73" i="18"/>
  <c r="BL73" i="18"/>
  <c r="BM73" i="18"/>
  <c r="BN73" i="18"/>
  <c r="BO73" i="18"/>
  <c r="BP73" i="18"/>
  <c r="BQ73" i="18"/>
  <c r="BR73" i="18"/>
  <c r="BS73" i="18"/>
  <c r="BT73" i="18"/>
  <c r="BU73" i="18"/>
  <c r="BV73" i="18"/>
  <c r="E74" i="18"/>
  <c r="F74" i="18"/>
  <c r="G74" i="18"/>
  <c r="H74" i="18"/>
  <c r="I74" i="18"/>
  <c r="J74" i="18"/>
  <c r="K74" i="18"/>
  <c r="L74" i="18"/>
  <c r="M74" i="18"/>
  <c r="N74" i="18"/>
  <c r="O74" i="18"/>
  <c r="P74" i="18"/>
  <c r="Q74" i="18"/>
  <c r="R74" i="18"/>
  <c r="S74" i="18"/>
  <c r="T74" i="18"/>
  <c r="U74" i="18"/>
  <c r="V74" i="18"/>
  <c r="W74" i="18"/>
  <c r="X74" i="18"/>
  <c r="Y74" i="18"/>
  <c r="Z74" i="18"/>
  <c r="AA74" i="18"/>
  <c r="AB74" i="18"/>
  <c r="AC74" i="18"/>
  <c r="AD74" i="18"/>
  <c r="AE74" i="18"/>
  <c r="AF74" i="18"/>
  <c r="AG74" i="18"/>
  <c r="AH74" i="18"/>
  <c r="AI74" i="18"/>
  <c r="AJ74" i="18"/>
  <c r="AK74" i="18"/>
  <c r="AL74" i="18"/>
  <c r="AM74" i="18"/>
  <c r="AN74" i="18"/>
  <c r="AO74" i="18"/>
  <c r="AP74" i="18"/>
  <c r="AQ74" i="18"/>
  <c r="AR74" i="18"/>
  <c r="AS74" i="18"/>
  <c r="AT74" i="18"/>
  <c r="AU74" i="18"/>
  <c r="AV74" i="18"/>
  <c r="AW74" i="18"/>
  <c r="AX74" i="18"/>
  <c r="AY74" i="18"/>
  <c r="AZ74" i="18"/>
  <c r="BA74" i="18"/>
  <c r="BB74" i="18"/>
  <c r="BC74" i="18"/>
  <c r="BD74" i="18"/>
  <c r="BE74" i="18"/>
  <c r="BF74" i="18"/>
  <c r="BG74" i="18"/>
  <c r="BH74" i="18"/>
  <c r="BI74" i="18"/>
  <c r="BJ74" i="18"/>
  <c r="BK74" i="18"/>
  <c r="BL74" i="18"/>
  <c r="BM74" i="18"/>
  <c r="BN74" i="18"/>
  <c r="BO74" i="18"/>
  <c r="BP74" i="18"/>
  <c r="BQ74" i="18"/>
  <c r="BR74" i="18"/>
  <c r="BS74" i="18"/>
  <c r="BT74" i="18"/>
  <c r="BU74" i="18"/>
  <c r="BV74" i="18"/>
  <c r="E75" i="18"/>
  <c r="F75" i="18"/>
  <c r="G75" i="18"/>
  <c r="H75" i="18"/>
  <c r="I75" i="18"/>
  <c r="J75" i="18"/>
  <c r="K75" i="18"/>
  <c r="L75" i="18"/>
  <c r="M75" i="18"/>
  <c r="N75" i="18"/>
  <c r="O75" i="18"/>
  <c r="P75" i="18"/>
  <c r="Q75" i="18"/>
  <c r="R75" i="18"/>
  <c r="S75" i="18"/>
  <c r="T75" i="18"/>
  <c r="U75" i="18"/>
  <c r="V75" i="18"/>
  <c r="W75" i="18"/>
  <c r="X75" i="18"/>
  <c r="Y75" i="18"/>
  <c r="Z75" i="18"/>
  <c r="AA75" i="18"/>
  <c r="AB75" i="18"/>
  <c r="AC75" i="18"/>
  <c r="AD75" i="18"/>
  <c r="AE75" i="18"/>
  <c r="AF75" i="18"/>
  <c r="AG75" i="18"/>
  <c r="AH75" i="18"/>
  <c r="AI75" i="18"/>
  <c r="AJ75" i="18"/>
  <c r="AK75" i="18"/>
  <c r="AL75" i="18"/>
  <c r="AM75" i="18"/>
  <c r="AN75" i="18"/>
  <c r="AO75" i="18"/>
  <c r="AP75" i="18"/>
  <c r="AQ75" i="18"/>
  <c r="AR75" i="18"/>
  <c r="AS75" i="18"/>
  <c r="AT75" i="18"/>
  <c r="AU75" i="18"/>
  <c r="AV75" i="18"/>
  <c r="AW75" i="18"/>
  <c r="AX75" i="18"/>
  <c r="AY75" i="18"/>
  <c r="AZ75" i="18"/>
  <c r="BA75" i="18"/>
  <c r="BB75" i="18"/>
  <c r="BC75" i="18"/>
  <c r="BD75" i="18"/>
  <c r="BE75" i="18"/>
  <c r="BF75" i="18"/>
  <c r="BG75" i="18"/>
  <c r="BH75" i="18"/>
  <c r="BI75" i="18"/>
  <c r="BJ75" i="18"/>
  <c r="BK75" i="18"/>
  <c r="BL75" i="18"/>
  <c r="BM75" i="18"/>
  <c r="BN75" i="18"/>
  <c r="BO75" i="18"/>
  <c r="BP75" i="18"/>
  <c r="BQ75" i="18"/>
  <c r="BR75" i="18"/>
  <c r="BS75" i="18"/>
  <c r="BT75" i="18"/>
  <c r="BU75" i="18"/>
  <c r="BV75" i="18"/>
  <c r="E76" i="18"/>
  <c r="F76" i="18"/>
  <c r="G76" i="18"/>
  <c r="H76" i="18"/>
  <c r="I76" i="18"/>
  <c r="J76" i="18"/>
  <c r="K76" i="18"/>
  <c r="L76" i="18"/>
  <c r="M76" i="18"/>
  <c r="N76" i="18"/>
  <c r="O76" i="18"/>
  <c r="P76" i="18"/>
  <c r="Q76" i="18"/>
  <c r="R76" i="18"/>
  <c r="S76" i="18"/>
  <c r="T76" i="18"/>
  <c r="U76" i="18"/>
  <c r="V76" i="18"/>
  <c r="W76" i="18"/>
  <c r="X76" i="18"/>
  <c r="Y76" i="18"/>
  <c r="Z76" i="18"/>
  <c r="AA76" i="18"/>
  <c r="AB76" i="18"/>
  <c r="AC76" i="18"/>
  <c r="AD76" i="18"/>
  <c r="AE76" i="18"/>
  <c r="AF76" i="18"/>
  <c r="AG76" i="18"/>
  <c r="AH76" i="18"/>
  <c r="AI76" i="18"/>
  <c r="AJ76" i="18"/>
  <c r="AK76" i="18"/>
  <c r="AL76" i="18"/>
  <c r="AM76" i="18"/>
  <c r="AN76" i="18"/>
  <c r="AO76" i="18"/>
  <c r="AP76" i="18"/>
  <c r="AQ76" i="18"/>
  <c r="AR76" i="18"/>
  <c r="AS76" i="18"/>
  <c r="AT76" i="18"/>
  <c r="AU76" i="18"/>
  <c r="AV76" i="18"/>
  <c r="AW76" i="18"/>
  <c r="AX76" i="18"/>
  <c r="AY76" i="18"/>
  <c r="AZ76" i="18"/>
  <c r="BA76" i="18"/>
  <c r="BB76" i="18"/>
  <c r="BC76" i="18"/>
  <c r="BD76" i="18"/>
  <c r="BE76" i="18"/>
  <c r="BF76" i="18"/>
  <c r="BG76" i="18"/>
  <c r="BH76" i="18"/>
  <c r="BI76" i="18"/>
  <c r="BJ76" i="18"/>
  <c r="BK76" i="18"/>
  <c r="BL76" i="18"/>
  <c r="BM76" i="18"/>
  <c r="BN76" i="18"/>
  <c r="BO76" i="18"/>
  <c r="BP76" i="18"/>
  <c r="BQ76" i="18"/>
  <c r="BR76" i="18"/>
  <c r="BS76" i="18"/>
  <c r="BT76" i="18"/>
  <c r="BU76" i="18"/>
  <c r="BV76" i="18"/>
  <c r="E77" i="18"/>
  <c r="F77" i="18"/>
  <c r="G77" i="18"/>
  <c r="H77" i="18"/>
  <c r="I77" i="18"/>
  <c r="J77" i="18"/>
  <c r="K77" i="18"/>
  <c r="L77" i="18"/>
  <c r="M77" i="18"/>
  <c r="N77" i="18"/>
  <c r="O77" i="18"/>
  <c r="P77" i="18"/>
  <c r="Q77" i="18"/>
  <c r="R77" i="18"/>
  <c r="S77" i="18"/>
  <c r="T77" i="18"/>
  <c r="U77" i="18"/>
  <c r="V77" i="18"/>
  <c r="W77" i="18"/>
  <c r="X77" i="18"/>
  <c r="Y77" i="18"/>
  <c r="Z77" i="18"/>
  <c r="AA77" i="18"/>
  <c r="AB77" i="18"/>
  <c r="AC77" i="18"/>
  <c r="AD77" i="18"/>
  <c r="AE77" i="18"/>
  <c r="AF77" i="18"/>
  <c r="AG77" i="18"/>
  <c r="AH77" i="18"/>
  <c r="AI77" i="18"/>
  <c r="AJ77" i="18"/>
  <c r="AK77" i="18"/>
  <c r="AL77" i="18"/>
  <c r="AM77" i="18"/>
  <c r="AN77" i="18"/>
  <c r="AO77" i="18"/>
  <c r="AP77" i="18"/>
  <c r="AQ77" i="18"/>
  <c r="AR77" i="18"/>
  <c r="AS77" i="18"/>
  <c r="AT77" i="18"/>
  <c r="AU77" i="18"/>
  <c r="AV77" i="18"/>
  <c r="AW77" i="18"/>
  <c r="AX77" i="18"/>
  <c r="AY77" i="18"/>
  <c r="AZ77" i="18"/>
  <c r="BA77" i="18"/>
  <c r="BB77" i="18"/>
  <c r="BC77" i="18"/>
  <c r="BD77" i="18"/>
  <c r="BE77" i="18"/>
  <c r="BF77" i="18"/>
  <c r="BG77" i="18"/>
  <c r="BH77" i="18"/>
  <c r="BI77" i="18"/>
  <c r="BJ77" i="18"/>
  <c r="BK77" i="18"/>
  <c r="BL77" i="18"/>
  <c r="BM77" i="18"/>
  <c r="BN77" i="18"/>
  <c r="BO77" i="18"/>
  <c r="BP77" i="18"/>
  <c r="BQ77" i="18"/>
  <c r="BR77" i="18"/>
  <c r="BS77" i="18"/>
  <c r="BT77" i="18"/>
  <c r="BU77" i="18"/>
  <c r="BV77" i="18"/>
  <c r="E78" i="18"/>
  <c r="F78" i="18"/>
  <c r="G78" i="18"/>
  <c r="H78" i="18"/>
  <c r="I78" i="18"/>
  <c r="J78" i="18"/>
  <c r="K78" i="18"/>
  <c r="L78" i="18"/>
  <c r="M78" i="18"/>
  <c r="N78" i="18"/>
  <c r="O78" i="18"/>
  <c r="P78" i="18"/>
  <c r="Q78" i="18"/>
  <c r="R78" i="18"/>
  <c r="S78" i="18"/>
  <c r="T78" i="18"/>
  <c r="U78" i="18"/>
  <c r="V78" i="18"/>
  <c r="W78" i="18"/>
  <c r="X78" i="18"/>
  <c r="Y78" i="18"/>
  <c r="Z78" i="18"/>
  <c r="AA78" i="18"/>
  <c r="AB78" i="18"/>
  <c r="AC78" i="18"/>
  <c r="AD78" i="18"/>
  <c r="AE78" i="18"/>
  <c r="AF78" i="18"/>
  <c r="AG78" i="18"/>
  <c r="AH78" i="18"/>
  <c r="AI78" i="18"/>
  <c r="AJ78" i="18"/>
  <c r="AK78" i="18"/>
  <c r="AL78" i="18"/>
  <c r="AM78" i="18"/>
  <c r="AN78" i="18"/>
  <c r="AO78" i="18"/>
  <c r="AP78" i="18"/>
  <c r="AQ78" i="18"/>
  <c r="AR78" i="18"/>
  <c r="AS78" i="18"/>
  <c r="AT78" i="18"/>
  <c r="AU78" i="18"/>
  <c r="AV78" i="18"/>
  <c r="AW78" i="18"/>
  <c r="AX78" i="18"/>
  <c r="AY78" i="18"/>
  <c r="AZ78" i="18"/>
  <c r="BA78" i="18"/>
  <c r="BB78" i="18"/>
  <c r="BC78" i="18"/>
  <c r="BD78" i="18"/>
  <c r="BE78" i="18"/>
  <c r="BF78" i="18"/>
  <c r="BG78" i="18"/>
  <c r="BH78" i="18"/>
  <c r="BI78" i="18"/>
  <c r="BJ78" i="18"/>
  <c r="BK78" i="18"/>
  <c r="BL78" i="18"/>
  <c r="BM78" i="18"/>
  <c r="BN78" i="18"/>
  <c r="BO78" i="18"/>
  <c r="BP78" i="18"/>
  <c r="BQ78" i="18"/>
  <c r="BR78" i="18"/>
  <c r="BS78" i="18"/>
  <c r="BT78" i="18"/>
  <c r="BU78" i="18"/>
  <c r="BV78" i="18"/>
  <c r="E79" i="18"/>
  <c r="F79" i="18"/>
  <c r="G79" i="18"/>
  <c r="H79" i="18"/>
  <c r="I79" i="18"/>
  <c r="J79" i="18"/>
  <c r="K79" i="18"/>
  <c r="L79" i="18"/>
  <c r="M79" i="18"/>
  <c r="N79" i="18"/>
  <c r="O79" i="18"/>
  <c r="P79" i="18"/>
  <c r="Q79" i="18"/>
  <c r="R79" i="18"/>
  <c r="S79" i="18"/>
  <c r="T79" i="18"/>
  <c r="U79" i="18"/>
  <c r="V79" i="18"/>
  <c r="W79" i="18"/>
  <c r="X79" i="18"/>
  <c r="Y79" i="18"/>
  <c r="Z79" i="18"/>
  <c r="AA79" i="18"/>
  <c r="AB79" i="18"/>
  <c r="AC79" i="18"/>
  <c r="AD79" i="18"/>
  <c r="AE79" i="18"/>
  <c r="AF79" i="18"/>
  <c r="AG79" i="18"/>
  <c r="AH79" i="18"/>
  <c r="AI79" i="18"/>
  <c r="AJ79" i="18"/>
  <c r="AK79" i="18"/>
  <c r="AL79" i="18"/>
  <c r="AM79" i="18"/>
  <c r="AN79" i="18"/>
  <c r="AO79" i="18"/>
  <c r="AP79" i="18"/>
  <c r="AQ79" i="18"/>
  <c r="AR79" i="18"/>
  <c r="AS79" i="18"/>
  <c r="AT79" i="18"/>
  <c r="AU79" i="18"/>
  <c r="AV79" i="18"/>
  <c r="AW79" i="18"/>
  <c r="AX79" i="18"/>
  <c r="AY79" i="18"/>
  <c r="AZ79" i="18"/>
  <c r="BA79" i="18"/>
  <c r="BB79" i="18"/>
  <c r="BC79" i="18"/>
  <c r="BD79" i="18"/>
  <c r="BE79" i="18"/>
  <c r="BF79" i="18"/>
  <c r="BG79" i="18"/>
  <c r="BH79" i="18"/>
  <c r="BI79" i="18"/>
  <c r="BJ79" i="18"/>
  <c r="BK79" i="18"/>
  <c r="BL79" i="18"/>
  <c r="BM79" i="18"/>
  <c r="BN79" i="18"/>
  <c r="BO79" i="18"/>
  <c r="BP79" i="18"/>
  <c r="BQ79" i="18"/>
  <c r="BR79" i="18"/>
  <c r="BS79" i="18"/>
  <c r="BT79" i="18"/>
  <c r="BU79" i="18"/>
  <c r="BV79" i="18"/>
  <c r="E80" i="18"/>
  <c r="F80" i="18"/>
  <c r="G80" i="18"/>
  <c r="H80" i="18"/>
  <c r="I80" i="18"/>
  <c r="J80" i="18"/>
  <c r="K80" i="18"/>
  <c r="L80" i="18"/>
  <c r="M80" i="18"/>
  <c r="N80" i="18"/>
  <c r="O80" i="18"/>
  <c r="P80" i="18"/>
  <c r="Q80" i="18"/>
  <c r="R80" i="18"/>
  <c r="S80" i="18"/>
  <c r="T80" i="18"/>
  <c r="U80" i="18"/>
  <c r="V80" i="18"/>
  <c r="W80" i="18"/>
  <c r="X80" i="18"/>
  <c r="Y80" i="18"/>
  <c r="Z80" i="18"/>
  <c r="AA80" i="18"/>
  <c r="AB80" i="18"/>
  <c r="AC80" i="18"/>
  <c r="AD80" i="18"/>
  <c r="AE80" i="18"/>
  <c r="AF80" i="18"/>
  <c r="AG80" i="18"/>
  <c r="AH80" i="18"/>
  <c r="AI80" i="18"/>
  <c r="AJ80" i="18"/>
  <c r="AK80" i="18"/>
  <c r="AL80" i="18"/>
  <c r="AM80" i="18"/>
  <c r="AN80" i="18"/>
  <c r="AO80" i="18"/>
  <c r="AP80" i="18"/>
  <c r="AQ80" i="18"/>
  <c r="AR80" i="18"/>
  <c r="AS80" i="18"/>
  <c r="AT80" i="18"/>
  <c r="AU80" i="18"/>
  <c r="AV80" i="18"/>
  <c r="AW80" i="18"/>
  <c r="AX80" i="18"/>
  <c r="AY80" i="18"/>
  <c r="AZ80" i="18"/>
  <c r="BA80" i="18"/>
  <c r="BB80" i="18"/>
  <c r="BC80" i="18"/>
  <c r="BD80" i="18"/>
  <c r="BE80" i="18"/>
  <c r="BF80" i="18"/>
  <c r="BG80" i="18"/>
  <c r="BH80" i="18"/>
  <c r="BI80" i="18"/>
  <c r="BJ80" i="18"/>
  <c r="BK80" i="18"/>
  <c r="BL80" i="18"/>
  <c r="BM80" i="18"/>
  <c r="BN80" i="18"/>
  <c r="BO80" i="18"/>
  <c r="BP80" i="18"/>
  <c r="BQ80" i="18"/>
  <c r="BR80" i="18"/>
  <c r="BS80" i="18"/>
  <c r="BT80" i="18"/>
  <c r="BU80" i="18"/>
  <c r="BV80" i="18"/>
  <c r="E81" i="18"/>
  <c r="F81" i="18"/>
  <c r="G81" i="18"/>
  <c r="H81" i="18"/>
  <c r="I81" i="18"/>
  <c r="J81" i="18"/>
  <c r="K81" i="18"/>
  <c r="L81" i="18"/>
  <c r="M81" i="18"/>
  <c r="N81" i="18"/>
  <c r="O81" i="18"/>
  <c r="P81" i="18"/>
  <c r="Q81" i="18"/>
  <c r="R81" i="18"/>
  <c r="S81" i="18"/>
  <c r="T81" i="18"/>
  <c r="U81" i="18"/>
  <c r="V81" i="18"/>
  <c r="W81" i="18"/>
  <c r="X81" i="18"/>
  <c r="Y81" i="18"/>
  <c r="Z81" i="18"/>
  <c r="AA81" i="18"/>
  <c r="AB81" i="18"/>
  <c r="AC81" i="18"/>
  <c r="AD81" i="18"/>
  <c r="AE81" i="18"/>
  <c r="AF81" i="18"/>
  <c r="AG81" i="18"/>
  <c r="AH81" i="18"/>
  <c r="AI81" i="18"/>
  <c r="AJ81" i="18"/>
  <c r="AK81" i="18"/>
  <c r="AL81" i="18"/>
  <c r="AM81" i="18"/>
  <c r="AN81" i="18"/>
  <c r="AO81" i="18"/>
  <c r="AP81" i="18"/>
  <c r="AQ81" i="18"/>
  <c r="AR81" i="18"/>
  <c r="AS81" i="18"/>
  <c r="AT81" i="18"/>
  <c r="AU81" i="18"/>
  <c r="AV81" i="18"/>
  <c r="AW81" i="18"/>
  <c r="AX81" i="18"/>
  <c r="AY81" i="18"/>
  <c r="AZ81" i="18"/>
  <c r="BA81" i="18"/>
  <c r="BB81" i="18"/>
  <c r="BC81" i="18"/>
  <c r="BD81" i="18"/>
  <c r="BE81" i="18"/>
  <c r="BF81" i="18"/>
  <c r="BG81" i="18"/>
  <c r="BH81" i="18"/>
  <c r="BI81" i="18"/>
  <c r="BJ81" i="18"/>
  <c r="BK81" i="18"/>
  <c r="BL81" i="18"/>
  <c r="BM81" i="18"/>
  <c r="BN81" i="18"/>
  <c r="BO81" i="18"/>
  <c r="BP81" i="18"/>
  <c r="BQ81" i="18"/>
  <c r="BR81" i="18"/>
  <c r="BS81" i="18"/>
  <c r="BT81" i="18"/>
  <c r="BU81" i="18"/>
  <c r="BV81" i="18"/>
  <c r="E82" i="18"/>
  <c r="F82" i="18"/>
  <c r="G82" i="18"/>
  <c r="H82" i="18"/>
  <c r="I82" i="18"/>
  <c r="J82" i="18"/>
  <c r="K82" i="18"/>
  <c r="L82" i="18"/>
  <c r="M82" i="18"/>
  <c r="N82" i="18"/>
  <c r="O82" i="18"/>
  <c r="P82" i="18"/>
  <c r="Q82" i="18"/>
  <c r="R82" i="18"/>
  <c r="S82" i="18"/>
  <c r="T82" i="18"/>
  <c r="U82" i="18"/>
  <c r="V82" i="18"/>
  <c r="W82" i="18"/>
  <c r="X82" i="18"/>
  <c r="Y82" i="18"/>
  <c r="Z82" i="18"/>
  <c r="AA82" i="18"/>
  <c r="AB82" i="18"/>
  <c r="AC82" i="18"/>
  <c r="AD82" i="18"/>
  <c r="AE82" i="18"/>
  <c r="AF82" i="18"/>
  <c r="AG82" i="18"/>
  <c r="AH82" i="18"/>
  <c r="AI82" i="18"/>
  <c r="AJ82" i="18"/>
  <c r="AK82" i="18"/>
  <c r="AL82" i="18"/>
  <c r="AM82" i="18"/>
  <c r="AN82" i="18"/>
  <c r="AO82" i="18"/>
  <c r="AP82" i="18"/>
  <c r="AQ82" i="18"/>
  <c r="AR82" i="18"/>
  <c r="AS82" i="18"/>
  <c r="AT82" i="18"/>
  <c r="AU82" i="18"/>
  <c r="AV82" i="18"/>
  <c r="AW82" i="18"/>
  <c r="AX82" i="18"/>
  <c r="AY82" i="18"/>
  <c r="AZ82" i="18"/>
  <c r="BA82" i="18"/>
  <c r="BB82" i="18"/>
  <c r="BC82" i="18"/>
  <c r="BD82" i="18"/>
  <c r="BE82" i="18"/>
  <c r="BF82" i="18"/>
  <c r="BG82" i="18"/>
  <c r="BH82" i="18"/>
  <c r="BI82" i="18"/>
  <c r="BJ82" i="18"/>
  <c r="BK82" i="18"/>
  <c r="BL82" i="18"/>
  <c r="BM82" i="18"/>
  <c r="BN82" i="18"/>
  <c r="BO82" i="18"/>
  <c r="BP82" i="18"/>
  <c r="BQ82" i="18"/>
  <c r="BR82" i="18"/>
  <c r="BS82" i="18"/>
  <c r="BT82" i="18"/>
  <c r="BU82" i="18"/>
  <c r="BV82" i="18"/>
  <c r="E83" i="18"/>
  <c r="F83" i="18"/>
  <c r="G83" i="18"/>
  <c r="H83" i="18"/>
  <c r="I83" i="18"/>
  <c r="J83" i="18"/>
  <c r="K83" i="18"/>
  <c r="L83" i="18"/>
  <c r="M83" i="18"/>
  <c r="N83" i="18"/>
  <c r="O83" i="18"/>
  <c r="P83" i="18"/>
  <c r="Q83" i="18"/>
  <c r="R83" i="18"/>
  <c r="S83" i="18"/>
  <c r="T83" i="18"/>
  <c r="U83" i="18"/>
  <c r="V83" i="18"/>
  <c r="W83" i="18"/>
  <c r="X83" i="18"/>
  <c r="Y83" i="18"/>
  <c r="Z83" i="18"/>
  <c r="AA83" i="18"/>
  <c r="AB83" i="18"/>
  <c r="AC83" i="18"/>
  <c r="AD83" i="18"/>
  <c r="AE83" i="18"/>
  <c r="AF83" i="18"/>
  <c r="AG83" i="18"/>
  <c r="AH83" i="18"/>
  <c r="AI83" i="18"/>
  <c r="AJ83" i="18"/>
  <c r="AK83" i="18"/>
  <c r="AL83" i="18"/>
  <c r="AM83" i="18"/>
  <c r="AN83" i="18"/>
  <c r="AO83" i="18"/>
  <c r="AP83" i="18"/>
  <c r="AQ83" i="18"/>
  <c r="AR83" i="18"/>
  <c r="AS83" i="18"/>
  <c r="AT83" i="18"/>
  <c r="AU83" i="18"/>
  <c r="AV83" i="18"/>
  <c r="AW83" i="18"/>
  <c r="AX83" i="18"/>
  <c r="AY83" i="18"/>
  <c r="AZ83" i="18"/>
  <c r="BA83" i="18"/>
  <c r="BB83" i="18"/>
  <c r="BC83" i="18"/>
  <c r="BD83" i="18"/>
  <c r="BE83" i="18"/>
  <c r="BF83" i="18"/>
  <c r="BG83" i="18"/>
  <c r="BH83" i="18"/>
  <c r="BI83" i="18"/>
  <c r="BJ83" i="18"/>
  <c r="BK83" i="18"/>
  <c r="BL83" i="18"/>
  <c r="BM83" i="18"/>
  <c r="BN83" i="18"/>
  <c r="BO83" i="18"/>
  <c r="BP83" i="18"/>
  <c r="BQ83" i="18"/>
  <c r="BR83" i="18"/>
  <c r="BS83" i="18"/>
  <c r="BT83" i="18"/>
  <c r="BU83" i="18"/>
  <c r="BV83" i="18"/>
  <c r="E84" i="18"/>
  <c r="F84" i="18"/>
  <c r="G84" i="18"/>
  <c r="H84" i="18"/>
  <c r="I84" i="18"/>
  <c r="J84" i="18"/>
  <c r="K84" i="18"/>
  <c r="L84" i="18"/>
  <c r="M84" i="18"/>
  <c r="N84" i="18"/>
  <c r="O84" i="18"/>
  <c r="P84" i="18"/>
  <c r="Q84" i="18"/>
  <c r="R84" i="18"/>
  <c r="S84" i="18"/>
  <c r="T84" i="18"/>
  <c r="U84" i="18"/>
  <c r="V84" i="18"/>
  <c r="W84" i="18"/>
  <c r="X84" i="18"/>
  <c r="Y84" i="18"/>
  <c r="Z84" i="18"/>
  <c r="AA84" i="18"/>
  <c r="AB84" i="18"/>
  <c r="AC84" i="18"/>
  <c r="AD84" i="18"/>
  <c r="AE84" i="18"/>
  <c r="AF84" i="18"/>
  <c r="AG84" i="18"/>
  <c r="AH84" i="18"/>
  <c r="AI84" i="18"/>
  <c r="AJ84" i="18"/>
  <c r="AK84" i="18"/>
  <c r="AL84" i="18"/>
  <c r="AM84" i="18"/>
  <c r="AN84" i="18"/>
  <c r="AO84" i="18"/>
  <c r="AP84" i="18"/>
  <c r="AQ84" i="18"/>
  <c r="AR84" i="18"/>
  <c r="AS84" i="18"/>
  <c r="AT84" i="18"/>
  <c r="AU84" i="18"/>
  <c r="AV84" i="18"/>
  <c r="AW84" i="18"/>
  <c r="AX84" i="18"/>
  <c r="AY84" i="18"/>
  <c r="AZ84" i="18"/>
  <c r="BA84" i="18"/>
  <c r="BB84" i="18"/>
  <c r="BC84" i="18"/>
  <c r="BD84" i="18"/>
  <c r="BE84" i="18"/>
  <c r="BF84" i="18"/>
  <c r="BG84" i="18"/>
  <c r="BH84" i="18"/>
  <c r="BI84" i="18"/>
  <c r="BJ84" i="18"/>
  <c r="BK84" i="18"/>
  <c r="BL84" i="18"/>
  <c r="BM84" i="18"/>
  <c r="BN84" i="18"/>
  <c r="BO84" i="18"/>
  <c r="BP84" i="18"/>
  <c r="BQ84" i="18"/>
  <c r="BR84" i="18"/>
  <c r="BS84" i="18"/>
  <c r="BT84" i="18"/>
  <c r="BU84" i="18"/>
  <c r="BV84" i="18"/>
  <c r="E85" i="18"/>
  <c r="F85" i="18"/>
  <c r="G85" i="18"/>
  <c r="H85" i="18"/>
  <c r="I85" i="18"/>
  <c r="J85" i="18"/>
  <c r="K85" i="18"/>
  <c r="L85" i="18"/>
  <c r="M85" i="18"/>
  <c r="N85" i="18"/>
  <c r="O85" i="18"/>
  <c r="P85" i="18"/>
  <c r="Q85" i="18"/>
  <c r="R85" i="18"/>
  <c r="S85" i="18"/>
  <c r="T85" i="18"/>
  <c r="U85" i="18"/>
  <c r="V85" i="18"/>
  <c r="W85" i="18"/>
  <c r="X85" i="18"/>
  <c r="Y85" i="18"/>
  <c r="Z85" i="18"/>
  <c r="AA85" i="18"/>
  <c r="AB85" i="18"/>
  <c r="AC85" i="18"/>
  <c r="AD85" i="18"/>
  <c r="AE85" i="18"/>
  <c r="AF85" i="18"/>
  <c r="AG85" i="18"/>
  <c r="AH85" i="18"/>
  <c r="AI85" i="18"/>
  <c r="AJ85" i="18"/>
  <c r="AK85" i="18"/>
  <c r="AL85" i="18"/>
  <c r="AM85" i="18"/>
  <c r="AN85" i="18"/>
  <c r="AO85" i="18"/>
  <c r="AP85" i="18"/>
  <c r="AQ85" i="18"/>
  <c r="AR85" i="18"/>
  <c r="AS85" i="18"/>
  <c r="AT85" i="18"/>
  <c r="AU85" i="18"/>
  <c r="AV85" i="18"/>
  <c r="AW85" i="18"/>
  <c r="AX85" i="18"/>
  <c r="AY85" i="18"/>
  <c r="AZ85" i="18"/>
  <c r="BA85" i="18"/>
  <c r="BB85" i="18"/>
  <c r="BC85" i="18"/>
  <c r="BD85" i="18"/>
  <c r="BE85" i="18"/>
  <c r="BF85" i="18"/>
  <c r="BG85" i="18"/>
  <c r="BH85" i="18"/>
  <c r="BI85" i="18"/>
  <c r="BJ85" i="18"/>
  <c r="BK85" i="18"/>
  <c r="BL85" i="18"/>
  <c r="BM85" i="18"/>
  <c r="BN85" i="18"/>
  <c r="BO85" i="18"/>
  <c r="BP85" i="18"/>
  <c r="BQ85" i="18"/>
  <c r="BR85" i="18"/>
  <c r="BS85" i="18"/>
  <c r="BT85" i="18"/>
  <c r="BU85" i="18"/>
  <c r="BV85" i="18"/>
  <c r="E86" i="18"/>
  <c r="F86" i="18"/>
  <c r="G86" i="18"/>
  <c r="H86" i="18"/>
  <c r="I86" i="18"/>
  <c r="J86" i="18"/>
  <c r="K86" i="18"/>
  <c r="L86" i="18"/>
  <c r="M86" i="18"/>
  <c r="N86" i="18"/>
  <c r="O86" i="18"/>
  <c r="P86" i="18"/>
  <c r="Q86" i="18"/>
  <c r="R86" i="18"/>
  <c r="S86" i="18"/>
  <c r="T86" i="18"/>
  <c r="U86" i="18"/>
  <c r="V86" i="18"/>
  <c r="W86" i="18"/>
  <c r="X86" i="18"/>
  <c r="Y86" i="18"/>
  <c r="Z86" i="18"/>
  <c r="AA86" i="18"/>
  <c r="AB86" i="18"/>
  <c r="AC86" i="18"/>
  <c r="AD86" i="18"/>
  <c r="AE86" i="18"/>
  <c r="AF86" i="18"/>
  <c r="AG86" i="18"/>
  <c r="AH86" i="18"/>
  <c r="AI86" i="18"/>
  <c r="AJ86" i="18"/>
  <c r="AK86" i="18"/>
  <c r="AL86" i="18"/>
  <c r="AM86" i="18"/>
  <c r="AN86" i="18"/>
  <c r="AO86" i="18"/>
  <c r="AP86" i="18"/>
  <c r="AQ86" i="18"/>
  <c r="AR86" i="18"/>
  <c r="AS86" i="18"/>
  <c r="AT86" i="18"/>
  <c r="AU86" i="18"/>
  <c r="AV86" i="18"/>
  <c r="AW86" i="18"/>
  <c r="AX86" i="18"/>
  <c r="AY86" i="18"/>
  <c r="AZ86" i="18"/>
  <c r="BA86" i="18"/>
  <c r="BB86" i="18"/>
  <c r="BC86" i="18"/>
  <c r="BD86" i="18"/>
  <c r="BE86" i="18"/>
  <c r="BF86" i="18"/>
  <c r="BG86" i="18"/>
  <c r="BH86" i="18"/>
  <c r="BI86" i="18"/>
  <c r="BJ86" i="18"/>
  <c r="BK86" i="18"/>
  <c r="BL86" i="18"/>
  <c r="BM86" i="18"/>
  <c r="BN86" i="18"/>
  <c r="BO86" i="18"/>
  <c r="BP86" i="18"/>
  <c r="BQ86" i="18"/>
  <c r="BR86" i="18"/>
  <c r="BS86" i="18"/>
  <c r="BT86" i="18"/>
  <c r="BU86" i="18"/>
  <c r="BV86" i="18"/>
  <c r="E87" i="18"/>
  <c r="F87" i="18"/>
  <c r="G87" i="18"/>
  <c r="H87" i="18"/>
  <c r="I87" i="18"/>
  <c r="J87" i="18"/>
  <c r="K87" i="18"/>
  <c r="L87" i="18"/>
  <c r="M87" i="18"/>
  <c r="N87" i="18"/>
  <c r="O87" i="18"/>
  <c r="P87" i="18"/>
  <c r="Q87" i="18"/>
  <c r="R87" i="18"/>
  <c r="S87" i="18"/>
  <c r="T87" i="18"/>
  <c r="U87" i="18"/>
  <c r="V87" i="18"/>
  <c r="W87" i="18"/>
  <c r="X87" i="18"/>
  <c r="Y87" i="18"/>
  <c r="Z87" i="18"/>
  <c r="AA87" i="18"/>
  <c r="AB87" i="18"/>
  <c r="AC87" i="18"/>
  <c r="AD87" i="18"/>
  <c r="AE87" i="18"/>
  <c r="AF87" i="18"/>
  <c r="AG87" i="18"/>
  <c r="AH87" i="18"/>
  <c r="AI87" i="18"/>
  <c r="AJ87" i="18"/>
  <c r="AK87" i="18"/>
  <c r="AL87" i="18"/>
  <c r="AM87" i="18"/>
  <c r="AN87" i="18"/>
  <c r="AO87" i="18"/>
  <c r="AP87" i="18"/>
  <c r="AQ87" i="18"/>
  <c r="AR87" i="18"/>
  <c r="AS87" i="18"/>
  <c r="AT87" i="18"/>
  <c r="AU87" i="18"/>
  <c r="AV87" i="18"/>
  <c r="AW87" i="18"/>
  <c r="AX87" i="18"/>
  <c r="AY87" i="18"/>
  <c r="AZ87" i="18"/>
  <c r="BA87" i="18"/>
  <c r="BB87" i="18"/>
  <c r="BC87" i="18"/>
  <c r="BD87" i="18"/>
  <c r="BE87" i="18"/>
  <c r="BF87" i="18"/>
  <c r="BG87" i="18"/>
  <c r="BH87" i="18"/>
  <c r="BI87" i="18"/>
  <c r="BJ87" i="18"/>
  <c r="BK87" i="18"/>
  <c r="BL87" i="18"/>
  <c r="BM87" i="18"/>
  <c r="BN87" i="18"/>
  <c r="BO87" i="18"/>
  <c r="BP87" i="18"/>
  <c r="BQ87" i="18"/>
  <c r="BR87" i="18"/>
  <c r="BS87" i="18"/>
  <c r="BT87" i="18"/>
  <c r="BU87" i="18"/>
  <c r="BV87" i="18"/>
  <c r="E88" i="18"/>
  <c r="F88" i="18"/>
  <c r="G88" i="18"/>
  <c r="H88" i="18"/>
  <c r="I88" i="18"/>
  <c r="J88" i="18"/>
  <c r="K88" i="18"/>
  <c r="L88" i="18"/>
  <c r="M88" i="18"/>
  <c r="N88" i="18"/>
  <c r="O88" i="18"/>
  <c r="P88" i="18"/>
  <c r="Q88" i="18"/>
  <c r="R88" i="18"/>
  <c r="S88" i="18"/>
  <c r="T88" i="18"/>
  <c r="U88" i="18"/>
  <c r="V88" i="18"/>
  <c r="W88" i="18"/>
  <c r="X88" i="18"/>
  <c r="Y88" i="18"/>
  <c r="Z88" i="18"/>
  <c r="AA88" i="18"/>
  <c r="AB88" i="18"/>
  <c r="AC88" i="18"/>
  <c r="AD88" i="18"/>
  <c r="AE88" i="18"/>
  <c r="AF88" i="18"/>
  <c r="AG88" i="18"/>
  <c r="AH88" i="18"/>
  <c r="AI88" i="18"/>
  <c r="AJ88" i="18"/>
  <c r="AK88" i="18"/>
  <c r="AL88" i="18"/>
  <c r="AM88" i="18"/>
  <c r="AN88" i="18"/>
  <c r="AO88" i="18"/>
  <c r="AP88" i="18"/>
  <c r="AQ88" i="18"/>
  <c r="AR88" i="18"/>
  <c r="AS88" i="18"/>
  <c r="AT88" i="18"/>
  <c r="AU88" i="18"/>
  <c r="AV88" i="18"/>
  <c r="AW88" i="18"/>
  <c r="AX88" i="18"/>
  <c r="AY88" i="18"/>
  <c r="AZ88" i="18"/>
  <c r="BA88" i="18"/>
  <c r="BB88" i="18"/>
  <c r="BC88" i="18"/>
  <c r="BD88" i="18"/>
  <c r="BE88" i="18"/>
  <c r="BF88" i="18"/>
  <c r="BG88" i="18"/>
  <c r="BH88" i="18"/>
  <c r="BI88" i="18"/>
  <c r="BJ88" i="18"/>
  <c r="BK88" i="18"/>
  <c r="BL88" i="18"/>
  <c r="BM88" i="18"/>
  <c r="BN88" i="18"/>
  <c r="BO88" i="18"/>
  <c r="BP88" i="18"/>
  <c r="BQ88" i="18"/>
  <c r="BR88" i="18"/>
  <c r="BS88" i="18"/>
  <c r="BT88" i="18"/>
  <c r="BU88" i="18"/>
  <c r="BV88" i="18"/>
  <c r="E89" i="18"/>
  <c r="F89" i="18"/>
  <c r="G89" i="18"/>
  <c r="H89" i="18"/>
  <c r="I89" i="18"/>
  <c r="J89" i="18"/>
  <c r="K89" i="18"/>
  <c r="L89" i="18"/>
  <c r="M89" i="18"/>
  <c r="N89" i="18"/>
  <c r="O89" i="18"/>
  <c r="P89" i="18"/>
  <c r="Q89" i="18"/>
  <c r="R89" i="18"/>
  <c r="S89" i="18"/>
  <c r="T89" i="18"/>
  <c r="U89" i="18"/>
  <c r="V89" i="18"/>
  <c r="W89" i="18"/>
  <c r="X89" i="18"/>
  <c r="Y89" i="18"/>
  <c r="Z89" i="18"/>
  <c r="AA89" i="18"/>
  <c r="AB89" i="18"/>
  <c r="AC89" i="18"/>
  <c r="AD89" i="18"/>
  <c r="AE89" i="18"/>
  <c r="AF89" i="18"/>
  <c r="AG89" i="18"/>
  <c r="AH89" i="18"/>
  <c r="AI89" i="18"/>
  <c r="AJ89" i="18"/>
  <c r="AK89" i="18"/>
  <c r="AL89" i="18"/>
  <c r="AM89" i="18"/>
  <c r="AN89" i="18"/>
  <c r="AO89" i="18"/>
  <c r="AP89" i="18"/>
  <c r="AQ89" i="18"/>
  <c r="AR89" i="18"/>
  <c r="AS89" i="18"/>
  <c r="AT89" i="18"/>
  <c r="AU89" i="18"/>
  <c r="AV89" i="18"/>
  <c r="AW89" i="18"/>
  <c r="AX89" i="18"/>
  <c r="AY89" i="18"/>
  <c r="AZ89" i="18"/>
  <c r="BA89" i="18"/>
  <c r="BB89" i="18"/>
  <c r="BC89" i="18"/>
  <c r="BD89" i="18"/>
  <c r="BE89" i="18"/>
  <c r="BF89" i="18"/>
  <c r="BG89" i="18"/>
  <c r="BH89" i="18"/>
  <c r="BI89" i="18"/>
  <c r="BJ89" i="18"/>
  <c r="BK89" i="18"/>
  <c r="BL89" i="18"/>
  <c r="BM89" i="18"/>
  <c r="BN89" i="18"/>
  <c r="BO89" i="18"/>
  <c r="BP89" i="18"/>
  <c r="BQ89" i="18"/>
  <c r="BR89" i="18"/>
  <c r="BS89" i="18"/>
  <c r="BT89" i="18"/>
  <c r="BU89" i="18"/>
  <c r="BV89" i="18"/>
  <c r="E90" i="18"/>
  <c r="F90" i="18"/>
  <c r="G90" i="18"/>
  <c r="H90" i="18"/>
  <c r="I90" i="18"/>
  <c r="J90" i="18"/>
  <c r="K90" i="18"/>
  <c r="L90" i="18"/>
  <c r="M90" i="18"/>
  <c r="N90" i="18"/>
  <c r="O90" i="18"/>
  <c r="P90" i="18"/>
  <c r="Q90" i="18"/>
  <c r="R90" i="18"/>
  <c r="S90" i="18"/>
  <c r="T90" i="18"/>
  <c r="U90" i="18"/>
  <c r="V90" i="18"/>
  <c r="W90" i="18"/>
  <c r="X90" i="18"/>
  <c r="Y90" i="18"/>
  <c r="Z90" i="18"/>
  <c r="AA90" i="18"/>
  <c r="AB90" i="18"/>
  <c r="AC90" i="18"/>
  <c r="AD90" i="18"/>
  <c r="AE90" i="18"/>
  <c r="AF90" i="18"/>
  <c r="AG90" i="18"/>
  <c r="AH90" i="18"/>
  <c r="AI90" i="18"/>
  <c r="AJ90" i="18"/>
  <c r="AK90" i="18"/>
  <c r="AL90" i="18"/>
  <c r="AM90" i="18"/>
  <c r="AN90" i="18"/>
  <c r="AO90" i="18"/>
  <c r="AP90" i="18"/>
  <c r="AQ90" i="18"/>
  <c r="AR90" i="18"/>
  <c r="AS90" i="18"/>
  <c r="AT90" i="18"/>
  <c r="AU90" i="18"/>
  <c r="AV90" i="18"/>
  <c r="AW90" i="18"/>
  <c r="AX90" i="18"/>
  <c r="AY90" i="18"/>
  <c r="AZ90" i="18"/>
  <c r="BA90" i="18"/>
  <c r="BB90" i="18"/>
  <c r="BC90" i="18"/>
  <c r="BD90" i="18"/>
  <c r="BE90" i="18"/>
  <c r="BF90" i="18"/>
  <c r="BG90" i="18"/>
  <c r="BH90" i="18"/>
  <c r="BI90" i="18"/>
  <c r="BJ90" i="18"/>
  <c r="BK90" i="18"/>
  <c r="BL90" i="18"/>
  <c r="BM90" i="18"/>
  <c r="BN90" i="18"/>
  <c r="BO90" i="18"/>
  <c r="BP90" i="18"/>
  <c r="BQ90" i="18"/>
  <c r="BR90" i="18"/>
  <c r="BS90" i="18"/>
  <c r="BT90" i="18"/>
  <c r="BU90" i="18"/>
  <c r="BV90" i="18"/>
  <c r="E91" i="18"/>
  <c r="F91" i="18"/>
  <c r="G91" i="18"/>
  <c r="H91" i="18"/>
  <c r="I91" i="18"/>
  <c r="J91" i="18"/>
  <c r="K91" i="18"/>
  <c r="L91" i="18"/>
  <c r="M91" i="18"/>
  <c r="N91" i="18"/>
  <c r="O91" i="18"/>
  <c r="P91" i="18"/>
  <c r="Q91" i="18"/>
  <c r="R91" i="18"/>
  <c r="S91" i="18"/>
  <c r="T91" i="18"/>
  <c r="U91" i="18"/>
  <c r="V91" i="18"/>
  <c r="W91" i="18"/>
  <c r="X91" i="18"/>
  <c r="Y91" i="18"/>
  <c r="Z91" i="18"/>
  <c r="AA91" i="18"/>
  <c r="AB91" i="18"/>
  <c r="AC91" i="18"/>
  <c r="AD91" i="18"/>
  <c r="AE91" i="18"/>
  <c r="AF91" i="18"/>
  <c r="AG91" i="18"/>
  <c r="AH91" i="18"/>
  <c r="AI91" i="18"/>
  <c r="AJ91" i="18"/>
  <c r="AK91" i="18"/>
  <c r="AL91" i="18"/>
  <c r="AM91" i="18"/>
  <c r="AN91" i="18"/>
  <c r="AO91" i="18"/>
  <c r="AP91" i="18"/>
  <c r="AQ91" i="18"/>
  <c r="AR91" i="18"/>
  <c r="AS91" i="18"/>
  <c r="AT91" i="18"/>
  <c r="AU91" i="18"/>
  <c r="AV91" i="18"/>
  <c r="AW91" i="18"/>
  <c r="AX91" i="18"/>
  <c r="AY91" i="18"/>
  <c r="AZ91" i="18"/>
  <c r="BA91" i="18"/>
  <c r="BB91" i="18"/>
  <c r="BC91" i="18"/>
  <c r="BD91" i="18"/>
  <c r="BE91" i="18"/>
  <c r="BF91" i="18"/>
  <c r="BG91" i="18"/>
  <c r="BH91" i="18"/>
  <c r="BI91" i="18"/>
  <c r="BJ91" i="18"/>
  <c r="BK91" i="18"/>
  <c r="BL91" i="18"/>
  <c r="BM91" i="18"/>
  <c r="BN91" i="18"/>
  <c r="BO91" i="18"/>
  <c r="BP91" i="18"/>
  <c r="BQ91" i="18"/>
  <c r="BR91" i="18"/>
  <c r="BS91" i="18"/>
  <c r="BT91" i="18"/>
  <c r="BU91" i="18"/>
  <c r="BV91" i="18"/>
  <c r="E92" i="18"/>
  <c r="F92" i="18"/>
  <c r="G92" i="18"/>
  <c r="H92" i="18"/>
  <c r="I92" i="18"/>
  <c r="J92" i="18"/>
  <c r="K92" i="18"/>
  <c r="L92" i="18"/>
  <c r="M92" i="18"/>
  <c r="N92" i="18"/>
  <c r="O92" i="18"/>
  <c r="P92" i="18"/>
  <c r="Q92" i="18"/>
  <c r="R92" i="18"/>
  <c r="S92" i="18"/>
  <c r="T92" i="18"/>
  <c r="U92" i="18"/>
  <c r="V92" i="18"/>
  <c r="W92" i="18"/>
  <c r="X92" i="18"/>
  <c r="Y92" i="18"/>
  <c r="Z92" i="18"/>
  <c r="AA92" i="18"/>
  <c r="AB92" i="18"/>
  <c r="AC92" i="18"/>
  <c r="AD92" i="18"/>
  <c r="AE92" i="18"/>
  <c r="AF92" i="18"/>
  <c r="AG92" i="18"/>
  <c r="AH92" i="18"/>
  <c r="AI92" i="18"/>
  <c r="AJ92" i="18"/>
  <c r="AK92" i="18"/>
  <c r="AL92" i="18"/>
  <c r="AM92" i="18"/>
  <c r="AN92" i="18"/>
  <c r="AO92" i="18"/>
  <c r="AP92" i="18"/>
  <c r="AQ92" i="18"/>
  <c r="AR92" i="18"/>
  <c r="AS92" i="18"/>
  <c r="AT92" i="18"/>
  <c r="AU92" i="18"/>
  <c r="AV92" i="18"/>
  <c r="AW92" i="18"/>
  <c r="AX92" i="18"/>
  <c r="AY92" i="18"/>
  <c r="AZ92" i="18"/>
  <c r="BA92" i="18"/>
  <c r="BB92" i="18"/>
  <c r="BC92" i="18"/>
  <c r="BD92" i="18"/>
  <c r="BE92" i="18"/>
  <c r="BF92" i="18"/>
  <c r="BG92" i="18"/>
  <c r="BH92" i="18"/>
  <c r="BI92" i="18"/>
  <c r="BJ92" i="18"/>
  <c r="BK92" i="18"/>
  <c r="BL92" i="18"/>
  <c r="BM92" i="18"/>
  <c r="BN92" i="18"/>
  <c r="BO92" i="18"/>
  <c r="BP92" i="18"/>
  <c r="BQ92" i="18"/>
  <c r="BR92" i="18"/>
  <c r="BS92" i="18"/>
  <c r="BT92" i="18"/>
  <c r="BU92" i="18"/>
  <c r="BV92" i="18"/>
  <c r="E93" i="18"/>
  <c r="F93" i="18"/>
  <c r="G93" i="18"/>
  <c r="H93" i="18"/>
  <c r="I93" i="18"/>
  <c r="J93" i="18"/>
  <c r="K93" i="18"/>
  <c r="L93" i="18"/>
  <c r="M93" i="18"/>
  <c r="N93" i="18"/>
  <c r="O93" i="18"/>
  <c r="P93" i="18"/>
  <c r="Q93" i="18"/>
  <c r="R93" i="18"/>
  <c r="S93" i="18"/>
  <c r="T93" i="18"/>
  <c r="U93" i="18"/>
  <c r="V93" i="18"/>
  <c r="W93" i="18"/>
  <c r="X93" i="18"/>
  <c r="Y93" i="18"/>
  <c r="Z93" i="18"/>
  <c r="AA93" i="18"/>
  <c r="AB93" i="18"/>
  <c r="AC93" i="18"/>
  <c r="AD93" i="18"/>
  <c r="AE93" i="18"/>
  <c r="AF93" i="18"/>
  <c r="AG93" i="18"/>
  <c r="AH93" i="18"/>
  <c r="AI93" i="18"/>
  <c r="AJ93" i="18"/>
  <c r="AK93" i="18"/>
  <c r="AL93" i="18"/>
  <c r="AM93" i="18"/>
  <c r="AN93" i="18"/>
  <c r="AO93" i="18"/>
  <c r="AP93" i="18"/>
  <c r="AQ93" i="18"/>
  <c r="AR93" i="18"/>
  <c r="AS93" i="18"/>
  <c r="AT93" i="18"/>
  <c r="AU93" i="18"/>
  <c r="AV93" i="18"/>
  <c r="AW93" i="18"/>
  <c r="AX93" i="18"/>
  <c r="AY93" i="18"/>
  <c r="AZ93" i="18"/>
  <c r="BA93" i="18"/>
  <c r="BB93" i="18"/>
  <c r="BC93" i="18"/>
  <c r="BD93" i="18"/>
  <c r="BE93" i="18"/>
  <c r="BF93" i="18"/>
  <c r="BG93" i="18"/>
  <c r="BH93" i="18"/>
  <c r="BI93" i="18"/>
  <c r="BJ93" i="18"/>
  <c r="BK93" i="18"/>
  <c r="BL93" i="18"/>
  <c r="BM93" i="18"/>
  <c r="BN93" i="18"/>
  <c r="BO93" i="18"/>
  <c r="BP93" i="18"/>
  <c r="BQ93" i="18"/>
  <c r="BR93" i="18"/>
  <c r="BS93" i="18"/>
  <c r="BT93" i="18"/>
  <c r="BU93" i="18"/>
  <c r="BV93" i="18"/>
  <c r="E94" i="18"/>
  <c r="F94" i="18"/>
  <c r="G94" i="18"/>
  <c r="H94" i="18"/>
  <c r="I94" i="18"/>
  <c r="J94" i="18"/>
  <c r="K94" i="18"/>
  <c r="L94" i="18"/>
  <c r="M94" i="18"/>
  <c r="N94" i="18"/>
  <c r="O94" i="18"/>
  <c r="P94" i="18"/>
  <c r="Q94" i="18"/>
  <c r="R94" i="18"/>
  <c r="S94" i="18"/>
  <c r="T94" i="18"/>
  <c r="U94" i="18"/>
  <c r="V94" i="18"/>
  <c r="W94" i="18"/>
  <c r="X94" i="18"/>
  <c r="Y94" i="18"/>
  <c r="Z94" i="18"/>
  <c r="AA94" i="18"/>
  <c r="AB94" i="18"/>
  <c r="AC94" i="18"/>
  <c r="AD94" i="18"/>
  <c r="AE94" i="18"/>
  <c r="AF94" i="18"/>
  <c r="AG94" i="18"/>
  <c r="AH94" i="18"/>
  <c r="AI94" i="18"/>
  <c r="AJ94" i="18"/>
  <c r="AK94" i="18"/>
  <c r="AL94" i="18"/>
  <c r="AM94" i="18"/>
  <c r="AN94" i="18"/>
  <c r="AO94" i="18"/>
  <c r="AP94" i="18"/>
  <c r="AQ94" i="18"/>
  <c r="AR94" i="18"/>
  <c r="AS94" i="18"/>
  <c r="AT94" i="18"/>
  <c r="AU94" i="18"/>
  <c r="AV94" i="18"/>
  <c r="AW94" i="18"/>
  <c r="AX94" i="18"/>
  <c r="AY94" i="18"/>
  <c r="AZ94" i="18"/>
  <c r="BA94" i="18"/>
  <c r="BB94" i="18"/>
  <c r="BC94" i="18"/>
  <c r="BD94" i="18"/>
  <c r="BE94" i="18"/>
  <c r="BF94" i="18"/>
  <c r="BG94" i="18"/>
  <c r="BH94" i="18"/>
  <c r="BI94" i="18"/>
  <c r="BJ94" i="18"/>
  <c r="BK94" i="18"/>
  <c r="BL94" i="18"/>
  <c r="BM94" i="18"/>
  <c r="BN94" i="18"/>
  <c r="BO94" i="18"/>
  <c r="BP94" i="18"/>
  <c r="BQ94" i="18"/>
  <c r="BR94" i="18"/>
  <c r="BS94" i="18"/>
  <c r="BT94" i="18"/>
  <c r="BU94" i="18"/>
  <c r="BV94" i="18"/>
  <c r="E95" i="18"/>
  <c r="F95" i="18"/>
  <c r="G95" i="18"/>
  <c r="H95" i="18"/>
  <c r="I95" i="18"/>
  <c r="J95" i="18"/>
  <c r="K95" i="18"/>
  <c r="L95" i="18"/>
  <c r="M95" i="18"/>
  <c r="N95" i="18"/>
  <c r="O95" i="18"/>
  <c r="P95" i="18"/>
  <c r="Q95" i="18"/>
  <c r="R95" i="18"/>
  <c r="S95" i="18"/>
  <c r="T95" i="18"/>
  <c r="U95" i="18"/>
  <c r="V95" i="18"/>
  <c r="W95" i="18"/>
  <c r="X95" i="18"/>
  <c r="Y95" i="18"/>
  <c r="Z95" i="18"/>
  <c r="AA95" i="18"/>
  <c r="AB95" i="18"/>
  <c r="AC95" i="18"/>
  <c r="AD95" i="18"/>
  <c r="AE95" i="18"/>
  <c r="AF95" i="18"/>
  <c r="AG95" i="18"/>
  <c r="AH95" i="18"/>
  <c r="AI95" i="18"/>
  <c r="AJ95" i="18"/>
  <c r="AK95" i="18"/>
  <c r="AL95" i="18"/>
  <c r="AM95" i="18"/>
  <c r="AN95" i="18"/>
  <c r="AO95" i="18"/>
  <c r="AP95" i="18"/>
  <c r="AQ95" i="18"/>
  <c r="AR95" i="18"/>
  <c r="AS95" i="18"/>
  <c r="AT95" i="18"/>
  <c r="AU95" i="18"/>
  <c r="AV95" i="18"/>
  <c r="AW95" i="18"/>
  <c r="AX95" i="18"/>
  <c r="AY95" i="18"/>
  <c r="AZ95" i="18"/>
  <c r="BA95" i="18"/>
  <c r="BB95" i="18"/>
  <c r="BC95" i="18"/>
  <c r="BD95" i="18"/>
  <c r="BE95" i="18"/>
  <c r="BF95" i="18"/>
  <c r="BG95" i="18"/>
  <c r="BH95" i="18"/>
  <c r="BI95" i="18"/>
  <c r="BJ95" i="18"/>
  <c r="BK95" i="18"/>
  <c r="BL95" i="18"/>
  <c r="BM95" i="18"/>
  <c r="BN95" i="18"/>
  <c r="BO95" i="18"/>
  <c r="BP95" i="18"/>
  <c r="BQ95" i="18"/>
  <c r="BR95" i="18"/>
  <c r="BS95" i="18"/>
  <c r="BT95" i="18"/>
  <c r="BU95" i="18"/>
  <c r="BV95" i="18"/>
  <c r="E96" i="18"/>
  <c r="F96" i="18"/>
  <c r="G96" i="18"/>
  <c r="H96" i="18"/>
  <c r="I96" i="18"/>
  <c r="J96" i="18"/>
  <c r="K96" i="18"/>
  <c r="L96" i="18"/>
  <c r="M96" i="18"/>
  <c r="N96" i="18"/>
  <c r="O96" i="18"/>
  <c r="P96" i="18"/>
  <c r="Q96" i="18"/>
  <c r="R96" i="18"/>
  <c r="S96" i="18"/>
  <c r="T96" i="18"/>
  <c r="U96" i="18"/>
  <c r="V96" i="18"/>
  <c r="W96" i="18"/>
  <c r="X96" i="18"/>
  <c r="Y96" i="18"/>
  <c r="Z96" i="18"/>
  <c r="AA96" i="18"/>
  <c r="AB96" i="18"/>
  <c r="AC96" i="18"/>
  <c r="AD96" i="18"/>
  <c r="AE96" i="18"/>
  <c r="AF96" i="18"/>
  <c r="AG96" i="18"/>
  <c r="AH96" i="18"/>
  <c r="AI96" i="18"/>
  <c r="AJ96" i="18"/>
  <c r="AK96" i="18"/>
  <c r="AL96" i="18"/>
  <c r="AM96" i="18"/>
  <c r="AN96" i="18"/>
  <c r="AO96" i="18"/>
  <c r="AP96" i="18"/>
  <c r="AQ96" i="18"/>
  <c r="AR96" i="18"/>
  <c r="AS96" i="18"/>
  <c r="AT96" i="18"/>
  <c r="AU96" i="18"/>
  <c r="AV96" i="18"/>
  <c r="AW96" i="18"/>
  <c r="AX96" i="18"/>
  <c r="AY96" i="18"/>
  <c r="AZ96" i="18"/>
  <c r="BA96" i="18"/>
  <c r="BB96" i="18"/>
  <c r="BC96" i="18"/>
  <c r="BD96" i="18"/>
  <c r="BE96" i="18"/>
  <c r="BF96" i="18"/>
  <c r="BG96" i="18"/>
  <c r="BH96" i="18"/>
  <c r="BI96" i="18"/>
  <c r="BJ96" i="18"/>
  <c r="BK96" i="18"/>
  <c r="BL96" i="18"/>
  <c r="BM96" i="18"/>
  <c r="BN96" i="18"/>
  <c r="BO96" i="18"/>
  <c r="BP96" i="18"/>
  <c r="BQ96" i="18"/>
  <c r="BR96" i="18"/>
  <c r="BS96" i="18"/>
  <c r="BT96" i="18"/>
  <c r="BU96" i="18"/>
  <c r="BV96" i="18"/>
  <c r="E97" i="18"/>
  <c r="F97" i="18"/>
  <c r="G97" i="18"/>
  <c r="H97" i="18"/>
  <c r="I97" i="18"/>
  <c r="J97" i="18"/>
  <c r="K97" i="18"/>
  <c r="L97" i="18"/>
  <c r="M97" i="18"/>
  <c r="N97" i="18"/>
  <c r="O97" i="18"/>
  <c r="P97" i="18"/>
  <c r="Q97" i="18"/>
  <c r="R97" i="18"/>
  <c r="S97" i="18"/>
  <c r="T97" i="18"/>
  <c r="U97" i="18"/>
  <c r="V97" i="18"/>
  <c r="W97" i="18"/>
  <c r="X97" i="18"/>
  <c r="Y97" i="18"/>
  <c r="Z97" i="18"/>
  <c r="AA97" i="18"/>
  <c r="AB97" i="18"/>
  <c r="AC97" i="18"/>
  <c r="AD97" i="18"/>
  <c r="AE97" i="18"/>
  <c r="AF97" i="18"/>
  <c r="AG97" i="18"/>
  <c r="AH97" i="18"/>
  <c r="AI97" i="18"/>
  <c r="AJ97" i="18"/>
  <c r="AK97" i="18"/>
  <c r="AL97" i="18"/>
  <c r="AM97" i="18"/>
  <c r="AN97" i="18"/>
  <c r="AO97" i="18"/>
  <c r="AP97" i="18"/>
  <c r="AQ97" i="18"/>
  <c r="AR97" i="18"/>
  <c r="AS97" i="18"/>
  <c r="AT97" i="18"/>
  <c r="AU97" i="18"/>
  <c r="AV97" i="18"/>
  <c r="AW97" i="18"/>
  <c r="AX97" i="18"/>
  <c r="AY97" i="18"/>
  <c r="AZ97" i="18"/>
  <c r="BA97" i="18"/>
  <c r="BB97" i="18"/>
  <c r="BC97" i="18"/>
  <c r="BD97" i="18"/>
  <c r="BE97" i="18"/>
  <c r="BF97" i="18"/>
  <c r="BG97" i="18"/>
  <c r="BH97" i="18"/>
  <c r="BI97" i="18"/>
  <c r="BJ97" i="18"/>
  <c r="BK97" i="18"/>
  <c r="BL97" i="18"/>
  <c r="BM97" i="18"/>
  <c r="BN97" i="18"/>
  <c r="BO97" i="18"/>
  <c r="BP97" i="18"/>
  <c r="BQ97" i="18"/>
  <c r="BR97" i="18"/>
  <c r="BS97" i="18"/>
  <c r="BT97" i="18"/>
  <c r="BU97" i="18"/>
  <c r="BV97" i="18"/>
  <c r="E98" i="18"/>
  <c r="F98" i="18"/>
  <c r="G98" i="18"/>
  <c r="H98" i="18"/>
  <c r="I98" i="18"/>
  <c r="J98" i="18"/>
  <c r="K98" i="18"/>
  <c r="L98" i="18"/>
  <c r="M98" i="18"/>
  <c r="N98" i="18"/>
  <c r="O98" i="18"/>
  <c r="P98" i="18"/>
  <c r="Q98" i="18"/>
  <c r="R98" i="18"/>
  <c r="S98" i="18"/>
  <c r="T98" i="18"/>
  <c r="U98" i="18"/>
  <c r="V98" i="18"/>
  <c r="W98" i="18"/>
  <c r="X98" i="18"/>
  <c r="Y98" i="18"/>
  <c r="Z98" i="18"/>
  <c r="AA98" i="18"/>
  <c r="AB98" i="18"/>
  <c r="AC98" i="18"/>
  <c r="AD98" i="18"/>
  <c r="AE98" i="18"/>
  <c r="AF98" i="18"/>
  <c r="AG98" i="18"/>
  <c r="AH98" i="18"/>
  <c r="AI98" i="18"/>
  <c r="AJ98" i="18"/>
  <c r="AK98" i="18"/>
  <c r="AL98" i="18"/>
  <c r="AM98" i="18"/>
  <c r="AN98" i="18"/>
  <c r="AO98" i="18"/>
  <c r="AP98" i="18"/>
  <c r="AQ98" i="18"/>
  <c r="AR98" i="18"/>
  <c r="AS98" i="18"/>
  <c r="AT98" i="18"/>
  <c r="AU98" i="18"/>
  <c r="AV98" i="18"/>
  <c r="AW98" i="18"/>
  <c r="AX98" i="18"/>
  <c r="AY98" i="18"/>
  <c r="AZ98" i="18"/>
  <c r="BA98" i="18"/>
  <c r="BB98" i="18"/>
  <c r="BC98" i="18"/>
  <c r="BD98" i="18"/>
  <c r="BE98" i="18"/>
  <c r="BF98" i="18"/>
  <c r="BG98" i="18"/>
  <c r="BH98" i="18"/>
  <c r="BI98" i="18"/>
  <c r="BJ98" i="18"/>
  <c r="BK98" i="18"/>
  <c r="BL98" i="18"/>
  <c r="BM98" i="18"/>
  <c r="BN98" i="18"/>
  <c r="BO98" i="18"/>
  <c r="BP98" i="18"/>
  <c r="BQ98" i="18"/>
  <c r="BR98" i="18"/>
  <c r="BS98" i="18"/>
  <c r="BT98" i="18"/>
  <c r="BU98" i="18"/>
  <c r="BV98" i="18"/>
  <c r="E99" i="18"/>
  <c r="F99" i="18"/>
  <c r="G99" i="18"/>
  <c r="H99" i="18"/>
  <c r="I99" i="18"/>
  <c r="J99" i="18"/>
  <c r="K99" i="18"/>
  <c r="L99" i="18"/>
  <c r="M99" i="18"/>
  <c r="N99" i="18"/>
  <c r="O99" i="18"/>
  <c r="P99" i="18"/>
  <c r="Q99" i="18"/>
  <c r="R99" i="18"/>
  <c r="S99" i="18"/>
  <c r="T99" i="18"/>
  <c r="U99" i="18"/>
  <c r="V99" i="18"/>
  <c r="W99" i="18"/>
  <c r="X99" i="18"/>
  <c r="Y99" i="18"/>
  <c r="Z99" i="18"/>
  <c r="AA99" i="18"/>
  <c r="AB99" i="18"/>
  <c r="AC99" i="18"/>
  <c r="AD99" i="18"/>
  <c r="AE99" i="18"/>
  <c r="AF99" i="18"/>
  <c r="AG99" i="18"/>
  <c r="AH99" i="18"/>
  <c r="AI99" i="18"/>
  <c r="AJ99" i="18"/>
  <c r="AK99" i="18"/>
  <c r="AL99" i="18"/>
  <c r="AM99" i="18"/>
  <c r="AN99" i="18"/>
  <c r="AO99" i="18"/>
  <c r="AP99" i="18"/>
  <c r="AQ99" i="18"/>
  <c r="AR99" i="18"/>
  <c r="AS99" i="18"/>
  <c r="AT99" i="18"/>
  <c r="AU99" i="18"/>
  <c r="AV99" i="18"/>
  <c r="AW99" i="18"/>
  <c r="AX99" i="18"/>
  <c r="AY99" i="18"/>
  <c r="AZ99" i="18"/>
  <c r="BA99" i="18"/>
  <c r="BB99" i="18"/>
  <c r="BC99" i="18"/>
  <c r="BD99" i="18"/>
  <c r="BE99" i="18"/>
  <c r="BF99" i="18"/>
  <c r="BG99" i="18"/>
  <c r="BH99" i="18"/>
  <c r="BI99" i="18"/>
  <c r="BJ99" i="18"/>
  <c r="BK99" i="18"/>
  <c r="BL99" i="18"/>
  <c r="BM99" i="18"/>
  <c r="BN99" i="18"/>
  <c r="BO99" i="18"/>
  <c r="BP99" i="18"/>
  <c r="BQ99" i="18"/>
  <c r="BR99" i="18"/>
  <c r="BS99" i="18"/>
  <c r="BT99" i="18"/>
  <c r="BU99" i="18"/>
  <c r="BV99" i="18"/>
  <c r="E100" i="18"/>
  <c r="F100" i="18"/>
  <c r="G100" i="18"/>
  <c r="H100" i="18"/>
  <c r="I100" i="18"/>
  <c r="J100" i="18"/>
  <c r="K100" i="18"/>
  <c r="L100" i="18"/>
  <c r="M100" i="18"/>
  <c r="N100" i="18"/>
  <c r="O100" i="18"/>
  <c r="P100" i="18"/>
  <c r="Q100" i="18"/>
  <c r="R100" i="18"/>
  <c r="S100" i="18"/>
  <c r="T100" i="18"/>
  <c r="U100" i="18"/>
  <c r="V100" i="18"/>
  <c r="W100" i="18"/>
  <c r="X100" i="18"/>
  <c r="Y100" i="18"/>
  <c r="Z100" i="18"/>
  <c r="AA100" i="18"/>
  <c r="AB100" i="18"/>
  <c r="AC100" i="18"/>
  <c r="AD100" i="18"/>
  <c r="AE100" i="18"/>
  <c r="AF100" i="18"/>
  <c r="AG100" i="18"/>
  <c r="AH100" i="18"/>
  <c r="AI100" i="18"/>
  <c r="AJ100" i="18"/>
  <c r="AK100" i="18"/>
  <c r="AL100" i="18"/>
  <c r="AM100" i="18"/>
  <c r="AN100" i="18"/>
  <c r="AO100" i="18"/>
  <c r="AP100" i="18"/>
  <c r="AQ100" i="18"/>
  <c r="AR100" i="18"/>
  <c r="AS100" i="18"/>
  <c r="AT100" i="18"/>
  <c r="AU100" i="18"/>
  <c r="AV100" i="18"/>
  <c r="AW100" i="18"/>
  <c r="AX100" i="18"/>
  <c r="AY100" i="18"/>
  <c r="AZ100" i="18"/>
  <c r="BA100" i="18"/>
  <c r="BB100" i="18"/>
  <c r="BC100" i="18"/>
  <c r="BD100" i="18"/>
  <c r="BE100" i="18"/>
  <c r="BF100" i="18"/>
  <c r="BG100" i="18"/>
  <c r="BH100" i="18"/>
  <c r="BI100" i="18"/>
  <c r="BJ100" i="18"/>
  <c r="BK100" i="18"/>
  <c r="BL100" i="18"/>
  <c r="BM100" i="18"/>
  <c r="BN100" i="18"/>
  <c r="BO100" i="18"/>
  <c r="BP100" i="18"/>
  <c r="BQ100" i="18"/>
  <c r="BR100" i="18"/>
  <c r="BS100" i="18"/>
  <c r="BT100" i="18"/>
  <c r="BU100" i="18"/>
  <c r="BV100" i="18"/>
  <c r="E101" i="18"/>
  <c r="F101" i="18"/>
  <c r="G101" i="18"/>
  <c r="H101" i="18"/>
  <c r="I101" i="18"/>
  <c r="J101" i="18"/>
  <c r="K101" i="18"/>
  <c r="L101" i="18"/>
  <c r="M101" i="18"/>
  <c r="N101" i="18"/>
  <c r="O101" i="18"/>
  <c r="P101" i="18"/>
  <c r="Q101" i="18"/>
  <c r="R101" i="18"/>
  <c r="S101" i="18"/>
  <c r="T101" i="18"/>
  <c r="U101" i="18"/>
  <c r="V101" i="18"/>
  <c r="W101" i="18"/>
  <c r="X101" i="18"/>
  <c r="Y101" i="18"/>
  <c r="Z101" i="18"/>
  <c r="AA101" i="18"/>
  <c r="AB101" i="18"/>
  <c r="AC101" i="18"/>
  <c r="AD101" i="18"/>
  <c r="AE101" i="18"/>
  <c r="AF101" i="18"/>
  <c r="AG101" i="18"/>
  <c r="AH101" i="18"/>
  <c r="AI101" i="18"/>
  <c r="AJ101" i="18"/>
  <c r="AK101" i="18"/>
  <c r="AL101" i="18"/>
  <c r="AM101" i="18"/>
  <c r="AN101" i="18"/>
  <c r="AO101" i="18"/>
  <c r="AP101" i="18"/>
  <c r="AQ101" i="18"/>
  <c r="AR101" i="18"/>
  <c r="AS101" i="18"/>
  <c r="AT101" i="18"/>
  <c r="AU101" i="18"/>
  <c r="AV101" i="18"/>
  <c r="AW101" i="18"/>
  <c r="AX101" i="18"/>
  <c r="AY101" i="18"/>
  <c r="AZ101" i="18"/>
  <c r="BA101" i="18"/>
  <c r="BB101" i="18"/>
  <c r="BC101" i="18"/>
  <c r="BD101" i="18"/>
  <c r="BE101" i="18"/>
  <c r="BF101" i="18"/>
  <c r="BG101" i="18"/>
  <c r="BH101" i="18"/>
  <c r="BI101" i="18"/>
  <c r="BJ101" i="18"/>
  <c r="BK101" i="18"/>
  <c r="BL101" i="18"/>
  <c r="BM101" i="18"/>
  <c r="BN101" i="18"/>
  <c r="BO101" i="18"/>
  <c r="BP101" i="18"/>
  <c r="BQ101" i="18"/>
  <c r="BR101" i="18"/>
  <c r="BS101" i="18"/>
  <c r="BT101" i="18"/>
  <c r="BU101" i="18"/>
  <c r="BV101" i="18"/>
  <c r="E102" i="18"/>
  <c r="F102" i="18"/>
  <c r="G102" i="18"/>
  <c r="H102" i="18"/>
  <c r="I102" i="18"/>
  <c r="J102" i="18"/>
  <c r="K102" i="18"/>
  <c r="L102" i="18"/>
  <c r="M102" i="18"/>
  <c r="N102" i="18"/>
  <c r="O102" i="18"/>
  <c r="P102" i="18"/>
  <c r="Q102" i="18"/>
  <c r="R102" i="18"/>
  <c r="S102" i="18"/>
  <c r="T102" i="18"/>
  <c r="U102" i="18"/>
  <c r="V102" i="18"/>
  <c r="W102" i="18"/>
  <c r="X102" i="18"/>
  <c r="Y102" i="18"/>
  <c r="Z102" i="18"/>
  <c r="AA102" i="18"/>
  <c r="AB102" i="18"/>
  <c r="AC102" i="18"/>
  <c r="AD102" i="18"/>
  <c r="AE102" i="18"/>
  <c r="AF102" i="18"/>
  <c r="AG102" i="18"/>
  <c r="AH102" i="18"/>
  <c r="AI102" i="18"/>
  <c r="AJ102" i="18"/>
  <c r="AK102" i="18"/>
  <c r="AL102" i="18"/>
  <c r="AM102" i="18"/>
  <c r="AN102" i="18"/>
  <c r="AO102" i="18"/>
  <c r="AP102" i="18"/>
  <c r="AQ102" i="18"/>
  <c r="AR102" i="18"/>
  <c r="AS102" i="18"/>
  <c r="AT102" i="18"/>
  <c r="AU102" i="18"/>
  <c r="AV102" i="18"/>
  <c r="AW102" i="18"/>
  <c r="AX102" i="18"/>
  <c r="AY102" i="18"/>
  <c r="AZ102" i="18"/>
  <c r="BA102" i="18"/>
  <c r="BB102" i="18"/>
  <c r="BC102" i="18"/>
  <c r="BD102" i="18"/>
  <c r="BE102" i="18"/>
  <c r="BF102" i="18"/>
  <c r="BG102" i="18"/>
  <c r="BH102" i="18"/>
  <c r="BI102" i="18"/>
  <c r="BJ102" i="18"/>
  <c r="BK102" i="18"/>
  <c r="BL102" i="18"/>
  <c r="BM102" i="18"/>
  <c r="BN102" i="18"/>
  <c r="BO102" i="18"/>
  <c r="BP102" i="18"/>
  <c r="BQ102" i="18"/>
  <c r="BR102" i="18"/>
  <c r="BS102" i="18"/>
  <c r="BT102" i="18"/>
  <c r="BU102" i="18"/>
  <c r="BV102" i="18"/>
  <c r="E103" i="18"/>
  <c r="F103" i="18"/>
  <c r="G103" i="18"/>
  <c r="H103" i="18"/>
  <c r="I103" i="18"/>
  <c r="J103" i="18"/>
  <c r="K103" i="18"/>
  <c r="L103" i="18"/>
  <c r="M103" i="18"/>
  <c r="N103" i="18"/>
  <c r="O103" i="18"/>
  <c r="P103" i="18"/>
  <c r="Q103" i="18"/>
  <c r="R103" i="18"/>
  <c r="S103" i="18"/>
  <c r="T103" i="18"/>
  <c r="U103" i="18"/>
  <c r="V103" i="18"/>
  <c r="W103" i="18"/>
  <c r="X103" i="18"/>
  <c r="Y103" i="18"/>
  <c r="Z103" i="18"/>
  <c r="AA103" i="18"/>
  <c r="AB103" i="18"/>
  <c r="AC103" i="18"/>
  <c r="AD103" i="18"/>
  <c r="AE103" i="18"/>
  <c r="AF103" i="18"/>
  <c r="AG103" i="18"/>
  <c r="AH103" i="18"/>
  <c r="AI103" i="18"/>
  <c r="AJ103" i="18"/>
  <c r="AK103" i="18"/>
  <c r="AL103" i="18"/>
  <c r="AM103" i="18"/>
  <c r="AN103" i="18"/>
  <c r="AO103" i="18"/>
  <c r="AP103" i="18"/>
  <c r="AQ103" i="18"/>
  <c r="AR103" i="18"/>
  <c r="AS103" i="18"/>
  <c r="AT103" i="18"/>
  <c r="AU103" i="18"/>
  <c r="AV103" i="18"/>
  <c r="AW103" i="18"/>
  <c r="AX103" i="18"/>
  <c r="AY103" i="18"/>
  <c r="AZ103" i="18"/>
  <c r="BA103" i="18"/>
  <c r="BB103" i="18"/>
  <c r="BC103" i="18"/>
  <c r="BD103" i="18"/>
  <c r="BE103" i="18"/>
  <c r="BF103" i="18"/>
  <c r="BG103" i="18"/>
  <c r="BH103" i="18"/>
  <c r="BI103" i="18"/>
  <c r="BJ103" i="18"/>
  <c r="BK103" i="18"/>
  <c r="BL103" i="18"/>
  <c r="BM103" i="18"/>
  <c r="BN103" i="18"/>
  <c r="BO103" i="18"/>
  <c r="BP103" i="18"/>
  <c r="BQ103" i="18"/>
  <c r="BR103" i="18"/>
  <c r="BS103" i="18"/>
  <c r="BT103" i="18"/>
  <c r="BU103" i="18"/>
  <c r="BV103" i="18"/>
  <c r="E104" i="18"/>
  <c r="F104" i="18"/>
  <c r="G104" i="18"/>
  <c r="H104" i="18"/>
  <c r="I104" i="18"/>
  <c r="J104" i="18"/>
  <c r="K104" i="18"/>
  <c r="L104" i="18"/>
  <c r="M104" i="18"/>
  <c r="N104" i="18"/>
  <c r="O104" i="18"/>
  <c r="P104" i="18"/>
  <c r="Q104" i="18"/>
  <c r="R104" i="18"/>
  <c r="S104" i="18"/>
  <c r="T104" i="18"/>
  <c r="U104" i="18"/>
  <c r="V104" i="18"/>
  <c r="W104" i="18"/>
  <c r="X104" i="18"/>
  <c r="Y104" i="18"/>
  <c r="Z104" i="18"/>
  <c r="AA104" i="18"/>
  <c r="AB104" i="18"/>
  <c r="AC104" i="18"/>
  <c r="AD104" i="18"/>
  <c r="AE104" i="18"/>
  <c r="AF104" i="18"/>
  <c r="AG104" i="18"/>
  <c r="AH104" i="18"/>
  <c r="AI104" i="18"/>
  <c r="AJ104" i="18"/>
  <c r="AK104" i="18"/>
  <c r="AL104" i="18"/>
  <c r="AM104" i="18"/>
  <c r="AN104" i="18"/>
  <c r="AO104" i="18"/>
  <c r="AP104" i="18"/>
  <c r="AQ104" i="18"/>
  <c r="AR104" i="18"/>
  <c r="AS104" i="18"/>
  <c r="AT104" i="18"/>
  <c r="AU104" i="18"/>
  <c r="AV104" i="18"/>
  <c r="AW104" i="18"/>
  <c r="AX104" i="18"/>
  <c r="AY104" i="18"/>
  <c r="AZ104" i="18"/>
  <c r="BA104" i="18"/>
  <c r="BB104" i="18"/>
  <c r="BC104" i="18"/>
  <c r="BD104" i="18"/>
  <c r="BE104" i="18"/>
  <c r="BF104" i="18"/>
  <c r="BG104" i="18"/>
  <c r="BH104" i="18"/>
  <c r="BI104" i="18"/>
  <c r="BJ104" i="18"/>
  <c r="BK104" i="18"/>
  <c r="BL104" i="18"/>
  <c r="BM104" i="18"/>
  <c r="BN104" i="18"/>
  <c r="BO104" i="18"/>
  <c r="BP104" i="18"/>
  <c r="BQ104" i="18"/>
  <c r="BR104" i="18"/>
  <c r="BS104" i="18"/>
  <c r="BT104" i="18"/>
  <c r="BU104" i="18"/>
  <c r="BV104" i="18"/>
  <c r="E105" i="18"/>
  <c r="F105" i="18"/>
  <c r="G105" i="18"/>
  <c r="H105" i="18"/>
  <c r="I105" i="18"/>
  <c r="J105" i="18"/>
  <c r="K105" i="18"/>
  <c r="L105" i="18"/>
  <c r="M105" i="18"/>
  <c r="N105" i="18"/>
  <c r="O105" i="18"/>
  <c r="P105" i="18"/>
  <c r="Q105" i="18"/>
  <c r="R105" i="18"/>
  <c r="S105" i="18"/>
  <c r="T105" i="18"/>
  <c r="U105" i="18"/>
  <c r="V105" i="18"/>
  <c r="W105" i="18"/>
  <c r="X105" i="18"/>
  <c r="Y105" i="18"/>
  <c r="Z105" i="18"/>
  <c r="AA105" i="18"/>
  <c r="AB105" i="18"/>
  <c r="AC105" i="18"/>
  <c r="AD105" i="18"/>
  <c r="AE105" i="18"/>
  <c r="AF105" i="18"/>
  <c r="AG105" i="18"/>
  <c r="AH105" i="18"/>
  <c r="AI105" i="18"/>
  <c r="AJ105" i="18"/>
  <c r="AK105" i="18"/>
  <c r="AL105" i="18"/>
  <c r="AM105" i="18"/>
  <c r="AN105" i="18"/>
  <c r="AO105" i="18"/>
  <c r="AP105" i="18"/>
  <c r="AQ105" i="18"/>
  <c r="AR105" i="18"/>
  <c r="AS105" i="18"/>
  <c r="AT105" i="18"/>
  <c r="AU105" i="18"/>
  <c r="AV105" i="18"/>
  <c r="AW105" i="18"/>
  <c r="AX105" i="18"/>
  <c r="AY105" i="18"/>
  <c r="AZ105" i="18"/>
  <c r="BA105" i="18"/>
  <c r="BB105" i="18"/>
  <c r="BC105" i="18"/>
  <c r="BD105" i="18"/>
  <c r="BE105" i="18"/>
  <c r="BF105" i="18"/>
  <c r="BG105" i="18"/>
  <c r="BH105" i="18"/>
  <c r="BI105" i="18"/>
  <c r="BJ105" i="18"/>
  <c r="BK105" i="18"/>
  <c r="BL105" i="18"/>
  <c r="BM105" i="18"/>
  <c r="BN105" i="18"/>
  <c r="BO105" i="18"/>
  <c r="BP105" i="18"/>
  <c r="BQ105" i="18"/>
  <c r="BR105" i="18"/>
  <c r="BS105" i="18"/>
  <c r="BT105" i="18"/>
  <c r="BU105" i="18"/>
  <c r="BV105" i="18"/>
  <c r="E106" i="18"/>
  <c r="F106" i="18"/>
  <c r="G106" i="18"/>
  <c r="H106" i="18"/>
  <c r="I106" i="18"/>
  <c r="J106" i="18"/>
  <c r="K106" i="18"/>
  <c r="L106" i="18"/>
  <c r="M106" i="18"/>
  <c r="N106" i="18"/>
  <c r="O106" i="18"/>
  <c r="P106" i="18"/>
  <c r="Q106" i="18"/>
  <c r="R106" i="18"/>
  <c r="S106" i="18"/>
  <c r="T106" i="18"/>
  <c r="U106" i="18"/>
  <c r="V106" i="18"/>
  <c r="W106" i="18"/>
  <c r="X106" i="18"/>
  <c r="Y106" i="18"/>
  <c r="Z106" i="18"/>
  <c r="AA106" i="18"/>
  <c r="AB106" i="18"/>
  <c r="AC106" i="18"/>
  <c r="AD106" i="18"/>
  <c r="AE106" i="18"/>
  <c r="AF106" i="18"/>
  <c r="AG106" i="18"/>
  <c r="AH106" i="18"/>
  <c r="AI106" i="18"/>
  <c r="AJ106" i="18"/>
  <c r="AK106" i="18"/>
  <c r="AL106" i="18"/>
  <c r="AM106" i="18"/>
  <c r="AN106" i="18"/>
  <c r="AO106" i="18"/>
  <c r="AP106" i="18"/>
  <c r="AQ106" i="18"/>
  <c r="AR106" i="18"/>
  <c r="AS106" i="18"/>
  <c r="AT106" i="18"/>
  <c r="AU106" i="18"/>
  <c r="AV106" i="18"/>
  <c r="AW106" i="18"/>
  <c r="AX106" i="18"/>
  <c r="AY106" i="18"/>
  <c r="AZ106" i="18"/>
  <c r="BA106" i="18"/>
  <c r="BB106" i="18"/>
  <c r="BC106" i="18"/>
  <c r="BD106" i="18"/>
  <c r="BE106" i="18"/>
  <c r="BF106" i="18"/>
  <c r="BG106" i="18"/>
  <c r="BH106" i="18"/>
  <c r="BI106" i="18"/>
  <c r="BJ106" i="18"/>
  <c r="BK106" i="18"/>
  <c r="BL106" i="18"/>
  <c r="BM106" i="18"/>
  <c r="BN106" i="18"/>
  <c r="BO106" i="18"/>
  <c r="BP106" i="18"/>
  <c r="BQ106" i="18"/>
  <c r="BR106" i="18"/>
  <c r="BS106" i="18"/>
  <c r="BT106" i="18"/>
  <c r="BU106" i="18"/>
  <c r="BV106" i="18"/>
  <c r="E107" i="18"/>
  <c r="F107" i="18"/>
  <c r="G107" i="18"/>
  <c r="H107" i="18"/>
  <c r="I107" i="18"/>
  <c r="J107" i="18"/>
  <c r="K107" i="18"/>
  <c r="L107" i="18"/>
  <c r="M107" i="18"/>
  <c r="N107" i="18"/>
  <c r="O107" i="18"/>
  <c r="P107" i="18"/>
  <c r="Q107" i="18"/>
  <c r="R107" i="18"/>
  <c r="S107" i="18"/>
  <c r="T107" i="18"/>
  <c r="U107" i="18"/>
  <c r="V107" i="18"/>
  <c r="W107" i="18"/>
  <c r="X107" i="18"/>
  <c r="Y107" i="18"/>
  <c r="Z107" i="18"/>
  <c r="AA107" i="18"/>
  <c r="AB107" i="18"/>
  <c r="AC107" i="18"/>
  <c r="AD107" i="18"/>
  <c r="AE107" i="18"/>
  <c r="AF107" i="18"/>
  <c r="AG107" i="18"/>
  <c r="AH107" i="18"/>
  <c r="AI107" i="18"/>
  <c r="AJ107" i="18"/>
  <c r="AK107" i="18"/>
  <c r="AL107" i="18"/>
  <c r="AM107" i="18"/>
  <c r="AN107" i="18"/>
  <c r="AO107" i="18"/>
  <c r="AP107" i="18"/>
  <c r="AQ107" i="18"/>
  <c r="AR107" i="18"/>
  <c r="AS107" i="18"/>
  <c r="AT107" i="18"/>
  <c r="AU107" i="18"/>
  <c r="AV107" i="18"/>
  <c r="AW107" i="18"/>
  <c r="AX107" i="18"/>
  <c r="AY107" i="18"/>
  <c r="AZ107" i="18"/>
  <c r="BA107" i="18"/>
  <c r="BB107" i="18"/>
  <c r="BC107" i="18"/>
  <c r="BD107" i="18"/>
  <c r="BE107" i="18"/>
  <c r="BF107" i="18"/>
  <c r="BG107" i="18"/>
  <c r="BH107" i="18"/>
  <c r="BI107" i="18"/>
  <c r="BJ107" i="18"/>
  <c r="BK107" i="18"/>
  <c r="BL107" i="18"/>
  <c r="BM107" i="18"/>
  <c r="BN107" i="18"/>
  <c r="BO107" i="18"/>
  <c r="BP107" i="18"/>
  <c r="BQ107" i="18"/>
  <c r="BR107" i="18"/>
  <c r="BS107" i="18"/>
  <c r="BT107" i="18"/>
  <c r="BU107" i="18"/>
  <c r="BV107" i="18"/>
  <c r="E108" i="18"/>
  <c r="F108" i="18"/>
  <c r="G108" i="18"/>
  <c r="H108" i="18"/>
  <c r="I108" i="18"/>
  <c r="J108" i="18"/>
  <c r="K108" i="18"/>
  <c r="L108" i="18"/>
  <c r="M108" i="18"/>
  <c r="N108" i="18"/>
  <c r="O108" i="18"/>
  <c r="P108" i="18"/>
  <c r="Q108" i="18"/>
  <c r="R108" i="18"/>
  <c r="S108" i="18"/>
  <c r="T108" i="18"/>
  <c r="U108" i="18"/>
  <c r="V108" i="18"/>
  <c r="W108" i="18"/>
  <c r="X108" i="18"/>
  <c r="Y108" i="18"/>
  <c r="Z108" i="18"/>
  <c r="AA108" i="18"/>
  <c r="AB108" i="18"/>
  <c r="AC108" i="18"/>
  <c r="AD108" i="18"/>
  <c r="AE108" i="18"/>
  <c r="AF108" i="18"/>
  <c r="AG108" i="18"/>
  <c r="AH108" i="18"/>
  <c r="AI108" i="18"/>
  <c r="AJ108" i="18"/>
  <c r="AK108" i="18"/>
  <c r="AL108" i="18"/>
  <c r="AM108" i="18"/>
  <c r="AN108" i="18"/>
  <c r="AO108" i="18"/>
  <c r="AP108" i="18"/>
  <c r="AQ108" i="18"/>
  <c r="AR108" i="18"/>
  <c r="AS108" i="18"/>
  <c r="AT108" i="18"/>
  <c r="AU108" i="18"/>
  <c r="AV108" i="18"/>
  <c r="AW108" i="18"/>
  <c r="AX108" i="18"/>
  <c r="AY108" i="18"/>
  <c r="AZ108" i="18"/>
  <c r="BA108" i="18"/>
  <c r="BB108" i="18"/>
  <c r="BC108" i="18"/>
  <c r="BD108" i="18"/>
  <c r="BE108" i="18"/>
  <c r="BF108" i="18"/>
  <c r="BG108" i="18"/>
  <c r="BH108" i="18"/>
  <c r="BI108" i="18"/>
  <c r="BJ108" i="18"/>
  <c r="BK108" i="18"/>
  <c r="BL108" i="18"/>
  <c r="BM108" i="18"/>
  <c r="BN108" i="18"/>
  <c r="BO108" i="18"/>
  <c r="BP108" i="18"/>
  <c r="BQ108" i="18"/>
  <c r="BR108" i="18"/>
  <c r="BS108" i="18"/>
  <c r="BT108" i="18"/>
  <c r="BU108" i="18"/>
  <c r="BV108" i="18"/>
  <c r="E109" i="18"/>
  <c r="F109" i="18"/>
  <c r="G109" i="18"/>
  <c r="H109" i="18"/>
  <c r="I109" i="18"/>
  <c r="J109" i="18"/>
  <c r="K109" i="18"/>
  <c r="L109" i="18"/>
  <c r="M109" i="18"/>
  <c r="N109" i="18"/>
  <c r="O109" i="18"/>
  <c r="P109" i="18"/>
  <c r="Q109" i="18"/>
  <c r="R109" i="18"/>
  <c r="S109" i="18"/>
  <c r="T109" i="18"/>
  <c r="U109" i="18"/>
  <c r="V109" i="18"/>
  <c r="W109" i="18"/>
  <c r="X109" i="18"/>
  <c r="Y109" i="18"/>
  <c r="Z109" i="18"/>
  <c r="AA109" i="18"/>
  <c r="AB109" i="18"/>
  <c r="AC109" i="18"/>
  <c r="AD109" i="18"/>
  <c r="AE109" i="18"/>
  <c r="AF109" i="18"/>
  <c r="AG109" i="18"/>
  <c r="AH109" i="18"/>
  <c r="AI109" i="18"/>
  <c r="AJ109" i="18"/>
  <c r="AK109" i="18"/>
  <c r="AL109" i="18"/>
  <c r="AM109" i="18"/>
  <c r="AN109" i="18"/>
  <c r="AO109" i="18"/>
  <c r="AP109" i="18"/>
  <c r="AQ109" i="18"/>
  <c r="AR109" i="18"/>
  <c r="AS109" i="18"/>
  <c r="AT109" i="18"/>
  <c r="AU109" i="18"/>
  <c r="AV109" i="18"/>
  <c r="AW109" i="18"/>
  <c r="AX109" i="18"/>
  <c r="AY109" i="18"/>
  <c r="AZ109" i="18"/>
  <c r="BA109" i="18"/>
  <c r="BB109" i="18"/>
  <c r="BC109" i="18"/>
  <c r="BD109" i="18"/>
  <c r="BE109" i="18"/>
  <c r="BF109" i="18"/>
  <c r="BG109" i="18"/>
  <c r="BH109" i="18"/>
  <c r="BI109" i="18"/>
  <c r="BJ109" i="18"/>
  <c r="BK109" i="18"/>
  <c r="BL109" i="18"/>
  <c r="BM109" i="18"/>
  <c r="BN109" i="18"/>
  <c r="BO109" i="18"/>
  <c r="BP109" i="18"/>
  <c r="BQ109" i="18"/>
  <c r="BR109" i="18"/>
  <c r="BS109" i="18"/>
  <c r="BT109" i="18"/>
  <c r="BU109" i="18"/>
  <c r="BV109" i="18"/>
  <c r="E110" i="18"/>
  <c r="F110" i="18"/>
  <c r="G110" i="18"/>
  <c r="H110" i="18"/>
  <c r="I110" i="18"/>
  <c r="J110" i="18"/>
  <c r="K110" i="18"/>
  <c r="L110" i="18"/>
  <c r="M110" i="18"/>
  <c r="N110" i="18"/>
  <c r="O110" i="18"/>
  <c r="P110" i="18"/>
  <c r="Q110" i="18"/>
  <c r="R110" i="18"/>
  <c r="S110" i="18"/>
  <c r="T110" i="18"/>
  <c r="U110" i="18"/>
  <c r="V110" i="18"/>
  <c r="W110" i="18"/>
  <c r="X110" i="18"/>
  <c r="Y110" i="18"/>
  <c r="Z110" i="18"/>
  <c r="AA110" i="18"/>
  <c r="AB110" i="18"/>
  <c r="AC110" i="18"/>
  <c r="AD110" i="18"/>
  <c r="AE110" i="18"/>
  <c r="AF110" i="18"/>
  <c r="AG110" i="18"/>
  <c r="AH110" i="18"/>
  <c r="AI110" i="18"/>
  <c r="AJ110" i="18"/>
  <c r="AK110" i="18"/>
  <c r="AL110" i="18"/>
  <c r="AM110" i="18"/>
  <c r="AN110" i="18"/>
  <c r="AO110" i="18"/>
  <c r="AP110" i="18"/>
  <c r="AQ110" i="18"/>
  <c r="AR110" i="18"/>
  <c r="AS110" i="18"/>
  <c r="AT110" i="18"/>
  <c r="AU110" i="18"/>
  <c r="AV110" i="18"/>
  <c r="AW110" i="18"/>
  <c r="AX110" i="18"/>
  <c r="AY110" i="18"/>
  <c r="AZ110" i="18"/>
  <c r="BA110" i="18"/>
  <c r="BB110" i="18"/>
  <c r="BC110" i="18"/>
  <c r="BD110" i="18"/>
  <c r="BE110" i="18"/>
  <c r="BF110" i="18"/>
  <c r="BG110" i="18"/>
  <c r="BH110" i="18"/>
  <c r="BI110" i="18"/>
  <c r="BJ110" i="18"/>
  <c r="BK110" i="18"/>
  <c r="BL110" i="18"/>
  <c r="BM110" i="18"/>
  <c r="BN110" i="18"/>
  <c r="BO110" i="18"/>
  <c r="BP110" i="18"/>
  <c r="BQ110" i="18"/>
  <c r="BR110" i="18"/>
  <c r="BS110" i="18"/>
  <c r="BT110" i="18"/>
  <c r="BU110" i="18"/>
  <c r="BV110" i="18"/>
  <c r="E111" i="18"/>
  <c r="F111" i="18"/>
  <c r="G111" i="18"/>
  <c r="H111" i="18"/>
  <c r="I111" i="18"/>
  <c r="J111" i="18"/>
  <c r="K111" i="18"/>
  <c r="L111" i="18"/>
  <c r="M111" i="18"/>
  <c r="N111" i="18"/>
  <c r="O111" i="18"/>
  <c r="P111" i="18"/>
  <c r="Q111" i="18"/>
  <c r="R111" i="18"/>
  <c r="S111" i="18"/>
  <c r="T111" i="18"/>
  <c r="U111" i="18"/>
  <c r="V111" i="18"/>
  <c r="W111" i="18"/>
  <c r="X111" i="18"/>
  <c r="Y111" i="18"/>
  <c r="Z111" i="18"/>
  <c r="AA111" i="18"/>
  <c r="AB111" i="18"/>
  <c r="AC111" i="18"/>
  <c r="AD111" i="18"/>
  <c r="AE111" i="18"/>
  <c r="AF111" i="18"/>
  <c r="AG111" i="18"/>
  <c r="AH111" i="18"/>
  <c r="AI111" i="18"/>
  <c r="AJ111" i="18"/>
  <c r="AK111" i="18"/>
  <c r="AL111" i="18"/>
  <c r="AM111" i="18"/>
  <c r="AN111" i="18"/>
  <c r="AO111" i="18"/>
  <c r="AP111" i="18"/>
  <c r="AQ111" i="18"/>
  <c r="AR111" i="18"/>
  <c r="AS111" i="18"/>
  <c r="AT111" i="18"/>
  <c r="AU111" i="18"/>
  <c r="AV111" i="18"/>
  <c r="AW111" i="18"/>
  <c r="AX111" i="18"/>
  <c r="AY111" i="18"/>
  <c r="AZ111" i="18"/>
  <c r="BA111" i="18"/>
  <c r="BB111" i="18"/>
  <c r="BC111" i="18"/>
  <c r="BD111" i="18"/>
  <c r="BE111" i="18"/>
  <c r="BF111" i="18"/>
  <c r="BG111" i="18"/>
  <c r="BH111" i="18"/>
  <c r="BI111" i="18"/>
  <c r="BJ111" i="18"/>
  <c r="BK111" i="18"/>
  <c r="BL111" i="18"/>
  <c r="BM111" i="18"/>
  <c r="BN111" i="18"/>
  <c r="BO111" i="18"/>
  <c r="BP111" i="18"/>
  <c r="BQ111" i="18"/>
  <c r="BR111" i="18"/>
  <c r="BS111" i="18"/>
  <c r="BT111" i="18"/>
  <c r="BU111" i="18"/>
  <c r="BV111" i="18"/>
  <c r="E112" i="18"/>
  <c r="F112" i="18"/>
  <c r="G112" i="18"/>
  <c r="H112" i="18"/>
  <c r="I112" i="18"/>
  <c r="J112" i="18"/>
  <c r="K112" i="18"/>
  <c r="L112" i="18"/>
  <c r="M112" i="18"/>
  <c r="N112" i="18"/>
  <c r="O112" i="18"/>
  <c r="P112" i="18"/>
  <c r="Q112" i="18"/>
  <c r="R112" i="18"/>
  <c r="S112" i="18"/>
  <c r="T112" i="18"/>
  <c r="U112" i="18"/>
  <c r="V112" i="18"/>
  <c r="W112" i="18"/>
  <c r="X112" i="18"/>
  <c r="Y112" i="18"/>
  <c r="Z112" i="18"/>
  <c r="AA112" i="18"/>
  <c r="AB112" i="18"/>
  <c r="AC112" i="18"/>
  <c r="AD112" i="18"/>
  <c r="AE112" i="18"/>
  <c r="AF112" i="18"/>
  <c r="AG112" i="18"/>
  <c r="AH112" i="18"/>
  <c r="AI112" i="18"/>
  <c r="AJ112" i="18"/>
  <c r="AK112" i="18"/>
  <c r="AL112" i="18"/>
  <c r="AM112" i="18"/>
  <c r="AN112" i="18"/>
  <c r="AO112" i="18"/>
  <c r="AP112" i="18"/>
  <c r="AQ112" i="18"/>
  <c r="AR112" i="18"/>
  <c r="AS112" i="18"/>
  <c r="AT112" i="18"/>
  <c r="AU112" i="18"/>
  <c r="AV112" i="18"/>
  <c r="AW112" i="18"/>
  <c r="AX112" i="18"/>
  <c r="AY112" i="18"/>
  <c r="AZ112" i="18"/>
  <c r="BA112" i="18"/>
  <c r="BB112" i="18"/>
  <c r="BC112" i="18"/>
  <c r="BD112" i="18"/>
  <c r="BE112" i="18"/>
  <c r="BF112" i="18"/>
  <c r="BG112" i="18"/>
  <c r="BH112" i="18"/>
  <c r="BI112" i="18"/>
  <c r="BJ112" i="18"/>
  <c r="BK112" i="18"/>
  <c r="BL112" i="18"/>
  <c r="BM112" i="18"/>
  <c r="BN112" i="18"/>
  <c r="BO112" i="18"/>
  <c r="BP112" i="18"/>
  <c r="BQ112" i="18"/>
  <c r="BR112" i="18"/>
  <c r="BS112" i="18"/>
  <c r="BT112" i="18"/>
  <c r="BU112" i="18"/>
  <c r="BV112" i="18"/>
  <c r="E113" i="18"/>
  <c r="F113" i="18"/>
  <c r="G113" i="18"/>
  <c r="H113" i="18"/>
  <c r="I113" i="18"/>
  <c r="J113" i="18"/>
  <c r="K113" i="18"/>
  <c r="L113" i="18"/>
  <c r="M113" i="18"/>
  <c r="N113" i="18"/>
  <c r="O113" i="18"/>
  <c r="P113" i="18"/>
  <c r="Q113" i="18"/>
  <c r="R113" i="18"/>
  <c r="S113" i="18"/>
  <c r="T113" i="18"/>
  <c r="U113" i="18"/>
  <c r="V113" i="18"/>
  <c r="W113" i="18"/>
  <c r="X113" i="18"/>
  <c r="Y113" i="18"/>
  <c r="Z113" i="18"/>
  <c r="AA113" i="18"/>
  <c r="AB113" i="18"/>
  <c r="AC113" i="18"/>
  <c r="AD113" i="18"/>
  <c r="AE113" i="18"/>
  <c r="AF113" i="18"/>
  <c r="AG113" i="18"/>
  <c r="AH113" i="18"/>
  <c r="AI113" i="18"/>
  <c r="AJ113" i="18"/>
  <c r="AK113" i="18"/>
  <c r="AL113" i="18"/>
  <c r="AM113" i="18"/>
  <c r="AN113" i="18"/>
  <c r="AO113" i="18"/>
  <c r="AP113" i="18"/>
  <c r="AQ113" i="18"/>
  <c r="AR113" i="18"/>
  <c r="AS113" i="18"/>
  <c r="AT113" i="18"/>
  <c r="AU113" i="18"/>
  <c r="AV113" i="18"/>
  <c r="AW113" i="18"/>
  <c r="AX113" i="18"/>
  <c r="AY113" i="18"/>
  <c r="AZ113" i="18"/>
  <c r="BA113" i="18"/>
  <c r="BB113" i="18"/>
  <c r="BC113" i="18"/>
  <c r="BD113" i="18"/>
  <c r="BE113" i="18"/>
  <c r="BF113" i="18"/>
  <c r="BG113" i="18"/>
  <c r="BH113" i="18"/>
  <c r="BI113" i="18"/>
  <c r="BJ113" i="18"/>
  <c r="BK113" i="18"/>
  <c r="BL113" i="18"/>
  <c r="BM113" i="18"/>
  <c r="BN113" i="18"/>
  <c r="BO113" i="18"/>
  <c r="BP113" i="18"/>
  <c r="BQ113" i="18"/>
  <c r="BR113" i="18"/>
  <c r="BS113" i="18"/>
  <c r="BT113" i="18"/>
  <c r="BU113" i="18"/>
  <c r="BV113" i="18"/>
  <c r="E114" i="18"/>
  <c r="F114" i="18"/>
  <c r="G114" i="18"/>
  <c r="H114" i="18"/>
  <c r="I114" i="18"/>
  <c r="J114" i="18"/>
  <c r="K114" i="18"/>
  <c r="L114" i="18"/>
  <c r="M114" i="18"/>
  <c r="N114" i="18"/>
  <c r="O114" i="18"/>
  <c r="P114" i="18"/>
  <c r="Q114" i="18"/>
  <c r="R114" i="18"/>
  <c r="S114" i="18"/>
  <c r="T114" i="18"/>
  <c r="U114" i="18"/>
  <c r="V114" i="18"/>
  <c r="W114" i="18"/>
  <c r="X114" i="18"/>
  <c r="Y114" i="18"/>
  <c r="Z114" i="18"/>
  <c r="AA114" i="18"/>
  <c r="AB114" i="18"/>
  <c r="AC114" i="18"/>
  <c r="AD114" i="18"/>
  <c r="AE114" i="18"/>
  <c r="AF114" i="18"/>
  <c r="AG114" i="18"/>
  <c r="AH114" i="18"/>
  <c r="AI114" i="18"/>
  <c r="AJ114" i="18"/>
  <c r="AK114" i="18"/>
  <c r="AL114" i="18"/>
  <c r="AM114" i="18"/>
  <c r="AN114" i="18"/>
  <c r="AO114" i="18"/>
  <c r="AP114" i="18"/>
  <c r="AQ114" i="18"/>
  <c r="AR114" i="18"/>
  <c r="AS114" i="18"/>
  <c r="AT114" i="18"/>
  <c r="AU114" i="18"/>
  <c r="AV114" i="18"/>
  <c r="AW114" i="18"/>
  <c r="AX114" i="18"/>
  <c r="AY114" i="18"/>
  <c r="AZ114" i="18"/>
  <c r="BA114" i="18"/>
  <c r="BB114" i="18"/>
  <c r="BC114" i="18"/>
  <c r="BD114" i="18"/>
  <c r="BE114" i="18"/>
  <c r="BF114" i="18"/>
  <c r="BG114" i="18"/>
  <c r="BH114" i="18"/>
  <c r="BI114" i="18"/>
  <c r="BJ114" i="18"/>
  <c r="BK114" i="18"/>
  <c r="BL114" i="18"/>
  <c r="BM114" i="18"/>
  <c r="BN114" i="18"/>
  <c r="BO114" i="18"/>
  <c r="BP114" i="18"/>
  <c r="BQ114" i="18"/>
  <c r="BR114" i="18"/>
  <c r="BS114" i="18"/>
  <c r="BT114" i="18"/>
  <c r="BU114" i="18"/>
  <c r="BV114" i="18"/>
  <c r="E115" i="18"/>
  <c r="F115" i="18"/>
  <c r="G115" i="18"/>
  <c r="H115" i="18"/>
  <c r="I115" i="18"/>
  <c r="J115" i="18"/>
  <c r="K115" i="18"/>
  <c r="L115" i="18"/>
  <c r="M115" i="18"/>
  <c r="N115" i="18"/>
  <c r="O115" i="18"/>
  <c r="P115" i="18"/>
  <c r="Q115" i="18"/>
  <c r="R115" i="18"/>
  <c r="S115" i="18"/>
  <c r="T115" i="18"/>
  <c r="U115" i="18"/>
  <c r="V115" i="18"/>
  <c r="W115" i="18"/>
  <c r="X115" i="18"/>
  <c r="Y115" i="18"/>
  <c r="Z115" i="18"/>
  <c r="AA115" i="18"/>
  <c r="AB115" i="18"/>
  <c r="AC115" i="18"/>
  <c r="AD115" i="18"/>
  <c r="AE115" i="18"/>
  <c r="AF115" i="18"/>
  <c r="AG115" i="18"/>
  <c r="AH115" i="18"/>
  <c r="AI115" i="18"/>
  <c r="AJ115" i="18"/>
  <c r="AK115" i="18"/>
  <c r="AL115" i="18"/>
  <c r="AM115" i="18"/>
  <c r="AN115" i="18"/>
  <c r="AO115" i="18"/>
  <c r="AP115" i="18"/>
  <c r="AQ115" i="18"/>
  <c r="AR115" i="18"/>
  <c r="AS115" i="18"/>
  <c r="AT115" i="18"/>
  <c r="AU115" i="18"/>
  <c r="AV115" i="18"/>
  <c r="AW115" i="18"/>
  <c r="AX115" i="18"/>
  <c r="AY115" i="18"/>
  <c r="AZ115" i="18"/>
  <c r="BA115" i="18"/>
  <c r="BB115" i="18"/>
  <c r="BC115" i="18"/>
  <c r="BD115" i="18"/>
  <c r="BE115" i="18"/>
  <c r="BF115" i="18"/>
  <c r="BG115" i="18"/>
  <c r="BH115" i="18"/>
  <c r="BI115" i="18"/>
  <c r="BJ115" i="18"/>
  <c r="BK115" i="18"/>
  <c r="BL115" i="18"/>
  <c r="BM115" i="18"/>
  <c r="BN115" i="18"/>
  <c r="BO115" i="18"/>
  <c r="BP115" i="18"/>
  <c r="BQ115" i="18"/>
  <c r="BR115" i="18"/>
  <c r="BS115" i="18"/>
  <c r="BT115" i="18"/>
  <c r="BU115" i="18"/>
  <c r="BV115" i="18"/>
  <c r="E116" i="18"/>
  <c r="F116" i="18"/>
  <c r="G116" i="18"/>
  <c r="H116" i="18"/>
  <c r="I116" i="18"/>
  <c r="J116" i="18"/>
  <c r="K116" i="18"/>
  <c r="L116" i="18"/>
  <c r="M116" i="18"/>
  <c r="N116" i="18"/>
  <c r="O116" i="18"/>
  <c r="P116" i="18"/>
  <c r="Q116" i="18"/>
  <c r="R116" i="18"/>
  <c r="S116" i="18"/>
  <c r="T116" i="18"/>
  <c r="U116" i="18"/>
  <c r="V116" i="18"/>
  <c r="W116" i="18"/>
  <c r="X116" i="18"/>
  <c r="Y116" i="18"/>
  <c r="Z116" i="18"/>
  <c r="AA116" i="18"/>
  <c r="AB116" i="18"/>
  <c r="AC116" i="18"/>
  <c r="AD116" i="18"/>
  <c r="AE116" i="18"/>
  <c r="AF116" i="18"/>
  <c r="AG116" i="18"/>
  <c r="AH116" i="18"/>
  <c r="AI116" i="18"/>
  <c r="AJ116" i="18"/>
  <c r="AK116" i="18"/>
  <c r="AL116" i="18"/>
  <c r="AM116" i="18"/>
  <c r="AN116" i="18"/>
  <c r="AO116" i="18"/>
  <c r="AP116" i="18"/>
  <c r="AQ116" i="18"/>
  <c r="AR116" i="18"/>
  <c r="AS116" i="18"/>
  <c r="AT116" i="18"/>
  <c r="AU116" i="18"/>
  <c r="AV116" i="18"/>
  <c r="AW116" i="18"/>
  <c r="AX116" i="18"/>
  <c r="AY116" i="18"/>
  <c r="AZ116" i="18"/>
  <c r="BA116" i="18"/>
  <c r="BB116" i="18"/>
  <c r="BC116" i="18"/>
  <c r="BD116" i="18"/>
  <c r="BE116" i="18"/>
  <c r="BF116" i="18"/>
  <c r="BG116" i="18"/>
  <c r="BH116" i="18"/>
  <c r="BI116" i="18"/>
  <c r="BJ116" i="18"/>
  <c r="BK116" i="18"/>
  <c r="BL116" i="18"/>
  <c r="BM116" i="18"/>
  <c r="BN116" i="18"/>
  <c r="BO116" i="18"/>
  <c r="BP116" i="18"/>
  <c r="BQ116" i="18"/>
  <c r="BR116" i="18"/>
  <c r="BS116" i="18"/>
  <c r="BT116" i="18"/>
  <c r="BU116" i="18"/>
  <c r="BV116" i="18"/>
  <c r="E117" i="18"/>
  <c r="F117" i="18"/>
  <c r="G117" i="18"/>
  <c r="H117" i="18"/>
  <c r="I117" i="18"/>
  <c r="J117" i="18"/>
  <c r="K117" i="18"/>
  <c r="L117" i="18"/>
  <c r="M117" i="18"/>
  <c r="N117" i="18"/>
  <c r="O117" i="18"/>
  <c r="P117" i="18"/>
  <c r="Q117" i="18"/>
  <c r="R117" i="18"/>
  <c r="S117" i="18"/>
  <c r="T117" i="18"/>
  <c r="U117" i="18"/>
  <c r="V117" i="18"/>
  <c r="W117" i="18"/>
  <c r="X117" i="18"/>
  <c r="Y117" i="18"/>
  <c r="Z117" i="18"/>
  <c r="AA117" i="18"/>
  <c r="AB117" i="18"/>
  <c r="AC117" i="18"/>
  <c r="AD117" i="18"/>
  <c r="AE117" i="18"/>
  <c r="AF117" i="18"/>
  <c r="AG117" i="18"/>
  <c r="AH117" i="18"/>
  <c r="AI117" i="18"/>
  <c r="AJ117" i="18"/>
  <c r="AK117" i="18"/>
  <c r="AL117" i="18"/>
  <c r="AM117" i="18"/>
  <c r="AN117" i="18"/>
  <c r="AO117" i="18"/>
  <c r="AP117" i="18"/>
  <c r="AQ117" i="18"/>
  <c r="AR117" i="18"/>
  <c r="AS117" i="18"/>
  <c r="AT117" i="18"/>
  <c r="AU117" i="18"/>
  <c r="AV117" i="18"/>
  <c r="AW117" i="18"/>
  <c r="AX117" i="18"/>
  <c r="AY117" i="18"/>
  <c r="AZ117" i="18"/>
  <c r="BA117" i="18"/>
  <c r="BB117" i="18"/>
  <c r="BC117" i="18"/>
  <c r="BD117" i="18"/>
  <c r="BE117" i="18"/>
  <c r="BF117" i="18"/>
  <c r="BG117" i="18"/>
  <c r="BH117" i="18"/>
  <c r="BI117" i="18"/>
  <c r="BJ117" i="18"/>
  <c r="BK117" i="18"/>
  <c r="BL117" i="18"/>
  <c r="BM117" i="18"/>
  <c r="BN117" i="18"/>
  <c r="BO117" i="18"/>
  <c r="BP117" i="18"/>
  <c r="BQ117" i="18"/>
  <c r="BR117" i="18"/>
  <c r="BS117" i="18"/>
  <c r="BT117" i="18"/>
  <c r="BU117" i="18"/>
  <c r="BV117" i="18"/>
  <c r="E118" i="18"/>
  <c r="F118" i="18"/>
  <c r="G118" i="18"/>
  <c r="H118" i="18"/>
  <c r="I118" i="18"/>
  <c r="J118" i="18"/>
  <c r="K118" i="18"/>
  <c r="L118" i="18"/>
  <c r="M118" i="18"/>
  <c r="N118" i="18"/>
  <c r="O118" i="18"/>
  <c r="P118" i="18"/>
  <c r="Q118" i="18"/>
  <c r="R118" i="18"/>
  <c r="S118" i="18"/>
  <c r="T118" i="18"/>
  <c r="U118" i="18"/>
  <c r="V118" i="18"/>
  <c r="W118" i="18"/>
  <c r="X118" i="18"/>
  <c r="Y118" i="18"/>
  <c r="Z118" i="18"/>
  <c r="AA118" i="18"/>
  <c r="AB118" i="18"/>
  <c r="AC118" i="18"/>
  <c r="AD118" i="18"/>
  <c r="AE118" i="18"/>
  <c r="AF118" i="18"/>
  <c r="AG118" i="18"/>
  <c r="AH118" i="18"/>
  <c r="AI118" i="18"/>
  <c r="AJ118" i="18"/>
  <c r="AK118" i="18"/>
  <c r="AL118" i="18"/>
  <c r="AM118" i="18"/>
  <c r="AN118" i="18"/>
  <c r="AO118" i="18"/>
  <c r="AP118" i="18"/>
  <c r="AQ118" i="18"/>
  <c r="AR118" i="18"/>
  <c r="AS118" i="18"/>
  <c r="AT118" i="18"/>
  <c r="AU118" i="18"/>
  <c r="AV118" i="18"/>
  <c r="AW118" i="18"/>
  <c r="AX118" i="18"/>
  <c r="AY118" i="18"/>
  <c r="AZ118" i="18"/>
  <c r="BA118" i="18"/>
  <c r="BB118" i="18"/>
  <c r="BC118" i="18"/>
  <c r="BD118" i="18"/>
  <c r="BE118" i="18"/>
  <c r="BF118" i="18"/>
  <c r="BG118" i="18"/>
  <c r="BH118" i="18"/>
  <c r="BI118" i="18"/>
  <c r="BJ118" i="18"/>
  <c r="BK118" i="18"/>
  <c r="BL118" i="18"/>
  <c r="BM118" i="18"/>
  <c r="BN118" i="18"/>
  <c r="BO118" i="18"/>
  <c r="BP118" i="18"/>
  <c r="BQ118" i="18"/>
  <c r="BR118" i="18"/>
  <c r="BS118" i="18"/>
  <c r="BT118" i="18"/>
  <c r="BU118" i="18"/>
  <c r="BV118" i="18"/>
  <c r="E119" i="18"/>
  <c r="F119" i="18"/>
  <c r="G119" i="18"/>
  <c r="H119" i="18"/>
  <c r="I119" i="18"/>
  <c r="J119" i="18"/>
  <c r="K119" i="18"/>
  <c r="L119" i="18"/>
  <c r="M119" i="18"/>
  <c r="N119" i="18"/>
  <c r="O119" i="18"/>
  <c r="P119" i="18"/>
  <c r="Q119" i="18"/>
  <c r="R119" i="18"/>
  <c r="S119" i="18"/>
  <c r="T119" i="18"/>
  <c r="U119" i="18"/>
  <c r="V119" i="18"/>
  <c r="W119" i="18"/>
  <c r="X119" i="18"/>
  <c r="Y119" i="18"/>
  <c r="Z119" i="18"/>
  <c r="AA119" i="18"/>
  <c r="AB119" i="18"/>
  <c r="AC119" i="18"/>
  <c r="AD119" i="18"/>
  <c r="AE119" i="18"/>
  <c r="AF119" i="18"/>
  <c r="AG119" i="18"/>
  <c r="AH119" i="18"/>
  <c r="AI119" i="18"/>
  <c r="AJ119" i="18"/>
  <c r="AK119" i="18"/>
  <c r="AL119" i="18"/>
  <c r="AM119" i="18"/>
  <c r="AN119" i="18"/>
  <c r="AO119" i="18"/>
  <c r="AP119" i="18"/>
  <c r="AQ119" i="18"/>
  <c r="AR119" i="18"/>
  <c r="AS119" i="18"/>
  <c r="AT119" i="18"/>
  <c r="AU119" i="18"/>
  <c r="AV119" i="18"/>
  <c r="AW119" i="18"/>
  <c r="AX119" i="18"/>
  <c r="AY119" i="18"/>
  <c r="AZ119" i="18"/>
  <c r="BA119" i="18"/>
  <c r="BB119" i="18"/>
  <c r="BC119" i="18"/>
  <c r="BD119" i="18"/>
  <c r="BE119" i="18"/>
  <c r="BF119" i="18"/>
  <c r="BG119" i="18"/>
  <c r="BH119" i="18"/>
  <c r="BI119" i="18"/>
  <c r="BJ119" i="18"/>
  <c r="BK119" i="18"/>
  <c r="BL119" i="18"/>
  <c r="BM119" i="18"/>
  <c r="BN119" i="18"/>
  <c r="BO119" i="18"/>
  <c r="BP119" i="18"/>
  <c r="BQ119" i="18"/>
  <c r="BR119" i="18"/>
  <c r="BS119" i="18"/>
  <c r="BT119" i="18"/>
  <c r="BU119" i="18"/>
  <c r="BV119" i="18"/>
  <c r="E120" i="18"/>
  <c r="F120" i="18"/>
  <c r="G120" i="18"/>
  <c r="H120" i="18"/>
  <c r="I120" i="18"/>
  <c r="J120" i="18"/>
  <c r="K120" i="18"/>
  <c r="L120" i="18"/>
  <c r="M120" i="18"/>
  <c r="N120" i="18"/>
  <c r="O120" i="18"/>
  <c r="P120" i="18"/>
  <c r="Q120" i="18"/>
  <c r="R120" i="18"/>
  <c r="S120" i="18"/>
  <c r="T120" i="18"/>
  <c r="U120" i="18"/>
  <c r="V120" i="18"/>
  <c r="W120" i="18"/>
  <c r="X120" i="18"/>
  <c r="Y120" i="18"/>
  <c r="Z120" i="18"/>
  <c r="AA120" i="18"/>
  <c r="AB120" i="18"/>
  <c r="AC120" i="18"/>
  <c r="AD120" i="18"/>
  <c r="AE120" i="18"/>
  <c r="AF120" i="18"/>
  <c r="AG120" i="18"/>
  <c r="AH120" i="18"/>
  <c r="AI120" i="18"/>
  <c r="AJ120" i="18"/>
  <c r="AK120" i="18"/>
  <c r="AL120" i="18"/>
  <c r="AM120" i="18"/>
  <c r="AN120" i="18"/>
  <c r="AO120" i="18"/>
  <c r="AP120" i="18"/>
  <c r="AQ120" i="18"/>
  <c r="AR120" i="18"/>
  <c r="AS120" i="18"/>
  <c r="AT120" i="18"/>
  <c r="AU120" i="18"/>
  <c r="AV120" i="18"/>
  <c r="AW120" i="18"/>
  <c r="AX120" i="18"/>
  <c r="AY120" i="18"/>
  <c r="AZ120" i="18"/>
  <c r="BA120" i="18"/>
  <c r="BB120" i="18"/>
  <c r="BC120" i="18"/>
  <c r="BD120" i="18"/>
  <c r="BE120" i="18"/>
  <c r="BF120" i="18"/>
  <c r="BG120" i="18"/>
  <c r="BH120" i="18"/>
  <c r="BI120" i="18"/>
  <c r="BJ120" i="18"/>
  <c r="BK120" i="18"/>
  <c r="BL120" i="18"/>
  <c r="BM120" i="18"/>
  <c r="BN120" i="18"/>
  <c r="BO120" i="18"/>
  <c r="BP120" i="18"/>
  <c r="BQ120" i="18"/>
  <c r="BR120" i="18"/>
  <c r="BS120" i="18"/>
  <c r="BT120" i="18"/>
  <c r="BU120" i="18"/>
  <c r="BV120" i="18"/>
  <c r="E121" i="18"/>
  <c r="F121" i="18"/>
  <c r="G121" i="18"/>
  <c r="H121" i="18"/>
  <c r="I121" i="18"/>
  <c r="J121" i="18"/>
  <c r="K121" i="18"/>
  <c r="L121" i="18"/>
  <c r="M121" i="18"/>
  <c r="N121" i="18"/>
  <c r="O121" i="18"/>
  <c r="P121" i="18"/>
  <c r="Q121" i="18"/>
  <c r="R121" i="18"/>
  <c r="S121" i="18"/>
  <c r="T121" i="18"/>
  <c r="U121" i="18"/>
  <c r="V121" i="18"/>
  <c r="W121" i="18"/>
  <c r="X121" i="18"/>
  <c r="Y121" i="18"/>
  <c r="Z121" i="18"/>
  <c r="AA121" i="18"/>
  <c r="AB121" i="18"/>
  <c r="AC121" i="18"/>
  <c r="AD121" i="18"/>
  <c r="AE121" i="18"/>
  <c r="AF121" i="18"/>
  <c r="AG121" i="18"/>
  <c r="AH121" i="18"/>
  <c r="AI121" i="18"/>
  <c r="AJ121" i="18"/>
  <c r="AK121" i="18"/>
  <c r="AL121" i="18"/>
  <c r="AM121" i="18"/>
  <c r="AN121" i="18"/>
  <c r="AO121" i="18"/>
  <c r="AP121" i="18"/>
  <c r="AQ121" i="18"/>
  <c r="AR121" i="18"/>
  <c r="AS121" i="18"/>
  <c r="AT121" i="18"/>
  <c r="AU121" i="18"/>
  <c r="AV121" i="18"/>
  <c r="AW121" i="18"/>
  <c r="AX121" i="18"/>
  <c r="AY121" i="18"/>
  <c r="AZ121" i="18"/>
  <c r="BA121" i="18"/>
  <c r="BB121" i="18"/>
  <c r="BC121" i="18"/>
  <c r="BD121" i="18"/>
  <c r="BE121" i="18"/>
  <c r="BF121" i="18"/>
  <c r="BG121" i="18"/>
  <c r="BH121" i="18"/>
  <c r="BI121" i="18"/>
  <c r="BJ121" i="18"/>
  <c r="BK121" i="18"/>
  <c r="BL121" i="18"/>
  <c r="BM121" i="18"/>
  <c r="BN121" i="18"/>
  <c r="BO121" i="18"/>
  <c r="BP121" i="18"/>
  <c r="BQ121" i="18"/>
  <c r="BR121" i="18"/>
  <c r="BS121" i="18"/>
  <c r="BT121" i="18"/>
  <c r="BU121" i="18"/>
  <c r="BV121" i="18"/>
  <c r="E122" i="18"/>
  <c r="F122" i="18"/>
  <c r="G122" i="18"/>
  <c r="H122" i="18"/>
  <c r="I122" i="18"/>
  <c r="J122" i="18"/>
  <c r="K122" i="18"/>
  <c r="L122" i="18"/>
  <c r="M122" i="18"/>
  <c r="N122" i="18"/>
  <c r="O122" i="18"/>
  <c r="P122" i="18"/>
  <c r="Q122" i="18"/>
  <c r="R122" i="18"/>
  <c r="S122" i="18"/>
  <c r="T122" i="18"/>
  <c r="U122" i="18"/>
  <c r="V122" i="18"/>
  <c r="W122" i="18"/>
  <c r="X122" i="18"/>
  <c r="Y122" i="18"/>
  <c r="Z122" i="18"/>
  <c r="AA122" i="18"/>
  <c r="AB122" i="18"/>
  <c r="AC122" i="18"/>
  <c r="AD122" i="18"/>
  <c r="AE122" i="18"/>
  <c r="AF122" i="18"/>
  <c r="AG122" i="18"/>
  <c r="AH122" i="18"/>
  <c r="AI122" i="18"/>
  <c r="AJ122" i="18"/>
  <c r="AK122" i="18"/>
  <c r="AL122" i="18"/>
  <c r="AM122" i="18"/>
  <c r="AN122" i="18"/>
  <c r="AO122" i="18"/>
  <c r="AP122" i="18"/>
  <c r="AQ122" i="18"/>
  <c r="AR122" i="18"/>
  <c r="AS122" i="18"/>
  <c r="AT122" i="18"/>
  <c r="AU122" i="18"/>
  <c r="AV122" i="18"/>
  <c r="AW122" i="18"/>
  <c r="AX122" i="18"/>
  <c r="AY122" i="18"/>
  <c r="AZ122" i="18"/>
  <c r="BA122" i="18"/>
  <c r="BB122" i="18"/>
  <c r="BC122" i="18"/>
  <c r="BD122" i="18"/>
  <c r="BE122" i="18"/>
  <c r="BF122" i="18"/>
  <c r="BG122" i="18"/>
  <c r="BH122" i="18"/>
  <c r="BI122" i="18"/>
  <c r="BJ122" i="18"/>
  <c r="BK122" i="18"/>
  <c r="BL122" i="18"/>
  <c r="BM122" i="18"/>
  <c r="BN122" i="18"/>
  <c r="BO122" i="18"/>
  <c r="BP122" i="18"/>
  <c r="BQ122" i="18"/>
  <c r="BR122" i="18"/>
  <c r="BS122" i="18"/>
  <c r="BT122" i="18"/>
  <c r="BU122" i="18"/>
  <c r="BV122" i="18"/>
  <c r="E123" i="18"/>
  <c r="F123" i="18"/>
  <c r="G123" i="18"/>
  <c r="H123" i="18"/>
  <c r="I123" i="18"/>
  <c r="J123" i="18"/>
  <c r="K123" i="18"/>
  <c r="L123" i="18"/>
  <c r="M123" i="18"/>
  <c r="N123" i="18"/>
  <c r="O123" i="18"/>
  <c r="P123" i="18"/>
  <c r="Q123" i="18"/>
  <c r="R123" i="18"/>
  <c r="S123" i="18"/>
  <c r="T123" i="18"/>
  <c r="U123" i="18"/>
  <c r="V123" i="18"/>
  <c r="W123" i="18"/>
  <c r="X123" i="18"/>
  <c r="Y123" i="18"/>
  <c r="Z123" i="18"/>
  <c r="AA123" i="18"/>
  <c r="AB123" i="18"/>
  <c r="AC123" i="18"/>
  <c r="AD123" i="18"/>
  <c r="AE123" i="18"/>
  <c r="AF123" i="18"/>
  <c r="AG123" i="18"/>
  <c r="AH123" i="18"/>
  <c r="AI123" i="18"/>
  <c r="AJ123" i="18"/>
  <c r="AK123" i="18"/>
  <c r="AL123" i="18"/>
  <c r="AM123" i="18"/>
  <c r="AN123" i="18"/>
  <c r="AO123" i="18"/>
  <c r="AP123" i="18"/>
  <c r="AQ123" i="18"/>
  <c r="AR123" i="18"/>
  <c r="AS123" i="18"/>
  <c r="AT123" i="18"/>
  <c r="AU123" i="18"/>
  <c r="AV123" i="18"/>
  <c r="AW123" i="18"/>
  <c r="AX123" i="18"/>
  <c r="AY123" i="18"/>
  <c r="AZ123" i="18"/>
  <c r="BA123" i="18"/>
  <c r="BB123" i="18"/>
  <c r="BC123" i="18"/>
  <c r="BD123" i="18"/>
  <c r="BE123" i="18"/>
  <c r="BF123" i="18"/>
  <c r="BG123" i="18"/>
  <c r="BH123" i="18"/>
  <c r="BI123" i="18"/>
  <c r="BJ123" i="18"/>
  <c r="BK123" i="18"/>
  <c r="BL123" i="18"/>
  <c r="BM123" i="18"/>
  <c r="BN123" i="18"/>
  <c r="BO123" i="18"/>
  <c r="BP123" i="18"/>
  <c r="BQ123" i="18"/>
  <c r="BR123" i="18"/>
  <c r="BS123" i="18"/>
  <c r="BT123" i="18"/>
  <c r="BU123" i="18"/>
  <c r="BV123"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D110" i="18"/>
  <c r="D111" i="18"/>
  <c r="D112" i="18"/>
  <c r="D113" i="18"/>
  <c r="D114" i="18"/>
  <c r="D115" i="18"/>
  <c r="D116" i="18"/>
  <c r="D117" i="18"/>
  <c r="D118" i="18"/>
  <c r="D119" i="18"/>
  <c r="D120" i="18"/>
  <c r="D121" i="18"/>
  <c r="D122" i="18"/>
  <c r="D123" i="18"/>
  <c r="D7" i="18"/>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9"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CQ23" i="16" l="1"/>
  <c r="DD108" i="16"/>
  <c r="F107" i="16"/>
  <c r="BD108" i="16"/>
  <c r="AK113" i="16"/>
  <c r="AS81" i="16"/>
  <c r="AS97" i="16"/>
  <c r="CW63" i="16"/>
  <c r="BA92" i="16"/>
  <c r="BX56" i="16"/>
  <c r="AY114" i="16"/>
  <c r="R86" i="16"/>
  <c r="N95" i="16"/>
  <c r="BL114" i="16"/>
  <c r="F105" i="16"/>
  <c r="CC79" i="16"/>
  <c r="CL94" i="16"/>
  <c r="BW107" i="16"/>
  <c r="AK72" i="16"/>
  <c r="BT103" i="16"/>
  <c r="BZ91" i="16"/>
  <c r="AG72" i="16"/>
  <c r="BE86" i="16"/>
  <c r="CV57" i="16"/>
  <c r="CA110" i="16"/>
  <c r="H111" i="16"/>
  <c r="AZ104" i="16"/>
  <c r="CO92" i="16"/>
  <c r="BE74" i="16"/>
  <c r="Y108" i="16"/>
  <c r="AP87" i="16"/>
  <c r="CT63" i="16"/>
  <c r="BX111" i="16"/>
  <c r="AW105" i="16"/>
  <c r="AX94" i="16"/>
  <c r="AN77" i="16"/>
  <c r="DA11" i="16"/>
  <c r="CJ21" i="16"/>
  <c r="AW28" i="16"/>
  <c r="CP33" i="16"/>
  <c r="DE38" i="16"/>
  <c r="H43" i="16"/>
  <c r="BC46" i="16"/>
  <c r="CG10" i="16"/>
  <c r="AK21" i="16"/>
  <c r="DF27" i="16"/>
  <c r="AZ33" i="16"/>
  <c r="BS38" i="16"/>
  <c r="CJ42" i="16"/>
  <c r="Y46" i="16"/>
  <c r="BT49" i="16"/>
  <c r="D20" i="16"/>
  <c r="DE26" i="16"/>
  <c r="BU32" i="16"/>
  <c r="CJ37" i="16"/>
  <c r="X42" i="16"/>
  <c r="BZ45" i="16"/>
  <c r="M49" i="16"/>
  <c r="AW19" i="16"/>
  <c r="BC26" i="16"/>
  <c r="AJ32" i="16"/>
  <c r="AY37" i="16"/>
  <c r="DA41" i="16"/>
  <c r="AW45" i="16"/>
  <c r="CR48" i="16"/>
  <c r="AP22" i="16"/>
  <c r="BX31" i="16"/>
  <c r="AX39" i="16"/>
  <c r="H45" i="16"/>
  <c r="G50" i="16"/>
  <c r="AG53" i="16"/>
  <c r="CZ102" i="16"/>
  <c r="CR104" i="16"/>
  <c r="BK106" i="16"/>
  <c r="T112" i="16"/>
  <c r="CW73" i="16"/>
  <c r="BU84" i="16"/>
  <c r="N114" i="16"/>
  <c r="BI87" i="16"/>
  <c r="CE113" i="16"/>
  <c r="DA108" i="16"/>
  <c r="CW114" i="16"/>
  <c r="AD91" i="16"/>
  <c r="AT110" i="16"/>
  <c r="BN93" i="16"/>
  <c r="CV114" i="16"/>
  <c r="AB91" i="16"/>
  <c r="CB105" i="16"/>
  <c r="BG111" i="16"/>
  <c r="F103" i="16"/>
  <c r="BA90" i="16"/>
  <c r="CV69" i="16"/>
  <c r="T85" i="16"/>
  <c r="DD52" i="16"/>
  <c r="CX109" i="16"/>
  <c r="BZ110" i="16"/>
  <c r="BQ103" i="16"/>
  <c r="BY91" i="16"/>
  <c r="AF72" i="16"/>
  <c r="AB106" i="16"/>
  <c r="DE85" i="16"/>
  <c r="CD60" i="16"/>
  <c r="AM111" i="16"/>
  <c r="CL104" i="16"/>
  <c r="AK93" i="16"/>
  <c r="AN75" i="16"/>
  <c r="I13" i="16"/>
  <c r="AQ22" i="16"/>
  <c r="DD28" i="16"/>
  <c r="AJ34" i="16"/>
  <c r="AY39" i="16"/>
  <c r="AP43" i="16"/>
  <c r="CG46" i="16"/>
  <c r="DB11" i="16"/>
  <c r="CU21" i="16"/>
  <c r="AX28" i="16"/>
  <c r="CR33" i="16"/>
  <c r="DF38" i="16"/>
  <c r="I43" i="16"/>
  <c r="BD46" i="16"/>
  <c r="BB7" i="16"/>
  <c r="CN20" i="16"/>
  <c r="BO27" i="16"/>
  <c r="P33" i="16"/>
  <c r="AI38" i="16"/>
  <c r="BJ42" i="16"/>
  <c r="DE45" i="16"/>
  <c r="AV49" i="16"/>
  <c r="S20" i="16"/>
  <c r="F27" i="16"/>
  <c r="BX32" i="16"/>
  <c r="CP37" i="16"/>
  <c r="Z42" i="16"/>
  <c r="CB45" i="16"/>
  <c r="S49" i="16"/>
  <c r="AC23" i="16"/>
  <c r="AN32" i="16"/>
  <c r="L40" i="16"/>
  <c r="BD45" i="16"/>
  <c r="AH50" i="16"/>
  <c r="BD53" i="16"/>
  <c r="CN88" i="16"/>
  <c r="CC102" i="16"/>
  <c r="BD104" i="16"/>
  <c r="F111" i="16"/>
  <c r="CV63" i="16"/>
  <c r="F69" i="16"/>
  <c r="AJ113" i="16"/>
  <c r="AP81" i="16"/>
  <c r="BD111" i="16"/>
  <c r="Y100" i="16"/>
  <c r="L114" i="16"/>
  <c r="Q86" i="16"/>
  <c r="U105" i="16"/>
  <c r="BU66" i="16"/>
  <c r="CX113" i="16"/>
  <c r="DF85" i="16"/>
  <c r="BM103" i="16"/>
  <c r="AP110" i="16"/>
  <c r="AO102" i="16"/>
  <c r="R89" i="16"/>
  <c r="BL67" i="16"/>
  <c r="BP83" i="16"/>
  <c r="D40" i="16"/>
  <c r="CY114" i="16"/>
  <c r="AN110" i="16"/>
  <c r="DA102" i="16"/>
  <c r="AM90" i="16"/>
  <c r="CU69" i="16"/>
  <c r="CN104" i="16"/>
  <c r="BJ84" i="16"/>
  <c r="J56" i="16"/>
  <c r="CV110" i="16"/>
  <c r="Q104" i="16"/>
  <c r="T92" i="16"/>
  <c r="Y73" i="16"/>
  <c r="X14" i="16"/>
  <c r="DB22" i="16"/>
  <c r="AV29" i="16"/>
  <c r="BX34" i="16"/>
  <c r="CP39" i="16"/>
  <c r="BQ43" i="16"/>
  <c r="H47" i="16"/>
  <c r="J13" i="16"/>
  <c r="AT22" i="16"/>
  <c r="E29" i="16"/>
  <c r="AK34" i="16"/>
  <c r="AZ39" i="16"/>
  <c r="AQ43" i="16"/>
  <c r="CL46" i="16"/>
  <c r="H11" i="16"/>
  <c r="AO21" i="16"/>
  <c r="E28" i="16"/>
  <c r="BF33" i="16"/>
  <c r="BU38" i="16"/>
  <c r="CL42" i="16"/>
  <c r="AE46" i="16"/>
  <c r="BQ7" i="16"/>
  <c r="CQ20" i="16"/>
  <c r="BP27" i="16"/>
  <c r="Q33" i="16"/>
  <c r="AJ38" i="16"/>
  <c r="BK42" i="16"/>
  <c r="F46" i="16"/>
  <c r="AW49" i="16"/>
  <c r="DC23" i="16"/>
  <c r="DC32" i="16"/>
  <c r="BG40" i="16"/>
  <c r="CR45" i="16"/>
  <c r="BP50" i="16"/>
  <c r="CC53" i="16"/>
  <c r="BW66" i="16"/>
  <c r="U100" i="16"/>
  <c r="AP102" i="16"/>
  <c r="CR109" i="16"/>
  <c r="BF31" i="16"/>
  <c r="AR111" i="16"/>
  <c r="S112" i="16"/>
  <c r="CI73" i="16"/>
  <c r="P109" i="16"/>
  <c r="CL88" i="16"/>
  <c r="DE112" i="16"/>
  <c r="BZ79" i="16"/>
  <c r="BK100" i="16"/>
  <c r="AX114" i="16"/>
  <c r="DD112" i="16"/>
  <c r="BQ79" i="16"/>
  <c r="X101" i="16"/>
  <c r="BD109" i="16"/>
  <c r="BB101" i="16"/>
  <c r="CV87" i="16"/>
  <c r="CN64" i="16"/>
  <c r="DG81" i="16"/>
  <c r="BN114" i="16"/>
  <c r="BM114" i="16"/>
  <c r="CW109" i="16"/>
  <c r="U102" i="16"/>
  <c r="N89" i="16"/>
  <c r="AS67" i="16"/>
  <c r="CB102" i="16"/>
  <c r="D83" i="16"/>
  <c r="AG30" i="16"/>
  <c r="BJ110" i="16"/>
  <c r="AK103" i="16"/>
  <c r="DE90" i="16"/>
  <c r="CT70" i="16"/>
  <c r="T15" i="16"/>
  <c r="BG23" i="16"/>
  <c r="CW29" i="16"/>
  <c r="Q35" i="16"/>
  <c r="AB40" i="16"/>
  <c r="CY43" i="16"/>
  <c r="AP47" i="16"/>
  <c r="Y14" i="16"/>
  <c r="DC22" i="16"/>
  <c r="BF29" i="16"/>
  <c r="BY34" i="16"/>
  <c r="CR39" i="16"/>
  <c r="BR43" i="16"/>
  <c r="I47" i="16"/>
  <c r="U12" i="16"/>
  <c r="DC21" i="16"/>
  <c r="BS28" i="16"/>
  <c r="DE33" i="16"/>
  <c r="P39" i="16"/>
  <c r="S43" i="16"/>
  <c r="BN46" i="16"/>
  <c r="R11" i="16"/>
  <c r="BB21" i="16"/>
  <c r="Q28" i="16"/>
  <c r="BI33" i="16"/>
  <c r="BX38" i="16"/>
  <c r="CO42" i="16"/>
  <c r="AG46" i="16"/>
  <c r="BJ11" i="16"/>
  <c r="DF24" i="16"/>
  <c r="BX33" i="16"/>
  <c r="M41" i="16"/>
  <c r="AR46" i="16"/>
  <c r="CR50" i="16"/>
  <c r="BO11" i="16"/>
  <c r="D97" i="16"/>
  <c r="BA66" i="16"/>
  <c r="BD92" i="16"/>
  <c r="AF104" i="16"/>
  <c r="AN109" i="16"/>
  <c r="BA113" i="16"/>
  <c r="AX108" i="16"/>
  <c r="CC71" i="16"/>
  <c r="CZ77" i="16"/>
  <c r="CX114" i="16"/>
  <c r="BJ109" i="16"/>
  <c r="CG113" i="16"/>
  <c r="BR112" i="16"/>
  <c r="DE111" i="16"/>
  <c r="BB109" i="16"/>
  <c r="CU114" i="16"/>
  <c r="I90" i="16"/>
  <c r="CS107" i="16"/>
  <c r="BD98" i="16"/>
  <c r="BN83" i="16"/>
  <c r="DB52" i="16"/>
  <c r="BY76" i="16"/>
  <c r="AZ113" i="16"/>
  <c r="AY113" i="16"/>
  <c r="AZ108" i="16"/>
  <c r="BI99" i="16"/>
  <c r="I85" i="16"/>
  <c r="CS57" i="16"/>
  <c r="DF96" i="16"/>
  <c r="CX77" i="16"/>
  <c r="K114" i="16"/>
  <c r="AL109" i="16"/>
  <c r="CZ100" i="16"/>
  <c r="F87" i="16"/>
  <c r="DE62" i="16"/>
  <c r="CC17" i="16"/>
  <c r="T25" i="16"/>
  <c r="AI31" i="16"/>
  <c r="AX36" i="16"/>
  <c r="U41" i="16"/>
  <c r="CF44" i="16"/>
  <c r="V48" i="16"/>
  <c r="Q17" i="16"/>
  <c r="CA24" i="16"/>
  <c r="CS30" i="16"/>
  <c r="D36" i="16"/>
  <c r="CU40" i="16"/>
  <c r="BE44" i="16"/>
  <c r="CZ47" i="16"/>
  <c r="AQ15" i="16"/>
  <c r="BV23" i="16"/>
  <c r="G30" i="16"/>
  <c r="Y35" i="16"/>
  <c r="AH40" i="16"/>
  <c r="DB43" i="16"/>
  <c r="AS47" i="16"/>
  <c r="BK14" i="16"/>
  <c r="Y23" i="16"/>
  <c r="BM29" i="16"/>
  <c r="CR34" i="16"/>
  <c r="DE39" i="16"/>
  <c r="CC43" i="16"/>
  <c r="T47" i="16"/>
  <c r="O16" i="16"/>
  <c r="AN27" i="16"/>
  <c r="BF35" i="16"/>
  <c r="AR42" i="16"/>
  <c r="BO47" i="16"/>
  <c r="CD51" i="16"/>
  <c r="BD16" i="16"/>
  <c r="AX113" i="16"/>
  <c r="Z96" i="16"/>
  <c r="BJ87" i="16"/>
  <c r="AM112" i="16"/>
  <c r="CV60" i="16"/>
  <c r="DD50" i="16"/>
  <c r="BD101" i="16"/>
  <c r="BZ93" i="16"/>
  <c r="BY110" i="16"/>
  <c r="AO109" i="16"/>
  <c r="CW105" i="16"/>
  <c r="DF81" i="16"/>
  <c r="AM80" i="16"/>
  <c r="CS111" i="16"/>
  <c r="R107" i="16"/>
  <c r="BB86" i="16"/>
  <c r="CB109" i="16"/>
  <c r="AW71" i="16"/>
  <c r="CG108" i="16"/>
  <c r="BP89" i="16"/>
  <c r="K10" i="16"/>
  <c r="AI26" i="16"/>
  <c r="DF35" i="16"/>
  <c r="CE42" i="16"/>
  <c r="I49" i="16"/>
  <c r="V25" i="16"/>
  <c r="V35" i="16"/>
  <c r="Q42" i="16"/>
  <c r="BE48" i="16"/>
  <c r="M23" i="16"/>
  <c r="AI32" i="16"/>
  <c r="AG41" i="16"/>
  <c r="CB47" i="16"/>
  <c r="DE21" i="16"/>
  <c r="AY31" i="16"/>
  <c r="BW40" i="16"/>
  <c r="CP46" i="16"/>
  <c r="BU21" i="16"/>
  <c r="BF37" i="16"/>
  <c r="L48" i="16"/>
  <c r="AG13" i="16"/>
  <c r="CA26" i="16"/>
  <c r="DE34" i="16"/>
  <c r="DG41" i="16"/>
  <c r="AD47" i="16"/>
  <c r="BE51" i="16"/>
  <c r="CM18" i="16"/>
  <c r="U29" i="16"/>
  <c r="DF36" i="16"/>
  <c r="AW43" i="16"/>
  <c r="BO48" i="16"/>
  <c r="AJ52" i="16"/>
  <c r="L55" i="16"/>
  <c r="BZ17" i="16"/>
  <c r="AR28" i="16"/>
  <c r="AL36" i="16"/>
  <c r="DE42" i="16"/>
  <c r="S48" i="16"/>
  <c r="M52" i="16"/>
  <c r="CA17" i="16"/>
  <c r="AT28" i="16"/>
  <c r="AN36" i="16"/>
  <c r="F43" i="16"/>
  <c r="AU17" i="16"/>
  <c r="N34" i="16"/>
  <c r="AE45" i="16"/>
  <c r="DA51" i="16"/>
  <c r="AT55" i="16"/>
  <c r="U58" i="16"/>
  <c r="AY19" i="16"/>
  <c r="AO35" i="16"/>
  <c r="CP45" i="16"/>
  <c r="AV52" i="16"/>
  <c r="BV55" i="16"/>
  <c r="AW58" i="16"/>
  <c r="CM22" i="16"/>
  <c r="BA37" i="16"/>
  <c r="V111" i="16"/>
  <c r="BK87" i="16"/>
  <c r="BP114" i="16"/>
  <c r="H76" i="16"/>
  <c r="BW112" i="16"/>
  <c r="BL93" i="16"/>
  <c r="BE98" i="16"/>
  <c r="M76" i="16"/>
  <c r="BX107" i="16"/>
  <c r="P98" i="16"/>
  <c r="R105" i="16"/>
  <c r="AL80" i="16"/>
  <c r="BL78" i="16"/>
  <c r="T111" i="16"/>
  <c r="BH106" i="16"/>
  <c r="BL83" i="16"/>
  <c r="T101" i="16"/>
  <c r="E69" i="16"/>
  <c r="X108" i="16"/>
  <c r="AO88" i="16"/>
  <c r="BW10" i="16"/>
  <c r="CW26" i="16"/>
  <c r="CR36" i="16"/>
  <c r="V44" i="16"/>
  <c r="AK49" i="16"/>
  <c r="CO25" i="16"/>
  <c r="BR35" i="16"/>
  <c r="AY42" i="16"/>
  <c r="CG48" i="16"/>
  <c r="AF24" i="16"/>
  <c r="AN34" i="16"/>
  <c r="BM41" i="16"/>
  <c r="DB47" i="16"/>
  <c r="BK22" i="16"/>
  <c r="CP31" i="16"/>
  <c r="DE40" i="16"/>
  <c r="AV47" i="16"/>
  <c r="CB25" i="16"/>
  <c r="N38" i="16"/>
  <c r="BC48" i="16"/>
  <c r="CL14" i="16"/>
  <c r="BM27" i="16"/>
  <c r="BV35" i="16"/>
  <c r="BE42" i="16"/>
  <c r="CA47" i="16"/>
  <c r="CF51" i="16"/>
  <c r="BV19" i="16"/>
  <c r="CH29" i="16"/>
  <c r="BR37" i="16"/>
  <c r="CN43" i="16"/>
  <c r="DB48" i="16"/>
  <c r="BO52" i="16"/>
  <c r="AL55" i="16"/>
  <c r="CU18" i="16"/>
  <c r="Z29" i="16"/>
  <c r="O37" i="16"/>
  <c r="BE43" i="16"/>
  <c r="BT48" i="16"/>
  <c r="AN52" i="16"/>
  <c r="CX18" i="16"/>
  <c r="AJ29" i="16"/>
  <c r="P37" i="16"/>
  <c r="BF43" i="16"/>
  <c r="AT19" i="16"/>
  <c r="AJ35" i="16"/>
  <c r="CO45" i="16"/>
  <c r="AT52" i="16"/>
  <c r="BU55" i="16"/>
  <c r="AR58" i="16"/>
  <c r="AC21" i="16"/>
  <c r="BH36" i="16"/>
  <c r="BU46" i="16"/>
  <c r="CF52" i="16"/>
  <c r="CY55" i="16"/>
  <c r="BR58" i="16"/>
  <c r="AT24" i="16"/>
  <c r="BT38" i="16"/>
  <c r="Z110" i="16"/>
  <c r="AX81" i="16"/>
  <c r="BH111" i="16"/>
  <c r="G110" i="16"/>
  <c r="BV107" i="16"/>
  <c r="O113" i="16"/>
  <c r="BE71" i="16"/>
  <c r="BF112" i="16"/>
  <c r="CC105" i="16"/>
  <c r="CK94" i="16"/>
  <c r="BA104" i="16"/>
  <c r="AP78" i="16"/>
  <c r="BM74" i="16"/>
  <c r="AA114" i="16"/>
  <c r="CF105" i="16"/>
  <c r="DE81" i="16"/>
  <c r="N98" i="16"/>
  <c r="AZ66" i="16"/>
  <c r="BT107" i="16"/>
  <c r="BU85" i="16"/>
  <c r="U16" i="16"/>
  <c r="AW27" i="16"/>
  <c r="AI37" i="16"/>
  <c r="BD44" i="16"/>
  <c r="BR49" i="16"/>
  <c r="AK26" i="16"/>
  <c r="AY36" i="16"/>
  <c r="CZ43" i="16"/>
  <c r="J49" i="16"/>
  <c r="CD24" i="16"/>
  <c r="CP34" i="16"/>
  <c r="CU41" i="16"/>
  <c r="AG48" i="16"/>
  <c r="BX23" i="16"/>
  <c r="DF33" i="16"/>
  <c r="AH41" i="16"/>
  <c r="CC47" i="16"/>
  <c r="BN26" i="16"/>
  <c r="CP38" i="16"/>
  <c r="CY48" i="16"/>
  <c r="BI17" i="16"/>
  <c r="AO28" i="16"/>
  <c r="AJ36" i="16"/>
  <c r="DB42" i="16"/>
  <c r="M48" i="16"/>
  <c r="J52" i="16"/>
  <c r="CS20" i="16"/>
  <c r="BQ30" i="16"/>
  <c r="AK38" i="16"/>
  <c r="AJ44" i="16"/>
  <c r="BB49" i="16"/>
  <c r="CM52" i="16"/>
  <c r="BH55" i="16"/>
  <c r="CW19" i="16"/>
  <c r="CU29" i="16"/>
  <c r="BV37" i="16"/>
  <c r="CS43" i="16"/>
  <c r="G49" i="16"/>
  <c r="BP52" i="16"/>
  <c r="CX19" i="16"/>
  <c r="CV29" i="16"/>
  <c r="BX37" i="16"/>
  <c r="CX43" i="16"/>
  <c r="AB21" i="16"/>
  <c r="AH36" i="16"/>
  <c r="BR46" i="16"/>
  <c r="CD52" i="16"/>
  <c r="CX55" i="16"/>
  <c r="BQ58" i="16"/>
  <c r="CL22" i="16"/>
  <c r="AZ37" i="16"/>
  <c r="AW47" i="16"/>
  <c r="R53" i="16"/>
  <c r="S56" i="16"/>
  <c r="CS58" i="16"/>
  <c r="BO25" i="16"/>
  <c r="CI39" i="16"/>
  <c r="CZ108" i="16"/>
  <c r="H74" i="16"/>
  <c r="BL103" i="16"/>
  <c r="E111" i="16"/>
  <c r="U101" i="16"/>
  <c r="CP109" i="16"/>
  <c r="CT60" i="16"/>
  <c r="AA110" i="16"/>
  <c r="BP103" i="16"/>
  <c r="CK84" i="16"/>
  <c r="BJ100" i="16"/>
  <c r="BN76" i="16"/>
  <c r="CW69" i="16"/>
  <c r="CK113" i="16"/>
  <c r="I105" i="16"/>
  <c r="Q80" i="16"/>
  <c r="CI95" i="16"/>
  <c r="CI114" i="16"/>
  <c r="CR106" i="16"/>
  <c r="U84" i="16"/>
  <c r="N17" i="16"/>
  <c r="DE27" i="16"/>
  <c r="BY37" i="16"/>
  <c r="I45" i="16"/>
  <c r="AL15" i="16"/>
  <c r="CX26" i="16"/>
  <c r="CS36" i="16"/>
  <c r="X44" i="16"/>
  <c r="AP49" i="16"/>
  <c r="AS25" i="16"/>
  <c r="BX35" i="16"/>
  <c r="AS43" i="16"/>
  <c r="BH48" i="16"/>
  <c r="AG24" i="16"/>
  <c r="AX34" i="16"/>
  <c r="BP41" i="16"/>
  <c r="DE47" i="16"/>
  <c r="AE28" i="16"/>
  <c r="BD41" i="16"/>
  <c r="AH49" i="16"/>
  <c r="BL18" i="16"/>
  <c r="H29" i="16"/>
  <c r="DB36" i="16"/>
  <c r="AR43" i="16"/>
  <c r="BF48" i="16"/>
  <c r="AH52" i="16"/>
  <c r="BX21" i="16"/>
  <c r="V31" i="16"/>
  <c r="CS38" i="16"/>
  <c r="CA44" i="16"/>
  <c r="CM49" i="16"/>
  <c r="L53" i="16"/>
  <c r="CH55" i="16"/>
  <c r="DG20" i="16"/>
  <c r="BR30" i="16"/>
  <c r="AL38" i="16"/>
  <c r="AK44" i="16"/>
  <c r="BC49" i="16"/>
  <c r="CO52" i="16"/>
  <c r="D21" i="16"/>
  <c r="BS30" i="16"/>
  <c r="AN38" i="16"/>
  <c r="AP44" i="16"/>
  <c r="CK22" i="16"/>
  <c r="AO37" i="16"/>
  <c r="AR47" i="16"/>
  <c r="P53" i="16"/>
  <c r="P56" i="16"/>
  <c r="CN58" i="16"/>
  <c r="DA23" i="16"/>
  <c r="BI38" i="16"/>
  <c r="F48" i="16"/>
  <c r="AW53" i="16"/>
  <c r="AS56" i="16"/>
  <c r="J59" i="16"/>
  <c r="Y27" i="16"/>
  <c r="CG40" i="16"/>
  <c r="DG96" i="16"/>
  <c r="BV33" i="16"/>
  <c r="BX94" i="16"/>
  <c r="CQ109" i="16"/>
  <c r="BV84" i="16"/>
  <c r="T104" i="16"/>
  <c r="BL110" i="16"/>
  <c r="CK88" i="16"/>
  <c r="AF101" i="16"/>
  <c r="DE77" i="16"/>
  <c r="BJ99" i="16"/>
  <c r="BL74" i="16"/>
  <c r="BM67" i="16"/>
  <c r="DF112" i="16"/>
  <c r="BA101" i="16"/>
  <c r="AO78" i="16"/>
  <c r="BW94" i="16"/>
  <c r="AW114" i="16"/>
  <c r="AA106" i="16"/>
  <c r="BV82" i="16"/>
  <c r="BJ18" i="16"/>
  <c r="AT30" i="16"/>
  <c r="P38" i="16"/>
  <c r="AK45" i="16"/>
  <c r="V16" i="16"/>
  <c r="AY27" i="16"/>
  <c r="AJ37" i="16"/>
  <c r="CG44" i="16"/>
  <c r="AH13" i="16"/>
  <c r="CQ25" i="16"/>
  <c r="N36" i="16"/>
  <c r="CB43" i="16"/>
  <c r="CP48" i="16"/>
  <c r="CK24" i="16"/>
  <c r="AI35" i="16"/>
  <c r="T43" i="16"/>
  <c r="AH48" i="16"/>
  <c r="DC28" i="16"/>
  <c r="DD41" i="16"/>
  <c r="CC49" i="16"/>
  <c r="BU19" i="16"/>
  <c r="CF29" i="16"/>
  <c r="BI37" i="16"/>
  <c r="CM43" i="16"/>
  <c r="DA48" i="16"/>
  <c r="BN52" i="16"/>
  <c r="BL22" i="16"/>
  <c r="CR31" i="16"/>
  <c r="BR39" i="16"/>
  <c r="T45" i="16"/>
  <c r="I50" i="16"/>
  <c r="AJ53" i="16"/>
  <c r="DD55" i="16"/>
  <c r="BZ21" i="16"/>
  <c r="X31" i="16"/>
  <c r="DB38" i="16"/>
  <c r="CB44" i="16"/>
  <c r="CN49" i="16"/>
  <c r="M53" i="16"/>
  <c r="CE21" i="16"/>
  <c r="Y31" i="16"/>
  <c r="DC38" i="16"/>
  <c r="CC44" i="16"/>
  <c r="CY23" i="16"/>
  <c r="BH38" i="16"/>
  <c r="DA47" i="16"/>
  <c r="AV53" i="16"/>
  <c r="AR56" i="16"/>
  <c r="I59" i="16"/>
  <c r="BN25" i="16"/>
  <c r="CH39" i="16"/>
  <c r="CA48" i="16"/>
  <c r="CB53" i="16"/>
  <c r="BU56" i="16"/>
  <c r="AK59" i="16"/>
  <c r="BV28" i="16"/>
  <c r="AQ111" i="16"/>
  <c r="BE106" i="16"/>
  <c r="AM106" i="16"/>
  <c r="E97" i="16"/>
  <c r="H69" i="16"/>
  <c r="BD71" i="16"/>
  <c r="BI106" i="16"/>
  <c r="CB91" i="16"/>
  <c r="CR111" i="16"/>
  <c r="BM76" i="16"/>
  <c r="CO75" i="16"/>
  <c r="CX98" i="16"/>
  <c r="CY19" i="16"/>
  <c r="BI35" i="16"/>
  <c r="CY47" i="16"/>
  <c r="AJ31" i="16"/>
  <c r="J45" i="16"/>
  <c r="AU19" i="16"/>
  <c r="BF39" i="16"/>
  <c r="AJ13" i="16"/>
  <c r="DE30" i="16"/>
  <c r="CR44" i="16"/>
  <c r="P31" i="16"/>
  <c r="U51" i="16"/>
  <c r="DG24" i="16"/>
  <c r="N40" i="16"/>
  <c r="CL49" i="16"/>
  <c r="BJ17" i="16"/>
  <c r="DF34" i="16"/>
  <c r="AT46" i="16"/>
  <c r="BJ53" i="16"/>
  <c r="K15" i="16"/>
  <c r="CI33" i="16"/>
  <c r="BP45" i="16"/>
  <c r="CM51" i="16"/>
  <c r="O26" i="16"/>
  <c r="CE40" i="16"/>
  <c r="BA25" i="16"/>
  <c r="CA43" i="16"/>
  <c r="AZ54" i="16"/>
  <c r="BE59" i="16"/>
  <c r="P34" i="16"/>
  <c r="S51" i="16"/>
  <c r="AH57" i="16"/>
  <c r="BX29" i="16"/>
  <c r="AG45" i="16"/>
  <c r="DE51" i="16"/>
  <c r="BB55" i="16"/>
  <c r="X58" i="16"/>
  <c r="CR60" i="16"/>
  <c r="R63" i="16"/>
  <c r="R65" i="16"/>
  <c r="R67" i="16"/>
  <c r="R69" i="16"/>
  <c r="R71" i="16"/>
  <c r="R73" i="16"/>
  <c r="R75" i="16"/>
  <c r="CT12" i="16"/>
  <c r="N32" i="16"/>
  <c r="DA43" i="16"/>
  <c r="CN24" i="16"/>
  <c r="M44" i="16"/>
  <c r="V53" i="16"/>
  <c r="R57" i="16"/>
  <c r="BH60" i="16"/>
  <c r="I63" i="16"/>
  <c r="AC65" i="16"/>
  <c r="AX67" i="16"/>
  <c r="BP69" i="16"/>
  <c r="CJ71" i="16"/>
  <c r="DE73" i="16"/>
  <c r="T76" i="16"/>
  <c r="AA78" i="16"/>
  <c r="AA80" i="16"/>
  <c r="BC20" i="16"/>
  <c r="CT41" i="16"/>
  <c r="AD52" i="16"/>
  <c r="BI56" i="16"/>
  <c r="J60" i="16"/>
  <c r="CB62" i="16"/>
  <c r="CV64" i="16"/>
  <c r="H107" i="16"/>
  <c r="T102" i="16"/>
  <c r="U104" i="16"/>
  <c r="H83" i="16"/>
  <c r="DG89" i="16"/>
  <c r="CP60" i="16"/>
  <c r="AK97" i="16"/>
  <c r="AB89" i="16"/>
  <c r="BF111" i="16"/>
  <c r="BE64" i="16"/>
  <c r="BY73" i="16"/>
  <c r="CC97" i="16"/>
  <c r="BI20" i="16"/>
  <c r="BR38" i="16"/>
  <c r="BD48" i="16"/>
  <c r="CH31" i="16"/>
  <c r="AP45" i="16"/>
  <c r="BG22" i="16"/>
  <c r="DD39" i="16"/>
  <c r="BF15" i="16"/>
  <c r="BY35" i="16"/>
  <c r="S45" i="16"/>
  <c r="AI34" i="16"/>
  <c r="AW51" i="16"/>
  <c r="CP25" i="16"/>
  <c r="BT40" i="16"/>
  <c r="H50" i="16"/>
  <c r="AH23" i="16"/>
  <c r="CH35" i="16"/>
  <c r="CR46" i="16"/>
  <c r="CF53" i="16"/>
  <c r="BM16" i="16"/>
  <c r="BH34" i="16"/>
  <c r="H46" i="16"/>
  <c r="AL53" i="16"/>
  <c r="CU26" i="16"/>
  <c r="Q41" i="16"/>
  <c r="Q27" i="16"/>
  <c r="BB44" i="16"/>
  <c r="BX54" i="16"/>
  <c r="CB59" i="16"/>
  <c r="BF40" i="16"/>
  <c r="BO51" i="16"/>
  <c r="BI57" i="16"/>
  <c r="DB30" i="16"/>
  <c r="L46" i="16"/>
  <c r="AW52" i="16"/>
  <c r="BX55" i="16"/>
  <c r="AX58" i="16"/>
  <c r="N61" i="16"/>
  <c r="AL63" i="16"/>
  <c r="AL65" i="16"/>
  <c r="AL67" i="16"/>
  <c r="AL69" i="16"/>
  <c r="AL71" i="16"/>
  <c r="AL73" i="16"/>
  <c r="AL75" i="16"/>
  <c r="CQ15" i="16"/>
  <c r="AJ33" i="16"/>
  <c r="BO44" i="16"/>
  <c r="CY26" i="16"/>
  <c r="G45" i="16"/>
  <c r="BO53" i="16"/>
  <c r="AV57" i="16"/>
  <c r="CF60" i="16"/>
  <c r="AC63" i="16"/>
  <c r="AX65" i="16"/>
  <c r="BP67" i="16"/>
  <c r="CJ69" i="16"/>
  <c r="DE71" i="16"/>
  <c r="T74" i="16"/>
  <c r="AN76" i="16"/>
  <c r="AR78" i="16"/>
  <c r="AR80" i="16"/>
  <c r="K23" i="16"/>
  <c r="X43" i="16"/>
  <c r="BZ52" i="16"/>
  <c r="CN56" i="16"/>
  <c r="AH60" i="16"/>
  <c r="CV62" i="16"/>
  <c r="M65" i="16"/>
  <c r="F83" i="16"/>
  <c r="Z99" i="16"/>
  <c r="I102" i="16"/>
  <c r="U99" i="16"/>
  <c r="BF56" i="16"/>
  <c r="CJ113" i="16"/>
  <c r="U96" i="16"/>
  <c r="CX87" i="16"/>
  <c r="BC109" i="16"/>
  <c r="BU61" i="16"/>
  <c r="BR113" i="16"/>
  <c r="BU96" i="16"/>
  <c r="AD21" i="16"/>
  <c r="BJ40" i="16"/>
  <c r="CF48" i="16"/>
  <c r="Q32" i="16"/>
  <c r="BT45" i="16"/>
  <c r="BB26" i="16"/>
  <c r="BU40" i="16"/>
  <c r="BF16" i="16"/>
  <c r="P36" i="16"/>
  <c r="BO46" i="16"/>
  <c r="DC34" i="16"/>
  <c r="F52" i="16"/>
  <c r="BE30" i="16"/>
  <c r="N41" i="16"/>
  <c r="AQ50" i="16"/>
  <c r="AH24" i="16"/>
  <c r="AK36" i="16"/>
  <c r="AE47" i="16"/>
  <c r="DF53" i="16"/>
  <c r="CH22" i="16"/>
  <c r="O35" i="16"/>
  <c r="AV46" i="16"/>
  <c r="BL53" i="16"/>
  <c r="CE27" i="16"/>
  <c r="CB41" i="16"/>
  <c r="AC28" i="16"/>
  <c r="BZ48" i="16"/>
  <c r="CY54" i="16"/>
  <c r="DA59" i="16"/>
  <c r="AR41" i="16"/>
  <c r="DB51" i="16"/>
  <c r="CD57" i="16"/>
  <c r="E32" i="16"/>
  <c r="BZ46" i="16"/>
  <c r="CG52" i="16"/>
  <c r="CZ55" i="16"/>
  <c r="BT58" i="16"/>
  <c r="AI61" i="16"/>
  <c r="BB63" i="16"/>
  <c r="BB65" i="16"/>
  <c r="BB67" i="16"/>
  <c r="BB69" i="16"/>
  <c r="BB71" i="16"/>
  <c r="BB73" i="16"/>
  <c r="BB75" i="16"/>
  <c r="O18" i="16"/>
  <c r="AH34" i="16"/>
  <c r="AH45" i="16"/>
  <c r="DB28" i="16"/>
  <c r="AH46" i="16"/>
  <c r="CV53" i="16"/>
  <c r="CA57" i="16"/>
  <c r="DF60" i="16"/>
  <c r="AX63" i="16"/>
  <c r="BP65" i="16"/>
  <c r="CJ67" i="16"/>
  <c r="DE69" i="16"/>
  <c r="T72" i="16"/>
  <c r="AN74" i="16"/>
  <c r="BI76" i="16"/>
  <c r="BK78" i="16"/>
  <c r="BK80" i="16"/>
  <c r="DE24" i="16"/>
  <c r="R44" i="16"/>
  <c r="AD53" i="16"/>
  <c r="S57" i="16"/>
  <c r="BI60" i="16"/>
  <c r="M63" i="16"/>
  <c r="E83" i="16"/>
  <c r="CX95" i="16"/>
  <c r="Y99" i="16"/>
  <c r="AF91" i="16"/>
  <c r="I107" i="16"/>
  <c r="DC112" i="16"/>
  <c r="I95" i="16"/>
  <c r="CO64" i="16"/>
  <c r="DE108" i="16"/>
  <c r="DA52" i="16"/>
  <c r="AF113" i="16"/>
  <c r="BI95" i="16"/>
  <c r="M24" i="16"/>
  <c r="CT40" i="16"/>
  <c r="CH17" i="16"/>
  <c r="BS32" i="16"/>
  <c r="CY45" i="16"/>
  <c r="I29" i="16"/>
  <c r="CX40" i="16"/>
  <c r="V17" i="16"/>
  <c r="BR36" i="16"/>
  <c r="BN48" i="16"/>
  <c r="AI36" i="16"/>
  <c r="AG52" i="16"/>
  <c r="Q31" i="16"/>
  <c r="BH41" i="16"/>
  <c r="BQ50" i="16"/>
  <c r="E25" i="16"/>
  <c r="O40" i="16"/>
  <c r="CD47" i="16"/>
  <c r="X54" i="16"/>
  <c r="AX23" i="16"/>
  <c r="CI35" i="16"/>
  <c r="CZ46" i="16"/>
  <c r="J10" i="16"/>
  <c r="DE31" i="16"/>
  <c r="N42" i="16"/>
  <c r="BJ29" i="16"/>
  <c r="AE49" i="16"/>
  <c r="V55" i="16"/>
  <c r="BI12" i="16"/>
  <c r="AK42" i="16"/>
  <c r="DE53" i="16"/>
  <c r="DE57" i="16"/>
  <c r="AI33" i="16"/>
  <c r="BE47" i="16"/>
  <c r="S53" i="16"/>
  <c r="T56" i="16"/>
  <c r="CT58" i="16"/>
  <c r="BG61" i="16"/>
  <c r="BV63" i="16"/>
  <c r="BV65" i="16"/>
  <c r="BV67" i="16"/>
  <c r="BV69" i="16"/>
  <c r="BV71" i="16"/>
  <c r="BV73" i="16"/>
  <c r="BV75" i="16"/>
  <c r="DE19" i="16"/>
  <c r="AY35" i="16"/>
  <c r="M46" i="16"/>
  <c r="BW30" i="16"/>
  <c r="AK47" i="16"/>
  <c r="AH54" i="16"/>
  <c r="F58" i="16"/>
  <c r="AE61" i="16"/>
  <c r="BP63" i="16"/>
  <c r="CJ65" i="16"/>
  <c r="DE67" i="16"/>
  <c r="T70" i="16"/>
  <c r="AN72" i="16"/>
  <c r="BI74" i="16"/>
  <c r="BZ76" i="16"/>
  <c r="CB78" i="16"/>
  <c r="CB80" i="16"/>
  <c r="AL27" i="16"/>
  <c r="AT45" i="16"/>
  <c r="BP53" i="16"/>
  <c r="AW57" i="16"/>
  <c r="CL60" i="16"/>
  <c r="AD63" i="16"/>
  <c r="AY65" i="16"/>
  <c r="AL113" i="16"/>
  <c r="BS112" i="16"/>
  <c r="BV30" i="16"/>
  <c r="DA107" i="16"/>
  <c r="AF108" i="16"/>
  <c r="P69" i="16"/>
  <c r="BD86" i="16"/>
  <c r="CL113" i="16"/>
  <c r="AR98" i="16"/>
  <c r="AP111" i="16"/>
  <c r="Q112" i="16"/>
  <c r="BA68" i="16"/>
  <c r="CR30" i="16"/>
  <c r="P42" i="16"/>
  <c r="CZ19" i="16"/>
  <c r="Q38" i="16"/>
  <c r="X48" i="16"/>
  <c r="DC30" i="16"/>
  <c r="CP44" i="16"/>
  <c r="AT25" i="16"/>
  <c r="BI39" i="16"/>
  <c r="BE17" i="16"/>
  <c r="AK43" i="16"/>
  <c r="F53" i="16"/>
  <c r="O33" i="16"/>
  <c r="L45" i="16"/>
  <c r="CL52" i="16"/>
  <c r="BS27" i="16"/>
  <c r="BQ41" i="16"/>
  <c r="BR50" i="16"/>
  <c r="CT54" i="16"/>
  <c r="I26" i="16"/>
  <c r="CD40" i="16"/>
  <c r="L50" i="16"/>
  <c r="S15" i="16"/>
  <c r="CJ33" i="16"/>
  <c r="BQ45" i="16"/>
  <c r="CS32" i="16"/>
  <c r="CD50" i="16"/>
  <c r="H57" i="16"/>
  <c r="V27" i="16"/>
  <c r="BC44" i="16"/>
  <c r="CC54" i="16"/>
  <c r="AD10" i="16"/>
  <c r="BS36" i="16"/>
  <c r="AG49" i="16"/>
  <c r="D54" i="16"/>
  <c r="CR56" i="16"/>
  <c r="BH59" i="16"/>
  <c r="M62" i="16"/>
  <c r="R64" i="16"/>
  <c r="R66" i="16"/>
  <c r="R68" i="16"/>
  <c r="R70" i="16"/>
  <c r="R72" i="16"/>
  <c r="R74" i="16"/>
  <c r="R76" i="16"/>
  <c r="BF24" i="16"/>
  <c r="BY38" i="16"/>
  <c r="T48" i="16"/>
  <c r="CR35" i="16"/>
  <c r="DD49" i="16"/>
  <c r="AB55" i="16"/>
  <c r="CX58" i="16"/>
  <c r="CX61" i="16"/>
  <c r="T64" i="16"/>
  <c r="AN66" i="16"/>
  <c r="BI68" i="16"/>
  <c r="BZ70" i="16"/>
  <c r="CU72" i="16"/>
  <c r="I75" i="16"/>
  <c r="AA77" i="16"/>
  <c r="AA79" i="16"/>
  <c r="AA81" i="16"/>
  <c r="BY32" i="16"/>
  <c r="AR48" i="16"/>
  <c r="BP54" i="16"/>
  <c r="AK58" i="16"/>
  <c r="BB61" i="16"/>
  <c r="CK63" i="16"/>
  <c r="AF114" i="16"/>
  <c r="I76" i="16"/>
  <c r="BZ105" i="16"/>
  <c r="CL56" i="16"/>
  <c r="I62" i="16"/>
  <c r="DA93" i="16"/>
  <c r="CA109" i="16"/>
  <c r="CN25" i="16"/>
  <c r="BQ47" i="16"/>
  <c r="Z41" i="16"/>
  <c r="AX31" i="16"/>
  <c r="DF17" i="16"/>
  <c r="AH44" i="16"/>
  <c r="T44" i="16"/>
  <c r="AX32" i="16"/>
  <c r="AT49" i="16"/>
  <c r="V33" i="16"/>
  <c r="DA50" i="16"/>
  <c r="AI24" i="16"/>
  <c r="BM42" i="16"/>
  <c r="CJ22" i="16"/>
  <c r="AD45" i="16"/>
  <c r="CZ42" i="16"/>
  <c r="CC57" i="16"/>
  <c r="AF45" i="16"/>
  <c r="V58" i="16"/>
  <c r="CF43" i="16"/>
  <c r="BC54" i="16"/>
  <c r="AL59" i="16"/>
  <c r="DF62" i="16"/>
  <c r="BV66" i="16"/>
  <c r="AL70" i="16"/>
  <c r="CL73" i="16"/>
  <c r="CL76" i="16"/>
  <c r="CH40" i="16"/>
  <c r="E34" i="16"/>
  <c r="BX52" i="16"/>
  <c r="CJ59" i="16"/>
  <c r="AN64" i="16"/>
  <c r="T68" i="16"/>
  <c r="AX71" i="16"/>
  <c r="AX75" i="16"/>
  <c r="H79" i="16"/>
  <c r="P18" i="16"/>
  <c r="BI50" i="16"/>
  <c r="BP58" i="16"/>
  <c r="AY63" i="16"/>
  <c r="AO66" i="16"/>
  <c r="BJ68" i="16"/>
  <c r="CB70" i="16"/>
  <c r="CV72" i="16"/>
  <c r="M75" i="16"/>
  <c r="BD20" i="16"/>
  <c r="DB41" i="16"/>
  <c r="AE52" i="16"/>
  <c r="BJ56" i="16"/>
  <c r="L60" i="16"/>
  <c r="CC62" i="16"/>
  <c r="CW64" i="16"/>
  <c r="N67" i="16"/>
  <c r="AF69" i="16"/>
  <c r="AZ71" i="16"/>
  <c r="BU73" i="16"/>
  <c r="CN75" i="16"/>
  <c r="CW77" i="16"/>
  <c r="CW79" i="16"/>
  <c r="CW81" i="16"/>
  <c r="CW83" i="16"/>
  <c r="CW85" i="16"/>
  <c r="CW87" i="16"/>
  <c r="CW89" i="16"/>
  <c r="CW91" i="16"/>
  <c r="CW93" i="16"/>
  <c r="CW95" i="16"/>
  <c r="CW97" i="16"/>
  <c r="CW99" i="16"/>
  <c r="CL101" i="16"/>
  <c r="BN103" i="16"/>
  <c r="AP105" i="16"/>
  <c r="CP32" i="16"/>
  <c r="BB48" i="16"/>
  <c r="BR54" i="16"/>
  <c r="AN58" i="16"/>
  <c r="BH61" i="16"/>
  <c r="CO63" i="16"/>
  <c r="E66" i="16"/>
  <c r="Z68" i="16"/>
  <c r="AR70" i="16"/>
  <c r="BL72" i="16"/>
  <c r="BA31" i="16"/>
  <c r="CG47" i="16"/>
  <c r="AN54" i="16"/>
  <c r="L58" i="16"/>
  <c r="AK61" i="16"/>
  <c r="BX63" i="16"/>
  <c r="CS65" i="16"/>
  <c r="DA21" i="16"/>
  <c r="AW50" i="16"/>
  <c r="T58" i="16"/>
  <c r="H63" i="16"/>
  <c r="CN66" i="16"/>
  <c r="AB70" i="16"/>
  <c r="BA73" i="16"/>
  <c r="AR76" i="16"/>
  <c r="CN78" i="16"/>
  <c r="AB81" i="16"/>
  <c r="BA83" i="16"/>
  <c r="BV85" i="16"/>
  <c r="CN87" i="16"/>
  <c r="D90" i="16"/>
  <c r="Y92" i="16"/>
  <c r="AP94" i="16"/>
  <c r="BK96" i="16"/>
  <c r="CC98" i="16"/>
  <c r="CX47" i="16"/>
  <c r="AD57" i="16"/>
  <c r="BA62" i="16"/>
  <c r="AC66" i="16"/>
  <c r="BZ69" i="16"/>
  <c r="DE72" i="16"/>
  <c r="CV75" i="16"/>
  <c r="AZ78" i="16"/>
  <c r="CO80" i="16"/>
  <c r="P83" i="16"/>
  <c r="AK85" i="16"/>
  <c r="BB87" i="16"/>
  <c r="BW89" i="16"/>
  <c r="CO91" i="16"/>
  <c r="BW42" i="16"/>
  <c r="CA55" i="16"/>
  <c r="AU61" i="16"/>
  <c r="AN65" i="16"/>
  <c r="CT68" i="16"/>
  <c r="Q72" i="16"/>
  <c r="Y75" i="16"/>
  <c r="CS77" i="16"/>
  <c r="AF80" i="16"/>
  <c r="BN82" i="16"/>
  <c r="CI84" i="16"/>
  <c r="DA86" i="16"/>
  <c r="Q89" i="16"/>
  <c r="AL91" i="16"/>
  <c r="BD93" i="16"/>
  <c r="BX95" i="16"/>
  <c r="CS97" i="16"/>
  <c r="F100" i="16"/>
  <c r="M102" i="16"/>
  <c r="E104" i="16"/>
  <c r="DA105" i="16"/>
  <c r="CC107" i="16"/>
  <c r="AS109" i="16"/>
  <c r="CC110" i="16"/>
  <c r="I112" i="16"/>
  <c r="AS113" i="16"/>
  <c r="CC114" i="16"/>
  <c r="CB42" i="16"/>
  <c r="CB55" i="16"/>
  <c r="AV61" i="16"/>
  <c r="AO65" i="16"/>
  <c r="CZ68" i="16"/>
  <c r="AA72" i="16"/>
  <c r="Z75" i="16"/>
  <c r="CT77" i="16"/>
  <c r="AG80" i="16"/>
  <c r="BP82" i="16"/>
  <c r="CJ84" i="16"/>
  <c r="DE86" i="16"/>
  <c r="W112" i="16"/>
  <c r="CV95" i="16"/>
  <c r="O98" i="16"/>
  <c r="BB90" i="16"/>
  <c r="AC114" i="16"/>
  <c r="CU87" i="16"/>
  <c r="BY102" i="16"/>
  <c r="BY31" i="16"/>
  <c r="BK18" i="16"/>
  <c r="BG41" i="16"/>
  <c r="CJ31" i="16"/>
  <c r="BY18" i="16"/>
  <c r="BN44" i="16"/>
  <c r="BU44" i="16"/>
  <c r="BY33" i="16"/>
  <c r="CZ50" i="16"/>
  <c r="CH33" i="16"/>
  <c r="X51" i="16"/>
  <c r="F25" i="16"/>
  <c r="Y45" i="16"/>
  <c r="BD23" i="16"/>
  <c r="I46" i="16"/>
  <c r="CP49" i="16"/>
  <c r="CZ57" i="16"/>
  <c r="AF49" i="16"/>
  <c r="BF59" i="16"/>
  <c r="BF44" i="16"/>
  <c r="CD54" i="16"/>
  <c r="CH59" i="16"/>
  <c r="CL63" i="16"/>
  <c r="CL66" i="16"/>
  <c r="BB70" i="16"/>
  <c r="DF73" i="16"/>
  <c r="AF10" i="16"/>
  <c r="BB41" i="16"/>
  <c r="Y37" i="16"/>
  <c r="BO54" i="16"/>
  <c r="I60" i="16"/>
  <c r="BI64" i="16"/>
  <c r="AN68" i="16"/>
  <c r="BP71" i="16"/>
  <c r="BP75" i="16"/>
  <c r="AR79" i="16"/>
  <c r="AK29" i="16"/>
  <c r="I51" i="16"/>
  <c r="CY58" i="16"/>
  <c r="BQ63" i="16"/>
  <c r="BJ66" i="16"/>
  <c r="CB68" i="16"/>
  <c r="CV70" i="16"/>
  <c r="M73" i="16"/>
  <c r="AD75" i="16"/>
  <c r="Z23" i="16"/>
  <c r="AD43" i="16"/>
  <c r="CP52" i="16"/>
  <c r="CT56" i="16"/>
  <c r="AJ60" i="16"/>
  <c r="CW62" i="16"/>
  <c r="N65" i="16"/>
  <c r="AF67" i="16"/>
  <c r="AZ69" i="16"/>
  <c r="BU71" i="16"/>
  <c r="CN73" i="16"/>
  <c r="D76" i="16"/>
  <c r="M78" i="16"/>
  <c r="M80" i="16"/>
  <c r="M82" i="16"/>
  <c r="M84" i="16"/>
  <c r="M86" i="16"/>
  <c r="M88" i="16"/>
  <c r="M90" i="16"/>
  <c r="M92" i="16"/>
  <c r="M94" i="16"/>
  <c r="M96" i="16"/>
  <c r="M98" i="16"/>
  <c r="M100" i="16"/>
  <c r="DD101" i="16"/>
  <c r="CF103" i="16"/>
  <c r="BH105" i="16"/>
  <c r="BT34" i="16"/>
  <c r="BF49" i="16"/>
  <c r="F55" i="16"/>
  <c r="BX58" i="16"/>
  <c r="CD61" i="16"/>
  <c r="E64" i="16"/>
  <c r="Z66" i="16"/>
  <c r="AR68" i="16"/>
  <c r="BL70" i="16"/>
  <c r="CG72" i="16"/>
  <c r="CR32" i="16"/>
  <c r="BU48" i="16"/>
  <c r="BV54" i="16"/>
  <c r="AQ58" i="16"/>
  <c r="BI61" i="16"/>
  <c r="CS63" i="16"/>
  <c r="F66" i="16"/>
  <c r="CC24" i="16"/>
  <c r="AS51" i="16"/>
  <c r="CD58" i="16"/>
  <c r="AR63" i="16"/>
  <c r="T67" i="16"/>
  <c r="BA70" i="16"/>
  <c r="BZ73" i="16"/>
  <c r="BP76" i="16"/>
  <c r="E79" i="16"/>
  <c r="AY81" i="16"/>
  <c r="BV83" i="16"/>
  <c r="CN85" i="16"/>
  <c r="D88" i="16"/>
  <c r="Y90" i="16"/>
  <c r="AP92" i="16"/>
  <c r="BK94" i="16"/>
  <c r="CC96" i="16"/>
  <c r="CX16" i="16"/>
  <c r="BQ49" i="16"/>
  <c r="BT57" i="16"/>
  <c r="CK62" i="16"/>
  <c r="BE66" i="16"/>
  <c r="CZ69" i="16"/>
  <c r="AA73" i="16"/>
  <c r="P76" i="16"/>
  <c r="BV78" i="16"/>
  <c r="F81" i="16"/>
  <c r="AK83" i="16"/>
  <c r="BB85" i="16"/>
  <c r="BW87" i="16"/>
  <c r="CO89" i="16"/>
  <c r="E92" i="16"/>
  <c r="CO44" i="16"/>
  <c r="N56" i="16"/>
  <c r="CM61" i="16"/>
  <c r="BN65" i="16"/>
  <c r="U69" i="16"/>
  <c r="AY72" i="16"/>
  <c r="AW75" i="16"/>
  <c r="I78" i="16"/>
  <c r="BA80" i="16"/>
  <c r="CI82" i="16"/>
  <c r="DA84" i="16"/>
  <c r="Q87" i="16"/>
  <c r="AL89" i="16"/>
  <c r="BD91" i="16"/>
  <c r="BX93" i="16"/>
  <c r="CS95" i="16"/>
  <c r="F98" i="16"/>
  <c r="AA100" i="16"/>
  <c r="AC102" i="16"/>
  <c r="Y104" i="16"/>
  <c r="N106" i="16"/>
  <c r="CT107" i="16"/>
  <c r="BE109" i="16"/>
  <c r="CO110" i="16"/>
  <c r="U112" i="16"/>
  <c r="BE113" i="16"/>
  <c r="CO114" i="16"/>
  <c r="CS44" i="16"/>
  <c r="Y56" i="16"/>
  <c r="CN61" i="16"/>
  <c r="BY65" i="16"/>
  <c r="Y69" i="16"/>
  <c r="AZ72" i="16"/>
  <c r="BA75" i="16"/>
  <c r="N78" i="16"/>
  <c r="BB80" i="16"/>
  <c r="CJ82" i="16"/>
  <c r="DE84" i="16"/>
  <c r="R87" i="16"/>
  <c r="G111" i="16"/>
  <c r="CU63" i="16"/>
  <c r="H90" i="16"/>
  <c r="O109" i="16"/>
  <c r="N113" i="16"/>
  <c r="DC39" i="16"/>
  <c r="CO101" i="16"/>
  <c r="P32" i="16"/>
  <c r="Y19" i="16"/>
  <c r="CO41" i="16"/>
  <c r="BI36" i="16"/>
  <c r="CU25" i="16"/>
  <c r="DF12" i="16"/>
  <c r="CF46" i="16"/>
  <c r="AL34" i="16"/>
  <c r="V51" i="16"/>
  <c r="AY34" i="16"/>
  <c r="BF51" i="16"/>
  <c r="CJ26" i="16"/>
  <c r="AJ47" i="16"/>
  <c r="AQ24" i="16"/>
  <c r="AW46" i="16"/>
  <c r="AD50" i="16"/>
  <c r="AF59" i="16"/>
  <c r="CR49" i="16"/>
  <c r="BK12" i="16"/>
  <c r="J48" i="16"/>
  <c r="DB54" i="16"/>
  <c r="DD59" i="16"/>
  <c r="DF63" i="16"/>
  <c r="DF66" i="16"/>
  <c r="BV70" i="16"/>
  <c r="AL74" i="16"/>
  <c r="BC21" i="16"/>
  <c r="AM42" i="16"/>
  <c r="X39" i="16"/>
  <c r="CV54" i="16"/>
  <c r="AF60" i="16"/>
  <c r="BZ64" i="16"/>
  <c r="BZ68" i="16"/>
  <c r="BI72" i="16"/>
  <c r="CJ75" i="16"/>
  <c r="BK79" i="16"/>
  <c r="O31" i="16"/>
  <c r="CB51" i="16"/>
  <c r="Y59" i="16"/>
  <c r="DG63" i="16"/>
  <c r="CB66" i="16"/>
  <c r="CV68" i="16"/>
  <c r="M71" i="16"/>
  <c r="AD73" i="16"/>
  <c r="AY75" i="16"/>
  <c r="AR25" i="16"/>
  <c r="S44" i="16"/>
  <c r="AE53" i="16"/>
  <c r="T57" i="16"/>
  <c r="BJ60" i="16"/>
  <c r="N63" i="16"/>
  <c r="AF65" i="16"/>
  <c r="AZ67" i="16"/>
  <c r="BU69" i="16"/>
  <c r="CN71" i="16"/>
  <c r="D74" i="16"/>
  <c r="Y76" i="16"/>
  <c r="AC78" i="16"/>
  <c r="AC80" i="16"/>
  <c r="AC82" i="16"/>
  <c r="AC84" i="16"/>
  <c r="AC86" i="16"/>
  <c r="AC88" i="16"/>
  <c r="AC90" i="16"/>
  <c r="AC92" i="16"/>
  <c r="AC94" i="16"/>
  <c r="AC96" i="16"/>
  <c r="AC98" i="16"/>
  <c r="AC100" i="16"/>
  <c r="O102" i="16"/>
  <c r="CU103" i="16"/>
  <c r="BW105" i="16"/>
  <c r="E36" i="16"/>
  <c r="M50" i="16"/>
  <c r="AK55" i="16"/>
  <c r="DB58" i="16"/>
  <c r="DB61" i="16"/>
  <c r="Z64" i="16"/>
  <c r="AR66" i="16"/>
  <c r="BL68" i="16"/>
  <c r="CG70" i="16"/>
  <c r="CX72" i="16"/>
  <c r="BU34" i="16"/>
  <c r="BH49" i="16"/>
  <c r="G55" i="16"/>
  <c r="CC58" i="16"/>
  <c r="CH61" i="16"/>
  <c r="F64" i="16"/>
  <c r="AA66" i="16"/>
  <c r="CH28" i="16"/>
  <c r="BB52" i="16"/>
  <c r="U59" i="16"/>
  <c r="CB63" i="16"/>
  <c r="AW67" i="16"/>
  <c r="CI70" i="16"/>
  <c r="CX73" i="16"/>
  <c r="CN76" i="16"/>
  <c r="AB79" i="16"/>
  <c r="BU81" i="16"/>
  <c r="CN83" i="16"/>
  <c r="D86" i="16"/>
  <c r="Y88" i="16"/>
  <c r="AP90" i="16"/>
  <c r="BK92" i="16"/>
  <c r="CC94" i="16"/>
  <c r="CX96" i="16"/>
  <c r="M22" i="16"/>
  <c r="BC50" i="16"/>
  <c r="Z58" i="16"/>
  <c r="Q63" i="16"/>
  <c r="CO66" i="16"/>
  <c r="AC70" i="16"/>
  <c r="BD73" i="16"/>
  <c r="AS76" i="16"/>
  <c r="CO78" i="16"/>
  <c r="AD81" i="16"/>
  <c r="BB83" i="16"/>
  <c r="BW85" i="16"/>
  <c r="CO87" i="16"/>
  <c r="E90" i="16"/>
  <c r="Z92" i="16"/>
  <c r="AD46" i="16"/>
  <c r="CB56" i="16"/>
  <c r="Y62" i="16"/>
  <c r="CX65" i="16"/>
  <c r="AW69" i="16"/>
  <c r="BY72" i="16"/>
  <c r="BY75" i="16"/>
  <c r="AF78" i="16"/>
  <c r="BW80" i="16"/>
  <c r="DA82" i="16"/>
  <c r="Q85" i="16"/>
  <c r="AL87" i="16"/>
  <c r="BD89" i="16"/>
  <c r="BX91" i="16"/>
  <c r="CS93" i="16"/>
  <c r="F96" i="16"/>
  <c r="AA98" i="16"/>
  <c r="AS100" i="16"/>
  <c r="AW102" i="16"/>
  <c r="AO104" i="16"/>
  <c r="AC106" i="16"/>
  <c r="E108" i="16"/>
  <c r="BQ109" i="16"/>
  <c r="DA110" i="16"/>
  <c r="AG112" i="16"/>
  <c r="BQ113" i="16"/>
  <c r="DA114" i="16"/>
  <c r="DB46" i="16"/>
  <c r="CD56" i="16"/>
  <c r="Z62" i="16"/>
  <c r="CZ65" i="16"/>
  <c r="BD69" i="16"/>
  <c r="CH72" i="16"/>
  <c r="BZ75" i="16"/>
  <c r="AG78" i="16"/>
  <c r="BX80" i="16"/>
  <c r="DE82" i="16"/>
  <c r="R85" i="16"/>
  <c r="AM87" i="16"/>
  <c r="BK99" i="16"/>
  <c r="H103" i="16"/>
  <c r="M114" i="16"/>
  <c r="BB108" i="16"/>
  <c r="BU112" i="16"/>
  <c r="BD112" i="16"/>
  <c r="CZ99" i="16"/>
  <c r="BR32" i="16"/>
  <c r="BJ20" i="16"/>
  <c r="AQ47" i="16"/>
  <c r="DC36" i="16"/>
  <c r="BU28" i="16"/>
  <c r="CD14" i="16"/>
  <c r="X47" i="16"/>
  <c r="AH38" i="16"/>
  <c r="CE9" i="16"/>
  <c r="BX40" i="16"/>
  <c r="CG51" i="16"/>
  <c r="BT27" i="16"/>
  <c r="CF47" i="16"/>
  <c r="R25" i="16"/>
  <c r="DA46" i="16"/>
  <c r="R51" i="16"/>
  <c r="CO15" i="16"/>
  <c r="AE50" i="16"/>
  <c r="CP15" i="16"/>
  <c r="CB48" i="16"/>
  <c r="Y55" i="16"/>
  <c r="Z60" i="16"/>
  <c r="AL64" i="16"/>
  <c r="CL67" i="16"/>
  <c r="CL70" i="16"/>
  <c r="BB74" i="16"/>
  <c r="CO22" i="16"/>
  <c r="V43" i="16"/>
  <c r="BB40" i="16"/>
  <c r="BJ55" i="16"/>
  <c r="AZ61" i="16"/>
  <c r="CU64" i="16"/>
  <c r="CU68" i="16"/>
  <c r="BZ72" i="16"/>
  <c r="DE75" i="16"/>
  <c r="CB79" i="16"/>
  <c r="BR34" i="16"/>
  <c r="CY53" i="16"/>
  <c r="BD59" i="16"/>
  <c r="U64" i="16"/>
  <c r="CV66" i="16"/>
  <c r="M69" i="16"/>
  <c r="AD71" i="16"/>
  <c r="AY73" i="16"/>
  <c r="BQ75" i="16"/>
  <c r="AM27" i="16"/>
  <c r="BB45" i="16"/>
  <c r="BR53" i="16"/>
  <c r="AX57" i="16"/>
  <c r="CM60" i="16"/>
  <c r="AF63" i="16"/>
  <c r="AZ65" i="16"/>
  <c r="BU67" i="16"/>
  <c r="CN69" i="16"/>
  <c r="D72" i="16"/>
  <c r="Y74" i="16"/>
  <c r="AP76" i="16"/>
  <c r="AW78" i="16"/>
  <c r="AW80" i="16"/>
  <c r="AW82" i="16"/>
  <c r="AW84" i="16"/>
  <c r="AW86" i="16"/>
  <c r="AW88" i="16"/>
  <c r="AW90" i="16"/>
  <c r="AW92" i="16"/>
  <c r="AW94" i="16"/>
  <c r="AW96" i="16"/>
  <c r="AW98" i="16"/>
  <c r="AW100" i="16"/>
  <c r="AD102" i="16"/>
  <c r="F104" i="16"/>
  <c r="BV10" i="16"/>
  <c r="DE37" i="16"/>
  <c r="BO50" i="16"/>
  <c r="BR55" i="16"/>
  <c r="AB59" i="16"/>
  <c r="W62" i="16"/>
  <c r="AR64" i="16"/>
  <c r="BL66" i="16"/>
  <c r="CG68" i="16"/>
  <c r="CX70" i="16"/>
  <c r="O73" i="16"/>
  <c r="Q36" i="16"/>
  <c r="U50" i="16"/>
  <c r="AN55" i="16"/>
  <c r="DD58" i="16"/>
  <c r="DC61" i="16"/>
  <c r="AA64" i="16"/>
  <c r="AS66" i="16"/>
  <c r="BR31" i="16"/>
  <c r="U53" i="16"/>
  <c r="BV59" i="16"/>
  <c r="H64" i="16"/>
  <c r="CG67" i="16"/>
  <c r="E71" i="16"/>
  <c r="Z74" i="16"/>
  <c r="E77" i="16"/>
  <c r="AY79" i="16"/>
  <c r="CN81" i="16"/>
  <c r="D84" i="16"/>
  <c r="Y86" i="16"/>
  <c r="AP88" i="16"/>
  <c r="BK90" i="16"/>
  <c r="CC92" i="16"/>
  <c r="CX94" i="16"/>
  <c r="O97" i="16"/>
  <c r="Q26" i="16"/>
  <c r="AV51" i="16"/>
  <c r="CF58" i="16"/>
  <c r="AS63" i="16"/>
  <c r="U67" i="16"/>
  <c r="BD70" i="16"/>
  <c r="CB73" i="16"/>
  <c r="BQ76" i="16"/>
  <c r="F79" i="16"/>
  <c r="AZ81" i="16"/>
  <c r="BW83" i="16"/>
  <c r="CO85" i="16"/>
  <c r="E88" i="16"/>
  <c r="Z90" i="16"/>
  <c r="S11" i="16"/>
  <c r="AF48" i="16"/>
  <c r="AE57" i="16"/>
  <c r="BD62" i="16"/>
  <c r="AD66" i="16"/>
  <c r="CB69" i="16"/>
  <c r="DG72" i="16"/>
  <c r="CW75" i="16"/>
  <c r="BA78" i="16"/>
  <c r="CS80" i="16"/>
  <c r="Q83" i="16"/>
  <c r="AL85" i="16"/>
  <c r="BD87" i="16"/>
  <c r="BX89" i="16"/>
  <c r="CS91" i="16"/>
  <c r="F94" i="16"/>
  <c r="AA96" i="16"/>
  <c r="AS98" i="16"/>
  <c r="BN100" i="16"/>
  <c r="BM102" i="16"/>
  <c r="BH104" i="16"/>
  <c r="AS106" i="16"/>
  <c r="U108" i="16"/>
  <c r="CC109" i="16"/>
  <c r="I111" i="16"/>
  <c r="AS112" i="16"/>
  <c r="CC113" i="16"/>
  <c r="BI11" i="16"/>
  <c r="AJ48" i="16"/>
  <c r="AF57" i="16"/>
  <c r="BE62" i="16"/>
  <c r="AF66" i="16"/>
  <c r="CC69" i="16"/>
  <c r="D73" i="16"/>
  <c r="CX75" i="16"/>
  <c r="BB78" i="16"/>
  <c r="CT80" i="16"/>
  <c r="R83" i="16"/>
  <c r="AM85" i="16"/>
  <c r="BE87" i="16"/>
  <c r="P114" i="16"/>
  <c r="DF93" i="16"/>
  <c r="D111" i="16"/>
  <c r="T107" i="16"/>
  <c r="AJ112" i="16"/>
  <c r="BK93" i="16"/>
  <c r="DE80" i="16"/>
  <c r="DE32" i="16"/>
  <c r="BI23" i="16"/>
  <c r="BR47" i="16"/>
  <c r="AX37" i="16"/>
  <c r="T29" i="16"/>
  <c r="BG18" i="16"/>
  <c r="BF52" i="16"/>
  <c r="CR38" i="16"/>
  <c r="BP11" i="16"/>
  <c r="O41" i="16"/>
  <c r="L52" i="16"/>
  <c r="DD31" i="16"/>
  <c r="AS50" i="16"/>
  <c r="BI32" i="16"/>
  <c r="BD12" i="16"/>
  <c r="BN51" i="16"/>
  <c r="DC17" i="16"/>
  <c r="CF50" i="16"/>
  <c r="M18" i="16"/>
  <c r="CX49" i="16"/>
  <c r="AT56" i="16"/>
  <c r="AV60" i="16"/>
  <c r="BB64" i="16"/>
  <c r="DF67" i="16"/>
  <c r="DF70" i="16"/>
  <c r="BV74" i="16"/>
  <c r="CA25" i="16"/>
  <c r="CD46" i="16"/>
  <c r="CG41" i="16"/>
  <c r="CP55" i="16"/>
  <c r="BX61" i="16"/>
  <c r="I65" i="16"/>
  <c r="I69" i="16"/>
  <c r="I73" i="16"/>
  <c r="CU76" i="16"/>
  <c r="CU79" i="16"/>
  <c r="DD35" i="16"/>
  <c r="AJ54" i="16"/>
  <c r="CL59" i="16"/>
  <c r="AO64" i="16"/>
  <c r="M67" i="16"/>
  <c r="AD69" i="16"/>
  <c r="AY71" i="16"/>
  <c r="BQ73" i="16"/>
  <c r="CK75" i="16"/>
  <c r="AL29" i="16"/>
  <c r="BI46" i="16"/>
  <c r="F54" i="16"/>
  <c r="CH57" i="16"/>
  <c r="G61" i="16"/>
  <c r="AZ63" i="16"/>
  <c r="BU65" i="16"/>
  <c r="CN67" i="16"/>
  <c r="D70" i="16"/>
  <c r="Y72" i="16"/>
  <c r="AP74" i="16"/>
  <c r="BK76" i="16"/>
  <c r="BM78" i="16"/>
  <c r="BM80" i="16"/>
  <c r="BM82" i="16"/>
  <c r="BM84" i="16"/>
  <c r="BM86" i="16"/>
  <c r="BM88" i="16"/>
  <c r="BM90" i="16"/>
  <c r="BM92" i="16"/>
  <c r="BM94" i="16"/>
  <c r="BM96" i="16"/>
  <c r="BM98" i="16"/>
  <c r="BM100" i="16"/>
  <c r="AV102" i="16"/>
  <c r="X104" i="16"/>
  <c r="BP14" i="16"/>
  <c r="AJ39" i="16"/>
  <c r="AJ51" i="16"/>
  <c r="DB55" i="16"/>
  <c r="BL59" i="16"/>
  <c r="AR62" i="16"/>
  <c r="BL64" i="16"/>
  <c r="CG66" i="16"/>
  <c r="CX68" i="16"/>
  <c r="O71" i="16"/>
  <c r="CH10" i="16"/>
  <c r="DF37" i="16"/>
  <c r="BZ50" i="16"/>
  <c r="BT55" i="16"/>
  <c r="AE59" i="16"/>
  <c r="X62" i="16"/>
  <c r="AS64" i="16"/>
  <c r="BM66" i="16"/>
  <c r="CK34" i="16"/>
  <c r="CR53" i="16"/>
  <c r="S60" i="16"/>
  <c r="AK64" i="16"/>
  <c r="H68" i="16"/>
  <c r="AM71" i="16"/>
  <c r="AX74" i="16"/>
  <c r="AB77" i="16"/>
  <c r="BU79" i="16"/>
  <c r="D82" i="16"/>
  <c r="Y84" i="16"/>
  <c r="AP86" i="16"/>
  <c r="BK88" i="16"/>
  <c r="CC90" i="16"/>
  <c r="CX92" i="16"/>
  <c r="O95" i="16"/>
  <c r="AG97" i="16"/>
  <c r="CJ28" i="16"/>
  <c r="BC52" i="16"/>
  <c r="V59" i="16"/>
  <c r="CC63" i="16"/>
  <c r="BE67" i="16"/>
  <c r="CJ70" i="16"/>
  <c r="CZ73" i="16"/>
  <c r="CO76" i="16"/>
  <c r="AD79" i="16"/>
  <c r="BV81" i="16"/>
  <c r="CO83" i="16"/>
  <c r="E86" i="16"/>
  <c r="Z88" i="16"/>
  <c r="AR90" i="16"/>
  <c r="CY16" i="16"/>
  <c r="BU49" i="16"/>
  <c r="BZ57" i="16"/>
  <c r="CN62" i="16"/>
  <c r="BN66" i="16"/>
  <c r="DA69" i="16"/>
  <c r="AB73" i="16"/>
  <c r="Q76" i="16"/>
  <c r="BW78" i="16"/>
  <c r="I81" i="16"/>
  <c r="AL83" i="16"/>
  <c r="BD85" i="16"/>
  <c r="BX87" i="16"/>
  <c r="CS89" i="16"/>
  <c r="F92" i="16"/>
  <c r="AA94" i="16"/>
  <c r="AS96" i="16"/>
  <c r="BN98" i="16"/>
  <c r="CI100" i="16"/>
  <c r="CF102" i="16"/>
  <c r="BX104" i="16"/>
  <c r="BJ106" i="16"/>
  <c r="AL108" i="16"/>
  <c r="CO109" i="16"/>
  <c r="U111" i="16"/>
  <c r="BE112" i="16"/>
  <c r="CO113" i="16"/>
  <c r="R17" i="16"/>
  <c r="BZ49" i="16"/>
  <c r="CP57" i="16"/>
  <c r="CO62" i="16"/>
  <c r="BP66" i="16"/>
  <c r="F70" i="16"/>
  <c r="AG73" i="16"/>
  <c r="Z76" i="16"/>
  <c r="BX78" i="16"/>
  <c r="N81" i="16"/>
  <c r="AM83" i="16"/>
  <c r="BE85" i="16"/>
  <c r="BY87" i="16"/>
  <c r="AM107" i="16"/>
  <c r="H102" i="16"/>
  <c r="CT92" i="16"/>
  <c r="CP112" i="16"/>
  <c r="CN41" i="16"/>
  <c r="BH14" i="16"/>
  <c r="S47" i="16"/>
  <c r="AI30" i="16"/>
  <c r="AF44" i="16"/>
  <c r="AY32" i="16"/>
  <c r="H10" i="16"/>
  <c r="AD51" i="16"/>
  <c r="BI15" i="16"/>
  <c r="AG57" i="16"/>
  <c r="X55" i="16"/>
  <c r="CG50" i="16"/>
  <c r="L59" i="16"/>
  <c r="DF65" i="16"/>
  <c r="AL72" i="16"/>
  <c r="Z27" i="16"/>
  <c r="AO22" i="16"/>
  <c r="AJ58" i="16"/>
  <c r="T66" i="16"/>
  <c r="AC71" i="16"/>
  <c r="CU77" i="16"/>
  <c r="CR40" i="16"/>
  <c r="D61" i="16"/>
  <c r="DG65" i="16"/>
  <c r="DG69" i="16"/>
  <c r="DG73" i="16"/>
  <c r="AI18" i="16"/>
  <c r="BN50" i="16"/>
  <c r="BV58" i="16"/>
  <c r="BU63" i="16"/>
  <c r="CC66" i="16"/>
  <c r="CC70" i="16"/>
  <c r="CC74" i="16"/>
  <c r="CG77" i="16"/>
  <c r="AW81" i="16"/>
  <c r="M85" i="16"/>
  <c r="CG88" i="16"/>
  <c r="BM91" i="16"/>
  <c r="AC95" i="16"/>
  <c r="CW98" i="16"/>
  <c r="BW101" i="16"/>
  <c r="CX104" i="16"/>
  <c r="AE43" i="16"/>
  <c r="AF56" i="16"/>
  <c r="H61" i="16"/>
  <c r="AG65" i="16"/>
  <c r="AG69" i="16"/>
  <c r="AR72" i="16"/>
  <c r="AS44" i="16"/>
  <c r="BO56" i="16"/>
  <c r="AS62" i="16"/>
  <c r="BD65" i="16"/>
  <c r="L44" i="16"/>
  <c r="DB60" i="16"/>
  <c r="BD66" i="16"/>
  <c r="BW72" i="16"/>
  <c r="CN77" i="16"/>
  <c r="Y82" i="16"/>
  <c r="AG85" i="16"/>
  <c r="AG89" i="16"/>
  <c r="AG93" i="16"/>
  <c r="AP96" i="16"/>
  <c r="BR42" i="16"/>
  <c r="BP60" i="16"/>
  <c r="CH67" i="16"/>
  <c r="AX72" i="16"/>
  <c r="BV77" i="16"/>
  <c r="E82" i="16"/>
  <c r="P85" i="16"/>
  <c r="P89" i="16"/>
  <c r="CK28" i="16"/>
  <c r="AB58" i="16"/>
  <c r="BX64" i="16"/>
  <c r="H71" i="16"/>
  <c r="BU76" i="16"/>
  <c r="I80" i="16"/>
  <c r="AA84" i="16"/>
  <c r="AA88" i="16"/>
  <c r="AA92" i="16"/>
  <c r="AL95" i="16"/>
  <c r="AL99" i="16"/>
  <c r="I103" i="16"/>
  <c r="CK105" i="16"/>
  <c r="I109" i="16"/>
  <c r="BE111" i="16"/>
  <c r="DA113" i="16"/>
  <c r="E38" i="16"/>
  <c r="CG59" i="16"/>
  <c r="Z67" i="16"/>
  <c r="CW71" i="16"/>
  <c r="AG77" i="16"/>
  <c r="BX81" i="16"/>
  <c r="BY85" i="16"/>
  <c r="AB30" i="16"/>
  <c r="BR52" i="16"/>
  <c r="AQ59" i="16"/>
  <c r="CI63" i="16"/>
  <c r="BK67" i="16"/>
  <c r="CO70" i="16"/>
  <c r="F74" i="16"/>
  <c r="CV76" i="16"/>
  <c r="AK79" i="16"/>
  <c r="BY81" i="16"/>
  <c r="CU83" i="16"/>
  <c r="X50" i="16"/>
  <c r="CQ61" i="16"/>
  <c r="AC68" i="16"/>
  <c r="CO73" i="16"/>
  <c r="AS78" i="16"/>
  <c r="BB82" i="16"/>
  <c r="DG85" i="16"/>
  <c r="T89" i="16"/>
  <c r="I92" i="16"/>
  <c r="BY94" i="16"/>
  <c r="AM97" i="16"/>
  <c r="CN99" i="16"/>
  <c r="L102" i="16"/>
  <c r="Z104" i="16"/>
  <c r="AF106" i="16"/>
  <c r="Z108" i="16"/>
  <c r="CS109" i="16"/>
  <c r="AL111" i="16"/>
  <c r="CI112" i="16"/>
  <c r="AB114" i="16"/>
  <c r="DA44" i="16"/>
  <c r="AZ60" i="16"/>
  <c r="AN67" i="16"/>
  <c r="CZ72" i="16"/>
  <c r="CI77" i="16"/>
  <c r="CV81" i="16"/>
  <c r="BI85" i="16"/>
  <c r="BX88" i="16"/>
  <c r="BN91" i="16"/>
  <c r="AG94" i="16"/>
  <c r="CU96" i="16"/>
  <c r="AZ99" i="16"/>
  <c r="CF101" i="16"/>
  <c r="CR103" i="16"/>
  <c r="DD105" i="16"/>
  <c r="CV107" i="16"/>
  <c r="BT109" i="16"/>
  <c r="AT50" i="16"/>
  <c r="DE61" i="16"/>
  <c r="AF68" i="16"/>
  <c r="CT73" i="16"/>
  <c r="BE78" i="16"/>
  <c r="BE82" i="16"/>
  <c r="N86" i="16"/>
  <c r="Y89" i="16"/>
  <c r="O92" i="16"/>
  <c r="CB94" i="16"/>
  <c r="AO97" i="16"/>
  <c r="CT99" i="16"/>
  <c r="P102" i="16"/>
  <c r="AB104" i="16"/>
  <c r="AJ106" i="16"/>
  <c r="AB108" i="16"/>
  <c r="CU109" i="16"/>
  <c r="AN111" i="16"/>
  <c r="CK112" i="16"/>
  <c r="AD114" i="16"/>
  <c r="AW101" i="16"/>
  <c r="AW104" i="16"/>
  <c r="AF107" i="16"/>
  <c r="BV109" i="16"/>
  <c r="CB111" i="16"/>
  <c r="BV113" i="16"/>
  <c r="CJ104" i="16"/>
  <c r="DD106" i="16"/>
  <c r="BA33" i="16"/>
  <c r="S58" i="16"/>
  <c r="CH65" i="16"/>
  <c r="Z100" i="16"/>
  <c r="CU95" i="16"/>
  <c r="BT112" i="16"/>
  <c r="BC112" i="16"/>
  <c r="AX42" i="16"/>
  <c r="BE16" i="16"/>
  <c r="AW12" i="16"/>
  <c r="CP36" i="16"/>
  <c r="BZ44" i="16"/>
  <c r="D42" i="16"/>
  <c r="BV11" i="16"/>
  <c r="BH51" i="16"/>
  <c r="CJ30" i="16"/>
  <c r="BD57" i="16"/>
  <c r="AV55" i="16"/>
  <c r="T51" i="16"/>
  <c r="BV60" i="16"/>
  <c r="AL66" i="16"/>
  <c r="BB72" i="16"/>
  <c r="CG28" i="16"/>
  <c r="BT32" i="16"/>
  <c r="BO58" i="16"/>
  <c r="BI66" i="16"/>
  <c r="AC73" i="16"/>
  <c r="H78" i="16"/>
  <c r="AQ46" i="16"/>
  <c r="AF61" i="16"/>
  <c r="U66" i="16"/>
  <c r="U70" i="16"/>
  <c r="U74" i="16"/>
  <c r="AO31" i="16"/>
  <c r="AE51" i="16"/>
  <c r="CZ58" i="16"/>
  <c r="CN63" i="16"/>
  <c r="CW66" i="16"/>
  <c r="CW70" i="16"/>
  <c r="CW74" i="16"/>
  <c r="CG78" i="16"/>
  <c r="BM81" i="16"/>
  <c r="AC85" i="16"/>
  <c r="CW88" i="16"/>
  <c r="CG91" i="16"/>
  <c r="AW95" i="16"/>
  <c r="M99" i="16"/>
  <c r="BK102" i="16"/>
  <c r="L105" i="16"/>
  <c r="AR44" i="16"/>
  <c r="BL56" i="16"/>
  <c r="AH61" i="16"/>
  <c r="BA65" i="16"/>
  <c r="BA69" i="16"/>
  <c r="AM15" i="16"/>
  <c r="BU45" i="16"/>
  <c r="DA56" i="16"/>
  <c r="BM62" i="16"/>
  <c r="BX65" i="16"/>
  <c r="U46" i="16"/>
  <c r="AS61" i="16"/>
  <c r="AG68" i="16"/>
  <c r="DA72" i="16"/>
  <c r="E78" i="16"/>
  <c r="AP82" i="16"/>
  <c r="BA85" i="16"/>
  <c r="BA89" i="16"/>
  <c r="BA93" i="16"/>
  <c r="BA97" i="16"/>
  <c r="BT44" i="16"/>
  <c r="DD60" i="16"/>
  <c r="I68" i="16"/>
  <c r="BX72" i="16"/>
  <c r="CO77" i="16"/>
  <c r="Z82" i="16"/>
  <c r="Z86" i="16"/>
  <c r="AK89" i="16"/>
  <c r="AH32" i="16"/>
  <c r="CG58" i="16"/>
  <c r="D65" i="16"/>
  <c r="AO71" i="16"/>
  <c r="CS76" i="16"/>
  <c r="AF81" i="16"/>
  <c r="AS84" i="16"/>
  <c r="AS88" i="16"/>
  <c r="AS92" i="16"/>
  <c r="BD95" i="16"/>
  <c r="BD99" i="16"/>
  <c r="AA103" i="16"/>
  <c r="BY106" i="16"/>
  <c r="U109" i="16"/>
  <c r="BQ111" i="16"/>
  <c r="I114" i="16"/>
  <c r="AW40" i="16"/>
  <c r="AB60" i="16"/>
  <c r="BJ67" i="16"/>
  <c r="BI73" i="16"/>
  <c r="BB77" i="16"/>
  <c r="CT81" i="16"/>
  <c r="CT85" i="16"/>
  <c r="AL32" i="16"/>
  <c r="AZ53" i="16"/>
  <c r="CR59" i="16"/>
  <c r="O64" i="16"/>
  <c r="CT67" i="16"/>
  <c r="Q71" i="16"/>
  <c r="AD74" i="16"/>
  <c r="O77" i="16"/>
  <c r="BD79" i="16"/>
  <c r="CU81" i="16"/>
  <c r="I84" i="16"/>
  <c r="CZ51" i="16"/>
  <c r="AX62" i="16"/>
  <c r="CH68" i="16"/>
  <c r="Q74" i="16"/>
  <c r="CI78" i="16"/>
  <c r="CL82" i="16"/>
  <c r="AK86" i="16"/>
  <c r="AR89" i="16"/>
  <c r="AK92" i="16"/>
  <c r="CV94" i="16"/>
  <c r="BJ97" i="16"/>
  <c r="E100" i="16"/>
  <c r="AF102" i="16"/>
  <c r="AR104" i="16"/>
  <c r="AX106" i="16"/>
  <c r="AP108" i="16"/>
  <c r="DF109" i="16"/>
  <c r="AY111" i="16"/>
  <c r="CV112" i="16"/>
  <c r="AO114" i="16"/>
  <c r="CN47" i="16"/>
  <c r="X61" i="16"/>
  <c r="CU67" i="16"/>
  <c r="AR73" i="16"/>
  <c r="Q78" i="16"/>
  <c r="T82" i="16"/>
  <c r="CI85" i="16"/>
  <c r="CV88" i="16"/>
  <c r="CL91" i="16"/>
  <c r="BD94" i="16"/>
  <c r="P97" i="16"/>
  <c r="BV99" i="16"/>
  <c r="CW101" i="16"/>
  <c r="H104" i="16"/>
  <c r="P106" i="16"/>
  <c r="I108" i="16"/>
  <c r="CG109" i="16"/>
  <c r="R52" i="16"/>
  <c r="BP62" i="16"/>
  <c r="CJ68" i="16"/>
  <c r="AG74" i="16"/>
  <c r="CK78" i="16"/>
  <c r="CO82" i="16"/>
  <c r="AM86" i="16"/>
  <c r="AX89" i="16"/>
  <c r="AM92" i="16"/>
  <c r="DE94" i="16"/>
  <c r="BL97" i="16"/>
  <c r="I100" i="16"/>
  <c r="AJ102" i="16"/>
  <c r="AV104" i="16"/>
  <c r="AZ106" i="16"/>
  <c r="AS108" i="16"/>
  <c r="D110" i="16"/>
  <c r="BA111" i="16"/>
  <c r="CX112" i="16"/>
  <c r="AQ114" i="16"/>
  <c r="CI101" i="16"/>
  <c r="CH104" i="16"/>
  <c r="BP107" i="16"/>
  <c r="DE50" i="16"/>
  <c r="CM111" i="16"/>
  <c r="AH112" i="16"/>
  <c r="X110" i="16"/>
  <c r="BR45" i="16"/>
  <c r="S17" i="16"/>
  <c r="I30" i="16"/>
  <c r="DA42" i="16"/>
  <c r="BF45" i="16"/>
  <c r="BL42" i="16"/>
  <c r="BZ13" i="16"/>
  <c r="CA11" i="16"/>
  <c r="DF31" i="16"/>
  <c r="BL28" i="16"/>
  <c r="CP56" i="16"/>
  <c r="BQ51" i="16"/>
  <c r="CA61" i="16"/>
  <c r="BB66" i="16"/>
  <c r="BV72" i="16"/>
  <c r="DA29" i="16"/>
  <c r="CQ42" i="16"/>
  <c r="X59" i="16"/>
  <c r="BZ66" i="16"/>
  <c r="AX73" i="16"/>
  <c r="CU78" i="16"/>
  <c r="BH47" i="16"/>
  <c r="BZ61" i="16"/>
  <c r="AD67" i="16"/>
  <c r="AO70" i="16"/>
  <c r="AO74" i="16"/>
  <c r="CK32" i="16"/>
  <c r="CC51" i="16"/>
  <c r="Z59" i="16"/>
  <c r="D64" i="16"/>
  <c r="D68" i="16"/>
  <c r="N71" i="16"/>
  <c r="N75" i="16"/>
  <c r="CW78" i="16"/>
  <c r="CG81" i="16"/>
  <c r="AW85" i="16"/>
  <c r="M89" i="16"/>
  <c r="CG92" i="16"/>
  <c r="BM95" i="16"/>
  <c r="AC99" i="16"/>
  <c r="BZ102" i="16"/>
  <c r="AA105" i="16"/>
  <c r="BC45" i="16"/>
  <c r="CV56" i="16"/>
  <c r="BL62" i="16"/>
  <c r="BW65" i="16"/>
  <c r="BW69" i="16"/>
  <c r="AP18" i="16"/>
  <c r="BQ46" i="16"/>
  <c r="X57" i="16"/>
  <c r="CH62" i="16"/>
  <c r="CH66" i="16"/>
  <c r="CS47" i="16"/>
  <c r="CJ61" i="16"/>
  <c r="BN68" i="16"/>
  <c r="Z73" i="16"/>
  <c r="AB78" i="16"/>
  <c r="BK82" i="16"/>
  <c r="BK86" i="16"/>
  <c r="BV89" i="16"/>
  <c r="BV93" i="16"/>
  <c r="BV97" i="16"/>
  <c r="V46" i="16"/>
  <c r="AT61" i="16"/>
  <c r="AK68" i="16"/>
  <c r="AA74" i="16"/>
  <c r="F78" i="16"/>
  <c r="AR82" i="16"/>
  <c r="AR86" i="16"/>
  <c r="BB89" i="16"/>
  <c r="DB34" i="16"/>
  <c r="AN59" i="16"/>
  <c r="CS66" i="16"/>
  <c r="BN71" i="16"/>
  <c r="I77" i="16"/>
  <c r="BA81" i="16"/>
  <c r="BN84" i="16"/>
  <c r="BN88" i="16"/>
  <c r="BN92" i="16"/>
  <c r="BN96" i="16"/>
  <c r="BX99" i="16"/>
  <c r="AR103" i="16"/>
  <c r="CO106" i="16"/>
  <c r="AG109" i="16"/>
  <c r="CC111" i="16"/>
  <c r="U114" i="16"/>
  <c r="CM50" i="16"/>
  <c r="BX60" i="16"/>
  <c r="CS67" i="16"/>
  <c r="CG73" i="16"/>
  <c r="BX77" i="16"/>
  <c r="H82" i="16"/>
  <c r="H86" i="16"/>
  <c r="AZ35" i="16"/>
  <c r="L54" i="16"/>
  <c r="AD60" i="16"/>
  <c r="AY64" i="16"/>
  <c r="O68" i="16"/>
  <c r="AR71" i="16"/>
  <c r="BD74" i="16"/>
  <c r="AK77" i="16"/>
  <c r="BY79" i="16"/>
  <c r="I82" i="16"/>
  <c r="AD84" i="16"/>
  <c r="J53" i="16"/>
  <c r="DG62" i="16"/>
  <c r="AA69" i="16"/>
  <c r="BP74" i="16"/>
  <c r="Q79" i="16"/>
  <c r="I83" i="16"/>
  <c r="BJ86" i="16"/>
  <c r="BQ89" i="16"/>
  <c r="BE92" i="16"/>
  <c r="R95" i="16"/>
  <c r="CH97" i="16"/>
  <c r="AB100" i="16"/>
  <c r="AY102" i="16"/>
  <c r="BK104" i="16"/>
  <c r="BN106" i="16"/>
  <c r="BI108" i="16"/>
  <c r="O110" i="16"/>
  <c r="BL111" i="16"/>
  <c r="E113" i="16"/>
  <c r="BB114" i="16"/>
  <c r="Y50" i="16"/>
  <c r="CR61" i="16"/>
  <c r="AD68" i="16"/>
  <c r="CS73" i="16"/>
  <c r="AX78" i="16"/>
  <c r="BD82" i="16"/>
  <c r="I86" i="16"/>
  <c r="U89" i="16"/>
  <c r="N92" i="16"/>
  <c r="BZ94" i="16"/>
  <c r="AN97" i="16"/>
  <c r="CO99" i="16"/>
  <c r="N102" i="16"/>
  <c r="AA104" i="16"/>
  <c r="AG106" i="16"/>
  <c r="AA108" i="16"/>
  <c r="CT109" i="16"/>
  <c r="BI53" i="16"/>
  <c r="E63" i="16"/>
  <c r="AK69" i="16"/>
  <c r="BU74" i="16"/>
  <c r="T79" i="16"/>
  <c r="U83" i="16"/>
  <c r="BU86" i="16"/>
  <c r="BY89" i="16"/>
  <c r="BJ92" i="16"/>
  <c r="U95" i="16"/>
  <c r="CJ97" i="16"/>
  <c r="AF100" i="16"/>
  <c r="BA102" i="16"/>
  <c r="BM104" i="16"/>
  <c r="BQ106" i="16"/>
  <c r="BK108" i="16"/>
  <c r="Q110" i="16"/>
  <c r="BN111" i="16"/>
  <c r="G113" i="16"/>
  <c r="BD114" i="16"/>
  <c r="DA101" i="16"/>
  <c r="DA104" i="16"/>
  <c r="CH107" i="16"/>
  <c r="E110" i="16"/>
  <c r="DC111" i="16"/>
  <c r="CG102" i="16"/>
  <c r="Q98" i="16"/>
  <c r="CR107" i="16"/>
  <c r="P79" i="16"/>
  <c r="CX45" i="16"/>
  <c r="DE17" i="16"/>
  <c r="BP30" i="16"/>
  <c r="CG43" i="16"/>
  <c r="DD45" i="16"/>
  <c r="DD42" i="16"/>
  <c r="BH32" i="16"/>
  <c r="CA13" i="16"/>
  <c r="BY39" i="16"/>
  <c r="BW29" i="16"/>
  <c r="M57" i="16"/>
  <c r="AX53" i="16"/>
  <c r="CY61" i="16"/>
  <c r="AL68" i="16"/>
  <c r="CL72" i="16"/>
  <c r="DF30" i="16"/>
  <c r="AP48" i="16"/>
  <c r="BC59" i="16"/>
  <c r="CU66" i="16"/>
  <c r="BP73" i="16"/>
  <c r="H80" i="16"/>
  <c r="AD49" i="16"/>
  <c r="CZ61" i="16"/>
  <c r="AY67" i="16"/>
  <c r="BJ70" i="16"/>
  <c r="BJ74" i="16"/>
  <c r="BS34" i="16"/>
  <c r="AK54" i="16"/>
  <c r="BJ59" i="16"/>
  <c r="Y64" i="16"/>
  <c r="Y68" i="16"/>
  <c r="AF71" i="16"/>
  <c r="AF75" i="16"/>
  <c r="M79" i="16"/>
  <c r="CG82" i="16"/>
  <c r="BM85" i="16"/>
  <c r="AC89" i="16"/>
  <c r="CW92" i="16"/>
  <c r="CG95" i="16"/>
  <c r="AW99" i="16"/>
  <c r="CR102" i="16"/>
  <c r="AK18" i="16"/>
  <c r="BP46" i="16"/>
  <c r="V57" i="16"/>
  <c r="CG62" i="16"/>
  <c r="CO65" i="16"/>
  <c r="CO69" i="16"/>
  <c r="G21" i="16"/>
  <c r="AK51" i="16"/>
  <c r="BC57" i="16"/>
  <c r="CZ62" i="16"/>
  <c r="CZ66" i="16"/>
  <c r="BP49" i="16"/>
  <c r="K62" i="16"/>
  <c r="CO68" i="16"/>
  <c r="BW74" i="16"/>
  <c r="AY78" i="16"/>
  <c r="CC82" i="16"/>
  <c r="CC86" i="16"/>
  <c r="CN89" i="16"/>
  <c r="CN93" i="16"/>
  <c r="CN97" i="16"/>
  <c r="AN53" i="16"/>
  <c r="CL61" i="16"/>
  <c r="BP68" i="16"/>
  <c r="AY74" i="16"/>
  <c r="AD78" i="16"/>
  <c r="BL82" i="16"/>
  <c r="BL86" i="16"/>
  <c r="BL90" i="16"/>
  <c r="D38" i="16"/>
  <c r="CA59" i="16"/>
  <c r="Y67" i="16"/>
  <c r="CV71" i="16"/>
  <c r="AF77" i="16"/>
  <c r="BW81" i="16"/>
  <c r="BX85" i="16"/>
  <c r="CI88" i="16"/>
  <c r="CI92" i="16"/>
  <c r="CI96" i="16"/>
  <c r="CS99" i="16"/>
  <c r="BJ103" i="16"/>
  <c r="DF106" i="16"/>
  <c r="DA109" i="16"/>
  <c r="CO111" i="16"/>
  <c r="AG114" i="16"/>
  <c r="BR51" i="16"/>
  <c r="P61" i="16"/>
  <c r="N68" i="16"/>
  <c r="E74" i="16"/>
  <c r="CT78" i="16"/>
  <c r="AB82" i="16"/>
  <c r="AB86" i="16"/>
  <c r="AX38" i="16"/>
  <c r="BN54" i="16"/>
  <c r="BZ60" i="16"/>
  <c r="CI64" i="16"/>
  <c r="AW68" i="16"/>
  <c r="BY71" i="16"/>
  <c r="CH74" i="16"/>
  <c r="BD77" i="16"/>
  <c r="CV79" i="16"/>
  <c r="AD82" i="16"/>
  <c r="AY84" i="16"/>
  <c r="AG54" i="16"/>
  <c r="BK63" i="16"/>
  <c r="BN69" i="16"/>
  <c r="F75" i="16"/>
  <c r="AX79" i="16"/>
  <c r="AS83" i="16"/>
  <c r="CO86" i="16"/>
  <c r="CU89" i="16"/>
  <c r="CB92" i="16"/>
  <c r="AO95" i="16"/>
  <c r="DE97" i="16"/>
  <c r="AY100" i="16"/>
  <c r="BQ102" i="16"/>
  <c r="CC104" i="16"/>
  <c r="CG106" i="16"/>
  <c r="BY108" i="16"/>
  <c r="AB110" i="16"/>
  <c r="BY111" i="16"/>
  <c r="R113" i="16"/>
  <c r="BO114" i="16"/>
  <c r="P52" i="16"/>
  <c r="AY62" i="16"/>
  <c r="CI68" i="16"/>
  <c r="AF74" i="16"/>
  <c r="CJ78" i="16"/>
  <c r="CN82" i="16"/>
  <c r="AL86" i="16"/>
  <c r="AS89" i="16"/>
  <c r="AL92" i="16"/>
  <c r="CZ94" i="16"/>
  <c r="BK97" i="16"/>
  <c r="H100" i="16"/>
  <c r="AG102" i="16"/>
  <c r="AS104" i="16"/>
  <c r="AY106" i="16"/>
  <c r="AR108" i="16"/>
  <c r="DG109" i="16"/>
  <c r="AR54" i="16"/>
  <c r="BM63" i="16"/>
  <c r="CH69" i="16"/>
  <c r="O75" i="16"/>
  <c r="BI79" i="16"/>
  <c r="AY83" i="16"/>
  <c r="CT86" i="16"/>
  <c r="CX89" i="16"/>
  <c r="CJ92" i="16"/>
  <c r="AR95" i="16"/>
  <c r="DG97" i="16"/>
  <c r="BA100" i="16"/>
  <c r="BU102" i="16"/>
  <c r="CG104" i="16"/>
  <c r="CI106" i="16"/>
  <c r="CB108" i="16"/>
  <c r="AD110" i="16"/>
  <c r="CA111" i="16"/>
  <c r="T113" i="16"/>
  <c r="BR114" i="16"/>
  <c r="AK102" i="16"/>
  <c r="P105" i="16"/>
  <c r="CX107" i="16"/>
  <c r="R110" i="16"/>
  <c r="Y112" i="16"/>
  <c r="R114" i="16"/>
  <c r="AK105" i="16"/>
  <c r="AZ107" i="16"/>
  <c r="CC45" i="16"/>
  <c r="CA60" i="16"/>
  <c r="AP67" i="16"/>
  <c r="BK114" i="16"/>
  <c r="CK111" i="16"/>
  <c r="BI100" i="16"/>
  <c r="CT65" i="16"/>
  <c r="X46" i="16"/>
  <c r="BU18" i="16"/>
  <c r="DE36" i="16"/>
  <c r="CJ52" i="16"/>
  <c r="AS46" i="16"/>
  <c r="BH45" i="16"/>
  <c r="X33" i="16"/>
  <c r="BP16" i="16"/>
  <c r="BE40" i="16"/>
  <c r="CP30" i="16"/>
  <c r="AZ19" i="16"/>
  <c r="CD53" i="16"/>
  <c r="AK62" i="16"/>
  <c r="BB68" i="16"/>
  <c r="DF72" i="16"/>
  <c r="BT36" i="16"/>
  <c r="Y49" i="16"/>
  <c r="P62" i="16"/>
  <c r="I67" i="16"/>
  <c r="CJ73" i="16"/>
  <c r="CU80" i="16"/>
  <c r="DE49" i="16"/>
  <c r="R62" i="16"/>
  <c r="BQ67" i="16"/>
  <c r="BQ71" i="16"/>
  <c r="CB74" i="16"/>
  <c r="DE35" i="16"/>
  <c r="BQ54" i="16"/>
  <c r="CM59" i="16"/>
  <c r="AP64" i="16"/>
  <c r="AP68" i="16"/>
  <c r="AP72" i="16"/>
  <c r="AZ75" i="16"/>
  <c r="AC79" i="16"/>
  <c r="CW82" i="16"/>
  <c r="CG85" i="16"/>
  <c r="AW89" i="16"/>
  <c r="M93" i="16"/>
  <c r="CG96" i="16"/>
  <c r="BM99" i="16"/>
  <c r="DG102" i="16"/>
  <c r="F21" i="16"/>
  <c r="BN47" i="16"/>
  <c r="AZ57" i="16"/>
  <c r="CX62" i="16"/>
  <c r="CX66" i="16"/>
  <c r="E70" i="16"/>
  <c r="BU23" i="16"/>
  <c r="CS51" i="16"/>
  <c r="CO57" i="16"/>
  <c r="P63" i="16"/>
  <c r="P67" i="16"/>
  <c r="AW54" i="16"/>
  <c r="AZ62" i="16"/>
  <c r="Q69" i="16"/>
  <c r="CX74" i="16"/>
  <c r="BU78" i="16"/>
  <c r="CX82" i="16"/>
  <c r="CX86" i="16"/>
  <c r="CX90" i="16"/>
  <c r="D94" i="16"/>
  <c r="D98" i="16"/>
  <c r="CS53" i="16"/>
  <c r="L62" i="16"/>
  <c r="CS68" i="16"/>
  <c r="BX74" i="16"/>
  <c r="AZ79" i="16"/>
  <c r="CH82" i="16"/>
  <c r="CH86" i="16"/>
  <c r="CH90" i="16"/>
  <c r="AV40" i="16"/>
  <c r="Y60" i="16"/>
  <c r="BI67" i="16"/>
  <c r="BE73" i="16"/>
  <c r="BA77" i="16"/>
  <c r="CS81" i="16"/>
  <c r="CS85" i="16"/>
  <c r="DA88" i="16"/>
  <c r="DA92" i="16"/>
  <c r="DA96" i="16"/>
  <c r="DA100" i="16"/>
  <c r="BZ103" i="16"/>
  <c r="Q107" i="16"/>
  <c r="I110" i="16"/>
  <c r="DA111" i="16"/>
  <c r="AS114" i="16"/>
  <c r="BQ52" i="16"/>
  <c r="U63" i="16"/>
  <c r="AS68" i="16"/>
  <c r="AC74" i="16"/>
  <c r="N79" i="16"/>
  <c r="AX82" i="16"/>
  <c r="AX86" i="16"/>
  <c r="H41" i="16"/>
  <c r="P55" i="16"/>
  <c r="R61" i="16"/>
  <c r="F65" i="16"/>
  <c r="BW68" i="16"/>
  <c r="CX71" i="16"/>
  <c r="DG74" i="16"/>
  <c r="BY77" i="16"/>
  <c r="O80" i="16"/>
  <c r="AY82" i="16"/>
  <c r="BQ84" i="16"/>
  <c r="AP55" i="16"/>
  <c r="DA63" i="16"/>
  <c r="O70" i="16"/>
  <c r="BE75" i="16"/>
  <c r="CJ79" i="16"/>
  <c r="CC83" i="16"/>
  <c r="N87" i="16"/>
  <c r="P90" i="16"/>
  <c r="DE92" i="16"/>
  <c r="BL95" i="16"/>
  <c r="U98" i="16"/>
  <c r="BU100" i="16"/>
  <c r="CJ102" i="16"/>
  <c r="CV104" i="16"/>
  <c r="CW106" i="16"/>
  <c r="CR108" i="16"/>
  <c r="AO110" i="16"/>
  <c r="CL111" i="16"/>
  <c r="AE113" i="16"/>
  <c r="CB114" i="16"/>
  <c r="BC53" i="16"/>
  <c r="D63" i="16"/>
  <c r="AB69" i="16"/>
  <c r="BQ74" i="16"/>
  <c r="R79" i="16"/>
  <c r="N83" i="16"/>
  <c r="BQ86" i="16"/>
  <c r="BU89" i="16"/>
  <c r="BI92" i="16"/>
  <c r="T95" i="16"/>
  <c r="CI97" i="16"/>
  <c r="AD100" i="16"/>
  <c r="AZ102" i="16"/>
  <c r="BL104" i="16"/>
  <c r="BP106" i="16"/>
  <c r="BJ108" i="16"/>
  <c r="BC12" i="16"/>
  <c r="AR55" i="16"/>
  <c r="Q64" i="16"/>
  <c r="Q70" i="16"/>
  <c r="BJ75" i="16"/>
  <c r="CL79" i="16"/>
  <c r="CI83" i="16"/>
  <c r="U87" i="16"/>
  <c r="R90" i="16"/>
  <c r="DG92" i="16"/>
  <c r="BP95" i="16"/>
  <c r="AB98" i="16"/>
  <c r="BW100" i="16"/>
  <c r="CL102" i="16"/>
  <c r="CZ104" i="16"/>
  <c r="CZ106" i="16"/>
  <c r="CT108" i="16"/>
  <c r="AQ110" i="16"/>
  <c r="CN111" i="16"/>
  <c r="AH113" i="16"/>
  <c r="CE114" i="16"/>
  <c r="BB102" i="16"/>
  <c r="BA105" i="16"/>
  <c r="AC108" i="16"/>
  <c r="AR110" i="16"/>
  <c r="AL112" i="16"/>
  <c r="BB92" i="16"/>
  <c r="N85" i="16"/>
  <c r="CS54" i="16"/>
  <c r="BK40" i="16"/>
  <c r="BQ19" i="16"/>
  <c r="DF14" i="16"/>
  <c r="BV39" i="16"/>
  <c r="AA40" i="16"/>
  <c r="CD43" i="16"/>
  <c r="BV56" i="16"/>
  <c r="CL65" i="16"/>
  <c r="AL76" i="16"/>
  <c r="CA51" i="16"/>
  <c r="AC67" i="16"/>
  <c r="BK77" i="16"/>
  <c r="CR55" i="16"/>
  <c r="DG67" i="16"/>
  <c r="CK73" i="16"/>
  <c r="AS48" i="16"/>
  <c r="CC61" i="16"/>
  <c r="BK68" i="16"/>
  <c r="AZ73" i="16"/>
  <c r="CG80" i="16"/>
  <c r="CW86" i="16"/>
  <c r="AW91" i="16"/>
  <c r="BM97" i="16"/>
  <c r="AY103" i="16"/>
  <c r="CN51" i="16"/>
  <c r="BL60" i="16"/>
  <c r="BW67" i="16"/>
  <c r="CH27" i="16"/>
  <c r="AH56" i="16"/>
  <c r="CZ64" i="16"/>
  <c r="L56" i="16"/>
  <c r="AR69" i="16"/>
  <c r="AY77" i="16"/>
  <c r="BK84" i="16"/>
  <c r="AG91" i="16"/>
  <c r="Y96" i="16"/>
  <c r="CA56" i="16"/>
  <c r="F71" i="16"/>
  <c r="BV79" i="16"/>
  <c r="CH84" i="16"/>
  <c r="BB91" i="16"/>
  <c r="DE60" i="16"/>
  <c r="CK70" i="16"/>
  <c r="BA79" i="16"/>
  <c r="AS86" i="16"/>
  <c r="Q93" i="16"/>
  <c r="DA98" i="16"/>
  <c r="T105" i="16"/>
  <c r="AG110" i="16"/>
  <c r="AG113" i="16"/>
  <c r="AG58" i="16"/>
  <c r="BM70" i="16"/>
  <c r="AG79" i="16"/>
  <c r="AX84" i="16"/>
  <c r="AK48" i="16"/>
  <c r="CO61" i="16"/>
  <c r="AA67" i="16"/>
  <c r="AK73" i="16"/>
  <c r="AK78" i="16"/>
  <c r="BQ82" i="16"/>
  <c r="CY44" i="16"/>
  <c r="P66" i="16"/>
  <c r="AF76" i="16"/>
  <c r="R82" i="16"/>
  <c r="AY88" i="16"/>
  <c r="BP93" i="16"/>
  <c r="AX98" i="16"/>
  <c r="CC101" i="16"/>
  <c r="BP105" i="16"/>
  <c r="R109" i="16"/>
  <c r="Y111" i="16"/>
  <c r="CS113" i="16"/>
  <c r="AQ56" i="16"/>
  <c r="BX69" i="16"/>
  <c r="P77" i="16"/>
  <c r="AN84" i="16"/>
  <c r="Q90" i="16"/>
  <c r="I94" i="16"/>
  <c r="CS98" i="16"/>
  <c r="DE102" i="16"/>
  <c r="CH106" i="16"/>
  <c r="AT109" i="16"/>
  <c r="G59" i="16"/>
  <c r="U71" i="16"/>
  <c r="R78" i="16"/>
  <c r="AB85" i="16"/>
  <c r="CT90" i="16"/>
  <c r="CL95" i="16"/>
  <c r="BA99" i="16"/>
  <c r="BH103" i="16"/>
  <c r="AD107" i="16"/>
  <c r="CH109" i="16"/>
  <c r="AX112" i="16"/>
  <c r="E98" i="16"/>
  <c r="BV105" i="16"/>
  <c r="AV109" i="16"/>
  <c r="BY112" i="16"/>
  <c r="DF114" i="16"/>
  <c r="BB106" i="16"/>
  <c r="AY38" i="16"/>
  <c r="AL61" i="16"/>
  <c r="CK68" i="16"/>
  <c r="AK74" i="16"/>
  <c r="CL78" i="16"/>
  <c r="CS82" i="16"/>
  <c r="AN86" i="16"/>
  <c r="AY89" i="16"/>
  <c r="AN92" i="16"/>
  <c r="DF94" i="16"/>
  <c r="BN97" i="16"/>
  <c r="BB100" i="16"/>
  <c r="AY107" i="16"/>
  <c r="AV113" i="16"/>
  <c r="CP50" i="16"/>
  <c r="H62" i="16"/>
  <c r="AY68" i="16"/>
  <c r="CV73" i="16"/>
  <c r="BJ78" i="16"/>
  <c r="BJ82" i="16"/>
  <c r="P86" i="16"/>
  <c r="AA89" i="16"/>
  <c r="Q92" i="16"/>
  <c r="CJ94" i="16"/>
  <c r="DA77" i="16"/>
  <c r="BV61" i="16"/>
  <c r="F47" i="16"/>
  <c r="BL29" i="16"/>
  <c r="BE20" i="16"/>
  <c r="BG16" i="16"/>
  <c r="Z40" i="16"/>
  <c r="BN42" i="16"/>
  <c r="Z54" i="16"/>
  <c r="N57" i="16"/>
  <c r="BV68" i="16"/>
  <c r="BB76" i="16"/>
  <c r="V52" i="16"/>
  <c r="AC69" i="16"/>
  <c r="CB77" i="16"/>
  <c r="AD56" i="16"/>
  <c r="U68" i="16"/>
  <c r="CV74" i="16"/>
  <c r="BD49" i="16"/>
  <c r="DA61" i="16"/>
  <c r="CC68" i="16"/>
  <c r="BK74" i="16"/>
  <c r="CW80" i="16"/>
  <c r="M87" i="16"/>
  <c r="AC93" i="16"/>
  <c r="CG97" i="16"/>
  <c r="AM104" i="16"/>
  <c r="AF52" i="16"/>
  <c r="CN60" i="16"/>
  <c r="CO67" i="16"/>
  <c r="AS29" i="16"/>
  <c r="BQ59" i="16"/>
  <c r="P65" i="16"/>
  <c r="BZ56" i="16"/>
  <c r="BY69" i="16"/>
  <c r="BU77" i="16"/>
  <c r="CC84" i="16"/>
  <c r="BA91" i="16"/>
  <c r="Y98" i="16"/>
  <c r="BX59" i="16"/>
  <c r="AN71" i="16"/>
  <c r="CO79" i="16"/>
  <c r="CZ84" i="16"/>
  <c r="BW91" i="16"/>
  <c r="T63" i="16"/>
  <c r="CC73" i="16"/>
  <c r="BW79" i="16"/>
  <c r="BN86" i="16"/>
  <c r="AL93" i="16"/>
  <c r="Q99" i="16"/>
  <c r="AL105" i="16"/>
  <c r="AS110" i="16"/>
  <c r="BE114" i="16"/>
  <c r="CH58" i="16"/>
  <c r="CN70" i="16"/>
  <c r="BB79" i="16"/>
  <c r="BP84" i="16"/>
  <c r="CB49" i="16"/>
  <c r="AB62" i="16"/>
  <c r="DA68" i="16"/>
  <c r="BJ73" i="16"/>
  <c r="BD78" i="16"/>
  <c r="CK82" i="16"/>
  <c r="CM47" i="16"/>
  <c r="BY66" i="16"/>
  <c r="CB76" i="16"/>
  <c r="DG83" i="16"/>
  <c r="BW88" i="16"/>
  <c r="CL93" i="16"/>
  <c r="BU98" i="16"/>
  <c r="CV101" i="16"/>
  <c r="CI105" i="16"/>
  <c r="AE109" i="16"/>
  <c r="CY111" i="16"/>
  <c r="DF113" i="16"/>
  <c r="G57" i="16"/>
  <c r="P70" i="16"/>
  <c r="AS77" i="16"/>
  <c r="BX84" i="16"/>
  <c r="AO90" i="16"/>
  <c r="AP95" i="16"/>
  <c r="H99" i="16"/>
  <c r="T103" i="16"/>
  <c r="CX106" i="16"/>
  <c r="BG109" i="16"/>
  <c r="CY59" i="16"/>
  <c r="BK71" i="16"/>
  <c r="U80" i="16"/>
  <c r="BJ85" i="16"/>
  <c r="R91" i="16"/>
  <c r="H96" i="16"/>
  <c r="BW99" i="16"/>
  <c r="BY103" i="16"/>
  <c r="AW107" i="16"/>
  <c r="BD110" i="16"/>
  <c r="BK112" i="16"/>
  <c r="N100" i="16"/>
  <c r="CN105" i="16"/>
  <c r="BI109" i="16"/>
  <c r="CL112" i="16"/>
  <c r="CO102" i="16"/>
  <c r="BU106" i="16"/>
  <c r="CE41" i="16"/>
  <c r="DF61" i="16"/>
  <c r="AM69" i="16"/>
  <c r="CI74" i="16"/>
  <c r="U79" i="16"/>
  <c r="Y83" i="16"/>
  <c r="BV86" i="16"/>
  <c r="BZ89" i="16"/>
  <c r="BL92" i="16"/>
  <c r="Y95" i="16"/>
  <c r="CK97" i="16"/>
  <c r="I101" i="16"/>
  <c r="M108" i="16"/>
  <c r="CV113" i="16"/>
  <c r="U52" i="16"/>
  <c r="BU62" i="16"/>
  <c r="CN68" i="16"/>
  <c r="AM74" i="16"/>
  <c r="CX78" i="16"/>
  <c r="CT82" i="16"/>
  <c r="AO86" i="16"/>
  <c r="AZ89" i="16"/>
  <c r="AO92" i="16"/>
  <c r="DG94" i="16"/>
  <c r="BP97" i="16"/>
  <c r="O100" i="16"/>
  <c r="AL102" i="16"/>
  <c r="DD33" i="16"/>
  <c r="CX63" i="16"/>
  <c r="I74" i="16"/>
  <c r="BE81" i="16"/>
  <c r="BL87" i="16"/>
  <c r="BQ92" i="16"/>
  <c r="F97" i="16"/>
  <c r="AJ101" i="16"/>
  <c r="CS104" i="16"/>
  <c r="AG108" i="16"/>
  <c r="BM110" i="16"/>
  <c r="BG112" i="16"/>
  <c r="AZ114" i="16"/>
  <c r="CO53" i="16"/>
  <c r="BZ67" i="16"/>
  <c r="CZ76" i="16"/>
  <c r="CB83" i="16"/>
  <c r="AM89" i="16"/>
  <c r="Q94" i="16"/>
  <c r="BL98" i="16"/>
  <c r="BH102" i="16"/>
  <c r="I106" i="16"/>
  <c r="Z109" i="16"/>
  <c r="AU111" i="16"/>
  <c r="BX113" i="16"/>
  <c r="CS13" i="16"/>
  <c r="AJ62" i="16"/>
  <c r="BU72" i="16"/>
  <c r="AS80" i="16"/>
  <c r="BZ86" i="16"/>
  <c r="CJ91" i="16"/>
  <c r="AO96" i="16"/>
  <c r="BZ100" i="16"/>
  <c r="AK104" i="16"/>
  <c r="CJ107" i="16"/>
  <c r="AI110" i="16"/>
  <c r="AB112" i="16"/>
  <c r="V114" i="16"/>
  <c r="CX91" i="16"/>
  <c r="BE97" i="16"/>
  <c r="AC110" i="16"/>
  <c r="CT57" i="16"/>
  <c r="V19" i="16"/>
  <c r="BF30" i="16"/>
  <c r="BY29" i="16"/>
  <c r="CW25" i="16"/>
  <c r="P41" i="16"/>
  <c r="AO41" i="16"/>
  <c r="BB54" i="16"/>
  <c r="AJ57" i="16"/>
  <c r="CL68" i="16"/>
  <c r="BV76" i="16"/>
  <c r="AB56" i="16"/>
  <c r="AX69" i="16"/>
  <c r="H81" i="16"/>
  <c r="CB57" i="16"/>
  <c r="AO68" i="16"/>
  <c r="DG75" i="16"/>
  <c r="F50" i="16"/>
  <c r="V62" i="16"/>
  <c r="CW68" i="16"/>
  <c r="BU75" i="16"/>
  <c r="M81" i="16"/>
  <c r="AC87" i="16"/>
  <c r="AW93" i="16"/>
  <c r="CG98" i="16"/>
  <c r="BB104" i="16"/>
  <c r="CX52" i="16"/>
  <c r="O63" i="16"/>
  <c r="E68" i="16"/>
  <c r="AO39" i="16"/>
  <c r="CP59" i="16"/>
  <c r="AK65" i="16"/>
  <c r="P57" i="16"/>
  <c r="CX69" i="16"/>
  <c r="CN79" i="16"/>
  <c r="CX84" i="16"/>
  <c r="BV91" i="16"/>
  <c r="AP98" i="16"/>
  <c r="T60" i="16"/>
  <c r="BM71" i="16"/>
  <c r="F80" i="16"/>
  <c r="CZ86" i="16"/>
  <c r="N22" i="16"/>
  <c r="AW63" i="16"/>
  <c r="DA73" i="16"/>
  <c r="CS79" i="16"/>
  <c r="CI86" i="16"/>
  <c r="AS94" i="16"/>
  <c r="P101" i="16"/>
  <c r="BB105" i="16"/>
  <c r="BE110" i="16"/>
  <c r="BQ114" i="16"/>
  <c r="AP59" i="16"/>
  <c r="P71" i="16"/>
  <c r="BX79" i="16"/>
  <c r="BP86" i="16"/>
  <c r="CN50" i="16"/>
  <c r="BN62" i="16"/>
  <c r="Z69" i="16"/>
  <c r="CH73" i="16"/>
  <c r="BY78" i="16"/>
  <c r="DF82" i="16"/>
  <c r="AP56" i="16"/>
  <c r="AM67" i="16"/>
  <c r="D77" i="16"/>
  <c r="AM84" i="16"/>
  <c r="CU88" i="16"/>
  <c r="H94" i="16"/>
  <c r="CO98" i="16"/>
  <c r="DD102" i="16"/>
  <c r="CZ105" i="16"/>
  <c r="AR109" i="16"/>
  <c r="H112" i="16"/>
  <c r="O114" i="16"/>
  <c r="D58" i="16"/>
  <c r="BU70" i="16"/>
  <c r="BE79" i="16"/>
  <c r="DF84" i="16"/>
  <c r="BU90" i="16"/>
  <c r="BN95" i="16"/>
  <c r="AD99" i="16"/>
  <c r="AM103" i="16"/>
  <c r="M107" i="16"/>
  <c r="AI20" i="16"/>
  <c r="BE60" i="16"/>
  <c r="I72" i="16"/>
  <c r="BJ80" i="16"/>
  <c r="CJ85" i="16"/>
  <c r="AP91" i="16"/>
  <c r="AF96" i="16"/>
  <c r="CS100" i="16"/>
  <c r="CT103" i="16"/>
  <c r="BN107" i="16"/>
  <c r="BR110" i="16"/>
  <c r="BX112" i="16"/>
  <c r="BX100" i="16"/>
  <c r="R106" i="16"/>
  <c r="CV109" i="16"/>
  <c r="CY112" i="16"/>
  <c r="AD104" i="16"/>
  <c r="P107" i="16"/>
  <c r="CO48" i="16"/>
  <c r="BQ62" i="16"/>
  <c r="CI69" i="16"/>
  <c r="P75" i="16"/>
  <c r="BJ79" i="16"/>
  <c r="AZ83" i="16"/>
  <c r="CU86" i="16"/>
  <c r="CZ89" i="16"/>
  <c r="CK92" i="16"/>
  <c r="AS95" i="16"/>
  <c r="AD98" i="16"/>
  <c r="BN101" i="16"/>
  <c r="CC108" i="16"/>
  <c r="AE114" i="16"/>
  <c r="CH53" i="16"/>
  <c r="Z63" i="16"/>
  <c r="AN69" i="16"/>
  <c r="CJ74" i="16"/>
  <c r="Y79" i="16"/>
  <c r="Z83" i="16"/>
  <c r="BW86" i="16"/>
  <c r="CB89" i="16"/>
  <c r="BP92" i="16"/>
  <c r="Z95" i="16"/>
  <c r="H105" i="16"/>
  <c r="DG39" i="16"/>
  <c r="BP24" i="16"/>
  <c r="AG44" i="16"/>
  <c r="CE20" i="16"/>
  <c r="CB26" i="16"/>
  <c r="BZ41" i="16"/>
  <c r="AA42" i="16"/>
  <c r="CZ54" i="16"/>
  <c r="BJ57" i="16"/>
  <c r="DF68" i="16"/>
  <c r="CI37" i="16"/>
  <c r="BH56" i="16"/>
  <c r="AN70" i="16"/>
  <c r="AR81" i="16"/>
  <c r="G58" i="16"/>
  <c r="AY69" i="16"/>
  <c r="U76" i="16"/>
  <c r="DD54" i="16"/>
  <c r="AP62" i="16"/>
  <c r="N69" i="16"/>
  <c r="CC76" i="16"/>
  <c r="AC81" i="16"/>
  <c r="AW87" i="16"/>
  <c r="BM93" i="16"/>
  <c r="CG99" i="16"/>
  <c r="BT104" i="16"/>
  <c r="AF53" i="16"/>
  <c r="AG63" i="16"/>
  <c r="O69" i="16"/>
  <c r="DF40" i="16"/>
  <c r="N60" i="16"/>
  <c r="AK67" i="16"/>
  <c r="BR57" i="16"/>
  <c r="BL71" i="16"/>
  <c r="E80" i="16"/>
  <c r="O85" i="16"/>
  <c r="CN91" i="16"/>
  <c r="BK98" i="16"/>
  <c r="I64" i="16"/>
  <c r="CU71" i="16"/>
  <c r="AD80" i="16"/>
  <c r="P87" i="16"/>
  <c r="S26" i="16"/>
  <c r="CG63" i="16"/>
  <c r="AB74" i="16"/>
  <c r="F82" i="16"/>
  <c r="CS87" i="16"/>
  <c r="BN94" i="16"/>
  <c r="AG101" i="16"/>
  <c r="BU105" i="16"/>
  <c r="BQ110" i="16"/>
  <c r="O22" i="16"/>
  <c r="BE63" i="16"/>
  <c r="AP71" i="16"/>
  <c r="CT79" i="16"/>
  <c r="CJ86" i="16"/>
  <c r="CX51" i="16"/>
  <c r="CS62" i="16"/>
  <c r="BE69" i="16"/>
  <c r="AA75" i="16"/>
  <c r="CV78" i="16"/>
  <c r="T83" i="16"/>
  <c r="D57" i="16"/>
  <c r="CC67" i="16"/>
  <c r="AP77" i="16"/>
  <c r="BW84" i="16"/>
  <c r="AN90" i="16"/>
  <c r="AF94" i="16"/>
  <c r="F99" i="16"/>
  <c r="Q103" i="16"/>
  <c r="O106" i="16"/>
  <c r="BF109" i="16"/>
  <c r="V112" i="16"/>
  <c r="CP114" i="16"/>
  <c r="F59" i="16"/>
  <c r="T71" i="16"/>
  <c r="CK79" i="16"/>
  <c r="AA85" i="16"/>
  <c r="CS90" i="16"/>
  <c r="CK95" i="16"/>
  <c r="AZ100" i="16"/>
  <c r="BE103" i="16"/>
  <c r="AC107" i="16"/>
  <c r="DC27" i="16"/>
  <c r="AD61" i="16"/>
  <c r="BM72" i="16"/>
  <c r="CX80" i="16"/>
  <c r="AX87" i="16"/>
  <c r="BP91" i="16"/>
  <c r="BB96" i="16"/>
  <c r="H101" i="16"/>
  <c r="I104" i="16"/>
  <c r="CG107" i="16"/>
  <c r="CE110" i="16"/>
  <c r="AU113" i="16"/>
  <c r="CT100" i="16"/>
  <c r="AK106" i="16"/>
  <c r="BF110" i="16"/>
  <c r="V113" i="16"/>
  <c r="BP104" i="16"/>
  <c r="AJ107" i="16"/>
  <c r="AV50" i="16"/>
  <c r="F63" i="16"/>
  <c r="AA70" i="16"/>
  <c r="BK75" i="16"/>
  <c r="CX79" i="16"/>
  <c r="CJ83" i="16"/>
  <c r="Y87" i="16"/>
  <c r="T90" i="16"/>
  <c r="D93" i="16"/>
  <c r="BQ95" i="16"/>
  <c r="BA98" i="16"/>
  <c r="Q102" i="16"/>
  <c r="AI109" i="16"/>
  <c r="BS114" i="16"/>
  <c r="CG54" i="16"/>
  <c r="BY63" i="16"/>
  <c r="CS69" i="16"/>
  <c r="Q75" i="16"/>
  <c r="BL79" i="16"/>
  <c r="BJ83" i="16"/>
  <c r="CV86" i="16"/>
  <c r="DA89" i="16"/>
  <c r="CL92" i="16"/>
  <c r="AX95" i="16"/>
  <c r="H98" i="16"/>
  <c r="BD100" i="16"/>
  <c r="BW102" i="16"/>
  <c r="R47" i="16"/>
  <c r="CU65" i="16"/>
  <c r="AO75" i="16"/>
  <c r="BW82" i="16"/>
  <c r="AX88" i="16"/>
  <c r="AM93" i="16"/>
  <c r="CO97" i="16"/>
  <c r="CS101" i="16"/>
  <c r="BE105" i="16"/>
  <c r="CI108" i="16"/>
  <c r="CW110" i="16"/>
  <c r="CQ112" i="16"/>
  <c r="CJ114" i="16"/>
  <c r="DD56" i="16"/>
  <c r="AP69" i="16"/>
  <c r="DG77" i="16"/>
  <c r="CN84" i="16"/>
  <c r="O90" i="16"/>
  <c r="CO94" i="16"/>
  <c r="AM99" i="16"/>
  <c r="N103" i="16"/>
  <c r="BV106" i="16"/>
  <c r="BM109" i="16"/>
  <c r="CE111" i="16"/>
  <c r="DE113" i="16"/>
  <c r="BA35" i="16"/>
  <c r="AD64" i="16"/>
  <c r="N74" i="16"/>
  <c r="BZ81" i="16"/>
  <c r="BP87" i="16"/>
  <c r="BV92" i="16"/>
  <c r="I97" i="16"/>
  <c r="AL101" i="16"/>
  <c r="CU104" i="16"/>
  <c r="AK108" i="16"/>
  <c r="BP110" i="16"/>
  <c r="BJ112" i="16"/>
  <c r="BC114" i="16"/>
  <c r="BW92" i="16"/>
  <c r="BQ98" i="16"/>
  <c r="CH103" i="16"/>
  <c r="CX105" i="16"/>
  <c r="H95" i="16"/>
  <c r="N24" i="16"/>
  <c r="AV45" i="16"/>
  <c r="AG23" i="16"/>
  <c r="R48" i="16"/>
  <c r="DB50" i="16"/>
  <c r="V54" i="16"/>
  <c r="AX35" i="16"/>
  <c r="BB62" i="16"/>
  <c r="CL71" i="16"/>
  <c r="S12" i="16"/>
  <c r="BI62" i="16"/>
  <c r="I71" i="16"/>
  <c r="AF14" i="16"/>
  <c r="BJ64" i="16"/>
  <c r="CK71" i="16"/>
  <c r="BU10" i="16"/>
  <c r="DA55" i="16"/>
  <c r="CC64" i="16"/>
  <c r="BK70" i="16"/>
  <c r="AC77" i="16"/>
  <c r="AW83" i="16"/>
  <c r="BM89" i="16"/>
  <c r="CW94" i="16"/>
  <c r="L101" i="16"/>
  <c r="AW25" i="16"/>
  <c r="AL54" i="16"/>
  <c r="CG64" i="16"/>
  <c r="BA71" i="16"/>
  <c r="AP52" i="16"/>
  <c r="CO60" i="16"/>
  <c r="CH16" i="16"/>
  <c r="BU64" i="16"/>
  <c r="AW72" i="16"/>
  <c r="BU80" i="16"/>
  <c r="BA87" i="16"/>
  <c r="Y94" i="16"/>
  <c r="X37" i="16"/>
  <c r="DG64" i="16"/>
  <c r="U75" i="16"/>
  <c r="CO81" i="16"/>
  <c r="BL88" i="16"/>
  <c r="BE52" i="16"/>
  <c r="CI67" i="16"/>
  <c r="DA74" i="16"/>
  <c r="BD83" i="16"/>
  <c r="AA90" i="16"/>
  <c r="Q95" i="16"/>
  <c r="CH101" i="16"/>
  <c r="BM107" i="16"/>
  <c r="BQ112" i="16"/>
  <c r="AK32" i="16"/>
  <c r="AX64" i="16"/>
  <c r="CG74" i="16"/>
  <c r="BB81" i="16"/>
  <c r="CY18" i="16"/>
  <c r="CF56" i="16"/>
  <c r="AP65" i="16"/>
  <c r="AG70" i="16"/>
  <c r="CZ75" i="16"/>
  <c r="BD80" i="16"/>
  <c r="BZ83" i="16"/>
  <c r="BU59" i="16"/>
  <c r="BI71" i="16"/>
  <c r="R80" i="16"/>
  <c r="AZ85" i="16"/>
  <c r="I91" i="16"/>
  <c r="DG95" i="16"/>
  <c r="BU99" i="16"/>
  <c r="BW103" i="16"/>
  <c r="AS107" i="16"/>
  <c r="BB110" i="16"/>
  <c r="BI112" i="16"/>
  <c r="BM26" i="16"/>
  <c r="P64" i="16"/>
  <c r="BE72" i="16"/>
  <c r="CL80" i="16"/>
  <c r="AS87" i="16"/>
  <c r="CH92" i="16"/>
  <c r="BA96" i="16"/>
  <c r="F101" i="16"/>
  <c r="CW104" i="16"/>
  <c r="CF107" i="16"/>
  <c r="CD41" i="16"/>
  <c r="CG65" i="16"/>
  <c r="DA75" i="16"/>
  <c r="CX81" i="16"/>
  <c r="AB88" i="16"/>
  <c r="AX93" i="16"/>
  <c r="R97" i="16"/>
  <c r="BM101" i="16"/>
  <c r="AZ105" i="16"/>
  <c r="F109" i="16"/>
  <c r="N111" i="16"/>
  <c r="CH113" i="16"/>
  <c r="D103" i="16"/>
  <c r="O107" i="16"/>
  <c r="DF110" i="16"/>
  <c r="CI113" i="16"/>
  <c r="BD105" i="16"/>
  <c r="CZ107" i="16"/>
  <c r="CF54" i="16"/>
  <c r="CJ64" i="16"/>
  <c r="BZ71" i="16"/>
  <c r="CI76" i="16"/>
  <c r="CZ80" i="16"/>
  <c r="BZ84" i="16"/>
  <c r="DF87" i="16"/>
  <c r="CU90" i="16"/>
  <c r="BW93" i="16"/>
  <c r="AG96" i="16"/>
  <c r="N99" i="16"/>
  <c r="L104" i="16"/>
  <c r="BS110" i="16"/>
  <c r="DG27" i="16"/>
  <c r="AT57" i="16"/>
  <c r="AA65" i="16"/>
  <c r="Z71" i="16"/>
  <c r="AZ76" i="16"/>
  <c r="BN80" i="16"/>
  <c r="BA84" i="16"/>
  <c r="CH87" i="16"/>
  <c r="BX90" i="16"/>
  <c r="AZ93" i="16"/>
  <c r="N96" i="16"/>
  <c r="BY98" i="16"/>
  <c r="M101" i="16"/>
  <c r="AP103" i="16"/>
  <c r="U55" i="16"/>
  <c r="BD68" i="16"/>
  <c r="AO77" i="16"/>
  <c r="AF84" i="16"/>
  <c r="CC89" i="16"/>
  <c r="AY94" i="16"/>
  <c r="CZ98" i="16"/>
  <c r="CH102" i="16"/>
  <c r="AN106" i="16"/>
  <c r="AP109" i="16"/>
  <c r="AT111" i="16"/>
  <c r="AM113" i="16"/>
  <c r="AQ112" i="16"/>
  <c r="S61" i="16"/>
  <c r="CH71" i="16"/>
  <c r="CI79" i="16"/>
  <c r="U86" i="16"/>
  <c r="AX91" i="16"/>
  <c r="DA95" i="16"/>
  <c r="AM100" i="16"/>
  <c r="DE103" i="16"/>
  <c r="BB107" i="16"/>
  <c r="N110" i="16"/>
  <c r="AA112" i="16"/>
  <c r="BA114" i="16"/>
  <c r="AQ51" i="16"/>
  <c r="D67" i="16"/>
  <c r="AC76" i="16"/>
  <c r="AD83" i="16"/>
  <c r="CT88" i="16"/>
  <c r="CH93" i="16"/>
  <c r="AG98" i="16"/>
  <c r="Z102" i="16"/>
  <c r="CR105" i="16"/>
  <c r="J109" i="16"/>
  <c r="M111" i="16"/>
  <c r="F113" i="16"/>
  <c r="DD114" i="16"/>
  <c r="T94" i="16"/>
  <c r="DG99" i="16"/>
  <c r="DE93" i="16"/>
  <c r="AU30" i="16"/>
  <c r="AW22" i="16"/>
  <c r="AV56" i="16"/>
  <c r="D32" i="16"/>
  <c r="BV62" i="16"/>
  <c r="CJ39" i="16"/>
  <c r="DE63" i="16"/>
  <c r="Y39" i="16"/>
  <c r="CK69" i="16"/>
  <c r="BI47" i="16"/>
  <c r="Y66" i="16"/>
  <c r="AW77" i="16"/>
  <c r="BM87" i="16"/>
  <c r="AC97" i="16"/>
  <c r="AM29" i="16"/>
  <c r="BW63" i="16"/>
  <c r="AX25" i="16"/>
  <c r="BD63" i="16"/>
  <c r="DE64" i="16"/>
  <c r="AB80" i="16"/>
  <c r="O89" i="16"/>
  <c r="BD54" i="16"/>
  <c r="CZ74" i="16"/>
  <c r="BL84" i="16"/>
  <c r="BF54" i="16"/>
  <c r="AW76" i="16"/>
  <c r="F88" i="16"/>
  <c r="BX97" i="16"/>
  <c r="BQ108" i="16"/>
  <c r="J30" i="16"/>
  <c r="AF70" i="16"/>
  <c r="CT83" i="16"/>
  <c r="AL57" i="16"/>
  <c r="CG69" i="16"/>
  <c r="CV77" i="16"/>
  <c r="BK26" i="16"/>
  <c r="D71" i="16"/>
  <c r="CL81" i="16"/>
  <c r="CK91" i="16"/>
  <c r="CN100" i="16"/>
  <c r="L107" i="16"/>
  <c r="DC110" i="16"/>
  <c r="CK36" i="16"/>
  <c r="H72" i="16"/>
  <c r="N84" i="16"/>
  <c r="AS93" i="16"/>
  <c r="Z101" i="16"/>
  <c r="AV107" i="16"/>
  <c r="AN57" i="16"/>
  <c r="CH76" i="16"/>
  <c r="DE87" i="16"/>
  <c r="BE94" i="16"/>
  <c r="DF102" i="16"/>
  <c r="T109" i="16"/>
  <c r="BH113" i="16"/>
  <c r="CV103" i="16"/>
  <c r="AO111" i="16"/>
  <c r="Q105" i="16"/>
  <c r="DD27" i="16"/>
  <c r="CK66" i="16"/>
  <c r="R77" i="16"/>
  <c r="P84" i="16"/>
  <c r="DF88" i="16"/>
  <c r="O94" i="16"/>
  <c r="CU98" i="16"/>
  <c r="DA106" i="16"/>
  <c r="AN42" i="16"/>
  <c r="CI65" i="16"/>
  <c r="BL75" i="16"/>
  <c r="DA81" i="16"/>
  <c r="AF88" i="16"/>
  <c r="AB93" i="16"/>
  <c r="U97" i="16"/>
  <c r="BY100" i="16"/>
  <c r="CW103" i="16"/>
  <c r="AE62" i="16"/>
  <c r="N76" i="16"/>
  <c r="Y85" i="16"/>
  <c r="CH91" i="16"/>
  <c r="R98" i="16"/>
  <c r="AV103" i="16"/>
  <c r="BY107" i="16"/>
  <c r="J111" i="16"/>
  <c r="BW113" i="16"/>
  <c r="U47" i="16"/>
  <c r="N70" i="16"/>
  <c r="DG80" i="16"/>
  <c r="BE88" i="16"/>
  <c r="AB95" i="16"/>
  <c r="DF100" i="16"/>
  <c r="BI105" i="16"/>
  <c r="CE109" i="16"/>
  <c r="CA112" i="16"/>
  <c r="AJ111" i="16"/>
  <c r="H65" i="16"/>
  <c r="BL77" i="16"/>
  <c r="CC85" i="16"/>
  <c r="F93" i="16"/>
  <c r="DF98" i="16"/>
  <c r="CG103" i="16"/>
  <c r="BM108" i="16"/>
  <c r="AV111" i="16"/>
  <c r="CP113" i="16"/>
  <c r="H93" i="16"/>
  <c r="D101" i="16"/>
  <c r="M106" i="16"/>
  <c r="CK109" i="16"/>
  <c r="AT112" i="16"/>
  <c r="CL96" i="16"/>
  <c r="DF104" i="16"/>
  <c r="L109" i="16"/>
  <c r="BR111" i="16"/>
  <c r="X114" i="16"/>
  <c r="BN57" i="16"/>
  <c r="BL69" i="16"/>
  <c r="AL78" i="16"/>
  <c r="CU84" i="16"/>
  <c r="AG90" i="16"/>
  <c r="CB95" i="16"/>
  <c r="AR100" i="16"/>
  <c r="O104" i="16"/>
  <c r="BI107" i="16"/>
  <c r="V110" i="16"/>
  <c r="O112" i="16"/>
  <c r="H114" i="16"/>
  <c r="D56" i="16"/>
  <c r="DG68" i="16"/>
  <c r="BZ77" i="16"/>
  <c r="BE84" i="16"/>
  <c r="CT89" i="16"/>
  <c r="BU94" i="16"/>
  <c r="P99" i="16"/>
  <c r="CX102" i="16"/>
  <c r="BD106" i="16"/>
  <c r="BW109" i="16"/>
  <c r="CJ111" i="16"/>
  <c r="CD113" i="16"/>
  <c r="CX48" i="16"/>
  <c r="M66" i="16"/>
  <c r="BN75" i="16"/>
  <c r="AF83" i="16"/>
  <c r="AD90" i="16"/>
  <c r="BX106" i="16"/>
  <c r="CX97" i="16"/>
  <c r="CZ52" i="16"/>
  <c r="AB67" i="16"/>
  <c r="BL76" i="16"/>
  <c r="BK83" i="16"/>
  <c r="I89" i="16"/>
  <c r="AD94" i="16"/>
  <c r="CJ98" i="16"/>
  <c r="BU36" i="16"/>
  <c r="AG64" i="16"/>
  <c r="P74" i="16"/>
  <c r="CH81" i="16"/>
  <c r="CI87" i="16"/>
  <c r="BX92" i="16"/>
  <c r="BI97" i="16"/>
  <c r="AN108" i="16"/>
  <c r="AD113" i="16"/>
  <c r="T108" i="16"/>
  <c r="CN98" i="16"/>
  <c r="T84" i="16"/>
  <c r="CN54" i="16"/>
  <c r="Z111" i="16"/>
  <c r="CB104" i="16"/>
  <c r="AD93" i="16"/>
  <c r="AK75" i="16"/>
  <c r="AM109" i="16"/>
  <c r="W109" i="16"/>
  <c r="CL100" i="16"/>
  <c r="DG86" i="16"/>
  <c r="CI62" i="16"/>
  <c r="CG114" i="16"/>
  <c r="AH114" i="16"/>
  <c r="BK109" i="16"/>
  <c r="BE101" i="16"/>
  <c r="H88" i="16"/>
  <c r="CS64" i="16"/>
  <c r="AE108" i="16"/>
  <c r="CY106" i="16"/>
  <c r="BO105" i="16"/>
  <c r="AE104" i="16"/>
  <c r="CY102" i="16"/>
  <c r="BO101" i="16"/>
  <c r="AE100" i="16"/>
  <c r="CY98" i="16"/>
  <c r="BO97" i="16"/>
  <c r="AE96" i="16"/>
  <c r="CY94" i="16"/>
  <c r="BO93" i="16"/>
  <c r="AE92" i="16"/>
  <c r="CY90" i="16"/>
  <c r="BO89" i="16"/>
  <c r="AE88" i="16"/>
  <c r="CY86" i="16"/>
  <c r="BO85" i="16"/>
  <c r="AE84" i="16"/>
  <c r="CY82" i="16"/>
  <c r="BO81" i="16"/>
  <c r="AE80" i="16"/>
  <c r="CY78" i="16"/>
  <c r="BO77" i="16"/>
  <c r="AE76" i="16"/>
  <c r="CY74" i="16"/>
  <c r="BO73" i="16"/>
  <c r="AE72" i="16"/>
  <c r="CY70" i="16"/>
  <c r="BO69" i="16"/>
  <c r="AE68" i="16"/>
  <c r="CY66" i="16"/>
  <c r="BO65" i="16"/>
  <c r="AE64" i="16"/>
  <c r="CY62" i="16"/>
  <c r="AX61" i="16"/>
  <c r="BZ59" i="16"/>
  <c r="CX57" i="16"/>
  <c r="R56" i="16"/>
  <c r="AP54" i="16"/>
  <c r="BD52" i="16"/>
  <c r="AF50" i="16"/>
  <c r="DD47" i="16"/>
  <c r="CA45" i="16"/>
  <c r="AT43" i="16"/>
  <c r="DD40" i="16"/>
  <c r="CK37" i="16"/>
  <c r="AO34" i="16"/>
  <c r="DD30" i="16"/>
  <c r="D27" i="16"/>
  <c r="BJ22" i="16"/>
  <c r="T17" i="16"/>
  <c r="CS9" i="16"/>
  <c r="H12" i="16"/>
  <c r="DC13" i="16"/>
  <c r="CU10" i="16"/>
  <c r="CR12" i="16"/>
  <c r="CH14" i="16"/>
  <c r="BI10" i="16"/>
  <c r="DE11" i="16"/>
  <c r="AJ14" i="16"/>
  <c r="AT16" i="16"/>
  <c r="D18" i="16"/>
  <c r="BA19" i="16"/>
  <c r="CX20" i="16"/>
  <c r="X12" i="16"/>
  <c r="BF14" i="16"/>
  <c r="BJ16" i="16"/>
  <c r="R18" i="16"/>
  <c r="BO19" i="16"/>
  <c r="H21" i="16"/>
  <c r="BE22" i="16"/>
  <c r="DB23" i="16"/>
  <c r="AU25" i="16"/>
  <c r="CS26" i="16"/>
  <c r="AD28" i="16"/>
  <c r="BN29" i="16"/>
  <c r="DA8" i="16"/>
  <c r="AU12" i="16"/>
  <c r="CB14" i="16"/>
  <c r="BZ16" i="16"/>
  <c r="AF18" i="16"/>
  <c r="CC19" i="16"/>
  <c r="V21" i="16"/>
  <c r="K12" i="16"/>
  <c r="AQ14" i="16"/>
  <c r="AZ16" i="16"/>
  <c r="H18" i="16"/>
  <c r="BE19" i="16"/>
  <c r="DB20" i="16"/>
  <c r="AU22" i="16"/>
  <c r="CS23" i="16"/>
  <c r="AL25" i="16"/>
  <c r="CI26" i="16"/>
  <c r="U28" i="16"/>
  <c r="T11" i="16"/>
  <c r="BS14" i="16"/>
  <c r="AW17" i="16"/>
  <c r="BW19" i="16"/>
  <c r="CA21" i="16"/>
  <c r="AY23" i="16"/>
  <c r="W25" i="16"/>
  <c r="CZ26" i="16"/>
  <c r="BM28" i="16"/>
  <c r="K30" i="16"/>
  <c r="BB31" i="16"/>
  <c r="CL32" i="16"/>
  <c r="R34" i="16"/>
  <c r="BB35" i="16"/>
  <c r="CL36" i="16"/>
  <c r="R38" i="16"/>
  <c r="BB39" i="16"/>
  <c r="CG11" i="16"/>
  <c r="V15" i="16"/>
  <c r="CO17" i="16"/>
  <c r="G20" i="16"/>
  <c r="DG21" i="16"/>
  <c r="CG23" i="16"/>
  <c r="BD25" i="16"/>
  <c r="AC27" i="16"/>
  <c r="CR28" i="16"/>
  <c r="AL30" i="16"/>
  <c r="CA31" i="16"/>
  <c r="G33" i="16"/>
  <c r="AQ34" i="16"/>
  <c r="CA35" i="16"/>
  <c r="G37" i="16"/>
  <c r="AQ38" i="16"/>
  <c r="CA39" i="16"/>
  <c r="G41" i="16"/>
  <c r="AQ42" i="16"/>
  <c r="CH11" i="16"/>
  <c r="W15" i="16"/>
  <c r="CP17" i="16"/>
  <c r="H20" i="16"/>
  <c r="D22" i="16"/>
  <c r="CH23" i="16"/>
  <c r="BE25" i="16"/>
  <c r="AD27" i="16"/>
  <c r="CS28" i="16"/>
  <c r="AM30" i="16"/>
  <c r="CB31" i="16"/>
  <c r="H33" i="16"/>
  <c r="AR34" i="16"/>
  <c r="CB35" i="16"/>
  <c r="H37" i="16"/>
  <c r="AR38" i="16"/>
  <c r="CB39" i="16"/>
  <c r="W11" i="16"/>
  <c r="BV14" i="16"/>
  <c r="BA17" i="16"/>
  <c r="BZ19" i="16"/>
  <c r="CD21" i="16"/>
  <c r="BC23" i="16"/>
  <c r="AB25" i="16"/>
  <c r="DC26" i="16"/>
  <c r="BR28" i="16"/>
  <c r="N30" i="16"/>
  <c r="BE31" i="16"/>
  <c r="CO32" i="16"/>
  <c r="CS92" i="16"/>
  <c r="DF32" i="16"/>
  <c r="T24" i="16"/>
  <c r="M42" i="16"/>
  <c r="DB32" i="16"/>
  <c r="CL62" i="16"/>
  <c r="BF47" i="16"/>
  <c r="DE65" i="16"/>
  <c r="CX54" i="16"/>
  <c r="DG71" i="16"/>
  <c r="AF55" i="16"/>
  <c r="AP66" i="16"/>
  <c r="BM77" i="16"/>
  <c r="CG87" i="16"/>
  <c r="AW97" i="16"/>
  <c r="AZ31" i="16"/>
  <c r="CX64" i="16"/>
  <c r="W42" i="16"/>
  <c r="BM64" i="16"/>
  <c r="AB65" i="16"/>
  <c r="AY80" i="16"/>
  <c r="O91" i="16"/>
  <c r="I55" i="16"/>
  <c r="AS75" i="16"/>
  <c r="AK87" i="16"/>
  <c r="J55" i="16"/>
  <c r="BW77" i="16"/>
  <c r="F90" i="16"/>
  <c r="CI98" i="16"/>
  <c r="CH108" i="16"/>
  <c r="X35" i="16"/>
  <c r="BX71" i="16"/>
  <c r="H84" i="16"/>
  <c r="CR57" i="16"/>
  <c r="H70" i="16"/>
  <c r="O78" i="16"/>
  <c r="BI31" i="16"/>
  <c r="F72" i="16"/>
  <c r="CV84" i="16"/>
  <c r="U93" i="16"/>
  <c r="E101" i="16"/>
  <c r="AB107" i="16"/>
  <c r="L111" i="16"/>
  <c r="CC41" i="16"/>
  <c r="H75" i="16"/>
  <c r="CS86" i="16"/>
  <c r="BQ93" i="16"/>
  <c r="AS101" i="16"/>
  <c r="BL107" i="16"/>
  <c r="R58" i="16"/>
  <c r="Q77" i="16"/>
  <c r="BA88" i="16"/>
  <c r="BY96" i="16"/>
  <c r="U103" i="16"/>
  <c r="AH109" i="16"/>
  <c r="BU113" i="16"/>
  <c r="AC104" i="16"/>
  <c r="BB111" i="16"/>
  <c r="BX105" i="16"/>
  <c r="S52" i="16"/>
  <c r="CW67" i="16"/>
  <c r="BE77" i="16"/>
  <c r="AZ84" i="16"/>
  <c r="Z89" i="16"/>
  <c r="AL94" i="16"/>
  <c r="AG99" i="16"/>
  <c r="CI109" i="16"/>
  <c r="CL45" i="16"/>
  <c r="AW66" i="16"/>
  <c r="F76" i="16"/>
  <c r="AG82" i="16"/>
  <c r="BD88" i="16"/>
  <c r="BY93" i="16"/>
  <c r="AR97" i="16"/>
  <c r="CU100" i="16"/>
  <c r="M104" i="16"/>
  <c r="AA63" i="16"/>
  <c r="CX76" i="16"/>
  <c r="BZ85" i="16"/>
  <c r="U92" i="16"/>
  <c r="BJ98" i="16"/>
  <c r="BU103" i="16"/>
  <c r="DF107" i="16"/>
  <c r="AC111" i="16"/>
  <c r="CM113" i="16"/>
  <c r="AP51" i="16"/>
  <c r="DA70" i="16"/>
  <c r="BQ81" i="16"/>
  <c r="CS88" i="16"/>
  <c r="BK95" i="16"/>
  <c r="AK101" i="16"/>
  <c r="CH105" i="16"/>
  <c r="CZ109" i="16"/>
  <c r="D113" i="16"/>
  <c r="CZ93" i="16"/>
  <c r="I66" i="16"/>
  <c r="D78" i="16"/>
  <c r="AD86" i="16"/>
  <c r="AO93" i="16"/>
  <c r="AN99" i="16"/>
  <c r="DF103" i="16"/>
  <c r="CK108" i="16"/>
  <c r="BM111" i="16"/>
  <c r="DG113" i="16"/>
  <c r="CI93" i="16"/>
  <c r="AM101" i="16"/>
  <c r="AR106" i="16"/>
  <c r="S110" i="16"/>
  <c r="CD112" i="16"/>
  <c r="AP100" i="16"/>
  <c r="AC105" i="16"/>
  <c r="AC109" i="16"/>
  <c r="CX111" i="16"/>
  <c r="BH114" i="16"/>
  <c r="CM58" i="16"/>
  <c r="AX70" i="16"/>
  <c r="CZ78" i="16"/>
  <c r="AS85" i="16"/>
  <c r="BZ90" i="16"/>
  <c r="P96" i="16"/>
  <c r="CH100" i="16"/>
  <c r="AP104" i="16"/>
  <c r="CN107" i="16"/>
  <c r="AL110" i="16"/>
  <c r="AE112" i="16"/>
  <c r="Y114" i="16"/>
  <c r="BO57" i="16"/>
  <c r="BM69" i="16"/>
  <c r="AM78" i="16"/>
  <c r="F85" i="16"/>
  <c r="AK90" i="16"/>
  <c r="E95" i="16"/>
  <c r="AS99" i="16"/>
  <c r="AC103" i="16"/>
  <c r="CC106" i="16"/>
  <c r="CN109" i="16"/>
  <c r="DD111" i="16"/>
  <c r="CW113" i="16"/>
  <c r="AR51" i="16"/>
  <c r="E67" i="16"/>
  <c r="AD76" i="16"/>
  <c r="CV83" i="16"/>
  <c r="AZ91" i="16"/>
  <c r="F108" i="16"/>
  <c r="BH107" i="16"/>
  <c r="CH54" i="16"/>
  <c r="Q68" i="16"/>
  <c r="Y77" i="16"/>
  <c r="DE83" i="16"/>
  <c r="BJ89" i="16"/>
  <c r="BV94" i="16"/>
  <c r="R99" i="16"/>
  <c r="BN43" i="16"/>
  <c r="AR65" i="16"/>
  <c r="CT74" i="16"/>
  <c r="AL82" i="16"/>
  <c r="Q88" i="16"/>
  <c r="I93" i="16"/>
  <c r="AL98" i="16"/>
  <c r="CL109" i="16"/>
  <c r="CN112" i="16"/>
  <c r="AR107" i="16"/>
  <c r="CB97" i="16"/>
  <c r="BU82" i="16"/>
  <c r="DE46" i="16"/>
  <c r="CT110" i="16"/>
  <c r="CZ103" i="16"/>
  <c r="H92" i="16"/>
  <c r="T73" i="16"/>
  <c r="BU107" i="16"/>
  <c r="BW108" i="16"/>
  <c r="CK99" i="16"/>
  <c r="BN85" i="16"/>
  <c r="AT59" i="16"/>
  <c r="CD114" i="16"/>
  <c r="CY113" i="16"/>
  <c r="Q109" i="16"/>
  <c r="BL100" i="16"/>
  <c r="BI86" i="16"/>
  <c r="J62" i="16"/>
  <c r="S108" i="16"/>
  <c r="CM106" i="16"/>
  <c r="BC105" i="16"/>
  <c r="S104" i="16"/>
  <c r="CM102" i="16"/>
  <c r="BC101" i="16"/>
  <c r="S100" i="16"/>
  <c r="CM98" i="16"/>
  <c r="BC97" i="16"/>
  <c r="S96" i="16"/>
  <c r="CM94" i="16"/>
  <c r="BC93" i="16"/>
  <c r="S92" i="16"/>
  <c r="CM90" i="16"/>
  <c r="BC89" i="16"/>
  <c r="S88" i="16"/>
  <c r="CM86" i="16"/>
  <c r="BC85" i="16"/>
  <c r="S84" i="16"/>
  <c r="CM82" i="16"/>
  <c r="BC81" i="16"/>
  <c r="S80" i="16"/>
  <c r="CM78" i="16"/>
  <c r="BC77" i="16"/>
  <c r="S76" i="16"/>
  <c r="CM74" i="16"/>
  <c r="BC73" i="16"/>
  <c r="S72" i="16"/>
  <c r="CM70" i="16"/>
  <c r="BC69" i="16"/>
  <c r="S68" i="16"/>
  <c r="CM66" i="16"/>
  <c r="BC65" i="16"/>
  <c r="S64" i="16"/>
  <c r="CM62" i="16"/>
  <c r="AJ61" i="16"/>
  <c r="BI59" i="16"/>
  <c r="CG57" i="16"/>
  <c r="DE55" i="16"/>
  <c r="Y54" i="16"/>
  <c r="AK52" i="16"/>
  <c r="J50" i="16"/>
  <c r="CL47" i="16"/>
  <c r="BE45" i="16"/>
  <c r="Y43" i="16"/>
  <c r="CF40" i="16"/>
  <c r="BH37" i="16"/>
  <c r="O34" i="16"/>
  <c r="BT30" i="16"/>
  <c r="BZ26" i="16"/>
  <c r="P22" i="16"/>
  <c r="BQ16" i="16"/>
  <c r="V10" i="16"/>
  <c r="Y12" i="16"/>
  <c r="O14" i="16"/>
  <c r="J11" i="16"/>
  <c r="F13" i="16"/>
  <c r="CZ14" i="16"/>
  <c r="CE10" i="16"/>
  <c r="V12" i="16"/>
  <c r="BE14" i="16"/>
  <c r="BI16" i="16"/>
  <c r="Q18" i="16"/>
  <c r="BN19" i="16"/>
  <c r="CM8" i="16"/>
  <c r="AT12" i="16"/>
  <c r="CA14" i="16"/>
  <c r="BY16" i="16"/>
  <c r="AE18" i="16"/>
  <c r="CB19" i="16"/>
  <c r="U21" i="16"/>
  <c r="BR22" i="16"/>
  <c r="K24" i="16"/>
  <c r="BI25" i="16"/>
  <c r="DF26" i="16"/>
  <c r="AP28" i="16"/>
  <c r="BZ29" i="16"/>
  <c r="N10" i="16"/>
  <c r="BQ12" i="16"/>
  <c r="CU14" i="16"/>
  <c r="CN16" i="16"/>
  <c r="AS18" i="16"/>
  <c r="CP19" i="16"/>
  <c r="V7" i="16"/>
  <c r="AE12" i="16"/>
  <c r="BI14" i="16"/>
  <c r="BN16" i="16"/>
  <c r="U18" i="16"/>
  <c r="BR19" i="16"/>
  <c r="K21" i="16"/>
  <c r="BI22" i="16"/>
  <c r="DF23" i="16"/>
  <c r="AY25" i="16"/>
  <c r="CV26" i="16"/>
  <c r="AG28" i="16"/>
  <c r="BB11" i="16"/>
  <c r="CX14" i="16"/>
  <c r="BS17" i="16"/>
  <c r="CQ19" i="16"/>
  <c r="CP21" i="16"/>
  <c r="BN23" i="16"/>
  <c r="AN25" i="16"/>
  <c r="K27" i="16"/>
  <c r="CB28" i="16"/>
  <c r="X30" i="16"/>
  <c r="BN31" i="16"/>
  <c r="CX32" i="16"/>
  <c r="AD34" i="16"/>
  <c r="BN35" i="16"/>
  <c r="CX36" i="16"/>
  <c r="AD38" i="16"/>
  <c r="BN39" i="16"/>
  <c r="L12" i="16"/>
  <c r="BB15" i="16"/>
  <c r="I18" i="16"/>
  <c r="AC20" i="16"/>
  <c r="S22" i="16"/>
  <c r="CV23" i="16"/>
  <c r="BS25" i="16"/>
  <c r="AS27" i="16"/>
  <c r="DF28" i="16"/>
  <c r="AY30" i="16"/>
  <c r="CM31" i="16"/>
  <c r="S33" i="16"/>
  <c r="BC34" i="16"/>
  <c r="CM35" i="16"/>
  <c r="S37" i="16"/>
  <c r="BC38" i="16"/>
  <c r="CM39" i="16"/>
  <c r="S41" i="16"/>
  <c r="BC42" i="16"/>
  <c r="M12" i="16"/>
  <c r="BC15" i="16"/>
  <c r="J18" i="16"/>
  <c r="AD20" i="16"/>
  <c r="T22" i="16"/>
  <c r="CW23" i="16"/>
  <c r="BU25" i="16"/>
  <c r="AT27" i="16"/>
  <c r="DG28" i="16"/>
  <c r="AZ30" i="16"/>
  <c r="CN31" i="16"/>
  <c r="T33" i="16"/>
  <c r="BD34" i="16"/>
  <c r="CN35" i="16"/>
  <c r="T37" i="16"/>
  <c r="BD38" i="16"/>
  <c r="CN39" i="16"/>
  <c r="BH11" i="16"/>
  <c r="DD14" i="16"/>
  <c r="BY17" i="16"/>
  <c r="CV19" i="16"/>
  <c r="CT21" i="16"/>
  <c r="BS23" i="16"/>
  <c r="AQ25" i="16"/>
  <c r="P27" i="16"/>
  <c r="CF28" i="16"/>
  <c r="AA30" i="16"/>
  <c r="BQ31" i="16"/>
  <c r="AF97" i="16"/>
  <c r="CH37" i="16"/>
  <c r="CI31" i="16"/>
  <c r="BU50" i="16"/>
  <c r="R43" i="16"/>
  <c r="BV64" i="16"/>
  <c r="CU13" i="16"/>
  <c r="BI70" i="16"/>
  <c r="AE55" i="16"/>
  <c r="U72" i="16"/>
  <c r="BQ55" i="16"/>
  <c r="BK66" i="16"/>
  <c r="AW79" i="16"/>
  <c r="CG89" i="16"/>
  <c r="CG100" i="16"/>
  <c r="CW40" i="16"/>
  <c r="O65" i="16"/>
  <c r="AJ43" i="16"/>
  <c r="CH64" i="16"/>
  <c r="BL65" i="16"/>
  <c r="CN80" i="16"/>
  <c r="D92" i="16"/>
  <c r="BF55" i="16"/>
  <c r="BX75" i="16"/>
  <c r="AR88" i="16"/>
  <c r="BU60" i="16"/>
  <c r="CS78" i="16"/>
  <c r="AS90" i="16"/>
  <c r="AY101" i="16"/>
  <c r="CW108" i="16"/>
  <c r="AT53" i="16"/>
  <c r="BA74" i="16"/>
  <c r="AB84" i="16"/>
  <c r="AH58" i="16"/>
  <c r="BN70" i="16"/>
  <c r="O79" i="16"/>
  <c r="BY36" i="16"/>
  <c r="BD72" i="16"/>
  <c r="Z85" i="16"/>
  <c r="AR93" i="16"/>
  <c r="Y101" i="16"/>
  <c r="BK107" i="16"/>
  <c r="AI112" i="16"/>
  <c r="AQ54" i="16"/>
  <c r="BI75" i="16"/>
  <c r="T87" i="16"/>
  <c r="CO93" i="16"/>
  <c r="BL101" i="16"/>
  <c r="BZ108" i="16"/>
  <c r="BQ64" i="16"/>
  <c r="AX77" i="16"/>
  <c r="BY88" i="16"/>
  <c r="CV96" i="16"/>
  <c r="AN103" i="16"/>
  <c r="AU109" i="16"/>
  <c r="CU113" i="16"/>
  <c r="BT106" i="16"/>
  <c r="CP111" i="16"/>
  <c r="CO105" i="16"/>
  <c r="BN53" i="16"/>
  <c r="AX68" i="16"/>
  <c r="CK77" i="16"/>
  <c r="D85" i="16"/>
  <c r="AY90" i="16"/>
  <c r="BI94" i="16"/>
  <c r="BB99" i="16"/>
  <c r="AE110" i="16"/>
  <c r="CS48" i="16"/>
  <c r="DE66" i="16"/>
  <c r="CJ76" i="16"/>
  <c r="CK83" i="16"/>
  <c r="CB88" i="16"/>
  <c r="CV93" i="16"/>
  <c r="CL97" i="16"/>
  <c r="AD101" i="16"/>
  <c r="AX104" i="16"/>
  <c r="CT64" i="16"/>
  <c r="DF77" i="16"/>
  <c r="T86" i="16"/>
  <c r="CV92" i="16"/>
  <c r="AA99" i="16"/>
  <c r="DD103" i="16"/>
  <c r="BE108" i="16"/>
  <c r="BJ111" i="16"/>
  <c r="DD113" i="16"/>
  <c r="Z55" i="16"/>
  <c r="BQ72" i="16"/>
  <c r="P82" i="16"/>
  <c r="CH89" i="16"/>
  <c r="AN96" i="16"/>
  <c r="BT101" i="16"/>
  <c r="AO106" i="16"/>
  <c r="AH110" i="16"/>
  <c r="X113" i="16"/>
  <c r="BN24" i="16"/>
  <c r="CB67" i="16"/>
  <c r="BZ78" i="16"/>
  <c r="AA87" i="16"/>
  <c r="R94" i="16"/>
  <c r="BQ99" i="16"/>
  <c r="BU104" i="16"/>
  <c r="AA109" i="16"/>
  <c r="CF111" i="16"/>
  <c r="AL114" i="16"/>
  <c r="BL94" i="16"/>
  <c r="BV101" i="16"/>
  <c r="DE106" i="16"/>
  <c r="AJ110" i="16"/>
  <c r="CT112" i="16"/>
  <c r="N101" i="16"/>
  <c r="BL105" i="16"/>
  <c r="AY109" i="16"/>
  <c r="N112" i="16"/>
  <c r="BX114" i="16"/>
  <c r="AR60" i="16"/>
  <c r="AB71" i="16"/>
  <c r="AP79" i="16"/>
  <c r="CX85" i="16"/>
  <c r="H91" i="16"/>
  <c r="AY96" i="16"/>
  <c r="O101" i="16"/>
  <c r="BY104" i="16"/>
  <c r="P108" i="16"/>
  <c r="BC110" i="16"/>
  <c r="AW112" i="16"/>
  <c r="AP114" i="16"/>
  <c r="P59" i="16"/>
  <c r="AY70" i="16"/>
  <c r="DA78" i="16"/>
  <c r="AX85" i="16"/>
  <c r="CB90" i="16"/>
  <c r="AN95" i="16"/>
  <c r="CI99" i="16"/>
  <c r="BK103" i="16"/>
  <c r="E107" i="16"/>
  <c r="F110" i="16"/>
  <c r="P112" i="16"/>
  <c r="J114" i="16"/>
  <c r="R54" i="16"/>
  <c r="CZ67" i="16"/>
  <c r="DE76" i="16"/>
  <c r="AL84" i="16"/>
  <c r="AP93" i="16"/>
  <c r="K109" i="16"/>
  <c r="AX111" i="16"/>
  <c r="I56" i="16"/>
  <c r="D69" i="16"/>
  <c r="CC77" i="16"/>
  <c r="BI84" i="16"/>
  <c r="DE89" i="16"/>
  <c r="F95" i="16"/>
  <c r="AX99" i="16"/>
  <c r="H49" i="16"/>
  <c r="N66" i="16"/>
  <c r="CC75" i="16"/>
  <c r="CB82" i="16"/>
  <c r="BP88" i="16"/>
  <c r="BB93" i="16"/>
  <c r="BZ98" i="16"/>
  <c r="CK110" i="16"/>
  <c r="BB112" i="16"/>
  <c r="CN106" i="16"/>
  <c r="BQ96" i="16"/>
  <c r="CJ80" i="16"/>
  <c r="CP23" i="16"/>
  <c r="BH110" i="16"/>
  <c r="AF103" i="16"/>
  <c r="CL90" i="16"/>
  <c r="CH70" i="16"/>
  <c r="BY105" i="16"/>
  <c r="DE107" i="16"/>
  <c r="CK98" i="16"/>
  <c r="DF83" i="16"/>
  <c r="CJ54" i="16"/>
  <c r="AI114" i="16"/>
  <c r="BB113" i="16"/>
  <c r="BV108" i="16"/>
  <c r="BL99" i="16"/>
  <c r="U85" i="16"/>
  <c r="BB58" i="16"/>
  <c r="G108" i="16"/>
  <c r="CA106" i="16"/>
  <c r="AQ105" i="16"/>
  <c r="G104" i="16"/>
  <c r="CA102" i="16"/>
  <c r="AQ101" i="16"/>
  <c r="G100" i="16"/>
  <c r="CA98" i="16"/>
  <c r="AQ97" i="16"/>
  <c r="G96" i="16"/>
  <c r="CA94" i="16"/>
  <c r="AQ93" i="16"/>
  <c r="G92" i="16"/>
  <c r="CA90" i="16"/>
  <c r="AQ89" i="16"/>
  <c r="G88" i="16"/>
  <c r="CA86" i="16"/>
  <c r="AQ85" i="16"/>
  <c r="G84" i="16"/>
  <c r="CA82" i="16"/>
  <c r="AQ81" i="16"/>
  <c r="G80" i="16"/>
  <c r="CA78" i="16"/>
  <c r="AQ77" i="16"/>
  <c r="G76" i="16"/>
  <c r="CA74" i="16"/>
  <c r="AQ73" i="16"/>
  <c r="G72" i="16"/>
  <c r="CA70" i="16"/>
  <c r="AQ69" i="16"/>
  <c r="G68" i="16"/>
  <c r="CA66" i="16"/>
  <c r="AQ65" i="16"/>
  <c r="G64" i="16"/>
  <c r="CA62" i="16"/>
  <c r="U61" i="16"/>
  <c r="AS59" i="16"/>
  <c r="BQ57" i="16"/>
  <c r="CO55" i="16"/>
  <c r="I54" i="16"/>
  <c r="T52" i="16"/>
  <c r="CS49" i="16"/>
  <c r="BP47" i="16"/>
  <c r="AJ45" i="16"/>
  <c r="G43" i="16"/>
  <c r="BH40" i="16"/>
  <c r="AH37" i="16"/>
  <c r="CK33" i="16"/>
  <c r="AJ30" i="16"/>
  <c r="AG26" i="16"/>
  <c r="CH21" i="16"/>
  <c r="S16" i="16"/>
  <c r="AP10" i="16"/>
  <c r="AQ12" i="16"/>
  <c r="AG14" i="16"/>
  <c r="AF11" i="16"/>
  <c r="V13" i="16"/>
  <c r="M15" i="16"/>
  <c r="BW8" i="16"/>
  <c r="AS12" i="16"/>
  <c r="BW14" i="16"/>
  <c r="BX16" i="16"/>
  <c r="AD18" i="16"/>
  <c r="CA19" i="16"/>
  <c r="M10" i="16"/>
  <c r="BP12" i="16"/>
  <c r="CT14" i="16"/>
  <c r="CM16" i="16"/>
  <c r="AR18" i="16"/>
  <c r="CO19" i="16"/>
  <c r="AH21" i="16"/>
  <c r="CE22" i="16"/>
  <c r="Y24" i="16"/>
  <c r="BV25" i="16"/>
  <c r="O27" i="16"/>
  <c r="BB28" i="16"/>
  <c r="CL29" i="16"/>
  <c r="AM10" i="16"/>
  <c r="CI12" i="16"/>
  <c r="J15" i="16"/>
  <c r="DB16" i="16"/>
  <c r="BF18" i="16"/>
  <c r="DC19" i="16"/>
  <c r="Y9" i="16"/>
  <c r="AX12" i="16"/>
  <c r="CE14" i="16"/>
  <c r="CB16" i="16"/>
  <c r="AH18" i="16"/>
  <c r="CE19" i="16"/>
  <c r="Y21" i="16"/>
  <c r="BV22" i="16"/>
  <c r="O24" i="16"/>
  <c r="BL25" i="16"/>
  <c r="E27" i="16"/>
  <c r="AS28" i="16"/>
  <c r="CE11" i="16"/>
  <c r="U15" i="16"/>
  <c r="CN17" i="16"/>
  <c r="F20" i="16"/>
  <c r="DF21" i="16"/>
  <c r="CD23" i="16"/>
  <c r="BC25" i="16"/>
  <c r="AA27" i="16"/>
  <c r="CQ28" i="16"/>
  <c r="AK30" i="16"/>
  <c r="BZ31" i="16"/>
  <c r="F33" i="16"/>
  <c r="AP34" i="16"/>
  <c r="BZ35" i="16"/>
  <c r="F37" i="16"/>
  <c r="AP38" i="16"/>
  <c r="BZ39" i="16"/>
  <c r="AL12" i="16"/>
  <c r="CA15" i="16"/>
  <c r="AA18" i="16"/>
  <c r="AT20" i="16"/>
  <c r="AI22" i="16"/>
  <c r="G24" i="16"/>
  <c r="CJ25" i="16"/>
  <c r="BH27" i="16"/>
  <c r="O29" i="16"/>
  <c r="BL30" i="16"/>
  <c r="CY31" i="16"/>
  <c r="AE33" i="16"/>
  <c r="BO34" i="16"/>
  <c r="CY35" i="16"/>
  <c r="AE37" i="16"/>
  <c r="BO38" i="16"/>
  <c r="CY39" i="16"/>
  <c r="AE41" i="16"/>
  <c r="BO42" i="16"/>
  <c r="AM12" i="16"/>
  <c r="CB15" i="16"/>
  <c r="AB18" i="16"/>
  <c r="AU20" i="16"/>
  <c r="AK22" i="16"/>
  <c r="H24" i="16"/>
  <c r="CK25" i="16"/>
  <c r="BI27" i="16"/>
  <c r="P29" i="16"/>
  <c r="BM30" i="16"/>
  <c r="CZ31" i="16"/>
  <c r="AF33" i="16"/>
  <c r="BP34" i="16"/>
  <c r="CZ35" i="16"/>
  <c r="AF37" i="16"/>
  <c r="BP38" i="16"/>
  <c r="CZ39" i="16"/>
  <c r="CL11" i="16"/>
  <c r="X15" i="16"/>
  <c r="CQ17" i="16"/>
  <c r="I20" i="16"/>
  <c r="F22" i="16"/>
  <c r="CI23" i="16"/>
  <c r="BF25" i="16"/>
  <c r="AF27" i="16"/>
  <c r="CT28" i="16"/>
  <c r="AN30" i="16"/>
  <c r="CC31" i="16"/>
  <c r="I33" i="16"/>
  <c r="T96" i="16"/>
  <c r="AC40" i="16"/>
  <c r="BA39" i="16"/>
  <c r="Y33" i="16"/>
  <c r="AN21" i="16"/>
  <c r="CL64" i="16"/>
  <c r="W17" i="16"/>
  <c r="CU70" i="16"/>
  <c r="BL55" i="16"/>
  <c r="AO72" i="16"/>
  <c r="AE56" i="16"/>
  <c r="Y70" i="16"/>
  <c r="BM79" i="16"/>
  <c r="CG90" i="16"/>
  <c r="CW100" i="16"/>
  <c r="DC41" i="16"/>
  <c r="O67" i="16"/>
  <c r="CY52" i="16"/>
  <c r="BD67" i="16"/>
  <c r="CV65" i="16"/>
  <c r="E81" i="16"/>
  <c r="O93" i="16"/>
  <c r="M56" i="16"/>
  <c r="F77" i="16"/>
  <c r="CH88" i="16"/>
  <c r="M64" i="16"/>
  <c r="I79" i="16"/>
  <c r="BN90" i="16"/>
  <c r="BP101" i="16"/>
  <c r="U110" i="16"/>
  <c r="J54" i="16"/>
  <c r="DE74" i="16"/>
  <c r="CT87" i="16"/>
  <c r="CJ58" i="16"/>
  <c r="AB72" i="16"/>
  <c r="AK80" i="16"/>
  <c r="AN41" i="16"/>
  <c r="CT72" i="16"/>
  <c r="CH85" i="16"/>
  <c r="BB94" i="16"/>
  <c r="AR101" i="16"/>
  <c r="CB107" i="16"/>
  <c r="AV112" i="16"/>
  <c r="AQ55" i="16"/>
  <c r="CT75" i="16"/>
  <c r="BZ87" i="16"/>
  <c r="E96" i="16"/>
  <c r="BT102" i="16"/>
  <c r="CS108" i="16"/>
  <c r="Y65" i="16"/>
  <c r="CJ77" i="16"/>
  <c r="DE88" i="16"/>
  <c r="AZ98" i="16"/>
  <c r="O105" i="16"/>
  <c r="BH109" i="16"/>
  <c r="D114" i="16"/>
  <c r="CJ106" i="16"/>
  <c r="AY112" i="16"/>
  <c r="DG105" i="16"/>
  <c r="BC55" i="16"/>
  <c r="BX70" i="16"/>
  <c r="T78" i="16"/>
  <c r="AD85" i="16"/>
  <c r="BW90" i="16"/>
  <c r="CH94" i="16"/>
  <c r="BY99" i="16"/>
  <c r="O111" i="16"/>
  <c r="BD55" i="16"/>
  <c r="AR67" i="16"/>
  <c r="T77" i="16"/>
  <c r="Q84" i="16"/>
  <c r="DG88" i="16"/>
  <c r="P94" i="16"/>
  <c r="AF98" i="16"/>
  <c r="AX101" i="16"/>
  <c r="CK106" i="16"/>
  <c r="BX66" i="16"/>
  <c r="BP78" i="16"/>
  <c r="BX86" i="16"/>
  <c r="CB93" i="16"/>
  <c r="BN99" i="16"/>
  <c r="AG104" i="16"/>
  <c r="DF108" i="16"/>
  <c r="CD111" i="16"/>
  <c r="S114" i="16"/>
  <c r="BD58" i="16"/>
  <c r="AN73" i="16"/>
  <c r="BX82" i="16"/>
  <c r="BI90" i="16"/>
  <c r="CH96" i="16"/>
  <c r="CT101" i="16"/>
  <c r="CU106" i="16"/>
  <c r="AX110" i="16"/>
  <c r="AN113" i="16"/>
  <c r="BH43" i="16"/>
  <c r="BM68" i="16"/>
  <c r="AM79" i="16"/>
  <c r="O88" i="16"/>
  <c r="BA94" i="16"/>
  <c r="DF99" i="16"/>
  <c r="Z105" i="16"/>
  <c r="AW109" i="16"/>
  <c r="CV111" i="16"/>
  <c r="BV114" i="16"/>
  <c r="CT94" i="16"/>
  <c r="AA102" i="16"/>
  <c r="Z107" i="16"/>
  <c r="AZ110" i="16"/>
  <c r="Z113" i="16"/>
  <c r="AN101" i="16"/>
  <c r="CT105" i="16"/>
  <c r="BP109" i="16"/>
  <c r="AD112" i="16"/>
  <c r="CN114" i="16"/>
  <c r="BO61" i="16"/>
  <c r="DA71" i="16"/>
  <c r="DG79" i="16"/>
  <c r="AY86" i="16"/>
  <c r="BI91" i="16"/>
  <c r="CN96" i="16"/>
  <c r="AO101" i="16"/>
  <c r="D105" i="16"/>
  <c r="AO108" i="16"/>
  <c r="BV110" i="16"/>
  <c r="BO112" i="16"/>
  <c r="BI114" i="16"/>
  <c r="AS60" i="16"/>
  <c r="AK71" i="16"/>
  <c r="AS79" i="16"/>
  <c r="CZ85" i="16"/>
  <c r="Y91" i="16"/>
  <c r="CC95" i="16"/>
  <c r="Q100" i="16"/>
  <c r="CK103" i="16"/>
  <c r="AL107" i="16"/>
  <c r="W110" i="16"/>
  <c r="AF112" i="16"/>
  <c r="Z114" i="16"/>
  <c r="CL55" i="16"/>
  <c r="BX68" i="16"/>
  <c r="BN77" i="16"/>
  <c r="CS84" i="16"/>
  <c r="BY95" i="16"/>
  <c r="DC109" i="16"/>
  <c r="CA113" i="16"/>
  <c r="BP57" i="16"/>
  <c r="CT69" i="16"/>
  <c r="AN78" i="16"/>
  <c r="H85" i="16"/>
  <c r="AL90" i="16"/>
  <c r="AY95" i="16"/>
  <c r="CJ99" i="16"/>
  <c r="CY51" i="16"/>
  <c r="F67" i="16"/>
  <c r="BA76" i="16"/>
  <c r="AO83" i="16"/>
  <c r="E89" i="16"/>
  <c r="CJ93" i="16"/>
  <c r="D99" i="16"/>
  <c r="CH111" i="16"/>
  <c r="E112" i="16"/>
  <c r="Z106" i="16"/>
  <c r="BE95" i="16"/>
  <c r="D79" i="16"/>
  <c r="T99" i="16"/>
  <c r="K110" i="16"/>
  <c r="AX102" i="16"/>
  <c r="BL89" i="16"/>
  <c r="AB68" i="16"/>
  <c r="R104" i="16"/>
  <c r="AO107" i="16"/>
  <c r="BY97" i="16"/>
  <c r="AZ82" i="16"/>
  <c r="CM45" i="16"/>
  <c r="CZ113" i="16"/>
  <c r="P113" i="16"/>
  <c r="DD107" i="16"/>
  <c r="BI98" i="16"/>
  <c r="BQ83" i="16"/>
  <c r="D53" i="16"/>
  <c r="CY107" i="16"/>
  <c r="BO106" i="16"/>
  <c r="AE105" i="16"/>
  <c r="CY103" i="16"/>
  <c r="BO102" i="16"/>
  <c r="AE101" i="16"/>
  <c r="CY99" i="16"/>
  <c r="BO98" i="16"/>
  <c r="AE97" i="16"/>
  <c r="CY95" i="16"/>
  <c r="BO94" i="16"/>
  <c r="AE93" i="16"/>
  <c r="CY91" i="16"/>
  <c r="BO90" i="16"/>
  <c r="AE89" i="16"/>
  <c r="CY87" i="16"/>
  <c r="BO86" i="16"/>
  <c r="AE85" i="16"/>
  <c r="CY83" i="16"/>
  <c r="BO82" i="16"/>
  <c r="AE81" i="16"/>
  <c r="CY79" i="16"/>
  <c r="BO78" i="16"/>
  <c r="AE77" i="16"/>
  <c r="CY75" i="16"/>
  <c r="BO74" i="16"/>
  <c r="AE73" i="16"/>
  <c r="CY71" i="16"/>
  <c r="BO70" i="16"/>
  <c r="AE69" i="16"/>
  <c r="CY67" i="16"/>
  <c r="BO66" i="16"/>
  <c r="AE65" i="16"/>
  <c r="CY63" i="16"/>
  <c r="BO62" i="16"/>
  <c r="F61" i="16"/>
  <c r="AD59" i="16"/>
  <c r="BB57" i="16"/>
  <c r="BZ55" i="16"/>
  <c r="CX53" i="16"/>
  <c r="DD51" i="16"/>
  <c r="CA49" i="16"/>
  <c r="AT47" i="16"/>
  <c r="R45" i="16"/>
  <c r="CN42" i="16"/>
  <c r="AI40" i="16"/>
  <c r="DD36" i="16"/>
  <c r="BH33" i="16"/>
  <c r="H30" i="16"/>
  <c r="CS25" i="16"/>
  <c r="BA21" i="16"/>
  <c r="AR15" i="16"/>
  <c r="BG10" i="16"/>
  <c r="BG12" i="16"/>
  <c r="AX14" i="16"/>
  <c r="AV11" i="16"/>
  <c r="AL13" i="16"/>
  <c r="AF15" i="16"/>
  <c r="L10" i="16"/>
  <c r="BN12" i="16"/>
  <c r="CS14" i="16"/>
  <c r="CL16" i="16"/>
  <c r="AQ18" i="16"/>
  <c r="CN19" i="16"/>
  <c r="AL10" i="16"/>
  <c r="CH12" i="16"/>
  <c r="I15" i="16"/>
  <c r="DA16" i="16"/>
  <c r="BE18" i="16"/>
  <c r="DB19" i="16"/>
  <c r="AU21" i="16"/>
  <c r="CS22" i="16"/>
  <c r="AL24" i="16"/>
  <c r="CI25" i="16"/>
  <c r="AB27" i="16"/>
  <c r="BN28" i="16"/>
  <c r="CX29" i="16"/>
  <c r="BQ10" i="16"/>
  <c r="DD12" i="16"/>
  <c r="AD15" i="16"/>
  <c r="M17" i="16"/>
  <c r="BS18" i="16"/>
  <c r="M20" i="16"/>
  <c r="R10" i="16"/>
  <c r="BS12" i="16"/>
  <c r="CY14" i="16"/>
  <c r="CP16" i="16"/>
  <c r="AU18" i="16"/>
  <c r="CS19" i="16"/>
  <c r="AL21" i="16"/>
  <c r="CI22" i="16"/>
  <c r="AB24" i="16"/>
  <c r="BY25" i="16"/>
  <c r="R27" i="16"/>
  <c r="BE28" i="16"/>
  <c r="G12" i="16"/>
  <c r="AX15" i="16"/>
  <c r="G18" i="16"/>
  <c r="AA20" i="16"/>
  <c r="Q22" i="16"/>
  <c r="CU23" i="16"/>
  <c r="BR25" i="16"/>
  <c r="AQ27" i="16"/>
  <c r="DE28" i="16"/>
  <c r="AX30" i="16"/>
  <c r="CL31" i="16"/>
  <c r="R33" i="16"/>
  <c r="BB34" i="16"/>
  <c r="CL35" i="16"/>
  <c r="R37" i="16"/>
  <c r="BB38" i="16"/>
  <c r="CL39" i="16"/>
  <c r="BT12" i="16"/>
  <c r="DE15" i="16"/>
  <c r="AW18" i="16"/>
  <c r="BP20" i="16"/>
  <c r="AY22" i="16"/>
  <c r="V24" i="16"/>
  <c r="CZ25" i="16"/>
  <c r="BV27" i="16"/>
  <c r="AB29" i="16"/>
  <c r="BY30" i="16"/>
  <c r="G32" i="16"/>
  <c r="AQ33" i="16"/>
  <c r="CA34" i="16"/>
  <c r="G36" i="16"/>
  <c r="AQ37" i="16"/>
  <c r="CA38" i="16"/>
  <c r="G40" i="16"/>
  <c r="AQ41" i="16"/>
  <c r="CA42" i="16"/>
  <c r="BU12" i="16"/>
  <c r="DF15" i="16"/>
  <c r="AX18" i="16"/>
  <c r="BQ20" i="16"/>
  <c r="AZ22" i="16"/>
  <c r="W24" i="16"/>
  <c r="DA25" i="16"/>
  <c r="BW27" i="16"/>
  <c r="AC29" i="16"/>
  <c r="CA30" i="16"/>
  <c r="H32" i="16"/>
  <c r="AR33" i="16"/>
  <c r="CB34" i="16"/>
  <c r="H36" i="16"/>
  <c r="AR37" i="16"/>
  <c r="CB38" i="16"/>
  <c r="H40" i="16"/>
  <c r="N12" i="16"/>
  <c r="BE15" i="16"/>
  <c r="K18" i="16"/>
  <c r="AE20" i="16"/>
  <c r="V22" i="16"/>
  <c r="CX23" i="16"/>
  <c r="BW25" i="16"/>
  <c r="AU27" i="16"/>
  <c r="D29" i="16"/>
  <c r="BA30" i="16"/>
  <c r="CO31" i="16"/>
  <c r="BT113" i="16"/>
  <c r="AA91" i="16"/>
  <c r="BH44" i="16"/>
  <c r="CM46" i="16"/>
  <c r="BI34" i="16"/>
  <c r="Q34" i="16"/>
  <c r="DF64" i="16"/>
  <c r="BA20" i="16"/>
  <c r="BZ74" i="16"/>
  <c r="AO62" i="16"/>
  <c r="BJ72" i="16"/>
  <c r="H58" i="16"/>
  <c r="AP70" i="16"/>
  <c r="CG79" i="16"/>
  <c r="CW90" i="16"/>
  <c r="AA101" i="16"/>
  <c r="BT53" i="16"/>
  <c r="AG67" i="16"/>
  <c r="AH53" i="16"/>
  <c r="BX67" i="16"/>
  <c r="AB66" i="16"/>
  <c r="O83" i="16"/>
  <c r="AG95" i="16"/>
  <c r="AM64" i="16"/>
  <c r="AD77" i="16"/>
  <c r="CZ88" i="16"/>
  <c r="AW64" i="16"/>
  <c r="AF79" i="16"/>
  <c r="CI90" i="16"/>
  <c r="CX101" i="16"/>
  <c r="AG111" i="16"/>
  <c r="BH54" i="16"/>
  <c r="AX76" i="16"/>
  <c r="BB12" i="16"/>
  <c r="AW61" i="16"/>
  <c r="BA72" i="16"/>
  <c r="BY80" i="16"/>
  <c r="CY57" i="16"/>
  <c r="AP73" i="16"/>
  <c r="AR87" i="16"/>
  <c r="CJ95" i="16"/>
  <c r="BK101" i="16"/>
  <c r="CU107" i="16"/>
  <c r="BV112" i="16"/>
  <c r="CX59" i="16"/>
  <c r="AG76" i="16"/>
  <c r="DA87" i="16"/>
  <c r="AD96" i="16"/>
  <c r="CK102" i="16"/>
  <c r="E109" i="16"/>
  <c r="AK66" i="16"/>
  <c r="Y81" i="16"/>
  <c r="AX90" i="16"/>
  <c r="BW98" i="16"/>
  <c r="AG105" i="16"/>
  <c r="BU109" i="16"/>
  <c r="Q114" i="16"/>
  <c r="AV108" i="16"/>
  <c r="AI113" i="16"/>
  <c r="T106" i="16"/>
  <c r="AZ56" i="16"/>
  <c r="Y71" i="16"/>
  <c r="BI78" i="16"/>
  <c r="BK85" i="16"/>
  <c r="T91" i="16"/>
  <c r="CO95" i="16"/>
  <c r="CU99" i="16"/>
  <c r="BO111" i="16"/>
  <c r="BE56" i="16"/>
  <c r="CX67" i="16"/>
  <c r="BI77" i="16"/>
  <c r="CB84" i="16"/>
  <c r="U90" i="16"/>
  <c r="AM94" i="16"/>
  <c r="BB98" i="16"/>
  <c r="BQ101" i="16"/>
  <c r="CT23" i="16"/>
  <c r="BY67" i="16"/>
  <c r="Z79" i="16"/>
  <c r="H87" i="16"/>
  <c r="E94" i="16"/>
  <c r="DA99" i="16"/>
  <c r="BJ104" i="16"/>
  <c r="Y109" i="16"/>
  <c r="CT111" i="16"/>
  <c r="AJ114" i="16"/>
  <c r="DF59" i="16"/>
  <c r="M74" i="16"/>
  <c r="AB83" i="16"/>
  <c r="DG90" i="16"/>
  <c r="H97" i="16"/>
  <c r="Y102" i="16"/>
  <c r="X107" i="16"/>
  <c r="BN110" i="16"/>
  <c r="BD113" i="16"/>
  <c r="V47" i="16"/>
  <c r="BI69" i="16"/>
  <c r="DA79" i="16"/>
  <c r="BI88" i="16"/>
  <c r="CS94" i="16"/>
  <c r="AN100" i="16"/>
  <c r="BJ105" i="16"/>
  <c r="BN109" i="16"/>
  <c r="J112" i="16"/>
  <c r="CL114" i="16"/>
  <c r="AF95" i="16"/>
  <c r="BJ102" i="16"/>
  <c r="BE107" i="16"/>
  <c r="CJ110" i="16"/>
  <c r="BJ113" i="16"/>
  <c r="DG101" i="16"/>
  <c r="AV106" i="16"/>
  <c r="DD109" i="16"/>
  <c r="AU112" i="16"/>
  <c r="CG16" i="16"/>
  <c r="BW62" i="16"/>
  <c r="CN72" i="16"/>
  <c r="BQ80" i="16"/>
  <c r="CL86" i="16"/>
  <c r="DA91" i="16"/>
  <c r="AA97" i="16"/>
  <c r="BY101" i="16"/>
  <c r="AM105" i="16"/>
  <c r="BT108" i="16"/>
  <c r="CL110" i="16"/>
  <c r="CF112" i="16"/>
  <c r="BY114" i="16"/>
  <c r="BP61" i="16"/>
  <c r="AC72" i="16"/>
  <c r="D80" i="16"/>
  <c r="AZ86" i="16"/>
  <c r="BJ91" i="16"/>
  <c r="Q96" i="16"/>
  <c r="AX100" i="16"/>
  <c r="P104" i="16"/>
  <c r="BJ107" i="16"/>
  <c r="AM110" i="16"/>
  <c r="AZ112" i="16"/>
  <c r="AT114" i="16"/>
  <c r="DF56" i="16"/>
  <c r="BJ69" i="16"/>
  <c r="Y78" i="16"/>
  <c r="AP85" i="16"/>
  <c r="CK96" i="16"/>
  <c r="BT110" i="16"/>
  <c r="E99" i="16"/>
  <c r="AR59" i="16"/>
  <c r="AZ70" i="16"/>
  <c r="DE78" i="16"/>
  <c r="AY85" i="16"/>
  <c r="CJ90" i="16"/>
  <c r="CH95" i="16"/>
  <c r="R100" i="16"/>
  <c r="S54" i="16"/>
  <c r="DA67" i="16"/>
  <c r="DF76" i="16"/>
  <c r="CX83" i="16"/>
  <c r="AP89" i="16"/>
  <c r="U94" i="16"/>
  <c r="AP99" i="16"/>
  <c r="BN112" i="16"/>
  <c r="BW111" i="16"/>
  <c r="AV105" i="16"/>
  <c r="AR94" i="16"/>
  <c r="AM77" i="16"/>
  <c r="AU114" i="16"/>
  <c r="BY109" i="16"/>
  <c r="CK101" i="16"/>
  <c r="AM88" i="16"/>
  <c r="BJ65" i="16"/>
  <c r="CR101" i="16"/>
  <c r="CF106" i="16"/>
  <c r="BL96" i="16"/>
  <c r="CH80" i="16"/>
  <c r="K19" i="16"/>
  <c r="BN113" i="16"/>
  <c r="CH112" i="16"/>
  <c r="AN107" i="16"/>
  <c r="AX97" i="16"/>
  <c r="N82" i="16"/>
  <c r="AD41" i="16"/>
  <c r="CM107" i="16"/>
  <c r="BC106" i="16"/>
  <c r="S105" i="16"/>
  <c r="CM103" i="16"/>
  <c r="BC102" i="16"/>
  <c r="S101" i="16"/>
  <c r="CM99" i="16"/>
  <c r="BC98" i="16"/>
  <c r="S97" i="16"/>
  <c r="CM95" i="16"/>
  <c r="BC94" i="16"/>
  <c r="S93" i="16"/>
  <c r="CM91" i="16"/>
  <c r="BC90" i="16"/>
  <c r="S89" i="16"/>
  <c r="CM87" i="16"/>
  <c r="BC86" i="16"/>
  <c r="S85" i="16"/>
  <c r="CM83" i="16"/>
  <c r="BC82" i="16"/>
  <c r="S81" i="16"/>
  <c r="CM79" i="16"/>
  <c r="BC78" i="16"/>
  <c r="S77" i="16"/>
  <c r="CM75" i="16"/>
  <c r="BC74" i="16"/>
  <c r="S73" i="16"/>
  <c r="CM71" i="16"/>
  <c r="BC70" i="16"/>
  <c r="S69" i="16"/>
  <c r="CM67" i="16"/>
  <c r="BC66" i="16"/>
  <c r="S65" i="16"/>
  <c r="CM63" i="16"/>
  <c r="BC62" i="16"/>
  <c r="CS60" i="16"/>
  <c r="M59" i="16"/>
  <c r="AK57" i="16"/>
  <c r="BI55" i="16"/>
  <c r="CG53" i="16"/>
  <c r="CL51" i="16"/>
  <c r="BE49" i="16"/>
  <c r="Y47" i="16"/>
  <c r="CZ44" i="16"/>
  <c r="BQ42" i="16"/>
  <c r="M40" i="16"/>
  <c r="BV36" i="16"/>
  <c r="AH33" i="16"/>
  <c r="CA29" i="16"/>
  <c r="BB25" i="16"/>
  <c r="E21" i="16"/>
  <c r="CI14" i="16"/>
  <c r="CB10" i="16"/>
  <c r="BW12" i="16"/>
  <c r="BQ14" i="16"/>
  <c r="BN11" i="16"/>
  <c r="BE13" i="16"/>
  <c r="AV15" i="16"/>
  <c r="AJ10" i="16"/>
  <c r="CG12" i="16"/>
  <c r="H15" i="16"/>
  <c r="CZ16" i="16"/>
  <c r="BD18" i="16"/>
  <c r="DA19" i="16"/>
  <c r="BP10" i="16"/>
  <c r="DC12" i="16"/>
  <c r="AA15" i="16"/>
  <c r="K17" i="16"/>
  <c r="BR18" i="16"/>
  <c r="K20" i="16"/>
  <c r="BI21" i="16"/>
  <c r="DF22" i="16"/>
  <c r="AY24" i="16"/>
  <c r="CV25" i="16"/>
  <c r="AO27" i="16"/>
  <c r="BZ28" i="16"/>
  <c r="F30" i="16"/>
  <c r="CM10" i="16"/>
  <c r="W13" i="16"/>
  <c r="AW15" i="16"/>
  <c r="AB17" i="16"/>
  <c r="CG18" i="16"/>
  <c r="Z20" i="16"/>
  <c r="AT10" i="16"/>
  <c r="CM12" i="16"/>
  <c r="N15" i="16"/>
  <c r="DE16" i="16"/>
  <c r="BI18" i="16"/>
  <c r="DF19" i="16"/>
  <c r="AY21" i="16"/>
  <c r="CV22" i="16"/>
  <c r="AO24" i="16"/>
  <c r="CL25" i="16"/>
  <c r="AE27" i="16"/>
  <c r="BQ28" i="16"/>
  <c r="AJ12" i="16"/>
  <c r="BZ15" i="16"/>
  <c r="Z18" i="16"/>
  <c r="AS20" i="16"/>
  <c r="AG22" i="16"/>
  <c r="F24" i="16"/>
  <c r="CH25" i="16"/>
  <c r="BG27" i="16"/>
  <c r="N29" i="16"/>
  <c r="BK30" i="16"/>
  <c r="CX31" i="16"/>
  <c r="AD33" i="16"/>
  <c r="BN34" i="16"/>
  <c r="CX35" i="16"/>
  <c r="AD37" i="16"/>
  <c r="BN38" i="16"/>
  <c r="CX39" i="16"/>
  <c r="CX12" i="16"/>
  <c r="Y16" i="16"/>
  <c r="BN18" i="16"/>
  <c r="CH20" i="16"/>
  <c r="BN22" i="16"/>
  <c r="AM24" i="16"/>
  <c r="K26" i="16"/>
  <c r="CJ27" i="16"/>
  <c r="AO29" i="16"/>
  <c r="CM30" i="16"/>
  <c r="S32" i="16"/>
  <c r="BC33" i="16"/>
  <c r="CM34" i="16"/>
  <c r="S36" i="16"/>
  <c r="BC37" i="16"/>
  <c r="CM38" i="16"/>
  <c r="S40" i="16"/>
  <c r="BC41" i="16"/>
  <c r="CM42" i="16"/>
  <c r="CY12" i="16"/>
  <c r="Z16" i="16"/>
  <c r="BO18" i="16"/>
  <c r="CI20" i="16"/>
  <c r="BO22" i="16"/>
  <c r="AN24" i="16"/>
  <c r="M26" i="16"/>
  <c r="CK27" i="16"/>
  <c r="AQ29" i="16"/>
  <c r="CN30" i="16"/>
  <c r="T32" i="16"/>
  <c r="BD33" i="16"/>
  <c r="CN34" i="16"/>
  <c r="T36" i="16"/>
  <c r="BD37" i="16"/>
  <c r="CN38" i="16"/>
  <c r="T40" i="16"/>
  <c r="AP12" i="16"/>
  <c r="CC15" i="16"/>
  <c r="AC18" i="16"/>
  <c r="AW20" i="16"/>
  <c r="AL22" i="16"/>
  <c r="I24" i="16"/>
  <c r="CM25" i="16"/>
  <c r="BJ27" i="16"/>
  <c r="Q29" i="16"/>
  <c r="BO30" i="16"/>
  <c r="DA31" i="16"/>
  <c r="V50" i="16"/>
  <c r="BE41" i="16"/>
  <c r="AR50" i="16"/>
  <c r="AL42" i="16"/>
  <c r="DF75" i="16"/>
  <c r="BK81" i="16"/>
  <c r="BJ76" i="16"/>
  <c r="BK72" i="16"/>
  <c r="CW84" i="16"/>
  <c r="AJ103" i="16"/>
  <c r="Z70" i="16"/>
  <c r="AK63" i="16"/>
  <c r="BW75" i="16"/>
  <c r="CN95" i="16"/>
  <c r="AZ77" i="16"/>
  <c r="AS53" i="16"/>
  <c r="CS83" i="16"/>
  <c r="CS103" i="16"/>
  <c r="AD26" i="16"/>
  <c r="AG81" i="16"/>
  <c r="BZ65" i="16"/>
  <c r="CV80" i="16"/>
  <c r="CB65" i="16"/>
  <c r="BQ90" i="16"/>
  <c r="BD103" i="16"/>
  <c r="CP110" i="16"/>
  <c r="Q66" i="16"/>
  <c r="CV89" i="16"/>
  <c r="BX103" i="16"/>
  <c r="CC48" i="16"/>
  <c r="AO84" i="16"/>
  <c r="I99" i="16"/>
  <c r="L108" i="16"/>
  <c r="X103" i="16"/>
  <c r="AR114" i="16"/>
  <c r="AS57" i="16"/>
  <c r="E76" i="16"/>
  <c r="CC87" i="16"/>
  <c r="BD96" i="16"/>
  <c r="BA106" i="16"/>
  <c r="AR61" i="16"/>
  <c r="CZ79" i="16"/>
  <c r="AZ90" i="16"/>
  <c r="CB96" i="16"/>
  <c r="BD102" i="16"/>
  <c r="M70" i="16"/>
  <c r="CL84" i="16"/>
  <c r="AM96" i="16"/>
  <c r="H106" i="16"/>
  <c r="F112" i="16"/>
  <c r="D34" i="16"/>
  <c r="BJ77" i="16"/>
  <c r="AB92" i="16"/>
  <c r="BQ100" i="16"/>
  <c r="CJ108" i="16"/>
  <c r="AK114" i="16"/>
  <c r="AM70" i="16"/>
  <c r="CO84" i="16"/>
  <c r="CJ96" i="16"/>
  <c r="AP106" i="16"/>
  <c r="AE111" i="16"/>
  <c r="BP90" i="16"/>
  <c r="DG103" i="16"/>
  <c r="CZ110" i="16"/>
  <c r="CM114" i="16"/>
  <c r="CL107" i="16"/>
  <c r="CU112" i="16"/>
  <c r="CN55" i="16"/>
  <c r="BD76" i="16"/>
  <c r="R88" i="16"/>
  <c r="BQ97" i="16"/>
  <c r="BB103" i="16"/>
  <c r="AZ109" i="16"/>
  <c r="L113" i="16"/>
  <c r="U54" i="16"/>
  <c r="CH75" i="16"/>
  <c r="CK87" i="16"/>
  <c r="BI96" i="16"/>
  <c r="AN102" i="16"/>
  <c r="BU108" i="16"/>
  <c r="CG112" i="16"/>
  <c r="BI43" i="16"/>
  <c r="BL73" i="16"/>
  <c r="CB86" i="16"/>
  <c r="AF111" i="16"/>
  <c r="J44" i="16"/>
  <c r="BX73" i="16"/>
  <c r="BA86" i="16"/>
  <c r="BJ93" i="16"/>
  <c r="F102" i="16"/>
  <c r="AW70" i="16"/>
  <c r="BB84" i="16"/>
  <c r="CZ91" i="16"/>
  <c r="BX101" i="16"/>
  <c r="CU110" i="16"/>
  <c r="CX99" i="16"/>
  <c r="BK65" i="16"/>
  <c r="R108" i="16"/>
  <c r="D87" i="16"/>
  <c r="R112" i="16"/>
  <c r="CX103" i="16"/>
  <c r="Z77" i="16"/>
  <c r="DF89" i="16"/>
  <c r="CN110" i="16"/>
  <c r="DG93" i="16"/>
  <c r="G109" i="16"/>
  <c r="S107" i="16"/>
  <c r="CA104" i="16"/>
  <c r="AE102" i="16"/>
  <c r="AQ100" i="16"/>
  <c r="CY97" i="16"/>
  <c r="BC95" i="16"/>
  <c r="G93" i="16"/>
  <c r="S91" i="16"/>
  <c r="CA88" i="16"/>
  <c r="AE86" i="16"/>
  <c r="AQ84" i="16"/>
  <c r="CY81" i="16"/>
  <c r="BC79" i="16"/>
  <c r="G77" i="16"/>
  <c r="S75" i="16"/>
  <c r="CA72" i="16"/>
  <c r="AE70" i="16"/>
  <c r="AQ68" i="16"/>
  <c r="CY65" i="16"/>
  <c r="BC63" i="16"/>
  <c r="CC60" i="16"/>
  <c r="Y58" i="16"/>
  <c r="DA54" i="16"/>
  <c r="AT51" i="16"/>
  <c r="U48" i="16"/>
  <c r="DD43" i="16"/>
  <c r="AH39" i="16"/>
  <c r="DD32" i="16"/>
  <c r="CF27" i="16"/>
  <c r="M19" i="16"/>
  <c r="I11" i="16"/>
  <c r="CM13" i="16"/>
  <c r="AR12" i="16"/>
  <c r="CU15" i="16"/>
  <c r="DA12" i="16"/>
  <c r="L16" i="16"/>
  <c r="DE18" i="16"/>
  <c r="F11" i="16"/>
  <c r="AL14" i="16"/>
  <c r="CE17" i="16"/>
  <c r="AY20" i="16"/>
  <c r="O23" i="16"/>
  <c r="U25" i="16"/>
  <c r="CL27" i="16"/>
  <c r="AD30" i="16"/>
  <c r="AA12" i="16"/>
  <c r="AF16" i="16"/>
  <c r="P19" i="16"/>
  <c r="BS10" i="16"/>
  <c r="DE13" i="16"/>
  <c r="BF17" i="16"/>
  <c r="AB20" i="16"/>
  <c r="AH22" i="16"/>
  <c r="DB24" i="16"/>
  <c r="BQ27" i="16"/>
  <c r="BR12" i="16"/>
  <c r="F17" i="16"/>
  <c r="O21" i="16"/>
  <c r="AK24" i="16"/>
  <c r="CK26" i="16"/>
  <c r="CB29" i="16"/>
  <c r="AD32" i="16"/>
  <c r="BZ34" i="16"/>
  <c r="BN36" i="16"/>
  <c r="F39" i="16"/>
  <c r="BB13" i="16"/>
  <c r="BV17" i="16"/>
  <c r="BM21" i="16"/>
  <c r="CH24" i="16"/>
  <c r="CY27" i="16"/>
  <c r="L30" i="16"/>
  <c r="BO32" i="16"/>
  <c r="G35" i="16"/>
  <c r="CY36" i="16"/>
  <c r="AQ39" i="16"/>
  <c r="CM41" i="16"/>
  <c r="AD13" i="16"/>
  <c r="AZ17" i="16"/>
  <c r="AX21" i="16"/>
  <c r="BS24" i="16"/>
  <c r="N27" i="16"/>
  <c r="DD29" i="16"/>
  <c r="BD32" i="16"/>
  <c r="CZ34" i="16"/>
  <c r="CN36" i="16"/>
  <c r="AF39" i="16"/>
  <c r="CZ12" i="16"/>
  <c r="AG17" i="16"/>
  <c r="AI21" i="16"/>
  <c r="BE24" i="16"/>
  <c r="BX27" i="16"/>
  <c r="CR29" i="16"/>
  <c r="AS32" i="16"/>
  <c r="DA33" i="16"/>
  <c r="AG35" i="16"/>
  <c r="BQ36" i="16"/>
  <c r="DA37" i="16"/>
  <c r="AG39" i="16"/>
  <c r="CB12" i="16"/>
  <c r="AH17" i="16"/>
  <c r="BS20" i="16"/>
  <c r="AN23" i="16"/>
  <c r="DC25" i="16"/>
  <c r="BD28" i="16"/>
  <c r="CC30" i="16"/>
  <c r="CD32" i="16"/>
  <c r="CD34" i="16"/>
  <c r="CD36" i="16"/>
  <c r="CD38" i="16"/>
  <c r="BL40" i="16"/>
  <c r="E42" i="16"/>
  <c r="AX43" i="16"/>
  <c r="CH44" i="16"/>
  <c r="N46" i="16"/>
  <c r="AX47" i="16"/>
  <c r="CH48" i="16"/>
  <c r="N50" i="16"/>
  <c r="AX51" i="16"/>
  <c r="CH52" i="16"/>
  <c r="M13" i="16"/>
  <c r="BM17" i="16"/>
  <c r="CU20" i="16"/>
  <c r="BK23" i="16"/>
  <c r="V26" i="16"/>
  <c r="BX28" i="16"/>
  <c r="CU30" i="16"/>
  <c r="CU32" i="16"/>
  <c r="CU34" i="16"/>
  <c r="CU36" i="16"/>
  <c r="CU38" i="16"/>
  <c r="BZ40" i="16"/>
  <c r="T42" i="16"/>
  <c r="BK43" i="16"/>
  <c r="CU44" i="16"/>
  <c r="AA46" i="16"/>
  <c r="BK47" i="16"/>
  <c r="CU48" i="16"/>
  <c r="AA50" i="16"/>
  <c r="BK51" i="16"/>
  <c r="CU52" i="16"/>
  <c r="AA54" i="16"/>
  <c r="BK55" i="16"/>
  <c r="CU56" i="16"/>
  <c r="AA58" i="16"/>
  <c r="BK59" i="16"/>
  <c r="CU60" i="16"/>
  <c r="AA62" i="16"/>
  <c r="BC14" i="16"/>
  <c r="BB18" i="16"/>
  <c r="BR21" i="16"/>
  <c r="AD24" i="16"/>
  <c r="CQ26" i="16"/>
  <c r="AH29" i="16"/>
  <c r="AV31" i="16"/>
  <c r="AV33" i="16"/>
  <c r="AV35" i="16"/>
  <c r="AV37" i="16"/>
  <c r="AV39" i="16"/>
  <c r="K41" i="16"/>
  <c r="BH42" i="16"/>
  <c r="CV43" i="16"/>
  <c r="AB45" i="16"/>
  <c r="BL46" i="16"/>
  <c r="CV47" i="16"/>
  <c r="AB49" i="16"/>
  <c r="BL50" i="16"/>
  <c r="CV51" i="16"/>
  <c r="BD14" i="16"/>
  <c r="BC18" i="16"/>
  <c r="BS21" i="16"/>
  <c r="AE24" i="16"/>
  <c r="CT26" i="16"/>
  <c r="AI29" i="16"/>
  <c r="AW31" i="16"/>
  <c r="AW33" i="16"/>
  <c r="AW35" i="16"/>
  <c r="AW37" i="16"/>
  <c r="AW39" i="16"/>
  <c r="L41" i="16"/>
  <c r="BI42" i="16"/>
  <c r="CW43" i="16"/>
  <c r="AC45" i="16"/>
  <c r="BM46" i="16"/>
  <c r="CW47" i="16"/>
  <c r="AC49" i="16"/>
  <c r="BM50" i="16"/>
  <c r="CW51" i="16"/>
  <c r="AC53" i="16"/>
  <c r="BM54" i="16"/>
  <c r="CW55" i="16"/>
  <c r="AC57" i="16"/>
  <c r="BM58" i="16"/>
  <c r="CW59" i="16"/>
  <c r="AC61" i="16"/>
  <c r="CF10" i="16"/>
  <c r="CR15" i="16"/>
  <c r="AX19" i="16"/>
  <c r="AS22" i="16"/>
  <c r="D25" i="16"/>
  <c r="BR27" i="16"/>
  <c r="CY29" i="16"/>
  <c r="DG31" i="16"/>
  <c r="DG33" i="16"/>
  <c r="DG35" i="16"/>
  <c r="DG37" i="16"/>
  <c r="DF39" i="16"/>
  <c r="BF41" i="16"/>
  <c r="DC42" i="16"/>
  <c r="AI44" i="16"/>
  <c r="BS45" i="16"/>
  <c r="DC46" i="16"/>
  <c r="AI48" i="16"/>
  <c r="BS49" i="16"/>
  <c r="DC50" i="16"/>
  <c r="AI52" i="16"/>
  <c r="BS53" i="16"/>
  <c r="DC54" i="16"/>
  <c r="AI56" i="16"/>
  <c r="BS57" i="16"/>
  <c r="DC58" i="16"/>
  <c r="AI60" i="16"/>
  <c r="BT100" i="16"/>
  <c r="AJ99" i="16"/>
  <c r="DD97" i="16"/>
  <c r="BT96" i="16"/>
  <c r="AJ95" i="16"/>
  <c r="DD93" i="16"/>
  <c r="BT92" i="16"/>
  <c r="AJ91" i="16"/>
  <c r="DD89" i="16"/>
  <c r="BT88" i="16"/>
  <c r="AJ87" i="16"/>
  <c r="DD85" i="16"/>
  <c r="BT84" i="16"/>
  <c r="AJ83" i="16"/>
  <c r="AY108" i="16"/>
  <c r="CZ29" i="16"/>
  <c r="AX54" i="16"/>
  <c r="U43" i="16"/>
  <c r="BD50" i="16"/>
  <c r="CB81" i="16"/>
  <c r="BN14" i="16"/>
  <c r="CC72" i="16"/>
  <c r="CG86" i="16"/>
  <c r="CI104" i="16"/>
  <c r="AG71" i="16"/>
  <c r="V37" i="16"/>
  <c r="CU75" i="16"/>
  <c r="D96" i="16"/>
  <c r="AZ80" i="16"/>
  <c r="CT53" i="16"/>
  <c r="F84" i="16"/>
  <c r="CO104" i="16"/>
  <c r="N55" i="16"/>
  <c r="BE83" i="16"/>
  <c r="DA65" i="16"/>
  <c r="O81" i="16"/>
  <c r="BQ70" i="16"/>
  <c r="CO90" i="16"/>
  <c r="CO103" i="16"/>
  <c r="AR113" i="16"/>
  <c r="CI66" i="16"/>
  <c r="N91" i="16"/>
  <c r="CF104" i="16"/>
  <c r="AX56" i="16"/>
  <c r="BY84" i="16"/>
  <c r="AF99" i="16"/>
  <c r="CR110" i="16"/>
  <c r="BI103" i="16"/>
  <c r="BF114" i="16"/>
  <c r="H59" i="16"/>
  <c r="AM76" i="16"/>
  <c r="AD88" i="16"/>
  <c r="BZ96" i="16"/>
  <c r="L112" i="16"/>
  <c r="AC64" i="16"/>
  <c r="Z80" i="16"/>
  <c r="CV90" i="16"/>
  <c r="DE96" i="16"/>
  <c r="E103" i="16"/>
  <c r="CZ70" i="16"/>
  <c r="I88" i="16"/>
  <c r="BV96" i="16"/>
  <c r="BM106" i="16"/>
  <c r="Z112" i="16"/>
  <c r="CK42" i="16"/>
  <c r="BQ78" i="16"/>
  <c r="BU92" i="16"/>
  <c r="CI102" i="16"/>
  <c r="DG108" i="16"/>
  <c r="BU114" i="16"/>
  <c r="DE70" i="16"/>
  <c r="AO85" i="16"/>
  <c r="BB97" i="16"/>
  <c r="BW106" i="16"/>
  <c r="AR112" i="16"/>
  <c r="E91" i="16"/>
  <c r="BV104" i="16"/>
  <c r="P111" i="16"/>
  <c r="DG114" i="16"/>
  <c r="O108" i="16"/>
  <c r="K113" i="16"/>
  <c r="AP63" i="16"/>
  <c r="DG76" i="16"/>
  <c r="BQ88" i="16"/>
  <c r="CZ97" i="16"/>
  <c r="CJ103" i="16"/>
  <c r="BR109" i="16"/>
  <c r="AB113" i="16"/>
  <c r="BX62" i="16"/>
  <c r="BE76" i="16"/>
  <c r="AG88" i="16"/>
  <c r="CO96" i="16"/>
  <c r="BP102" i="16"/>
  <c r="N109" i="16"/>
  <c r="CZ112" i="16"/>
  <c r="BH58" i="16"/>
  <c r="O74" i="16"/>
  <c r="AB87" i="16"/>
  <c r="M112" i="16"/>
  <c r="CO49" i="16"/>
  <c r="AW74" i="16"/>
  <c r="DF86" i="16"/>
  <c r="R96" i="16"/>
  <c r="CX15" i="16"/>
  <c r="AA71" i="16"/>
  <c r="CT84" i="16"/>
  <c r="AG92" i="16"/>
  <c r="CU102" i="16"/>
  <c r="BI110" i="16"/>
  <c r="AF93" i="16"/>
  <c r="DA62" i="16"/>
  <c r="AP107" i="16"/>
  <c r="BP85" i="16"/>
  <c r="BK110" i="16"/>
  <c r="AD103" i="16"/>
  <c r="AG75" i="16"/>
  <c r="CJ112" i="16"/>
  <c r="AU110" i="16"/>
  <c r="CU92" i="16"/>
  <c r="CY108" i="16"/>
  <c r="G107" i="16"/>
  <c r="BO104" i="16"/>
  <c r="S102" i="16"/>
  <c r="CA99" i="16"/>
  <c r="CM97" i="16"/>
  <c r="AQ95" i="16"/>
  <c r="CY92" i="16"/>
  <c r="G91" i="16"/>
  <c r="BO88" i="16"/>
  <c r="S86" i="16"/>
  <c r="CA83" i="16"/>
  <c r="CM81" i="16"/>
  <c r="AQ79" i="16"/>
  <c r="CY76" i="16"/>
  <c r="G75" i="16"/>
  <c r="BO72" i="16"/>
  <c r="S70" i="16"/>
  <c r="CA67" i="16"/>
  <c r="CM65" i="16"/>
  <c r="AQ63" i="16"/>
  <c r="BN60" i="16"/>
  <c r="I58" i="16"/>
  <c r="CL54" i="16"/>
  <c r="Y51" i="16"/>
  <c r="G47" i="16"/>
  <c r="CL43" i="16"/>
  <c r="DD38" i="16"/>
  <c r="BV32" i="16"/>
  <c r="AP27" i="16"/>
  <c r="BX18" i="16"/>
  <c r="AD11" i="16"/>
  <c r="CG14" i="16"/>
  <c r="BH12" i="16"/>
  <c r="BI8" i="16"/>
  <c r="S13" i="16"/>
  <c r="AD16" i="16"/>
  <c r="N19" i="16"/>
  <c r="Y11" i="16"/>
  <c r="AU15" i="16"/>
  <c r="CT17" i="16"/>
  <c r="BL20" i="16"/>
  <c r="AB23" i="16"/>
  <c r="AH25" i="16"/>
  <c r="CX27" i="16"/>
  <c r="AP30" i="16"/>
  <c r="AR13" i="16"/>
  <c r="AW16" i="16"/>
  <c r="AC19" i="16"/>
  <c r="CR10" i="16"/>
  <c r="V14" i="16"/>
  <c r="BU17" i="16"/>
  <c r="AO20" i="16"/>
  <c r="E23" i="16"/>
  <c r="K25" i="16"/>
  <c r="CC27" i="16"/>
  <c r="CU12" i="16"/>
  <c r="AC17" i="16"/>
  <c r="AE21" i="16"/>
  <c r="BA24" i="16"/>
  <c r="BU27" i="16"/>
  <c r="CO29" i="16"/>
  <c r="AP32" i="16"/>
  <c r="CL34" i="16"/>
  <c r="BZ36" i="16"/>
  <c r="R39" i="16"/>
  <c r="CL13" i="16"/>
  <c r="CJ18" i="16"/>
  <c r="CB21" i="16"/>
  <c r="CW24" i="16"/>
  <c r="J28" i="16"/>
  <c r="Y30" i="16"/>
  <c r="CA32" i="16"/>
  <c r="S35" i="16"/>
  <c r="BO37" i="16"/>
  <c r="BC39" i="16"/>
  <c r="CY41" i="16"/>
  <c r="BF13" i="16"/>
  <c r="BX17" i="16"/>
  <c r="BN21" i="16"/>
  <c r="CI24" i="16"/>
  <c r="CZ27" i="16"/>
  <c r="M30" i="16"/>
  <c r="BP32" i="16"/>
  <c r="H35" i="16"/>
  <c r="CZ36" i="16"/>
  <c r="AR39" i="16"/>
  <c r="AF13" i="16"/>
  <c r="AY18" i="16"/>
  <c r="AZ21" i="16"/>
  <c r="BU24" i="16"/>
  <c r="CM27" i="16"/>
  <c r="DE29" i="16"/>
  <c r="BE32" i="16"/>
  <c r="I34" i="16"/>
  <c r="AS35" i="16"/>
  <c r="CC36" i="16"/>
  <c r="I38" i="16"/>
  <c r="AS39" i="16"/>
  <c r="K13" i="16"/>
  <c r="BL17" i="16"/>
  <c r="CT20" i="16"/>
  <c r="BJ23" i="16"/>
  <c r="T26" i="16"/>
  <c r="BW28" i="16"/>
  <c r="CT30" i="16"/>
  <c r="CT32" i="16"/>
  <c r="CT34" i="16"/>
  <c r="CT36" i="16"/>
  <c r="CT38" i="16"/>
  <c r="BY40" i="16"/>
  <c r="R42" i="16"/>
  <c r="BJ43" i="16"/>
  <c r="CT44" i="16"/>
  <c r="Z46" i="16"/>
  <c r="BJ47" i="16"/>
  <c r="CT48" i="16"/>
  <c r="Z50" i="16"/>
  <c r="BJ51" i="16"/>
  <c r="CT52" i="16"/>
  <c r="BP13" i="16"/>
  <c r="CY17" i="16"/>
  <c r="T21" i="16"/>
  <c r="CK23" i="16"/>
  <c r="AW26" i="16"/>
  <c r="CV28" i="16"/>
  <c r="K31" i="16"/>
  <c r="K33" i="16"/>
  <c r="K35" i="16"/>
  <c r="K37" i="16"/>
  <c r="K39" i="16"/>
  <c r="CN40" i="16"/>
  <c r="AG42" i="16"/>
  <c r="BW43" i="16"/>
  <c r="DG44" i="16"/>
  <c r="AM46" i="16"/>
  <c r="BW47" i="16"/>
  <c r="DG48" i="16"/>
  <c r="AM50" i="16"/>
  <c r="BW51" i="16"/>
  <c r="DG52" i="16"/>
  <c r="AM54" i="16"/>
  <c r="BW55" i="16"/>
  <c r="DG56" i="16"/>
  <c r="AM58" i="16"/>
  <c r="BW59" i="16"/>
  <c r="DG60" i="16"/>
  <c r="AM62" i="16"/>
  <c r="CP14" i="16"/>
  <c r="CB18" i="16"/>
  <c r="CN21" i="16"/>
  <c r="AX24" i="16"/>
  <c r="I27" i="16"/>
  <c r="AY29" i="16"/>
  <c r="BL31" i="16"/>
  <c r="BL33" i="16"/>
  <c r="BL35" i="16"/>
  <c r="BL37" i="16"/>
  <c r="BL39" i="16"/>
  <c r="X41" i="16"/>
  <c r="BU42" i="16"/>
  <c r="D44" i="16"/>
  <c r="AN45" i="16"/>
  <c r="BX46" i="16"/>
  <c r="D48" i="16"/>
  <c r="AN49" i="16"/>
  <c r="BX50" i="16"/>
  <c r="D52" i="16"/>
  <c r="CR14" i="16"/>
  <c r="CC18" i="16"/>
  <c r="CO21" i="16"/>
  <c r="AZ24" i="16"/>
  <c r="J27" i="16"/>
  <c r="AZ29" i="16"/>
  <c r="BM31" i="16"/>
  <c r="BM33" i="16"/>
  <c r="BM35" i="16"/>
  <c r="BM37" i="16"/>
  <c r="BM39" i="16"/>
  <c r="Y41" i="16"/>
  <c r="BV42" i="16"/>
  <c r="E44" i="16"/>
  <c r="AO45" i="16"/>
  <c r="BY46" i="16"/>
  <c r="E48" i="16"/>
  <c r="AO49" i="16"/>
  <c r="BY50" i="16"/>
  <c r="E52" i="16"/>
  <c r="AO53" i="16"/>
  <c r="BY54" i="16"/>
  <c r="E56" i="16"/>
  <c r="AO57" i="16"/>
  <c r="BY58" i="16"/>
  <c r="E60" i="16"/>
  <c r="AO61" i="16"/>
  <c r="AJ11" i="16"/>
  <c r="AJ16" i="16"/>
  <c r="CG19" i="16"/>
  <c r="BS22" i="16"/>
  <c r="AD25" i="16"/>
  <c r="CP27" i="16"/>
  <c r="P30" i="16"/>
  <c r="W32" i="16"/>
  <c r="W34" i="16"/>
  <c r="W36" i="16"/>
  <c r="W38" i="16"/>
  <c r="Q40" i="16"/>
  <c r="BS41" i="16"/>
  <c r="K43" i="16"/>
  <c r="CQ111" i="16"/>
  <c r="M45" i="16"/>
  <c r="BT54" i="16"/>
  <c r="AG50" i="16"/>
  <c r="H51" i="16"/>
  <c r="CR37" i="16"/>
  <c r="DD37" i="16"/>
  <c r="CW72" i="16"/>
  <c r="M91" i="16"/>
  <c r="AA23" i="16"/>
  <c r="BW71" i="16"/>
  <c r="AD40" i="16"/>
  <c r="O76" i="16"/>
  <c r="BV31" i="16"/>
  <c r="BV80" i="16"/>
  <c r="M68" i="16"/>
  <c r="F86" i="16"/>
  <c r="DG104" i="16"/>
  <c r="CH63" i="16"/>
  <c r="BY83" i="16"/>
  <c r="AG66" i="16"/>
  <c r="AK81" i="16"/>
  <c r="CS75" i="16"/>
  <c r="AN91" i="16"/>
  <c r="D104" i="16"/>
  <c r="BF113" i="16"/>
  <c r="BJ71" i="16"/>
  <c r="AO91" i="16"/>
  <c r="N105" i="16"/>
  <c r="CJ66" i="16"/>
  <c r="DG84" i="16"/>
  <c r="AB101" i="16"/>
  <c r="DE110" i="16"/>
  <c r="CB103" i="16"/>
  <c r="CF114" i="16"/>
  <c r="CZ59" i="16"/>
  <c r="Y80" i="16"/>
  <c r="BB88" i="16"/>
  <c r="CZ96" i="16"/>
  <c r="BL112" i="16"/>
  <c r="CK64" i="16"/>
  <c r="DA80" i="16"/>
  <c r="U91" i="16"/>
  <c r="CV98" i="16"/>
  <c r="Y103" i="16"/>
  <c r="CG71" i="16"/>
  <c r="CO88" i="16"/>
  <c r="AY97" i="16"/>
  <c r="CT106" i="16"/>
  <c r="AP112" i="16"/>
  <c r="AF62" i="16"/>
  <c r="AL79" i="16"/>
  <c r="CZ92" i="16"/>
  <c r="AW103" i="16"/>
  <c r="AQ109" i="16"/>
  <c r="CK114" i="16"/>
  <c r="CI71" i="16"/>
  <c r="AN89" i="16"/>
  <c r="CU97" i="16"/>
  <c r="CV106" i="16"/>
  <c r="CB112" i="16"/>
  <c r="AF92" i="16"/>
  <c r="DE104" i="16"/>
  <c r="AW111" i="16"/>
  <c r="AB102" i="16"/>
  <c r="BP108" i="16"/>
  <c r="AA113" i="16"/>
  <c r="AZ64" i="16"/>
  <c r="BQ77" i="16"/>
  <c r="F89" i="16"/>
  <c r="AM98" i="16"/>
  <c r="BM105" i="16"/>
  <c r="CM109" i="16"/>
  <c r="AT113" i="16"/>
  <c r="BJ63" i="16"/>
  <c r="U77" i="16"/>
  <c r="BU88" i="16"/>
  <c r="AB97" i="16"/>
  <c r="AY104" i="16"/>
  <c r="AJ109" i="16"/>
  <c r="M113" i="16"/>
  <c r="P60" i="16"/>
  <c r="CS74" i="16"/>
  <c r="BQ87" i="16"/>
  <c r="BM112" i="16"/>
  <c r="AT60" i="16"/>
  <c r="AB75" i="16"/>
  <c r="AO87" i="16"/>
  <c r="BJ96" i="16"/>
  <c r="S28" i="16"/>
  <c r="CZ71" i="16"/>
  <c r="AR85" i="16"/>
  <c r="BP94" i="16"/>
  <c r="AN104" i="16"/>
  <c r="L110" i="16"/>
  <c r="R92" i="16"/>
  <c r="BB59" i="16"/>
  <c r="CL106" i="16"/>
  <c r="R84" i="16"/>
  <c r="T100" i="16"/>
  <c r="AS102" i="16"/>
  <c r="Q73" i="16"/>
  <c r="AO112" i="16"/>
  <c r="H110" i="16"/>
  <c r="CC91" i="16"/>
  <c r="CM108" i="16"/>
  <c r="AQ106" i="16"/>
  <c r="BC104" i="16"/>
  <c r="G102" i="16"/>
  <c r="BO99" i="16"/>
  <c r="CA97" i="16"/>
  <c r="AE95" i="16"/>
  <c r="CM92" i="16"/>
  <c r="AQ90" i="16"/>
  <c r="BC88" i="16"/>
  <c r="G86" i="16"/>
  <c r="BO83" i="16"/>
  <c r="CA81" i="16"/>
  <c r="AE79" i="16"/>
  <c r="CM76" i="16"/>
  <c r="AQ74" i="16"/>
  <c r="BC72" i="16"/>
  <c r="G70" i="16"/>
  <c r="BO67" i="16"/>
  <c r="CA65" i="16"/>
  <c r="AE63" i="16"/>
  <c r="AW60" i="16"/>
  <c r="U57" i="16"/>
  <c r="BU54" i="16"/>
  <c r="G51" i="16"/>
  <c r="CO46" i="16"/>
  <c r="BP43" i="16"/>
  <c r="BV38" i="16"/>
  <c r="AO32" i="16"/>
  <c r="S25" i="16"/>
  <c r="AG18" i="16"/>
  <c r="AU11" i="16"/>
  <c r="AU8" i="16"/>
  <c r="CA12" i="16"/>
  <c r="DG9" i="16"/>
  <c r="AM13" i="16"/>
  <c r="J17" i="16"/>
  <c r="AA19" i="16"/>
  <c r="AX11" i="16"/>
  <c r="BO15" i="16"/>
  <c r="E18" i="16"/>
  <c r="BY20" i="16"/>
  <c r="AO23" i="16"/>
  <c r="E26" i="16"/>
  <c r="F28" i="16"/>
  <c r="BB30" i="16"/>
  <c r="BK13" i="16"/>
  <c r="BL16" i="16"/>
  <c r="AP19" i="16"/>
  <c r="K11" i="16"/>
  <c r="AH15" i="16"/>
  <c r="CJ17" i="16"/>
  <c r="BB20" i="16"/>
  <c r="R23" i="16"/>
  <c r="Y25" i="16"/>
  <c r="CO27" i="16"/>
  <c r="X13" i="16"/>
  <c r="AT18" i="16"/>
  <c r="AT21" i="16"/>
  <c r="BQ24" i="16"/>
  <c r="CI27" i="16"/>
  <c r="DB29" i="16"/>
  <c r="BB32" i="16"/>
  <c r="CX34" i="16"/>
  <c r="AP37" i="16"/>
  <c r="AD39" i="16"/>
  <c r="J14" i="16"/>
  <c r="DA18" i="16"/>
  <c r="CQ21" i="16"/>
  <c r="I25" i="16"/>
  <c r="X28" i="16"/>
  <c r="CY30" i="16"/>
  <c r="CM32" i="16"/>
  <c r="AE35" i="16"/>
  <c r="CA37" i="16"/>
  <c r="BO39" i="16"/>
  <c r="G42" i="16"/>
  <c r="CO13" i="16"/>
  <c r="CK18" i="16"/>
  <c r="CC21" i="16"/>
  <c r="CX24" i="16"/>
  <c r="K28" i="16"/>
  <c r="Z30" i="16"/>
  <c r="CB32" i="16"/>
  <c r="T35" i="16"/>
  <c r="BP37" i="16"/>
  <c r="BD39" i="16"/>
  <c r="BH13" i="16"/>
  <c r="BP18" i="16"/>
  <c r="BO21" i="16"/>
  <c r="CJ24" i="16"/>
  <c r="DB27" i="16"/>
  <c r="CB30" i="16"/>
  <c r="BQ32" i="16"/>
  <c r="U34" i="16"/>
  <c r="BE35" i="16"/>
  <c r="CO36" i="16"/>
  <c r="U38" i="16"/>
  <c r="BE39" i="16"/>
  <c r="BN13" i="16"/>
  <c r="CW17" i="16"/>
  <c r="S21" i="16"/>
  <c r="CJ23" i="16"/>
  <c r="AT26" i="16"/>
  <c r="CU28" i="16"/>
  <c r="J31" i="16"/>
  <c r="J33" i="16"/>
  <c r="J35" i="16"/>
  <c r="J37" i="16"/>
  <c r="J39" i="16"/>
  <c r="CL40" i="16"/>
  <c r="AF42" i="16"/>
  <c r="BV43" i="16"/>
  <c r="DF44" i="16"/>
  <c r="AL46" i="16"/>
  <c r="BV47" i="16"/>
  <c r="DF48" i="16"/>
  <c r="AL50" i="16"/>
  <c r="BV51" i="16"/>
  <c r="DF52" i="16"/>
  <c r="DF13" i="16"/>
  <c r="V18" i="16"/>
  <c r="AQ21" i="16"/>
  <c r="DG23" i="16"/>
  <c r="BP26" i="16"/>
  <c r="K29" i="16"/>
  <c r="AA31" i="16"/>
  <c r="AA33" i="16"/>
  <c r="AA35" i="16"/>
  <c r="AA37" i="16"/>
  <c r="AA39" i="16"/>
  <c r="DA40" i="16"/>
  <c r="AT42" i="16"/>
  <c r="CI43" i="16"/>
  <c r="O45" i="16"/>
  <c r="AY46" i="16"/>
  <c r="CI47" i="16"/>
  <c r="O49" i="16"/>
  <c r="AY50" i="16"/>
  <c r="CI51" i="16"/>
  <c r="O53" i="16"/>
  <c r="AY54" i="16"/>
  <c r="CI55" i="16"/>
  <c r="O57" i="16"/>
  <c r="AY58" i="16"/>
  <c r="CI59" i="16"/>
  <c r="O61" i="16"/>
  <c r="BC9" i="16"/>
  <c r="AJ15" i="16"/>
  <c r="G19" i="16"/>
  <c r="J22" i="16"/>
  <c r="BX24" i="16"/>
  <c r="AI27" i="16"/>
  <c r="BU29" i="16"/>
  <c r="CF31" i="16"/>
  <c r="CF33" i="16"/>
  <c r="CF35" i="16"/>
  <c r="CF37" i="16"/>
  <c r="CF39" i="16"/>
  <c r="AK41" i="16"/>
  <c r="CH42" i="16"/>
  <c r="P44" i="16"/>
  <c r="AZ45" i="16"/>
  <c r="CJ46" i="16"/>
  <c r="P48" i="16"/>
  <c r="AZ49" i="16"/>
  <c r="CJ50" i="16"/>
  <c r="BQ9" i="16"/>
  <c r="AK15" i="16"/>
  <c r="H19" i="16"/>
  <c r="K22" i="16"/>
  <c r="BZ24" i="16"/>
  <c r="AK27" i="16"/>
  <c r="BV29" i="16"/>
  <c r="CG31" i="16"/>
  <c r="CG33" i="16"/>
  <c r="CG35" i="16"/>
  <c r="CG37" i="16"/>
  <c r="CG39" i="16"/>
  <c r="AL41" i="16"/>
  <c r="CI42" i="16"/>
  <c r="Q44" i="16"/>
  <c r="BA45" i="16"/>
  <c r="CK46" i="16"/>
  <c r="Q48" i="16"/>
  <c r="BA49" i="16"/>
  <c r="CK50" i="16"/>
  <c r="Q52" i="16"/>
  <c r="BA53" i="16"/>
  <c r="CK54" i="16"/>
  <c r="Q56" i="16"/>
  <c r="BA57" i="16"/>
  <c r="CK58" i="16"/>
  <c r="Q60" i="16"/>
  <c r="BA61" i="16"/>
  <c r="BZ11" i="16"/>
  <c r="BO16" i="16"/>
  <c r="DG19" i="16"/>
  <c r="CN22" i="16"/>
  <c r="AZ25" i="16"/>
  <c r="D28" i="16"/>
  <c r="AH30" i="16"/>
  <c r="AM32" i="16"/>
  <c r="AM34" i="16"/>
  <c r="AM36" i="16"/>
  <c r="AM38" i="16"/>
  <c r="AG40" i="16"/>
  <c r="CF41" i="16"/>
  <c r="W43" i="16"/>
  <c r="BG44" i="16"/>
  <c r="CQ45" i="16"/>
  <c r="W47" i="16"/>
  <c r="BG48" i="16"/>
  <c r="CQ49" i="16"/>
  <c r="W51" i="16"/>
  <c r="BG52" i="16"/>
  <c r="CQ53" i="16"/>
  <c r="W55" i="16"/>
  <c r="BG56" i="16"/>
  <c r="CQ57" i="16"/>
  <c r="W59" i="16"/>
  <c r="BG60" i="16"/>
  <c r="AV100" i="16"/>
  <c r="L99" i="16"/>
  <c r="CF97" i="16"/>
  <c r="AV96" i="16"/>
  <c r="L95" i="16"/>
  <c r="CF93" i="16"/>
  <c r="AV92" i="16"/>
  <c r="L91" i="16"/>
  <c r="CF89" i="16"/>
  <c r="AV88" i="16"/>
  <c r="L87" i="16"/>
  <c r="CF85" i="16"/>
  <c r="AV84" i="16"/>
  <c r="L83" i="16"/>
  <c r="CF81" i="16"/>
  <c r="CD110" i="16"/>
  <c r="CN46" i="16"/>
  <c r="Z56" i="16"/>
  <c r="AB54" i="16"/>
  <c r="CM56" i="16"/>
  <c r="BJ62" i="16"/>
  <c r="AI39" i="16"/>
  <c r="N73" i="16"/>
  <c r="AC91" i="16"/>
  <c r="CG27" i="16"/>
  <c r="CO71" i="16"/>
  <c r="AP42" i="16"/>
  <c r="AG83" i="16"/>
  <c r="CS34" i="16"/>
  <c r="CZ82" i="16"/>
  <c r="AM68" i="16"/>
  <c r="AA86" i="16"/>
  <c r="AG107" i="16"/>
  <c r="N64" i="16"/>
  <c r="W22" i="16"/>
  <c r="BQ66" i="16"/>
  <c r="BD81" i="16"/>
  <c r="CH77" i="16"/>
  <c r="BL91" i="16"/>
  <c r="M105" i="16"/>
  <c r="BS113" i="16"/>
  <c r="CG76" i="16"/>
  <c r="DF92" i="16"/>
  <c r="AF105" i="16"/>
  <c r="AO67" i="16"/>
  <c r="CB87" i="16"/>
  <c r="AV101" i="16"/>
  <c r="AA111" i="16"/>
  <c r="BL108" i="16"/>
  <c r="CS114" i="16"/>
  <c r="BN63" i="16"/>
  <c r="BL80" i="16"/>
  <c r="BZ88" i="16"/>
  <c r="T97" i="16"/>
  <c r="H113" i="16"/>
  <c r="AK70" i="16"/>
  <c r="AL81" i="16"/>
  <c r="AS91" i="16"/>
  <c r="O99" i="16"/>
  <c r="CC103" i="16"/>
  <c r="AS72" i="16"/>
  <c r="AF89" i="16"/>
  <c r="AL100" i="16"/>
  <c r="U107" i="16"/>
  <c r="BZ112" i="16"/>
  <c r="AB63" i="16"/>
  <c r="AP80" i="16"/>
  <c r="AN93" i="16"/>
  <c r="BV103" i="16"/>
  <c r="CH110" i="16"/>
  <c r="DB114" i="16"/>
  <c r="AO73" i="16"/>
  <c r="CI89" i="16"/>
  <c r="BP98" i="16"/>
  <c r="Y107" i="16"/>
  <c r="CS112" i="16"/>
  <c r="DF95" i="16"/>
  <c r="AB105" i="16"/>
  <c r="BP111" i="16"/>
  <c r="BL102" i="16"/>
  <c r="CN108" i="16"/>
  <c r="BK113" i="16"/>
  <c r="AS65" i="16"/>
  <c r="R81" i="16"/>
  <c r="BE89" i="16"/>
  <c r="CB98" i="16"/>
  <c r="CU105" i="16"/>
  <c r="DE109" i="16"/>
  <c r="BL113" i="16"/>
  <c r="BA64" i="16"/>
  <c r="BZ80" i="16"/>
  <c r="H89" i="16"/>
  <c r="BU97" i="16"/>
  <c r="BZ104" i="16"/>
  <c r="BA109" i="16"/>
  <c r="AC113" i="16"/>
  <c r="BJ61" i="16"/>
  <c r="CC78" i="16"/>
  <c r="P88" i="16"/>
  <c r="J113" i="16"/>
  <c r="BT61" i="16"/>
  <c r="CI75" i="16"/>
  <c r="CL87" i="16"/>
  <c r="CS96" i="16"/>
  <c r="CM55" i="16"/>
  <c r="CK72" i="16"/>
  <c r="CV85" i="16"/>
  <c r="CU94" i="16"/>
  <c r="U106" i="16"/>
  <c r="BZ109" i="16"/>
  <c r="CN90" i="16"/>
  <c r="DB113" i="16"/>
  <c r="F106" i="16"/>
  <c r="BA82" i="16"/>
  <c r="AZ92" i="16"/>
  <c r="BI101" i="16"/>
  <c r="BP70" i="16"/>
  <c r="DG111" i="16"/>
  <c r="BL106" i="16"/>
  <c r="BD90" i="16"/>
  <c r="CA108" i="16"/>
  <c r="AE106" i="16"/>
  <c r="AQ104" i="16"/>
  <c r="CY101" i="16"/>
  <c r="BC99" i="16"/>
  <c r="G97" i="16"/>
  <c r="S95" i="16"/>
  <c r="CA92" i="16"/>
  <c r="AE90" i="16"/>
  <c r="AQ88" i="16"/>
  <c r="CY85" i="16"/>
  <c r="BC83" i="16"/>
  <c r="G81" i="16"/>
  <c r="S79" i="16"/>
  <c r="CA76" i="16"/>
  <c r="AE74" i="16"/>
  <c r="AQ72" i="16"/>
  <c r="CY69" i="16"/>
  <c r="BC67" i="16"/>
  <c r="G65" i="16"/>
  <c r="S63" i="16"/>
  <c r="AG60" i="16"/>
  <c r="F57" i="16"/>
  <c r="BE54" i="16"/>
  <c r="CO50" i="16"/>
  <c r="BT46" i="16"/>
  <c r="AW42" i="16"/>
  <c r="AO38" i="16"/>
  <c r="O32" i="16"/>
  <c r="CE24" i="16"/>
  <c r="CB17" i="16"/>
  <c r="BK11" i="16"/>
  <c r="DF9" i="16"/>
  <c r="BV13" i="16"/>
  <c r="Y10" i="16"/>
  <c r="BI13" i="16"/>
  <c r="Y17" i="16"/>
  <c r="AN19" i="16"/>
  <c r="BS11" i="16"/>
  <c r="CG15" i="16"/>
  <c r="CE18" i="16"/>
  <c r="CL20" i="16"/>
  <c r="BB23" i="16"/>
  <c r="R26" i="16"/>
  <c r="R28" i="16"/>
  <c r="BN30" i="16"/>
  <c r="CE13" i="16"/>
  <c r="AP17" i="16"/>
  <c r="BC19" i="16"/>
  <c r="AI11" i="16"/>
  <c r="AY15" i="16"/>
  <c r="CX17" i="16"/>
  <c r="BO20" i="16"/>
  <c r="AE23" i="16"/>
  <c r="CY25" i="16"/>
  <c r="DA27" i="16"/>
  <c r="AY13" i="16"/>
  <c r="BM18" i="16"/>
  <c r="BK21" i="16"/>
  <c r="CG24" i="16"/>
  <c r="CW27" i="16"/>
  <c r="BX30" i="16"/>
  <c r="BN32" i="16"/>
  <c r="F35" i="16"/>
  <c r="BB37" i="16"/>
  <c r="AP39" i="16"/>
  <c r="AR14" i="16"/>
  <c r="S19" i="16"/>
  <c r="CC22" i="16"/>
  <c r="Z25" i="16"/>
  <c r="AL28" i="16"/>
  <c r="G31" i="16"/>
  <c r="CY32" i="16"/>
  <c r="AQ35" i="16"/>
  <c r="CM37" i="16"/>
  <c r="AE40" i="16"/>
  <c r="S42" i="16"/>
  <c r="K14" i="16"/>
  <c r="DB18" i="16"/>
  <c r="CS21" i="16"/>
  <c r="J25" i="16"/>
  <c r="Y28" i="16"/>
  <c r="CZ30" i="16"/>
  <c r="CN32" i="16"/>
  <c r="AF35" i="16"/>
  <c r="CB37" i="16"/>
  <c r="BP39" i="16"/>
  <c r="CP13" i="16"/>
  <c r="CL18" i="16"/>
  <c r="BA22" i="16"/>
  <c r="CZ24" i="16"/>
  <c r="L28" i="16"/>
  <c r="CO30" i="16"/>
  <c r="CC32" i="16"/>
  <c r="AG34" i="16"/>
  <c r="BQ35" i="16"/>
  <c r="DA36" i="16"/>
  <c r="AG38" i="16"/>
  <c r="BQ39" i="16"/>
  <c r="DB13" i="16"/>
  <c r="T18" i="16"/>
  <c r="AP21" i="16"/>
  <c r="DE23" i="16"/>
  <c r="BO26" i="16"/>
  <c r="J29" i="16"/>
  <c r="Z31" i="16"/>
  <c r="Z33" i="16"/>
  <c r="Z35" i="16"/>
  <c r="Z37" i="16"/>
  <c r="Z39" i="16"/>
  <c r="CZ40" i="16"/>
  <c r="AS42" i="16"/>
  <c r="CH43" i="16"/>
  <c r="N45" i="16"/>
  <c r="AX46" i="16"/>
  <c r="CH47" i="16"/>
  <c r="N49" i="16"/>
  <c r="AX50" i="16"/>
  <c r="CH51" i="16"/>
  <c r="N53" i="16"/>
  <c r="AW14" i="16"/>
  <c r="BA18" i="16"/>
  <c r="BQ21" i="16"/>
  <c r="AC24" i="16"/>
  <c r="CP26" i="16"/>
  <c r="AG29" i="16"/>
  <c r="AU31" i="16"/>
  <c r="AU33" i="16"/>
  <c r="AU35" i="16"/>
  <c r="AU37" i="16"/>
  <c r="AU39" i="16"/>
  <c r="J41" i="16"/>
  <c r="BG42" i="16"/>
  <c r="CU43" i="16"/>
  <c r="AA45" i="16"/>
  <c r="BK46" i="16"/>
  <c r="CU47" i="16"/>
  <c r="AA49" i="16"/>
  <c r="BK50" i="16"/>
  <c r="CU51" i="16"/>
  <c r="AA53" i="16"/>
  <c r="BK54" i="16"/>
  <c r="CU55" i="16"/>
  <c r="AA57" i="16"/>
  <c r="BK58" i="16"/>
  <c r="CU59" i="16"/>
  <c r="AA61" i="16"/>
  <c r="AX10" i="16"/>
  <c r="BV15" i="16"/>
  <c r="AG19" i="16"/>
  <c r="AD22" i="16"/>
  <c r="CT24" i="16"/>
  <c r="BD27" i="16"/>
  <c r="CM29" i="16"/>
  <c r="CV31" i="16"/>
  <c r="CV33" i="16"/>
  <c r="CV35" i="16"/>
  <c r="CV37" i="16"/>
  <c r="CV39" i="16"/>
  <c r="AX41" i="16"/>
  <c r="CU42" i="16"/>
  <c r="AB44" i="16"/>
  <c r="BL45" i="16"/>
  <c r="CV46" i="16"/>
  <c r="AB48" i="16"/>
  <c r="BL49" i="16"/>
  <c r="CV50" i="16"/>
  <c r="BB10" i="16"/>
  <c r="BW15" i="16"/>
  <c r="AH19" i="16"/>
  <c r="AF22" i="16"/>
  <c r="CU24" i="16"/>
  <c r="BF27" i="16"/>
  <c r="CN29" i="16"/>
  <c r="CW31" i="16"/>
  <c r="CW33" i="16"/>
  <c r="CW35" i="16"/>
  <c r="CW37" i="16"/>
  <c r="CW39" i="16"/>
  <c r="AY41" i="16"/>
  <c r="CV42" i="16"/>
  <c r="AC44" i="16"/>
  <c r="BM45" i="16"/>
  <c r="CW46" i="16"/>
  <c r="AC48" i="16"/>
  <c r="BM49" i="16"/>
  <c r="CW50" i="16"/>
  <c r="AC52" i="16"/>
  <c r="BM53" i="16"/>
  <c r="CW54" i="16"/>
  <c r="AC56" i="16"/>
  <c r="BM57" i="16"/>
  <c r="CW58" i="16"/>
  <c r="AC60" i="16"/>
  <c r="BM61" i="16"/>
  <c r="R12" i="16"/>
  <c r="CW16" i="16"/>
  <c r="AG20" i="16"/>
  <c r="J23" i="16"/>
  <c r="BZ25" i="16"/>
  <c r="AB28" i="16"/>
  <c r="BD30" i="16"/>
  <c r="BG32" i="16"/>
  <c r="BG34" i="16"/>
  <c r="BG36" i="16"/>
  <c r="BG38" i="16"/>
  <c r="AU40" i="16"/>
  <c r="CS41" i="16"/>
  <c r="AI43" i="16"/>
  <c r="BS44" i="16"/>
  <c r="DC45" i="16"/>
  <c r="AI47" i="16"/>
  <c r="BS48" i="16"/>
  <c r="DC49" i="16"/>
  <c r="AI51" i="16"/>
  <c r="BS52" i="16"/>
  <c r="DC53" i="16"/>
  <c r="AI55" i="16"/>
  <c r="BS56" i="16"/>
  <c r="DC57" i="16"/>
  <c r="AI59" i="16"/>
  <c r="BS60" i="16"/>
  <c r="AJ100" i="16"/>
  <c r="DD98" i="16"/>
  <c r="BT97" i="16"/>
  <c r="BX110" i="16"/>
  <c r="AV43" i="16"/>
  <c r="BX39" i="16"/>
  <c r="CL69" i="16"/>
  <c r="CU62" i="16"/>
  <c r="BQ65" i="16"/>
  <c r="AG61" i="16"/>
  <c r="M77" i="16"/>
  <c r="M95" i="16"/>
  <c r="J58" i="16"/>
  <c r="BZ53" i="16"/>
  <c r="BF60" i="16"/>
  <c r="AG87" i="16"/>
  <c r="AM65" i="16"/>
  <c r="AR84" i="16"/>
  <c r="BE70" i="16"/>
  <c r="CI94" i="16"/>
  <c r="AS111" i="16"/>
  <c r="CT66" i="16"/>
  <c r="CX44" i="16"/>
  <c r="E73" i="16"/>
  <c r="T20" i="16"/>
  <c r="CK80" i="16"/>
  <c r="BW96" i="16"/>
  <c r="H108" i="16"/>
  <c r="AH20" i="16"/>
  <c r="U81" i="16"/>
  <c r="DF97" i="16"/>
  <c r="CJ105" i="16"/>
  <c r="F73" i="16"/>
  <c r="Z93" i="16"/>
  <c r="BT105" i="16"/>
  <c r="X112" i="16"/>
  <c r="V109" i="16"/>
  <c r="BQ107" i="16"/>
  <c r="AM66" i="16"/>
  <c r="CZ81" i="16"/>
  <c r="CU91" i="16"/>
  <c r="AG100" i="16"/>
  <c r="BR33" i="16"/>
  <c r="N72" i="16"/>
  <c r="AF85" i="16"/>
  <c r="E93" i="16"/>
  <c r="BZ99" i="16"/>
  <c r="CJ53" i="16"/>
  <c r="CH79" i="16"/>
  <c r="DF90" i="16"/>
  <c r="BJ101" i="16"/>
  <c r="CD109" i="16"/>
  <c r="BC113" i="16"/>
  <c r="H66" i="16"/>
  <c r="CB85" i="16"/>
  <c r="AZ97" i="16"/>
  <c r="CT104" i="16"/>
  <c r="BK111" i="16"/>
  <c r="CJ55" i="16"/>
  <c r="DA76" i="16"/>
  <c r="D91" i="16"/>
  <c r="CU101" i="16"/>
  <c r="CJ109" i="16"/>
  <c r="BG113" i="16"/>
  <c r="AK98" i="16"/>
  <c r="AM108" i="16"/>
  <c r="AC112" i="16"/>
  <c r="CI103" i="16"/>
  <c r="BA110" i="16"/>
  <c r="AC30" i="16"/>
  <c r="F68" i="16"/>
  <c r="CU82" i="16"/>
  <c r="BY92" i="16"/>
  <c r="P100" i="16"/>
  <c r="CB106" i="16"/>
  <c r="AI111" i="16"/>
  <c r="CQ114" i="16"/>
  <c r="Q67" i="16"/>
  <c r="AN82" i="16"/>
  <c r="AX92" i="16"/>
  <c r="CH98" i="16"/>
  <c r="BN105" i="16"/>
  <c r="CM110" i="16"/>
  <c r="BJ114" i="16"/>
  <c r="AF64" i="16"/>
  <c r="AX80" i="16"/>
  <c r="AO99" i="16"/>
  <c r="BG114" i="16"/>
  <c r="BD64" i="16"/>
  <c r="CC80" i="16"/>
  <c r="Z91" i="16"/>
  <c r="I98" i="16"/>
  <c r="AE60" i="16"/>
  <c r="Z78" i="16"/>
  <c r="AD87" i="16"/>
  <c r="O96" i="16"/>
  <c r="D95" i="16"/>
  <c r="CK104" i="16"/>
  <c r="E87" i="16"/>
  <c r="CM112" i="16"/>
  <c r="CL99" i="16"/>
  <c r="AL77" i="16"/>
  <c r="BU111" i="16"/>
  <c r="T93" i="16"/>
  <c r="DB112" i="16"/>
  <c r="J110" i="16"/>
  <c r="BE104" i="16"/>
  <c r="BN78" i="16"/>
  <c r="AQ108" i="16"/>
  <c r="CY105" i="16"/>
  <c r="BC103" i="16"/>
  <c r="G101" i="16"/>
  <c r="S99" i="16"/>
  <c r="CA96" i="16"/>
  <c r="AE94" i="16"/>
  <c r="AQ92" i="16"/>
  <c r="CY89" i="16"/>
  <c r="BC87" i="16"/>
  <c r="G85" i="16"/>
  <c r="S83" i="16"/>
  <c r="CA80" i="16"/>
  <c r="AE78" i="16"/>
  <c r="AQ76" i="16"/>
  <c r="CY73" i="16"/>
  <c r="BC71" i="16"/>
  <c r="G69" i="16"/>
  <c r="S67" i="16"/>
  <c r="CA64" i="16"/>
  <c r="AD62" i="16"/>
  <c r="CO59" i="16"/>
  <c r="BN56" i="16"/>
  <c r="AK53" i="16"/>
  <c r="AJ49" i="16"/>
  <c r="J46" i="16"/>
  <c r="CH41" i="16"/>
  <c r="O36" i="16"/>
  <c r="AH31" i="16"/>
  <c r="BW23" i="16"/>
  <c r="BE12" i="16"/>
  <c r="CP12" i="16"/>
  <c r="BH10" i="16"/>
  <c r="R14" i="16"/>
  <c r="CI10" i="16"/>
  <c r="M14" i="16"/>
  <c r="BP17" i="16"/>
  <c r="AK20" i="16"/>
  <c r="T13" i="16"/>
  <c r="AE16" i="16"/>
  <c r="O19" i="16"/>
  <c r="CI21" i="16"/>
  <c r="CO23" i="16"/>
  <c r="BE26" i="16"/>
  <c r="F29" i="16"/>
  <c r="G11" i="16"/>
  <c r="AM14" i="16"/>
  <c r="CG17" i="16"/>
  <c r="AZ20" i="16"/>
  <c r="CQ11" i="16"/>
  <c r="DD15" i="16"/>
  <c r="CV18" i="16"/>
  <c r="BL21" i="16"/>
  <c r="BR23" i="16"/>
  <c r="AH26" i="16"/>
  <c r="CO28" i="16"/>
  <c r="AP14" i="16"/>
  <c r="Q19" i="16"/>
  <c r="CB22" i="16"/>
  <c r="CX25" i="16"/>
  <c r="AK28" i="16"/>
  <c r="F31" i="16"/>
  <c r="BB33" i="16"/>
  <c r="AP35" i="16"/>
  <c r="CL37" i="16"/>
  <c r="S10" i="16"/>
  <c r="BA16" i="16"/>
  <c r="BX19" i="16"/>
  <c r="U23" i="16"/>
  <c r="AP26" i="16"/>
  <c r="CD28" i="16"/>
  <c r="AQ31" i="16"/>
  <c r="CM33" i="16"/>
  <c r="AE36" i="16"/>
  <c r="S38" i="16"/>
  <c r="BO40" i="16"/>
  <c r="DG7" i="16"/>
  <c r="DC14" i="16"/>
  <c r="BG19" i="16"/>
  <c r="G23" i="16"/>
  <c r="AB26" i="16"/>
  <c r="BP28" i="16"/>
  <c r="AF31" i="16"/>
  <c r="CB33" i="16"/>
  <c r="BP35" i="16"/>
  <c r="H38" i="16"/>
  <c r="BD40" i="16"/>
  <c r="DG15" i="16"/>
  <c r="AM19" i="16"/>
  <c r="CW22" i="16"/>
  <c r="N26" i="16"/>
  <c r="BC28" i="16"/>
  <c r="U31" i="16"/>
  <c r="AG33" i="16"/>
  <c r="BQ34" i="16"/>
  <c r="DA35" i="16"/>
  <c r="AG37" i="16"/>
  <c r="BQ38" i="16"/>
  <c r="K9" i="16"/>
  <c r="AG15" i="16"/>
  <c r="D19" i="16"/>
  <c r="G22" i="16"/>
  <c r="BV24" i="16"/>
  <c r="AG27" i="16"/>
  <c r="BS29" i="16"/>
  <c r="CD31" i="16"/>
  <c r="CD33" i="16"/>
  <c r="CD35" i="16"/>
  <c r="CD37" i="16"/>
  <c r="CD39" i="16"/>
  <c r="AI41" i="16"/>
  <c r="CF42" i="16"/>
  <c r="N44" i="16"/>
  <c r="AX45" i="16"/>
  <c r="CH46" i="16"/>
  <c r="N48" i="16"/>
  <c r="AX49" i="16"/>
  <c r="CH50" i="16"/>
  <c r="N52" i="16"/>
  <c r="AU10" i="16"/>
  <c r="BT15" i="16"/>
  <c r="AF19" i="16"/>
  <c r="AC22" i="16"/>
  <c r="CS24" i="16"/>
  <c r="BC27" i="16"/>
  <c r="CK29" i="16"/>
  <c r="CU31" i="16"/>
  <c r="CU33" i="16"/>
  <c r="CU35" i="16"/>
  <c r="CU37" i="16"/>
  <c r="CU39" i="16"/>
  <c r="AW41" i="16"/>
  <c r="CT42" i="16"/>
  <c r="AA44" i="16"/>
  <c r="BK45" i="16"/>
  <c r="CU46" i="16"/>
  <c r="AA48" i="16"/>
  <c r="BK49" i="16"/>
  <c r="CU50" i="16"/>
  <c r="AA52" i="16"/>
  <c r="BK53" i="16"/>
  <c r="CU54" i="16"/>
  <c r="AA56" i="16"/>
  <c r="BK57" i="16"/>
  <c r="CU58" i="16"/>
  <c r="AA60" i="16"/>
  <c r="BK61" i="16"/>
  <c r="CX11" i="16"/>
  <c r="CD16" i="16"/>
  <c r="Q20" i="16"/>
  <c r="CZ22" i="16"/>
  <c r="BK25" i="16"/>
  <c r="O28" i="16"/>
  <c r="AR30" i="16"/>
  <c r="AV32" i="16"/>
  <c r="AV34" i="16"/>
  <c r="AV36" i="16"/>
  <c r="AV38" i="16"/>
  <c r="AL40" i="16"/>
  <c r="CK41" i="16"/>
  <c r="AB43" i="16"/>
  <c r="BL44" i="16"/>
  <c r="CV45" i="16"/>
  <c r="AB47" i="16"/>
  <c r="BL48" i="16"/>
  <c r="CV49" i="16"/>
  <c r="AB51" i="16"/>
  <c r="CZ11" i="16"/>
  <c r="CE16" i="16"/>
  <c r="R20" i="16"/>
  <c r="DA22" i="16"/>
  <c r="BM25" i="16"/>
  <c r="P28" i="16"/>
  <c r="AS30" i="16"/>
  <c r="AW32" i="16"/>
  <c r="AW34" i="16"/>
  <c r="AW36" i="16"/>
  <c r="AW38" i="16"/>
  <c r="AM40" i="16"/>
  <c r="CL41" i="16"/>
  <c r="AC43" i="16"/>
  <c r="BM44" i="16"/>
  <c r="CW45" i="16"/>
  <c r="AC47" i="16"/>
  <c r="BM48" i="16"/>
  <c r="CW49" i="16"/>
  <c r="AC51" i="16"/>
  <c r="BM52" i="16"/>
  <c r="CW53" i="16"/>
  <c r="AC55" i="16"/>
  <c r="BM56" i="16"/>
  <c r="CW57" i="16"/>
  <c r="AC59" i="16"/>
  <c r="BM60" i="16"/>
  <c r="CW61" i="16"/>
  <c r="AV13" i="16"/>
  <c r="CK17" i="16"/>
  <c r="J21" i="16"/>
  <c r="BZ23" i="16"/>
  <c r="AL26" i="16"/>
  <c r="CM28" i="16"/>
  <c r="DG30" i="16"/>
  <c r="DG32" i="16"/>
  <c r="DG34" i="16"/>
  <c r="DG36" i="16"/>
  <c r="DG38" i="16"/>
  <c r="CI40" i="16"/>
  <c r="AB42" i="16"/>
  <c r="BS43" i="16"/>
  <c r="DC44" i="16"/>
  <c r="AI46" i="16"/>
  <c r="BS47" i="16"/>
  <c r="DC48" i="16"/>
  <c r="AI50" i="16"/>
  <c r="BS51" i="16"/>
  <c r="DC52" i="16"/>
  <c r="AI54" i="16"/>
  <c r="BS55" i="16"/>
  <c r="DC56" i="16"/>
  <c r="AI58" i="16"/>
  <c r="BS59" i="16"/>
  <c r="DC60" i="16"/>
  <c r="DD99" i="16"/>
  <c r="BT98" i="16"/>
  <c r="AJ97" i="16"/>
  <c r="CL103" i="16"/>
  <c r="AQ28" i="16"/>
  <c r="DF71" i="16"/>
  <c r="AD65" i="16"/>
  <c r="D66" i="16"/>
  <c r="AP101" i="16"/>
  <c r="H54" i="16"/>
  <c r="AP84" i="16"/>
  <c r="AS69" i="16"/>
  <c r="BY74" i="16"/>
  <c r="BA108" i="16"/>
  <c r="N80" i="16"/>
  <c r="AA76" i="16"/>
  <c r="T81" i="16"/>
  <c r="AD105" i="16"/>
  <c r="U65" i="16"/>
  <c r="AY98" i="16"/>
  <c r="BW70" i="16"/>
  <c r="CT98" i="16"/>
  <c r="DE114" i="16"/>
  <c r="CI107" i="16"/>
  <c r="Z81" i="16"/>
  <c r="CU93" i="16"/>
  <c r="AZ58" i="16"/>
  <c r="E85" i="16"/>
  <c r="BE96" i="16"/>
  <c r="BT59" i="16"/>
  <c r="AM91" i="16"/>
  <c r="BA107" i="16"/>
  <c r="CR112" i="16"/>
  <c r="I87" i="16"/>
  <c r="BQ104" i="16"/>
  <c r="T114" i="16"/>
  <c r="BY82" i="16"/>
  <c r="BI102" i="16"/>
  <c r="Y113" i="16"/>
  <c r="CT102" i="16"/>
  <c r="CQ113" i="16"/>
  <c r="AK110" i="16"/>
  <c r="T54" i="16"/>
  <c r="BD84" i="16"/>
  <c r="D102" i="16"/>
  <c r="DD110" i="16"/>
  <c r="T49" i="16"/>
  <c r="AR83" i="16"/>
  <c r="AN98" i="16"/>
  <c r="AW108" i="16"/>
  <c r="CS15" i="16"/>
  <c r="P81" i="16"/>
  <c r="AP113" i="16"/>
  <c r="AD72" i="16"/>
  <c r="DF91" i="16"/>
  <c r="BN58" i="16"/>
  <c r="Q81" i="16"/>
  <c r="CC99" i="16"/>
  <c r="DA103" i="16"/>
  <c r="BO113" i="16"/>
  <c r="BB95" i="16"/>
  <c r="BX109" i="16"/>
  <c r="BI65" i="16"/>
  <c r="W111" i="16"/>
  <c r="AM72" i="16"/>
  <c r="CM105" i="16"/>
  <c r="CM101" i="16"/>
  <c r="S98" i="16"/>
  <c r="G94" i="16"/>
  <c r="G90" i="16"/>
  <c r="AQ86" i="16"/>
  <c r="AE82" i="16"/>
  <c r="S78" i="16"/>
  <c r="S74" i="16"/>
  <c r="G71" i="16"/>
  <c r="AQ66" i="16"/>
  <c r="AQ62" i="16"/>
  <c r="AP58" i="16"/>
  <c r="CN52" i="16"/>
  <c r="CS45" i="16"/>
  <c r="O38" i="16"/>
  <c r="AU28" i="16"/>
  <c r="N11" i="16"/>
  <c r="AQ10" i="16"/>
  <c r="CD15" i="16"/>
  <c r="BK15" i="16"/>
  <c r="AX20" i="16"/>
  <c r="DA15" i="16"/>
  <c r="Y20" i="16"/>
  <c r="BY24" i="16"/>
  <c r="CX28" i="16"/>
  <c r="DG11" i="16"/>
  <c r="S18" i="16"/>
  <c r="G13" i="16"/>
  <c r="BV18" i="16"/>
  <c r="H22" i="16"/>
  <c r="BI26" i="16"/>
  <c r="H14" i="16"/>
  <c r="DA20" i="16"/>
  <c r="AO26" i="16"/>
  <c r="R31" i="16"/>
  <c r="R35" i="16"/>
  <c r="CL38" i="16"/>
  <c r="CQ16" i="16"/>
  <c r="F23" i="16"/>
  <c r="M27" i="16"/>
  <c r="AE32" i="16"/>
  <c r="AQ36" i="16"/>
  <c r="AQ40" i="16"/>
  <c r="V11" i="16"/>
  <c r="CU19" i="16"/>
  <c r="AP25" i="16"/>
  <c r="CQ29" i="16"/>
  <c r="H34" i="16"/>
  <c r="T38" i="16"/>
  <c r="L14" i="16"/>
  <c r="DF20" i="16"/>
  <c r="AS26" i="16"/>
  <c r="I31" i="16"/>
  <c r="CO33" i="16"/>
  <c r="AG36" i="16"/>
  <c r="CC38" i="16"/>
  <c r="AU14" i="16"/>
  <c r="N20" i="16"/>
  <c r="N25" i="16"/>
  <c r="AW29" i="16"/>
  <c r="BJ32" i="16"/>
  <c r="Z36" i="16"/>
  <c r="CT39" i="16"/>
  <c r="BF42" i="16"/>
  <c r="BJ44" i="16"/>
  <c r="DF46" i="16"/>
  <c r="AL49" i="16"/>
  <c r="AL51" i="16"/>
  <c r="CR11" i="16"/>
  <c r="BK19" i="16"/>
  <c r="AW24" i="16"/>
  <c r="AH28" i="16"/>
  <c r="AA32" i="16"/>
  <c r="CE35" i="16"/>
  <c r="CE38" i="16"/>
  <c r="CJ41" i="16"/>
  <c r="AM44" i="16"/>
  <c r="BW46" i="16"/>
  <c r="BW48" i="16"/>
  <c r="O51" i="16"/>
  <c r="AY53" i="16"/>
  <c r="AY55" i="16"/>
  <c r="CU57" i="16"/>
  <c r="AM60" i="16"/>
  <c r="DD10" i="16"/>
  <c r="CZ17" i="16"/>
  <c r="AQ23" i="16"/>
  <c r="CU27" i="16"/>
  <c r="AB31" i="16"/>
  <c r="CV34" i="16"/>
  <c r="BL38" i="16"/>
  <c r="BK41" i="16"/>
  <c r="BX43" i="16"/>
  <c r="P46" i="16"/>
  <c r="AZ48" i="16"/>
  <c r="AZ50" i="16"/>
  <c r="R13" i="16"/>
  <c r="AR20" i="16"/>
  <c r="Q25" i="16"/>
  <c r="CY28" i="16"/>
  <c r="CG32" i="16"/>
  <c r="AC36" i="16"/>
  <c r="AC39" i="16"/>
  <c r="V42" i="16"/>
  <c r="BY44" i="16"/>
  <c r="E47" i="16"/>
  <c r="E49" i="16"/>
  <c r="BA51" i="16"/>
  <c r="CK53" i="16"/>
  <c r="CK55" i="16"/>
  <c r="AC58" i="16"/>
  <c r="BY60" i="16"/>
  <c r="BF12" i="16"/>
  <c r="CW18" i="16"/>
  <c r="R24" i="16"/>
  <c r="BT28" i="16"/>
  <c r="CQ31" i="16"/>
  <c r="BG35" i="16"/>
  <c r="W39" i="16"/>
  <c r="DF41" i="16"/>
  <c r="K44" i="16"/>
  <c r="W46" i="16"/>
  <c r="K48" i="16"/>
  <c r="W50" i="16"/>
  <c r="K52" i="16"/>
  <c r="W54" i="16"/>
  <c r="K56" i="16"/>
  <c r="W58" i="16"/>
  <c r="K60" i="16"/>
  <c r="L100" i="16"/>
  <c r="X98" i="16"/>
  <c r="X96" i="16"/>
  <c r="BT94" i="16"/>
  <c r="L93" i="16"/>
  <c r="BH91" i="16"/>
  <c r="CR89" i="16"/>
  <c r="X88" i="16"/>
  <c r="BT86" i="16"/>
  <c r="L85" i="16"/>
  <c r="BH83" i="16"/>
  <c r="DD81" i="16"/>
  <c r="BH80" i="16"/>
  <c r="X79" i="16"/>
  <c r="CR77" i="16"/>
  <c r="BH76" i="16"/>
  <c r="X75" i="16"/>
  <c r="CR73" i="16"/>
  <c r="BH72" i="16"/>
  <c r="X71" i="16"/>
  <c r="CR69" i="16"/>
  <c r="BH68" i="16"/>
  <c r="X67" i="16"/>
  <c r="CR65" i="16"/>
  <c r="BH64" i="16"/>
  <c r="X63" i="16"/>
  <c r="CG61" i="16"/>
  <c r="H60" i="16"/>
  <c r="AF58" i="16"/>
  <c r="BD56" i="16"/>
  <c r="CB54" i="16"/>
  <c r="CV52" i="16"/>
  <c r="CC50" i="16"/>
  <c r="AW48" i="16"/>
  <c r="T46" i="16"/>
  <c r="CR43" i="16"/>
  <c r="BA41" i="16"/>
  <c r="BF38" i="16"/>
  <c r="N35" i="16"/>
  <c r="BU31" i="16"/>
  <c r="CR27" i="16"/>
  <c r="AW23" i="16"/>
  <c r="AO18" i="16"/>
  <c r="BT10" i="16"/>
  <c r="CE107" i="16"/>
  <c r="AU106" i="16"/>
  <c r="K105" i="16"/>
  <c r="CE103" i="16"/>
  <c r="AU102" i="16"/>
  <c r="K101" i="16"/>
  <c r="CE99" i="16"/>
  <c r="AU98" i="16"/>
  <c r="K97" i="16"/>
  <c r="CE95" i="16"/>
  <c r="AU94" i="16"/>
  <c r="K93" i="16"/>
  <c r="CE91" i="16"/>
  <c r="AU90" i="16"/>
  <c r="K89" i="16"/>
  <c r="CE87" i="16"/>
  <c r="AU86" i="16"/>
  <c r="K85" i="16"/>
  <c r="CE83" i="16"/>
  <c r="AU82" i="16"/>
  <c r="K81" i="16"/>
  <c r="CE79" i="16"/>
  <c r="AU78" i="16"/>
  <c r="K77" i="16"/>
  <c r="CE75" i="16"/>
  <c r="AU74" i="16"/>
  <c r="K73" i="16"/>
  <c r="CE71" i="16"/>
  <c r="AU70" i="16"/>
  <c r="K69" i="16"/>
  <c r="CE67" i="16"/>
  <c r="AU66" i="16"/>
  <c r="K65" i="16"/>
  <c r="CE63" i="16"/>
  <c r="AU62" i="16"/>
  <c r="CH60" i="16"/>
  <c r="DF58" i="16"/>
  <c r="Z57" i="16"/>
  <c r="AX55" i="16"/>
  <c r="BV53" i="16"/>
  <c r="BU51" i="16"/>
  <c r="AR49" i="16"/>
  <c r="L47" i="16"/>
  <c r="CM44" i="16"/>
  <c r="BA42" i="16"/>
  <c r="DA39" i="16"/>
  <c r="BA36" i="16"/>
  <c r="E33" i="16"/>
  <c r="BH29" i="16"/>
  <c r="AE25" i="16"/>
  <c r="CC20" i="16"/>
  <c r="AA14" i="16"/>
  <c r="AH108" i="16"/>
  <c r="DB106" i="16"/>
  <c r="BR105" i="16"/>
  <c r="AH104" i="16"/>
  <c r="DB102" i="16"/>
  <c r="AD106" i="16"/>
  <c r="G46" i="16"/>
  <c r="CL74" i="16"/>
  <c r="CK65" i="16"/>
  <c r="AF73" i="16"/>
  <c r="BH101" i="16"/>
  <c r="DF55" i="16"/>
  <c r="O87" i="16"/>
  <c r="P72" i="16"/>
  <c r="AA82" i="16"/>
  <c r="CC112" i="16"/>
  <c r="AF26" i="16"/>
  <c r="AY76" i="16"/>
  <c r="BI81" i="16"/>
  <c r="AX105" i="16"/>
  <c r="CC65" i="16"/>
  <c r="BV98" i="16"/>
  <c r="AS73" i="16"/>
  <c r="CG101" i="16"/>
  <c r="AC101" i="16"/>
  <c r="N108" i="16"/>
  <c r="BN81" i="16"/>
  <c r="I96" i="16"/>
  <c r="N59" i="16"/>
  <c r="BL85" i="16"/>
  <c r="AK99" i="16"/>
  <c r="DA60" i="16"/>
  <c r="CN94" i="16"/>
  <c r="BL109" i="16"/>
  <c r="BK24" i="16"/>
  <c r="BN87" i="16"/>
  <c r="Y105" i="16"/>
  <c r="Z94" i="16"/>
  <c r="CL83" i="16"/>
  <c r="CS102" i="16"/>
  <c r="AO113" i="16"/>
  <c r="AZ103" i="16"/>
  <c r="W114" i="16"/>
  <c r="BU110" i="16"/>
  <c r="O66" i="16"/>
  <c r="AF87" i="16"/>
  <c r="AM102" i="16"/>
  <c r="R111" i="16"/>
  <c r="BT52" i="16"/>
  <c r="DA83" i="16"/>
  <c r="CJ100" i="16"/>
  <c r="BG110" i="16"/>
  <c r="BA26" i="16"/>
  <c r="CC81" i="16"/>
  <c r="F114" i="16"/>
  <c r="CS72" i="16"/>
  <c r="AY92" i="16"/>
  <c r="BL61" i="16"/>
  <c r="AG86" i="16"/>
  <c r="D100" i="16"/>
  <c r="AG103" i="16"/>
  <c r="S113" i="16"/>
  <c r="AO94" i="16"/>
  <c r="E106" i="16"/>
  <c r="BZ111" i="16"/>
  <c r="D106" i="16"/>
  <c r="I70" i="16"/>
  <c r="CA105" i="16"/>
  <c r="CA101" i="16"/>
  <c r="G98" i="16"/>
  <c r="CY93" i="16"/>
  <c r="CM89" i="16"/>
  <c r="CM85" i="16"/>
  <c r="S82" i="16"/>
  <c r="G78" i="16"/>
  <c r="G74" i="16"/>
  <c r="AQ70" i="16"/>
  <c r="AE66" i="16"/>
  <c r="N62" i="16"/>
  <c r="CS56" i="16"/>
  <c r="BU52" i="16"/>
  <c r="CD44" i="16"/>
  <c r="AO36" i="16"/>
  <c r="G28" i="16"/>
  <c r="H7" i="16"/>
  <c r="CD10" i="16"/>
  <c r="AR10" i="16"/>
  <c r="CE15" i="16"/>
  <c r="BK20" i="16"/>
  <c r="M16" i="16"/>
  <c r="AL20" i="16"/>
  <c r="CL24" i="16"/>
  <c r="R29" i="16"/>
  <c r="DA13" i="16"/>
  <c r="CT18" i="16"/>
  <c r="Y13" i="16"/>
  <c r="CI18" i="16"/>
  <c r="U22" i="16"/>
  <c r="BV26" i="16"/>
  <c r="DC15" i="16"/>
  <c r="AX22" i="16"/>
  <c r="BD26" i="16"/>
  <c r="AD31" i="16"/>
  <c r="AD35" i="16"/>
  <c r="CX38" i="16"/>
  <c r="G17" i="16"/>
  <c r="AK23" i="16"/>
  <c r="AZ28" i="16"/>
  <c r="AQ32" i="16"/>
  <c r="BC36" i="16"/>
  <c r="BC40" i="16"/>
  <c r="BF11" i="16"/>
  <c r="DE20" i="16"/>
  <c r="AQ26" i="16"/>
  <c r="H31" i="16"/>
  <c r="T34" i="16"/>
  <c r="AF38" i="16"/>
  <c r="AT14" i="16"/>
  <c r="R21" i="16"/>
  <c r="BJ26" i="16"/>
  <c r="AG31" i="16"/>
  <c r="AS34" i="16"/>
  <c r="AS36" i="16"/>
  <c r="CO38" i="16"/>
  <c r="CM14" i="16"/>
  <c r="AN20" i="16"/>
  <c r="AG25" i="16"/>
  <c r="CJ29" i="16"/>
  <c r="AT33" i="16"/>
  <c r="AT36" i="16"/>
  <c r="E40" i="16"/>
  <c r="BS42" i="16"/>
  <c r="BV44" i="16"/>
  <c r="N47" i="16"/>
  <c r="BJ49" i="16"/>
  <c r="CT51" i="16"/>
  <c r="AF12" i="16"/>
  <c r="CK19" i="16"/>
  <c r="BW24" i="16"/>
  <c r="BF28" i="16"/>
  <c r="AU32" i="16"/>
  <c r="K36" i="16"/>
  <c r="BK39" i="16"/>
  <c r="CW41" i="16"/>
  <c r="AY44" i="16"/>
  <c r="CI46" i="16"/>
  <c r="CI48" i="16"/>
  <c r="AA51" i="16"/>
  <c r="BW53" i="16"/>
  <c r="DG55" i="16"/>
  <c r="DG57" i="16"/>
  <c r="AY60" i="16"/>
  <c r="AR11" i="16"/>
  <c r="W18" i="16"/>
  <c r="BL23" i="16"/>
  <c r="AI28" i="16"/>
  <c r="L32" i="16"/>
  <c r="L35" i="16"/>
  <c r="CF38" i="16"/>
  <c r="BX41" i="16"/>
  <c r="CJ43" i="16"/>
  <c r="AB46" i="16"/>
  <c r="BX48" i="16"/>
  <c r="D51" i="16"/>
  <c r="BS13" i="16"/>
  <c r="BW20" i="16"/>
  <c r="AM25" i="16"/>
  <c r="M29" i="16"/>
  <c r="CW32" i="16"/>
  <c r="BM36" i="16"/>
  <c r="K40" i="16"/>
  <c r="AI42" i="16"/>
  <c r="CK44" i="16"/>
  <c r="Q47" i="16"/>
  <c r="Q49" i="16"/>
  <c r="BM51" i="16"/>
  <c r="E54" i="16"/>
  <c r="AO56" i="16"/>
  <c r="AO58" i="16"/>
  <c r="CK60" i="16"/>
  <c r="H13" i="16"/>
  <c r="W19" i="16"/>
  <c r="AR24" i="16"/>
  <c r="G29" i="16"/>
  <c r="BW32" i="16"/>
  <c r="BW35" i="16"/>
  <c r="AM39" i="16"/>
  <c r="O42" i="16"/>
  <c r="W44" i="16"/>
  <c r="AU46" i="16"/>
  <c r="W48" i="16"/>
  <c r="AU50" i="16"/>
  <c r="W52" i="16"/>
  <c r="AU54" i="16"/>
  <c r="W56" i="16"/>
  <c r="AU58" i="16"/>
  <c r="W60" i="16"/>
  <c r="CR99" i="16"/>
  <c r="L98" i="16"/>
  <c r="L96" i="16"/>
  <c r="BH94" i="16"/>
  <c r="DD92" i="16"/>
  <c r="AV91" i="16"/>
  <c r="BT89" i="16"/>
  <c r="L88" i="16"/>
  <c r="BH86" i="16"/>
  <c r="DD84" i="16"/>
  <c r="AV83" i="16"/>
  <c r="CR81" i="16"/>
  <c r="AV80" i="16"/>
  <c r="L79" i="16"/>
  <c r="CF77" i="16"/>
  <c r="AV76" i="16"/>
  <c r="L75" i="16"/>
  <c r="CF73" i="16"/>
  <c r="AV72" i="16"/>
  <c r="L71" i="16"/>
  <c r="CF69" i="16"/>
  <c r="AV68" i="16"/>
  <c r="L67" i="16"/>
  <c r="CF65" i="16"/>
  <c r="AV64" i="16"/>
  <c r="L63" i="16"/>
  <c r="BS61" i="16"/>
  <c r="CV59" i="16"/>
  <c r="P58" i="16"/>
  <c r="AN56" i="16"/>
  <c r="BL54" i="16"/>
  <c r="CC52" i="16"/>
  <c r="BH50" i="16"/>
  <c r="AE48" i="16"/>
  <c r="DB45" i="16"/>
  <c r="BZ43" i="16"/>
  <c r="AC41" i="16"/>
  <c r="Y38" i="16"/>
  <c r="CJ34" i="16"/>
  <c r="AN31" i="16"/>
  <c r="BL27" i="16"/>
  <c r="I23" i="16"/>
  <c r="DB17" i="16"/>
  <c r="DC108" i="16"/>
  <c r="BS107" i="16"/>
  <c r="AI106" i="16"/>
  <c r="DC104" i="16"/>
  <c r="BS103" i="16"/>
  <c r="AI102" i="16"/>
  <c r="DC100" i="16"/>
  <c r="BS99" i="16"/>
  <c r="AI98" i="16"/>
  <c r="DC96" i="16"/>
  <c r="BS95" i="16"/>
  <c r="AI94" i="16"/>
  <c r="DC92" i="16"/>
  <c r="BS91" i="16"/>
  <c r="AI90" i="16"/>
  <c r="DC88" i="16"/>
  <c r="BS87" i="16"/>
  <c r="AI86" i="16"/>
  <c r="DC84" i="16"/>
  <c r="BS83" i="16"/>
  <c r="AI82" i="16"/>
  <c r="DC80" i="16"/>
  <c r="BS79" i="16"/>
  <c r="AI78" i="16"/>
  <c r="DC76" i="16"/>
  <c r="BS75" i="16"/>
  <c r="AI74" i="16"/>
  <c r="DC72" i="16"/>
  <c r="BS71" i="16"/>
  <c r="AI70" i="16"/>
  <c r="DC68" i="16"/>
  <c r="BS67" i="16"/>
  <c r="AI66" i="16"/>
  <c r="DC64" i="16"/>
  <c r="BS63" i="16"/>
  <c r="AH62" i="16"/>
  <c r="BR60" i="16"/>
  <c r="CP58" i="16"/>
  <c r="J57" i="16"/>
  <c r="AH55" i="16"/>
  <c r="BF53" i="16"/>
  <c r="BC51" i="16"/>
  <c r="V49" i="16"/>
  <c r="CX46" i="16"/>
  <c r="BQ44" i="16"/>
  <c r="AD42" i="16"/>
  <c r="BT39" i="16"/>
  <c r="X36" i="16"/>
  <c r="CI32" i="16"/>
  <c r="W29" i="16"/>
  <c r="DA24" i="16"/>
  <c r="V20" i="16"/>
  <c r="AX13" i="16"/>
  <c r="V108" i="16"/>
  <c r="CP106" i="16"/>
  <c r="BF105" i="16"/>
  <c r="V104" i="16"/>
  <c r="CP102" i="16"/>
  <c r="BF101" i="16"/>
  <c r="V100" i="16"/>
  <c r="CP98" i="16"/>
  <c r="BF97" i="16"/>
  <c r="V96" i="16"/>
  <c r="CP94" i="16"/>
  <c r="BF93" i="16"/>
  <c r="V92" i="16"/>
  <c r="CP90" i="16"/>
  <c r="BF89" i="16"/>
  <c r="V88" i="16"/>
  <c r="CP86" i="16"/>
  <c r="BF85" i="16"/>
  <c r="V84" i="16"/>
  <c r="CP82" i="16"/>
  <c r="BF81" i="16"/>
  <c r="V80" i="16"/>
  <c r="CP78" i="16"/>
  <c r="BF77" i="16"/>
  <c r="V76" i="16"/>
  <c r="CP74" i="16"/>
  <c r="BF73" i="16"/>
  <c r="V72" i="16"/>
  <c r="CP70" i="16"/>
  <c r="BF69" i="16"/>
  <c r="V68" i="16"/>
  <c r="CP66" i="16"/>
  <c r="BF65" i="16"/>
  <c r="V64" i="16"/>
  <c r="CP62" i="16"/>
  <c r="AN61" i="16"/>
  <c r="BN59" i="16"/>
  <c r="CL57" i="16"/>
  <c r="F56" i="16"/>
  <c r="AD54" i="16"/>
  <c r="AQ52" i="16"/>
  <c r="R50" i="16"/>
  <c r="CO47" i="16"/>
  <c r="BI45" i="16"/>
  <c r="AF43" i="16"/>
  <c r="CJ40" i="16"/>
  <c r="BS37" i="16"/>
  <c r="V34" i="16"/>
  <c r="CG30" i="16"/>
  <c r="CC26" i="16"/>
  <c r="AA22" i="16"/>
  <c r="CJ16" i="16"/>
  <c r="BP9" i="16"/>
  <c r="CJ88" i="16"/>
  <c r="P35" i="16"/>
  <c r="DF74" i="16"/>
  <c r="CK67" i="16"/>
  <c r="CW76" i="16"/>
  <c r="R103" i="16"/>
  <c r="AQ60" i="16"/>
  <c r="BV87" i="16"/>
  <c r="E84" i="16"/>
  <c r="AS82" i="16"/>
  <c r="CO112" i="16"/>
  <c r="CD42" i="16"/>
  <c r="BX76" i="16"/>
  <c r="BU87" i="16"/>
  <c r="D109" i="16"/>
  <c r="T80" i="16"/>
  <c r="BV100" i="16"/>
  <c r="AK76" i="16"/>
  <c r="CZ101" i="16"/>
  <c r="BV102" i="16"/>
  <c r="AD108" i="16"/>
  <c r="AF82" i="16"/>
  <c r="AP97" i="16"/>
  <c r="DB59" i="16"/>
  <c r="CL85" i="16"/>
  <c r="BE99" i="16"/>
  <c r="AO69" i="16"/>
  <c r="AA95" i="16"/>
  <c r="CY109" i="16"/>
  <c r="CZ63" i="16"/>
  <c r="N88" i="16"/>
  <c r="BZ107" i="16"/>
  <c r="CP53" i="16"/>
  <c r="AK84" i="16"/>
  <c r="O103" i="16"/>
  <c r="BY113" i="16"/>
  <c r="CS105" i="16"/>
  <c r="AM114" i="16"/>
  <c r="DB110" i="16"/>
  <c r="H67" i="16"/>
  <c r="CJ87" i="16"/>
  <c r="BN102" i="16"/>
  <c r="AZ111" i="16"/>
  <c r="AW65" i="16"/>
  <c r="CN86" i="16"/>
  <c r="Q101" i="16"/>
  <c r="BW110" i="16"/>
  <c r="CP35" i="16"/>
  <c r="BZ82" i="16"/>
  <c r="AE30" i="16"/>
  <c r="BN79" i="16"/>
  <c r="CN92" i="16"/>
  <c r="AW62" i="16"/>
  <c r="CK86" i="16"/>
  <c r="CC100" i="16"/>
  <c r="BX102" i="16"/>
  <c r="BA112" i="16"/>
  <c r="CI80" i="16"/>
  <c r="AR105" i="16"/>
  <c r="Y110" i="16"/>
  <c r="AO105" i="16"/>
  <c r="BN67" i="16"/>
  <c r="G105" i="16"/>
  <c r="CY100" i="16"/>
  <c r="CY96" i="16"/>
  <c r="CM93" i="16"/>
  <c r="CA89" i="16"/>
  <c r="CA85" i="16"/>
  <c r="G82" i="16"/>
  <c r="CY77" i="16"/>
  <c r="CM73" i="16"/>
  <c r="CM69" i="16"/>
  <c r="S66" i="16"/>
  <c r="DD61" i="16"/>
  <c r="CC56" i="16"/>
  <c r="BP51" i="16"/>
  <c r="BI44" i="16"/>
  <c r="CK35" i="16"/>
  <c r="AS24" i="16"/>
  <c r="AG8" i="16"/>
  <c r="CD11" i="16"/>
  <c r="BN10" i="16"/>
  <c r="CZ15" i="16"/>
  <c r="BX20" i="16"/>
  <c r="AU16" i="16"/>
  <c r="CY20" i="16"/>
  <c r="CY24" i="16"/>
  <c r="AD29" i="16"/>
  <c r="S14" i="16"/>
  <c r="DG18" i="16"/>
  <c r="AU13" i="16"/>
  <c r="E19" i="16"/>
  <c r="AR23" i="16"/>
  <c r="AR27" i="16"/>
  <c r="X16" i="16"/>
  <c r="BM22" i="16"/>
  <c r="BU26" i="16"/>
  <c r="AP31" i="16"/>
  <c r="F36" i="16"/>
  <c r="F40" i="16"/>
  <c r="AE17" i="16"/>
  <c r="AZ23" i="16"/>
  <c r="BO28" i="16"/>
  <c r="BC32" i="16"/>
  <c r="BO36" i="16"/>
  <c r="CA40" i="16"/>
  <c r="AS14" i="16"/>
  <c r="Q21" i="16"/>
  <c r="BG26" i="16"/>
  <c r="T31" i="16"/>
  <c r="AF34" i="16"/>
  <c r="CZ38" i="16"/>
  <c r="AA16" i="16"/>
  <c r="BP22" i="16"/>
  <c r="BY26" i="16"/>
  <c r="AS31" i="16"/>
  <c r="BE34" i="16"/>
  <c r="BE36" i="16"/>
  <c r="DA38" i="16"/>
  <c r="BQ15" i="16"/>
  <c r="BP21" i="16"/>
  <c r="BG25" i="16"/>
  <c r="DF29" i="16"/>
  <c r="BJ33" i="16"/>
  <c r="BJ36" i="16"/>
  <c r="V40" i="16"/>
  <c r="CS42" i="16"/>
  <c r="Z45" i="16"/>
  <c r="Z47" i="16"/>
  <c r="BV49" i="16"/>
  <c r="DF51" i="16"/>
  <c r="CD12" i="16"/>
  <c r="P20" i="16"/>
  <c r="O25" i="16"/>
  <c r="AX29" i="16"/>
  <c r="BK32" i="16"/>
  <c r="AA36" i="16"/>
  <c r="CE39" i="16"/>
  <c r="F42" i="16"/>
  <c r="BK44" i="16"/>
  <c r="DG46" i="16"/>
  <c r="AM49" i="16"/>
  <c r="AM51" i="16"/>
  <c r="CI53" i="16"/>
  <c r="O56" i="16"/>
  <c r="O58" i="16"/>
  <c r="BK60" i="16"/>
  <c r="AG12" i="16"/>
  <c r="BL19" i="16"/>
  <c r="CL23" i="16"/>
  <c r="BG28" i="16"/>
  <c r="AB32" i="16"/>
  <c r="AB35" i="16"/>
  <c r="CV38" i="16"/>
  <c r="CX41" i="16"/>
  <c r="AN44" i="16"/>
  <c r="AN46" i="16"/>
  <c r="CJ48" i="16"/>
  <c r="P51" i="16"/>
  <c r="G14" i="16"/>
  <c r="CW20" i="16"/>
  <c r="CG25" i="16"/>
  <c r="E30" i="16"/>
  <c r="M33" i="16"/>
  <c r="CG36" i="16"/>
  <c r="Y40" i="16"/>
  <c r="AV42" i="16"/>
  <c r="CW44" i="16"/>
  <c r="AO47" i="16"/>
  <c r="BY49" i="16"/>
  <c r="BY51" i="16"/>
  <c r="Q54" i="16"/>
  <c r="BA56" i="16"/>
  <c r="BA58" i="16"/>
  <c r="CW60" i="16"/>
  <c r="CR13" i="16"/>
  <c r="BG20" i="16"/>
  <c r="BM24" i="16"/>
  <c r="X29" i="16"/>
  <c r="CQ32" i="16"/>
  <c r="CQ35" i="16"/>
  <c r="BG39" i="16"/>
  <c r="AO42" i="16"/>
  <c r="AU44" i="16"/>
  <c r="BG46" i="16"/>
  <c r="AU48" i="16"/>
  <c r="BG50" i="16"/>
  <c r="AU52" i="16"/>
  <c r="BG54" i="16"/>
  <c r="AU56" i="16"/>
  <c r="BG58" i="16"/>
  <c r="AU60" i="16"/>
  <c r="CF99" i="16"/>
  <c r="CR97" i="16"/>
  <c r="DD95" i="16"/>
  <c r="AV94" i="16"/>
  <c r="CR92" i="16"/>
  <c r="X91" i="16"/>
  <c r="BH89" i="16"/>
  <c r="DD87" i="16"/>
  <c r="AV86" i="16"/>
  <c r="CR84" i="16"/>
  <c r="X83" i="16"/>
  <c r="BT81" i="16"/>
  <c r="AJ80" i="16"/>
  <c r="DD78" i="16"/>
  <c r="BT77" i="16"/>
  <c r="AJ76" i="16"/>
  <c r="DD74" i="16"/>
  <c r="BT73" i="16"/>
  <c r="AJ72" i="16"/>
  <c r="DD70" i="16"/>
  <c r="BT69" i="16"/>
  <c r="AJ68" i="16"/>
  <c r="DD66" i="16"/>
  <c r="BT65" i="16"/>
  <c r="AJ64" i="16"/>
  <c r="DD62" i="16"/>
  <c r="BE61" i="16"/>
  <c r="CF59" i="16"/>
  <c r="DD57" i="16"/>
  <c r="X56" i="16"/>
  <c r="AV54" i="16"/>
  <c r="BL52" i="16"/>
  <c r="AP50" i="16"/>
  <c r="I48" i="16"/>
  <c r="CG45" i="16"/>
  <c r="BD43" i="16"/>
  <c r="F41" i="16"/>
  <c r="DC37" i="16"/>
  <c r="BF34" i="16"/>
  <c r="N31" i="16"/>
  <c r="U27" i="16"/>
  <c r="BW22" i="16"/>
  <c r="AT17" i="16"/>
  <c r="CQ108" i="16"/>
  <c r="BG107" i="16"/>
  <c r="W106" i="16"/>
  <c r="CQ104" i="16"/>
  <c r="BG103" i="16"/>
  <c r="W102" i="16"/>
  <c r="CQ100" i="16"/>
  <c r="BG99" i="16"/>
  <c r="W98" i="16"/>
  <c r="CQ96" i="16"/>
  <c r="BG95" i="16"/>
  <c r="W94" i="16"/>
  <c r="CQ92" i="16"/>
  <c r="BG91" i="16"/>
  <c r="W90" i="16"/>
  <c r="CQ88" i="16"/>
  <c r="BG87" i="16"/>
  <c r="W86" i="16"/>
  <c r="CQ84" i="16"/>
  <c r="BG83" i="16"/>
  <c r="W82" i="16"/>
  <c r="CQ80" i="16"/>
  <c r="BG79" i="16"/>
  <c r="W78" i="16"/>
  <c r="CQ76" i="16"/>
  <c r="BG75" i="16"/>
  <c r="W74" i="16"/>
  <c r="CQ72" i="16"/>
  <c r="BG71" i="16"/>
  <c r="W70" i="16"/>
  <c r="CQ68" i="16"/>
  <c r="BG67" i="16"/>
  <c r="W66" i="16"/>
  <c r="CQ64" i="16"/>
  <c r="BG63" i="16"/>
  <c r="T62" i="16"/>
  <c r="BC60" i="16"/>
  <c r="CA58" i="16"/>
  <c r="CY56" i="16"/>
  <c r="S55" i="16"/>
  <c r="AQ53" i="16"/>
  <c r="AG51" i="16"/>
  <c r="DE48" i="16"/>
  <c r="CB46" i="16"/>
  <c r="AV44" i="16"/>
  <c r="K42" i="16"/>
  <c r="AL39" i="16"/>
  <c r="DB35" i="16"/>
  <c r="BA32" i="16"/>
  <c r="CP28" i="16"/>
  <c r="BI24" i="16"/>
  <c r="CH19" i="16"/>
  <c r="CO12" i="16"/>
  <c r="J108" i="16"/>
  <c r="CD106" i="16"/>
  <c r="AT105" i="16"/>
  <c r="J104" i="16"/>
  <c r="CD102" i="16"/>
  <c r="AT101" i="16"/>
  <c r="J100" i="16"/>
  <c r="CD98" i="16"/>
  <c r="AT97" i="16"/>
  <c r="J96" i="16"/>
  <c r="CD94" i="16"/>
  <c r="AT93" i="16"/>
  <c r="J92" i="16"/>
  <c r="CD90" i="16"/>
  <c r="AT89" i="16"/>
  <c r="J88" i="16"/>
  <c r="CD86" i="16"/>
  <c r="AT85" i="16"/>
  <c r="J84" i="16"/>
  <c r="CD82" i="16"/>
  <c r="AT81" i="16"/>
  <c r="J80" i="16"/>
  <c r="CD78" i="16"/>
  <c r="AT77" i="16"/>
  <c r="J76" i="16"/>
  <c r="AO81" i="16"/>
  <c r="CJ35" i="16"/>
  <c r="CL75" i="16"/>
  <c r="BQ69" i="16"/>
  <c r="M83" i="16"/>
  <c r="G54" i="16"/>
  <c r="BO60" i="16"/>
  <c r="CC88" i="16"/>
  <c r="Z84" i="16"/>
  <c r="BX83" i="16"/>
  <c r="DA112" i="16"/>
  <c r="DD46" i="16"/>
  <c r="AN83" i="16"/>
  <c r="CZ87" i="16"/>
  <c r="BS109" i="16"/>
  <c r="BI80" i="16"/>
  <c r="CO100" i="16"/>
  <c r="BL81" i="16"/>
  <c r="CL105" i="16"/>
  <c r="CU108" i="16"/>
  <c r="CB13" i="16"/>
  <c r="BI82" i="16"/>
  <c r="BX98" i="16"/>
  <c r="CB60" i="16"/>
  <c r="Z87" i="16"/>
  <c r="CV99" i="16"/>
  <c r="AM73" i="16"/>
  <c r="BJ95" i="16"/>
  <c r="M110" i="16"/>
  <c r="DA64" i="16"/>
  <c r="CI91" i="16"/>
  <c r="DG107" i="16"/>
  <c r="DE56" i="16"/>
  <c r="AB90" i="16"/>
  <c r="AX103" i="16"/>
  <c r="AK82" i="16"/>
  <c r="CK107" i="16"/>
  <c r="BW114" i="16"/>
  <c r="Q111" i="16"/>
  <c r="DE68" i="16"/>
  <c r="CL89" i="16"/>
  <c r="CW102" i="16"/>
  <c r="BS111" i="16"/>
  <c r="AX66" i="16"/>
  <c r="AN87" i="16"/>
  <c r="AZ101" i="16"/>
  <c r="DG110" i="16"/>
  <c r="AL62" i="16"/>
  <c r="CU85" i="16"/>
  <c r="CV108" i="16"/>
  <c r="P80" i="16"/>
  <c r="R93" i="16"/>
  <c r="AO63" i="16"/>
  <c r="CK89" i="16"/>
  <c r="AQ113" i="16"/>
  <c r="CN101" i="16"/>
  <c r="D112" i="16"/>
  <c r="DG78" i="16"/>
  <c r="BI104" i="16"/>
  <c r="CX108" i="16"/>
  <c r="CN103" i="16"/>
  <c r="BO108" i="16"/>
  <c r="CY104" i="16"/>
  <c r="CM100" i="16"/>
  <c r="CM96" i="16"/>
  <c r="CA93" i="16"/>
  <c r="G89" i="16"/>
  <c r="CY84" i="16"/>
  <c r="CY80" i="16"/>
  <c r="CM77" i="16"/>
  <c r="CA73" i="16"/>
  <c r="CA69" i="16"/>
  <c r="G66" i="16"/>
  <c r="CP61" i="16"/>
  <c r="AW56" i="16"/>
  <c r="BT50" i="16"/>
  <c r="AQ44" i="16"/>
  <c r="BH35" i="16"/>
  <c r="J24" i="16"/>
  <c r="CT10" i="16"/>
  <c r="CU11" i="16"/>
  <c r="DG10" i="16"/>
  <c r="AN17" i="16"/>
  <c r="CK20" i="16"/>
  <c r="Z17" i="16"/>
  <c r="BV21" i="16"/>
  <c r="H25" i="16"/>
  <c r="AP29" i="16"/>
  <c r="BG14" i="16"/>
  <c r="BP19" i="16"/>
  <c r="BO13" i="16"/>
  <c r="R19" i="16"/>
  <c r="BE23" i="16"/>
  <c r="BE27" i="16"/>
  <c r="AX16" i="16"/>
  <c r="CQ22" i="16"/>
  <c r="H28" i="16"/>
  <c r="F32" i="16"/>
  <c r="R36" i="16"/>
  <c r="CS7" i="16"/>
  <c r="AX17" i="16"/>
  <c r="BP23" i="16"/>
  <c r="BC29" i="16"/>
  <c r="BO33" i="16"/>
  <c r="CA36" i="16"/>
  <c r="CM40" i="16"/>
  <c r="BU14" i="16"/>
  <c r="AG21" i="16"/>
  <c r="BX26" i="16"/>
  <c r="AR31" i="16"/>
  <c r="AR35" i="16"/>
  <c r="H39" i="16"/>
  <c r="BC16" i="16"/>
  <c r="CG22" i="16"/>
  <c r="CN26" i="16"/>
  <c r="I32" i="16"/>
  <c r="CC34" i="16"/>
  <c r="I37" i="16"/>
  <c r="I39" i="16"/>
  <c r="G16" i="16"/>
  <c r="CK21" i="16"/>
  <c r="CC25" i="16"/>
  <c r="T30" i="16"/>
  <c r="CT33" i="16"/>
  <c r="AT37" i="16"/>
  <c r="AJ40" i="16"/>
  <c r="DF42" i="16"/>
  <c r="AL45" i="16"/>
  <c r="AL47" i="16"/>
  <c r="CH49" i="16"/>
  <c r="Z52" i="16"/>
  <c r="CO14" i="16"/>
  <c r="AP20" i="16"/>
  <c r="AI25" i="16"/>
  <c r="BT29" i="16"/>
  <c r="CE32" i="16"/>
  <c r="AU36" i="16"/>
  <c r="I40" i="16"/>
  <c r="BT42" i="16"/>
  <c r="BW44" i="16"/>
  <c r="O47" i="16"/>
  <c r="AY49" i="16"/>
  <c r="AY51" i="16"/>
  <c r="CU53" i="16"/>
  <c r="AM56" i="16"/>
  <c r="BW58" i="16"/>
  <c r="BW60" i="16"/>
  <c r="CE12" i="16"/>
  <c r="CL19" i="16"/>
  <c r="D24" i="16"/>
  <c r="BY28" i="16"/>
  <c r="BL32" i="16"/>
  <c r="L36" i="16"/>
  <c r="L39" i="16"/>
  <c r="H42" i="16"/>
  <c r="AZ44" i="16"/>
  <c r="AZ46" i="16"/>
  <c r="CV48" i="16"/>
  <c r="AN51" i="16"/>
  <c r="K16" i="16"/>
  <c r="Z21" i="16"/>
  <c r="DG25" i="16"/>
  <c r="W30" i="16"/>
  <c r="AC33" i="16"/>
  <c r="CW36" i="16"/>
  <c r="BA40" i="16"/>
  <c r="E43" i="16"/>
  <c r="E45" i="16"/>
  <c r="BA47" i="16"/>
  <c r="CK49" i="16"/>
  <c r="CK51" i="16"/>
  <c r="AC54" i="16"/>
  <c r="BY56" i="16"/>
  <c r="E59" i="16"/>
  <c r="E61" i="16"/>
  <c r="AD14" i="16"/>
  <c r="CP20" i="16"/>
  <c r="CM24" i="16"/>
  <c r="AT29" i="16"/>
  <c r="W33" i="16"/>
  <c r="BW36" i="16"/>
  <c r="BW39" i="16"/>
  <c r="BB42" i="16"/>
  <c r="CE44" i="16"/>
  <c r="BS46" i="16"/>
  <c r="CE48" i="16"/>
  <c r="BS50" i="16"/>
  <c r="CE52" i="16"/>
  <c r="BS54" i="16"/>
  <c r="CE56" i="16"/>
  <c r="BS58" i="16"/>
  <c r="CE60" i="16"/>
  <c r="BT99" i="16"/>
  <c r="BH97" i="16"/>
  <c r="CR95" i="16"/>
  <c r="AJ94" i="16"/>
  <c r="CF92" i="16"/>
  <c r="DD90" i="16"/>
  <c r="AV89" i="16"/>
  <c r="CR87" i="16"/>
  <c r="AJ86" i="16"/>
  <c r="CF84" i="16"/>
  <c r="DD82" i="16"/>
  <c r="BH81" i="16"/>
  <c r="X80" i="16"/>
  <c r="CR78" i="16"/>
  <c r="BH77" i="16"/>
  <c r="X76" i="16"/>
  <c r="CR74" i="16"/>
  <c r="BH73" i="16"/>
  <c r="X72" i="16"/>
  <c r="CR70" i="16"/>
  <c r="BH69" i="16"/>
  <c r="X68" i="16"/>
  <c r="CR66" i="16"/>
  <c r="BH65" i="16"/>
  <c r="X64" i="16"/>
  <c r="CR62" i="16"/>
  <c r="AQ61" i="16"/>
  <c r="BP59" i="16"/>
  <c r="CN57" i="16"/>
  <c r="H56" i="16"/>
  <c r="AF54" i="16"/>
  <c r="AS52" i="16"/>
  <c r="T50" i="16"/>
  <c r="CR47" i="16"/>
  <c r="BO45" i="16"/>
  <c r="AH43" i="16"/>
  <c r="CQ40" i="16"/>
  <c r="BU37" i="16"/>
  <c r="Y34" i="16"/>
  <c r="CI30" i="16"/>
  <c r="CH26" i="16"/>
  <c r="AN22" i="16"/>
  <c r="CV16" i="16"/>
  <c r="CE108" i="16"/>
  <c r="AU107" i="16"/>
  <c r="K106" i="16"/>
  <c r="CE104" i="16"/>
  <c r="AU103" i="16"/>
  <c r="K102" i="16"/>
  <c r="CE100" i="16"/>
  <c r="AU99" i="16"/>
  <c r="K98" i="16"/>
  <c r="CE96" i="16"/>
  <c r="AU95" i="16"/>
  <c r="K94" i="16"/>
  <c r="CE92" i="16"/>
  <c r="AU91" i="16"/>
  <c r="K90" i="16"/>
  <c r="CE88" i="16"/>
  <c r="AU87" i="16"/>
  <c r="K86" i="16"/>
  <c r="CE84" i="16"/>
  <c r="AU83" i="16"/>
  <c r="K82" i="16"/>
  <c r="CE80" i="16"/>
  <c r="AU79" i="16"/>
  <c r="K78" i="16"/>
  <c r="CE76" i="16"/>
  <c r="AU75" i="16"/>
  <c r="K74" i="16"/>
  <c r="CE72" i="16"/>
  <c r="AU71" i="16"/>
  <c r="K70" i="16"/>
  <c r="CE68" i="16"/>
  <c r="AU67" i="16"/>
  <c r="K66" i="16"/>
  <c r="CE64" i="16"/>
  <c r="AU63" i="16"/>
  <c r="F62" i="16"/>
  <c r="AL60" i="16"/>
  <c r="BJ58" i="16"/>
  <c r="CH56" i="16"/>
  <c r="DF54" i="16"/>
  <c r="Y53" i="16"/>
  <c r="L51" i="16"/>
  <c r="CM48" i="16"/>
  <c r="BF46" i="16"/>
  <c r="AD44" i="16"/>
  <c r="CQ41" i="16"/>
  <c r="E39" i="16"/>
  <c r="BT35" i="16"/>
  <c r="X32" i="16"/>
  <c r="BJ28" i="16"/>
  <c r="Q24" i="16"/>
  <c r="AQ19" i="16"/>
  <c r="DD11" i="16"/>
  <c r="DB107" i="16"/>
  <c r="BR106" i="16"/>
  <c r="AH105" i="16"/>
  <c r="DB103" i="16"/>
  <c r="BR102" i="16"/>
  <c r="AH101" i="16"/>
  <c r="DB99" i="16"/>
  <c r="BR98" i="16"/>
  <c r="AH97" i="16"/>
  <c r="DB95" i="16"/>
  <c r="BR94" i="16"/>
  <c r="AH93" i="16"/>
  <c r="DB91" i="16"/>
  <c r="BR90" i="16"/>
  <c r="AH89" i="16"/>
  <c r="DB87" i="16"/>
  <c r="BR86" i="16"/>
  <c r="AH85" i="16"/>
  <c r="DB83" i="16"/>
  <c r="BR82" i="16"/>
  <c r="AH81" i="16"/>
  <c r="DB79" i="16"/>
  <c r="BR78" i="16"/>
  <c r="AH77" i="16"/>
  <c r="DB75" i="16"/>
  <c r="BP79" i="16"/>
  <c r="AT41" i="16"/>
  <c r="CB72" i="16"/>
  <c r="CG93" i="16"/>
  <c r="M61" i="16"/>
  <c r="BW64" i="16"/>
  <c r="DA90" i="16"/>
  <c r="BU68" i="16"/>
  <c r="BI83" i="16"/>
  <c r="N97" i="16"/>
  <c r="BJ81" i="16"/>
  <c r="AX33" i="16"/>
  <c r="DE105" i="16"/>
  <c r="BI113" i="16"/>
  <c r="CK85" i="16"/>
  <c r="DF105" i="16"/>
  <c r="AZ87" i="16"/>
  <c r="AM41" i="16"/>
  <c r="CZ95" i="16"/>
  <c r="W113" i="16"/>
  <c r="CC93" i="16"/>
  <c r="CU111" i="16"/>
  <c r="BJ90" i="16"/>
  <c r="P110" i="16"/>
  <c r="BN108" i="16"/>
  <c r="BZ106" i="16"/>
  <c r="BN73" i="16"/>
  <c r="BQ94" i="16"/>
  <c r="CI111" i="16"/>
  <c r="E75" i="16"/>
  <c r="BZ101" i="16"/>
  <c r="AW113" i="16"/>
  <c r="AF86" i="16"/>
  <c r="BZ63" i="16"/>
  <c r="AD97" i="16"/>
  <c r="CH78" i="16"/>
  <c r="AN114" i="16"/>
  <c r="AM75" i="16"/>
  <c r="CT62" i="16"/>
  <c r="BK89" i="16"/>
  <c r="L103" i="16"/>
  <c r="AQ107" i="16"/>
  <c r="CA100" i="16"/>
  <c r="BO95" i="16"/>
  <c r="CY88" i="16"/>
  <c r="AQ83" i="16"/>
  <c r="CA77" i="16"/>
  <c r="BO71" i="16"/>
  <c r="CY64" i="16"/>
  <c r="DA58" i="16"/>
  <c r="BB50" i="16"/>
  <c r="AP41" i="16"/>
  <c r="AD23" i="16"/>
  <c r="AK13" i="16"/>
  <c r="X11" i="16"/>
  <c r="CD18" i="16"/>
  <c r="AO17" i="16"/>
  <c r="AR22" i="16"/>
  <c r="BB29" i="16"/>
  <c r="BD17" i="16"/>
  <c r="CH13" i="16"/>
  <c r="CO20" i="16"/>
  <c r="I28" i="16"/>
  <c r="AI19" i="16"/>
  <c r="W28" i="16"/>
  <c r="BZ33" i="16"/>
  <c r="BD10" i="16"/>
  <c r="P21" i="16"/>
  <c r="BP29" i="16"/>
  <c r="AE34" i="16"/>
  <c r="CY40" i="16"/>
  <c r="AF17" i="16"/>
  <c r="CM26" i="16"/>
  <c r="CZ32" i="16"/>
  <c r="T39" i="16"/>
  <c r="U19" i="16"/>
  <c r="Z28" i="16"/>
  <c r="AS33" i="16"/>
  <c r="U37" i="16"/>
  <c r="CZ10" i="16"/>
  <c r="AB22" i="16"/>
  <c r="CS27" i="16"/>
  <c r="J34" i="16"/>
  <c r="AT38" i="16"/>
  <c r="N43" i="16"/>
  <c r="DF45" i="16"/>
  <c r="CT49" i="16"/>
  <c r="Z53" i="16"/>
  <c r="BU20" i="16"/>
  <c r="AH27" i="16"/>
  <c r="BK33" i="16"/>
  <c r="K38" i="16"/>
  <c r="CG42" i="16"/>
  <c r="CI45" i="16"/>
  <c r="BW49" i="16"/>
  <c r="BK52" i="16"/>
  <c r="AY56" i="16"/>
  <c r="AM59" i="16"/>
  <c r="N13" i="16"/>
  <c r="AR21" i="16"/>
  <c r="CW28" i="16"/>
  <c r="L34" i="16"/>
  <c r="AB39" i="16"/>
  <c r="P43" i="16"/>
  <c r="D47" i="16"/>
  <c r="D50" i="16"/>
  <c r="AS16" i="16"/>
  <c r="AS23" i="16"/>
  <c r="BJ30" i="16"/>
  <c r="CW34" i="16"/>
  <c r="BP40" i="16"/>
  <c r="BY43" i="16"/>
  <c r="BM47" i="16"/>
  <c r="BA50" i="16"/>
  <c r="AO54" i="16"/>
  <c r="BY57" i="16"/>
  <c r="Q61" i="16"/>
  <c r="BG17" i="16"/>
  <c r="CT25" i="16"/>
  <c r="W31" i="16"/>
  <c r="CQ36" i="16"/>
  <c r="E41" i="16"/>
  <c r="CQ44" i="16"/>
  <c r="BG47" i="16"/>
  <c r="CE50" i="16"/>
  <c r="AU53" i="16"/>
  <c r="CQ56" i="16"/>
  <c r="BG59" i="16"/>
  <c r="BH99" i="16"/>
  <c r="CR96" i="16"/>
  <c r="X94" i="16"/>
  <c r="DD91" i="16"/>
  <c r="AJ89" i="16"/>
  <c r="X87" i="16"/>
  <c r="BH84" i="16"/>
  <c r="AV82" i="16"/>
  <c r="L80" i="16"/>
  <c r="AJ78" i="16"/>
  <c r="L76" i="16"/>
  <c r="AJ74" i="16"/>
  <c r="L72" i="16"/>
  <c r="AJ70" i="16"/>
  <c r="L68" i="16"/>
  <c r="AJ66" i="16"/>
  <c r="L64" i="16"/>
  <c r="AI62" i="16"/>
  <c r="AZ59" i="16"/>
  <c r="L57" i="16"/>
  <c r="P54" i="16"/>
  <c r="BD51" i="16"/>
  <c r="BZ47" i="16"/>
  <c r="BR44" i="16"/>
  <c r="BS40" i="16"/>
  <c r="Y36" i="16"/>
  <c r="BC30" i="16"/>
  <c r="DC24" i="16"/>
  <c r="AM16" i="16"/>
  <c r="W108" i="16"/>
  <c r="DC105" i="16"/>
  <c r="W104" i="16"/>
  <c r="DC101" i="16"/>
  <c r="W100" i="16"/>
  <c r="DC97" i="16"/>
  <c r="W96" i="16"/>
  <c r="DC93" i="16"/>
  <c r="W92" i="16"/>
  <c r="DC89" i="16"/>
  <c r="W88" i="16"/>
  <c r="DC85" i="16"/>
  <c r="W84" i="16"/>
  <c r="DC81" i="16"/>
  <c r="W80" i="16"/>
  <c r="DC77" i="16"/>
  <c r="W76" i="16"/>
  <c r="DC73" i="16"/>
  <c r="W72" i="16"/>
  <c r="DC69" i="16"/>
  <c r="W68" i="16"/>
  <c r="DC65" i="16"/>
  <c r="W64" i="16"/>
  <c r="CT61" i="16"/>
  <c r="BO59" i="16"/>
  <c r="BR56" i="16"/>
  <c r="AE54" i="16"/>
  <c r="CX50" i="16"/>
  <c r="CP47" i="16"/>
  <c r="H44" i="16"/>
  <c r="CK40" i="16"/>
  <c r="AL35" i="16"/>
  <c r="CH30" i="16"/>
  <c r="CC23" i="16"/>
  <c r="CK16" i="16"/>
  <c r="CP107" i="16"/>
  <c r="J106" i="16"/>
  <c r="CP103" i="16"/>
  <c r="J102" i="16"/>
  <c r="AT100" i="16"/>
  <c r="AT98" i="16"/>
  <c r="CD96" i="16"/>
  <c r="J95" i="16"/>
  <c r="J93" i="16"/>
  <c r="AT91" i="16"/>
  <c r="CD89" i="16"/>
  <c r="CD87" i="16"/>
  <c r="J86" i="16"/>
  <c r="AT84" i="16"/>
  <c r="AT82" i="16"/>
  <c r="CD80" i="16"/>
  <c r="J79" i="16"/>
  <c r="J77" i="16"/>
  <c r="AT75" i="16"/>
  <c r="DB73" i="16"/>
  <c r="BF72" i="16"/>
  <c r="J71" i="16"/>
  <c r="BR69" i="16"/>
  <c r="J68" i="16"/>
  <c r="BR66" i="16"/>
  <c r="V65" i="16"/>
  <c r="CD63" i="16"/>
  <c r="AG62" i="16"/>
  <c r="BB60" i="16"/>
  <c r="BI58" i="16"/>
  <c r="BQ56" i="16"/>
  <c r="BZ54" i="16"/>
  <c r="CA52" i="16"/>
  <c r="AJ50" i="16"/>
  <c r="BT47" i="16"/>
  <c r="U45" i="16"/>
  <c r="BX42" i="16"/>
  <c r="CS39" i="16"/>
  <c r="V36" i="16"/>
  <c r="AZ32" i="16"/>
  <c r="BI28" i="16"/>
  <c r="CA23" i="16"/>
  <c r="AL18" i="16"/>
  <c r="CR9" i="16"/>
  <c r="R8" i="16"/>
  <c r="AY9" i="16"/>
  <c r="CQ7" i="16"/>
  <c r="V9" i="16"/>
  <c r="BN7" i="16"/>
  <c r="CU8" i="16"/>
  <c r="AG7" i="16"/>
  <c r="BR8" i="16"/>
  <c r="DA9" i="16"/>
  <c r="AM8" i="16"/>
  <c r="BV9" i="16"/>
  <c r="J8" i="16"/>
  <c r="BK17" i="16"/>
  <c r="W16" i="16"/>
  <c r="BO14" i="16"/>
  <c r="DE12" i="16"/>
  <c r="AS11" i="16"/>
  <c r="CI9" i="16"/>
  <c r="W8" i="16"/>
  <c r="BF9" i="16"/>
  <c r="CX7" i="16"/>
  <c r="BK10" i="16"/>
  <c r="DC8" i="16"/>
  <c r="AM7" i="16"/>
  <c r="AV26" i="16"/>
  <c r="L25" i="16"/>
  <c r="CF23" i="16"/>
  <c r="AV22" i="16"/>
  <c r="L21" i="16"/>
  <c r="CF19" i="16"/>
  <c r="AV18" i="16"/>
  <c r="L17" i="16"/>
  <c r="BR15" i="16"/>
  <c r="F14" i="16"/>
  <c r="AV12" i="16"/>
  <c r="CN10" i="16"/>
  <c r="Z9" i="16"/>
  <c r="BR7" i="16"/>
  <c r="CV7" i="16"/>
  <c r="AB9" i="16"/>
  <c r="BL10" i="16"/>
  <c r="CV11" i="16"/>
  <c r="AB13" i="16"/>
  <c r="BL14" i="16"/>
  <c r="CV15" i="16"/>
  <c r="CK7" i="16"/>
  <c r="Q9" i="16"/>
  <c r="BA10" i="16"/>
  <c r="CK11" i="16"/>
  <c r="Q13" i="16"/>
  <c r="BA14" i="16"/>
  <c r="CK15" i="16"/>
  <c r="BF61" i="16"/>
  <c r="BN64" i="16"/>
  <c r="BJ21" i="16"/>
  <c r="BJ94" i="16"/>
  <c r="DG66" i="16"/>
  <c r="BW95" i="16"/>
  <c r="AH111" i="16"/>
  <c r="CT113" i="16"/>
  <c r="AN63" i="16"/>
  <c r="CK100" i="16"/>
  <c r="BV111" i="16"/>
  <c r="AD89" i="16"/>
  <c r="BO92" i="16"/>
  <c r="BO75" i="16"/>
  <c r="AQ64" i="16"/>
  <c r="AH35" i="16"/>
  <c r="CC13" i="16"/>
  <c r="AE26" i="16"/>
  <c r="AI16" i="16"/>
  <c r="CE23" i="16"/>
  <c r="BA29" i="16"/>
  <c r="BC24" i="16"/>
  <c r="CM36" i="16"/>
  <c r="CD22" i="16"/>
  <c r="AA10" i="16"/>
  <c r="CO34" i="16"/>
  <c r="AO30" i="16"/>
  <c r="AX40" i="16"/>
  <c r="CT47" i="16"/>
  <c r="BY22" i="16"/>
  <c r="W40" i="16"/>
  <c r="O50" i="16"/>
  <c r="AM57" i="16"/>
  <c r="AR16" i="16"/>
  <c r="AB36" i="16"/>
  <c r="BL47" i="16"/>
  <c r="Y26" i="16"/>
  <c r="BL41" i="16"/>
  <c r="BA48" i="16"/>
  <c r="AO55" i="16"/>
  <c r="AM21" i="16"/>
  <c r="BW37" i="16"/>
  <c r="CQ48" i="16"/>
  <c r="AU57" i="16"/>
  <c r="CF98" i="16"/>
  <c r="CR90" i="16"/>
  <c r="DD83" i="16"/>
  <c r="AV77" i="16"/>
  <c r="BT75" i="16"/>
  <c r="AV69" i="16"/>
  <c r="BT63" i="16"/>
  <c r="CR58" i="16"/>
  <c r="BH53" i="16"/>
  <c r="M43" i="16"/>
  <c r="Y29" i="16"/>
  <c r="AI107" i="16"/>
  <c r="BG101" i="16"/>
  <c r="AI99" i="16"/>
  <c r="BG93" i="16"/>
  <c r="BG89" i="16"/>
  <c r="AI83" i="16"/>
  <c r="BR59" i="16"/>
  <c r="CF57" i="16"/>
  <c r="AO76" i="16"/>
  <c r="CG94" i="16"/>
  <c r="H55" i="16"/>
  <c r="BM65" i="16"/>
  <c r="Q91" i="16"/>
  <c r="BW76" i="16"/>
  <c r="CV58" i="16"/>
  <c r="AB99" i="16"/>
  <c r="AX83" i="16"/>
  <c r="Q37" i="16"/>
  <c r="Q106" i="16"/>
  <c r="E114" i="16"/>
  <c r="O86" i="16"/>
  <c r="CQ13" i="16"/>
  <c r="DG87" i="16"/>
  <c r="F51" i="16"/>
  <c r="BP100" i="16"/>
  <c r="BT114" i="16"/>
  <c r="AZ94" i="16"/>
  <c r="G112" i="16"/>
  <c r="AY91" i="16"/>
  <c r="AY110" i="16"/>
  <c r="CL108" i="16"/>
  <c r="DG106" i="16"/>
  <c r="AR74" i="16"/>
  <c r="AM95" i="16"/>
  <c r="CZ111" i="16"/>
  <c r="AM81" i="16"/>
  <c r="E102" i="16"/>
  <c r="BM113" i="16"/>
  <c r="D89" i="16"/>
  <c r="BE65" i="16"/>
  <c r="BW97" i="16"/>
  <c r="AO79" i="16"/>
  <c r="CH114" i="16"/>
  <c r="U73" i="16"/>
  <c r="AV59" i="16"/>
  <c r="AL88" i="16"/>
  <c r="AR102" i="16"/>
  <c r="AE107" i="16"/>
  <c r="BO100" i="16"/>
  <c r="G95" i="16"/>
  <c r="CM88" i="16"/>
  <c r="AE83" i="16"/>
  <c r="BO76" i="16"/>
  <c r="AQ71" i="16"/>
  <c r="CM64" i="16"/>
  <c r="CL58" i="16"/>
  <c r="R49" i="16"/>
  <c r="T41" i="16"/>
  <c r="CP22" i="16"/>
  <c r="BC13" i="16"/>
  <c r="AW11" i="16"/>
  <c r="CQ18" i="16"/>
  <c r="BC17" i="16"/>
  <c r="BO23" i="16"/>
  <c r="R30" i="16"/>
  <c r="BR17" i="16"/>
  <c r="BS15" i="16"/>
  <c r="BY21" i="16"/>
  <c r="CC28" i="16"/>
  <c r="BD19" i="16"/>
  <c r="AY28" i="16"/>
  <c r="CL33" i="16"/>
  <c r="CS10" i="16"/>
  <c r="AF21" i="16"/>
  <c r="CC29" i="16"/>
  <c r="CY34" i="16"/>
  <c r="BO41" i="16"/>
  <c r="T19" i="16"/>
  <c r="DB26" i="16"/>
  <c r="BP33" i="16"/>
  <c r="AF40" i="16"/>
  <c r="BI19" i="16"/>
  <c r="AN28" i="16"/>
  <c r="BE33" i="16"/>
  <c r="AS37" i="16"/>
  <c r="AM11" i="16"/>
  <c r="BB22" i="16"/>
  <c r="M28" i="16"/>
  <c r="Z34" i="16"/>
  <c r="BJ38" i="16"/>
  <c r="Z43" i="16"/>
  <c r="BJ46" i="16"/>
  <c r="DF49" i="16"/>
  <c r="AM9" i="16"/>
  <c r="CM21" i="16"/>
  <c r="CA27" i="16"/>
  <c r="CE33" i="16"/>
  <c r="AA38" i="16"/>
  <c r="DG42" i="16"/>
  <c r="CU45" i="16"/>
  <c r="CI49" i="16"/>
  <c r="BW52" i="16"/>
  <c r="BK56" i="16"/>
  <c r="AY59" i="16"/>
  <c r="BQ13" i="16"/>
  <c r="BD22" i="16"/>
  <c r="L29" i="16"/>
  <c r="AB34" i="16"/>
  <c r="J40" i="16"/>
  <c r="AN43" i="16"/>
  <c r="P47" i="16"/>
  <c r="P50" i="16"/>
  <c r="E17" i="16"/>
  <c r="BM23" i="16"/>
  <c r="CF30" i="16"/>
  <c r="M35" i="16"/>
  <c r="CC40" i="16"/>
  <c r="CK43" i="16"/>
  <c r="BY47" i="16"/>
  <c r="E51" i="16"/>
  <c r="BA54" i="16"/>
  <c r="CK57" i="16"/>
  <c r="BY61" i="16"/>
  <c r="N18" i="16"/>
  <c r="P26" i="16"/>
  <c r="AM31" i="16"/>
  <c r="W37" i="16"/>
  <c r="R41" i="16"/>
  <c r="K45" i="16"/>
  <c r="CE47" i="16"/>
  <c r="CQ50" i="16"/>
  <c r="BG53" i="16"/>
  <c r="K57" i="16"/>
  <c r="CE59" i="16"/>
  <c r="AV99" i="16"/>
  <c r="CF96" i="16"/>
  <c r="L94" i="16"/>
  <c r="CR91" i="16"/>
  <c r="X89" i="16"/>
  <c r="DD86" i="16"/>
  <c r="AJ84" i="16"/>
  <c r="AJ82" i="16"/>
  <c r="DD79" i="16"/>
  <c r="X78" i="16"/>
  <c r="DD75" i="16"/>
  <c r="X74" i="16"/>
  <c r="DD71" i="16"/>
  <c r="X70" i="16"/>
  <c r="DD67" i="16"/>
  <c r="X66" i="16"/>
  <c r="DD63" i="16"/>
  <c r="U62" i="16"/>
  <c r="AJ59" i="16"/>
  <c r="CZ56" i="16"/>
  <c r="DD53" i="16"/>
  <c r="AH51" i="16"/>
  <c r="BD47" i="16"/>
  <c r="AW44" i="16"/>
  <c r="AT40" i="16"/>
  <c r="DC35" i="16"/>
  <c r="S30" i="16"/>
  <c r="BJ24" i="16"/>
  <c r="CN15" i="16"/>
  <c r="K108" i="16"/>
  <c r="CQ105" i="16"/>
  <c r="K104" i="16"/>
  <c r="CQ101" i="16"/>
  <c r="K100" i="16"/>
  <c r="CQ97" i="16"/>
  <c r="K96" i="16"/>
  <c r="CQ93" i="16"/>
  <c r="K92" i="16"/>
  <c r="CQ89" i="16"/>
  <c r="K88" i="16"/>
  <c r="CQ85" i="16"/>
  <c r="K84" i="16"/>
  <c r="CQ81" i="16"/>
  <c r="K80" i="16"/>
  <c r="CQ77" i="16"/>
  <c r="K76" i="16"/>
  <c r="CQ73" i="16"/>
  <c r="K72" i="16"/>
  <c r="CQ69" i="16"/>
  <c r="K68" i="16"/>
  <c r="CQ65" i="16"/>
  <c r="K64" i="16"/>
  <c r="CF61" i="16"/>
  <c r="AX59" i="16"/>
  <c r="BC56" i="16"/>
  <c r="N54" i="16"/>
  <c r="CB50" i="16"/>
  <c r="BU47" i="16"/>
  <c r="CP43" i="16"/>
  <c r="BR40" i="16"/>
  <c r="E35" i="16"/>
  <c r="AW30" i="16"/>
  <c r="AU23" i="16"/>
  <c r="AL16" i="16"/>
  <c r="CD107" i="16"/>
  <c r="DB105" i="16"/>
  <c r="CD103" i="16"/>
  <c r="DB101" i="16"/>
  <c r="AH100" i="16"/>
  <c r="AH98" i="16"/>
  <c r="BR96" i="16"/>
  <c r="DB94" i="16"/>
  <c r="DB92" i="16"/>
  <c r="AH91" i="16"/>
  <c r="BR89" i="16"/>
  <c r="BR87" i="16"/>
  <c r="DB85" i="16"/>
  <c r="AH84" i="16"/>
  <c r="AH82" i="16"/>
  <c r="BR80" i="16"/>
  <c r="DB78" i="16"/>
  <c r="DB76" i="16"/>
  <c r="AH75" i="16"/>
  <c r="CP73" i="16"/>
  <c r="AT72" i="16"/>
  <c r="DB70" i="16"/>
  <c r="AT69" i="16"/>
  <c r="DB67" i="16"/>
  <c r="BF66" i="16"/>
  <c r="J65" i="16"/>
  <c r="BR63" i="16"/>
  <c r="S62" i="16"/>
  <c r="AK60" i="16"/>
  <c r="AS58" i="16"/>
  <c r="BB56" i="16"/>
  <c r="BI54" i="16"/>
  <c r="BH52" i="16"/>
  <c r="CZ49" i="16"/>
  <c r="BB47" i="16"/>
  <c r="DD44" i="16"/>
  <c r="AZ42" i="16"/>
  <c r="BS39" i="16"/>
  <c r="CS35" i="16"/>
  <c r="V32" i="16"/>
  <c r="T28" i="16"/>
  <c r="AT23" i="16"/>
  <c r="CL17" i="16"/>
  <c r="CD9" i="16"/>
  <c r="DF7" i="16"/>
  <c r="AK9" i="16"/>
  <c r="CC7" i="16"/>
  <c r="H9" i="16"/>
  <c r="AW7" i="16"/>
  <c r="CG8" i="16"/>
  <c r="O7" i="16"/>
  <c r="BD8" i="16"/>
  <c r="CM9" i="16"/>
  <c r="Y8" i="16"/>
  <c r="BH9" i="16"/>
  <c r="CZ7" i="16"/>
  <c r="AY17" i="16"/>
  <c r="I16" i="16"/>
  <c r="AY14" i="16"/>
  <c r="CQ12" i="16"/>
  <c r="AE11" i="16"/>
  <c r="BU9" i="16"/>
  <c r="I8" i="16"/>
  <c r="AR9" i="16"/>
  <c r="CH7" i="16"/>
  <c r="AW10" i="16"/>
  <c r="CO8" i="16"/>
  <c r="X7" i="16"/>
  <c r="AJ26" i="16"/>
  <c r="DD24" i="16"/>
  <c r="BT23" i="16"/>
  <c r="AJ22" i="16"/>
  <c r="DD20" i="16"/>
  <c r="BT19" i="16"/>
  <c r="AJ18" i="16"/>
  <c r="DD16" i="16"/>
  <c r="BD15" i="16"/>
  <c r="CT13" i="16"/>
  <c r="AH12" i="16"/>
  <c r="BZ10" i="16"/>
  <c r="L9" i="16"/>
  <c r="BD7" i="16"/>
  <c r="D8" i="16"/>
  <c r="AN9" i="16"/>
  <c r="BX10" i="16"/>
  <c r="D12" i="16"/>
  <c r="AN13" i="16"/>
  <c r="BX14" i="16"/>
  <c r="D16" i="16"/>
  <c r="CW7" i="16"/>
  <c r="AC9" i="16"/>
  <c r="BM10" i="16"/>
  <c r="CW11" i="16"/>
  <c r="AC13" i="16"/>
  <c r="BM14" i="16"/>
  <c r="CW15" i="16"/>
  <c r="CJ57" i="16"/>
  <c r="CC37" i="16"/>
  <c r="AY33" i="16"/>
  <c r="DF57" i="16"/>
  <c r="CS40" i="16"/>
  <c r="CW96" i="16"/>
  <c r="BE55" i="16"/>
  <c r="CW65" i="16"/>
  <c r="DA94" i="16"/>
  <c r="CT76" i="16"/>
  <c r="AX60" i="16"/>
  <c r="AY99" i="16"/>
  <c r="CH83" i="16"/>
  <c r="DB44" i="16"/>
  <c r="N107" i="16"/>
  <c r="DD104" i="16"/>
  <c r="AY87" i="16"/>
  <c r="Z22" i="16"/>
  <c r="BU91" i="16"/>
  <c r="DB56" i="16"/>
  <c r="DE100" i="16"/>
  <c r="CZ114" i="16"/>
  <c r="CT97" i="16"/>
  <c r="BH112" i="16"/>
  <c r="AD92" i="16"/>
  <c r="CI110" i="16"/>
  <c r="AB109" i="16"/>
  <c r="AA107" i="16"/>
  <c r="D75" i="16"/>
  <c r="AR99" i="16"/>
  <c r="CW112" i="16"/>
  <c r="CJ81" i="16"/>
  <c r="E105" i="16"/>
  <c r="BZ114" i="16"/>
  <c r="CV97" i="16"/>
  <c r="AY66" i="16"/>
  <c r="AO98" i="16"/>
  <c r="DF79" i="16"/>
  <c r="AV114" i="16"/>
  <c r="CS70" i="16"/>
  <c r="CM54" i="16"/>
  <c r="DF78" i="16"/>
  <c r="AL96" i="16"/>
  <c r="S106" i="16"/>
  <c r="BC100" i="16"/>
  <c r="AQ94" i="16"/>
  <c r="CA87" i="16"/>
  <c r="G83" i="16"/>
  <c r="BC76" i="16"/>
  <c r="AE71" i="16"/>
  <c r="BO64" i="16"/>
  <c r="BU58" i="16"/>
  <c r="CZ48" i="16"/>
  <c r="CK39" i="16"/>
  <c r="BF20" i="16"/>
  <c r="BT13" i="16"/>
  <c r="BQ11" i="16"/>
  <c r="J20" i="16"/>
  <c r="BQ17" i="16"/>
  <c r="CB23" i="16"/>
  <c r="BZ30" i="16"/>
  <c r="CV17" i="16"/>
  <c r="CM15" i="16"/>
  <c r="CL21" i="16"/>
  <c r="DA28" i="16"/>
  <c r="BN20" i="16"/>
  <c r="AA29" i="16"/>
  <c r="CX33" i="16"/>
  <c r="U11" i="16"/>
  <c r="AW21" i="16"/>
  <c r="CP29" i="16"/>
  <c r="BC35" i="16"/>
  <c r="CA41" i="16"/>
  <c r="AL19" i="16"/>
  <c r="AM28" i="16"/>
  <c r="CN33" i="16"/>
  <c r="AR40" i="16"/>
  <c r="BR20" i="16"/>
  <c r="AE29" i="16"/>
  <c r="BQ33" i="16"/>
  <c r="BE37" i="16"/>
  <c r="CP11" i="16"/>
  <c r="BX22" i="16"/>
  <c r="AF28" i="16"/>
  <c r="AT34" i="16"/>
  <c r="AT39" i="16"/>
  <c r="AL43" i="16"/>
  <c r="BV46" i="16"/>
  <c r="BJ50" i="16"/>
  <c r="DA10" i="16"/>
  <c r="I22" i="16"/>
  <c r="CT27" i="16"/>
  <c r="K34" i="16"/>
  <c r="AU38" i="16"/>
  <c r="O43" i="16"/>
  <c r="DG45" i="16"/>
  <c r="CU49" i="16"/>
  <c r="CI52" i="16"/>
  <c r="BW56" i="16"/>
  <c r="DG59" i="16"/>
  <c r="DG13" i="16"/>
  <c r="BZ22" i="16"/>
  <c r="D30" i="16"/>
  <c r="BL34" i="16"/>
  <c r="X40" i="16"/>
  <c r="AZ43" i="16"/>
  <c r="AN47" i="16"/>
  <c r="AB50" i="16"/>
  <c r="AL17" i="16"/>
  <c r="CM23" i="16"/>
  <c r="CW30" i="16"/>
  <c r="AC35" i="16"/>
  <c r="CP40" i="16"/>
  <c r="AO44" i="16"/>
  <c r="CK47" i="16"/>
  <c r="Q51" i="16"/>
  <c r="E55" i="16"/>
  <c r="E58" i="16"/>
  <c r="CK61" i="16"/>
  <c r="AN18" i="16"/>
  <c r="BL26" i="16"/>
  <c r="BG31" i="16"/>
  <c r="AM37" i="16"/>
  <c r="AF41" i="16"/>
  <c r="W45" i="16"/>
  <c r="CQ47" i="16"/>
  <c r="K51" i="16"/>
  <c r="CE53" i="16"/>
  <c r="W57" i="16"/>
  <c r="CQ59" i="16"/>
  <c r="X99" i="16"/>
  <c r="BH96" i="16"/>
  <c r="CR93" i="16"/>
  <c r="CF91" i="16"/>
  <c r="L89" i="16"/>
  <c r="CR86" i="16"/>
  <c r="X84" i="16"/>
  <c r="X82" i="16"/>
  <c r="CR79" i="16"/>
  <c r="L78" i="16"/>
  <c r="CR75" i="16"/>
  <c r="L74" i="16"/>
  <c r="CR71" i="16"/>
  <c r="L70" i="16"/>
  <c r="CR67" i="16"/>
  <c r="L66" i="16"/>
  <c r="CR63" i="16"/>
  <c r="G62" i="16"/>
  <c r="T59" i="16"/>
  <c r="CJ56" i="16"/>
  <c r="CN53" i="16"/>
  <c r="M51" i="16"/>
  <c r="AH47" i="16"/>
  <c r="AE44" i="16"/>
  <c r="U40" i="16"/>
  <c r="BU35" i="16"/>
  <c r="CT29" i="16"/>
  <c r="S24" i="16"/>
  <c r="G15" i="16"/>
  <c r="DC107" i="16"/>
  <c r="CE105" i="16"/>
  <c r="DC103" i="16"/>
  <c r="CE101" i="16"/>
  <c r="DC99" i="16"/>
  <c r="CE97" i="16"/>
  <c r="DC95" i="16"/>
  <c r="CE93" i="16"/>
  <c r="DC91" i="16"/>
  <c r="CE89" i="16"/>
  <c r="DC87" i="16"/>
  <c r="CE85" i="16"/>
  <c r="DC83" i="16"/>
  <c r="CE81" i="16"/>
  <c r="DC79" i="16"/>
  <c r="CE77" i="16"/>
  <c r="DC75" i="16"/>
  <c r="CE73" i="16"/>
  <c r="DC71" i="16"/>
  <c r="CE69" i="16"/>
  <c r="DC67" i="16"/>
  <c r="CE65" i="16"/>
  <c r="DC63" i="16"/>
  <c r="BR61" i="16"/>
  <c r="AH59" i="16"/>
  <c r="AL56" i="16"/>
  <c r="DB53" i="16"/>
  <c r="BF50" i="16"/>
  <c r="BC47" i="16"/>
  <c r="BU43" i="16"/>
  <c r="AS40" i="16"/>
  <c r="CI34" i="16"/>
  <c r="Q30" i="16"/>
  <c r="DG22" i="16"/>
  <c r="CL15" i="16"/>
  <c r="BR107" i="16"/>
  <c r="CP105" i="16"/>
  <c r="BR103" i="16"/>
  <c r="CP101" i="16"/>
  <c r="CP99" i="16"/>
  <c r="V98" i="16"/>
  <c r="BF96" i="16"/>
  <c r="BF94" i="16"/>
  <c r="CP92" i="16"/>
  <c r="V91" i="16"/>
  <c r="V89" i="16"/>
  <c r="BF87" i="16"/>
  <c r="CP85" i="16"/>
  <c r="CP83" i="16"/>
  <c r="V82" i="16"/>
  <c r="BF80" i="16"/>
  <c r="BF78" i="16"/>
  <c r="CP76" i="16"/>
  <c r="V75" i="16"/>
  <c r="CD73" i="16"/>
  <c r="AH72" i="16"/>
  <c r="CD70" i="16"/>
  <c r="AH69" i="16"/>
  <c r="CP67" i="16"/>
  <c r="AT66" i="16"/>
  <c r="DB64" i="16"/>
  <c r="BF63" i="16"/>
  <c r="D62" i="16"/>
  <c r="U60" i="16"/>
  <c r="AD58" i="16"/>
  <c r="AK56" i="16"/>
  <c r="AS54" i="16"/>
  <c r="X52" i="16"/>
  <c r="CD49" i="16"/>
  <c r="AF47" i="16"/>
  <c r="CL44" i="16"/>
  <c r="AC42" i="16"/>
  <c r="AK39" i="16"/>
  <c r="BS35" i="16"/>
  <c r="CS31" i="16"/>
  <c r="CN27" i="16"/>
  <c r="DE22" i="16"/>
  <c r="AQ17" i="16"/>
  <c r="BB9" i="16"/>
  <c r="CR7" i="16"/>
  <c r="W9" i="16"/>
  <c r="BO7" i="16"/>
  <c r="CX8" i="16"/>
  <c r="AH7" i="16"/>
  <c r="BS8" i="16"/>
  <c r="DB9" i="16"/>
  <c r="AP8" i="16"/>
  <c r="BW9" i="16"/>
  <c r="K8" i="16"/>
  <c r="AT9" i="16"/>
  <c r="CL7" i="16"/>
  <c r="AM17" i="16"/>
  <c r="CY15" i="16"/>
  <c r="AK14" i="16"/>
  <c r="CC12" i="16"/>
  <c r="O11" i="16"/>
  <c r="BG9" i="16"/>
  <c r="CY7" i="16"/>
  <c r="AD9" i="16"/>
  <c r="BT7" i="16"/>
  <c r="AI10" i="16"/>
  <c r="CA8" i="16"/>
  <c r="I7" i="16"/>
  <c r="X26" i="16"/>
  <c r="CR24" i="16"/>
  <c r="BH23" i="16"/>
  <c r="X22" i="16"/>
  <c r="CR20" i="16"/>
  <c r="BH19" i="16"/>
  <c r="X18" i="16"/>
  <c r="CR16" i="16"/>
  <c r="AP15" i="16"/>
  <c r="CF13" i="16"/>
  <c r="T12" i="16"/>
  <c r="BJ10" i="16"/>
  <c r="DB8" i="16"/>
  <c r="AL7" i="16"/>
  <c r="P8" i="16"/>
  <c r="AZ9" i="16"/>
  <c r="CJ10" i="16"/>
  <c r="P12" i="16"/>
  <c r="AZ13" i="16"/>
  <c r="CJ14" i="16"/>
  <c r="P16" i="16"/>
  <c r="E8" i="16"/>
  <c r="AO9" i="16"/>
  <c r="BY10" i="16"/>
  <c r="E12" i="16"/>
  <c r="AO13" i="16"/>
  <c r="BY14" i="16"/>
  <c r="E16" i="16"/>
  <c r="AN62" i="16"/>
  <c r="CT71" i="16"/>
  <c r="AL97" i="16"/>
  <c r="CF109" i="16"/>
  <c r="U82" i="16"/>
  <c r="BQ91" i="16"/>
  <c r="CK74" i="16"/>
  <c r="DE98" i="16"/>
  <c r="BJ88" i="16"/>
  <c r="CI81" i="16"/>
  <c r="BI89" i="16"/>
  <c r="DF101" i="16"/>
  <c r="AF90" i="16"/>
  <c r="BY23" i="16"/>
  <c r="CM104" i="16"/>
  <c r="CM80" i="16"/>
  <c r="AG56" i="16"/>
  <c r="BS19" i="16"/>
  <c r="CL10" i="16"/>
  <c r="AG11" i="16"/>
  <c r="O10" i="16"/>
  <c r="AD36" i="16"/>
  <c r="S31" i="16"/>
  <c r="CE28" i="16"/>
  <c r="H23" i="16"/>
  <c r="AP16" i="16"/>
  <c r="AT35" i="16"/>
  <c r="CT50" i="16"/>
  <c r="DG29" i="16"/>
  <c r="AA47" i="16"/>
  <c r="CI60" i="16"/>
  <c r="BI30" i="16"/>
  <c r="BX44" i="16"/>
  <c r="DA17" i="16"/>
  <c r="M37" i="16"/>
  <c r="AO52" i="16"/>
  <c r="Q62" i="16"/>
  <c r="AM33" i="16"/>
  <c r="AU45" i="16"/>
  <c r="CE54" i="16"/>
  <c r="CF95" i="16"/>
  <c r="X86" i="16"/>
  <c r="BT79" i="16"/>
  <c r="BT71" i="16"/>
  <c r="BT67" i="16"/>
  <c r="AB61" i="16"/>
  <c r="DB49" i="16"/>
  <c r="BU39" i="16"/>
  <c r="CZ21" i="16"/>
  <c r="BG105" i="16"/>
  <c r="AI95" i="16"/>
  <c r="AI87" i="16"/>
  <c r="Q39" i="16"/>
  <c r="DF69" i="16"/>
  <c r="AL58" i="16"/>
  <c r="M97" i="16"/>
  <c r="CJ62" i="16"/>
  <c r="T69" i="16"/>
  <c r="Q97" i="16"/>
  <c r="N77" i="16"/>
  <c r="V61" i="16"/>
  <c r="AL103" i="16"/>
  <c r="U88" i="16"/>
  <c r="CV67" i="16"/>
  <c r="CW107" i="16"/>
  <c r="AL106" i="16"/>
  <c r="AR91" i="16"/>
  <c r="CK38" i="16"/>
  <c r="CV91" i="16"/>
  <c r="BC58" i="16"/>
  <c r="X102" i="16"/>
  <c r="AD111" i="16"/>
  <c r="T98" i="16"/>
  <c r="CN113" i="16"/>
  <c r="AD95" i="16"/>
  <c r="CY110" i="16"/>
  <c r="AX109" i="16"/>
  <c r="T110" i="16"/>
  <c r="CG75" i="16"/>
  <c r="CH99" i="16"/>
  <c r="CB113" i="16"/>
  <c r="CV82" i="16"/>
  <c r="AN105" i="16"/>
  <c r="CT114" i="16"/>
  <c r="CB100" i="16"/>
  <c r="AS71" i="16"/>
  <c r="BE100" i="16"/>
  <c r="BP80" i="16"/>
  <c r="DC113" i="16"/>
  <c r="AZ68" i="16"/>
  <c r="CN45" i="16"/>
  <c r="AA68" i="16"/>
  <c r="P95" i="16"/>
  <c r="G106" i="16"/>
  <c r="AQ99" i="16"/>
  <c r="S94" i="16"/>
  <c r="BO87" i="16"/>
  <c r="AQ82" i="16"/>
  <c r="CA75" i="16"/>
  <c r="S71" i="16"/>
  <c r="BC64" i="16"/>
  <c r="BE58" i="16"/>
  <c r="CD48" i="16"/>
  <c r="BH39" i="16"/>
  <c r="E20" i="16"/>
  <c r="X10" i="16"/>
  <c r="CM11" i="16"/>
  <c r="W20" i="16"/>
  <c r="CS18" i="16"/>
  <c r="BL24" i="16"/>
  <c r="CL30" i="16"/>
  <c r="F18" i="16"/>
  <c r="R16" i="16"/>
  <c r="CY21" i="16"/>
  <c r="CE7" i="16"/>
  <c r="CG20" i="16"/>
  <c r="AN29" i="16"/>
  <c r="F34" i="16"/>
  <c r="BE11" i="16"/>
  <c r="CT22" i="16"/>
  <c r="DC29" i="16"/>
  <c r="BO35" i="16"/>
  <c r="AE42" i="16"/>
  <c r="BY19" i="16"/>
  <c r="BA28" i="16"/>
  <c r="CZ33" i="16"/>
  <c r="S8" i="16"/>
  <c r="CJ20" i="16"/>
  <c r="AR29" i="16"/>
  <c r="CC33" i="16"/>
  <c r="BQ37" i="16"/>
  <c r="AD12" i="16"/>
  <c r="CX22" i="16"/>
  <c r="AF29" i="16"/>
  <c r="BJ34" i="16"/>
  <c r="BJ39" i="16"/>
  <c r="CT43" i="16"/>
  <c r="CT46" i="16"/>
  <c r="BV50" i="16"/>
  <c r="AQ11" i="16"/>
  <c r="BC22" i="16"/>
  <c r="N28" i="16"/>
  <c r="AA34" i="16"/>
  <c r="BK38" i="16"/>
  <c r="AA43" i="16"/>
  <c r="O46" i="16"/>
  <c r="DG49" i="16"/>
  <c r="AM53" i="16"/>
  <c r="CI56" i="16"/>
  <c r="O60" i="16"/>
  <c r="J16" i="16"/>
  <c r="Q23" i="16"/>
  <c r="V30" i="16"/>
  <c r="CF34" i="16"/>
  <c r="AZ40" i="16"/>
  <c r="BL43" i="16"/>
  <c r="AZ47" i="16"/>
  <c r="AN50" i="16"/>
  <c r="BO17" i="16"/>
  <c r="E24" i="16"/>
  <c r="M31" i="16"/>
  <c r="M36" i="16"/>
  <c r="DC40" i="16"/>
  <c r="BA44" i="16"/>
  <c r="AO48" i="16"/>
  <c r="AO51" i="16"/>
  <c r="Q55" i="16"/>
  <c r="Q58" i="16"/>
  <c r="E62" i="16"/>
  <c r="BW18" i="16"/>
  <c r="CG26" i="16"/>
  <c r="BW31" i="16"/>
  <c r="BG37" i="16"/>
  <c r="AS41" i="16"/>
  <c r="AI45" i="16"/>
  <c r="DC47" i="16"/>
  <c r="AU51" i="16"/>
  <c r="K54" i="16"/>
  <c r="AI57" i="16"/>
  <c r="DC59" i="16"/>
  <c r="CR98" i="16"/>
  <c r="AJ96" i="16"/>
  <c r="BT93" i="16"/>
  <c r="BT91" i="16"/>
  <c r="DD88" i="16"/>
  <c r="CF86" i="16"/>
  <c r="L84" i="16"/>
  <c r="L82" i="16"/>
  <c r="CF79" i="16"/>
  <c r="DD77" i="16"/>
  <c r="CF75" i="16"/>
  <c r="DD73" i="16"/>
  <c r="CF71" i="16"/>
  <c r="DD69" i="16"/>
  <c r="CF67" i="16"/>
  <c r="DD65" i="16"/>
  <c r="CF63" i="16"/>
  <c r="CV61" i="16"/>
  <c r="D59" i="16"/>
  <c r="BT56" i="16"/>
  <c r="BX53" i="16"/>
  <c r="CY50" i="16"/>
  <c r="M47" i="16"/>
  <c r="I44" i="16"/>
  <c r="DB39" i="16"/>
  <c r="AN35" i="16"/>
  <c r="BI29" i="16"/>
  <c r="CN23" i="16"/>
  <c r="AE14" i="16"/>
  <c r="CQ107" i="16"/>
  <c r="BS105" i="16"/>
  <c r="CQ103" i="16"/>
  <c r="BS101" i="16"/>
  <c r="CQ99" i="16"/>
  <c r="BS97" i="16"/>
  <c r="CQ95" i="16"/>
  <c r="BS93" i="16"/>
  <c r="CQ91" i="16"/>
  <c r="BS89" i="16"/>
  <c r="CQ87" i="16"/>
  <c r="BS85" i="16"/>
  <c r="CQ83" i="16"/>
  <c r="BS81" i="16"/>
  <c r="CQ79" i="16"/>
  <c r="BS77" i="16"/>
  <c r="CQ75" i="16"/>
  <c r="BS73" i="16"/>
  <c r="CQ71" i="16"/>
  <c r="BS69" i="16"/>
  <c r="CQ67" i="16"/>
  <c r="BS65" i="16"/>
  <c r="CQ63" i="16"/>
  <c r="BD61" i="16"/>
  <c r="S59" i="16"/>
  <c r="V56" i="16"/>
  <c r="CM53" i="16"/>
  <c r="AK50" i="16"/>
  <c r="AG47" i="16"/>
  <c r="BC43" i="16"/>
  <c r="R40" i="16"/>
  <c r="BA34" i="16"/>
  <c r="CS29" i="16"/>
  <c r="BU22" i="16"/>
  <c r="F15" i="16"/>
  <c r="BF107" i="16"/>
  <c r="CD105" i="16"/>
  <c r="BF103" i="16"/>
  <c r="CD101" i="16"/>
  <c r="CD99" i="16"/>
  <c r="J98" i="16"/>
  <c r="AT96" i="16"/>
  <c r="AT94" i="16"/>
  <c r="CD92" i="16"/>
  <c r="J91" i="16"/>
  <c r="J89" i="16"/>
  <c r="AT87" i="16"/>
  <c r="CD85" i="16"/>
  <c r="CD83" i="16"/>
  <c r="J82" i="16"/>
  <c r="AT80" i="16"/>
  <c r="AT78" i="16"/>
  <c r="CD76" i="16"/>
  <c r="J75" i="16"/>
  <c r="BR73" i="16"/>
  <c r="J72" i="16"/>
  <c r="BR70" i="16"/>
  <c r="V69" i="16"/>
  <c r="CD67" i="16"/>
  <c r="AH66" i="16"/>
  <c r="CP64" i="16"/>
  <c r="AT63" i="16"/>
  <c r="CS61" i="16"/>
  <c r="F60" i="16"/>
  <c r="M58" i="16"/>
  <c r="U56" i="16"/>
  <c r="M54" i="16"/>
  <c r="G52" i="16"/>
  <c r="BI49" i="16"/>
  <c r="J47" i="16"/>
  <c r="BP44" i="16"/>
  <c r="J42" i="16"/>
  <c r="D39" i="16"/>
  <c r="AK35" i="16"/>
  <c r="BS31" i="16"/>
  <c r="AZ27" i="16"/>
  <c r="BQ22" i="16"/>
  <c r="AG16" i="16"/>
  <c r="AL9" i="16"/>
  <c r="CD7" i="16"/>
  <c r="I9" i="16"/>
  <c r="AX7" i="16"/>
  <c r="CH8" i="16"/>
  <c r="R7" i="16"/>
  <c r="BE8" i="16"/>
  <c r="CN9" i="16"/>
  <c r="Z8" i="16"/>
  <c r="BI9" i="16"/>
  <c r="DA7" i="16"/>
  <c r="AF9" i="16"/>
  <c r="BV7" i="16"/>
  <c r="AA17" i="16"/>
  <c r="CI15" i="16"/>
  <c r="W14" i="16"/>
  <c r="BO12" i="16"/>
  <c r="DE10" i="16"/>
  <c r="AS9" i="16"/>
  <c r="CI7" i="16"/>
  <c r="N9" i="16"/>
  <c r="BF7" i="16"/>
  <c r="U10" i="16"/>
  <c r="BK8" i="16"/>
  <c r="AV27" i="16"/>
  <c r="L26" i="16"/>
  <c r="CF24" i="16"/>
  <c r="AV23" i="16"/>
  <c r="L22" i="16"/>
  <c r="CF20" i="16"/>
  <c r="AV19" i="16"/>
  <c r="L18" i="16"/>
  <c r="CF16" i="16"/>
  <c r="Z15" i="16"/>
  <c r="BR13" i="16"/>
  <c r="F12" i="16"/>
  <c r="AV10" i="16"/>
  <c r="CN8" i="16"/>
  <c r="W7" i="16"/>
  <c r="AB8" i="16"/>
  <c r="BL9" i="16"/>
  <c r="CV10" i="16"/>
  <c r="AB12" i="16"/>
  <c r="BL13" i="16"/>
  <c r="CV14" i="16"/>
  <c r="AB16" i="16"/>
  <c r="Q8" i="16"/>
  <c r="BA9" i="16"/>
  <c r="CK10" i="16"/>
  <c r="Q12" i="16"/>
  <c r="BA13" i="16"/>
  <c r="CK14" i="16"/>
  <c r="Q16" i="16"/>
  <c r="AN40" i="16"/>
  <c r="CZ90" i="16"/>
  <c r="CG55" i="16"/>
  <c r="AZ88" i="16"/>
  <c r="DB111" i="16"/>
  <c r="BY70" i="16"/>
  <c r="BE102" i="16"/>
  <c r="BF58" i="16"/>
  <c r="BO109" i="16"/>
  <c r="AB103" i="16"/>
  <c r="CV105" i="16"/>
  <c r="AN81" i="16"/>
  <c r="BP113" i="16"/>
  <c r="CS106" i="16"/>
  <c r="AE99" i="16"/>
  <c r="AQ87" i="16"/>
  <c r="CY68" i="16"/>
  <c r="BI48" i="16"/>
  <c r="J12" i="16"/>
  <c r="DF18" i="16"/>
  <c r="AM20" i="16"/>
  <c r="D23" i="16"/>
  <c r="AA13" i="16"/>
  <c r="CY42" i="16"/>
  <c r="BD35" i="16"/>
  <c r="BE29" i="16"/>
  <c r="N23" i="16"/>
  <c r="DF43" i="16"/>
  <c r="AI15" i="16"/>
  <c r="AU34" i="16"/>
  <c r="AM43" i="16"/>
  <c r="DG53" i="16"/>
  <c r="P25" i="16"/>
  <c r="BN40" i="16"/>
  <c r="AZ51" i="16"/>
  <c r="AC31" i="16"/>
  <c r="Q45" i="16"/>
  <c r="Q59" i="16"/>
  <c r="DG26" i="16"/>
  <c r="BP42" i="16"/>
  <c r="BG51" i="16"/>
  <c r="CQ60" i="16"/>
  <c r="CR88" i="16"/>
  <c r="AV81" i="16"/>
  <c r="AV73" i="16"/>
  <c r="AV65" i="16"/>
  <c r="CV55" i="16"/>
  <c r="CY46" i="16"/>
  <c r="DC33" i="16"/>
  <c r="BW13" i="16"/>
  <c r="AI103" i="16"/>
  <c r="BG97" i="16"/>
  <c r="AI91" i="16"/>
  <c r="BW21" i="16"/>
  <c r="CJ63" i="16"/>
  <c r="BK64" i="16"/>
  <c r="M60" i="16"/>
  <c r="T75" i="16"/>
  <c r="AK91" i="16"/>
  <c r="CV102" i="16"/>
  <c r="Y63" i="16"/>
  <c r="P78" i="16"/>
  <c r="CB110" i="16"/>
  <c r="BX96" i="16"/>
  <c r="BV90" i="16"/>
  <c r="AK112" i="16"/>
  <c r="Z65" i="16"/>
  <c r="AA93" i="16"/>
  <c r="BP72" i="16"/>
  <c r="CT95" i="16"/>
  <c r="DF80" i="16"/>
  <c r="X105" i="16"/>
  <c r="CN74" i="16"/>
  <c r="DE99" i="16"/>
  <c r="T61" i="16"/>
  <c r="DG100" i="16"/>
  <c r="CJ89" i="16"/>
  <c r="CW111" i="16"/>
  <c r="CR113" i="16"/>
  <c r="AP83" i="16"/>
  <c r="AW106" i="16"/>
  <c r="O39" i="16"/>
  <c r="BZ92" i="16"/>
  <c r="CO107" i="16"/>
  <c r="AS70" i="16"/>
  <c r="AL104" i="16"/>
  <c r="AO82" i="16"/>
  <c r="CB101" i="16"/>
  <c r="F91" i="16"/>
  <c r="AK109" i="16"/>
  <c r="BX108" i="16"/>
  <c r="Q113" i="16"/>
  <c r="X111" i="16"/>
  <c r="CK76" i="16"/>
  <c r="BO103" i="16"/>
  <c r="AQ98" i="16"/>
  <c r="CA91" i="16"/>
  <c r="S87" i="16"/>
  <c r="BC80" i="16"/>
  <c r="AQ75" i="16"/>
  <c r="CA68" i="16"/>
  <c r="BO63" i="16"/>
  <c r="AD55" i="16"/>
  <c r="BB46" i="16"/>
  <c r="BV34" i="16"/>
  <c r="AI13" i="16"/>
  <c r="CN13" i="16"/>
  <c r="Y15" i="16"/>
  <c r="DF11" i="16"/>
  <c r="AO19" i="16"/>
  <c r="BR26" i="16"/>
  <c r="BT11" i="16"/>
  <c r="BZ20" i="16"/>
  <c r="AD17" i="16"/>
  <c r="BO24" i="16"/>
  <c r="CP10" i="16"/>
  <c r="AI23" i="16"/>
  <c r="CK30" i="16"/>
  <c r="BB36" i="16"/>
  <c r="DA14" i="16"/>
  <c r="AO25" i="16"/>
  <c r="BC31" i="16"/>
  <c r="G38" i="16"/>
  <c r="BE10" i="16"/>
  <c r="V23" i="16"/>
  <c r="BQ29" i="16"/>
  <c r="AR36" i="16"/>
  <c r="CY10" i="16"/>
  <c r="AM23" i="16"/>
  <c r="CE29" i="16"/>
  <c r="I35" i="16"/>
  <c r="AS38" i="16"/>
  <c r="DC16" i="16"/>
  <c r="AU24" i="16"/>
  <c r="AT31" i="16"/>
  <c r="CT35" i="16"/>
  <c r="V41" i="16"/>
  <c r="AL44" i="16"/>
  <c r="Z48" i="16"/>
  <c r="N51" i="16"/>
  <c r="AQ16" i="16"/>
  <c r="P23" i="16"/>
  <c r="AQ30" i="16"/>
  <c r="CE34" i="16"/>
  <c r="AY40" i="16"/>
  <c r="DG43" i="16"/>
  <c r="AY47" i="16"/>
  <c r="CI50" i="16"/>
  <c r="BW54" i="16"/>
  <c r="BW57" i="16"/>
  <c r="AY61" i="16"/>
  <c r="AK17" i="16"/>
  <c r="CE25" i="16"/>
  <c r="CV30" i="16"/>
  <c r="CF36" i="16"/>
  <c r="CO40" i="16"/>
  <c r="CV44" i="16"/>
  <c r="CJ47" i="16"/>
  <c r="BX51" i="16"/>
  <c r="BM19" i="16"/>
  <c r="BS26" i="16"/>
  <c r="AC32" i="16"/>
  <c r="M38" i="16"/>
  <c r="CZ41" i="16"/>
  <c r="CK45" i="16"/>
  <c r="CK48" i="16"/>
  <c r="BY52" i="16"/>
  <c r="BM55" i="16"/>
  <c r="BA59" i="16"/>
  <c r="AK7" i="16"/>
  <c r="CG21" i="16"/>
  <c r="AX27" i="16"/>
  <c r="BW33" i="16"/>
  <c r="BW38" i="16"/>
  <c r="CP42" i="16"/>
  <c r="CE45" i="16"/>
  <c r="W49" i="16"/>
  <c r="CQ51" i="16"/>
  <c r="K55" i="16"/>
  <c r="CE57" i="16"/>
  <c r="W61" i="16"/>
  <c r="AV98" i="16"/>
  <c r="BH95" i="16"/>
  <c r="AJ93" i="16"/>
  <c r="BT90" i="16"/>
  <c r="BH88" i="16"/>
  <c r="CR85" i="16"/>
  <c r="CF83" i="16"/>
  <c r="X81" i="16"/>
  <c r="AV79" i="16"/>
  <c r="X77" i="16"/>
  <c r="AV75" i="16"/>
  <c r="X73" i="16"/>
  <c r="AV71" i="16"/>
  <c r="X69" i="16"/>
  <c r="AV67" i="16"/>
  <c r="X65" i="16"/>
  <c r="AV63" i="16"/>
  <c r="CZ60" i="16"/>
  <c r="BL58" i="16"/>
  <c r="BP55" i="16"/>
  <c r="AB53" i="16"/>
  <c r="BO49" i="16"/>
  <c r="BH46" i="16"/>
  <c r="BZ42" i="16"/>
  <c r="N39" i="16"/>
  <c r="AN33" i="16"/>
  <c r="BK28" i="16"/>
  <c r="AA21" i="16"/>
  <c r="O12" i="16"/>
  <c r="K107" i="16"/>
  <c r="AI105" i="16"/>
  <c r="K103" i="16"/>
  <c r="AI101" i="16"/>
  <c r="K99" i="16"/>
  <c r="AI97" i="16"/>
  <c r="K95" i="16"/>
  <c r="AI93" i="16"/>
  <c r="K91" i="16"/>
  <c r="AI89" i="16"/>
  <c r="K87" i="16"/>
  <c r="AI85" i="16"/>
  <c r="K83" i="16"/>
  <c r="AI81" i="16"/>
  <c r="K79" i="16"/>
  <c r="AI77" i="16"/>
  <c r="K75" i="16"/>
  <c r="AI73" i="16"/>
  <c r="K71" i="16"/>
  <c r="AI69" i="16"/>
  <c r="K67" i="16"/>
  <c r="AI65" i="16"/>
  <c r="K63" i="16"/>
  <c r="J61" i="16"/>
  <c r="N58" i="16"/>
  <c r="CD55" i="16"/>
  <c r="CB52" i="16"/>
  <c r="CF49" i="16"/>
  <c r="DA45" i="16"/>
  <c r="CW42" i="16"/>
  <c r="X38" i="16"/>
  <c r="BT33" i="16"/>
  <c r="BK27" i="16"/>
  <c r="BE21" i="16"/>
  <c r="DB108" i="16"/>
  <c r="V107" i="16"/>
  <c r="DB104" i="16"/>
  <c r="V103" i="16"/>
  <c r="J101" i="16"/>
  <c r="AT99" i="16"/>
  <c r="CD97" i="16"/>
  <c r="CD95" i="16"/>
  <c r="J94" i="16"/>
  <c r="AT92" i="16"/>
  <c r="AT90" i="16"/>
  <c r="CD88" i="16"/>
  <c r="J87" i="16"/>
  <c r="J85" i="16"/>
  <c r="AT83" i="16"/>
  <c r="CD81" i="16"/>
  <c r="CD79" i="16"/>
  <c r="J78" i="16"/>
  <c r="AT76" i="16"/>
  <c r="BR74" i="16"/>
  <c r="V73" i="16"/>
  <c r="CD71" i="16"/>
  <c r="AH70" i="16"/>
  <c r="CP68" i="16"/>
  <c r="AT67" i="16"/>
  <c r="DB65" i="16"/>
  <c r="BF64" i="16"/>
  <c r="J63" i="16"/>
  <c r="BC61" i="16"/>
  <c r="AW59" i="16"/>
  <c r="BE57" i="16"/>
  <c r="BN55" i="16"/>
  <c r="BU53" i="16"/>
  <c r="BB51" i="16"/>
  <c r="DD48" i="16"/>
  <c r="BE46" i="16"/>
  <c r="G44" i="16"/>
  <c r="AU41" i="16"/>
  <c r="V38" i="16"/>
  <c r="AZ34" i="16"/>
  <c r="AV30" i="16"/>
  <c r="D26" i="16"/>
  <c r="M21" i="16"/>
  <c r="Z14" i="16"/>
  <c r="CZ8" i="16"/>
  <c r="AJ7" i="16"/>
  <c r="BU8" i="16"/>
  <c r="DD9" i="16"/>
  <c r="AR8" i="16"/>
  <c r="CA9" i="16"/>
  <c r="M8" i="16"/>
  <c r="AV9" i="16"/>
  <c r="CN7" i="16"/>
  <c r="S9" i="16"/>
  <c r="BI7" i="16"/>
  <c r="CR8" i="16"/>
  <c r="AA7" i="16"/>
  <c r="CU16" i="16"/>
  <c r="AS15" i="16"/>
  <c r="CI13" i="16"/>
  <c r="W12" i="16"/>
  <c r="BO10" i="16"/>
  <c r="DE8" i="16"/>
  <c r="AR7" i="16"/>
  <c r="CB8" i="16"/>
  <c r="J7" i="16"/>
  <c r="CG9" i="16"/>
  <c r="U8" i="16"/>
  <c r="L27" i="16"/>
  <c r="CF25" i="16"/>
  <c r="AV24" i="16"/>
  <c r="L23" i="16"/>
  <c r="CF21" i="16"/>
  <c r="AV20" i="16"/>
  <c r="L19" i="16"/>
  <c r="CF17" i="16"/>
  <c r="AV16" i="16"/>
  <c r="CN14" i="16"/>
  <c r="Z13" i="16"/>
  <c r="BR11" i="16"/>
  <c r="F10" i="16"/>
  <c r="AV8" i="16"/>
  <c r="AB7" i="16"/>
  <c r="BL8" i="16"/>
  <c r="CV9" i="16"/>
  <c r="AB11" i="16"/>
  <c r="BL12" i="16"/>
  <c r="CV13" i="16"/>
  <c r="AB15" i="16"/>
  <c r="Q7" i="16"/>
  <c r="BA8" i="16"/>
  <c r="CK9" i="16"/>
  <c r="Q11" i="16"/>
  <c r="BA12" i="16"/>
  <c r="CK13" i="16"/>
  <c r="Q15" i="16"/>
  <c r="F7" i="16"/>
  <c r="DE43" i="16"/>
  <c r="BK62" i="16"/>
  <c r="O72" i="16"/>
  <c r="BD97" i="16"/>
  <c r="T65" i="16"/>
  <c r="Y93" i="16"/>
  <c r="K112" i="16"/>
  <c r="P92" i="16"/>
  <c r="BU95" i="16"/>
  <c r="M103" i="16"/>
  <c r="BP99" i="16"/>
  <c r="DE95" i="16"/>
  <c r="CG111" i="16"/>
  <c r="AM82" i="16"/>
  <c r="I19" i="16"/>
  <c r="Y106" i="16"/>
  <c r="P103" i="16"/>
  <c r="R101" i="16"/>
  <c r="AK111" i="16"/>
  <c r="CY49" i="16"/>
  <c r="AN80" i="16"/>
  <c r="G99" i="16"/>
  <c r="AE87" i="16"/>
  <c r="BC75" i="16"/>
  <c r="CA63" i="16"/>
  <c r="AQ48" i="16"/>
  <c r="U14" i="16"/>
  <c r="CX13" i="16"/>
  <c r="AB19" i="16"/>
  <c r="AY11" i="16"/>
  <c r="P17" i="16"/>
  <c r="BC10" i="16"/>
  <c r="BO29" i="16"/>
  <c r="BT14" i="16"/>
  <c r="AE31" i="16"/>
  <c r="Z10" i="16"/>
  <c r="BD29" i="16"/>
  <c r="BF10" i="16"/>
  <c r="BR29" i="16"/>
  <c r="CO37" i="16"/>
  <c r="AA24" i="16"/>
  <c r="BJ35" i="16"/>
  <c r="Z44" i="16"/>
  <c r="DF50" i="16"/>
  <c r="CY22" i="16"/>
  <c r="BK34" i="16"/>
  <c r="AY43" i="16"/>
  <c r="BW50" i="16"/>
  <c r="AY57" i="16"/>
  <c r="D17" i="16"/>
  <c r="CE30" i="16"/>
  <c r="CB40" i="16"/>
  <c r="BX47" i="16"/>
  <c r="Y18" i="16"/>
  <c r="M32" i="16"/>
  <c r="BY41" i="16"/>
  <c r="BY48" i="16"/>
  <c r="BA55" i="16"/>
  <c r="AC62" i="16"/>
  <c r="W27" i="16"/>
  <c r="CQ37" i="16"/>
  <c r="BG45" i="16"/>
  <c r="CE51" i="16"/>
  <c r="BG57" i="16"/>
  <c r="BH98" i="16"/>
  <c r="BH93" i="16"/>
  <c r="L90" i="16"/>
  <c r="X85" i="16"/>
  <c r="BT80" i="16"/>
  <c r="BT76" i="16"/>
  <c r="BT72" i="16"/>
  <c r="BT68" i="16"/>
  <c r="BT64" i="16"/>
  <c r="X60" i="16"/>
  <c r="CR54" i="16"/>
  <c r="BR48" i="16"/>
  <c r="BU41" i="16"/>
  <c r="DC31" i="16"/>
  <c r="CP18" i="16"/>
  <c r="BG106" i="16"/>
  <c r="BG102" i="16"/>
  <c r="BG98" i="16"/>
  <c r="BG94" i="16"/>
  <c r="BG90" i="16"/>
  <c r="BG86" i="16"/>
  <c r="BS82" i="16"/>
  <c r="CQ78" i="16"/>
  <c r="W75" i="16"/>
  <c r="AI72" i="16"/>
  <c r="BG68" i="16"/>
  <c r="W65" i="16"/>
  <c r="AP61" i="16"/>
  <c r="BF57" i="16"/>
  <c r="AR52" i="16"/>
  <c r="S46" i="16"/>
  <c r="D41" i="16"/>
  <c r="BT31" i="16"/>
  <c r="N21" i="16"/>
  <c r="AT107" i="16"/>
  <c r="BF104" i="16"/>
  <c r="CP100" i="16"/>
  <c r="CP97" i="16"/>
  <c r="V95" i="16"/>
  <c r="CD91" i="16"/>
  <c r="BR88" i="16"/>
  <c r="BR85" i="16"/>
  <c r="DB82" i="16"/>
  <c r="BF79" i="16"/>
  <c r="BF76" i="16"/>
  <c r="J74" i="16"/>
  <c r="AT71" i="16"/>
  <c r="CD68" i="16"/>
  <c r="V66" i="16"/>
  <c r="DB63" i="16"/>
  <c r="I61" i="16"/>
  <c r="BU57" i="16"/>
  <c r="CO54" i="16"/>
  <c r="CS50" i="16"/>
  <c r="AJ46" i="16"/>
  <c r="CP41" i="16"/>
  <c r="CH36" i="16"/>
  <c r="CI29" i="16"/>
  <c r="BD21" i="16"/>
  <c r="AG10" i="16"/>
  <c r="CQ9" i="16"/>
  <c r="CP9" i="16"/>
  <c r="DC9" i="16"/>
  <c r="BK7" i="16"/>
  <c r="BJ7" i="16"/>
  <c r="BW7" i="16"/>
  <c r="X8" i="16"/>
  <c r="BK16" i="16"/>
  <c r="BU13" i="16"/>
  <c r="CQ10" i="16"/>
  <c r="AY8" i="16"/>
  <c r="AX8" i="16"/>
  <c r="CU9" i="16"/>
  <c r="BE7" i="16"/>
  <c r="AV25" i="16"/>
  <c r="DD22" i="16"/>
  <c r="BT20" i="16"/>
  <c r="BT18" i="16"/>
  <c r="T16" i="16"/>
  <c r="AP13" i="16"/>
  <c r="DB10" i="16"/>
  <c r="F8" i="16"/>
  <c r="BX8" i="16"/>
  <c r="D11" i="16"/>
  <c r="D13" i="16"/>
  <c r="AZ15" i="16"/>
  <c r="AO8" i="16"/>
  <c r="AO10" i="16"/>
  <c r="CK12" i="16"/>
  <c r="AC15" i="16"/>
  <c r="BY64" i="16"/>
  <c r="CO39" i="16"/>
  <c r="E57" i="16"/>
  <c r="CF82" i="16"/>
  <c r="I52" i="16"/>
  <c r="BG104" i="16"/>
  <c r="BS84" i="16"/>
  <c r="BS74" i="16"/>
  <c r="G60" i="16"/>
  <c r="V45" i="16"/>
  <c r="AS17" i="16"/>
  <c r="BR99" i="16"/>
  <c r="BF90" i="16"/>
  <c r="AH78" i="16"/>
  <c r="AH68" i="16"/>
  <c r="CS59" i="16"/>
  <c r="U49" i="16"/>
  <c r="CS33" i="16"/>
  <c r="BV8" i="16"/>
  <c r="AH9" i="16"/>
  <c r="DG17" i="16"/>
  <c r="W10" i="16"/>
  <c r="AA9" i="16"/>
  <c r="BH22" i="16"/>
  <c r="L15" i="16"/>
  <c r="P7" i="16"/>
  <c r="D14" i="16"/>
  <c r="CW8" i="16"/>
  <c r="BY15" i="16"/>
  <c r="AO40" i="16"/>
  <c r="CT96" i="16"/>
  <c r="AF109" i="16"/>
  <c r="R102" i="16"/>
  <c r="K111" i="16"/>
  <c r="CK93" i="16"/>
  <c r="BY62" i="16"/>
  <c r="CK90" i="16"/>
  <c r="BC84" i="16"/>
  <c r="BN41" i="16"/>
  <c r="BQ18" i="16"/>
  <c r="CB20" i="16"/>
  <c r="DC20" i="16"/>
  <c r="H17" i="16"/>
  <c r="U33" i="16"/>
  <c r="Z38" i="16"/>
  <c r="H27" i="16"/>
  <c r="AY52" i="16"/>
  <c r="AB33" i="16"/>
  <c r="S23" i="16"/>
  <c r="AO50" i="16"/>
  <c r="CQ30" i="16"/>
  <c r="AI53" i="16"/>
  <c r="X92" i="16"/>
  <c r="BH78" i="16"/>
  <c r="BH66" i="16"/>
  <c r="CR51" i="16"/>
  <c r="BX25" i="16"/>
  <c r="AU96" i="16"/>
  <c r="AU77" i="16"/>
  <c r="AI63" i="16"/>
  <c r="DA49" i="16"/>
  <c r="T27" i="16"/>
  <c r="BF102" i="16"/>
  <c r="AT13" i="16"/>
  <c r="CN65" i="16"/>
  <c r="AR75" i="16"/>
  <c r="AX107" i="16"/>
  <c r="BE80" i="16"/>
  <c r="Z98" i="16"/>
  <c r="CR114" i="16"/>
  <c r="AY93" i="16"/>
  <c r="AK96" i="16"/>
  <c r="CG105" i="16"/>
  <c r="AJ104" i="16"/>
  <c r="BU101" i="16"/>
  <c r="BZ113" i="16"/>
  <c r="CZ83" i="16"/>
  <c r="F44" i="16"/>
  <c r="Q108" i="16"/>
  <c r="BK105" i="16"/>
  <c r="BL57" i="16"/>
  <c r="CF108" i="16"/>
  <c r="AV110" i="16"/>
  <c r="BN74" i="16"/>
  <c r="AE98" i="16"/>
  <c r="G87" i="16"/>
  <c r="AE75" i="16"/>
  <c r="G63" i="16"/>
  <c r="AF46" i="16"/>
  <c r="CB11" i="16"/>
  <c r="AT15" i="16"/>
  <c r="BB19" i="16"/>
  <c r="CO11" i="16"/>
  <c r="AR17" i="16"/>
  <c r="CG13" i="16"/>
  <c r="CX30" i="16"/>
  <c r="BS16" i="16"/>
  <c r="BO31" i="16"/>
  <c r="CX10" i="16"/>
  <c r="CD29" i="16"/>
  <c r="BV12" i="16"/>
  <c r="DA30" i="16"/>
  <c r="BE38" i="16"/>
  <c r="CQ24" i="16"/>
  <c r="J36" i="16"/>
  <c r="AX44" i="16"/>
  <c r="Z51" i="16"/>
  <c r="AP23" i="16"/>
  <c r="BK35" i="16"/>
  <c r="O44" i="16"/>
  <c r="DG50" i="16"/>
  <c r="CI57" i="16"/>
  <c r="BN17" i="16"/>
  <c r="L31" i="16"/>
  <c r="DB40" i="16"/>
  <c r="AN48" i="16"/>
  <c r="CM19" i="16"/>
  <c r="BM32" i="16"/>
  <c r="I42" i="16"/>
  <c r="CW48" i="16"/>
  <c r="BY55" i="16"/>
  <c r="AE10" i="16"/>
  <c r="AV28" i="16"/>
  <c r="CQ38" i="16"/>
  <c r="K46" i="16"/>
  <c r="DC51" i="16"/>
  <c r="K58" i="16"/>
  <c r="AJ98" i="16"/>
  <c r="AV93" i="16"/>
  <c r="CF88" i="16"/>
  <c r="CR83" i="16"/>
  <c r="BH79" i="16"/>
  <c r="BH75" i="16"/>
  <c r="BH71" i="16"/>
  <c r="BH67" i="16"/>
  <c r="BH63" i="16"/>
  <c r="CB58" i="16"/>
  <c r="AR53" i="16"/>
  <c r="CC46" i="16"/>
  <c r="AN39" i="16"/>
  <c r="CZ28" i="16"/>
  <c r="CS12" i="16"/>
  <c r="AU105" i="16"/>
  <c r="AU101" i="16"/>
  <c r="AU97" i="16"/>
  <c r="AU93" i="16"/>
  <c r="AU89" i="16"/>
  <c r="BG85" i="16"/>
  <c r="BG82" i="16"/>
  <c r="CE78" i="16"/>
  <c r="DC74" i="16"/>
  <c r="AI71" i="16"/>
  <c r="AU68" i="16"/>
  <c r="BS64" i="16"/>
  <c r="Z61" i="16"/>
  <c r="AQ57" i="16"/>
  <c r="Y52" i="16"/>
  <c r="CF45" i="16"/>
  <c r="CI38" i="16"/>
  <c r="AL31" i="16"/>
  <c r="CO18" i="16"/>
  <c r="AH107" i="16"/>
  <c r="AT104" i="16"/>
  <c r="CD100" i="16"/>
  <c r="BR97" i="16"/>
  <c r="AH94" i="16"/>
  <c r="BR91" i="16"/>
  <c r="BF88" i="16"/>
  <c r="V85" i="16"/>
  <c r="BF82" i="16"/>
  <c r="AT79" i="16"/>
  <c r="AH76" i="16"/>
  <c r="AT73" i="16"/>
  <c r="AH71" i="16"/>
  <c r="BR68" i="16"/>
  <c r="J66" i="16"/>
  <c r="CP63" i="16"/>
  <c r="CX60" i="16"/>
  <c r="AP57" i="16"/>
  <c r="DA53" i="16"/>
  <c r="CA50" i="16"/>
  <c r="R46" i="16"/>
  <c r="BR41" i="16"/>
  <c r="AZ36" i="16"/>
  <c r="BG29" i="16"/>
  <c r="CA20" i="16"/>
  <c r="X9" i="16"/>
  <c r="CC9" i="16"/>
  <c r="CB9" i="16"/>
  <c r="CO9" i="16"/>
  <c r="AV7" i="16"/>
  <c r="AU7" i="16"/>
  <c r="AT7" i="16"/>
  <c r="BH7" i="16"/>
  <c r="AY16" i="16"/>
  <c r="BG13" i="16"/>
  <c r="CC10" i="16"/>
  <c r="AK8" i="16"/>
  <c r="AJ8" i="16"/>
  <c r="BS9" i="16"/>
  <c r="AJ27" i="16"/>
  <c r="AJ25" i="16"/>
  <c r="CR22" i="16"/>
  <c r="BH20" i="16"/>
  <c r="BH18" i="16"/>
  <c r="F16" i="16"/>
  <c r="L13" i="16"/>
  <c r="AH10" i="16"/>
  <c r="CT7" i="16"/>
  <c r="CJ8" i="16"/>
  <c r="P11" i="16"/>
  <c r="P13" i="16"/>
  <c r="BL15" i="16"/>
  <c r="BM8" i="16"/>
  <c r="CW10" i="16"/>
  <c r="CW12" i="16"/>
  <c r="AO15" i="16"/>
  <c r="AT88" i="16"/>
  <c r="CG60" i="16"/>
  <c r="BE50" i="16"/>
  <c r="AA41" i="16"/>
  <c r="D35" i="16"/>
  <c r="V29" i="16"/>
  <c r="J9" i="16"/>
  <c r="BO9" i="16"/>
  <c r="BN9" i="16"/>
  <c r="BZ9" i="16"/>
  <c r="AF7" i="16"/>
  <c r="AD7" i="16"/>
  <c r="AS7" i="16"/>
  <c r="AK16" i="16"/>
  <c r="AS13" i="16"/>
  <c r="AY10" i="16"/>
  <c r="BU7" i="16"/>
  <c r="BE9" i="16"/>
  <c r="X27" i="16"/>
  <c r="X25" i="16"/>
  <c r="CF22" i="16"/>
  <c r="AJ20" i="16"/>
  <c r="DD17" i="16"/>
  <c r="CT15" i="16"/>
  <c r="DB12" i="16"/>
  <c r="T10" i="16"/>
  <c r="CF7" i="16"/>
  <c r="CV8" i="16"/>
  <c r="AN11" i="16"/>
  <c r="BX15" i="16"/>
  <c r="BY8" i="16"/>
  <c r="E11" i="16"/>
  <c r="E13" i="16"/>
  <c r="BA15" i="16"/>
  <c r="CG83" i="16"/>
  <c r="BM34" i="16"/>
  <c r="AI64" i="16"/>
  <c r="CI8" i="16"/>
  <c r="E65" i="16"/>
  <c r="CA53" i="16"/>
  <c r="AC83" i="16"/>
  <c r="CX88" i="16"/>
  <c r="I113" i="16"/>
  <c r="T88" i="16"/>
  <c r="AY105" i="16"/>
  <c r="H109" i="16"/>
  <c r="CN102" i="16"/>
  <c r="AK100" i="16"/>
  <c r="AF110" i="16"/>
  <c r="AJ108" i="16"/>
  <c r="L106" i="16"/>
  <c r="Z103" i="16"/>
  <c r="AR92" i="16"/>
  <c r="P68" i="16"/>
  <c r="S111" i="16"/>
  <c r="J19" i="16"/>
  <c r="BY68" i="16"/>
  <c r="CX100" i="16"/>
  <c r="AZ95" i="16"/>
  <c r="BC108" i="16"/>
  <c r="BO96" i="16"/>
  <c r="CM84" i="16"/>
  <c r="G73" i="16"/>
  <c r="CB61" i="16"/>
  <c r="U44" i="16"/>
  <c r="CC11" i="16"/>
  <c r="BB17" i="16"/>
  <c r="CV21" i="16"/>
  <c r="BP15" i="16"/>
  <c r="AE19" i="16"/>
  <c r="BR16" i="16"/>
  <c r="R32" i="16"/>
  <c r="AK19" i="16"/>
  <c r="CA33" i="16"/>
  <c r="BB16" i="16"/>
  <c r="BD31" i="16"/>
  <c r="BV16" i="16"/>
  <c r="U32" i="16"/>
  <c r="U39" i="16"/>
  <c r="CO26" i="16"/>
  <c r="BJ37" i="16"/>
  <c r="BJ45" i="16"/>
  <c r="AL52" i="16"/>
  <c r="BJ25" i="16"/>
  <c r="BK36" i="16"/>
  <c r="CI44" i="16"/>
  <c r="DG51" i="16"/>
  <c r="CI58" i="16"/>
  <c r="AQ20" i="16"/>
  <c r="CF32" i="16"/>
  <c r="U42" i="16"/>
  <c r="D49" i="16"/>
  <c r="AS21" i="16"/>
  <c r="M34" i="16"/>
  <c r="Q43" i="16"/>
  <c r="E50" i="16"/>
  <c r="CK56" i="16"/>
  <c r="CF14" i="16"/>
  <c r="BK29" i="16"/>
  <c r="CQ39" i="16"/>
  <c r="CE46" i="16"/>
  <c r="CQ52" i="16"/>
  <c r="CE58" i="16"/>
  <c r="AV97" i="16"/>
  <c r="X93" i="16"/>
  <c r="AJ88" i="16"/>
  <c r="BT83" i="16"/>
  <c r="AJ79" i="16"/>
  <c r="AJ75" i="16"/>
  <c r="AJ71" i="16"/>
  <c r="AJ67" i="16"/>
  <c r="AJ63" i="16"/>
  <c r="AV58" i="16"/>
  <c r="I53" i="16"/>
  <c r="AP46" i="16"/>
  <c r="CJ38" i="16"/>
  <c r="AA28" i="16"/>
  <c r="AL11" i="16"/>
  <c r="W105" i="16"/>
  <c r="W101" i="16"/>
  <c r="W97" i="16"/>
  <c r="W93" i="16"/>
  <c r="W89" i="16"/>
  <c r="AU85" i="16"/>
  <c r="BG81" i="16"/>
  <c r="BS78" i="16"/>
  <c r="CQ74" i="16"/>
  <c r="W71" i="16"/>
  <c r="AI68" i="16"/>
  <c r="BG64" i="16"/>
  <c r="CY60" i="16"/>
  <c r="G56" i="16"/>
  <c r="H52" i="16"/>
  <c r="BN45" i="16"/>
  <c r="BA38" i="16"/>
  <c r="E31" i="16"/>
  <c r="AM18" i="16"/>
  <c r="J107" i="16"/>
  <c r="AT103" i="16"/>
  <c r="BR100" i="16"/>
  <c r="V97" i="16"/>
  <c r="V94" i="16"/>
  <c r="BF91" i="16"/>
  <c r="DB84" i="16"/>
  <c r="DB81" i="16"/>
  <c r="AH79" i="16"/>
  <c r="CP75" i="16"/>
  <c r="AH73" i="16"/>
  <c r="V71" i="16"/>
  <c r="BF68" i="16"/>
  <c r="CP65" i="16"/>
  <c r="AH63" i="16"/>
  <c r="Y57" i="16"/>
  <c r="CL53" i="16"/>
  <c r="CZ45" i="16"/>
  <c r="U20" i="16"/>
  <c r="BK9" i="16"/>
  <c r="V8" i="16"/>
  <c r="BX13" i="16"/>
  <c r="BV95" i="16"/>
  <c r="DG91" i="16"/>
  <c r="DE41" i="16"/>
  <c r="DB15" i="16"/>
  <c r="CH18" i="16"/>
  <c r="CT19" i="16"/>
  <c r="CS16" i="16"/>
  <c r="I17" i="16"/>
  <c r="BA27" i="16"/>
  <c r="CH45" i="16"/>
  <c r="DE25" i="16"/>
  <c r="AY45" i="16"/>
  <c r="O59" i="16"/>
  <c r="L33" i="16"/>
  <c r="BX49" i="16"/>
  <c r="BA43" i="16"/>
  <c r="BU30" i="16"/>
  <c r="K47" i="16"/>
  <c r="K59" i="16"/>
  <c r="AJ92" i="16"/>
  <c r="BT78" i="16"/>
  <c r="BT70" i="16"/>
  <c r="BT62" i="16"/>
  <c r="X45" i="16"/>
  <c r="G26" i="16"/>
  <c r="BG100" i="16"/>
  <c r="BG92" i="16"/>
  <c r="W81" i="16"/>
  <c r="CQ70" i="16"/>
  <c r="BO55" i="16"/>
  <c r="BT37" i="16"/>
  <c r="AT106" i="16"/>
  <c r="DB96" i="16"/>
  <c r="CP87" i="16"/>
  <c r="BR81" i="16"/>
  <c r="DB72" i="16"/>
  <c r="DB62" i="16"/>
  <c r="AP53" i="16"/>
  <c r="BQ40" i="16"/>
  <c r="Z19" i="16"/>
  <c r="AI9" i="16"/>
  <c r="CZ9" i="16"/>
  <c r="O13" i="16"/>
  <c r="AP7" i="16"/>
  <c r="BH24" i="16"/>
  <c r="BT17" i="16"/>
  <c r="CF9" i="16"/>
  <c r="BL11" i="16"/>
  <c r="AO11" i="16"/>
  <c r="CG84" i="16"/>
  <c r="AB111" i="16"/>
  <c r="DG112" i="16"/>
  <c r="BW104" i="16"/>
  <c r="BP112" i="16"/>
  <c r="BQ85" i="16"/>
  <c r="CA95" i="16"/>
  <c r="DE59" i="16"/>
  <c r="AE22" i="16"/>
  <c r="BN33" i="16"/>
  <c r="AR32" i="16"/>
  <c r="AS10" i="16"/>
  <c r="CT45" i="16"/>
  <c r="CE37" i="16"/>
  <c r="AA59" i="16"/>
  <c r="D43" i="16"/>
  <c r="CG34" i="16"/>
  <c r="Q57" i="16"/>
  <c r="CV40" i="16"/>
  <c r="AU59" i="16"/>
  <c r="BH87" i="16"/>
  <c r="BH74" i="16"/>
  <c r="BH62" i="16"/>
  <c r="F45" i="16"/>
  <c r="AU108" i="16"/>
  <c r="AU92" i="16"/>
  <c r="BS80" i="16"/>
  <c r="CE70" i="16"/>
  <c r="CT59" i="16"/>
  <c r="DE44" i="16"/>
  <c r="AK11" i="16"/>
  <c r="BF99" i="16"/>
  <c r="CZ53" i="16"/>
  <c r="BM83" i="16"/>
  <c r="BA95" i="16"/>
  <c r="U113" i="16"/>
  <c r="AB96" i="16"/>
  <c r="BQ105" i="16"/>
  <c r="CF110" i="16"/>
  <c r="AO103" i="16"/>
  <c r="CJ101" i="16"/>
  <c r="AW110" i="16"/>
  <c r="BH108" i="16"/>
  <c r="BD107" i="16"/>
  <c r="BA103" i="16"/>
  <c r="N93" i="16"/>
  <c r="CO72" i="16"/>
  <c r="BC111" i="16"/>
  <c r="AF30" i="16"/>
  <c r="BK69" i="16"/>
  <c r="BN89" i="16"/>
  <c r="AN94" i="16"/>
  <c r="CA107" i="16"/>
  <c r="BC96" i="16"/>
  <c r="CA84" i="16"/>
  <c r="CY72" i="16"/>
  <c r="BN61" i="16"/>
  <c r="Y42" i="16"/>
  <c r="CS11" i="16"/>
  <c r="CD17" i="16"/>
  <c r="E22" i="16"/>
  <c r="CH15" i="16"/>
  <c r="AR19" i="16"/>
  <c r="CO16" i="16"/>
  <c r="BZ32" i="16"/>
  <c r="BF19" i="16"/>
  <c r="CY33" i="16"/>
  <c r="BU16" i="16"/>
  <c r="BP31" i="16"/>
  <c r="CT16" i="16"/>
  <c r="AG32" i="16"/>
  <c r="CC39" i="16"/>
  <c r="G27" i="16"/>
  <c r="CT37" i="16"/>
  <c r="BV45" i="16"/>
  <c r="AX52" i="16"/>
  <c r="CD25" i="16"/>
  <c r="CE36" i="16"/>
  <c r="AM45" i="16"/>
  <c r="O52" i="16"/>
  <c r="DG58" i="16"/>
  <c r="BV20" i="16"/>
  <c r="CV32" i="16"/>
  <c r="AH42" i="16"/>
  <c r="P49" i="16"/>
  <c r="BF22" i="16"/>
  <c r="AC34" i="16"/>
  <c r="AO43" i="16"/>
  <c r="Q50" i="16"/>
  <c r="CW56" i="16"/>
  <c r="R15" i="16"/>
  <c r="CG29" i="16"/>
  <c r="BI40" i="16"/>
  <c r="CQ46" i="16"/>
  <c r="K53" i="16"/>
  <c r="CQ58" i="16"/>
  <c r="X97" i="16"/>
  <c r="BH92" i="16"/>
  <c r="CF87" i="16"/>
  <c r="CR82" i="16"/>
  <c r="CF78" i="16"/>
  <c r="CF74" i="16"/>
  <c r="CF70" i="16"/>
  <c r="CF66" i="16"/>
  <c r="CF62" i="16"/>
  <c r="BX57" i="16"/>
  <c r="AB52" i="16"/>
  <c r="AS45" i="16"/>
  <c r="AN37" i="16"/>
  <c r="AZ26" i="16"/>
  <c r="BS108" i="16"/>
  <c r="BS104" i="16"/>
  <c r="BS100" i="16"/>
  <c r="BS96" i="16"/>
  <c r="BS92" i="16"/>
  <c r="BS88" i="16"/>
  <c r="W85" i="16"/>
  <c r="AU81" i="16"/>
  <c r="BG78" i="16"/>
  <c r="CE74" i="16"/>
  <c r="DC70" i="16"/>
  <c r="AI67" i="16"/>
  <c r="AU64" i="16"/>
  <c r="V60" i="16"/>
  <c r="CT55" i="16"/>
  <c r="CP51" i="16"/>
  <c r="AR45" i="16"/>
  <c r="DB37" i="16"/>
  <c r="V28" i="16"/>
  <c r="CM17" i="16"/>
  <c r="BF106" i="16"/>
  <c r="AH103" i="16"/>
  <c r="BF100" i="16"/>
  <c r="J97" i="16"/>
  <c r="DB93" i="16"/>
  <c r="DB90" i="16"/>
  <c r="AH88" i="16"/>
  <c r="CP84" i="16"/>
  <c r="CP81" i="16"/>
  <c r="V79" i="16"/>
  <c r="CD75" i="16"/>
  <c r="J73" i="16"/>
  <c r="BF70" i="16"/>
  <c r="AT68" i="16"/>
  <c r="CD65" i="16"/>
  <c r="V63" i="16"/>
  <c r="BQ60" i="16"/>
  <c r="I57" i="16"/>
  <c r="BE53" i="16"/>
  <c r="AQ49" i="16"/>
  <c r="CD45" i="16"/>
  <c r="DG40" i="16"/>
  <c r="CH34" i="16"/>
  <c r="CN28" i="16"/>
  <c r="CD19" i="16"/>
  <c r="CL8" i="16"/>
  <c r="CY8" i="16"/>
  <c r="AX9" i="16"/>
  <c r="AW9" i="16"/>
  <c r="BJ9" i="16"/>
  <c r="N7" i="16"/>
  <c r="M7" i="16"/>
  <c r="L7" i="16"/>
  <c r="BU15" i="16"/>
  <c r="AE13" i="16"/>
  <c r="AK10" i="16"/>
  <c r="BG7" i="16"/>
  <c r="H8" i="16"/>
  <c r="AQ9" i="16"/>
  <c r="DD26" i="16"/>
  <c r="BT24" i="16"/>
  <c r="BT22" i="16"/>
  <c r="X20" i="16"/>
  <c r="CR17" i="16"/>
  <c r="CF15" i="16"/>
  <c r="CN12" i="16"/>
  <c r="CT9" i="16"/>
  <c r="D7" i="16"/>
  <c r="D9" i="16"/>
  <c r="AZ11" i="16"/>
  <c r="CJ13" i="16"/>
  <c r="CJ15" i="16"/>
  <c r="CK8" i="16"/>
  <c r="AC11" i="16"/>
  <c r="BM13" i="16"/>
  <c r="BM15" i="16"/>
  <c r="BP56" i="16"/>
  <c r="AZ96" i="16"/>
  <c r="S109" i="16"/>
  <c r="CS110" i="16"/>
  <c r="BN104" i="16"/>
  <c r="DE101" i="16"/>
  <c r="CG110" i="16"/>
  <c r="CX110" i="16"/>
  <c r="D108" i="16"/>
  <c r="N104" i="16"/>
  <c r="BE93" i="16"/>
  <c r="BW73" i="16"/>
  <c r="BT111" i="16"/>
  <c r="V39" i="16"/>
  <c r="BM73" i="16"/>
  <c r="AN88" i="16"/>
  <c r="BO107" i="16"/>
  <c r="AQ96" i="16"/>
  <c r="BO84" i="16"/>
  <c r="CM72" i="16"/>
  <c r="R60" i="16"/>
  <c r="DG12" i="16"/>
  <c r="CS17" i="16"/>
  <c r="R22" i="16"/>
  <c r="O20" i="16"/>
  <c r="AP33" i="16"/>
  <c r="G34" i="16"/>
  <c r="AF32" i="16"/>
  <c r="DA32" i="16"/>
  <c r="J38" i="16"/>
  <c r="BJ52" i="16"/>
  <c r="BK37" i="16"/>
  <c r="AM52" i="16"/>
  <c r="CV20" i="16"/>
  <c r="AU42" i="16"/>
  <c r="CA22" i="16"/>
  <c r="AC50" i="16"/>
  <c r="BH15" i="16"/>
  <c r="BV40" i="16"/>
  <c r="W53" i="16"/>
  <c r="L97" i="16"/>
  <c r="BT87" i="16"/>
  <c r="BT74" i="16"/>
  <c r="BT66" i="16"/>
  <c r="BH57" i="16"/>
  <c r="N37" i="16"/>
  <c r="BG108" i="16"/>
  <c r="BG96" i="16"/>
  <c r="BG88" i="16"/>
  <c r="BG77" i="16"/>
  <c r="W67" i="16"/>
  <c r="S50" i="16"/>
  <c r="CQ27" i="16"/>
  <c r="J103" i="16"/>
  <c r="CP93" i="16"/>
  <c r="CD84" i="16"/>
  <c r="BR75" i="16"/>
  <c r="AT70" i="16"/>
  <c r="BR65" i="16"/>
  <c r="CX56" i="16"/>
  <c r="AQ45" i="16"/>
  <c r="S27" i="16"/>
  <c r="AJ9" i="16"/>
  <c r="AU9" i="16"/>
  <c r="BG15" i="16"/>
  <c r="Z7" i="16"/>
  <c r="CR26" i="16"/>
  <c r="L20" i="16"/>
  <c r="BZ12" i="16"/>
  <c r="P9" i="16"/>
  <c r="AN16" i="16"/>
  <c r="BY13" i="16"/>
  <c r="CO56" i="16"/>
  <c r="AJ105" i="16"/>
  <c r="DB109" i="16"/>
  <c r="AS74" i="16"/>
  <c r="BP77" i="16"/>
  <c r="BC107" i="16"/>
  <c r="CA71" i="16"/>
  <c r="U13" i="16"/>
  <c r="N16" i="16"/>
  <c r="CZ18" i="16"/>
  <c r="S34" i="16"/>
  <c r="DC18" i="16"/>
  <c r="BY27" i="16"/>
  <c r="BV52" i="16"/>
  <c r="BW45" i="16"/>
  <c r="W21" i="16"/>
  <c r="CJ49" i="16"/>
  <c r="BM43" i="16"/>
  <c r="U17" i="16"/>
  <c r="AU47" i="16"/>
  <c r="DD96" i="16"/>
  <c r="BT82" i="16"/>
  <c r="BH70" i="16"/>
  <c r="AR57" i="16"/>
  <c r="CJ36" i="16"/>
  <c r="AU104" i="16"/>
  <c r="AU88" i="16"/>
  <c r="BG84" i="16"/>
  <c r="BG74" i="16"/>
  <c r="DC66" i="16"/>
  <c r="CP54" i="16"/>
  <c r="AL37" i="16"/>
  <c r="AH106" i="16"/>
  <c r="BZ62" i="16"/>
  <c r="CN59" i="16"/>
  <c r="P91" i="16"/>
  <c r="AJ56" i="16"/>
  <c r="BO110" i="16"/>
  <c r="O84" i="16"/>
  <c r="AB64" i="16"/>
  <c r="CB71" i="16"/>
  <c r="AO80" i="16"/>
  <c r="BE68" i="16"/>
  <c r="D60" i="16"/>
  <c r="AO89" i="16"/>
  <c r="CE112" i="16"/>
  <c r="X106" i="16"/>
  <c r="DE91" i="16"/>
  <c r="Q65" i="16"/>
  <c r="CK81" i="16"/>
  <c r="BY90" i="16"/>
  <c r="X109" i="16"/>
  <c r="AS103" i="16"/>
  <c r="CA103" i="16"/>
  <c r="BC92" i="16"/>
  <c r="BO80" i="16"/>
  <c r="CM68" i="16"/>
  <c r="AS55" i="16"/>
  <c r="DD34" i="16"/>
  <c r="Z12" i="16"/>
  <c r="CN11" i="16"/>
  <c r="AR26" i="16"/>
  <c r="BM20" i="16"/>
  <c r="BB24" i="16"/>
  <c r="T23" i="16"/>
  <c r="AP36" i="16"/>
  <c r="BR24" i="16"/>
  <c r="CY37" i="16"/>
  <c r="CU22" i="16"/>
  <c r="AF36" i="16"/>
  <c r="W23" i="16"/>
  <c r="DA34" i="16"/>
  <c r="CA16" i="16"/>
  <c r="BG30" i="16"/>
  <c r="I41" i="16"/>
  <c r="DF47" i="16"/>
  <c r="H16" i="16"/>
  <c r="U30" i="16"/>
  <c r="AK40" i="16"/>
  <c r="AM47" i="16"/>
  <c r="O54" i="16"/>
  <c r="AM61" i="16"/>
  <c r="AK25" i="16"/>
  <c r="BL36" i="16"/>
  <c r="CJ44" i="16"/>
  <c r="BL51" i="16"/>
  <c r="AY26" i="16"/>
  <c r="AC37" i="16"/>
  <c r="BY45" i="16"/>
  <c r="BA52" i="16"/>
  <c r="AO59" i="16"/>
  <c r="BF21" i="16"/>
  <c r="BG33" i="16"/>
  <c r="CC42" i="16"/>
  <c r="K49" i="16"/>
  <c r="CQ54" i="16"/>
  <c r="K61" i="16"/>
  <c r="BT95" i="16"/>
  <c r="L92" i="16"/>
  <c r="AV87" i="16"/>
  <c r="BH82" i="16"/>
  <c r="AV78" i="16"/>
  <c r="AV74" i="16"/>
  <c r="AV70" i="16"/>
  <c r="AV66" i="16"/>
  <c r="AV62" i="16"/>
  <c r="AB57" i="16"/>
  <c r="BZ51" i="16"/>
  <c r="CN44" i="16"/>
  <c r="BF36" i="16"/>
  <c r="AF25" i="16"/>
  <c r="AI108" i="16"/>
  <c r="AI104" i="16"/>
  <c r="AI100" i="16"/>
  <c r="AI96" i="16"/>
  <c r="AI92" i="16"/>
  <c r="AI88" i="16"/>
  <c r="AU84" i="16"/>
  <c r="BG80" i="16"/>
  <c r="W77" i="16"/>
  <c r="BG73" i="16"/>
  <c r="BS70" i="16"/>
  <c r="CQ66" i="16"/>
  <c r="W63" i="16"/>
  <c r="CD59" i="16"/>
  <c r="CA54" i="16"/>
  <c r="BN49" i="16"/>
  <c r="AG43" i="16"/>
  <c r="E37" i="16"/>
  <c r="CD26" i="16"/>
  <c r="BR10" i="16"/>
  <c r="V106" i="16"/>
  <c r="AT102" i="16"/>
  <c r="AH99" i="16"/>
  <c r="AH96" i="16"/>
  <c r="BR93" i="16"/>
  <c r="V90" i="16"/>
  <c r="V87" i="16"/>
  <c r="BF84" i="16"/>
  <c r="J81" i="16"/>
  <c r="DB77" i="16"/>
  <c r="DB74" i="16"/>
  <c r="CD72" i="16"/>
  <c r="J70" i="16"/>
  <c r="BF67" i="16"/>
  <c r="AH65" i="16"/>
  <c r="BR62" i="16"/>
  <c r="AG59" i="16"/>
  <c r="CS55" i="16"/>
  <c r="G53" i="16"/>
  <c r="BP48" i="16"/>
  <c r="Y44" i="16"/>
  <c r="P40" i="16"/>
  <c r="AK33" i="16"/>
  <c r="BP25" i="16"/>
  <c r="BJ15" i="16"/>
  <c r="AT8" i="16"/>
  <c r="AS8" i="16"/>
  <c r="BF8" i="16"/>
  <c r="G9" i="16"/>
  <c r="F9" i="16"/>
  <c r="DG8" i="16"/>
  <c r="R9" i="16"/>
  <c r="CI17" i="16"/>
  <c r="O15" i="16"/>
  <c r="AK12" i="16"/>
  <c r="CY9" i="16"/>
  <c r="CX9" i="16"/>
  <c r="AA11" i="16"/>
  <c r="AW8" i="16"/>
  <c r="BT26" i="16"/>
  <c r="X24" i="16"/>
  <c r="CR21" i="16"/>
  <c r="CR19" i="16"/>
  <c r="AV17" i="16"/>
  <c r="BZ14" i="16"/>
  <c r="CT11" i="16"/>
  <c r="BD9" i="16"/>
  <c r="AZ7" i="16"/>
  <c r="CJ9" i="16"/>
  <c r="CJ11" i="16"/>
  <c r="AB14" i="16"/>
  <c r="AC7" i="16"/>
  <c r="BM9" i="16"/>
  <c r="BM11" i="16"/>
  <c r="E14" i="16"/>
  <c r="AO16" i="16"/>
  <c r="CU74" i="16"/>
  <c r="AP60" i="16"/>
  <c r="CL50" i="16"/>
  <c r="BI63" i="16"/>
  <c r="CF113" i="16"/>
  <c r="CT91" i="16"/>
  <c r="M72" i="16"/>
  <c r="P73" i="16"/>
  <c r="O82" i="16"/>
  <c r="AP75" i="16"/>
  <c r="AM63" i="16"/>
  <c r="AR96" i="16"/>
  <c r="G114" i="16"/>
  <c r="D107" i="16"/>
  <c r="P93" i="16"/>
  <c r="DG70" i="16"/>
  <c r="DG82" i="16"/>
  <c r="BE91" i="16"/>
  <c r="AS105" i="16"/>
  <c r="CQ110" i="16"/>
  <c r="AQ103" i="16"/>
  <c r="BO91" i="16"/>
  <c r="AQ80" i="16"/>
  <c r="BO68" i="16"/>
  <c r="M55" i="16"/>
  <c r="CK31" i="16"/>
  <c r="DD13" i="16"/>
  <c r="AQ13" i="16"/>
  <c r="CE26" i="16"/>
  <c r="CM20" i="16"/>
  <c r="CB24" i="16"/>
  <c r="U24" i="16"/>
  <c r="BN37" i="16"/>
  <c r="AA26" i="16"/>
  <c r="AE38" i="16"/>
  <c r="AL23" i="16"/>
  <c r="BD36" i="16"/>
  <c r="Z24" i="16"/>
  <c r="U35" i="16"/>
  <c r="AZ18" i="16"/>
  <c r="BJ31" i="16"/>
  <c r="AV41" i="16"/>
  <c r="AL48" i="16"/>
  <c r="CC16" i="16"/>
  <c r="BH30" i="16"/>
  <c r="BM40" i="16"/>
  <c r="DG47" i="16"/>
  <c r="CI54" i="16"/>
  <c r="BW61" i="16"/>
  <c r="DF25" i="16"/>
  <c r="CV36" i="16"/>
  <c r="D45" i="16"/>
  <c r="CJ51" i="16"/>
  <c r="CD27" i="16"/>
  <c r="AC38" i="16"/>
  <c r="E46" i="16"/>
  <c r="CK52" i="16"/>
  <c r="BM59" i="16"/>
  <c r="DB21" i="16"/>
  <c r="CQ33" i="16"/>
  <c r="AU43" i="16"/>
  <c r="AI49" i="16"/>
  <c r="AU55" i="16"/>
  <c r="DD100" i="16"/>
  <c r="AV95" i="16"/>
  <c r="CF90" i="16"/>
  <c r="L86" i="16"/>
  <c r="AJ81" i="16"/>
  <c r="AJ77" i="16"/>
  <c r="AJ73" i="16"/>
  <c r="AJ69" i="16"/>
  <c r="AJ65" i="16"/>
  <c r="L61" i="16"/>
  <c r="CF55" i="16"/>
  <c r="CG49" i="16"/>
  <c r="CX42" i="16"/>
  <c r="BU33" i="16"/>
  <c r="BG21" i="16"/>
  <c r="W107" i="16"/>
  <c r="W103" i="16"/>
  <c r="W99" i="16"/>
  <c r="W95" i="16"/>
  <c r="W91" i="16"/>
  <c r="W87" i="16"/>
  <c r="AI84" i="16"/>
  <c r="AU80" i="16"/>
  <c r="BS76" i="16"/>
  <c r="AU73" i="16"/>
  <c r="BG70" i="16"/>
  <c r="CE66" i="16"/>
  <c r="DC62" i="16"/>
  <c r="AT58" i="16"/>
  <c r="BJ54" i="16"/>
  <c r="BQ48" i="16"/>
  <c r="L43" i="16"/>
  <c r="CI36" i="16"/>
  <c r="AN26" i="16"/>
  <c r="CP108" i="16"/>
  <c r="V105" i="16"/>
  <c r="AH102" i="16"/>
  <c r="V99" i="16"/>
  <c r="CP95" i="16"/>
  <c r="V93" i="16"/>
  <c r="J90" i="16"/>
  <c r="DB86" i="16"/>
  <c r="BR83" i="16"/>
  <c r="DB80" i="16"/>
  <c r="CP77" i="16"/>
  <c r="CD74" i="16"/>
  <c r="BR72" i="16"/>
  <c r="DB69" i="16"/>
  <c r="AH67" i="16"/>
  <c r="CD64" i="16"/>
  <c r="BF62" i="16"/>
  <c r="R59" i="16"/>
  <c r="CC55" i="16"/>
  <c r="CR52" i="16"/>
  <c r="AT48" i="16"/>
  <c r="CO43" i="16"/>
  <c r="CH38" i="16"/>
  <c r="D33" i="16"/>
  <c r="AC25" i="16"/>
  <c r="DG14" i="16"/>
  <c r="AF8" i="16"/>
  <c r="AE8" i="16"/>
  <c r="AD8" i="16"/>
  <c r="AQ8" i="16"/>
  <c r="CT8" i="16"/>
  <c r="CS8" i="16"/>
  <c r="DF8" i="16"/>
  <c r="BW17" i="16"/>
  <c r="DE14" i="16"/>
  <c r="I12" i="16"/>
  <c r="AE9" i="16"/>
  <c r="CH9" i="16"/>
  <c r="M11" i="16"/>
  <c r="AI8" i="16"/>
  <c r="BH26" i="16"/>
  <c r="L24" i="16"/>
  <c r="BT21" i="16"/>
  <c r="AJ19" i="16"/>
  <c r="AJ17" i="16"/>
  <c r="BJ14" i="16"/>
  <c r="CF11" i="16"/>
  <c r="AP9" i="16"/>
  <c r="BL7" i="16"/>
  <c r="D10" i="16"/>
  <c r="AN12" i="16"/>
  <c r="AN14" i="16"/>
  <c r="AO7" i="16"/>
  <c r="BY9" i="16"/>
  <c r="BY11" i="16"/>
  <c r="Q14" i="16"/>
  <c r="G7" i="16"/>
  <c r="AC75" i="16"/>
  <c r="BA63" i="16"/>
  <c r="BI51" i="16"/>
  <c r="DA66" i="16"/>
  <c r="DC114" i="16"/>
  <c r="BU93" i="16"/>
  <c r="BN72" i="16"/>
  <c r="BK73" i="16"/>
  <c r="AA83" i="16"/>
  <c r="AB76" i="16"/>
  <c r="CO74" i="16"/>
  <c r="Y97" i="16"/>
  <c r="BX36" i="16"/>
  <c r="AK107" i="16"/>
  <c r="BI93" i="16"/>
  <c r="CS71" i="16"/>
  <c r="DA85" i="16"/>
  <c r="AK95" i="16"/>
  <c r="CV100" i="16"/>
  <c r="CA114" i="16"/>
  <c r="AE103" i="16"/>
  <c r="BC91" i="16"/>
  <c r="CA79" i="16"/>
  <c r="BC68" i="16"/>
  <c r="BQ53" i="16"/>
  <c r="BH31" i="16"/>
  <c r="AI14" i="16"/>
  <c r="BJ13" i="16"/>
  <c r="BB27" i="16"/>
  <c r="CZ20" i="16"/>
  <c r="CO24" i="16"/>
  <c r="CV24" i="16"/>
  <c r="BZ37" i="16"/>
  <c r="H77" i="16"/>
  <c r="AO33" i="16"/>
  <c r="BU83" i="16"/>
  <c r="BO43" i="16"/>
  <c r="AK88" i="16"/>
  <c r="S103" i="16"/>
  <c r="BB53" i="16"/>
  <c r="BN27" i="16"/>
  <c r="CX37" i="16"/>
  <c r="BQ23" i="16"/>
  <c r="CO35" i="16"/>
  <c r="BV41" i="16"/>
  <c r="BK31" i="16"/>
  <c r="O55" i="16"/>
  <c r="AB37" i="16"/>
  <c r="AJ28" i="16"/>
  <c r="E53" i="16"/>
  <c r="CQ34" i="16"/>
  <c r="CE55" i="16"/>
  <c r="AV90" i="16"/>
  <c r="DD76" i="16"/>
  <c r="DD64" i="16"/>
  <c r="X49" i="16"/>
  <c r="AF20" i="16"/>
  <c r="DC98" i="16"/>
  <c r="DC86" i="16"/>
  <c r="BG76" i="16"/>
  <c r="BS66" i="16"/>
  <c r="AT54" i="16"/>
  <c r="X34" i="16"/>
  <c r="J105" i="16"/>
  <c r="CP96" i="16"/>
  <c r="CP89" i="16"/>
  <c r="J83" i="16"/>
  <c r="BF74" i="16"/>
  <c r="J69" i="16"/>
  <c r="CD62" i="16"/>
  <c r="AG55" i="16"/>
  <c r="CA46" i="16"/>
  <c r="CH32" i="16"/>
  <c r="DC11" i="16"/>
  <c r="BT8" i="16"/>
  <c r="L8" i="16"/>
  <c r="AL8" i="16"/>
  <c r="CY11" i="16"/>
  <c r="CP8" i="16"/>
  <c r="CF26" i="16"/>
  <c r="AV21" i="16"/>
  <c r="AH16" i="16"/>
  <c r="BZ8" i="16"/>
  <c r="AN10" i="16"/>
  <c r="E7" i="16"/>
  <c r="AO12" i="16"/>
  <c r="BC7" i="16"/>
  <c r="CU17" i="16"/>
  <c r="BN8" i="16"/>
  <c r="DD25" i="16"/>
  <c r="AJ21" i="16"/>
  <c r="DB14" i="16"/>
  <c r="AZ10" i="16"/>
  <c r="BA7" i="16"/>
  <c r="BM12" i="16"/>
  <c r="V74" i="16"/>
  <c r="BP7" i="16"/>
  <c r="BG11" i="16"/>
  <c r="BT25" i="16"/>
  <c r="T8" i="16"/>
  <c r="BY7" i="16"/>
  <c r="E72" i="16"/>
  <c r="AX96" i="16"/>
  <c r="BC11" i="16"/>
  <c r="CB36" i="16"/>
  <c r="BJ48" i="16"/>
  <c r="CU61" i="16"/>
  <c r="CG38" i="16"/>
  <c r="CE43" i="16"/>
  <c r="BH85" i="16"/>
  <c r="AJ42" i="16"/>
  <c r="DC94" i="16"/>
  <c r="W73" i="16"/>
  <c r="F26" i="16"/>
  <c r="AH95" i="16"/>
  <c r="CP72" i="16"/>
  <c r="Y61" i="16"/>
  <c r="J43" i="16"/>
  <c r="CB7" i="16"/>
  <c r="CI16" i="16"/>
  <c r="CO10" i="16"/>
  <c r="T14" i="16"/>
  <c r="AC8" i="16"/>
  <c r="Z72" i="16"/>
  <c r="S90" i="16"/>
  <c r="CL26" i="16"/>
  <c r="BV48" i="16"/>
  <c r="CJ45" i="16"/>
  <c r="BH100" i="16"/>
  <c r="L42" i="16"/>
  <c r="BS72" i="16"/>
  <c r="BR101" i="16"/>
  <c r="DB71" i="16"/>
  <c r="CR42" i="16"/>
  <c r="BQ8" i="16"/>
  <c r="CA10" i="16"/>
  <c r="BX7" i="16"/>
  <c r="Q82" i="16"/>
  <c r="AU26" i="16"/>
  <c r="J32" i="16"/>
  <c r="AT11" i="16"/>
  <c r="DD80" i="16"/>
  <c r="DC90" i="16"/>
  <c r="CD108" i="16"/>
  <c r="BR77" i="16"/>
  <c r="CS37" i="16"/>
  <c r="CL9" i="16"/>
  <c r="AJ23" i="16"/>
  <c r="AZ14" i="16"/>
  <c r="CL77" i="16"/>
  <c r="AQ67" i="16"/>
  <c r="DB25" i="16"/>
  <c r="BQ26" i="16"/>
  <c r="BF23" i="16"/>
  <c r="CR68" i="16"/>
  <c r="CE102" i="16"/>
  <c r="DB57" i="16"/>
  <c r="CP91" i="16"/>
  <c r="AT64" i="16"/>
  <c r="CN18" i="16"/>
  <c r="I14" i="16"/>
  <c r="Z11" i="16"/>
  <c r="S7" i="16"/>
  <c r="AN79" i="16"/>
  <c r="AE67" i="16"/>
  <c r="AE39" i="16"/>
  <c r="F19" i="16"/>
  <c r="CF12" i="16"/>
  <c r="CF94" i="16"/>
  <c r="D55" i="16"/>
  <c r="W79" i="16"/>
  <c r="AZ41" i="16"/>
  <c r="AH83" i="16"/>
  <c r="CG56" i="16"/>
  <c r="AW13" i="16"/>
  <c r="BT9" i="16"/>
  <c r="L11" i="16"/>
  <c r="CB75" i="16"/>
  <c r="Z26" i="16"/>
  <c r="L37" i="16"/>
  <c r="BH90" i="16"/>
  <c r="AU100" i="16"/>
  <c r="AB41" i="16"/>
  <c r="BF75" i="16"/>
  <c r="CS46" i="16"/>
  <c r="BB8" i="16"/>
  <c r="BH16" i="16"/>
  <c r="AQ7" i="16"/>
  <c r="AR77" i="16"/>
  <c r="BL63" i="16"/>
  <c r="N90" i="16"/>
  <c r="L49" i="16"/>
  <c r="BV88" i="16"/>
  <c r="G103" i="16"/>
  <c r="T53" i="16"/>
  <c r="BZ27" i="16"/>
  <c r="F38" i="16"/>
  <c r="BD24" i="16"/>
  <c r="I36" i="16"/>
  <c r="CI41" i="16"/>
  <c r="CE31" i="16"/>
  <c r="AA55" i="16"/>
  <c r="L38" i="16"/>
  <c r="BH28" i="16"/>
  <c r="Q53" i="16"/>
  <c r="W35" i="16"/>
  <c r="CQ55" i="16"/>
  <c r="AJ90" i="16"/>
  <c r="CR76" i="16"/>
  <c r="CR64" i="16"/>
  <c r="F49" i="16"/>
  <c r="CI19" i="16"/>
  <c r="CQ98" i="16"/>
  <c r="CQ86" i="16"/>
  <c r="AU76" i="16"/>
  <c r="BG66" i="16"/>
  <c r="H53" i="16"/>
  <c r="DB33" i="16"/>
  <c r="CP104" i="16"/>
  <c r="BR95" i="16"/>
  <c r="DB88" i="16"/>
  <c r="V81" i="16"/>
  <c r="AT74" i="16"/>
  <c r="DB68" i="16"/>
  <c r="AT62" i="16"/>
  <c r="R55" i="16"/>
  <c r="AT44" i="16"/>
  <c r="AK31" i="16"/>
  <c r="AH11" i="16"/>
  <c r="N8" i="16"/>
  <c r="DB7" i="16"/>
  <c r="CI11" i="16"/>
  <c r="BJ8" i="16"/>
  <c r="AH14" i="16"/>
  <c r="CW13" i="16"/>
  <c r="AN85" i="16"/>
  <c r="BT60" i="16"/>
  <c r="BF86" i="16"/>
  <c r="CE8" i="16"/>
  <c r="AN7" i="16"/>
  <c r="AD109" i="16"/>
  <c r="BJ19" i="16"/>
  <c r="CW38" i="16"/>
  <c r="AV85" i="16"/>
  <c r="CE106" i="16"/>
  <c r="CE62" i="16"/>
  <c r="CD93" i="16"/>
  <c r="DB66" i="16"/>
  <c r="CP24" i="16"/>
  <c r="BW16" i="16"/>
  <c r="DD18" i="16"/>
  <c r="E9" i="16"/>
  <c r="DA97" i="16"/>
  <c r="AI17" i="16"/>
  <c r="AF23" i="16"/>
  <c r="AJ55" i="16"/>
  <c r="BG69" i="16"/>
  <c r="J99" i="16"/>
  <c r="BR64" i="16"/>
  <c r="CW21" i="16"/>
  <c r="BO8" i="16"/>
  <c r="AP11" i="16"/>
  <c r="CJ72" i="16"/>
  <c r="CD13" i="16"/>
  <c r="S39" i="16"/>
  <c r="CA18" i="16"/>
  <c r="AO46" i="16"/>
  <c r="CR94" i="16"/>
  <c r="BF32" i="16"/>
  <c r="AU69" i="16"/>
  <c r="BR108" i="16"/>
  <c r="V77" i="16"/>
  <c r="Y48" i="16"/>
  <c r="CA7" i="16"/>
  <c r="X23" i="16"/>
  <c r="D15" i="16"/>
  <c r="U78" i="16"/>
  <c r="AC26" i="16"/>
  <c r="BA46" i="16"/>
  <c r="Y32" i="16"/>
  <c r="W69" i="16"/>
  <c r="BF98" i="16"/>
  <c r="AH64" i="16"/>
  <c r="AI7" i="16"/>
  <c r="CG7" i="16"/>
  <c r="P15" i="16"/>
  <c r="AO100" i="16"/>
  <c r="CD30" i="16"/>
  <c r="L77" i="16"/>
  <c r="BS68" i="16"/>
  <c r="V83" i="16"/>
  <c r="BS33" i="16"/>
  <c r="AY12" i="16"/>
  <c r="BR9" i="16"/>
  <c r="CB64" i="16"/>
  <c r="BP64" i="16"/>
  <c r="BE90" i="16"/>
  <c r="AZ52" i="16"/>
  <c r="BK91" i="16"/>
  <c r="AQ102" i="16"/>
  <c r="DE52" i="16"/>
  <c r="CL28" i="16"/>
  <c r="BZ38" i="16"/>
  <c r="AA25" i="16"/>
  <c r="U36" i="16"/>
  <c r="CV41" i="16"/>
  <c r="K32" i="16"/>
  <c r="AM55" i="16"/>
  <c r="AB38" i="16"/>
  <c r="CA28" i="16"/>
  <c r="BY53" i="16"/>
  <c r="AM35" i="16"/>
  <c r="DC55" i="16"/>
  <c r="X90" i="16"/>
  <c r="CF76" i="16"/>
  <c r="CF64" i="16"/>
  <c r="CN48" i="16"/>
  <c r="AS19" i="16"/>
  <c r="CE98" i="16"/>
  <c r="CE86" i="16"/>
  <c r="AI76" i="16"/>
  <c r="BG65" i="16"/>
  <c r="CS52" i="16"/>
  <c r="AL33" i="16"/>
  <c r="CD104" i="16"/>
  <c r="BF95" i="16"/>
  <c r="CP88" i="16"/>
  <c r="CP80" i="16"/>
  <c r="AH74" i="16"/>
  <c r="BR67" i="16"/>
  <c r="CE61" i="16"/>
  <c r="DE54" i="16"/>
  <c r="BT43" i="16"/>
  <c r="D31" i="16"/>
  <c r="BH8" i="16"/>
  <c r="DD7" i="16"/>
  <c r="BZ7" i="16"/>
  <c r="O17" i="16"/>
  <c r="BU11" i="16"/>
  <c r="Y7" i="16"/>
  <c r="CR25" i="16"/>
  <c r="X21" i="16"/>
  <c r="AV14" i="16"/>
  <c r="AH8" i="16"/>
  <c r="BX11" i="16"/>
  <c r="BM7" i="16"/>
  <c r="BY12" i="16"/>
  <c r="AU65" i="16"/>
  <c r="AT95" i="16"/>
  <c r="AH80" i="16"/>
  <c r="V67" i="16"/>
  <c r="X53" i="16"/>
  <c r="BB43" i="16"/>
  <c r="O30" i="16"/>
  <c r="CP7" i="16"/>
  <c r="AG9" i="16"/>
  <c r="DC10" i="16"/>
  <c r="DD19" i="16"/>
  <c r="AZ12" i="16"/>
  <c r="N94" i="16"/>
  <c r="M109" i="16"/>
  <c r="S29" i="16"/>
  <c r="BW26" i="16"/>
  <c r="AD19" i="16"/>
  <c r="AJ41" i="16"/>
  <c r="BX45" i="16"/>
  <c r="CK59" i="16"/>
  <c r="CF100" i="16"/>
  <c r="DD72" i="16"/>
  <c r="CQ106" i="16"/>
  <c r="W83" i="16"/>
  <c r="CQ62" i="16"/>
  <c r="V102" i="16"/>
  <c r="CP79" i="16"/>
  <c r="J67" i="16"/>
  <c r="CO51" i="16"/>
  <c r="AY7" i="16"/>
  <c r="I10" i="16"/>
  <c r="BH25" i="16"/>
  <c r="BX12" i="16"/>
  <c r="AC14" i="16"/>
  <c r="AK94" i="16"/>
  <c r="Z97" i="16"/>
  <c r="CI28" i="16"/>
  <c r="CN37" i="16"/>
  <c r="DG61" i="16"/>
  <c r="CQ43" i="16"/>
  <c r="BD60" i="16"/>
  <c r="DC82" i="16"/>
  <c r="BQ25" i="16"/>
  <c r="BR79" i="16"/>
  <c r="BT51" i="16"/>
  <c r="U9" i="16"/>
  <c r="AJ24" i="16"/>
  <c r="CJ12" i="16"/>
  <c r="CU73" i="16"/>
  <c r="G39" i="16"/>
  <c r="AX26" i="16"/>
  <c r="DD94" i="16"/>
  <c r="CQ102" i="16"/>
  <c r="AE58" i="16"/>
  <c r="BR84" i="16"/>
  <c r="BZ58" i="16"/>
  <c r="CO7" i="16"/>
  <c r="G8" i="16"/>
  <c r="AZ8" i="16"/>
  <c r="DG98" i="16"/>
  <c r="AN112" i="16"/>
  <c r="G25" i="16"/>
  <c r="Z32" i="16"/>
  <c r="AI12" i="16"/>
  <c r="CE49" i="16"/>
  <c r="T55" i="16"/>
  <c r="CQ90" i="16"/>
  <c r="BT41" i="16"/>
  <c r="BF83" i="16"/>
  <c r="DA57" i="16"/>
  <c r="DE7" i="16"/>
  <c r="K7" i="16"/>
  <c r="BX9" i="16"/>
  <c r="CB99" i="16"/>
  <c r="DF111" i="16"/>
  <c r="J26" i="16"/>
  <c r="AT32" i="16"/>
  <c r="CB27" i="16"/>
  <c r="K50" i="16"/>
  <c r="CF68" i="16"/>
  <c r="CE90" i="16"/>
  <c r="BF108" i="16"/>
  <c r="CP69" i="16"/>
  <c r="D37" i="16"/>
  <c r="CY13" i="16"/>
  <c r="BT16" i="16"/>
  <c r="AE7" i="16"/>
  <c r="BI111" i="16"/>
  <c r="N14" i="16"/>
  <c r="BI41" i="16"/>
  <c r="CV27" i="16"/>
  <c r="BG55" i="16"/>
  <c r="CD20" i="16"/>
  <c r="BV57" i="16"/>
  <c r="DB89" i="16"/>
  <c r="AW55" i="16"/>
  <c r="CF8" i="16"/>
  <c r="BH21" i="16"/>
  <c r="AC12" i="16"/>
  <c r="BA67" i="16"/>
  <c r="CT93" i="16"/>
  <c r="AG84" i="16"/>
  <c r="CO108" i="16"/>
  <c r="BZ95" i="16"/>
  <c r="AQ91" i="16"/>
  <c r="AU29" i="16"/>
  <c r="I21" i="16"/>
  <c r="BF26" i="16"/>
  <c r="BP36" i="16"/>
  <c r="BZ18" i="16"/>
  <c r="AX48" i="16"/>
  <c r="W41" i="16"/>
  <c r="CI61" i="16"/>
  <c r="P45" i="16"/>
  <c r="BM38" i="16"/>
  <c r="BY59" i="16"/>
  <c r="BG43" i="16"/>
  <c r="CR100" i="16"/>
  <c r="BT85" i="16"/>
  <c r="L73" i="16"/>
  <c r="CJ60" i="16"/>
  <c r="BD42" i="16"/>
  <c r="DC106" i="16"/>
  <c r="BS98" i="16"/>
  <c r="BS86" i="16"/>
  <c r="AI75" i="16"/>
  <c r="BI52" i="16"/>
  <c r="DB31" i="16"/>
  <c r="BR104" i="16"/>
  <c r="AH87" i="16"/>
  <c r="BQ61" i="16"/>
  <c r="DG16" i="16"/>
  <c r="AE91" i="16"/>
  <c r="AV48" i="16"/>
  <c r="AM26" i="16"/>
  <c r="X19" i="16"/>
  <c r="BY86" i="16"/>
  <c r="BW11" i="16"/>
  <c r="BJ41" i="16"/>
  <c r="AO60" i="16"/>
  <c r="CR72" i="16"/>
  <c r="CQ94" i="16"/>
  <c r="AD48" i="16"/>
  <c r="AT86" i="16"/>
  <c r="CC59" i="16"/>
  <c r="U7" i="16"/>
  <c r="O9" i="16"/>
  <c r="BD13" i="16"/>
  <c r="AO14" i="16"/>
  <c r="BP96" i="16"/>
  <c r="M25" i="16"/>
  <c r="AM48" i="16"/>
  <c r="AC46" i="16"/>
  <c r="BG49" i="16"/>
  <c r="DD68" i="16"/>
  <c r="CJ32" i="16"/>
  <c r="AI80" i="16"/>
  <c r="BY42" i="16"/>
  <c r="AH92" i="16"/>
  <c r="BF71" i="16"/>
  <c r="CL48" i="16"/>
  <c r="O8" i="16"/>
  <c r="CC14" i="16"/>
  <c r="BH17" i="16"/>
  <c r="Q10" i="16"/>
  <c r="AC16" i="16"/>
  <c r="CI72" i="16"/>
  <c r="AY48" i="16"/>
  <c r="CR80" i="16"/>
  <c r="AI79" i="16"/>
  <c r="DB98" i="16"/>
  <c r="V70" i="16"/>
  <c r="AK37" i="16"/>
  <c r="CD8" i="16"/>
  <c r="CU7" i="16"/>
  <c r="X17" i="16"/>
  <c r="AC10" i="16"/>
  <c r="BD75" i="16"/>
  <c r="CZ13" i="16"/>
  <c r="BK48" i="16"/>
  <c r="CZ23" i="16"/>
  <c r="CF80" i="16"/>
  <c r="BS102" i="16"/>
  <c r="CM57" i="16"/>
  <c r="BR76" i="16"/>
  <c r="G48" i="16"/>
  <c r="T9" i="16"/>
  <c r="DD21" i="16"/>
  <c r="BA11" i="16"/>
  <c r="DE79" i="16"/>
  <c r="G67" i="16"/>
  <c r="CC35" i="16"/>
  <c r="DG54" i="16"/>
  <c r="BW34" i="16"/>
  <c r="AS49" i="16"/>
  <c r="DC78" i="16"/>
  <c r="DB97" i="16"/>
  <c r="J64" i="16"/>
  <c r="T7" i="16"/>
  <c r="BS7" i="16"/>
  <c r="AN15" i="16"/>
  <c r="BQ68" i="16"/>
  <c r="H73" i="16"/>
  <c r="BM75" i="16"/>
  <c r="CX93" i="16"/>
  <c r="CL98" i="16"/>
  <c r="BO79" i="16"/>
  <c r="BB14" i="16"/>
  <c r="H26" i="16"/>
  <c r="DA26" i="16"/>
  <c r="CZ37" i="16"/>
  <c r="CJ19" i="16"/>
  <c r="Z49" i="16"/>
  <c r="BW41" i="16"/>
  <c r="O62" i="16"/>
  <c r="D46" i="16"/>
  <c r="M39" i="16"/>
  <c r="BA60" i="16"/>
  <c r="DC43" i="16"/>
  <c r="X100" i="16"/>
  <c r="AJ85" i="16"/>
  <c r="CF72" i="16"/>
  <c r="AN60" i="16"/>
  <c r="CR41" i="16"/>
  <c r="BS106" i="16"/>
  <c r="CE94" i="16"/>
  <c r="CQ82" i="16"/>
  <c r="BG72" i="16"/>
  <c r="BS62" i="16"/>
  <c r="H48" i="16"/>
  <c r="AM22" i="16"/>
  <c r="V101" i="16"/>
  <c r="BR92" i="16"/>
  <c r="AH86" i="16"/>
  <c r="V78" i="16"/>
  <c r="CP71" i="16"/>
  <c r="CD66" i="16"/>
  <c r="DE58" i="16"/>
  <c r="AF51" i="16"/>
  <c r="AP40" i="16"/>
  <c r="BG24" i="16"/>
  <c r="DE9" i="16"/>
  <c r="AA8" i="16"/>
  <c r="BC8" i="16"/>
  <c r="AE15" i="16"/>
  <c r="CQ8" i="16"/>
  <c r="G10" i="16"/>
  <c r="DD23" i="16"/>
  <c r="CR18" i="16"/>
  <c r="BJ12" i="16"/>
  <c r="CJ7" i="16"/>
  <c r="CV12" i="16"/>
  <c r="CW9" i="16"/>
  <c r="CW14" i="16"/>
  <c r="AD70" i="16"/>
  <c r="AW73" i="16"/>
  <c r="D81" i="16"/>
  <c r="AB94" i="16"/>
  <c r="BZ97" i="16"/>
  <c r="G79" i="16"/>
  <c r="BR14" i="16"/>
  <c r="U26" i="16"/>
  <c r="CY38" i="16"/>
  <c r="AP24" i="16"/>
  <c r="CT31" i="16"/>
  <c r="DF16" i="16"/>
  <c r="O48" i="16"/>
  <c r="W26" i="16"/>
  <c r="DF10" i="16"/>
  <c r="Q46" i="16"/>
  <c r="Y22" i="16"/>
  <c r="AU49" i="16"/>
  <c r="X95" i="16"/>
  <c r="L81" i="16"/>
  <c r="L69" i="16"/>
  <c r="AZ55" i="16"/>
  <c r="N33" i="16"/>
  <c r="DC102" i="16"/>
  <c r="BS94" i="16"/>
  <c r="CE82" i="16"/>
  <c r="AU72" i="16"/>
  <c r="BG62" i="16"/>
  <c r="AK46" i="16"/>
  <c r="CX21" i="16"/>
  <c r="DB100" i="16"/>
  <c r="BF92" i="16"/>
  <c r="V86" i="16"/>
  <c r="CD77" i="16"/>
  <c r="BR71" i="16"/>
  <c r="AT65" i="16"/>
  <c r="CO58" i="16"/>
  <c r="J51" i="16"/>
  <c r="AZ38" i="16"/>
  <c r="P24" i="16"/>
  <c r="BG8" i="16"/>
  <c r="DC7" i="16"/>
  <c r="CM7" i="16"/>
  <c r="CQ14" i="16"/>
  <c r="CC8" i="16"/>
  <c r="M9" i="16"/>
  <c r="CR23" i="16"/>
  <c r="CF18" i="16"/>
  <c r="BD11" i="16"/>
  <c r="AN8" i="16"/>
  <c r="P14" i="16"/>
  <c r="E10" i="16"/>
  <c r="E15" i="16"/>
  <c r="AZ74" i="16"/>
  <c r="AQ78" i="16"/>
  <c r="BN15" i="16"/>
  <c r="AH90" i="16"/>
  <c r="BP8" i="16"/>
  <c r="P10" i="16"/>
  <c r="BP81" i="16"/>
  <c r="BA23" i="16"/>
  <c r="CW52" i="16"/>
  <c r="L65" i="16"/>
  <c r="BS90" i="16"/>
  <c r="AT108" i="16"/>
  <c r="CD69" i="16"/>
  <c r="CL12" i="16"/>
  <c r="DD8" i="16"/>
  <c r="AB10" i="16"/>
  <c r="AL115" i="17"/>
  <c r="G115" i="17" s="1"/>
  <c r="Y113" i="17"/>
  <c r="F113" i="17" s="1"/>
  <c r="X113" i="17"/>
  <c r="E113" i="17" s="1"/>
  <c r="AM7" i="17"/>
  <c r="AC115" i="17"/>
  <c r="AM115" i="17" s="1"/>
  <c r="H115" i="17" s="1"/>
  <c r="W7" i="17"/>
  <c r="W8" i="17"/>
  <c r="W9" i="17"/>
  <c r="W10" i="17"/>
  <c r="W11" i="17"/>
  <c r="W12" i="17"/>
  <c r="W13" i="17"/>
  <c r="W14" i="17"/>
  <c r="W15" i="17"/>
  <c r="W16" i="17"/>
  <c r="W17" i="17"/>
  <c r="W18" i="17"/>
  <c r="W19" i="17"/>
  <c r="W20" i="17"/>
  <c r="W21" i="17"/>
  <c r="W22" i="17"/>
  <c r="W23" i="17"/>
  <c r="W24" i="17"/>
  <c r="W25" i="17"/>
  <c r="W26" i="17"/>
  <c r="W27" i="17"/>
  <c r="W28" i="17"/>
  <c r="W29" i="17"/>
  <c r="W30" i="17"/>
  <c r="W31" i="17"/>
  <c r="W32" i="17"/>
  <c r="W33" i="17"/>
  <c r="W34" i="17"/>
  <c r="W35" i="17"/>
  <c r="W36" i="17"/>
  <c r="W37" i="17"/>
  <c r="W38" i="17"/>
  <c r="W39" i="17"/>
  <c r="W40" i="17"/>
  <c r="W41" i="17"/>
  <c r="W42" i="17"/>
  <c r="W43" i="17"/>
  <c r="W44" i="17"/>
  <c r="W45" i="17"/>
  <c r="W46" i="17"/>
  <c r="W47" i="17"/>
  <c r="W48" i="17"/>
  <c r="W49" i="17"/>
  <c r="W50" i="17"/>
  <c r="W51" i="17"/>
  <c r="W52" i="17"/>
  <c r="W53" i="17"/>
  <c r="W54" i="17"/>
  <c r="W55" i="17"/>
  <c r="W56" i="17"/>
  <c r="W57" i="17"/>
  <c r="W58" i="17"/>
  <c r="W59" i="17"/>
  <c r="W60" i="17"/>
  <c r="W61" i="17"/>
  <c r="W62" i="17"/>
  <c r="W63" i="17"/>
  <c r="W64" i="17"/>
  <c r="W65" i="17"/>
  <c r="W66" i="17"/>
  <c r="W67" i="17"/>
  <c r="W68" i="17"/>
  <c r="W69" i="17"/>
  <c r="W70" i="17"/>
  <c r="W71" i="17"/>
  <c r="W72" i="17"/>
  <c r="W73" i="17"/>
  <c r="W74" i="17"/>
  <c r="W75" i="17"/>
  <c r="W76" i="17"/>
  <c r="W77" i="17"/>
  <c r="W78" i="17"/>
  <c r="W79" i="17"/>
  <c r="W80" i="17"/>
  <c r="W81" i="17"/>
  <c r="W82" i="17"/>
  <c r="W83" i="17"/>
  <c r="W84" i="17"/>
  <c r="W85" i="17"/>
  <c r="W86" i="17"/>
  <c r="W87" i="17"/>
  <c r="W88" i="17"/>
  <c r="W89" i="17"/>
  <c r="W90" i="17"/>
  <c r="W91" i="17"/>
  <c r="W92" i="17"/>
  <c r="W93" i="17"/>
  <c r="W94" i="17"/>
  <c r="W95" i="17"/>
  <c r="W96" i="17"/>
  <c r="W97" i="17"/>
  <c r="W98" i="17"/>
  <c r="W99" i="17"/>
  <c r="W100" i="17"/>
  <c r="W101" i="17"/>
  <c r="W102" i="17"/>
  <c r="W103" i="17"/>
  <c r="W104" i="17"/>
  <c r="W105" i="17"/>
  <c r="W106" i="17"/>
  <c r="W107" i="17"/>
  <c r="W108" i="17"/>
  <c r="W109" i="17"/>
  <c r="W110" i="17"/>
  <c r="W111" i="17"/>
  <c r="W112" i="17"/>
  <c r="V7" i="17"/>
  <c r="V8" i="17"/>
  <c r="V9" i="17"/>
  <c r="V10" i="17"/>
  <c r="V11"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D123" i="16" l="1" a="1"/>
  <c r="U7" i="17"/>
  <c r="Y7" i="17" s="1"/>
  <c r="U8" i="17"/>
  <c r="U9" i="17"/>
  <c r="U10" i="17"/>
  <c r="U11" i="17"/>
  <c r="U12" i="17"/>
  <c r="U13" i="17"/>
  <c r="U14" i="17"/>
  <c r="U15" i="17"/>
  <c r="U16" i="17"/>
  <c r="U17" i="17"/>
  <c r="U18" i="17"/>
  <c r="U19" i="17"/>
  <c r="U20" i="17"/>
  <c r="U21" i="17"/>
  <c r="U22" i="17"/>
  <c r="U23" i="17"/>
  <c r="U24" i="17"/>
  <c r="U25" i="17"/>
  <c r="U26" i="17"/>
  <c r="U27" i="17"/>
  <c r="U28" i="17"/>
  <c r="U29" i="17"/>
  <c r="U30" i="17"/>
  <c r="U31" i="17"/>
  <c r="U32" i="17"/>
  <c r="U33" i="17"/>
  <c r="U34" i="17"/>
  <c r="U35" i="17"/>
  <c r="U36" i="17"/>
  <c r="U37" i="17"/>
  <c r="U38" i="17"/>
  <c r="U39" i="17"/>
  <c r="U40" i="17"/>
  <c r="U41" i="17"/>
  <c r="U42" i="17"/>
  <c r="U43" i="17"/>
  <c r="U44" i="17"/>
  <c r="U45" i="17"/>
  <c r="U46" i="17"/>
  <c r="U47" i="17"/>
  <c r="U48" i="17"/>
  <c r="U49" i="17"/>
  <c r="U50" i="17"/>
  <c r="U51" i="17"/>
  <c r="U52" i="17"/>
  <c r="U53" i="17"/>
  <c r="U54" i="17"/>
  <c r="U55" i="17"/>
  <c r="U56"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U90" i="17"/>
  <c r="U91" i="17"/>
  <c r="U92" i="17"/>
  <c r="U93" i="17"/>
  <c r="U94" i="17"/>
  <c r="U95" i="17"/>
  <c r="U96" i="17"/>
  <c r="U97" i="17"/>
  <c r="U98" i="17"/>
  <c r="U99" i="17"/>
  <c r="U100" i="17"/>
  <c r="U101" i="17"/>
  <c r="U102" i="17"/>
  <c r="U103" i="17"/>
  <c r="U104" i="17"/>
  <c r="U105" i="17"/>
  <c r="U106" i="17"/>
  <c r="U107" i="17"/>
  <c r="U108" i="17"/>
  <c r="U109" i="17"/>
  <c r="U110" i="17"/>
  <c r="U111" i="17"/>
  <c r="U112" i="17"/>
  <c r="D123" i="16" l="1"/>
  <c r="CO126" i="16"/>
  <c r="BQ128" i="16"/>
  <c r="AS130" i="16"/>
  <c r="U132" i="16"/>
  <c r="BK133" i="16"/>
  <c r="CU134" i="16"/>
  <c r="AA136" i="16"/>
  <c r="CA126" i="16"/>
  <c r="BC128" i="16"/>
  <c r="AE130" i="16"/>
  <c r="G132" i="16"/>
  <c r="AZ133" i="16"/>
  <c r="CJ134" i="16"/>
  <c r="P136" i="16"/>
  <c r="CM126" i="16"/>
  <c r="DB128" i="16"/>
  <c r="K131" i="16"/>
  <c r="E133" i="16"/>
  <c r="BQ134" i="16"/>
  <c r="Y136" i="16"/>
  <c r="BM137" i="16"/>
  <c r="BT126" i="16"/>
  <c r="CI128" i="16"/>
  <c r="CY130" i="16"/>
  <c r="CT132" i="16"/>
  <c r="BD134" i="16"/>
  <c r="L136" i="16"/>
  <c r="BB137" i="16"/>
  <c r="CL138" i="16"/>
  <c r="R140" i="16"/>
  <c r="BB141" i="16"/>
  <c r="CL142" i="16"/>
  <c r="AJ126" i="16"/>
  <c r="AW128" i="16"/>
  <c r="BO130" i="16"/>
  <c r="BS132" i="16"/>
  <c r="AC134" i="16"/>
  <c r="CO135" i="16"/>
  <c r="DD125" i="16"/>
  <c r="M128" i="16"/>
  <c r="Z130" i="16"/>
  <c r="AR132" i="16"/>
  <c r="DD133" i="16"/>
  <c r="BP126" i="16"/>
  <c r="CC128" i="16"/>
  <c r="CR130" i="16"/>
  <c r="CQ125" i="16"/>
  <c r="BI129" i="16"/>
  <c r="CZ132" i="16"/>
  <c r="AC135" i="16"/>
  <c r="CH126" i="16"/>
  <c r="AY130" i="16"/>
  <c r="BG133" i="16"/>
  <c r="CH135" i="16"/>
  <c r="BL137" i="16"/>
  <c r="J139" i="16"/>
  <c r="BG140" i="16"/>
  <c r="DD141" i="16"/>
  <c r="AW143" i="16"/>
  <c r="CG144" i="16"/>
  <c r="M146" i="16"/>
  <c r="AW147" i="16"/>
  <c r="CG127" i="16"/>
  <c r="AR131" i="16"/>
  <c r="T134" i="16"/>
  <c r="O124" i="16"/>
  <c r="DF128" i="16"/>
  <c r="BM132" i="16"/>
  <c r="CZ134" i="16"/>
  <c r="CZ136" i="16"/>
  <c r="BC138" i="16"/>
  <c r="CZ139" i="16"/>
  <c r="AS141" i="16"/>
  <c r="CP128" i="16"/>
  <c r="BA132" i="16"/>
  <c r="CO134" i="16"/>
  <c r="CR136" i="16"/>
  <c r="AV138" i="16"/>
  <c r="CS139" i="16"/>
  <c r="CU126" i="16"/>
  <c r="CR132" i="16"/>
  <c r="BQ136" i="16"/>
  <c r="BX138" i="16"/>
  <c r="BR140" i="16"/>
  <c r="AJ142" i="16"/>
  <c r="AQ126" i="16"/>
  <c r="BO132" i="16"/>
  <c r="AV136" i="16"/>
  <c r="BH138" i="16"/>
  <c r="BA140" i="16"/>
  <c r="W142" i="16"/>
  <c r="CE143" i="16"/>
  <c r="X145" i="16"/>
  <c r="BV146" i="16"/>
  <c r="L148" i="16"/>
  <c r="AV149" i="16"/>
  <c r="CF150" i="16"/>
  <c r="L152" i="16"/>
  <c r="AV153" i="16"/>
  <c r="CI124" i="16"/>
  <c r="BQ131" i="16"/>
  <c r="CS135" i="16"/>
  <c r="AA138" i="16"/>
  <c r="U140" i="16"/>
  <c r="CZ141" i="16"/>
  <c r="BF143" i="16"/>
  <c r="DC144" i="16"/>
  <c r="AV146" i="16"/>
  <c r="CS147" i="16"/>
  <c r="Y149" i="16"/>
  <c r="BI150" i="16"/>
  <c r="N130" i="16"/>
  <c r="DD134" i="16"/>
  <c r="CE137" i="16"/>
  <c r="CA139" i="16"/>
  <c r="BJ141" i="16"/>
  <c r="Q143" i="16"/>
  <c r="AF130" i="16"/>
  <c r="DE134" i="16"/>
  <c r="CF137" i="16"/>
  <c r="CB139" i="16"/>
  <c r="BK141" i="16"/>
  <c r="S143" i="16"/>
  <c r="BR144" i="16"/>
  <c r="BB132" i="16"/>
  <c r="DC137" i="16"/>
  <c r="Z141" i="16"/>
  <c r="CO143" i="16"/>
  <c r="X133" i="16"/>
  <c r="AG138" i="16"/>
  <c r="BE141" i="16"/>
  <c r="F144" i="16"/>
  <c r="CR145" i="16"/>
  <c r="BP147" i="16"/>
  <c r="AB149" i="16"/>
  <c r="CN150" i="16"/>
  <c r="AG152" i="16"/>
  <c r="CD153" i="16"/>
  <c r="S155" i="16"/>
  <c r="BC156" i="16"/>
  <c r="AW134" i="16"/>
  <c r="CM138" i="16"/>
  <c r="DF141" i="16"/>
  <c r="AK127" i="16"/>
  <c r="G136" i="16"/>
  <c r="CC139" i="16"/>
  <c r="BW142" i="16"/>
  <c r="CQ144" i="16"/>
  <c r="BQ146" i="16"/>
  <c r="AL148" i="16"/>
  <c r="CX149" i="16"/>
  <c r="AZ151" i="16"/>
  <c r="BE131" i="16"/>
  <c r="BQ137" i="16"/>
  <c r="CY140" i="16"/>
  <c r="BT143" i="16"/>
  <c r="BG145" i="16"/>
  <c r="AG147" i="16"/>
  <c r="CX148" i="16"/>
  <c r="CP132" i="16"/>
  <c r="BL140" i="16"/>
  <c r="BT144" i="16"/>
  <c r="DG146" i="16"/>
  <c r="Z149" i="16"/>
  <c r="S151" i="16"/>
  <c r="CN152" i="16"/>
  <c r="AU154" i="16"/>
  <c r="CU155" i="16"/>
  <c r="Z127" i="16"/>
  <c r="BU138" i="16"/>
  <c r="CC143" i="16"/>
  <c r="AC146" i="16"/>
  <c r="BE148" i="16"/>
  <c r="BK150" i="16"/>
  <c r="AK152" i="16"/>
  <c r="CV153" i="16"/>
  <c r="AV155" i="16"/>
  <c r="CP156" i="16"/>
  <c r="V158" i="16"/>
  <c r="BF159" i="16"/>
  <c r="CP160" i="16"/>
  <c r="V162" i="16"/>
  <c r="BF163" i="16"/>
  <c r="CP164" i="16"/>
  <c r="V166" i="16"/>
  <c r="BF167" i="16"/>
  <c r="Q134" i="16"/>
  <c r="K141" i="16"/>
  <c r="CV144" i="16"/>
  <c r="AB147" i="16"/>
  <c r="AU149" i="16"/>
  <c r="AL151" i="16"/>
  <c r="DE152" i="16"/>
  <c r="BL154" i="16"/>
  <c r="F156" i="16"/>
  <c r="AU157" i="16"/>
  <c r="CE158" i="16"/>
  <c r="K160" i="16"/>
  <c r="AU161" i="16"/>
  <c r="CE162" i="16"/>
  <c r="K132" i="16"/>
  <c r="P140" i="16"/>
  <c r="BA144" i="16"/>
  <c r="CQ146" i="16"/>
  <c r="J149" i="16"/>
  <c r="G151" i="16"/>
  <c r="CC152" i="16"/>
  <c r="AK154" i="16"/>
  <c r="CK155" i="16"/>
  <c r="X157" i="16"/>
  <c r="CS136" i="16"/>
  <c r="AI142" i="16"/>
  <c r="BF145" i="16"/>
  <c r="CO147" i="16"/>
  <c r="DB149" i="16"/>
  <c r="CI151" i="16"/>
  <c r="AT153" i="16"/>
  <c r="DC154" i="16"/>
  <c r="AV156" i="16"/>
  <c r="CG157" i="16"/>
  <c r="M159" i="16"/>
  <c r="AW160" i="16"/>
  <c r="CU139" i="16"/>
  <c r="P146" i="16"/>
  <c r="CQ149" i="16"/>
  <c r="CV152" i="16"/>
  <c r="BF155" i="16"/>
  <c r="CH157" i="16"/>
  <c r="BJ159" i="16"/>
  <c r="AD161" i="16"/>
  <c r="CR162" i="16"/>
  <c r="AQ164" i="16"/>
  <c r="BP141" i="16"/>
  <c r="CH146" i="16"/>
  <c r="BB150" i="16"/>
  <c r="AM153" i="16"/>
  <c r="DC155" i="16"/>
  <c r="I158" i="16"/>
  <c r="CO159" i="16"/>
  <c r="BI161" i="16"/>
  <c r="Q163" i="16"/>
  <c r="BS164" i="16"/>
  <c r="L166" i="16"/>
  <c r="BI167" i="16"/>
  <c r="CX168" i="16"/>
  <c r="AD170" i="16"/>
  <c r="BN171" i="16"/>
  <c r="CX172" i="16"/>
  <c r="AD174" i="16"/>
  <c r="BN175" i="16"/>
  <c r="CS140" i="16"/>
  <c r="BE146" i="16"/>
  <c r="W150" i="16"/>
  <c r="T153" i="16"/>
  <c r="CF155" i="16"/>
  <c r="CY157" i="16"/>
  <c r="CA159" i="16"/>
  <c r="AV161" i="16"/>
  <c r="D163" i="16"/>
  <c r="CB126" i="16"/>
  <c r="AR142" i="16"/>
  <c r="T147" i="16"/>
  <c r="CJ150" i="16"/>
  <c r="BO153" i="16"/>
  <c r="Y156" i="16"/>
  <c r="AC158" i="16"/>
  <c r="E160" i="16"/>
  <c r="BY161" i="16"/>
  <c r="AG163" i="16"/>
  <c r="CH164" i="16"/>
  <c r="AA166" i="16"/>
  <c r="BX167" i="16"/>
  <c r="H169" i="16"/>
  <c r="AR170" i="16"/>
  <c r="AL141" i="16"/>
  <c r="CA146" i="16"/>
  <c r="AO150" i="16"/>
  <c r="AH153" i="16"/>
  <c r="CS155" i="16"/>
  <c r="E158" i="16"/>
  <c r="CK159" i="16"/>
  <c r="BC161" i="16"/>
  <c r="M163" i="16"/>
  <c r="BN164" i="16"/>
  <c r="G166" i="16"/>
  <c r="BD167" i="16"/>
  <c r="DF130" i="16"/>
  <c r="BM146" i="16"/>
  <c r="AS152" i="16"/>
  <c r="CT156" i="16"/>
  <c r="F160" i="16"/>
  <c r="CL162" i="16"/>
  <c r="U165" i="16"/>
  <c r="O167" i="16"/>
  <c r="DB168" i="16"/>
  <c r="BJ170" i="16"/>
  <c r="DG171" i="16"/>
  <c r="AZ173" i="16"/>
  <c r="W144" i="16"/>
  <c r="CL150" i="16"/>
  <c r="BD155" i="16"/>
  <c r="E159" i="16"/>
  <c r="CW161" i="16"/>
  <c r="BJ164" i="16"/>
  <c r="BC166" i="16"/>
  <c r="AT168" i="16"/>
  <c r="E170" i="16"/>
  <c r="BH171" i="16"/>
  <c r="DE172" i="16"/>
  <c r="AX174" i="16"/>
  <c r="CT175" i="16"/>
  <c r="Z177" i="16"/>
  <c r="BJ178" i="16"/>
  <c r="CT179" i="16"/>
  <c r="Z181" i="16"/>
  <c r="CT126" i="16"/>
  <c r="E146" i="16"/>
  <c r="O152" i="16"/>
  <c r="BP156" i="16"/>
  <c r="CJ159" i="16"/>
  <c r="BU162" i="16"/>
  <c r="G165" i="16"/>
  <c r="DE166" i="16"/>
  <c r="CP168" i="16"/>
  <c r="AX170" i="16"/>
  <c r="CV171" i="16"/>
  <c r="AO173" i="16"/>
  <c r="CM174" i="16"/>
  <c r="AA176" i="16"/>
  <c r="BK177" i="16"/>
  <c r="CU178" i="16"/>
  <c r="CL134" i="16"/>
  <c r="AI147" i="16"/>
  <c r="CZ152" i="16"/>
  <c r="AC157" i="16"/>
  <c r="AN160" i="16"/>
  <c r="N163" i="16"/>
  <c r="AR165" i="16"/>
  <c r="AL167" i="16"/>
  <c r="O169" i="16"/>
  <c r="CA170" i="16"/>
  <c r="T172" i="16"/>
  <c r="O123" i="16"/>
  <c r="DD126" i="16"/>
  <c r="CF128" i="16"/>
  <c r="BH130" i="16"/>
  <c r="AJ132" i="16"/>
  <c r="BW133" i="16"/>
  <c r="DG134" i="16"/>
  <c r="AM136" i="16"/>
  <c r="CP126" i="16"/>
  <c r="BR128" i="16"/>
  <c r="AT130" i="16"/>
  <c r="V132" i="16"/>
  <c r="BL133" i="16"/>
  <c r="CV134" i="16"/>
  <c r="AB136" i="16"/>
  <c r="DF126" i="16"/>
  <c r="O129" i="16"/>
  <c r="AE131" i="16"/>
  <c r="S133" i="16"/>
  <c r="CE134" i="16"/>
  <c r="AO136" i="16"/>
  <c r="BY137" i="16"/>
  <c r="CN126" i="16"/>
  <c r="DC128" i="16"/>
  <c r="L131" i="16"/>
  <c r="F133" i="16"/>
  <c r="BR134" i="16"/>
  <c r="Z136" i="16"/>
  <c r="BN137" i="16"/>
  <c r="CX138" i="16"/>
  <c r="AD140" i="16"/>
  <c r="BN141" i="16"/>
  <c r="CX142" i="16"/>
  <c r="BD126" i="16"/>
  <c r="BS128" i="16"/>
  <c r="CF130" i="16"/>
  <c r="CG132" i="16"/>
  <c r="AQ134" i="16"/>
  <c r="DC135" i="16"/>
  <c r="T126" i="16"/>
  <c r="AG128" i="16"/>
  <c r="AV130" i="16"/>
  <c r="BF132" i="16"/>
  <c r="N134" i="16"/>
  <c r="CG126" i="16"/>
  <c r="CT128" i="16"/>
  <c r="H131" i="16"/>
  <c r="V126" i="16"/>
  <c r="CN129" i="16"/>
  <c r="N133" i="16"/>
  <c r="AT135" i="16"/>
  <c r="L127" i="16"/>
  <c r="CH130" i="16"/>
  <c r="CE133" i="16"/>
  <c r="DD135" i="16"/>
  <c r="CB137" i="16"/>
  <c r="W139" i="16"/>
  <c r="BT140" i="16"/>
  <c r="M142" i="16"/>
  <c r="BI143" i="16"/>
  <c r="CS144" i="16"/>
  <c r="Y146" i="16"/>
  <c r="BI147" i="16"/>
  <c r="H128" i="16"/>
  <c r="CA131" i="16"/>
  <c r="AL134" i="16"/>
  <c r="BS125" i="16"/>
  <c r="AG129" i="16"/>
  <c r="CK132" i="16"/>
  <c r="M135" i="16"/>
  <c r="J137" i="16"/>
  <c r="BP138" i="16"/>
  <c r="I140" i="16"/>
  <c r="BC125" i="16"/>
  <c r="N129" i="16"/>
  <c r="BY132" i="16"/>
  <c r="DF134" i="16"/>
  <c r="DF136" i="16"/>
  <c r="BI138" i="16"/>
  <c r="DF139" i="16"/>
  <c r="AL127" i="16"/>
  <c r="AC133" i="16"/>
  <c r="CM136" i="16"/>
  <c r="CQ138" i="16"/>
  <c r="CJ140" i="16"/>
  <c r="AX142" i="16"/>
  <c r="CY126" i="16"/>
  <c r="CY132" i="16"/>
  <c r="BR136" i="16"/>
  <c r="BY138" i="16"/>
  <c r="BS140" i="16"/>
  <c r="AK142" i="16"/>
  <c r="CR143" i="16"/>
  <c r="AL145" i="16"/>
  <c r="CI146" i="16"/>
  <c r="X148" i="16"/>
  <c r="BH149" i="16"/>
  <c r="CR150" i="16"/>
  <c r="X152" i="16"/>
  <c r="BH153" i="16"/>
  <c r="DE125" i="16"/>
  <c r="O132" i="16"/>
  <c r="W136" i="16"/>
  <c r="AS138" i="16"/>
  <c r="AL140" i="16"/>
  <c r="J142" i="16"/>
  <c r="BS143" i="16"/>
  <c r="L145" i="16"/>
  <c r="BJ146" i="16"/>
  <c r="DE147" i="16"/>
  <c r="AK149" i="16"/>
  <c r="BU150" i="16"/>
  <c r="BS130" i="16"/>
  <c r="AK135" i="16"/>
  <c r="CV137" i="16"/>
  <c r="CQ139" i="16"/>
  <c r="BX141" i="16"/>
  <c r="AF143" i="16"/>
  <c r="BU130" i="16"/>
  <c r="AL135" i="16"/>
  <c r="CY137" i="16"/>
  <c r="CR139" i="16"/>
  <c r="BY141" i="16"/>
  <c r="AG143" i="16"/>
  <c r="CE144" i="16"/>
  <c r="M133" i="16"/>
  <c r="AF138" i="16"/>
  <c r="BC141" i="16"/>
  <c r="D144" i="16"/>
  <c r="CK133" i="16"/>
  <c r="BF138" i="16"/>
  <c r="CE141" i="16"/>
  <c r="V144" i="16"/>
  <c r="D146" i="16"/>
  <c r="CH147" i="16"/>
  <c r="AP149" i="16"/>
  <c r="DA150" i="16"/>
  <c r="AT152" i="16"/>
  <c r="CQ153" i="16"/>
  <c r="AE155" i="16"/>
  <c r="BV125" i="16"/>
  <c r="CQ134" i="16"/>
  <c r="O139" i="16"/>
  <c r="AB142" i="16"/>
  <c r="AH128" i="16"/>
  <c r="BG136" i="16"/>
  <c r="DB139" i="16"/>
  <c r="CW142" i="16"/>
  <c r="E145" i="16"/>
  <c r="CF146" i="16"/>
  <c r="AZ148" i="16"/>
  <c r="H150" i="16"/>
  <c r="BM151" i="16"/>
  <c r="AU132" i="16"/>
  <c r="CQ137" i="16"/>
  <c r="W141" i="16"/>
  <c r="CL143" i="16"/>
  <c r="BW145" i="16"/>
  <c r="AV147" i="16"/>
  <c r="H149" i="16"/>
  <c r="H134" i="16"/>
  <c r="DF140" i="16"/>
  <c r="CT144" i="16"/>
  <c r="Z147" i="16"/>
  <c r="AS149" i="16"/>
  <c r="AH151" i="16"/>
  <c r="DB152" i="16"/>
  <c r="BJ154" i="16"/>
  <c r="D156" i="16"/>
  <c r="CD128" i="16"/>
  <c r="T139" i="16"/>
  <c r="DC143" i="16"/>
  <c r="AY146" i="16"/>
  <c r="BY148" i="16"/>
  <c r="CC150" i="16"/>
  <c r="AY152" i="16"/>
  <c r="F154" i="16"/>
  <c r="BI155" i="16"/>
  <c r="DB156" i="16"/>
  <c r="AH158" i="16"/>
  <c r="BR159" i="16"/>
  <c r="DB160" i="16"/>
  <c r="AH162" i="16"/>
  <c r="BR163" i="16"/>
  <c r="DB164" i="16"/>
  <c r="AH166" i="16"/>
  <c r="BR167" i="16"/>
  <c r="Q135" i="16"/>
  <c r="BA141" i="16"/>
  <c r="O145" i="16"/>
  <c r="AX147" i="16"/>
  <c r="BO149" i="16"/>
  <c r="BB151" i="16"/>
  <c r="O153" i="16"/>
  <c r="BZ154" i="16"/>
  <c r="T156" i="16"/>
  <c r="BG157" i="16"/>
  <c r="CQ158" i="16"/>
  <c r="W160" i="16"/>
  <c r="BG161" i="16"/>
  <c r="CQ162" i="16"/>
  <c r="AS133" i="16"/>
  <c r="BQ140" i="16"/>
  <c r="BZ144" i="16"/>
  <c r="J147" i="16"/>
  <c r="AE149" i="16"/>
  <c r="V151" i="16"/>
  <c r="CQ152" i="16"/>
  <c r="AY154" i="16"/>
  <c r="CX155" i="16"/>
  <c r="AJ157" i="16"/>
  <c r="AH137" i="16"/>
  <c r="CG142" i="16"/>
  <c r="CB145" i="16"/>
  <c r="E148" i="16"/>
  <c r="P150" i="16"/>
  <c r="CY151" i="16"/>
  <c r="BI153" i="16"/>
  <c r="L155" i="16"/>
  <c r="BI156" i="16"/>
  <c r="CS157" i="16"/>
  <c r="Y159" i="16"/>
  <c r="BI160" i="16"/>
  <c r="CQ140" i="16"/>
  <c r="AR146" i="16"/>
  <c r="S150" i="16"/>
  <c r="K153" i="16"/>
  <c r="CD155" i="16"/>
  <c r="CW157" i="16"/>
  <c r="BY159" i="16"/>
  <c r="AR161" i="16"/>
  <c r="DF162" i="16"/>
  <c r="AF126" i="16"/>
  <c r="Q142" i="16"/>
  <c r="O147" i="16"/>
  <c r="BY150" i="16"/>
  <c r="BM153" i="16"/>
  <c r="W156" i="16"/>
  <c r="AA158" i="16"/>
  <c r="DG159" i="16"/>
  <c r="BW161" i="16"/>
  <c r="AE163" i="16"/>
  <c r="CF164" i="16"/>
  <c r="Y166" i="16"/>
  <c r="BV167" i="16"/>
  <c r="F169" i="16"/>
  <c r="AP170" i="16"/>
  <c r="BZ171" i="16"/>
  <c r="F173" i="16"/>
  <c r="AP174" i="16"/>
  <c r="BZ175" i="16"/>
  <c r="BR141" i="16"/>
  <c r="CK146" i="16"/>
  <c r="BC150" i="16"/>
  <c r="AN153" i="16"/>
  <c r="DD155" i="16"/>
  <c r="L158" i="16"/>
  <c r="CR159" i="16"/>
  <c r="BJ161" i="16"/>
  <c r="R163" i="16"/>
  <c r="AT129" i="16"/>
  <c r="CZ142" i="16"/>
  <c r="BG147" i="16"/>
  <c r="DG150" i="16"/>
  <c r="CO153" i="16"/>
  <c r="AW156" i="16"/>
  <c r="AR158" i="16"/>
  <c r="T160" i="16"/>
  <c r="CM161" i="16"/>
  <c r="AW163" i="16"/>
  <c r="CU164" i="16"/>
  <c r="AN166" i="16"/>
  <c r="CK167" i="16"/>
  <c r="T169" i="16"/>
  <c r="BD170" i="16"/>
  <c r="E142" i="16"/>
  <c r="DC146" i="16"/>
  <c r="BS150" i="16"/>
  <c r="BB153" i="16"/>
  <c r="M156" i="16"/>
  <c r="T158" i="16"/>
  <c r="CZ159" i="16"/>
  <c r="BQ161" i="16"/>
  <c r="AA163" i="16"/>
  <c r="CA164" i="16"/>
  <c r="T166" i="16"/>
  <c r="BQ167" i="16"/>
  <c r="BG134" i="16"/>
  <c r="U147" i="16"/>
  <c r="CK152" i="16"/>
  <c r="Z157" i="16"/>
  <c r="AD160" i="16"/>
  <c r="H163" i="16"/>
  <c r="AM165" i="16"/>
  <c r="AF167" i="16"/>
  <c r="L169" i="16"/>
  <c r="BW170" i="16"/>
  <c r="P172" i="16"/>
  <c r="BM173" i="16"/>
  <c r="CZ144" i="16"/>
  <c r="AA151" i="16"/>
  <c r="CQ155" i="16"/>
  <c r="AG159" i="16"/>
  <c r="R162" i="16"/>
  <c r="BZ164" i="16"/>
  <c r="BT166" i="16"/>
  <c r="BI168" i="16"/>
  <c r="U170" i="16"/>
  <c r="BU171" i="16"/>
  <c r="N173" i="16"/>
  <c r="BK174" i="16"/>
  <c r="DF175" i="16"/>
  <c r="AL177" i="16"/>
  <c r="BV178" i="16"/>
  <c r="DF179" i="16"/>
  <c r="AL181" i="16"/>
  <c r="AT132" i="16"/>
  <c r="BP146" i="16"/>
  <c r="BF152" i="16"/>
  <c r="CW156" i="16"/>
  <c r="H160" i="16"/>
  <c r="CO162" i="16"/>
  <c r="Y165" i="16"/>
  <c r="R167" i="16"/>
  <c r="DD168" i="16"/>
  <c r="BL170" i="16"/>
  <c r="E172" i="16"/>
  <c r="BC173" i="16"/>
  <c r="CZ174" i="16"/>
  <c r="AM176" i="16"/>
  <c r="BW177" i="16"/>
  <c r="DG178" i="16"/>
  <c r="I137" i="16"/>
  <c r="CU147" i="16"/>
  <c r="AI153" i="16"/>
  <c r="BJ157" i="16"/>
  <c r="BL160" i="16"/>
  <c r="AM163" i="16"/>
  <c r="BI165" i="16"/>
  <c r="BB167" i="16"/>
  <c r="AC169" i="16"/>
  <c r="CN170" i="16"/>
  <c r="AY124" i="16"/>
  <c r="O127" i="16"/>
  <c r="CU128" i="16"/>
  <c r="BW130" i="16"/>
  <c r="AY132" i="16"/>
  <c r="CI133" i="16"/>
  <c r="O135" i="16"/>
  <c r="AA123" i="16"/>
  <c r="DE126" i="16"/>
  <c r="CG128" i="16"/>
  <c r="BI130" i="16"/>
  <c r="AK132" i="16"/>
  <c r="BX133" i="16"/>
  <c r="D135" i="16"/>
  <c r="AN136" i="16"/>
  <c r="V127" i="16"/>
  <c r="AI129" i="16"/>
  <c r="AX131" i="16"/>
  <c r="AG133" i="16"/>
  <c r="CS134" i="16"/>
  <c r="BA136" i="16"/>
  <c r="CK137" i="16"/>
  <c r="DG126" i="16"/>
  <c r="S129" i="16"/>
  <c r="AF131" i="16"/>
  <c r="T133" i="16"/>
  <c r="CF134" i="16"/>
  <c r="AP136" i="16"/>
  <c r="BZ137" i="16"/>
  <c r="F139" i="16"/>
  <c r="AP140" i="16"/>
  <c r="BZ141" i="16"/>
  <c r="F143" i="16"/>
  <c r="BU126" i="16"/>
  <c r="CM128" i="16"/>
  <c r="CZ130" i="16"/>
  <c r="CW132" i="16"/>
  <c r="BE134" i="16"/>
  <c r="M136" i="16"/>
  <c r="AK126" i="16"/>
  <c r="AX128" i="16"/>
  <c r="BP130" i="16"/>
  <c r="BT132" i="16"/>
  <c r="AD134" i="16"/>
  <c r="DA126" i="16"/>
  <c r="L129" i="16"/>
  <c r="Y131" i="16"/>
  <c r="AX126" i="16"/>
  <c r="O130" i="16"/>
  <c r="AL133" i="16"/>
  <c r="BP135" i="16"/>
  <c r="AU127" i="16"/>
  <c r="I131" i="16"/>
  <c r="CY133" i="16"/>
  <c r="S136" i="16"/>
  <c r="CP137" i="16"/>
  <c r="AJ139" i="16"/>
  <c r="CG140" i="16"/>
  <c r="Z142" i="16"/>
  <c r="BU143" i="16"/>
  <c r="DE144" i="16"/>
  <c r="AK146" i="16"/>
  <c r="BU147" i="16"/>
  <c r="AM128" i="16"/>
  <c r="H132" i="16"/>
  <c r="BJ134" i="16"/>
  <c r="CU125" i="16"/>
  <c r="BO129" i="16"/>
  <c r="DC132" i="16"/>
  <c r="AF135" i="16"/>
  <c r="X137" i="16"/>
  <c r="CC138" i="16"/>
  <c r="V140" i="16"/>
  <c r="CN125" i="16"/>
  <c r="AV129" i="16"/>
  <c r="CQ132" i="16"/>
  <c r="X135" i="16"/>
  <c r="P137" i="16"/>
  <c r="BV138" i="16"/>
  <c r="O140" i="16"/>
  <c r="CQ127" i="16"/>
  <c r="BQ133" i="16"/>
  <c r="DD136" i="16"/>
  <c r="DG138" i="16"/>
  <c r="DA140" i="16"/>
  <c r="BL142" i="16"/>
  <c r="BC127" i="16"/>
  <c r="AD133" i="16"/>
  <c r="CN136" i="16"/>
  <c r="CR138" i="16"/>
  <c r="CK140" i="16"/>
  <c r="AY142" i="16"/>
  <c r="DF143" i="16"/>
  <c r="AY145" i="16"/>
  <c r="CV146" i="16"/>
  <c r="AJ148" i="16"/>
  <c r="BT149" i="16"/>
  <c r="DD150" i="16"/>
  <c r="AJ152" i="16"/>
  <c r="BT153" i="16"/>
  <c r="AU126" i="16"/>
  <c r="BP132" i="16"/>
  <c r="AX136" i="16"/>
  <c r="BJ138" i="16"/>
  <c r="BD140" i="16"/>
  <c r="X142" i="16"/>
  <c r="CF143" i="16"/>
  <c r="Z145" i="16"/>
  <c r="BW146" i="16"/>
  <c r="M148" i="16"/>
  <c r="AW149" i="16"/>
  <c r="CG150" i="16"/>
  <c r="W131" i="16"/>
  <c r="BO135" i="16"/>
  <c r="K138" i="16"/>
  <c r="D140" i="16"/>
  <c r="CM141" i="16"/>
  <c r="AT143" i="16"/>
  <c r="X131" i="16"/>
  <c r="BT135" i="16"/>
  <c r="L138" i="16"/>
  <c r="E140" i="16"/>
  <c r="CN141" i="16"/>
  <c r="AU143" i="16"/>
  <c r="CR144" i="16"/>
  <c r="CH133" i="16"/>
  <c r="BE138" i="16"/>
  <c r="CC141" i="16"/>
  <c r="U144" i="16"/>
  <c r="AV134" i="16"/>
  <c r="CK138" i="16"/>
  <c r="DE141" i="16"/>
  <c r="AM144" i="16"/>
  <c r="S146" i="16"/>
  <c r="CV147" i="16"/>
  <c r="BD149" i="16"/>
  <c r="J151" i="16"/>
  <c r="BG152" i="16"/>
  <c r="DE153" i="16"/>
  <c r="AQ155" i="16"/>
  <c r="BO126" i="16"/>
  <c r="BC135" i="16"/>
  <c r="AU139" i="16"/>
  <c r="AV142" i="16"/>
  <c r="AH129" i="16"/>
  <c r="CI136" i="16"/>
  <c r="AC140" i="16"/>
  <c r="T143" i="16"/>
  <c r="T145" i="16"/>
  <c r="CX146" i="16"/>
  <c r="BN148" i="16"/>
  <c r="V150" i="16"/>
  <c r="BZ151" i="16"/>
  <c r="I133" i="16"/>
  <c r="T138" i="16"/>
  <c r="AY141" i="16"/>
  <c r="DB143" i="16"/>
  <c r="CN145" i="16"/>
  <c r="BL147" i="16"/>
  <c r="V149" i="16"/>
  <c r="I135" i="16"/>
  <c r="AX141" i="16"/>
  <c r="I145" i="16"/>
  <c r="AT147" i="16"/>
  <c r="BL149" i="16"/>
  <c r="AY151" i="16"/>
  <c r="M153" i="16"/>
  <c r="BX154" i="16"/>
  <c r="Q156" i="16"/>
  <c r="AJ130" i="16"/>
  <c r="BP139" i="16"/>
  <c r="AA144" i="16"/>
  <c r="BS146" i="16"/>
  <c r="CT148" i="16"/>
  <c r="CT150" i="16"/>
  <c r="BM152" i="16"/>
  <c r="T154" i="16"/>
  <c r="BV155" i="16"/>
  <c r="J157" i="16"/>
  <c r="AT158" i="16"/>
  <c r="CD159" i="16"/>
  <c r="J161" i="16"/>
  <c r="AT162" i="16"/>
  <c r="CD163" i="16"/>
  <c r="J165" i="16"/>
  <c r="AT166" i="16"/>
  <c r="CD167" i="16"/>
  <c r="H136" i="16"/>
  <c r="CS141" i="16"/>
  <c r="AH145" i="16"/>
  <c r="BQ147" i="16"/>
  <c r="CI149" i="16"/>
  <c r="BQ151" i="16"/>
  <c r="AC153" i="16"/>
  <c r="CN154" i="16"/>
  <c r="AG156" i="16"/>
  <c r="BS157" i="16"/>
  <c r="DC158" i="16"/>
  <c r="AI160" i="16"/>
  <c r="BS161" i="16"/>
  <c r="DC162" i="16"/>
  <c r="W134" i="16"/>
  <c r="T141" i="16"/>
  <c r="CW144" i="16"/>
  <c r="AC147" i="16"/>
  <c r="AX149" i="16"/>
  <c r="AN151" i="16"/>
  <c r="DF152" i="16"/>
  <c r="BM154" i="16"/>
  <c r="H156" i="16"/>
  <c r="AV157" i="16"/>
  <c r="CN137" i="16"/>
  <c r="U143" i="16"/>
  <c r="CW145" i="16"/>
  <c r="Z148" i="16"/>
  <c r="AF150" i="16"/>
  <c r="K152" i="16"/>
  <c r="BW153" i="16"/>
  <c r="Y155" i="16"/>
  <c r="BU156" i="16"/>
  <c r="DE157" i="16"/>
  <c r="AK159" i="16"/>
  <c r="BU160" i="16"/>
  <c r="AO141" i="16"/>
  <c r="CE146" i="16"/>
  <c r="BA150" i="16"/>
  <c r="AL153" i="16"/>
  <c r="DB155" i="16"/>
  <c r="H158" i="16"/>
  <c r="CN159" i="16"/>
  <c r="BH161" i="16"/>
  <c r="P163" i="16"/>
  <c r="CA128" i="16"/>
  <c r="CM142" i="16"/>
  <c r="BB147" i="16"/>
  <c r="DE150" i="16"/>
  <c r="CM153" i="16"/>
  <c r="AO156" i="16"/>
  <c r="AP158" i="16"/>
  <c r="R160" i="16"/>
  <c r="CK161" i="16"/>
  <c r="AS163" i="16"/>
  <c r="CS164" i="16"/>
  <c r="AL166" i="16"/>
  <c r="CI167" i="16"/>
  <c r="R169" i="16"/>
  <c r="BB170" i="16"/>
  <c r="CL171" i="16"/>
  <c r="R173" i="16"/>
  <c r="BB174" i="16"/>
  <c r="BR126" i="16"/>
  <c r="S142" i="16"/>
  <c r="Q147" i="16"/>
  <c r="CI150" i="16"/>
  <c r="BN153" i="16"/>
  <c r="X156" i="16"/>
  <c r="AB158" i="16"/>
  <c r="D160" i="16"/>
  <c r="BX161" i="16"/>
  <c r="AF163" i="16"/>
  <c r="BF131" i="16"/>
  <c r="BO143" i="16"/>
  <c r="CQ147" i="16"/>
  <c r="AE151" i="16"/>
  <c r="K154" i="16"/>
  <c r="BO156" i="16"/>
  <c r="BJ158" i="16"/>
  <c r="AL160" i="16"/>
  <c r="DA161" i="16"/>
  <c r="BK163" i="16"/>
  <c r="D165" i="16"/>
  <c r="BA166" i="16"/>
  <c r="CX167" i="16"/>
  <c r="AF169" i="16"/>
  <c r="CP127" i="16"/>
  <c r="BI142" i="16"/>
  <c r="AM147" i="16"/>
  <c r="CX150" i="16"/>
  <c r="CB153" i="16"/>
  <c r="AK156" i="16"/>
  <c r="AL158" i="16"/>
  <c r="N160" i="16"/>
  <c r="CG161" i="16"/>
  <c r="AO163" i="16"/>
  <c r="CN164" i="16"/>
  <c r="AG166" i="16"/>
  <c r="CE167" i="16"/>
  <c r="CY136" i="16"/>
  <c r="BZ147" i="16"/>
  <c r="Y153" i="16"/>
  <c r="AZ157" i="16"/>
  <c r="BE160" i="16"/>
  <c r="AJ163" i="16"/>
  <c r="BE165" i="16"/>
  <c r="AY167" i="16"/>
  <c r="Z169" i="16"/>
  <c r="CJ170" i="16"/>
  <c r="AC172" i="16"/>
  <c r="CA173" i="16"/>
  <c r="BJ145" i="16"/>
  <c r="BU151" i="16"/>
  <c r="AA156" i="16"/>
  <c r="BE159" i="16"/>
  <c r="AR162" i="16"/>
  <c r="CR164" i="16"/>
  <c r="CK166" i="16"/>
  <c r="BY168" i="16"/>
  <c r="AI170" i="16"/>
  <c r="CH171" i="16"/>
  <c r="AA173" i="16"/>
  <c r="BX174" i="16"/>
  <c r="N176" i="16"/>
  <c r="AX177" i="16"/>
  <c r="CH178" i="16"/>
  <c r="N180" i="16"/>
  <c r="AX181" i="16"/>
  <c r="CH134" i="16"/>
  <c r="AH147" i="16"/>
  <c r="CT152" i="16"/>
  <c r="AB157" i="16"/>
  <c r="AM160" i="16"/>
  <c r="L163" i="16"/>
  <c r="AP165" i="16"/>
  <c r="AJ167" i="16"/>
  <c r="N169" i="16"/>
  <c r="BY170" i="16"/>
  <c r="S172" i="16"/>
  <c r="BP173" i="16"/>
  <c r="I175" i="16"/>
  <c r="AY176" i="16"/>
  <c r="CI177" i="16"/>
  <c r="O179" i="16"/>
  <c r="BS138" i="16"/>
  <c r="AI148" i="16"/>
  <c r="BZ153" i="16"/>
  <c r="CL157" i="16"/>
  <c r="CL160" i="16"/>
  <c r="BM163" i="16"/>
  <c r="BZ165" i="16"/>
  <c r="BT167" i="16"/>
  <c r="AS169" i="16"/>
  <c r="DA170" i="16"/>
  <c r="AT172" i="16"/>
  <c r="BE125" i="16"/>
  <c r="AG127" i="16"/>
  <c r="I129" i="16"/>
  <c r="CO130" i="16"/>
  <c r="BK132" i="16"/>
  <c r="CU133" i="16"/>
  <c r="AA135" i="16"/>
  <c r="BK124" i="16"/>
  <c r="S127" i="16"/>
  <c r="CY128" i="16"/>
  <c r="CA130" i="16"/>
  <c r="AZ132" i="16"/>
  <c r="CJ133" i="16"/>
  <c r="P135" i="16"/>
  <c r="AM123" i="16"/>
  <c r="AM127" i="16"/>
  <c r="BC129" i="16"/>
  <c r="BR131" i="16"/>
  <c r="AU133" i="16"/>
  <c r="E135" i="16"/>
  <c r="BM136" i="16"/>
  <c r="CW137" i="16"/>
  <c r="W127" i="16"/>
  <c r="AJ129" i="16"/>
  <c r="AY131" i="16"/>
  <c r="AH133" i="16"/>
  <c r="CT134" i="16"/>
  <c r="BB136" i="16"/>
  <c r="CL137" i="16"/>
  <c r="R139" i="16"/>
  <c r="BB140" i="16"/>
  <c r="CL141" i="16"/>
  <c r="R143" i="16"/>
  <c r="CQ126" i="16"/>
  <c r="DD128" i="16"/>
  <c r="M131" i="16"/>
  <c r="G133" i="16"/>
  <c r="BS134" i="16"/>
  <c r="AC136" i="16"/>
  <c r="BE126" i="16"/>
  <c r="BT128" i="16"/>
  <c r="CG130" i="16"/>
  <c r="CH132" i="16"/>
  <c r="AR134" i="16"/>
  <c r="N127" i="16"/>
  <c r="AF129" i="16"/>
  <c r="AS131" i="16"/>
  <c r="CF126" i="16"/>
  <c r="AX130" i="16"/>
  <c r="BF133" i="16"/>
  <c r="CG135" i="16"/>
  <c r="BW127" i="16"/>
  <c r="AQ131" i="16"/>
  <c r="S134" i="16"/>
  <c r="AJ136" i="16"/>
  <c r="DD137" i="16"/>
  <c r="AW139" i="16"/>
  <c r="CT140" i="16"/>
  <c r="AM142" i="16"/>
  <c r="CG143" i="16"/>
  <c r="M145" i="16"/>
  <c r="AW146" i="16"/>
  <c r="CG147" i="16"/>
  <c r="BV128" i="16"/>
  <c r="AH132" i="16"/>
  <c r="CC134" i="16"/>
  <c r="Y126" i="16"/>
  <c r="CU129" i="16"/>
  <c r="W133" i="16"/>
  <c r="BB135" i="16"/>
  <c r="AL137" i="16"/>
  <c r="CP138" i="16"/>
  <c r="AI140" i="16"/>
  <c r="J126" i="16"/>
  <c r="CE129" i="16"/>
  <c r="K133" i="16"/>
  <c r="AQ135" i="16"/>
  <c r="AF137" i="16"/>
  <c r="CI138" i="16"/>
  <c r="AB140" i="16"/>
  <c r="BD128" i="16"/>
  <c r="CW133" i="16"/>
  <c r="T137" i="16"/>
  <c r="U139" i="16"/>
  <c r="L141" i="16"/>
  <c r="CB142" i="16"/>
  <c r="DB127" i="16"/>
  <c r="BR133" i="16"/>
  <c r="DE136" i="16"/>
  <c r="D139" i="16"/>
  <c r="DB140" i="16"/>
  <c r="BO142" i="16"/>
  <c r="O144" i="16"/>
  <c r="BL145" i="16"/>
  <c r="E147" i="16"/>
  <c r="AV148" i="16"/>
  <c r="CF149" i="16"/>
  <c r="L151" i="16"/>
  <c r="AV152" i="16"/>
  <c r="CF153" i="16"/>
  <c r="CZ126" i="16"/>
  <c r="DD132" i="16"/>
  <c r="BT136" i="16"/>
  <c r="CB138" i="16"/>
  <c r="BU140" i="16"/>
  <c r="AL142" i="16"/>
  <c r="CT143" i="16"/>
  <c r="AM145" i="16"/>
  <c r="CJ146" i="16"/>
  <c r="Y148" i="16"/>
  <c r="BI149" i="16"/>
  <c r="AM125" i="16"/>
  <c r="CE131" i="16"/>
  <c r="CT135" i="16"/>
  <c r="AC138" i="16"/>
  <c r="W140" i="16"/>
  <c r="DA141" i="16"/>
  <c r="AY125" i="16"/>
  <c r="CG131" i="16"/>
  <c r="CX135" i="16"/>
  <c r="AE138" i="16"/>
  <c r="X140" i="16"/>
  <c r="DB141" i="16"/>
  <c r="BH143" i="16"/>
  <c r="DF144" i="16"/>
  <c r="AE134" i="16"/>
  <c r="CJ138" i="16"/>
  <c r="DC141" i="16"/>
  <c r="BG125" i="16"/>
  <c r="CP134" i="16"/>
  <c r="N139" i="16"/>
  <c r="U142" i="16"/>
  <c r="BF144" i="16"/>
  <c r="AJ146" i="16"/>
  <c r="F148" i="16"/>
  <c r="BR149" i="16"/>
  <c r="W151" i="16"/>
  <c r="BU152" i="16"/>
  <c r="N154" i="16"/>
  <c r="BC155" i="16"/>
  <c r="AF127" i="16"/>
  <c r="F136" i="16"/>
  <c r="BT139" i="16"/>
  <c r="BV142" i="16"/>
  <c r="AG130" i="16"/>
  <c r="N137" i="16"/>
  <c r="BJ140" i="16"/>
  <c r="AN143" i="16"/>
  <c r="AI145" i="16"/>
  <c r="I147" i="16"/>
  <c r="CB148" i="16"/>
  <c r="AL150" i="16"/>
  <c r="CM151" i="16"/>
  <c r="BE133" i="16"/>
  <c r="AY138" i="16"/>
  <c r="BT141" i="16"/>
  <c r="Q144" i="16"/>
  <c r="DC145" i="16"/>
  <c r="CA147" i="16"/>
  <c r="AL149" i="16"/>
  <c r="CF135" i="16"/>
  <c r="CP141" i="16"/>
  <c r="AE145" i="16"/>
  <c r="BN147" i="16"/>
  <c r="CD149" i="16"/>
  <c r="BO151" i="16"/>
  <c r="AA153" i="16"/>
  <c r="CK154" i="16"/>
  <c r="AD156" i="16"/>
  <c r="CY131" i="16"/>
  <c r="L140" i="16"/>
  <c r="AX144" i="16"/>
  <c r="CN146" i="16"/>
  <c r="G149" i="16"/>
  <c r="E151" i="16"/>
  <c r="CA152" i="16"/>
  <c r="AH154" i="16"/>
  <c r="CI155" i="16"/>
  <c r="V157" i="16"/>
  <c r="BF158" i="16"/>
  <c r="CP159" i="16"/>
  <c r="V161" i="16"/>
  <c r="BF162" i="16"/>
  <c r="CP163" i="16"/>
  <c r="V165" i="16"/>
  <c r="BF166" i="16"/>
  <c r="CP167" i="16"/>
  <c r="CB136" i="16"/>
  <c r="AG142" i="16"/>
  <c r="BD145" i="16"/>
  <c r="CM147" i="16"/>
  <c r="CZ149" i="16"/>
  <c r="CG151" i="16"/>
  <c r="AR153" i="16"/>
  <c r="DA154" i="16"/>
  <c r="AT156" i="16"/>
  <c r="CE157" i="16"/>
  <c r="K159" i="16"/>
  <c r="AU160" i="16"/>
  <c r="CE161" i="16"/>
  <c r="K163" i="16"/>
  <c r="R135" i="16"/>
  <c r="BM141" i="16"/>
  <c r="P145" i="16"/>
  <c r="AY147" i="16"/>
  <c r="BP149" i="16"/>
  <c r="BC151" i="16"/>
  <c r="P153" i="16"/>
  <c r="CB154" i="16"/>
  <c r="U156" i="16"/>
  <c r="H126" i="16"/>
  <c r="AL138" i="16"/>
  <c r="BB143" i="16"/>
  <c r="N146" i="16"/>
  <c r="AQ148" i="16"/>
  <c r="AY150" i="16"/>
  <c r="Z152" i="16"/>
  <c r="CK153" i="16"/>
  <c r="AL155" i="16"/>
  <c r="CG156" i="16"/>
  <c r="M158" i="16"/>
  <c r="AW159" i="16"/>
  <c r="U126" i="16"/>
  <c r="O142" i="16"/>
  <c r="N147" i="16"/>
  <c r="BX150" i="16"/>
  <c r="BL153" i="16"/>
  <c r="P156" i="16"/>
  <c r="Z158" i="16"/>
  <c r="DF159" i="16"/>
  <c r="BV161" i="16"/>
  <c r="AD163" i="16"/>
  <c r="AL131" i="16"/>
  <c r="BM143" i="16"/>
  <c r="CD147" i="16"/>
  <c r="AC151" i="16"/>
  <c r="D154" i="16"/>
  <c r="BM156" i="16"/>
  <c r="BE158" i="16"/>
  <c r="AG160" i="16"/>
  <c r="CY161" i="16"/>
  <c r="BI163" i="16"/>
  <c r="DF164" i="16"/>
  <c r="AY166" i="16"/>
  <c r="CV167" i="16"/>
  <c r="AD169" i="16"/>
  <c r="BN170" i="16"/>
  <c r="CX171" i="16"/>
  <c r="AD173" i="16"/>
  <c r="BN174" i="16"/>
  <c r="AS129" i="16"/>
  <c r="CY142" i="16"/>
  <c r="BD147" i="16"/>
  <c r="DF150" i="16"/>
  <c r="CN153" i="16"/>
  <c r="AP156" i="16"/>
  <c r="AQ158" i="16"/>
  <c r="S160" i="16"/>
  <c r="CL161" i="16"/>
  <c r="AV163" i="16"/>
  <c r="CC133" i="16"/>
  <c r="K144" i="16"/>
  <c r="O148" i="16"/>
  <c r="BG151" i="16"/>
  <c r="AF154" i="16"/>
  <c r="CK156" i="16"/>
  <c r="BY158" i="16"/>
  <c r="BA160" i="16"/>
  <c r="M162" i="16"/>
  <c r="BX163" i="16"/>
  <c r="Q165" i="16"/>
  <c r="BN166" i="16"/>
  <c r="G168" i="16"/>
  <c r="AR169" i="16"/>
  <c r="CN130" i="16"/>
  <c r="AH143" i="16"/>
  <c r="BY147" i="16"/>
  <c r="Q151" i="16"/>
  <c r="DB153" i="16"/>
  <c r="BD156" i="16"/>
  <c r="BA158" i="16"/>
  <c r="AC160" i="16"/>
  <c r="CU161" i="16"/>
  <c r="BC163" i="16"/>
  <c r="DA164" i="16"/>
  <c r="AU166" i="16"/>
  <c r="CR167" i="16"/>
  <c r="Q138" i="16"/>
  <c r="AC148" i="16"/>
  <c r="BP153" i="16"/>
  <c r="CA157" i="16"/>
  <c r="CI160" i="16"/>
  <c r="BD163" i="16"/>
  <c r="BV165" i="16"/>
  <c r="BO167" i="16"/>
  <c r="AN169" i="16"/>
  <c r="CW170" i="16"/>
  <c r="AQ172" i="16"/>
  <c r="CE126" i="16"/>
  <c r="DG145" i="16"/>
  <c r="N152" i="16"/>
  <c r="BK156" i="16"/>
  <c r="CI159" i="16"/>
  <c r="BT162" i="16"/>
  <c r="F165" i="16"/>
  <c r="DD166" i="16"/>
  <c r="CO168" i="16"/>
  <c r="AW170" i="16"/>
  <c r="CU171" i="16"/>
  <c r="AN173" i="16"/>
  <c r="CK174" i="16"/>
  <c r="Z176" i="16"/>
  <c r="BJ177" i="16"/>
  <c r="CT178" i="16"/>
  <c r="Z180" i="16"/>
  <c r="BJ181" i="16"/>
  <c r="DC136" i="16"/>
  <c r="CT147" i="16"/>
  <c r="AG153" i="16"/>
  <c r="BH157" i="16"/>
  <c r="BK160" i="16"/>
  <c r="AL163" i="16"/>
  <c r="BH165" i="16"/>
  <c r="BT125" i="16"/>
  <c r="AV127" i="16"/>
  <c r="X129" i="16"/>
  <c r="DD130" i="16"/>
  <c r="BW132" i="16"/>
  <c r="DG133" i="16"/>
  <c r="AM135" i="16"/>
  <c r="BF125" i="16"/>
  <c r="AH127" i="16"/>
  <c r="J129" i="16"/>
  <c r="CP130" i="16"/>
  <c r="BL132" i="16"/>
  <c r="CV133" i="16"/>
  <c r="AB135" i="16"/>
  <c r="CU124" i="16"/>
  <c r="BG127" i="16"/>
  <c r="BV129" i="16"/>
  <c r="CI131" i="16"/>
  <c r="BI133" i="16"/>
  <c r="S135" i="16"/>
  <c r="BY136" i="16"/>
  <c r="AY123" i="16"/>
  <c r="AQ127" i="16"/>
  <c r="BD129" i="16"/>
  <c r="BS131" i="16"/>
  <c r="AV133" i="16"/>
  <c r="F135" i="16"/>
  <c r="BN136" i="16"/>
  <c r="CX137" i="16"/>
  <c r="AD139" i="16"/>
  <c r="BN140" i="16"/>
  <c r="CX141" i="16"/>
  <c r="AD143" i="16"/>
  <c r="G127" i="16"/>
  <c r="T129" i="16"/>
  <c r="AI131" i="16"/>
  <c r="U133" i="16"/>
  <c r="CG134" i="16"/>
  <c r="AQ136" i="16"/>
  <c r="BV126" i="16"/>
  <c r="CN128" i="16"/>
  <c r="DA130" i="16"/>
  <c r="CX132" i="16"/>
  <c r="BF134" i="16"/>
  <c r="AJ127" i="16"/>
  <c r="AW129" i="16"/>
  <c r="BJ131" i="16"/>
  <c r="K127" i="16"/>
  <c r="CC130" i="16"/>
  <c r="CD133" i="16"/>
  <c r="CZ135" i="16"/>
  <c r="DE127" i="16"/>
  <c r="BW131" i="16"/>
  <c r="AK134" i="16"/>
  <c r="BD136" i="16"/>
  <c r="M138" i="16"/>
  <c r="BJ139" i="16"/>
  <c r="DG140" i="16"/>
  <c r="AZ142" i="16"/>
  <c r="CS143" i="16"/>
  <c r="Y145" i="16"/>
  <c r="BI146" i="16"/>
  <c r="DG123" i="16"/>
  <c r="DA128" i="16"/>
  <c r="BJ132" i="16"/>
  <c r="CY134" i="16"/>
  <c r="BJ126" i="16"/>
  <c r="V130" i="16"/>
  <c r="AQ133" i="16"/>
  <c r="BS135" i="16"/>
  <c r="AZ137" i="16"/>
  <c r="DC138" i="16"/>
  <c r="AV140" i="16"/>
  <c r="AR126" i="16"/>
  <c r="J130" i="16"/>
  <c r="AE133" i="16"/>
  <c r="BH135" i="16"/>
  <c r="AT137" i="16"/>
  <c r="CV138" i="16"/>
  <c r="AO140" i="16"/>
  <c r="DG128" i="16"/>
  <c r="AF134" i="16"/>
  <c r="AM137" i="16"/>
  <c r="AM139" i="16"/>
  <c r="AA141" i="16"/>
  <c r="CP142" i="16"/>
  <c r="BE128" i="16"/>
  <c r="DF133" i="16"/>
  <c r="U137" i="16"/>
  <c r="V139" i="16"/>
  <c r="M141" i="16"/>
  <c r="CC142" i="16"/>
  <c r="AB144" i="16"/>
  <c r="BY145" i="16"/>
  <c r="R147" i="16"/>
  <c r="BH148" i="16"/>
  <c r="CR149" i="16"/>
  <c r="X151" i="16"/>
  <c r="BH152" i="16"/>
  <c r="CR153" i="16"/>
  <c r="BE127" i="16"/>
  <c r="AF133" i="16"/>
  <c r="CO136" i="16"/>
  <c r="CS138" i="16"/>
  <c r="CM140" i="16"/>
  <c r="BA142" i="16"/>
  <c r="DG143" i="16"/>
  <c r="AZ145" i="16"/>
  <c r="CW146" i="16"/>
  <c r="AK148" i="16"/>
  <c r="BU149" i="16"/>
  <c r="DF125" i="16"/>
  <c r="Z132" i="16"/>
  <c r="X136" i="16"/>
  <c r="AT138" i="16"/>
  <c r="AM140" i="16"/>
  <c r="K142" i="16"/>
  <c r="DG125" i="16"/>
  <c r="AA132" i="16"/>
  <c r="AD136" i="16"/>
  <c r="AU138" i="16"/>
  <c r="AN140" i="16"/>
  <c r="L142" i="16"/>
  <c r="BV143" i="16"/>
  <c r="BD125" i="16"/>
  <c r="CN134" i="16"/>
  <c r="M139" i="16"/>
  <c r="T142" i="16"/>
  <c r="AL126" i="16"/>
  <c r="AS135" i="16"/>
  <c r="AT139" i="16"/>
  <c r="AU142" i="16"/>
  <c r="BW144" i="16"/>
  <c r="AZ146" i="16"/>
  <c r="T148" i="16"/>
  <c r="CH149" i="16"/>
  <c r="AK151" i="16"/>
  <c r="CH152" i="16"/>
  <c r="AA154" i="16"/>
  <c r="BO155" i="16"/>
  <c r="Z128" i="16"/>
  <c r="BE136" i="16"/>
  <c r="DA139" i="16"/>
  <c r="CV142" i="16"/>
  <c r="DB130" i="16"/>
  <c r="AW137" i="16"/>
  <c r="CH140" i="16"/>
  <c r="BL143" i="16"/>
  <c r="BA145" i="16"/>
  <c r="X147" i="16"/>
  <c r="CP148" i="16"/>
  <c r="AZ150" i="16"/>
  <c r="CZ151" i="16"/>
  <c r="V134" i="16"/>
  <c r="CF138" i="16"/>
  <c r="CT141" i="16"/>
  <c r="AH144" i="16"/>
  <c r="O146" i="16"/>
  <c r="CP147" i="16"/>
  <c r="AZ149" i="16"/>
  <c r="BK136" i="16"/>
  <c r="AE142" i="16"/>
  <c r="BB145" i="16"/>
  <c r="CK147" i="16"/>
  <c r="CW149" i="16"/>
  <c r="CD151" i="16"/>
  <c r="AO153" i="16"/>
  <c r="CX154" i="16"/>
  <c r="AR156" i="16"/>
  <c r="J133" i="16"/>
  <c r="BM140" i="16"/>
  <c r="BV144" i="16"/>
  <c r="D147" i="16"/>
  <c r="AA149" i="16"/>
  <c r="T151" i="16"/>
  <c r="CO152" i="16"/>
  <c r="AW154" i="16"/>
  <c r="CV155" i="16"/>
  <c r="AH157" i="16"/>
  <c r="BR158" i="16"/>
  <c r="DB159" i="16"/>
  <c r="AH161" i="16"/>
  <c r="BR162" i="16"/>
  <c r="DB163" i="16"/>
  <c r="AH165" i="16"/>
  <c r="BR166" i="16"/>
  <c r="DB167" i="16"/>
  <c r="AB137" i="16"/>
  <c r="BX142" i="16"/>
  <c r="BX145" i="16"/>
  <c r="DG147" i="16"/>
  <c r="N150" i="16"/>
  <c r="CV151" i="16"/>
  <c r="BF153" i="16"/>
  <c r="J155" i="16"/>
  <c r="BG156" i="16"/>
  <c r="CQ157" i="16"/>
  <c r="W159" i="16"/>
  <c r="BG160" i="16"/>
  <c r="CQ161" i="16"/>
  <c r="W163" i="16"/>
  <c r="I136" i="16"/>
  <c r="CU141" i="16"/>
  <c r="AJ145" i="16"/>
  <c r="BV147" i="16"/>
  <c r="CK149" i="16"/>
  <c r="BR151" i="16"/>
  <c r="AE153" i="16"/>
  <c r="CO154" i="16"/>
  <c r="AH156" i="16"/>
  <c r="BT127" i="16"/>
  <c r="CH138" i="16"/>
  <c r="CJ143" i="16"/>
  <c r="AG146" i="16"/>
  <c r="BK148" i="16"/>
  <c r="BP150" i="16"/>
  <c r="AN152" i="16"/>
  <c r="CY153" i="16"/>
  <c r="AY155" i="16"/>
  <c r="CS156" i="16"/>
  <c r="Y158" i="16"/>
  <c r="BI159" i="16"/>
  <c r="AT128" i="16"/>
  <c r="CK142" i="16"/>
  <c r="AQ147" i="16"/>
  <c r="DB150" i="16"/>
  <c r="CL153" i="16"/>
  <c r="AN156" i="16"/>
  <c r="AO158" i="16"/>
  <c r="Q160" i="16"/>
  <c r="CJ161" i="16"/>
  <c r="AR163" i="16"/>
  <c r="BD133" i="16"/>
  <c r="CZ143" i="16"/>
  <c r="K148" i="16"/>
  <c r="BE151" i="16"/>
  <c r="AD154" i="16"/>
  <c r="CI156" i="16"/>
  <c r="BW158" i="16"/>
  <c r="AY160" i="16"/>
  <c r="I162" i="16"/>
  <c r="BV163" i="16"/>
  <c r="O165" i="16"/>
  <c r="BL166" i="16"/>
  <c r="E168" i="16"/>
  <c r="AP169" i="16"/>
  <c r="BZ170" i="16"/>
  <c r="F172" i="16"/>
  <c r="AP173" i="16"/>
  <c r="BZ174" i="16"/>
  <c r="AU131" i="16"/>
  <c r="BN143" i="16"/>
  <c r="CI147" i="16"/>
  <c r="AD151" i="16"/>
  <c r="J154" i="16"/>
  <c r="BN156" i="16"/>
  <c r="BH158" i="16"/>
  <c r="AJ160" i="16"/>
  <c r="CZ161" i="16"/>
  <c r="BJ163" i="16"/>
  <c r="BE135" i="16"/>
  <c r="AU144" i="16"/>
  <c r="AY148" i="16"/>
  <c r="CJ151" i="16"/>
  <c r="BF154" i="16"/>
  <c r="DG156" i="16"/>
  <c r="CN158" i="16"/>
  <c r="BP160" i="16"/>
  <c r="AA162" i="16"/>
  <c r="CK163" i="16"/>
  <c r="AD165" i="16"/>
  <c r="CA166" i="16"/>
  <c r="T168" i="16"/>
  <c r="BD169" i="16"/>
  <c r="CN132" i="16"/>
  <c r="CN143" i="16"/>
  <c r="DA147" i="16"/>
  <c r="AS151" i="16"/>
  <c r="Y154" i="16"/>
  <c r="BZ156" i="16"/>
  <c r="BP158" i="16"/>
  <c r="AR160" i="16"/>
  <c r="E162" i="16"/>
  <c r="BQ163" i="16"/>
  <c r="K165" i="16"/>
  <c r="BH166" i="16"/>
  <c r="DE167" i="16"/>
  <c r="BK139" i="16"/>
  <c r="CK148" i="16"/>
  <c r="DC153" i="16"/>
  <c r="DF157" i="16"/>
  <c r="DE160" i="16"/>
  <c r="CB163" i="16"/>
  <c r="CM165" i="16"/>
  <c r="CG167" i="16"/>
  <c r="BC169" i="16"/>
  <c r="G171" i="16"/>
  <c r="BD172" i="16"/>
  <c r="Z131" i="16"/>
  <c r="BN146" i="16"/>
  <c r="BE152" i="16"/>
  <c r="CU156" i="16"/>
  <c r="G160" i="16"/>
  <c r="CN162" i="16"/>
  <c r="W165" i="16"/>
  <c r="P167" i="16"/>
  <c r="DC168" i="16"/>
  <c r="BK170" i="16"/>
  <c r="D172" i="16"/>
  <c r="BA173" i="16"/>
  <c r="CY174" i="16"/>
  <c r="AL176" i="16"/>
  <c r="BV177" i="16"/>
  <c r="DF178" i="16"/>
  <c r="AL180" i="16"/>
  <c r="BV181" i="16"/>
  <c r="BR138" i="16"/>
  <c r="AG148" i="16"/>
  <c r="BY153" i="16"/>
  <c r="CF157" i="16"/>
  <c r="CK160" i="16"/>
  <c r="BL163" i="16"/>
  <c r="BY165" i="16"/>
  <c r="BS167" i="16"/>
  <c r="AQ169" i="16"/>
  <c r="CZ170" i="16"/>
  <c r="AS172" i="16"/>
  <c r="CP173" i="16"/>
  <c r="AI175" i="16"/>
  <c r="BW176" i="16"/>
  <c r="DG177" i="16"/>
  <c r="AM179" i="16"/>
  <c r="AM141" i="16"/>
  <c r="BA149" i="16"/>
  <c r="BB154" i="16"/>
  <c r="AG158" i="16"/>
  <c r="AJ161" i="16"/>
  <c r="DD163" i="16"/>
  <c r="E166" i="16"/>
  <c r="DC167" i="16"/>
  <c r="BU169" i="16"/>
  <c r="CI125" i="16"/>
  <c r="AJ128" i="16"/>
  <c r="BK131" i="16"/>
  <c r="AA134" i="16"/>
  <c r="O136" i="16"/>
  <c r="G128" i="16"/>
  <c r="AH131" i="16"/>
  <c r="D134" i="16"/>
  <c r="CV135" i="16"/>
  <c r="AA128" i="16"/>
  <c r="S132" i="16"/>
  <c r="BC134" i="16"/>
  <c r="AC137" i="16"/>
  <c r="CU127" i="16"/>
  <c r="CM131" i="16"/>
  <c r="Z134" i="16"/>
  <c r="F137" i="16"/>
  <c r="BB139" i="16"/>
  <c r="AP141" i="16"/>
  <c r="CG125" i="16"/>
  <c r="CA129" i="16"/>
  <c r="AI133" i="16"/>
  <c r="BM135" i="16"/>
  <c r="AS127" i="16"/>
  <c r="AJ131" i="16"/>
  <c r="CP133" i="16"/>
  <c r="X128" i="16"/>
  <c r="M132" i="16"/>
  <c r="G131" i="16"/>
  <c r="CR134" i="16"/>
  <c r="AA129" i="16"/>
  <c r="CB134" i="16"/>
  <c r="AX137" i="16"/>
  <c r="T140" i="16"/>
  <c r="CN142" i="16"/>
  <c r="AK145" i="16"/>
  <c r="Y147" i="16"/>
  <c r="U130" i="16"/>
  <c r="AE135" i="16"/>
  <c r="BW128" i="16"/>
  <c r="AS134" i="16"/>
  <c r="CR137" i="16"/>
  <c r="BI140" i="16"/>
  <c r="Y128" i="16"/>
  <c r="I134" i="16"/>
  <c r="BV137" i="16"/>
  <c r="CF139" i="16"/>
  <c r="BH131" i="16"/>
  <c r="CS137" i="16"/>
  <c r="AR141" i="16"/>
  <c r="BW124" i="16"/>
  <c r="Z135" i="16"/>
  <c r="BE139" i="16"/>
  <c r="I142" i="16"/>
  <c r="CO144" i="16"/>
  <c r="BE147" i="16"/>
  <c r="DD149" i="16"/>
  <c r="CR151" i="16"/>
  <c r="AJ154" i="16"/>
  <c r="E134" i="16"/>
  <c r="J138" i="16"/>
  <c r="BI141" i="16"/>
  <c r="AP144" i="16"/>
  <c r="F147" i="16"/>
  <c r="DE148" i="16"/>
  <c r="N128" i="16"/>
  <c r="BV136" i="16"/>
  <c r="BH139" i="16"/>
  <c r="CE142" i="16"/>
  <c r="AR133" i="16"/>
  <c r="BL138" i="16"/>
  <c r="AH141" i="16"/>
  <c r="R144" i="16"/>
  <c r="CY135" i="16"/>
  <c r="D141" i="16"/>
  <c r="CS130" i="16"/>
  <c r="Z140" i="16"/>
  <c r="CM144" i="16"/>
  <c r="AL147" i="16"/>
  <c r="AH150" i="16"/>
  <c r="D153" i="16"/>
  <c r="G155" i="16"/>
  <c r="BZ132" i="16"/>
  <c r="CF140" i="16"/>
  <c r="CU131" i="16"/>
  <c r="P139" i="16"/>
  <c r="X144" i="16"/>
  <c r="BC147" i="16"/>
  <c r="CJ149" i="16"/>
  <c r="CE128" i="16"/>
  <c r="BM139" i="16"/>
  <c r="AY144" i="16"/>
  <c r="DD146" i="16"/>
  <c r="U127" i="16"/>
  <c r="DC142" i="16"/>
  <c r="CM146" i="16"/>
  <c r="CA150" i="16"/>
  <c r="CG153" i="16"/>
  <c r="BE156" i="16"/>
  <c r="CH137" i="16"/>
  <c r="BC145" i="16"/>
  <c r="BM149" i="16"/>
  <c r="V152" i="16"/>
  <c r="I155" i="16"/>
  <c r="BR157" i="16"/>
  <c r="J160" i="16"/>
  <c r="DB161" i="16"/>
  <c r="AT164" i="16"/>
  <c r="CP166" i="16"/>
  <c r="L133" i="16"/>
  <c r="AD144" i="16"/>
  <c r="BG148" i="16"/>
  <c r="H152" i="16"/>
  <c r="AI154" i="16"/>
  <c r="DC156" i="16"/>
  <c r="AU159" i="16"/>
  <c r="AI161" i="16"/>
  <c r="BS127" i="16"/>
  <c r="I143" i="16"/>
  <c r="CN147" i="16"/>
  <c r="CE150" i="16"/>
  <c r="CJ153" i="16"/>
  <c r="BH156" i="16"/>
  <c r="N136" i="16"/>
  <c r="CX144" i="16"/>
  <c r="K149" i="16"/>
  <c r="BB152" i="16"/>
  <c r="CC154" i="16"/>
  <c r="AK157" i="16"/>
  <c r="CG159" i="16"/>
  <c r="DF138" i="16"/>
  <c r="DC148" i="16"/>
  <c r="BC154" i="16"/>
  <c r="BD158" i="16"/>
  <c r="DF160" i="16"/>
  <c r="CU163" i="16"/>
  <c r="CH144" i="16"/>
  <c r="U150" i="16"/>
  <c r="AN155" i="16"/>
  <c r="O159" i="16"/>
  <c r="Y162" i="16"/>
  <c r="AR164" i="16"/>
  <c r="H167" i="16"/>
  <c r="BN169" i="16"/>
  <c r="BB171" i="16"/>
  <c r="CX173" i="16"/>
  <c r="BJ136" i="16"/>
  <c r="N148" i="16"/>
  <c r="BX152" i="16"/>
  <c r="AM157" i="16"/>
  <c r="BO160" i="16"/>
  <c r="CT162" i="16"/>
  <c r="J140" i="16"/>
  <c r="AN149" i="16"/>
  <c r="CF154" i="16"/>
  <c r="CZ157" i="16"/>
  <c r="S161" i="16"/>
  <c r="G164" i="16"/>
  <c r="N166" i="16"/>
  <c r="CB168" i="16"/>
  <c r="O137" i="16"/>
  <c r="AF148" i="16"/>
  <c r="CL152" i="16"/>
  <c r="AX157" i="16"/>
  <c r="BY160" i="16"/>
  <c r="DA162" i="16"/>
  <c r="BX165" i="16"/>
  <c r="AL168" i="16"/>
  <c r="AG149" i="16"/>
  <c r="Z156" i="16"/>
  <c r="CV161" i="16"/>
  <c r="R166" i="16"/>
  <c r="CM168" i="16"/>
  <c r="BT171" i="16"/>
  <c r="BD138" i="16"/>
  <c r="CM152" i="16"/>
  <c r="BC158" i="16"/>
  <c r="CC163" i="16"/>
  <c r="AZ167" i="16"/>
  <c r="CU169" i="16"/>
  <c r="BR172" i="16"/>
  <c r="AH175" i="16"/>
  <c r="CH177" i="16"/>
  <c r="BV179" i="16"/>
  <c r="N182" i="16"/>
  <c r="AQ149" i="16"/>
  <c r="AB156" i="16"/>
  <c r="DD161" i="16"/>
  <c r="U166" i="16"/>
  <c r="CA168" i="16"/>
  <c r="AI171" i="16"/>
  <c r="AB173" i="16"/>
  <c r="BV175" i="16"/>
  <c r="AY177" i="16"/>
  <c r="BW179" i="16"/>
  <c r="CB146" i="16"/>
  <c r="BP155" i="16"/>
  <c r="I160" i="16"/>
  <c r="BL164" i="16"/>
  <c r="S167" i="16"/>
  <c r="I170" i="16"/>
  <c r="CW171" i="16"/>
  <c r="BQ173" i="16"/>
  <c r="F145" i="16"/>
  <c r="AP151" i="16"/>
  <c r="DA155" i="16"/>
  <c r="AM159" i="16"/>
  <c r="AB162" i="16"/>
  <c r="CE164" i="16"/>
  <c r="BX166" i="16"/>
  <c r="BM168" i="16"/>
  <c r="X170" i="16"/>
  <c r="BX171" i="16"/>
  <c r="Q173" i="16"/>
  <c r="BO174" i="16"/>
  <c r="E176" i="16"/>
  <c r="AO177" i="16"/>
  <c r="DF146" i="16"/>
  <c r="J156" i="16"/>
  <c r="AY161" i="16"/>
  <c r="BP165" i="16"/>
  <c r="CS168" i="16"/>
  <c r="BD171" i="16"/>
  <c r="CZ173" i="16"/>
  <c r="CR175" i="16"/>
  <c r="BT177" i="16"/>
  <c r="AE179" i="16"/>
  <c r="AU140" i="16"/>
  <c r="CJ152" i="16"/>
  <c r="AY159" i="16"/>
  <c r="Z164" i="16"/>
  <c r="BL167" i="16"/>
  <c r="BC170" i="16"/>
  <c r="DB172" i="16"/>
  <c r="M175" i="16"/>
  <c r="CY176" i="16"/>
  <c r="BP178" i="16"/>
  <c r="V180" i="16"/>
  <c r="BS181" i="16"/>
  <c r="G183" i="16"/>
  <c r="AQ184" i="16"/>
  <c r="CA185" i="16"/>
  <c r="G187" i="16"/>
  <c r="AQ188" i="16"/>
  <c r="CA189" i="16"/>
  <c r="G191" i="16"/>
  <c r="R149" i="16"/>
  <c r="AF157" i="16"/>
  <c r="AJ162" i="16"/>
  <c r="AB166" i="16"/>
  <c r="AL169" i="16"/>
  <c r="DB171" i="16"/>
  <c r="AH174" i="16"/>
  <c r="W176" i="16"/>
  <c r="DA177" i="16"/>
  <c r="BI179" i="16"/>
  <c r="BJ144" i="16"/>
  <c r="AM154" i="16"/>
  <c r="AQ160" i="16"/>
  <c r="CM164" i="16"/>
  <c r="V168" i="16"/>
  <c r="CV170" i="16"/>
  <c r="AV173" i="16"/>
  <c r="AY175" i="16"/>
  <c r="AD177" i="16"/>
  <c r="CV178" i="16"/>
  <c r="AY180" i="16"/>
  <c r="CV181" i="16"/>
  <c r="AG183" i="16"/>
  <c r="BQ184" i="16"/>
  <c r="DA185" i="16"/>
  <c r="BA139" i="16"/>
  <c r="BS152" i="16"/>
  <c r="AA159" i="16"/>
  <c r="K164" i="16"/>
  <c r="BE167" i="16"/>
  <c r="AS170" i="16"/>
  <c r="CW172" i="16"/>
  <c r="E175" i="16"/>
  <c r="CR176" i="16"/>
  <c r="BL178" i="16"/>
  <c r="R180" i="16"/>
  <c r="BO181" i="16"/>
  <c r="DG182" i="16"/>
  <c r="AM184" i="16"/>
  <c r="CF129" i="16"/>
  <c r="AY156" i="16"/>
  <c r="CX164" i="16"/>
  <c r="Y170" i="16"/>
  <c r="AO174" i="16"/>
  <c r="BD177" i="16"/>
  <c r="AC180" i="16"/>
  <c r="Y182" i="16"/>
  <c r="D184" i="16"/>
  <c r="CH185" i="16"/>
  <c r="AM187" i="16"/>
  <c r="CJ188" i="16"/>
  <c r="AC190" i="16"/>
  <c r="BV191" i="16"/>
  <c r="DF192" i="16"/>
  <c r="BI154" i="16"/>
  <c r="CM163" i="16"/>
  <c r="AX169" i="16"/>
  <c r="CN173" i="16"/>
  <c r="D177" i="16"/>
  <c r="CP179" i="16"/>
  <c r="CW181" i="16"/>
  <c r="CD183" i="16"/>
  <c r="BF185" i="16"/>
  <c r="N187" i="16"/>
  <c r="BK188" i="16"/>
  <c r="D190" i="16"/>
  <c r="AY191" i="16"/>
  <c r="CI192" i="16"/>
  <c r="O194" i="16"/>
  <c r="AY195" i="16"/>
  <c r="CI196" i="16"/>
  <c r="O198" i="16"/>
  <c r="AY199" i="16"/>
  <c r="CI200" i="16"/>
  <c r="CY138" i="16"/>
  <c r="AY157" i="16"/>
  <c r="AY165" i="16"/>
  <c r="BS170" i="16"/>
  <c r="BV174" i="16"/>
  <c r="CJ177" i="16"/>
  <c r="BA180" i="16"/>
  <c r="AT182" i="16"/>
  <c r="W184" i="16"/>
  <c r="CX185" i="16"/>
  <c r="BB187" i="16"/>
  <c r="CZ188" i="16"/>
  <c r="AS190" i="16"/>
  <c r="CJ191" i="16"/>
  <c r="P193" i="16"/>
  <c r="AZ194" i="16"/>
  <c r="CJ195" i="16"/>
  <c r="P197" i="16"/>
  <c r="AZ198" i="16"/>
  <c r="N151" i="16"/>
  <c r="D162" i="16"/>
  <c r="AI168" i="16"/>
  <c r="CN172" i="16"/>
  <c r="AH176" i="16"/>
  <c r="W179" i="16"/>
  <c r="AY181" i="16"/>
  <c r="AJ183" i="16"/>
  <c r="L185" i="16"/>
  <c r="CE186" i="16"/>
  <c r="Z188" i="16"/>
  <c r="BW189" i="16"/>
  <c r="P191" i="16"/>
  <c r="BA192" i="16"/>
  <c r="V143" i="16"/>
  <c r="AS158" i="16"/>
  <c r="DD165" i="16"/>
  <c r="E171" i="16"/>
  <c r="DF174" i="16"/>
  <c r="H178" i="16"/>
  <c r="BT180" i="16"/>
  <c r="BM182" i="16"/>
  <c r="AO184" i="16"/>
  <c r="L186" i="16"/>
  <c r="BR187" i="16"/>
  <c r="K189" i="16"/>
  <c r="BH190" i="16"/>
  <c r="CX191" i="16"/>
  <c r="AD193" i="16"/>
  <c r="BN194" i="16"/>
  <c r="CX195" i="16"/>
  <c r="AD197" i="16"/>
  <c r="CO160" i="16"/>
  <c r="CR170" i="16"/>
  <c r="S177" i="16"/>
  <c r="AR181" i="16"/>
  <c r="BJ184" i="16"/>
  <c r="AS187" i="16"/>
  <c r="CQ189" i="16"/>
  <c r="AF192" i="16"/>
  <c r="AG194" i="16"/>
  <c r="I196" i="16"/>
  <c r="CK197" i="16"/>
  <c r="AO199" i="16"/>
  <c r="CL200" i="16"/>
  <c r="AB202" i="16"/>
  <c r="BL203" i="16"/>
  <c r="CV204" i="16"/>
  <c r="AB206" i="16"/>
  <c r="BL207" i="16"/>
  <c r="CV208" i="16"/>
  <c r="AB210" i="16"/>
  <c r="BL211" i="16"/>
  <c r="CV212" i="16"/>
  <c r="AB214" i="16"/>
  <c r="BL215" i="16"/>
  <c r="CV216" i="16"/>
  <c r="CV160" i="16"/>
  <c r="DC170" i="16"/>
  <c r="T177" i="16"/>
  <c r="BA181" i="16"/>
  <c r="BL184" i="16"/>
  <c r="AT187" i="16"/>
  <c r="CR189" i="16"/>
  <c r="AG192" i="16"/>
  <c r="AH194" i="16"/>
  <c r="J196" i="16"/>
  <c r="CL197" i="16"/>
  <c r="AP199" i="16"/>
  <c r="CM200" i="16"/>
  <c r="AC202" i="16"/>
  <c r="BM203" i="16"/>
  <c r="CC135" i="16"/>
  <c r="DE162" i="16"/>
  <c r="AA172" i="16"/>
  <c r="M178" i="16"/>
  <c r="D182" i="16"/>
  <c r="P185" i="16"/>
  <c r="CK187" i="16"/>
  <c r="AK190" i="16"/>
  <c r="BU192" i="16"/>
  <c r="BP194" i="16"/>
  <c r="AR196" i="16"/>
  <c r="K198" i="16"/>
  <c r="BQ199" i="16"/>
  <c r="J201" i="16"/>
  <c r="BB202" i="16"/>
  <c r="CL203" i="16"/>
  <c r="R205" i="16"/>
  <c r="BB206" i="16"/>
  <c r="CL207" i="16"/>
  <c r="R209" i="16"/>
  <c r="BB210" i="16"/>
  <c r="CL211" i="16"/>
  <c r="R213" i="16"/>
  <c r="BB214" i="16"/>
  <c r="CL215" i="16"/>
  <c r="R217" i="16"/>
  <c r="O162" i="16"/>
  <c r="BQ171" i="16"/>
  <c r="CA177" i="16"/>
  <c r="CK181" i="16"/>
  <c r="CR184" i="16"/>
  <c r="BT187" i="16"/>
  <c r="N190" i="16"/>
  <c r="BE192" i="16"/>
  <c r="BA194" i="16"/>
  <c r="AC196" i="16"/>
  <c r="DB197" i="16"/>
  <c r="BE199" i="16"/>
  <c r="DB200" i="16"/>
  <c r="AQ202" i="16"/>
  <c r="CA203" i="16"/>
  <c r="G205" i="16"/>
  <c r="AQ206" i="16"/>
  <c r="CA207" i="16"/>
  <c r="G209" i="16"/>
  <c r="AQ210" i="16"/>
  <c r="CA211" i="16"/>
  <c r="G213" i="16"/>
  <c r="AQ214" i="16"/>
  <c r="CA215" i="16"/>
  <c r="G217" i="16"/>
  <c r="AQ218" i="16"/>
  <c r="CA219" i="16"/>
  <c r="G221" i="16"/>
  <c r="AL156" i="16"/>
  <c r="CJ168" i="16"/>
  <c r="BW175" i="16"/>
  <c r="BG180" i="16"/>
  <c r="BZ183" i="16"/>
  <c r="BV186" i="16"/>
  <c r="Y189" i="16"/>
  <c r="BS191" i="16"/>
  <c r="CK193" i="16"/>
  <c r="BM195" i="16"/>
  <c r="AO197" i="16"/>
  <c r="DB198" i="16"/>
  <c r="AU200" i="16"/>
  <c r="CR201" i="16"/>
  <c r="Y203" i="16"/>
  <c r="BI204" i="16"/>
  <c r="CS205" i="16"/>
  <c r="Y207" i="16"/>
  <c r="BI208" i="16"/>
  <c r="CS209" i="16"/>
  <c r="Y211" i="16"/>
  <c r="BI212" i="16"/>
  <c r="CS213" i="16"/>
  <c r="Y215" i="16"/>
  <c r="BI216" i="16"/>
  <c r="CS217" i="16"/>
  <c r="Y219" i="16"/>
  <c r="BI220" i="16"/>
  <c r="AQ145" i="16"/>
  <c r="Z171" i="16"/>
  <c r="BK180" i="16"/>
  <c r="DC185" i="16"/>
  <c r="AM190" i="16"/>
  <c r="K194" i="16"/>
  <c r="T197" i="16"/>
  <c r="CM199" i="16"/>
  <c r="AH202" i="16"/>
  <c r="BK204" i="16"/>
  <c r="BQ206" i="16"/>
  <c r="BQ208" i="16"/>
  <c r="BQ210" i="16"/>
  <c r="BQ212" i="16"/>
  <c r="BQ214" i="16"/>
  <c r="BQ216" i="16"/>
  <c r="AJ218" i="16"/>
  <c r="CW219" i="16"/>
  <c r="BF221" i="16"/>
  <c r="CS222" i="16"/>
  <c r="Y224" i="16"/>
  <c r="BI225" i="16"/>
  <c r="CS226" i="16"/>
  <c r="Y228" i="16"/>
  <c r="BI229" i="16"/>
  <c r="CS230" i="16"/>
  <c r="CW167" i="16"/>
  <c r="CJ178" i="16"/>
  <c r="BZ184" i="16"/>
  <c r="AL189" i="16"/>
  <c r="AJ193" i="16"/>
  <c r="AU196" i="16"/>
  <c r="Y199" i="16"/>
  <c r="CB201" i="16"/>
  <c r="DG203" i="16"/>
  <c r="O206" i="16"/>
  <c r="O208" i="16"/>
  <c r="O210" i="16"/>
  <c r="O212" i="16"/>
  <c r="O214" i="16"/>
  <c r="O216" i="16"/>
  <c r="CX217" i="16"/>
  <c r="BG219" i="16"/>
  <c r="P221" i="16"/>
  <c r="BJ222" i="16"/>
  <c r="CT223" i="16"/>
  <c r="Z225" i="16"/>
  <c r="BJ226" i="16"/>
  <c r="CT227" i="16"/>
  <c r="Z229" i="16"/>
  <c r="BJ230" i="16"/>
  <c r="BP163" i="16"/>
  <c r="BX176" i="16"/>
  <c r="AU183" i="16"/>
  <c r="AF188" i="16"/>
  <c r="AS192" i="16"/>
  <c r="BV195" i="16"/>
  <c r="BM198" i="16"/>
  <c r="N201" i="16"/>
  <c r="AY203" i="16"/>
  <c r="BS205" i="16"/>
  <c r="BS207" i="16"/>
  <c r="BS209" i="16"/>
  <c r="BS211" i="16"/>
  <c r="BS213" i="16"/>
  <c r="BS215" i="16"/>
  <c r="BH217" i="16"/>
  <c r="Q219" i="16"/>
  <c r="CD220" i="16"/>
  <c r="AA222" i="16"/>
  <c r="BK223" i="16"/>
  <c r="CU224" i="16"/>
  <c r="AA226" i="16"/>
  <c r="BK227" i="16"/>
  <c r="CU228" i="16"/>
  <c r="AA230" i="16"/>
  <c r="AQ157" i="16"/>
  <c r="AM174" i="16"/>
  <c r="S182" i="16"/>
  <c r="Y187" i="16"/>
  <c r="AV191" i="16"/>
  <c r="CZ194" i="16"/>
  <c r="CW197" i="16"/>
  <c r="BE200" i="16"/>
  <c r="CU202" i="16"/>
  <c r="T205" i="16"/>
  <c r="T207" i="16"/>
  <c r="T209" i="16"/>
  <c r="T211" i="16"/>
  <c r="T213" i="16"/>
  <c r="T215" i="16"/>
  <c r="Q217" i="16"/>
  <c r="CE218" i="16"/>
  <c r="AN220" i="16"/>
  <c r="CV221" i="16"/>
  <c r="AB223" i="16"/>
  <c r="BL224" i="16"/>
  <c r="CV225" i="16"/>
  <c r="AB227" i="16"/>
  <c r="BL228" i="16"/>
  <c r="BM148" i="16"/>
  <c r="P177" i="16"/>
  <c r="T186" i="16"/>
  <c r="BI192" i="16"/>
  <c r="AJ197" i="16"/>
  <c r="Z201" i="16"/>
  <c r="CB204" i="16"/>
  <c r="CC207" i="16"/>
  <c r="CC210" i="16"/>
  <c r="CC213" i="16"/>
  <c r="CC216" i="16"/>
  <c r="X219" i="16"/>
  <c r="BP221" i="16"/>
  <c r="BQ223" i="16"/>
  <c r="BQ225" i="16"/>
  <c r="BQ227" i="16"/>
  <c r="BQ229" i="16"/>
  <c r="DG154" i="16"/>
  <c r="AJ178" i="16"/>
  <c r="CU186" i="16"/>
  <c r="S193" i="16"/>
  <c r="CC197" i="16"/>
  <c r="BN201" i="16"/>
  <c r="DG204" i="16"/>
  <c r="DG207" i="16"/>
  <c r="DG210" i="16"/>
  <c r="DG213" i="16"/>
  <c r="DG216" i="16"/>
  <c r="AX219" i="16"/>
  <c r="CL221" i="16"/>
  <c r="CL223" i="16"/>
  <c r="CL225" i="16"/>
  <c r="CL227" i="16"/>
  <c r="CK229" i="16"/>
  <c r="CA158" i="16"/>
  <c r="AJ179" i="16"/>
  <c r="AW187" i="16"/>
  <c r="BG193" i="16"/>
  <c r="G198" i="16"/>
  <c r="CQ201" i="16"/>
  <c r="AC205" i="16"/>
  <c r="AC208" i="16"/>
  <c r="AC211" i="16"/>
  <c r="AC214" i="16"/>
  <c r="AA217" i="16"/>
  <c r="BR219" i="16"/>
  <c r="DC221" i="16"/>
  <c r="DC223" i="16"/>
  <c r="DC225" i="16"/>
  <c r="DC227" i="16"/>
  <c r="DA229" i="16"/>
  <c r="AY162" i="16"/>
  <c r="AU180" i="16"/>
  <c r="I188" i="16"/>
  <c r="G194" i="16"/>
  <c r="AX198" i="16"/>
  <c r="Z202" i="16"/>
  <c r="BJ205" i="16"/>
  <c r="BJ208" i="16"/>
  <c r="BJ211" i="16"/>
  <c r="BJ214" i="16"/>
  <c r="BA217" i="16"/>
  <c r="CR219" i="16"/>
  <c r="U222" i="16"/>
  <c r="U224" i="16"/>
  <c r="U226" i="16"/>
  <c r="U228" i="16"/>
  <c r="Q230" i="16"/>
  <c r="X172" i="16"/>
  <c r="AX187" i="16"/>
  <c r="CP195" i="16"/>
  <c r="CS201" i="16"/>
  <c r="CF206" i="16"/>
  <c r="AF211" i="16"/>
  <c r="CF215" i="16"/>
  <c r="BS219" i="16"/>
  <c r="DD222" i="16"/>
  <c r="DD225" i="16"/>
  <c r="DD228" i="16"/>
  <c r="H164" i="16"/>
  <c r="CS184" i="16"/>
  <c r="X194" i="16"/>
  <c r="BG200" i="16"/>
  <c r="BW205" i="16"/>
  <c r="V210" i="16"/>
  <c r="BW214" i="16"/>
  <c r="CH218" i="16"/>
  <c r="AD222" i="16"/>
  <c r="AD225" i="16"/>
  <c r="DA125" i="16"/>
  <c r="AY128" i="16"/>
  <c r="CC131" i="16"/>
  <c r="AM134" i="16"/>
  <c r="BU125" i="16"/>
  <c r="V128" i="16"/>
  <c r="AW131" i="16"/>
  <c r="P134" i="16"/>
  <c r="D136" i="16"/>
  <c r="AU128" i="16"/>
  <c r="AL132" i="16"/>
  <c r="AG135" i="16"/>
  <c r="AO137" i="16"/>
  <c r="K128" i="16"/>
  <c r="DD131" i="16"/>
  <c r="AP134" i="16"/>
  <c r="R137" i="16"/>
  <c r="BN139" i="16"/>
  <c r="F142" i="16"/>
  <c r="DC125" i="16"/>
  <c r="CR129" i="16"/>
  <c r="AW133" i="16"/>
  <c r="CA135" i="16"/>
  <c r="BJ127" i="16"/>
  <c r="BD131" i="16"/>
  <c r="AM124" i="16"/>
  <c r="AR128" i="16"/>
  <c r="AG132" i="16"/>
  <c r="AM131" i="16"/>
  <c r="J135" i="16"/>
  <c r="BJ129" i="16"/>
  <c r="CX134" i="16"/>
  <c r="Z138" i="16"/>
  <c r="AG140" i="16"/>
  <c r="DA142" i="16"/>
  <c r="AW145" i="16"/>
  <c r="AK147" i="16"/>
  <c r="BC130" i="16"/>
  <c r="BA135" i="16"/>
  <c r="BD130" i="16"/>
  <c r="BM134" i="16"/>
  <c r="DF137" i="16"/>
  <c r="BV140" i="16"/>
  <c r="BG128" i="16"/>
  <c r="AG134" i="16"/>
  <c r="CJ137" i="16"/>
  <c r="BC140" i="16"/>
  <c r="L132" i="16"/>
  <c r="G138" i="16"/>
  <c r="BG141" i="16"/>
  <c r="CP125" i="16"/>
  <c r="BG135" i="16"/>
  <c r="BV139" i="16"/>
  <c r="CQ142" i="16"/>
  <c r="DB144" i="16"/>
  <c r="BR147" i="16"/>
  <c r="L150" i="16"/>
  <c r="DD151" i="16"/>
  <c r="AV154" i="16"/>
  <c r="AI134" i="16"/>
  <c r="G139" i="16"/>
  <c r="BW141" i="16"/>
  <c r="BC144" i="16"/>
  <c r="S147" i="16"/>
  <c r="M149" i="16"/>
  <c r="BH128" i="16"/>
  <c r="CP136" i="16"/>
  <c r="BE140" i="16"/>
  <c r="CS142" i="16"/>
  <c r="BV133" i="16"/>
  <c r="CE138" i="16"/>
  <c r="AW141" i="16"/>
  <c r="AE144" i="16"/>
  <c r="AS136" i="16"/>
  <c r="AT142" i="16"/>
  <c r="CP131" i="16"/>
  <c r="AY140" i="16"/>
  <c r="DG144" i="16"/>
  <c r="BA147" i="16"/>
  <c r="AX150" i="16"/>
  <c r="Q153" i="16"/>
  <c r="CA155" i="16"/>
  <c r="Y133" i="16"/>
  <c r="H141" i="16"/>
  <c r="CA132" i="16"/>
  <c r="AV139" i="16"/>
  <c r="AQ144" i="16"/>
  <c r="BT147" i="16"/>
  <c r="BN150" i="16"/>
  <c r="CD129" i="16"/>
  <c r="CK139" i="16"/>
  <c r="BQ144" i="16"/>
  <c r="P147" i="16"/>
  <c r="CB128" i="16"/>
  <c r="AV143" i="16"/>
  <c r="DB147" i="16"/>
  <c r="CS150" i="16"/>
  <c r="CU153" i="16"/>
  <c r="BQ156" i="16"/>
  <c r="U138" i="16"/>
  <c r="BV145" i="16"/>
  <c r="CE149" i="16"/>
  <c r="DC152" i="16"/>
  <c r="V155" i="16"/>
  <c r="CD157" i="16"/>
  <c r="V160" i="16"/>
  <c r="J162" i="16"/>
  <c r="BF164" i="16"/>
  <c r="DB166" i="16"/>
  <c r="CI137" i="16"/>
  <c r="AZ144" i="16"/>
  <c r="CA148" i="16"/>
  <c r="W152" i="16"/>
  <c r="AX154" i="16"/>
  <c r="K157" i="16"/>
  <c r="BG159" i="16"/>
  <c r="DC161" i="16"/>
  <c r="CQ128" i="16"/>
  <c r="AZ143" i="16"/>
  <c r="D148" i="16"/>
  <c r="CV150" i="16"/>
  <c r="CX153" i="16"/>
  <c r="BT156" i="16"/>
  <c r="AE139" i="16"/>
  <c r="Q145" i="16"/>
  <c r="AF149" i="16"/>
  <c r="BP152" i="16"/>
  <c r="CP154" i="16"/>
  <c r="AW157" i="16"/>
  <c r="CS159" i="16"/>
  <c r="BC143" i="16"/>
  <c r="AH149" i="16"/>
  <c r="BW154" i="16"/>
  <c r="BV158" i="16"/>
  <c r="P161" i="16"/>
  <c r="D164" i="16"/>
  <c r="S145" i="16"/>
  <c r="CB151" i="16"/>
  <c r="BG155" i="16"/>
  <c r="AD159" i="16"/>
  <c r="AM162" i="16"/>
  <c r="BE164" i="16"/>
  <c r="U167" i="16"/>
  <c r="BZ169" i="16"/>
  <c r="R172" i="16"/>
  <c r="F174" i="16"/>
  <c r="BE137" i="16"/>
  <c r="AU148" i="16"/>
  <c r="CX152" i="16"/>
  <c r="BC157" i="16"/>
  <c r="CF160" i="16"/>
  <c r="BW163" i="16"/>
  <c r="CU140" i="16"/>
  <c r="BX149" i="16"/>
  <c r="DD154" i="16"/>
  <c r="N158" i="16"/>
  <c r="AG161" i="16"/>
  <c r="T164" i="16"/>
  <c r="CN166" i="16"/>
  <c r="CN168" i="16"/>
  <c r="N138" i="16"/>
  <c r="BP148" i="16"/>
  <c r="H153" i="16"/>
  <c r="BM157" i="16"/>
  <c r="CM160" i="16"/>
  <c r="CE163" i="16"/>
  <c r="CK165" i="16"/>
  <c r="AX168" i="16"/>
  <c r="CM149" i="16"/>
  <c r="BJ156" i="16"/>
  <c r="Q162" i="16"/>
  <c r="AJ166" i="16"/>
  <c r="BR169" i="16"/>
  <c r="CG171" i="16"/>
  <c r="CI139" i="16"/>
  <c r="Z153" i="16"/>
  <c r="CF158" i="16"/>
  <c r="DA163" i="16"/>
  <c r="BP167" i="16"/>
  <c r="BX170" i="16"/>
  <c r="CE172" i="16"/>
  <c r="AU175" i="16"/>
  <c r="CT177" i="16"/>
  <c r="CH179" i="16"/>
  <c r="Z182" i="16"/>
  <c r="CP149" i="16"/>
  <c r="D158" i="16"/>
  <c r="T162" i="16"/>
  <c r="AM166" i="16"/>
  <c r="AB169" i="16"/>
  <c r="AV171" i="16"/>
  <c r="CC173" i="16"/>
  <c r="CI175" i="16"/>
  <c r="CU177" i="16"/>
  <c r="CI179" i="16"/>
  <c r="CO148" i="16"/>
  <c r="CT155" i="16"/>
  <c r="H161" i="16"/>
  <c r="CC164" i="16"/>
  <c r="CL167" i="16"/>
  <c r="W170" i="16"/>
  <c r="G172" i="16"/>
  <c r="CD173" i="16"/>
  <c r="BQ145" i="16"/>
  <c r="CL151" i="16"/>
  <c r="AJ156" i="16"/>
  <c r="BO159" i="16"/>
  <c r="AX162" i="16"/>
  <c r="CW164" i="16"/>
  <c r="CQ166" i="16"/>
  <c r="CD168" i="16"/>
  <c r="AL170" i="16"/>
  <c r="CK171" i="16"/>
  <c r="AE173" i="16"/>
  <c r="CB174" i="16"/>
  <c r="Q176" i="16"/>
  <c r="BA177" i="16"/>
  <c r="I148" i="16"/>
  <c r="BX156" i="16"/>
  <c r="CR161" i="16"/>
  <c r="CV165" i="16"/>
  <c r="J169" i="16"/>
  <c r="CB171" i="16"/>
  <c r="O174" i="16"/>
  <c r="F176" i="16"/>
  <c r="CK177" i="16"/>
  <c r="AS179" i="16"/>
  <c r="CH142" i="16"/>
  <c r="BA153" i="16"/>
  <c r="CV159" i="16"/>
  <c r="BD164" i="16"/>
  <c r="CQ167" i="16"/>
  <c r="BV170" i="16"/>
  <c r="V173" i="16"/>
  <c r="AC175" i="16"/>
  <c r="J177" i="16"/>
  <c r="CD178" i="16"/>
  <c r="AI180" i="16"/>
  <c r="CF181" i="16"/>
  <c r="S183" i="16"/>
  <c r="BC184" i="16"/>
  <c r="CM185" i="16"/>
  <c r="S187" i="16"/>
  <c r="BC188" i="16"/>
  <c r="CM189" i="16"/>
  <c r="S191" i="16"/>
  <c r="E150" i="16"/>
  <c r="BY157" i="16"/>
  <c r="CA162" i="16"/>
  <c r="AZ166" i="16"/>
  <c r="BL169" i="16"/>
  <c r="V172" i="16"/>
  <c r="AZ174" i="16"/>
  <c r="AN176" i="16"/>
  <c r="K178" i="16"/>
  <c r="BY179" i="16"/>
  <c r="AO145" i="16"/>
  <c r="DF154" i="16"/>
  <c r="CH160" i="16"/>
  <c r="P165" i="16"/>
  <c r="AY168" i="16"/>
  <c r="P171" i="16"/>
  <c r="BT173" i="16"/>
  <c r="BP175" i="16"/>
  <c r="AS177" i="16"/>
  <c r="F179" i="16"/>
  <c r="BL180" i="16"/>
  <c r="E182" i="16"/>
  <c r="AS183" i="16"/>
  <c r="CC184" i="16"/>
  <c r="I186" i="16"/>
  <c r="CO141" i="16"/>
  <c r="AW153" i="16"/>
  <c r="BX159" i="16"/>
  <c r="AY164" i="16"/>
  <c r="CC167" i="16"/>
  <c r="BR170" i="16"/>
  <c r="L173" i="16"/>
  <c r="Y175" i="16"/>
  <c r="F177" i="16"/>
  <c r="BZ178" i="16"/>
  <c r="AE180" i="16"/>
  <c r="CB181" i="16"/>
  <c r="O183" i="16"/>
  <c r="AY184" i="16"/>
  <c r="BR137" i="16"/>
  <c r="AR157" i="16"/>
  <c r="AI165" i="16"/>
  <c r="BP170" i="16"/>
  <c r="BT174" i="16"/>
  <c r="CE177" i="16"/>
  <c r="AW180" i="16"/>
  <c r="AQ182" i="16"/>
  <c r="T184" i="16"/>
  <c r="CV185" i="16"/>
  <c r="AZ187" i="16"/>
  <c r="CW188" i="16"/>
  <c r="AP190" i="16"/>
  <c r="CH191" i="16"/>
  <c r="N193" i="16"/>
  <c r="BS155" i="16"/>
  <c r="AX164" i="16"/>
  <c r="CQ169" i="16"/>
  <c r="J174" i="16"/>
  <c r="AG177" i="16"/>
  <c r="G180" i="16"/>
  <c r="I182" i="16"/>
  <c r="CS183" i="16"/>
  <c r="BU185" i="16"/>
  <c r="AA187" i="16"/>
  <c r="BX188" i="16"/>
  <c r="Q190" i="16"/>
  <c r="BK191" i="16"/>
  <c r="CU192" i="16"/>
  <c r="AA194" i="16"/>
  <c r="BK195" i="16"/>
  <c r="CU196" i="16"/>
  <c r="AA198" i="16"/>
  <c r="BK199" i="16"/>
  <c r="CU200" i="16"/>
  <c r="D142" i="16"/>
  <c r="AM158" i="16"/>
  <c r="CU165" i="16"/>
  <c r="DF170" i="16"/>
  <c r="DD174" i="16"/>
  <c r="E178" i="16"/>
  <c r="BQ180" i="16"/>
  <c r="BJ182" i="16"/>
  <c r="AL184" i="16"/>
  <c r="J186" i="16"/>
  <c r="BP187" i="16"/>
  <c r="I189" i="16"/>
  <c r="BF190" i="16"/>
  <c r="CV191" i="16"/>
  <c r="AB193" i="16"/>
  <c r="BL194" i="16"/>
  <c r="CV195" i="16"/>
  <c r="AB197" i="16"/>
  <c r="BL198" i="16"/>
  <c r="AP152" i="16"/>
  <c r="BJ162" i="16"/>
  <c r="CF168" i="16"/>
  <c r="T173" i="16"/>
  <c r="BI176" i="16"/>
  <c r="AW179" i="16"/>
  <c r="BP181" i="16"/>
  <c r="AZ183" i="16"/>
  <c r="AB185" i="16"/>
  <c r="CS186" i="16"/>
  <c r="AM188" i="16"/>
  <c r="CJ189" i="16"/>
  <c r="AC191" i="16"/>
  <c r="BM192" i="16"/>
  <c r="G145" i="16"/>
  <c r="T159" i="16"/>
  <c r="AV166" i="16"/>
  <c r="AS171" i="16"/>
  <c r="AG175" i="16"/>
  <c r="AG178" i="16"/>
  <c r="CM180" i="16"/>
  <c r="CD182" i="16"/>
  <c r="BF184" i="16"/>
  <c r="Z186" i="16"/>
  <c r="CE187" i="16"/>
  <c r="X189" i="16"/>
  <c r="BU190" i="16"/>
  <c r="F192" i="16"/>
  <c r="AP193" i="16"/>
  <c r="BZ194" i="16"/>
  <c r="F196" i="16"/>
  <c r="AP197" i="16"/>
  <c r="BU161" i="16"/>
  <c r="BM171" i="16"/>
  <c r="BP177" i="16"/>
  <c r="BY181" i="16"/>
  <c r="CN184" i="16"/>
  <c r="BK187" i="16"/>
  <c r="K190" i="16"/>
  <c r="AW192" i="16"/>
  <c r="AV194" i="16"/>
  <c r="X196" i="16"/>
  <c r="CY197" i="16"/>
  <c r="BB199" i="16"/>
  <c r="CY200" i="16"/>
  <c r="AN202" i="16"/>
  <c r="BX203" i="16"/>
  <c r="D205" i="16"/>
  <c r="AN206" i="16"/>
  <c r="BX207" i="16"/>
  <c r="D209" i="16"/>
  <c r="AN210" i="16"/>
  <c r="BX211" i="16"/>
  <c r="D213" i="16"/>
  <c r="AN214" i="16"/>
  <c r="BX215" i="16"/>
  <c r="D217" i="16"/>
  <c r="G162" i="16"/>
  <c r="BO171" i="16"/>
  <c r="BR177" i="16"/>
  <c r="BZ181" i="16"/>
  <c r="CP184" i="16"/>
  <c r="BL187" i="16"/>
  <c r="L190" i="16"/>
  <c r="BC192" i="16"/>
  <c r="AW194" i="16"/>
  <c r="Y196" i="16"/>
  <c r="CZ197" i="16"/>
  <c r="BC199" i="16"/>
  <c r="CZ200" i="16"/>
  <c r="AO202" i="16"/>
  <c r="BY203" i="16"/>
  <c r="X143" i="16"/>
  <c r="AI164" i="16"/>
  <c r="CV172" i="16"/>
  <c r="AT178" i="16"/>
  <c r="AI182" i="16"/>
  <c r="AL185" i="16"/>
  <c r="E188" i="16"/>
  <c r="BI190" i="16"/>
  <c r="CQ192" i="16"/>
  <c r="CE194" i="16"/>
  <c r="BG196" i="16"/>
  <c r="Y198" i="16"/>
  <c r="CD199" i="16"/>
  <c r="W201" i="16"/>
  <c r="BN202" i="16"/>
  <c r="CX203" i="16"/>
  <c r="AD205" i="16"/>
  <c r="BN206" i="16"/>
  <c r="CX207" i="16"/>
  <c r="AD209" i="16"/>
  <c r="BN210" i="16"/>
  <c r="CX211" i="16"/>
  <c r="AD213" i="16"/>
  <c r="BN214" i="16"/>
  <c r="CX215" i="16"/>
  <c r="AE136" i="16"/>
  <c r="AQ163" i="16"/>
  <c r="AB172" i="16"/>
  <c r="P178" i="16"/>
  <c r="F182" i="16"/>
  <c r="Q185" i="16"/>
  <c r="CL187" i="16"/>
  <c r="AL190" i="16"/>
  <c r="CA192" i="16"/>
  <c r="BQ194" i="16"/>
  <c r="AS196" i="16"/>
  <c r="L198" i="16"/>
  <c r="BR199" i="16"/>
  <c r="K201" i="16"/>
  <c r="BC202" i="16"/>
  <c r="CM203" i="16"/>
  <c r="S205" i="16"/>
  <c r="BC206" i="16"/>
  <c r="CM207" i="16"/>
  <c r="S209" i="16"/>
  <c r="BC210" i="16"/>
  <c r="CM211" i="16"/>
  <c r="S213" i="16"/>
  <c r="BC214" i="16"/>
  <c r="CM215" i="16"/>
  <c r="S217" i="16"/>
  <c r="BC218" i="16"/>
  <c r="CM219" i="16"/>
  <c r="S221" i="16"/>
  <c r="CR157" i="16"/>
  <c r="AV169" i="16"/>
  <c r="S176" i="16"/>
  <c r="CN180" i="16"/>
  <c r="DD183" i="16"/>
  <c r="CV186" i="16"/>
  <c r="AR189" i="16"/>
  <c r="CO191" i="16"/>
  <c r="DA193" i="16"/>
  <c r="CC195" i="16"/>
  <c r="BD197" i="16"/>
  <c r="K199" i="16"/>
  <c r="BH200" i="16"/>
  <c r="DE201" i="16"/>
  <c r="AK203" i="16"/>
  <c r="BU204" i="16"/>
  <c r="DE205" i="16"/>
  <c r="AK207" i="16"/>
  <c r="BU208" i="16"/>
  <c r="DE209" i="16"/>
  <c r="AK211" i="16"/>
  <c r="BU212" i="16"/>
  <c r="DE213" i="16"/>
  <c r="AK215" i="16"/>
  <c r="BU216" i="16"/>
  <c r="DE217" i="16"/>
  <c r="AK219" i="16"/>
  <c r="BU220" i="16"/>
  <c r="R150" i="16"/>
  <c r="AJ172" i="16"/>
  <c r="G181" i="16"/>
  <c r="AP186" i="16"/>
  <c r="BW190" i="16"/>
  <c r="AO194" i="16"/>
  <c r="AR197" i="16"/>
  <c r="F200" i="16"/>
  <c r="BD202" i="16"/>
  <c r="CF204" i="16"/>
  <c r="CH206" i="16"/>
  <c r="CH208" i="16"/>
  <c r="CH210" i="16"/>
  <c r="CH212" i="16"/>
  <c r="CH214" i="16"/>
  <c r="CH216" i="16"/>
  <c r="AY218" i="16"/>
  <c r="H220" i="16"/>
  <c r="BT221" i="16"/>
  <c r="DE222" i="16"/>
  <c r="AK224" i="16"/>
  <c r="BU225" i="16"/>
  <c r="DE226" i="16"/>
  <c r="AK228" i="16"/>
  <c r="BU229" i="16"/>
  <c r="DE230" i="16"/>
  <c r="X169" i="16"/>
  <c r="BA179" i="16"/>
  <c r="T185" i="16"/>
  <c r="BQ189" i="16"/>
  <c r="BQ193" i="16"/>
  <c r="BS196" i="16"/>
  <c r="AV199" i="16"/>
  <c r="CZ201" i="16"/>
  <c r="X204" i="16"/>
  <c r="AH206" i="16"/>
  <c r="AH208" i="16"/>
  <c r="AH210" i="16"/>
  <c r="AH212" i="16"/>
  <c r="AH214" i="16"/>
  <c r="AH216" i="16"/>
  <c r="I218" i="16"/>
  <c r="BV219" i="16"/>
  <c r="AD221" i="16"/>
  <c r="BV222" i="16"/>
  <c r="DF223" i="16"/>
  <c r="AL225" i="16"/>
  <c r="BV226" i="16"/>
  <c r="DF227" i="16"/>
  <c r="AL229" i="16"/>
  <c r="BV230" i="16"/>
  <c r="AC165" i="16"/>
  <c r="AV177" i="16"/>
  <c r="CX183" i="16"/>
  <c r="BP188" i="16"/>
  <c r="CD192" i="16"/>
  <c r="CT195" i="16"/>
  <c r="CL198" i="16"/>
  <c r="AL201" i="16"/>
  <c r="BT203" i="16"/>
  <c r="CK205" i="16"/>
  <c r="CK207" i="16"/>
  <c r="CK209" i="16"/>
  <c r="CK211" i="16"/>
  <c r="CK213" i="16"/>
  <c r="CK215" i="16"/>
  <c r="BW217" i="16"/>
  <c r="AF219" i="16"/>
  <c r="CR220" i="16"/>
  <c r="AM222" i="16"/>
  <c r="BW223" i="16"/>
  <c r="DG224" i="16"/>
  <c r="AM226" i="16"/>
  <c r="BW227" i="16"/>
  <c r="DG228" i="16"/>
  <c r="AM230" i="16"/>
  <c r="DA159" i="16"/>
  <c r="S175" i="16"/>
  <c r="BS182" i="16"/>
  <c r="BI187" i="16"/>
  <c r="CG191" i="16"/>
  <c r="T195" i="16"/>
  <c r="R198" i="16"/>
  <c r="CC200" i="16"/>
  <c r="L203" i="16"/>
  <c r="AJ205" i="16"/>
  <c r="AJ207" i="16"/>
  <c r="AJ209" i="16"/>
  <c r="AJ211" i="16"/>
  <c r="AJ213" i="16"/>
  <c r="AJ215" i="16"/>
  <c r="AG217" i="16"/>
  <c r="CT218" i="16"/>
  <c r="BB220" i="16"/>
  <c r="D222" i="16"/>
  <c r="AN223" i="16"/>
  <c r="BX224" i="16"/>
  <c r="D226" i="16"/>
  <c r="AN227" i="16"/>
  <c r="BX228" i="16"/>
  <c r="BV154" i="16"/>
  <c r="V178" i="16"/>
  <c r="CN186" i="16"/>
  <c r="M193" i="16"/>
  <c r="CB197" i="16"/>
  <c r="BM201" i="16"/>
  <c r="DF204" i="16"/>
  <c r="DF207" i="16"/>
  <c r="DF210" i="16"/>
  <c r="DF213" i="16"/>
  <c r="DF216" i="16"/>
  <c r="AV219" i="16"/>
  <c r="CK221" i="16"/>
  <c r="CK223" i="16"/>
  <c r="CK225" i="16"/>
  <c r="CK227" i="16"/>
  <c r="CJ229" i="16"/>
  <c r="BZ158" i="16"/>
  <c r="L126" i="16"/>
  <c r="AM129" i="16"/>
  <c r="CR131" i="16"/>
  <c r="AY134" i="16"/>
  <c r="CM125" i="16"/>
  <c r="AK128" i="16"/>
  <c r="BO131" i="16"/>
  <c r="AB134" i="16"/>
  <c r="BK125" i="16"/>
  <c r="BO128" i="16"/>
  <c r="BC132" i="16"/>
  <c r="AU135" i="16"/>
  <c r="BA137" i="16"/>
  <c r="AE128" i="16"/>
  <c r="T132" i="16"/>
  <c r="T135" i="16"/>
  <c r="AD137" i="16"/>
  <c r="BZ139" i="16"/>
  <c r="R142" i="16"/>
  <c r="S126" i="16"/>
  <c r="H130" i="16"/>
  <c r="BM133" i="16"/>
  <c r="BC136" i="16"/>
  <c r="CF127" i="16"/>
  <c r="BU131" i="16"/>
  <c r="BH125" i="16"/>
  <c r="BI128" i="16"/>
  <c r="AX132" i="16"/>
  <c r="BV131" i="16"/>
  <c r="R136" i="16"/>
  <c r="CO129" i="16"/>
  <c r="K135" i="16"/>
  <c r="AM138" i="16"/>
  <c r="AT140" i="16"/>
  <c r="J143" i="16"/>
  <c r="BI145" i="16"/>
  <c r="BR125" i="16"/>
  <c r="CI130" i="16"/>
  <c r="BR135" i="16"/>
  <c r="CM130" i="16"/>
  <c r="CD134" i="16"/>
  <c r="O138" i="16"/>
  <c r="CI140" i="16"/>
  <c r="AL130" i="16"/>
  <c r="BA134" i="16"/>
  <c r="CZ137" i="16"/>
  <c r="BP140" i="16"/>
  <c r="BN132" i="16"/>
  <c r="X138" i="16"/>
  <c r="BU141" i="16"/>
  <c r="G129" i="16"/>
  <c r="CR135" i="16"/>
  <c r="CO139" i="16"/>
  <c r="DE142" i="16"/>
  <c r="K145" i="16"/>
  <c r="CE147" i="16"/>
  <c r="X150" i="16"/>
  <c r="BT152" i="16"/>
  <c r="BH154" i="16"/>
  <c r="BU134" i="16"/>
  <c r="X139" i="16"/>
  <c r="CK141" i="16"/>
  <c r="BP144" i="16"/>
  <c r="AF147" i="16"/>
  <c r="CG149" i="16"/>
  <c r="K129" i="16"/>
  <c r="D137" i="16"/>
  <c r="BW140" i="16"/>
  <c r="DG142" i="16"/>
  <c r="G134" i="16"/>
  <c r="CU138" i="16"/>
  <c r="AA142" i="16"/>
  <c r="AR144" i="16"/>
  <c r="CE136" i="16"/>
  <c r="BT142" i="16"/>
  <c r="BG132" i="16"/>
  <c r="CE140" i="16"/>
  <c r="R145" i="16"/>
  <c r="AH148" i="16"/>
  <c r="BL150" i="16"/>
  <c r="AD153" i="16"/>
  <c r="CM155" i="16"/>
  <c r="CL133" i="16"/>
  <c r="AJ141" i="16"/>
  <c r="Z133" i="16"/>
  <c r="I141" i="16"/>
  <c r="BH144" i="16"/>
  <c r="CJ147" i="16"/>
  <c r="CB150" i="16"/>
  <c r="BF130" i="16"/>
  <c r="M140" i="16"/>
  <c r="CI144" i="16"/>
  <c r="DF147" i="16"/>
  <c r="AI130" i="16"/>
  <c r="BX143" i="16"/>
  <c r="R148" i="16"/>
  <c r="D151" i="16"/>
  <c r="E154" i="16"/>
  <c r="CC156" i="16"/>
  <c r="J141" i="16"/>
  <c r="CQ145" i="16"/>
  <c r="CY149" i="16"/>
  <c r="N153" i="16"/>
  <c r="AI155" i="16"/>
  <c r="CP157" i="16"/>
  <c r="AH160" i="16"/>
  <c r="CD162" i="16"/>
  <c r="BR164" i="16"/>
  <c r="J167" i="16"/>
  <c r="W138" i="16"/>
  <c r="BX144" i="16"/>
  <c r="CU148" i="16"/>
  <c r="AL152" i="16"/>
  <c r="W155" i="16"/>
  <c r="W157" i="16"/>
  <c r="BS159" i="16"/>
  <c r="K162" i="16"/>
  <c r="AW130" i="16"/>
  <c r="CH143" i="16"/>
  <c r="W148" i="16"/>
  <c r="CH151" i="16"/>
  <c r="H154" i="16"/>
  <c r="CF156" i="16"/>
  <c r="CG139" i="16"/>
  <c r="AN145" i="16"/>
  <c r="AY149" i="16"/>
  <c r="CD152" i="16"/>
  <c r="BL155" i="16"/>
  <c r="BI157" i="16"/>
  <c r="DE159" i="16"/>
  <c r="CY143" i="16"/>
  <c r="BK149" i="16"/>
  <c r="CU154" i="16"/>
  <c r="CK158" i="16"/>
  <c r="CX161" i="16"/>
  <c r="Q164" i="16"/>
  <c r="AU145" i="16"/>
  <c r="DE151" i="16"/>
  <c r="CE155" i="16"/>
  <c r="AS159" i="16"/>
  <c r="BA162" i="16"/>
  <c r="AB165" i="16"/>
  <c r="AI167" i="16"/>
  <c r="CL169" i="16"/>
  <c r="AD172" i="16"/>
  <c r="R174" i="16"/>
  <c r="AX138" i="16"/>
  <c r="CE148" i="16"/>
  <c r="AE154" i="16"/>
  <c r="BT157" i="16"/>
  <c r="CT160" i="16"/>
  <c r="CJ163" i="16"/>
  <c r="BS141" i="16"/>
  <c r="DC149" i="16"/>
  <c r="R155" i="16"/>
  <c r="DF158" i="16"/>
  <c r="AW161" i="16"/>
  <c r="AG164" i="16"/>
  <c r="DA166" i="16"/>
  <c r="CZ168" i="16"/>
  <c r="CZ138" i="16"/>
  <c r="CY148" i="16"/>
  <c r="AS154" i="16"/>
  <c r="CB157" i="16"/>
  <c r="DA160" i="16"/>
  <c r="CR163" i="16"/>
  <c r="CX165" i="16"/>
  <c r="BJ168" i="16"/>
  <c r="AI150" i="16"/>
  <c r="AD158" i="16"/>
  <c r="AQ162" i="16"/>
  <c r="BB166" i="16"/>
  <c r="CF169" i="16"/>
  <c r="CT171" i="16"/>
  <c r="X141" i="16"/>
  <c r="BX153" i="16"/>
  <c r="AE160" i="16"/>
  <c r="U164" i="16"/>
  <c r="CH167" i="16"/>
  <c r="CK170" i="16"/>
  <c r="CR172" i="16"/>
  <c r="BH175" i="16"/>
  <c r="DF177" i="16"/>
  <c r="AX180" i="16"/>
  <c r="AL182" i="16"/>
  <c r="AN150" i="16"/>
  <c r="AF158" i="16"/>
  <c r="AS162" i="16"/>
  <c r="BD166" i="16"/>
  <c r="BF169" i="16"/>
  <c r="BI171" i="16"/>
  <c r="DC173" i="16"/>
  <c r="CU175" i="16"/>
  <c r="O178" i="16"/>
  <c r="CU179" i="16"/>
  <c r="DF149" i="16"/>
  <c r="AC156" i="16"/>
  <c r="BD161" i="16"/>
  <c r="CV164" i="16"/>
  <c r="P168" i="16"/>
  <c r="AK170" i="16"/>
  <c r="AG172" i="16"/>
  <c r="CM127" i="16"/>
  <c r="Z146" i="16"/>
  <c r="R152" i="16"/>
  <c r="BW156" i="16"/>
  <c r="CM159" i="16"/>
  <c r="BW162" i="16"/>
  <c r="I165" i="16"/>
  <c r="DG166" i="16"/>
  <c r="CR168" i="16"/>
  <c r="AZ170" i="16"/>
  <c r="CY171" i="16"/>
  <c r="AR173" i="16"/>
  <c r="CO174" i="16"/>
  <c r="AC176" i="16"/>
  <c r="BM177" i="16"/>
  <c r="O149" i="16"/>
  <c r="P157" i="16"/>
  <c r="AE162" i="16"/>
  <c r="Q166" i="16"/>
  <c r="AJ169" i="16"/>
  <c r="CZ171" i="16"/>
  <c r="AF174" i="16"/>
  <c r="U176" i="16"/>
  <c r="CY177" i="16"/>
  <c r="BG179" i="16"/>
  <c r="N144" i="16"/>
  <c r="Z154" i="16"/>
  <c r="AB160" i="16"/>
  <c r="CK164" i="16"/>
  <c r="S168" i="16"/>
  <c r="CT170" i="16"/>
  <c r="AT173" i="16"/>
  <c r="AT175" i="16"/>
  <c r="Y177" i="16"/>
  <c r="CR178" i="16"/>
  <c r="AV180" i="16"/>
  <c r="CS181" i="16"/>
  <c r="AE183" i="16"/>
  <c r="BO184" i="16"/>
  <c r="CY185" i="16"/>
  <c r="AE187" i="16"/>
  <c r="BO188" i="16"/>
  <c r="CY189" i="16"/>
  <c r="AU129" i="16"/>
  <c r="BW150" i="16"/>
  <c r="R158" i="16"/>
  <c r="T163" i="16"/>
  <c r="CF166" i="16"/>
  <c r="CM169" i="16"/>
  <c r="AN172" i="16"/>
  <c r="BR174" i="16"/>
  <c r="BD176" i="16"/>
  <c r="Y178" i="16"/>
  <c r="CM179" i="16"/>
  <c r="AP146" i="16"/>
  <c r="BR155" i="16"/>
  <c r="U161" i="16"/>
  <c r="AV165" i="16"/>
  <c r="BU168" i="16"/>
  <c r="AN171" i="16"/>
  <c r="CM173" i="16"/>
  <c r="CF175" i="16"/>
  <c r="BH177" i="16"/>
  <c r="T179" i="16"/>
  <c r="BY180" i="16"/>
  <c r="R182" i="16"/>
  <c r="BE183" i="16"/>
  <c r="CO184" i="16"/>
  <c r="U186" i="16"/>
  <c r="CM143" i="16"/>
  <c r="CZ153" i="16"/>
  <c r="U160" i="16"/>
  <c r="BX164" i="16"/>
  <c r="F168" i="16"/>
  <c r="CP170" i="16"/>
  <c r="AJ173" i="16"/>
  <c r="AO175" i="16"/>
  <c r="U177" i="16"/>
  <c r="CN178" i="16"/>
  <c r="AR180" i="16"/>
  <c r="CO181" i="16"/>
  <c r="AA183" i="16"/>
  <c r="BK184" i="16"/>
  <c r="CB141" i="16"/>
  <c r="U158" i="16"/>
  <c r="CI165" i="16"/>
  <c r="DD170" i="16"/>
  <c r="CT174" i="16"/>
  <c r="DE177" i="16"/>
  <c r="BO180" i="16"/>
  <c r="BH182" i="16"/>
  <c r="AJ184" i="16"/>
  <c r="F186" i="16"/>
  <c r="BM187" i="16"/>
  <c r="F189" i="16"/>
  <c r="BD190" i="16"/>
  <c r="CT191" i="16"/>
  <c r="CG129" i="16"/>
  <c r="BA156" i="16"/>
  <c r="CY164" i="16"/>
  <c r="Z170" i="16"/>
  <c r="AQ174" i="16"/>
  <c r="BI177" i="16"/>
  <c r="AD180" i="16"/>
  <c r="AA182" i="16"/>
  <c r="E184" i="16"/>
  <c r="CI185" i="16"/>
  <c r="AN187" i="16"/>
  <c r="CK188" i="16"/>
  <c r="AD190" i="16"/>
  <c r="BW191" i="16"/>
  <c r="DG192" i="16"/>
  <c r="AM194" i="16"/>
  <c r="BW195" i="16"/>
  <c r="DG196" i="16"/>
  <c r="AM198" i="16"/>
  <c r="BW199" i="16"/>
  <c r="DG200" i="16"/>
  <c r="BS144" i="16"/>
  <c r="R159" i="16"/>
  <c r="AQ166" i="16"/>
  <c r="AQ171" i="16"/>
  <c r="Z175" i="16"/>
  <c r="AE178" i="16"/>
  <c r="CI180" i="16"/>
  <c r="BZ182" i="16"/>
  <c r="BB184" i="16"/>
  <c r="X186" i="16"/>
  <c r="CC187" i="16"/>
  <c r="V189" i="16"/>
  <c r="BS190" i="16"/>
  <c r="D192" i="16"/>
  <c r="AN193" i="16"/>
  <c r="BX194" i="16"/>
  <c r="D196" i="16"/>
  <c r="AN197" i="16"/>
  <c r="BX198" i="16"/>
  <c r="AY153" i="16"/>
  <c r="AB163" i="16"/>
  <c r="U169" i="16"/>
  <c r="BG173" i="16"/>
  <c r="CN176" i="16"/>
  <c r="BS179" i="16"/>
  <c r="CG181" i="16"/>
  <c r="BP183" i="16"/>
  <c r="AR185" i="16"/>
  <c r="DG186" i="16"/>
  <c r="AZ188" i="16"/>
  <c r="CW189" i="16"/>
  <c r="AO191" i="16"/>
  <c r="BY192" i="16"/>
  <c r="CU146" i="16"/>
  <c r="CY159" i="16"/>
  <c r="CV166" i="16"/>
  <c r="CM171" i="16"/>
  <c r="BG175" i="16"/>
  <c r="BG178" i="16"/>
  <c r="DC180" i="16"/>
  <c r="CS182" i="16"/>
  <c r="BU184" i="16"/>
  <c r="AN186" i="16"/>
  <c r="CR187" i="16"/>
  <c r="AK189" i="16"/>
  <c r="CH190" i="16"/>
  <c r="R192" i="16"/>
  <c r="BB193" i="16"/>
  <c r="CL194" i="16"/>
  <c r="R196" i="16"/>
  <c r="BA133" i="16"/>
  <c r="CY162" i="16"/>
  <c r="Y172" i="16"/>
  <c r="DC177" i="16"/>
  <c r="DD181" i="16"/>
  <c r="F185" i="16"/>
  <c r="CI187" i="16"/>
  <c r="AI190" i="16"/>
  <c r="BS192" i="16"/>
  <c r="BM194" i="16"/>
  <c r="AO196" i="16"/>
  <c r="I198" i="16"/>
  <c r="BO199" i="16"/>
  <c r="H201" i="16"/>
  <c r="AZ202" i="16"/>
  <c r="CJ203" i="16"/>
  <c r="P205" i="16"/>
  <c r="AZ206" i="16"/>
  <c r="CJ207" i="16"/>
  <c r="P209" i="16"/>
  <c r="AZ210" i="16"/>
  <c r="CJ211" i="16"/>
  <c r="P213" i="16"/>
  <c r="AZ214" i="16"/>
  <c r="CJ215" i="16"/>
  <c r="CR133" i="16"/>
  <c r="DD162" i="16"/>
  <c r="Z172" i="16"/>
  <c r="DD177" i="16"/>
  <c r="DE181" i="16"/>
  <c r="N185" i="16"/>
  <c r="CJ187" i="16"/>
  <c r="AJ190" i="16"/>
  <c r="BT192" i="16"/>
  <c r="BO194" i="16"/>
  <c r="AQ196" i="16"/>
  <c r="J198" i="16"/>
  <c r="BP199" i="16"/>
  <c r="I201" i="16"/>
  <c r="BA202" i="16"/>
  <c r="CK203" i="16"/>
  <c r="CO145" i="16"/>
  <c r="S165" i="16"/>
  <c r="AW173" i="16"/>
  <c r="CM178" i="16"/>
  <c r="BN182" i="16"/>
  <c r="BP185" i="16"/>
  <c r="AC188" i="16"/>
  <c r="CB190" i="16"/>
  <c r="I193" i="16"/>
  <c r="CT194" i="16"/>
  <c r="BV196" i="16"/>
  <c r="AO198" i="16"/>
  <c r="CQ199" i="16"/>
  <c r="AJ201" i="16"/>
  <c r="BZ202" i="16"/>
  <c r="F204" i="16"/>
  <c r="AP205" i="16"/>
  <c r="BZ206" i="16"/>
  <c r="F208" i="16"/>
  <c r="AP209" i="16"/>
  <c r="BZ210" i="16"/>
  <c r="F212" i="16"/>
  <c r="AP213" i="16"/>
  <c r="BZ214" i="16"/>
  <c r="F216" i="16"/>
  <c r="Y143" i="16"/>
  <c r="AJ164" i="16"/>
  <c r="CY172" i="16"/>
  <c r="AU178" i="16"/>
  <c r="AJ182" i="16"/>
  <c r="AU185" i="16"/>
  <c r="F188" i="16"/>
  <c r="BJ190" i="16"/>
  <c r="CR192" i="16"/>
  <c r="CF194" i="16"/>
  <c r="BH196" i="16"/>
  <c r="Z198" i="16"/>
  <c r="CE199" i="16"/>
  <c r="X201" i="16"/>
  <c r="BO202" i="16"/>
  <c r="CY203" i="16"/>
  <c r="AE205" i="16"/>
  <c r="BO206" i="16"/>
  <c r="CY207" i="16"/>
  <c r="AE209" i="16"/>
  <c r="BO210" i="16"/>
  <c r="CY211" i="16"/>
  <c r="AE213" i="16"/>
  <c r="BO214" i="16"/>
  <c r="CY215" i="16"/>
  <c r="AE217" i="16"/>
  <c r="BO218" i="16"/>
  <c r="CY219" i="16"/>
  <c r="AE221" i="16"/>
  <c r="U159" i="16"/>
  <c r="N170" i="16"/>
  <c r="BP176" i="16"/>
  <c r="I181" i="16"/>
  <c r="AC184" i="16"/>
  <c r="L187" i="16"/>
  <c r="BP189" i="16"/>
  <c r="G192" i="16"/>
  <c r="L194" i="16"/>
  <c r="CR195" i="16"/>
  <c r="BR197" i="16"/>
  <c r="X199" i="16"/>
  <c r="BU200" i="16"/>
  <c r="M202" i="16"/>
  <c r="AW203" i="16"/>
  <c r="CG204" i="16"/>
  <c r="M206" i="16"/>
  <c r="AW207" i="16"/>
  <c r="CG208" i="16"/>
  <c r="M210" i="16"/>
  <c r="AW211" i="16"/>
  <c r="CG212" i="16"/>
  <c r="M214" i="16"/>
  <c r="AW215" i="16"/>
  <c r="CG216" i="16"/>
  <c r="M218" i="16"/>
  <c r="AW219" i="16"/>
  <c r="CG220" i="16"/>
  <c r="CS153" i="16"/>
  <c r="AH173" i="16"/>
  <c r="BI181" i="16"/>
  <c r="BX186" i="16"/>
  <c r="F191" i="16"/>
  <c r="BR194" i="16"/>
  <c r="BQ197" i="16"/>
  <c r="AD200" i="16"/>
  <c r="BV202" i="16"/>
  <c r="DA204" i="16"/>
  <c r="DA206" i="16"/>
  <c r="DA208" i="16"/>
  <c r="DA210" i="16"/>
  <c r="DA212" i="16"/>
  <c r="DA214" i="16"/>
  <c r="DA216" i="16"/>
  <c r="BM218" i="16"/>
  <c r="V220" i="16"/>
  <c r="CG221" i="16"/>
  <c r="M223" i="16"/>
  <c r="AW224" i="16"/>
  <c r="CG225" i="16"/>
  <c r="M227" i="16"/>
  <c r="AW228" i="16"/>
  <c r="CG229" i="16"/>
  <c r="AR136" i="16"/>
  <c r="O170" i="16"/>
  <c r="Q180" i="16"/>
  <c r="BL185" i="16"/>
  <c r="DD189" i="16"/>
  <c r="CS193" i="16"/>
  <c r="CT196" i="16"/>
  <c r="BT199" i="16"/>
  <c r="N202" i="16"/>
  <c r="AT204" i="16"/>
  <c r="AY206" i="16"/>
  <c r="AY208" i="16"/>
  <c r="AY210" i="16"/>
  <c r="AY212" i="16"/>
  <c r="AY214" i="16"/>
  <c r="AY216" i="16"/>
  <c r="W218" i="16"/>
  <c r="CJ219" i="16"/>
  <c r="AS221" i="16"/>
  <c r="CH222" i="16"/>
  <c r="N224" i="16"/>
  <c r="AX225" i="16"/>
  <c r="CH226" i="16"/>
  <c r="N228" i="16"/>
  <c r="AX229" i="16"/>
  <c r="CH230" i="16"/>
  <c r="BK166" i="16"/>
  <c r="S178" i="16"/>
  <c r="AF184" i="16"/>
  <c r="DC188" i="16"/>
  <c r="K193" i="16"/>
  <c r="T196" i="16"/>
  <c r="G199" i="16"/>
  <c r="BF201" i="16"/>
  <c r="CP203" i="16"/>
  <c r="DC205" i="16"/>
  <c r="DC207" i="16"/>
  <c r="DC209" i="16"/>
  <c r="DC211" i="16"/>
  <c r="DC213" i="16"/>
  <c r="DC215" i="16"/>
  <c r="CK217" i="16"/>
  <c r="AT219" i="16"/>
  <c r="DG220" i="16"/>
  <c r="AY222" i="16"/>
  <c r="CI223" i="16"/>
  <c r="O225" i="16"/>
  <c r="AY226" i="16"/>
  <c r="CI227" i="16"/>
  <c r="O229" i="16"/>
  <c r="AY230" i="16"/>
  <c r="BP161" i="16"/>
  <c r="L176" i="16"/>
  <c r="F183" i="16"/>
  <c r="CV187" i="16"/>
  <c r="S192" i="16"/>
  <c r="AU195" i="16"/>
  <c r="AR198" i="16"/>
  <c r="CW200" i="16"/>
  <c r="AH203" i="16"/>
  <c r="BD205" i="16"/>
  <c r="BD207" i="16"/>
  <c r="BD209" i="16"/>
  <c r="BD211" i="16"/>
  <c r="BD213" i="16"/>
  <c r="BD215" i="16"/>
  <c r="AU217" i="16"/>
  <c r="D219" i="16"/>
  <c r="BQ220" i="16"/>
  <c r="P222" i="16"/>
  <c r="AZ223" i="16"/>
  <c r="CJ224" i="16"/>
  <c r="P226" i="16"/>
  <c r="AZ227" i="16"/>
  <c r="CJ228" i="16"/>
  <c r="BT158" i="16"/>
  <c r="K179" i="16"/>
  <c r="AK187" i="16"/>
  <c r="BD193" i="16"/>
  <c r="DF197" i="16"/>
  <c r="CO201" i="16"/>
  <c r="Z205" i="16"/>
  <c r="Z208" i="16"/>
  <c r="Z211" i="16"/>
  <c r="Z214" i="16"/>
  <c r="X217" i="16"/>
  <c r="BP219" i="16"/>
  <c r="DA221" i="16"/>
  <c r="DA223" i="16"/>
  <c r="DA225" i="16"/>
  <c r="DA227" i="16"/>
  <c r="CY229" i="16"/>
  <c r="AC162" i="16"/>
  <c r="AB180" i="16"/>
  <c r="CZ187" i="16"/>
  <c r="CZ193" i="16"/>
  <c r="AT198" i="16"/>
  <c r="V202" i="16"/>
  <c r="BF205" i="16"/>
  <c r="BF208" i="16"/>
  <c r="BF211" i="16"/>
  <c r="BF214" i="16"/>
  <c r="AX217" i="16"/>
  <c r="CO219" i="16"/>
  <c r="R222" i="16"/>
  <c r="R224" i="16"/>
  <c r="R226" i="16"/>
  <c r="R228" i="16"/>
  <c r="K230" i="16"/>
  <c r="BV164" i="16"/>
  <c r="D181" i="16"/>
  <c r="BE188" i="16"/>
  <c r="AK194" i="16"/>
  <c r="CB198" i="16"/>
  <c r="AX202" i="16"/>
  <c r="CE205" i="16"/>
  <c r="CE208" i="16"/>
  <c r="CE211" i="16"/>
  <c r="CE214" i="16"/>
  <c r="BR217" i="16"/>
  <c r="E220" i="16"/>
  <c r="AI222" i="16"/>
  <c r="AI224" i="16"/>
  <c r="AI226" i="16"/>
  <c r="AI228" i="16"/>
  <c r="AD230" i="16"/>
  <c r="N167" i="16"/>
  <c r="CP181" i="16"/>
  <c r="P189" i="16"/>
  <c r="CH194" i="16"/>
  <c r="S199" i="16"/>
  <c r="CI202" i="16"/>
  <c r="I206" i="16"/>
  <c r="I209" i="16"/>
  <c r="I212" i="16"/>
  <c r="I215" i="16"/>
  <c r="CR217" i="16"/>
  <c r="AF220" i="16"/>
  <c r="BE222" i="16"/>
  <c r="BE224" i="16"/>
  <c r="BE226" i="16"/>
  <c r="BE228" i="16"/>
  <c r="AU230" i="16"/>
  <c r="Y176" i="16"/>
  <c r="O189" i="16"/>
  <c r="G197" i="16"/>
  <c r="CH202" i="16"/>
  <c r="BH207" i="16"/>
  <c r="H212" i="16"/>
  <c r="BH216" i="16"/>
  <c r="AD220" i="16"/>
  <c r="BD223" i="16"/>
  <c r="BD226" i="16"/>
  <c r="BD229" i="16"/>
  <c r="DC169" i="16"/>
  <c r="BT186" i="16"/>
  <c r="AH195" i="16"/>
  <c r="AZ201" i="16"/>
  <c r="AT206" i="16"/>
  <c r="CU210" i="16"/>
  <c r="AT215" i="16"/>
  <c r="AN219" i="16"/>
  <c r="CD222" i="16"/>
  <c r="CD225" i="16"/>
  <c r="AA126" i="16"/>
  <c r="BE129" i="16"/>
  <c r="DG131" i="16"/>
  <c r="BK134" i="16"/>
  <c r="DB125" i="16"/>
  <c r="Y129" i="16"/>
  <c r="CD131" i="16"/>
  <c r="AN134" i="16"/>
  <c r="CE125" i="16"/>
  <c r="CH128" i="16"/>
  <c r="BQ132" i="16"/>
  <c r="BI135" i="16"/>
  <c r="DG124" i="16"/>
  <c r="AV128" i="16"/>
  <c r="AM132" i="16"/>
  <c r="AH135" i="16"/>
  <c r="AP137" i="16"/>
  <c r="CL139" i="16"/>
  <c r="AD142" i="16"/>
  <c r="X127" i="16"/>
  <c r="Y130" i="16"/>
  <c r="CA133" i="16"/>
  <c r="BO136" i="16"/>
  <c r="CZ127" i="16"/>
  <c r="CO131" i="16"/>
  <c r="CB125" i="16"/>
  <c r="BQ129" i="16"/>
  <c r="CI123" i="16"/>
  <c r="DA131" i="16"/>
  <c r="AI136" i="16"/>
  <c r="S130" i="16"/>
  <c r="AD135" i="16"/>
  <c r="AZ138" i="16"/>
  <c r="P141" i="16"/>
  <c r="W143" i="16"/>
  <c r="BU145" i="16"/>
  <c r="CT125" i="16"/>
  <c r="J131" i="16"/>
  <c r="CK135" i="16"/>
  <c r="T131" i="16"/>
  <c r="CL135" i="16"/>
  <c r="AB138" i="16"/>
  <c r="CV140" i="16"/>
  <c r="BT130" i="16"/>
  <c r="BV134" i="16"/>
  <c r="I138" i="16"/>
  <c r="CC140" i="16"/>
  <c r="BP134" i="16"/>
  <c r="AQ138" i="16"/>
  <c r="CI141" i="16"/>
  <c r="AY129" i="16"/>
  <c r="V136" i="16"/>
  <c r="DE139" i="16"/>
  <c r="O143" i="16"/>
  <c r="CL145" i="16"/>
  <c r="CR147" i="16"/>
  <c r="AJ150" i="16"/>
  <c r="CF152" i="16"/>
  <c r="BT154" i="16"/>
  <c r="DC134" i="16"/>
  <c r="AO139" i="16"/>
  <c r="BP142" i="16"/>
  <c r="CC144" i="16"/>
  <c r="AS147" i="16"/>
  <c r="CS149" i="16"/>
  <c r="BR129" i="16"/>
  <c r="Y137" i="16"/>
  <c r="CN140" i="16"/>
  <c r="BK126" i="16"/>
  <c r="AU134" i="16"/>
  <c r="I139" i="16"/>
  <c r="AO142" i="16"/>
  <c r="BE144" i="16"/>
  <c r="K137" i="16"/>
  <c r="CO142" i="16"/>
  <c r="E136" i="16"/>
  <c r="G141" i="16"/>
  <c r="AG145" i="16"/>
  <c r="AX148" i="16"/>
  <c r="BZ150" i="16"/>
  <c r="AQ153" i="16"/>
  <c r="CY155" i="16"/>
  <c r="CG136" i="16"/>
  <c r="BF141" i="16"/>
  <c r="CQ133" i="16"/>
  <c r="AK141" i="16"/>
  <c r="BY144" i="16"/>
  <c r="CX147" i="16"/>
  <c r="CP150" i="16"/>
  <c r="CK134" i="16"/>
  <c r="AS140" i="16"/>
  <c r="CY144" i="16"/>
  <c r="P148" i="16"/>
  <c r="BG131" i="16"/>
  <c r="DA143" i="16"/>
  <c r="AM148" i="16"/>
  <c r="CT151" i="16"/>
  <c r="S154" i="16"/>
  <c r="CO156" i="16"/>
  <c r="AZ141" i="16"/>
  <c r="J146" i="16"/>
  <c r="K150" i="16"/>
  <c r="AB153" i="16"/>
  <c r="E156" i="16"/>
  <c r="DB157" i="16"/>
  <c r="AT160" i="16"/>
  <c r="CP162" i="16"/>
  <c r="CD164" i="16"/>
  <c r="V167" i="16"/>
  <c r="BW138" i="16"/>
  <c r="CT145" i="16"/>
  <c r="I149" i="16"/>
  <c r="AZ152" i="16"/>
  <c r="AJ155" i="16"/>
  <c r="AI157" i="16"/>
  <c r="CE159" i="16"/>
  <c r="W162" i="16"/>
  <c r="CC136" i="16"/>
  <c r="G144" i="16"/>
  <c r="AP148" i="16"/>
  <c r="CW151" i="16"/>
  <c r="V154" i="16"/>
  <c r="CR156" i="16"/>
  <c r="AE140" i="16"/>
  <c r="BD146" i="16"/>
  <c r="BQ149" i="16"/>
  <c r="CS152" i="16"/>
  <c r="BY155" i="16"/>
  <c r="BU157" i="16"/>
  <c r="M160" i="16"/>
  <c r="AN144" i="16"/>
  <c r="AB151" i="16"/>
  <c r="O155" i="16"/>
  <c r="CZ158" i="16"/>
  <c r="H162" i="16"/>
  <c r="AD164" i="16"/>
  <c r="CI145" i="16"/>
  <c r="AB152" i="16"/>
  <c r="CZ156" i="16"/>
  <c r="BK159" i="16"/>
  <c r="BO162" i="16"/>
  <c r="AO165" i="16"/>
  <c r="AV167" i="16"/>
  <c r="CX169" i="16"/>
  <c r="AP172" i="16"/>
  <c r="CL174" i="16"/>
  <c r="AH139" i="16"/>
  <c r="D149" i="16"/>
  <c r="BE154" i="16"/>
  <c r="CJ157" i="16"/>
  <c r="D161" i="16"/>
  <c r="CW163" i="16"/>
  <c r="CK144" i="16"/>
  <c r="Z150" i="16"/>
  <c r="AP155" i="16"/>
  <c r="Q159" i="16"/>
  <c r="BK161" i="16"/>
  <c r="AU164" i="16"/>
  <c r="K167" i="16"/>
  <c r="BP169" i="16"/>
  <c r="CH139" i="16"/>
  <c r="U149" i="16"/>
  <c r="BS154" i="16"/>
  <c r="CT157" i="16"/>
  <c r="M161" i="16"/>
  <c r="DE163" i="16"/>
  <c r="BU166" i="16"/>
  <c r="BV168" i="16"/>
  <c r="CK150" i="16"/>
  <c r="BB158" i="16"/>
  <c r="BM162" i="16"/>
  <c r="BS166" i="16"/>
  <c r="CT169" i="16"/>
  <c r="BQ172" i="16"/>
  <c r="BE142" i="16"/>
  <c r="DF153" i="16"/>
  <c r="BH160" i="16"/>
  <c r="AO164" i="16"/>
  <c r="CZ167" i="16"/>
  <c r="CY170" i="16"/>
  <c r="BO173" i="16"/>
  <c r="BU175" i="16"/>
  <c r="N178" i="16"/>
  <c r="BJ180" i="16"/>
  <c r="AX182" i="16"/>
  <c r="CM150" i="16"/>
  <c r="BK158" i="16"/>
  <c r="CF163" i="16"/>
  <c r="BV166" i="16"/>
  <c r="BT169" i="16"/>
  <c r="BV171" i="16"/>
  <c r="L174" i="16"/>
  <c r="DG175" i="16"/>
  <c r="AA178" i="16"/>
  <c r="CI127" i="16"/>
  <c r="AP150" i="16"/>
  <c r="BV156" i="16"/>
  <c r="CC161" i="16"/>
  <c r="H165" i="16"/>
  <c r="AG168" i="16"/>
  <c r="AY170" i="16"/>
  <c r="BG172" i="16"/>
  <c r="AW132" i="16"/>
  <c r="CC146" i="16"/>
  <c r="BJ152" i="16"/>
  <c r="D157" i="16"/>
  <c r="L160" i="16"/>
  <c r="CW162" i="16"/>
  <c r="AA165" i="16"/>
  <c r="T167" i="16"/>
  <c r="DF168" i="16"/>
  <c r="BO170" i="16"/>
  <c r="H172" i="16"/>
  <c r="BE173" i="16"/>
  <c r="DB174" i="16"/>
  <c r="AO176" i="16"/>
  <c r="BY177" i="16"/>
  <c r="CC149" i="16"/>
  <c r="BW157" i="16"/>
  <c r="BX162" i="16"/>
  <c r="AW166" i="16"/>
  <c r="BJ169" i="16"/>
  <c r="N172" i="16"/>
  <c r="AV174" i="16"/>
  <c r="AJ176" i="16"/>
  <c r="I178" i="16"/>
  <c r="BU179" i="16"/>
  <c r="AB145" i="16"/>
  <c r="CT154" i="16"/>
  <c r="BZ160" i="16"/>
  <c r="M165" i="16"/>
  <c r="AO168" i="16"/>
  <c r="N171" i="16"/>
  <c r="BL173" i="16"/>
  <c r="BM175" i="16"/>
  <c r="AQ177" i="16"/>
  <c r="D179" i="16"/>
  <c r="BI180" i="16"/>
  <c r="DG181" i="16"/>
  <c r="AQ183" i="16"/>
  <c r="CA184" i="16"/>
  <c r="G186" i="16"/>
  <c r="AQ187" i="16"/>
  <c r="CA188" i="16"/>
  <c r="G190" i="16"/>
  <c r="BV135" i="16"/>
  <c r="BI151" i="16"/>
  <c r="BO158" i="16"/>
  <c r="BA163" i="16"/>
  <c r="G167" i="16"/>
  <c r="DG169" i="16"/>
  <c r="BL172" i="16"/>
  <c r="CH174" i="16"/>
  <c r="BS176" i="16"/>
  <c r="AO178" i="16"/>
  <c r="DA179" i="16"/>
  <c r="AP147" i="16"/>
  <c r="N156" i="16"/>
  <c r="BN161" i="16"/>
  <c r="BU165" i="16"/>
  <c r="CV168" i="16"/>
  <c r="BL171" i="16"/>
  <c r="DF173" i="16"/>
  <c r="CX175" i="16"/>
  <c r="BZ177" i="16"/>
  <c r="AH179" i="16"/>
  <c r="CL180" i="16"/>
  <c r="AE182" i="16"/>
  <c r="BQ183" i="16"/>
  <c r="DA184" i="16"/>
  <c r="AG186" i="16"/>
  <c r="CL144" i="16"/>
  <c r="BR154" i="16"/>
  <c r="BT160" i="16"/>
  <c r="DD164" i="16"/>
  <c r="AJ168" i="16"/>
  <c r="D171" i="16"/>
  <c r="BH173" i="16"/>
  <c r="BF175" i="16"/>
  <c r="AJ177" i="16"/>
  <c r="DB178" i="16"/>
  <c r="BE180" i="16"/>
  <c r="DB181" i="16"/>
  <c r="AM183" i="16"/>
  <c r="BW184" i="16"/>
  <c r="BL144" i="16"/>
  <c r="CU158" i="16"/>
  <c r="AF166" i="16"/>
  <c r="AE171" i="16"/>
  <c r="T175" i="16"/>
  <c r="AC178" i="16"/>
  <c r="CF180" i="16"/>
  <c r="BX182" i="16"/>
  <c r="AZ184" i="16"/>
  <c r="V186" i="16"/>
  <c r="BZ187" i="16"/>
  <c r="T189" i="16"/>
  <c r="BQ190" i="16"/>
  <c r="DF191" i="16"/>
  <c r="CO137" i="16"/>
  <c r="AS157" i="16"/>
  <c r="AW165" i="16"/>
  <c r="BQ170" i="16"/>
  <c r="BU174" i="16"/>
  <c r="CG177" i="16"/>
  <c r="AZ180" i="16"/>
  <c r="AS182" i="16"/>
  <c r="V184" i="16"/>
  <c r="CW185" i="16"/>
  <c r="BA187" i="16"/>
  <c r="CX188" i="16"/>
  <c r="AR190" i="16"/>
  <c r="CI191" i="16"/>
  <c r="O193" i="16"/>
  <c r="AY194" i="16"/>
  <c r="CI195" i="16"/>
  <c r="O197" i="16"/>
  <c r="AY198" i="16"/>
  <c r="CI199" i="16"/>
  <c r="O201" i="16"/>
  <c r="BG146" i="16"/>
  <c r="CC159" i="16"/>
  <c r="CS166" i="16"/>
  <c r="CA171" i="16"/>
  <c r="BD175" i="16"/>
  <c r="BE178" i="16"/>
  <c r="DA180" i="16"/>
  <c r="CQ182" i="16"/>
  <c r="BS184" i="16"/>
  <c r="AL186" i="16"/>
  <c r="CP187" i="16"/>
  <c r="AI189" i="16"/>
  <c r="CF190" i="16"/>
  <c r="P192" i="16"/>
  <c r="AZ193" i="16"/>
  <c r="CJ194" i="16"/>
  <c r="P196" i="16"/>
  <c r="AZ197" i="16"/>
  <c r="CJ198" i="16"/>
  <c r="BQ154" i="16"/>
  <c r="CY163" i="16"/>
  <c r="BA169" i="16"/>
  <c r="CS173" i="16"/>
  <c r="H177" i="16"/>
  <c r="CR179" i="16"/>
  <c r="CY181" i="16"/>
  <c r="CF183" i="16"/>
  <c r="BH185" i="16"/>
  <c r="P187" i="16"/>
  <c r="BM188" i="16"/>
  <c r="F190" i="16"/>
  <c r="BA191" i="16"/>
  <c r="CK192" i="16"/>
  <c r="BC148" i="16"/>
  <c r="BV160" i="16"/>
  <c r="AS167" i="16"/>
  <c r="M172" i="16"/>
  <c r="CM175" i="16"/>
  <c r="CG178" i="16"/>
  <c r="Q181" i="16"/>
  <c r="E183" i="16"/>
  <c r="CK184" i="16"/>
  <c r="BB186" i="16"/>
  <c r="DE187" i="16"/>
  <c r="AX189" i="16"/>
  <c r="CU190" i="16"/>
  <c r="AD192" i="16"/>
  <c r="BN193" i="16"/>
  <c r="CX194" i="16"/>
  <c r="AD196" i="16"/>
  <c r="CZ140" i="16"/>
  <c r="L164" i="16"/>
  <c r="BX172" i="16"/>
  <c r="AR178" i="16"/>
  <c r="AG182" i="16"/>
  <c r="AJ185" i="16"/>
  <c r="DG187" i="16"/>
  <c r="BA190" i="16"/>
  <c r="CO192" i="16"/>
  <c r="CC194" i="16"/>
  <c r="BE196" i="16"/>
  <c r="W198" i="16"/>
  <c r="CB199" i="16"/>
  <c r="U201" i="16"/>
  <c r="BL202" i="16"/>
  <c r="CV203" i="16"/>
  <c r="AB205" i="16"/>
  <c r="BL206" i="16"/>
  <c r="CV207" i="16"/>
  <c r="AB209" i="16"/>
  <c r="BL210" i="16"/>
  <c r="CV211" i="16"/>
  <c r="AB213" i="16"/>
  <c r="BL214" i="16"/>
  <c r="CV215" i="16"/>
  <c r="CA141" i="16"/>
  <c r="M164" i="16"/>
  <c r="CP172" i="16"/>
  <c r="AS178" i="16"/>
  <c r="AH182" i="16"/>
  <c r="AK185" i="16"/>
  <c r="D188" i="16"/>
  <c r="BB190" i="16"/>
  <c r="CP192" i="16"/>
  <c r="CD194" i="16"/>
  <c r="BF196" i="16"/>
  <c r="X198" i="16"/>
  <c r="CC199" i="16"/>
  <c r="V201" i="16"/>
  <c r="BM202" i="16"/>
  <c r="CW203" i="16"/>
  <c r="CI148" i="16"/>
  <c r="H166" i="16"/>
  <c r="D174" i="16"/>
  <c r="AC179" i="16"/>
  <c r="CK182" i="16"/>
  <c r="CQ185" i="16"/>
  <c r="AV188" i="16"/>
  <c r="CZ190" i="16"/>
  <c r="Z193" i="16"/>
  <c r="H195" i="16"/>
  <c r="CN196" i="16"/>
  <c r="BC198" i="16"/>
  <c r="DD199" i="16"/>
  <c r="AW201" i="16"/>
  <c r="CL202" i="16"/>
  <c r="R204" i="16"/>
  <c r="BB205" i="16"/>
  <c r="CL206" i="16"/>
  <c r="R208" i="16"/>
  <c r="BB209" i="16"/>
  <c r="CL210" i="16"/>
  <c r="R212" i="16"/>
  <c r="BB213" i="16"/>
  <c r="CL214" i="16"/>
  <c r="R216" i="16"/>
  <c r="DA145" i="16"/>
  <c r="T165" i="16"/>
  <c r="BJ173" i="16"/>
  <c r="CO178" i="16"/>
  <c r="BP182" i="16"/>
  <c r="BR185" i="16"/>
  <c r="AD188" i="16"/>
  <c r="CC190" i="16"/>
  <c r="J193" i="16"/>
  <c r="CW194" i="16"/>
  <c r="BY196" i="16"/>
  <c r="AP198" i="16"/>
  <c r="CR199" i="16"/>
  <c r="AK201" i="16"/>
  <c r="CA202" i="16"/>
  <c r="G204" i="16"/>
  <c r="AQ205" i="16"/>
  <c r="CA206" i="16"/>
  <c r="G208" i="16"/>
  <c r="AQ209" i="16"/>
  <c r="CA210" i="16"/>
  <c r="G212" i="16"/>
  <c r="AQ213" i="16"/>
  <c r="CA214" i="16"/>
  <c r="G216" i="16"/>
  <c r="AQ217" i="16"/>
  <c r="CA218" i="16"/>
  <c r="G220" i="16"/>
  <c r="AQ221" i="16"/>
  <c r="Z160" i="16"/>
  <c r="CH170" i="16"/>
  <c r="DD176" i="16"/>
  <c r="AN181" i="16"/>
  <c r="BG184" i="16"/>
  <c r="AJ187" i="16"/>
  <c r="CN189" i="16"/>
  <c r="X192" i="16"/>
  <c r="AC194" i="16"/>
  <c r="E196" i="16"/>
  <c r="CF197" i="16"/>
  <c r="AK199" i="16"/>
  <c r="CH200" i="16"/>
  <c r="Y202" i="16"/>
  <c r="BI203" i="16"/>
  <c r="CS204" i="16"/>
  <c r="Y206" i="16"/>
  <c r="BI207" i="16"/>
  <c r="CS208" i="16"/>
  <c r="Y210" i="16"/>
  <c r="BI211" i="16"/>
  <c r="CS212" i="16"/>
  <c r="Y214" i="16"/>
  <c r="BI215" i="16"/>
  <c r="CS216" i="16"/>
  <c r="Y218" i="16"/>
  <c r="BI219" i="16"/>
  <c r="CS220" i="16"/>
  <c r="AX156" i="16"/>
  <c r="Z174" i="16"/>
  <c r="G182" i="16"/>
  <c r="K187" i="16"/>
  <c r="AS191" i="16"/>
  <c r="CP194" i="16"/>
  <c r="CQ197" i="16"/>
  <c r="AW200" i="16"/>
  <c r="CQ202" i="16"/>
  <c r="N205" i="16"/>
  <c r="N207" i="16"/>
  <c r="N209" i="16"/>
  <c r="N211" i="16"/>
  <c r="N213" i="16"/>
  <c r="N215" i="16"/>
  <c r="N217" i="16"/>
  <c r="CB218" i="16"/>
  <c r="AJ220" i="16"/>
  <c r="CS221" i="16"/>
  <c r="Y223" i="16"/>
  <c r="BI224" i="16"/>
  <c r="CS225" i="16"/>
  <c r="Y227" i="16"/>
  <c r="BI228" i="16"/>
  <c r="CS229" i="16"/>
  <c r="BR145" i="16"/>
  <c r="AA171" i="16"/>
  <c r="BZ180" i="16"/>
  <c r="DD185" i="16"/>
  <c r="AN190" i="16"/>
  <c r="M194" i="16"/>
  <c r="U197" i="16"/>
  <c r="CN199" i="16"/>
  <c r="AI202" i="16"/>
  <c r="BP204" i="16"/>
  <c r="BR206" i="16"/>
  <c r="BR208" i="16"/>
  <c r="BR210" i="16"/>
  <c r="BR212" i="16"/>
  <c r="BR214" i="16"/>
  <c r="BR216" i="16"/>
  <c r="AL218" i="16"/>
  <c r="CX219" i="16"/>
  <c r="BG221" i="16"/>
  <c r="CT222" i="16"/>
  <c r="Z224" i="16"/>
  <c r="BJ225" i="16"/>
  <c r="CT226" i="16"/>
  <c r="Z228" i="16"/>
  <c r="BJ229" i="16"/>
  <c r="CT230" i="16"/>
  <c r="DF167" i="16"/>
  <c r="CP178" i="16"/>
  <c r="CB184" i="16"/>
  <c r="AM189" i="16"/>
  <c r="AL193" i="16"/>
  <c r="AV196" i="16"/>
  <c r="Z199" i="16"/>
  <c r="CC201" i="16"/>
  <c r="H204" i="16"/>
  <c r="Q206" i="16"/>
  <c r="Q208" i="16"/>
  <c r="Q210" i="16"/>
  <c r="Q212" i="16"/>
  <c r="Q214" i="16"/>
  <c r="Q216" i="16"/>
  <c r="CZ217" i="16"/>
  <c r="BH219" i="16"/>
  <c r="Q221" i="16"/>
  <c r="BK222" i="16"/>
  <c r="CU223" i="16"/>
  <c r="AA225" i="16"/>
  <c r="BK226" i="16"/>
  <c r="CU227" i="16"/>
  <c r="AA229" i="16"/>
  <c r="BK230" i="16"/>
  <c r="BS163" i="16"/>
  <c r="CQ176" i="16"/>
  <c r="BB183" i="16"/>
  <c r="AG188" i="16"/>
  <c r="AU192" i="16"/>
  <c r="BY195" i="16"/>
  <c r="BN198" i="16"/>
  <c r="P201" i="16"/>
  <c r="BD203" i="16"/>
  <c r="BT205" i="16"/>
  <c r="BT207" i="16"/>
  <c r="BT209" i="16"/>
  <c r="BT211" i="16"/>
  <c r="BT213" i="16"/>
  <c r="BT215" i="16"/>
  <c r="BJ217" i="16"/>
  <c r="R219" i="16"/>
  <c r="CE220" i="16"/>
  <c r="AB222" i="16"/>
  <c r="BL223" i="16"/>
  <c r="CV224" i="16"/>
  <c r="AB226" i="16"/>
  <c r="BL227" i="16"/>
  <c r="CV228" i="16"/>
  <c r="BT161" i="16"/>
  <c r="AA180" i="16"/>
  <c r="CW187" i="16"/>
  <c r="CY193" i="16"/>
  <c r="AS198" i="16"/>
  <c r="U202" i="16"/>
  <c r="BE205" i="16"/>
  <c r="BE208" i="16"/>
  <c r="BE211" i="16"/>
  <c r="BE214" i="16"/>
  <c r="AV217" i="16"/>
  <c r="CN219" i="16"/>
  <c r="Q222" i="16"/>
  <c r="Q224" i="16"/>
  <c r="Q226" i="16"/>
  <c r="Q228" i="16"/>
  <c r="J230" i="16"/>
  <c r="BT164" i="16"/>
  <c r="DG180" i="16"/>
  <c r="BD188" i="16"/>
  <c r="AF194" i="16"/>
  <c r="CA198" i="16"/>
  <c r="AV202" i="16"/>
  <c r="CD205" i="16"/>
  <c r="CD208" i="16"/>
  <c r="CD211" i="16"/>
  <c r="CD214" i="16"/>
  <c r="BQ217" i="16"/>
  <c r="D220" i="16"/>
  <c r="AH222" i="16"/>
  <c r="AH224" i="16"/>
  <c r="AH226" i="16"/>
  <c r="AH228" i="16"/>
  <c r="AC230" i="16"/>
  <c r="L167" i="16"/>
  <c r="CM181" i="16"/>
  <c r="N189" i="16"/>
  <c r="CB194" i="16"/>
  <c r="L199" i="16"/>
  <c r="CF202" i="16"/>
  <c r="E206" i="16"/>
  <c r="E209" i="16"/>
  <c r="E212" i="16"/>
  <c r="E215" i="16"/>
  <c r="CP217" i="16"/>
  <c r="AC220" i="16"/>
  <c r="BC222" i="16"/>
  <c r="BC224" i="16"/>
  <c r="BC226" i="16"/>
  <c r="BC228" i="16"/>
  <c r="AS230" i="16"/>
  <c r="AI169" i="16"/>
  <c r="BT182" i="16"/>
  <c r="CD189" i="16"/>
  <c r="Y195" i="16"/>
  <c r="BA199" i="16"/>
  <c r="N203" i="16"/>
  <c r="AL206" i="16"/>
  <c r="AL209" i="16"/>
  <c r="AL212" i="16"/>
  <c r="AL215" i="16"/>
  <c r="L218" i="16"/>
  <c r="BD220" i="16"/>
  <c r="BY222" i="16"/>
  <c r="BY224" i="16"/>
  <c r="BY226" i="16"/>
  <c r="BY228" i="16"/>
  <c r="BM230" i="16"/>
  <c r="CQ177" i="16"/>
  <c r="CO189" i="16"/>
  <c r="BM197" i="16"/>
  <c r="V203" i="16"/>
  <c r="CT207" i="16"/>
  <c r="AS212" i="16"/>
  <c r="CT216" i="16"/>
  <c r="BH220" i="16"/>
  <c r="CC223" i="16"/>
  <c r="CC226" i="16"/>
  <c r="CC229" i="16"/>
  <c r="BV172" i="16"/>
  <c r="BU187" i="16"/>
  <c r="DD195" i="16"/>
  <c r="DD201" i="16"/>
  <c r="CP206" i="16"/>
  <c r="AM211" i="16"/>
  <c r="CP215" i="16"/>
  <c r="BZ219" i="16"/>
  <c r="F223" i="16"/>
  <c r="F226" i="16"/>
  <c r="BW126" i="16"/>
  <c r="DA129" i="16"/>
  <c r="DG132" i="16"/>
  <c r="AY135" i="16"/>
  <c r="AT126" i="16"/>
  <c r="BU129" i="16"/>
  <c r="CJ132" i="16"/>
  <c r="BX134" i="16"/>
  <c r="AH126" i="16"/>
  <c r="W130" i="16"/>
  <c r="BY133" i="16"/>
  <c r="DA135" i="16"/>
  <c r="CZ125" i="16"/>
  <c r="CQ129" i="16"/>
  <c r="CF132" i="16"/>
  <c r="BZ135" i="16"/>
  <c r="AD138" i="16"/>
  <c r="BZ140" i="16"/>
  <c r="BN142" i="16"/>
  <c r="CE127" i="16"/>
  <c r="BT131" i="16"/>
  <c r="M134" i="16"/>
  <c r="AA125" i="16"/>
  <c r="AL129" i="16"/>
  <c r="H133" i="16"/>
  <c r="Z126" i="16"/>
  <c r="T130" i="16"/>
  <c r="BV127" i="16"/>
  <c r="CB132" i="16"/>
  <c r="CR125" i="16"/>
  <c r="BI132" i="16"/>
  <c r="BS136" i="16"/>
  <c r="CN138" i="16"/>
  <c r="BD141" i="16"/>
  <c r="M144" i="16"/>
  <c r="DE145" i="16"/>
  <c r="CI126" i="16"/>
  <c r="R133" i="16"/>
  <c r="CS126" i="16"/>
  <c r="I132" i="16"/>
  <c r="AL136" i="16"/>
  <c r="Y139" i="16"/>
  <c r="AF141" i="16"/>
  <c r="BI131" i="16"/>
  <c r="J136" i="16"/>
  <c r="E139" i="16"/>
  <c r="CO125" i="16"/>
  <c r="BF135" i="16"/>
  <c r="BU139" i="16"/>
  <c r="V142" i="16"/>
  <c r="U131" i="16"/>
  <c r="CA137" i="16"/>
  <c r="AB141" i="16"/>
  <c r="BE143" i="16"/>
  <c r="U146" i="16"/>
  <c r="CF148" i="16"/>
  <c r="BT150" i="16"/>
  <c r="L153" i="16"/>
  <c r="H129" i="16"/>
  <c r="DG136" i="16"/>
  <c r="CP139" i="16"/>
  <c r="DF142" i="16"/>
  <c r="BZ145" i="16"/>
  <c r="CF147" i="16"/>
  <c r="Y150" i="16"/>
  <c r="AK133" i="16"/>
  <c r="BK138" i="16"/>
  <c r="AG141" i="16"/>
  <c r="O128" i="16"/>
  <c r="BW136" i="16"/>
  <c r="BI139" i="16"/>
  <c r="CF142" i="16"/>
  <c r="T128" i="16"/>
  <c r="AK139" i="16"/>
  <c r="BG143" i="16"/>
  <c r="L137" i="16"/>
  <c r="CU142" i="16"/>
  <c r="CC145" i="16"/>
  <c r="CN148" i="16"/>
  <c r="BX151" i="16"/>
  <c r="AN154" i="16"/>
  <c r="AE156" i="16"/>
  <c r="BW137" i="16"/>
  <c r="AM143" i="16"/>
  <c r="BD135" i="16"/>
  <c r="DG141" i="16"/>
  <c r="CU145" i="16"/>
  <c r="DF148" i="16"/>
  <c r="Z151" i="16"/>
  <c r="AH136" i="16"/>
  <c r="AQ142" i="16"/>
  <c r="AR145" i="16"/>
  <c r="BF148" i="16"/>
  <c r="S138" i="16"/>
  <c r="BT145" i="16"/>
  <c r="CQ148" i="16"/>
  <c r="AI152" i="16"/>
  <c r="U155" i="16"/>
  <c r="CC125" i="16"/>
  <c r="BS142" i="16"/>
  <c r="BO147" i="16"/>
  <c r="AI151" i="16"/>
  <c r="BS153" i="16"/>
  <c r="AS156" i="16"/>
  <c r="CP158" i="16"/>
  <c r="CD160" i="16"/>
  <c r="V163" i="16"/>
  <c r="BR165" i="16"/>
  <c r="J168" i="16"/>
  <c r="N140" i="16"/>
  <c r="BA146" i="16"/>
  <c r="AT150" i="16"/>
  <c r="CP152" i="16"/>
  <c r="BW155" i="16"/>
  <c r="W158" i="16"/>
  <c r="BS160" i="16"/>
  <c r="BG162" i="16"/>
  <c r="AK138" i="16"/>
  <c r="CA145" i="16"/>
  <c r="CV148" i="16"/>
  <c r="AM152" i="16"/>
  <c r="X155" i="16"/>
  <c r="AR129" i="16"/>
  <c r="BO141" i="16"/>
  <c r="K147" i="16"/>
  <c r="CW150" i="16"/>
  <c r="AF153" i="16"/>
  <c r="I156" i="16"/>
  <c r="BI158" i="16"/>
  <c r="AK131" i="16"/>
  <c r="AT145" i="16"/>
  <c r="DC151" i="16"/>
  <c r="CH156" i="16"/>
  <c r="AR159" i="16"/>
  <c r="AZ162" i="16"/>
  <c r="BD137" i="16"/>
  <c r="AT148" i="16"/>
  <c r="CW152" i="16"/>
  <c r="BB157" i="16"/>
  <c r="CC160" i="16"/>
  <c r="DG162" i="16"/>
  <c r="CB165" i="16"/>
  <c r="AP168" i="16"/>
  <c r="CL170" i="16"/>
  <c r="BZ172" i="16"/>
  <c r="R175" i="16"/>
  <c r="AT144" i="16"/>
  <c r="CU149" i="16"/>
  <c r="Q155" i="16"/>
  <c r="DD158" i="16"/>
  <c r="L162" i="16"/>
  <c r="AF164" i="16"/>
  <c r="CK145" i="16"/>
  <c r="AD152" i="16"/>
  <c r="DE155" i="16"/>
  <c r="BM159" i="16"/>
  <c r="BQ162" i="16"/>
  <c r="AQ165" i="16"/>
  <c r="AX167" i="16"/>
  <c r="CZ169" i="16"/>
  <c r="BN144" i="16"/>
  <c r="I150" i="16"/>
  <c r="AD155" i="16"/>
  <c r="H159" i="16"/>
  <c r="S162" i="16"/>
  <c r="AN164" i="16"/>
  <c r="D167" i="16"/>
  <c r="AS142" i="16"/>
  <c r="M152" i="16"/>
  <c r="AB159" i="16"/>
  <c r="AM164" i="16"/>
  <c r="CY167" i="16"/>
  <c r="AH170" i="16"/>
  <c r="DD172" i="16"/>
  <c r="CB147" i="16"/>
  <c r="T155" i="16"/>
  <c r="AB161" i="16"/>
  <c r="BW165" i="16"/>
  <c r="M169" i="16"/>
  <c r="AH171" i="16"/>
  <c r="DB173" i="16"/>
  <c r="BJ176" i="16"/>
  <c r="AX178" i="16"/>
  <c r="CT180" i="16"/>
  <c r="BF142" i="16"/>
  <c r="M154" i="16"/>
  <c r="AJ159" i="16"/>
  <c r="AP164" i="16"/>
  <c r="CJ167" i="16"/>
  <c r="G170" i="16"/>
  <c r="BF172" i="16"/>
  <c r="AY174" i="16"/>
  <c r="CI176" i="16"/>
  <c r="BK178" i="16"/>
  <c r="BG142" i="16"/>
  <c r="BY151" i="16"/>
  <c r="BL158" i="16"/>
  <c r="AV162" i="16"/>
  <c r="W166" i="16"/>
  <c r="CC168" i="16"/>
  <c r="W171" i="16"/>
  <c r="CT172" i="16"/>
  <c r="CW138" i="16"/>
  <c r="BA148" i="16"/>
  <c r="CA153" i="16"/>
  <c r="CM157" i="16"/>
  <c r="CN160" i="16"/>
  <c r="BN163" i="16"/>
  <c r="CA165" i="16"/>
  <c r="BU167" i="16"/>
  <c r="AT169" i="16"/>
  <c r="DB170" i="16"/>
  <c r="AU172" i="16"/>
  <c r="CR173" i="16"/>
  <c r="AK175" i="16"/>
  <c r="BY176" i="16"/>
  <c r="DA137" i="16"/>
  <c r="S152" i="16"/>
  <c r="CX158" i="16"/>
  <c r="CN163" i="16"/>
  <c r="AC167" i="16"/>
  <c r="AA170" i="16"/>
  <c r="CC172" i="16"/>
  <c r="CV174" i="16"/>
  <c r="CF176" i="16"/>
  <c r="BA178" i="16"/>
  <c r="H180" i="16"/>
  <c r="Q148" i="16"/>
  <c r="BY156" i="16"/>
  <c r="CS161" i="16"/>
  <c r="CW165" i="16"/>
  <c r="K169" i="16"/>
  <c r="CC171" i="16"/>
  <c r="P174" i="16"/>
  <c r="G176" i="16"/>
  <c r="CL177" i="16"/>
  <c r="AT179" i="16"/>
  <c r="CW180" i="16"/>
  <c r="AP182" i="16"/>
  <c r="CA183" i="16"/>
  <c r="G185" i="16"/>
  <c r="AQ186" i="16"/>
  <c r="CA187" i="16"/>
  <c r="G189" i="16"/>
  <c r="AQ190" i="16"/>
  <c r="CI142" i="16"/>
  <c r="BJ153" i="16"/>
  <c r="CW159" i="16"/>
  <c r="BG164" i="16"/>
  <c r="CS167" i="16"/>
  <c r="CC170" i="16"/>
  <c r="W173" i="16"/>
  <c r="AE175" i="16"/>
  <c r="K177" i="16"/>
  <c r="CE178" i="16"/>
  <c r="AJ180" i="16"/>
  <c r="G150" i="16"/>
  <c r="BZ157" i="16"/>
  <c r="CH162" i="16"/>
  <c r="BI166" i="16"/>
  <c r="BM169" i="16"/>
  <c r="W172" i="16"/>
  <c r="BC174" i="16"/>
  <c r="AP176" i="16"/>
  <c r="L178" i="16"/>
  <c r="BZ179" i="16"/>
  <c r="U181" i="16"/>
  <c r="BQ182" i="16"/>
  <c r="DA183" i="16"/>
  <c r="AG185" i="16"/>
  <c r="BQ186" i="16"/>
  <c r="CY147" i="16"/>
  <c r="AZ156" i="16"/>
  <c r="CI161" i="16"/>
  <c r="CJ165" i="16"/>
  <c r="E169" i="16"/>
  <c r="BS171" i="16"/>
  <c r="I174" i="16"/>
  <c r="DD175" i="16"/>
  <c r="CF177" i="16"/>
  <c r="AP179" i="16"/>
  <c r="CR180" i="16"/>
  <c r="AK182" i="16"/>
  <c r="BW183" i="16"/>
  <c r="DG184" i="16"/>
  <c r="BC149" i="16"/>
  <c r="L161" i="16"/>
  <c r="CA167" i="16"/>
  <c r="AV172" i="16"/>
  <c r="DC175" i="16"/>
  <c r="CX178" i="16"/>
  <c r="AC181" i="16"/>
  <c r="P183" i="16"/>
  <c r="CV184" i="16"/>
  <c r="BL186" i="16"/>
  <c r="J188" i="16"/>
  <c r="BG189" i="16"/>
  <c r="DD190" i="16"/>
  <c r="AL192" i="16"/>
  <c r="AQ146" i="16"/>
  <c r="BW159" i="16"/>
  <c r="CR166" i="16"/>
  <c r="BY171" i="16"/>
  <c r="BC175" i="16"/>
  <c r="AZ178" i="16"/>
  <c r="CZ180" i="16"/>
  <c r="CP182" i="16"/>
  <c r="BR184" i="16"/>
  <c r="AK186" i="16"/>
  <c r="CO187" i="16"/>
  <c r="AH189" i="16"/>
  <c r="CE190" i="16"/>
  <c r="O192" i="16"/>
  <c r="AY193" i="16"/>
  <c r="CI194" i="16"/>
  <c r="O196" i="16"/>
  <c r="AY197" i="16"/>
  <c r="CI198" i="16"/>
  <c r="O200" i="16"/>
  <c r="AY201" i="16"/>
  <c r="K151" i="16"/>
  <c r="CO161" i="16"/>
  <c r="AA168" i="16"/>
  <c r="CM172" i="16"/>
  <c r="AF176" i="16"/>
  <c r="V179" i="16"/>
  <c r="AW181" i="16"/>
  <c r="AI183" i="16"/>
  <c r="K185" i="16"/>
  <c r="CD186" i="16"/>
  <c r="Y188" i="16"/>
  <c r="BV189" i="16"/>
  <c r="O191" i="16"/>
  <c r="AZ192" i="16"/>
  <c r="CJ193" i="16"/>
  <c r="P195" i="16"/>
  <c r="AZ196" i="16"/>
  <c r="CJ197" i="16"/>
  <c r="DB138" i="16"/>
  <c r="BN157" i="16"/>
  <c r="AZ165" i="16"/>
  <c r="BT170" i="16"/>
  <c r="BW174" i="16"/>
  <c r="CO177" i="16"/>
  <c r="BB180" i="16"/>
  <c r="AU182" i="16"/>
  <c r="X184" i="16"/>
  <c r="CZ185" i="16"/>
  <c r="BD187" i="16"/>
  <c r="DA188" i="16"/>
  <c r="AT190" i="16"/>
  <c r="CK191" i="16"/>
  <c r="Q193" i="16"/>
  <c r="AR152" i="16"/>
  <c r="BL162" i="16"/>
  <c r="CG168" i="16"/>
  <c r="Y173" i="16"/>
  <c r="BL176" i="16"/>
  <c r="AZ179" i="16"/>
  <c r="BQ181" i="16"/>
  <c r="BA183" i="16"/>
  <c r="AC185" i="16"/>
  <c r="CT186" i="16"/>
  <c r="AN188" i="16"/>
  <c r="CK189" i="16"/>
  <c r="AD191" i="16"/>
  <c r="BN192" i="16"/>
  <c r="CX193" i="16"/>
  <c r="AD195" i="16"/>
  <c r="BN196" i="16"/>
  <c r="BQ150" i="16"/>
  <c r="BO166" i="16"/>
  <c r="BD174" i="16"/>
  <c r="BF179" i="16"/>
  <c r="H183" i="16"/>
  <c r="D186" i="16"/>
  <c r="BR188" i="16"/>
  <c r="L191" i="16"/>
  <c r="AR193" i="16"/>
  <c r="U195" i="16"/>
  <c r="DA196" i="16"/>
  <c r="BO198" i="16"/>
  <c r="K200" i="16"/>
  <c r="BH201" i="16"/>
  <c r="CV202" i="16"/>
  <c r="AB204" i="16"/>
  <c r="BL205" i="16"/>
  <c r="CV206" i="16"/>
  <c r="AB208" i="16"/>
  <c r="BL209" i="16"/>
  <c r="CV210" i="16"/>
  <c r="AB212" i="16"/>
  <c r="BL213" i="16"/>
  <c r="CV214" i="16"/>
  <c r="AB216" i="16"/>
  <c r="AQ151" i="16"/>
  <c r="BP166" i="16"/>
  <c r="BE174" i="16"/>
  <c r="BM179" i="16"/>
  <c r="J183" i="16"/>
  <c r="E186" i="16"/>
  <c r="BS188" i="16"/>
  <c r="R191" i="16"/>
  <c r="AS193" i="16"/>
  <c r="V195" i="16"/>
  <c r="DB196" i="16"/>
  <c r="BP198" i="16"/>
  <c r="L200" i="16"/>
  <c r="BI201" i="16"/>
  <c r="CW202" i="16"/>
  <c r="AC204" i="16"/>
  <c r="M155" i="16"/>
  <c r="AZ168" i="16"/>
  <c r="AR175" i="16"/>
  <c r="AP180" i="16"/>
  <c r="BJ183" i="16"/>
  <c r="BH186" i="16"/>
  <c r="L189" i="16"/>
  <c r="BG191" i="16"/>
  <c r="CB193" i="16"/>
  <c r="BD195" i="16"/>
  <c r="AF197" i="16"/>
  <c r="CS198" i="16"/>
  <c r="AN200" i="16"/>
  <c r="CK201" i="16"/>
  <c r="R203" i="16"/>
  <c r="BB204" i="16"/>
  <c r="CL205" i="16"/>
  <c r="R207" i="16"/>
  <c r="BB208" i="16"/>
  <c r="CL209" i="16"/>
  <c r="R211" i="16"/>
  <c r="BB212" i="16"/>
  <c r="CL213" i="16"/>
  <c r="R215" i="16"/>
  <c r="BB216" i="16"/>
  <c r="CE153" i="16"/>
  <c r="BW167" i="16"/>
  <c r="D175" i="16"/>
  <c r="DG179" i="16"/>
  <c r="AO183" i="16"/>
  <c r="AI186" i="16"/>
  <c r="CS188" i="16"/>
  <c r="AQ191" i="16"/>
  <c r="BM193" i="16"/>
  <c r="AO195" i="16"/>
  <c r="Q197" i="16"/>
  <c r="CF198" i="16"/>
  <c r="AB200" i="16"/>
  <c r="BY201" i="16"/>
  <c r="G203" i="16"/>
  <c r="AQ204" i="16"/>
  <c r="CA205" i="16"/>
  <c r="G207" i="16"/>
  <c r="AQ208" i="16"/>
  <c r="CA209" i="16"/>
  <c r="G211" i="16"/>
  <c r="AQ212" i="16"/>
  <c r="CA213" i="16"/>
  <c r="G215" i="16"/>
  <c r="AQ216" i="16"/>
  <c r="CA217" i="16"/>
  <c r="G219" i="16"/>
  <c r="AQ220" i="16"/>
  <c r="BC139" i="16"/>
  <c r="BY163" i="16"/>
  <c r="BP172" i="16"/>
  <c r="AI178" i="16"/>
  <c r="U182" i="16"/>
  <c r="AF185" i="16"/>
  <c r="CX187" i="16"/>
  <c r="AX190" i="16"/>
  <c r="CG192" i="16"/>
  <c r="BY194" i="16"/>
  <c r="BA196" i="16"/>
  <c r="T198" i="16"/>
  <c r="BY199" i="16"/>
  <c r="R201" i="16"/>
  <c r="BI202" i="16"/>
  <c r="CS203" i="16"/>
  <c r="Y205" i="16"/>
  <c r="BI206" i="16"/>
  <c r="CS207" i="16"/>
  <c r="Y209" i="16"/>
  <c r="BI210" i="16"/>
  <c r="CS211" i="16"/>
  <c r="Y213" i="16"/>
  <c r="BI214" i="16"/>
  <c r="CS215" i="16"/>
  <c r="Y217" i="16"/>
  <c r="BI218" i="16"/>
  <c r="CS219" i="16"/>
  <c r="Y221" i="16"/>
  <c r="AX163" i="16"/>
  <c r="BO176" i="16"/>
  <c r="AR183" i="16"/>
  <c r="T188" i="16"/>
  <c r="AQ192" i="16"/>
  <c r="BP195" i="16"/>
  <c r="BH198" i="16"/>
  <c r="L201" i="16"/>
  <c r="AV203" i="16"/>
  <c r="BQ205" i="16"/>
  <c r="BQ207" i="16"/>
  <c r="BQ209" i="16"/>
  <c r="BQ211" i="16"/>
  <c r="BQ213" i="16"/>
  <c r="BQ215" i="16"/>
  <c r="BF217" i="16"/>
  <c r="O219" i="16"/>
  <c r="CB220" i="16"/>
  <c r="Y222" i="16"/>
  <c r="BI223" i="16"/>
  <c r="CS224" i="16"/>
  <c r="Y226" i="16"/>
  <c r="BI227" i="16"/>
  <c r="CS228" i="16"/>
  <c r="Y230" i="16"/>
  <c r="O157" i="16"/>
  <c r="AC174" i="16"/>
  <c r="O182" i="16"/>
  <c r="R187" i="16"/>
  <c r="AT191" i="16"/>
  <c r="CQ194" i="16"/>
  <c r="CR197" i="16"/>
  <c r="BC200" i="16"/>
  <c r="CR202" i="16"/>
  <c r="O205" i="16"/>
  <c r="O207" i="16"/>
  <c r="O209" i="16"/>
  <c r="O211" i="16"/>
  <c r="O213" i="16"/>
  <c r="O215" i="16"/>
  <c r="O217" i="16"/>
  <c r="CC218" i="16"/>
  <c r="AL220" i="16"/>
  <c r="CT221" i="16"/>
  <c r="Z223" i="16"/>
  <c r="BJ224" i="16"/>
  <c r="CT225" i="16"/>
  <c r="Z227" i="16"/>
  <c r="BJ228" i="16"/>
  <c r="CT229" i="16"/>
  <c r="CY146" i="16"/>
  <c r="AC171" i="16"/>
  <c r="CA180" i="16"/>
  <c r="DF185" i="16"/>
  <c r="AO190" i="16"/>
  <c r="N194" i="16"/>
  <c r="V197" i="16"/>
  <c r="CS199" i="16"/>
  <c r="AJ202" i="16"/>
  <c r="BQ204" i="16"/>
  <c r="BS206" i="16"/>
  <c r="BS208" i="16"/>
  <c r="BS210" i="16"/>
  <c r="BS212" i="16"/>
  <c r="BS214" i="16"/>
  <c r="BS216" i="16"/>
  <c r="AM218" i="16"/>
  <c r="CZ219" i="16"/>
  <c r="BH221" i="16"/>
  <c r="CU222" i="16"/>
  <c r="AA224" i="16"/>
  <c r="BK225" i="16"/>
  <c r="CU226" i="16"/>
  <c r="AA228" i="16"/>
  <c r="BK229" i="16"/>
  <c r="CU230" i="16"/>
  <c r="DG167" i="16"/>
  <c r="CW178" i="16"/>
  <c r="CE184" i="16"/>
  <c r="AN189" i="16"/>
  <c r="AQ193" i="16"/>
  <c r="AW196" i="16"/>
  <c r="AF199" i="16"/>
  <c r="CD201" i="16"/>
  <c r="I204" i="16"/>
  <c r="T206" i="16"/>
  <c r="T208" i="16"/>
  <c r="T210" i="16"/>
  <c r="T212" i="16"/>
  <c r="T214" i="16"/>
  <c r="T216" i="16"/>
  <c r="DA217" i="16"/>
  <c r="BJ219" i="16"/>
  <c r="R221" i="16"/>
  <c r="BL222" i="16"/>
  <c r="CV223" i="16"/>
  <c r="AB225" i="16"/>
  <c r="BL226" i="16"/>
  <c r="CV227" i="16"/>
  <c r="AB229" i="16"/>
  <c r="BF168" i="16"/>
  <c r="AN182" i="16"/>
  <c r="BE189" i="16"/>
  <c r="DF194" i="16"/>
  <c r="AL199" i="16"/>
  <c r="DD202" i="16"/>
  <c r="Z206" i="16"/>
  <c r="Z209" i="16"/>
  <c r="Z212" i="16"/>
  <c r="Z215" i="16"/>
  <c r="DG217" i="16"/>
  <c r="AT220" i="16"/>
  <c r="BQ222" i="16"/>
  <c r="BQ224" i="16"/>
  <c r="BQ226" i="16"/>
  <c r="BQ228" i="16"/>
  <c r="BF230" i="16"/>
  <c r="BI170" i="16"/>
  <c r="N183" i="16"/>
  <c r="O190" i="16"/>
  <c r="AX195" i="16"/>
  <c r="BZ199" i="16"/>
  <c r="AJ203" i="16"/>
  <c r="BF206" i="16"/>
  <c r="BF209" i="16"/>
  <c r="BF212" i="16"/>
  <c r="BF215" i="16"/>
  <c r="AB218" i="16"/>
  <c r="BS220" i="16"/>
  <c r="CL222" i="16"/>
  <c r="CL224" i="16"/>
  <c r="CL226" i="16"/>
  <c r="CL228" i="16"/>
  <c r="BY230" i="16"/>
  <c r="DE171" i="16"/>
  <c r="BY183" i="16"/>
  <c r="BN190" i="16"/>
  <c r="CO195" i="16"/>
  <c r="D200" i="16"/>
  <c r="BP203" i="16"/>
  <c r="CE206" i="16"/>
  <c r="CE209" i="16"/>
  <c r="CE212" i="16"/>
  <c r="CE215" i="16"/>
  <c r="AV218" i="16"/>
  <c r="CN220" i="16"/>
  <c r="DC222" i="16"/>
  <c r="DC224" i="16"/>
  <c r="DC226" i="16"/>
  <c r="DC228" i="16"/>
  <c r="CO230" i="16"/>
  <c r="CW173" i="16"/>
  <c r="BH184" i="16"/>
  <c r="AE191" i="16"/>
  <c r="AH196" i="16"/>
  <c r="AR200" i="16"/>
  <c r="DA203" i="16"/>
  <c r="I207" i="16"/>
  <c r="I210" i="16"/>
  <c r="I213" i="16"/>
  <c r="I216" i="16"/>
  <c r="BW218" i="16"/>
  <c r="J221" i="16"/>
  <c r="U223" i="16"/>
  <c r="U225" i="16"/>
  <c r="U227" i="16"/>
  <c r="U229" i="16"/>
  <c r="Z143" i="16"/>
  <c r="CN181" i="16"/>
  <c r="W192" i="16"/>
  <c r="M199" i="16"/>
  <c r="BE204" i="16"/>
  <c r="H209" i="16"/>
  <c r="BH213" i="16"/>
  <c r="CQ217" i="16"/>
  <c r="AZ221" i="16"/>
  <c r="BD224" i="16"/>
  <c r="BD227" i="16"/>
  <c r="AT230" i="16"/>
  <c r="CR177" i="16"/>
  <c r="CP189" i="16"/>
  <c r="BN197" i="16"/>
  <c r="W203" i="16"/>
  <c r="CU207" i="16"/>
  <c r="AT212" i="16"/>
  <c r="CU216" i="16"/>
  <c r="BJ220" i="16"/>
  <c r="CD223" i="16"/>
  <c r="CD226" i="16"/>
  <c r="AS126" i="16"/>
  <c r="AG131" i="16"/>
  <c r="BW135" i="16"/>
  <c r="BF129" i="16"/>
  <c r="AN133" i="16"/>
  <c r="CA127" i="16"/>
  <c r="CM133" i="16"/>
  <c r="BO125" i="16"/>
  <c r="BK130" i="16"/>
  <c r="DB135" i="16"/>
  <c r="F140" i="16"/>
  <c r="BP125" i="16"/>
  <c r="W132" i="16"/>
  <c r="BQ125" i="16"/>
  <c r="DF131" i="16"/>
  <c r="CO127" i="16"/>
  <c r="AI128" i="16"/>
  <c r="BJ125" i="16"/>
  <c r="BI134" i="16"/>
  <c r="CJ139" i="16"/>
  <c r="Y144" i="16"/>
  <c r="X126" i="16"/>
  <c r="CZ133" i="16"/>
  <c r="BO133" i="16"/>
  <c r="L139" i="16"/>
  <c r="DA127" i="16"/>
  <c r="BL136" i="16"/>
  <c r="AM126" i="16"/>
  <c r="BG138" i="16"/>
  <c r="AQ143" i="16"/>
  <c r="H138" i="16"/>
  <c r="AR143" i="16"/>
  <c r="AR147" i="16"/>
  <c r="BH151" i="16"/>
  <c r="BP129" i="16"/>
  <c r="BG139" i="16"/>
  <c r="P144" i="16"/>
  <c r="BI148" i="16"/>
  <c r="DE132" i="16"/>
  <c r="AQ139" i="16"/>
  <c r="BS129" i="16"/>
  <c r="BF140" i="16"/>
  <c r="AG126" i="16"/>
  <c r="AX140" i="16"/>
  <c r="BU137" i="16"/>
  <c r="BN145" i="16"/>
  <c r="T150" i="16"/>
  <c r="CA154" i="16"/>
  <c r="DG137" i="16"/>
  <c r="AX134" i="16"/>
  <c r="CU143" i="16"/>
  <c r="AD149" i="16"/>
  <c r="CE135" i="16"/>
  <c r="BA143" i="16"/>
  <c r="BN149" i="16"/>
  <c r="CP145" i="16"/>
  <c r="E152" i="16"/>
  <c r="BU155" i="16"/>
  <c r="AX143" i="16"/>
  <c r="AS150" i="16"/>
  <c r="CZ154" i="16"/>
  <c r="V159" i="16"/>
  <c r="AH163" i="16"/>
  <c r="AH167" i="16"/>
  <c r="CD143" i="16"/>
  <c r="CD150" i="16"/>
  <c r="BJ155" i="16"/>
  <c r="AI159" i="16"/>
  <c r="AU163" i="16"/>
  <c r="CV145" i="16"/>
  <c r="J152" i="16"/>
  <c r="BX155" i="16"/>
  <c r="I144" i="16"/>
  <c r="CH150" i="16"/>
  <c r="BO154" i="16"/>
  <c r="CS158" i="16"/>
  <c r="CH145" i="16"/>
  <c r="AM155" i="16"/>
  <c r="CB160" i="16"/>
  <c r="K139" i="16"/>
  <c r="BW152" i="16"/>
  <c r="DA158" i="16"/>
  <c r="E164" i="16"/>
  <c r="BB168" i="16"/>
  <c r="BB172" i="16"/>
  <c r="BP133" i="16"/>
  <c r="CC151" i="16"/>
  <c r="CM158" i="16"/>
  <c r="CF162" i="16"/>
  <c r="CL146" i="16"/>
  <c r="T157" i="16"/>
  <c r="AO162" i="16"/>
  <c r="CR165" i="16"/>
  <c r="T170" i="16"/>
  <c r="CN149" i="16"/>
  <c r="AD157" i="16"/>
  <c r="BK162" i="16"/>
  <c r="Q167" i="16"/>
  <c r="R151" i="16"/>
  <c r="AZ161" i="16"/>
  <c r="AB168" i="16"/>
  <c r="CQ172" i="16"/>
  <c r="AM150" i="16"/>
  <c r="I163" i="16"/>
  <c r="AA169" i="16"/>
  <c r="CB173" i="16"/>
  <c r="DF176" i="16"/>
  <c r="N181" i="16"/>
  <c r="BW151" i="16"/>
  <c r="CB161" i="16"/>
  <c r="AE168" i="16"/>
  <c r="BS172" i="16"/>
  <c r="O176" i="16"/>
  <c r="AY179" i="16"/>
  <c r="BI152" i="16"/>
  <c r="U162" i="16"/>
  <c r="DF166" i="16"/>
  <c r="BJ171" i="16"/>
  <c r="AH140" i="16"/>
  <c r="DA152" i="16"/>
  <c r="CO158" i="16"/>
  <c r="DF163" i="16"/>
  <c r="BC167" i="16"/>
  <c r="J170" i="16"/>
  <c r="CH172" i="16"/>
  <c r="AX175" i="16"/>
  <c r="S128" i="16"/>
  <c r="CG154" i="16"/>
  <c r="BC164" i="16"/>
  <c r="DE169" i="16"/>
  <c r="CI173" i="16"/>
  <c r="X177" i="16"/>
  <c r="U180" i="16"/>
  <c r="AT155" i="16"/>
  <c r="AZ163" i="16"/>
  <c r="BK169" i="16"/>
  <c r="DA173" i="16"/>
  <c r="CG176" i="16"/>
  <c r="CL179" i="16"/>
  <c r="BC182" i="16"/>
  <c r="CM184" i="16"/>
  <c r="CM186" i="16"/>
  <c r="AE189" i="16"/>
  <c r="BK140" i="16"/>
  <c r="CA156" i="16"/>
  <c r="AU165" i="16"/>
  <c r="CU170" i="16"/>
  <c r="DA174" i="16"/>
  <c r="BX177" i="16"/>
  <c r="CB135" i="16"/>
  <c r="AO157" i="16"/>
  <c r="BO164" i="16"/>
  <c r="AE170" i="16"/>
  <c r="BS174" i="16"/>
  <c r="CN177" i="16"/>
  <c r="X180" i="16"/>
  <c r="CO182" i="16"/>
  <c r="U185" i="16"/>
  <c r="AY137" i="16"/>
  <c r="DA157" i="16"/>
  <c r="M166" i="16"/>
  <c r="AB171" i="16"/>
  <c r="CC174" i="16"/>
  <c r="F178" i="16"/>
  <c r="CE180" i="16"/>
  <c r="CU182" i="16"/>
  <c r="AM185" i="16"/>
  <c r="CH161" i="16"/>
  <c r="BR171" i="16"/>
  <c r="DE176" i="16"/>
  <c r="BL181" i="16"/>
  <c r="CF184" i="16"/>
  <c r="Z187" i="16"/>
  <c r="CT189" i="16"/>
  <c r="AX192" i="16"/>
  <c r="X158" i="16"/>
  <c r="BW168" i="16"/>
  <c r="DE175" i="16"/>
  <c r="CG180" i="16"/>
  <c r="BM183" i="16"/>
  <c r="CB186" i="16"/>
  <c r="AU189" i="16"/>
  <c r="CU191" i="16"/>
  <c r="CU193" i="16"/>
  <c r="AM196" i="16"/>
  <c r="BW198" i="16"/>
  <c r="BW200" i="16"/>
  <c r="BP154" i="16"/>
  <c r="CE168" i="16"/>
  <c r="CJ175" i="16"/>
  <c r="L180" i="16"/>
  <c r="BN183" i="16"/>
  <c r="BN186" i="16"/>
  <c r="CL188" i="16"/>
  <c r="AZ191" i="16"/>
  <c r="CV193" i="16"/>
  <c r="AB196" i="16"/>
  <c r="AB198" i="16"/>
  <c r="S159" i="16"/>
  <c r="AM170" i="16"/>
  <c r="J176" i="16"/>
  <c r="DB180" i="16"/>
  <c r="AN184" i="16"/>
  <c r="AC187" i="16"/>
  <c r="AW189" i="16"/>
  <c r="E192" i="16"/>
  <c r="O151" i="16"/>
  <c r="BA165" i="16"/>
  <c r="U174" i="16"/>
  <c r="BT179" i="16"/>
  <c r="V183" i="16"/>
  <c r="CL185" i="16"/>
  <c r="BN188" i="16"/>
  <c r="Q191" i="16"/>
  <c r="R193" i="16"/>
  <c r="BN195" i="16"/>
  <c r="G153" i="16"/>
  <c r="AK173" i="16"/>
  <c r="CQ180" i="16"/>
  <c r="BF186" i="16"/>
  <c r="CW190" i="16"/>
  <c r="Q194" i="16"/>
  <c r="AS197" i="16"/>
  <c r="X200" i="16"/>
  <c r="BX202" i="16"/>
  <c r="BX204" i="16"/>
  <c r="P207" i="16"/>
  <c r="AZ209" i="16"/>
  <c r="AZ211" i="16"/>
  <c r="CV213" i="16"/>
  <c r="AN216" i="16"/>
  <c r="R165" i="16"/>
  <c r="AQ176" i="16"/>
  <c r="BI183" i="16"/>
  <c r="AU188" i="16"/>
  <c r="K192" i="16"/>
  <c r="BR195" i="16"/>
  <c r="CD198" i="16"/>
  <c r="AI201" i="16"/>
  <c r="AO203" i="16"/>
  <c r="AX158" i="16"/>
  <c r="DG174" i="16"/>
  <c r="CA181" i="16"/>
  <c r="W187" i="16"/>
  <c r="CC191" i="16"/>
  <c r="W195" i="16"/>
  <c r="CM197" i="16"/>
  <c r="BN200" i="16"/>
  <c r="F203" i="16"/>
  <c r="F205" i="16"/>
  <c r="BB207" i="16"/>
  <c r="CX209" i="16"/>
  <c r="AD212" i="16"/>
  <c r="AD214" i="16"/>
  <c r="BZ216" i="16"/>
  <c r="CB166" i="16"/>
  <c r="W177" i="16"/>
  <c r="N184" i="16"/>
  <c r="M189" i="16"/>
  <c r="AE193" i="16"/>
  <c r="DA195" i="16"/>
  <c r="E199" i="16"/>
  <c r="BL201" i="16"/>
  <c r="BO203" i="16"/>
  <c r="G206" i="16"/>
  <c r="BC208" i="16"/>
  <c r="CM210" i="16"/>
  <c r="CM212" i="16"/>
  <c r="AE215" i="16"/>
  <c r="BO217" i="16"/>
  <c r="BO219" i="16"/>
  <c r="AG150" i="16"/>
  <c r="AG173" i="16"/>
  <c r="BT181" i="16"/>
  <c r="AA186" i="16"/>
  <c r="CO190" i="16"/>
  <c r="BH194" i="16"/>
  <c r="X197" i="16"/>
  <c r="H200" i="16"/>
  <c r="BU202" i="16"/>
  <c r="DE204" i="16"/>
  <c r="DE206" i="16"/>
  <c r="AW209" i="16"/>
  <c r="CG211" i="16"/>
  <c r="CG213" i="16"/>
  <c r="Y216" i="16"/>
  <c r="BU218" i="16"/>
  <c r="DE220" i="16"/>
  <c r="CW168" i="16"/>
  <c r="AB184" i="16"/>
  <c r="DE191" i="16"/>
  <c r="CS196" i="16"/>
  <c r="CA201" i="16"/>
  <c r="CH205" i="16"/>
  <c r="AG209" i="16"/>
  <c r="AG212" i="16"/>
  <c r="DA215" i="16"/>
  <c r="DD218" i="16"/>
  <c r="AR221" i="16"/>
  <c r="CS223" i="16"/>
  <c r="AK226" i="16"/>
  <c r="BU228" i="16"/>
  <c r="BU230" i="16"/>
  <c r="DA175" i="16"/>
  <c r="CJ186" i="16"/>
  <c r="DE192" i="16"/>
  <c r="BI198" i="16"/>
  <c r="J203" i="16"/>
  <c r="CI206" i="16"/>
  <c r="CI209" i="16"/>
  <c r="AY213" i="16"/>
  <c r="DB216" i="16"/>
  <c r="AS219" i="16"/>
  <c r="Z222" i="16"/>
  <c r="BV224" i="16"/>
  <c r="DF226" i="16"/>
  <c r="DF228" i="16"/>
  <c r="DA153" i="16"/>
  <c r="S180" i="16"/>
  <c r="CU187" i="16"/>
  <c r="CY194" i="16"/>
  <c r="I200" i="16"/>
  <c r="Z204" i="16"/>
  <c r="AI207" i="16"/>
  <c r="DC210" i="16"/>
  <c r="BA214" i="16"/>
  <c r="AT217" i="16"/>
  <c r="AM220" i="16"/>
  <c r="DG222" i="16"/>
  <c r="AM225" i="16"/>
  <c r="AM227" i="16"/>
  <c r="CI229" i="16"/>
  <c r="BM166" i="16"/>
  <c r="BW181" i="16"/>
  <c r="AV190" i="16"/>
  <c r="CB196" i="16"/>
  <c r="AN201" i="16"/>
  <c r="CN204" i="16"/>
  <c r="BD208" i="16"/>
  <c r="DD211" i="16"/>
  <c r="DD214" i="16"/>
  <c r="AN218" i="16"/>
  <c r="AG221" i="16"/>
  <c r="BX223" i="16"/>
  <c r="BX225" i="16"/>
  <c r="P228" i="16"/>
  <c r="CX166" i="16"/>
  <c r="BZ185" i="16"/>
  <c r="W196" i="16"/>
  <c r="AI203" i="16"/>
  <c r="CC208" i="16"/>
  <c r="Z213" i="16"/>
  <c r="AT218" i="16"/>
  <c r="BA222" i="16"/>
  <c r="BA225" i="16"/>
  <c r="Q229" i="16"/>
  <c r="CS171" i="16"/>
  <c r="AB186" i="16"/>
  <c r="CN195" i="16"/>
  <c r="AB201" i="16"/>
  <c r="CD206" i="16"/>
  <c r="CD210" i="16"/>
  <c r="CD215" i="16"/>
  <c r="Z219" i="16"/>
  <c r="DB222" i="16"/>
  <c r="BR225" i="16"/>
  <c r="DB228" i="16"/>
  <c r="AG155" i="16"/>
  <c r="AW184" i="16"/>
  <c r="T193" i="16"/>
  <c r="AP200" i="16"/>
  <c r="E205" i="16"/>
  <c r="E210" i="16"/>
  <c r="E214" i="16"/>
  <c r="BT218" i="16"/>
  <c r="CM221" i="16"/>
  <c r="S225" i="16"/>
  <c r="CM227" i="16"/>
  <c r="DD230" i="16"/>
  <c r="CB179" i="16"/>
  <c r="CM191" i="16"/>
  <c r="S198" i="16"/>
  <c r="AF204" i="16"/>
  <c r="AL208" i="16"/>
  <c r="AL213" i="16"/>
  <c r="AH217" i="16"/>
  <c r="AH221" i="16"/>
  <c r="E224" i="16"/>
  <c r="AO227" i="16"/>
  <c r="DC229" i="16"/>
  <c r="CG182" i="16"/>
  <c r="AF195" i="16"/>
  <c r="CT204" i="16"/>
  <c r="CT210" i="16"/>
  <c r="Q218" i="16"/>
  <c r="CC222" i="16"/>
  <c r="CC227" i="16"/>
  <c r="O160" i="16"/>
  <c r="CL190" i="16"/>
  <c r="Q200" i="16"/>
  <c r="AM208" i="16"/>
  <c r="AM214" i="16"/>
  <c r="CV220" i="16"/>
  <c r="F225" i="16"/>
  <c r="F229" i="16"/>
  <c r="I164" i="16"/>
  <c r="CT184" i="16"/>
  <c r="Y194" i="16"/>
  <c r="BI200" i="16"/>
  <c r="BY205" i="16"/>
  <c r="W210" i="16"/>
  <c r="BY214" i="16"/>
  <c r="CI218" i="16"/>
  <c r="AE222" i="16"/>
  <c r="AE225" i="16"/>
  <c r="AE228" i="16"/>
  <c r="BK144" i="16"/>
  <c r="DC181" i="16"/>
  <c r="AK192" i="16"/>
  <c r="V199" i="16"/>
  <c r="BJ204" i="16"/>
  <c r="L209" i="16"/>
  <c r="BP213" i="16"/>
  <c r="CV217" i="16"/>
  <c r="BE221" i="16"/>
  <c r="BH224" i="16"/>
  <c r="BH227" i="16"/>
  <c r="BA230" i="16"/>
  <c r="BF183" i="16"/>
  <c r="CH196" i="16"/>
  <c r="U205" i="16"/>
  <c r="CT211" i="16"/>
  <c r="AO218" i="16"/>
  <c r="AS223" i="16"/>
  <c r="CW227" i="16"/>
  <c r="AU169" i="16"/>
  <c r="AG191" i="16"/>
  <c r="AP201" i="16"/>
  <c r="BK208" i="16"/>
  <c r="AM215" i="16"/>
  <c r="K221" i="16"/>
  <c r="BZ225" i="16"/>
  <c r="R230" i="16"/>
  <c r="BT183" i="16"/>
  <c r="CQ196" i="16"/>
  <c r="W205" i="16"/>
  <c r="CW211" i="16"/>
  <c r="AR218" i="16"/>
  <c r="AU223" i="16"/>
  <c r="CY227" i="16"/>
  <c r="BQ169" i="16"/>
  <c r="AR191" i="16"/>
  <c r="AS201" i="16"/>
  <c r="BP208" i="16"/>
  <c r="AR215" i="16"/>
  <c r="N221" i="16"/>
  <c r="CB225" i="16"/>
  <c r="T230" i="16"/>
  <c r="BI184" i="16"/>
  <c r="BC197" i="16"/>
  <c r="BK205" i="16"/>
  <c r="AM212" i="16"/>
  <c r="BX218" i="16"/>
  <c r="BZ223" i="16"/>
  <c r="V228" i="16"/>
  <c r="D180" i="16"/>
  <c r="BZ201" i="16"/>
  <c r="CF213" i="16"/>
  <c r="AJ223" i="16"/>
  <c r="CY230" i="16"/>
  <c r="BG195" i="16"/>
  <c r="CT208" i="16"/>
  <c r="CT219" i="16"/>
  <c r="CQ227" i="16"/>
  <c r="O186" i="16"/>
  <c r="AG204" i="16"/>
  <c r="BY215" i="16"/>
  <c r="CA224" i="16"/>
  <c r="K166" i="16"/>
  <c r="AF198" i="16"/>
  <c r="K211" i="16"/>
  <c r="AP221" i="16"/>
  <c r="X229" i="16"/>
  <c r="BR192" i="16"/>
  <c r="AF207" i="16"/>
  <c r="CA195" i="16"/>
  <c r="H168" i="16"/>
  <c r="CP198" i="16"/>
  <c r="G179" i="16"/>
  <c r="T201" i="16"/>
  <c r="BV184" i="16"/>
  <c r="BG203" i="16"/>
  <c r="AS189" i="16"/>
  <c r="BP205" i="16"/>
  <c r="W217" i="16"/>
  <c r="CN225" i="16"/>
  <c r="CG179" i="16"/>
  <c r="BS201" i="16"/>
  <c r="AX185" i="16"/>
  <c r="CH203" i="16"/>
  <c r="W219" i="16"/>
  <c r="BJ218" i="16"/>
  <c r="BV210" i="16"/>
  <c r="K228" i="16"/>
  <c r="AO220" i="16"/>
  <c r="CW214" i="16"/>
  <c r="BN229" i="16"/>
  <c r="AP220" i="16"/>
  <c r="CI220" i="16"/>
  <c r="H216" i="16"/>
  <c r="T223" i="16"/>
  <c r="X223" i="16"/>
  <c r="AF209" i="16"/>
  <c r="AU222" i="16"/>
  <c r="AR209" i="16"/>
  <c r="AV208" i="16"/>
  <c r="AV225" i="16"/>
  <c r="AL123" i="16"/>
  <c r="AQ124" i="16"/>
  <c r="AC127" i="16"/>
  <c r="Z123" i="16"/>
  <c r="AE124" i="16"/>
  <c r="Q127" i="16"/>
  <c r="CE123" i="16"/>
  <c r="AO132" i="16"/>
  <c r="AZ124" i="16"/>
  <c r="V123" i="16"/>
  <c r="CX123" i="16"/>
  <c r="AZ125" i="16"/>
  <c r="CW131" i="16"/>
  <c r="AS125" i="16"/>
  <c r="AX124" i="16"/>
  <c r="M124" i="16"/>
  <c r="R132" i="16"/>
  <c r="BM125" i="16"/>
  <c r="CQ124" i="16"/>
  <c r="BZ126" i="16"/>
  <c r="CV126" i="16"/>
  <c r="CL131" i="16"/>
  <c r="CT124" i="16"/>
  <c r="BD123" i="16"/>
  <c r="CK128" i="16"/>
  <c r="CH124" i="16"/>
  <c r="AR123" i="16"/>
  <c r="BY128" i="16"/>
  <c r="DF123" i="16"/>
  <c r="BA126" i="16"/>
  <c r="E125" i="16"/>
  <c r="H125" i="16"/>
  <c r="CX128" i="16"/>
  <c r="BV123" i="16"/>
  <c r="AO126" i="16"/>
  <c r="V124" i="16"/>
  <c r="T125" i="16"/>
  <c r="CL130" i="16"/>
  <c r="BG123" i="16"/>
  <c r="BL125" i="16"/>
  <c r="BJ123" i="16"/>
  <c r="BA127" i="16"/>
  <c r="BC124" i="16"/>
  <c r="AO127" i="16"/>
  <c r="AW123" i="16"/>
  <c r="CV127" i="16"/>
  <c r="AO130" i="16"/>
  <c r="CJ123" i="16"/>
  <c r="R126" i="16"/>
  <c r="BM131" i="16"/>
  <c r="N125" i="16"/>
  <c r="BM190" i="16"/>
  <c r="CP209" i="16"/>
  <c r="AE229" i="16"/>
  <c r="BH225" i="16"/>
  <c r="Q220" i="16"/>
  <c r="BB217" i="16"/>
  <c r="CX199" i="16"/>
  <c r="CY224" i="16"/>
  <c r="BE217" i="16"/>
  <c r="CE189" i="16"/>
  <c r="BE220" i="16"/>
  <c r="CW205" i="16"/>
  <c r="AV200" i="16"/>
  <c r="CM193" i="16"/>
  <c r="P184" i="16"/>
  <c r="O166" i="16"/>
  <c r="Z184" i="16"/>
  <c r="V193" i="16"/>
  <c r="AR220" i="16"/>
  <c r="CF193" i="16"/>
  <c r="CQ228" i="16"/>
  <c r="AX220" i="16"/>
  <c r="BP211" i="16"/>
  <c r="L211" i="16"/>
  <c r="CW229" i="16"/>
  <c r="W125" i="16"/>
  <c r="E127" i="16"/>
  <c r="AI123" i="16"/>
  <c r="CL126" i="16"/>
  <c r="AL125" i="16"/>
  <c r="BA123" i="16"/>
  <c r="BG124" i="16"/>
  <c r="DF124" i="16"/>
  <c r="DG127" i="16"/>
  <c r="W146" i="16"/>
  <c r="CR146" i="16"/>
  <c r="U145" i="16"/>
  <c r="BQ152" i="16"/>
  <c r="S170" i="16"/>
  <c r="Z179" i="16"/>
  <c r="V170" i="16"/>
  <c r="F158" i="16"/>
  <c r="AJ147" i="16"/>
  <c r="AW168" i="16"/>
  <c r="AA145" i="16"/>
  <c r="AS175" i="16"/>
  <c r="AX166" i="16"/>
  <c r="F181" i="16"/>
  <c r="AE190" i="16"/>
  <c r="CJ172" i="16"/>
  <c r="CX159" i="16"/>
  <c r="BR178" i="16"/>
  <c r="BF150" i="16"/>
  <c r="AG176" i="16"/>
  <c r="CZ150" i="16"/>
  <c r="DD182" i="16"/>
  <c r="CH141" i="16"/>
  <c r="CD181" i="16"/>
  <c r="BK192" i="16"/>
  <c r="CI201" i="16"/>
  <c r="CE181" i="16"/>
  <c r="BL192" i="16"/>
  <c r="DC164" i="16"/>
  <c r="BW185" i="16"/>
  <c r="BO157" i="16"/>
  <c r="J184" i="16"/>
  <c r="AD194" i="16"/>
  <c r="BH183" i="16"/>
  <c r="BQ195" i="16"/>
  <c r="CJ205" i="16"/>
  <c r="D215" i="16"/>
  <c r="CP185" i="16"/>
  <c r="CP199" i="16"/>
  <c r="BS177" i="16"/>
  <c r="K196" i="16"/>
  <c r="R206" i="16"/>
  <c r="CX212" i="16"/>
  <c r="CV180" i="16"/>
  <c r="AV197" i="16"/>
  <c r="S207" i="16"/>
  <c r="AE216" i="16"/>
  <c r="AW177" i="16"/>
  <c r="AV195" i="16"/>
  <c r="BU205" i="16"/>
  <c r="CS214" i="16"/>
  <c r="Q178" i="16"/>
  <c r="BR203" i="16"/>
  <c r="AR217" i="16"/>
  <c r="AK227" i="16"/>
  <c r="BU195" i="16"/>
  <c r="AY211" i="16"/>
  <c r="AL223" i="16"/>
  <c r="DC182" i="16"/>
  <c r="AI205" i="16"/>
  <c r="BA215" i="16"/>
  <c r="BH126" i="16"/>
  <c r="AV131" i="16"/>
  <c r="CI135" i="16"/>
  <c r="CM129" i="16"/>
  <c r="AZ134" i="16"/>
  <c r="CT127" i="16"/>
  <c r="DA133" i="16"/>
  <c r="CF125" i="16"/>
  <c r="CE130" i="16"/>
  <c r="BZ136" i="16"/>
  <c r="CL140" i="16"/>
  <c r="AR127" i="16"/>
  <c r="AQ132" i="16"/>
  <c r="CH125" i="16"/>
  <c r="X132" i="16"/>
  <c r="DF127" i="16"/>
  <c r="BK128" i="16"/>
  <c r="W126" i="16"/>
  <c r="AX135" i="16"/>
  <c r="CW139" i="16"/>
  <c r="AK144" i="16"/>
  <c r="BG126" i="16"/>
  <c r="L135" i="16"/>
  <c r="CG133" i="16"/>
  <c r="AL139" i="16"/>
  <c r="DC130" i="16"/>
  <c r="CD136" i="16"/>
  <c r="AX129" i="16"/>
  <c r="BD139" i="16"/>
  <c r="BD143" i="16"/>
  <c r="Y138" i="16"/>
  <c r="BR143" i="16"/>
  <c r="DD147" i="16"/>
  <c r="BT151" i="16"/>
  <c r="K130" i="16"/>
  <c r="BX139" i="16"/>
  <c r="AC144" i="16"/>
  <c r="BU148" i="16"/>
  <c r="BT133" i="16"/>
  <c r="DD140" i="16"/>
  <c r="BV132" i="16"/>
  <c r="BX140" i="16"/>
  <c r="AA127" i="16"/>
  <c r="CD140" i="16"/>
  <c r="DE137" i="16"/>
  <c r="BO146" i="16"/>
  <c r="AX151" i="16"/>
  <c r="CM154" i="16"/>
  <c r="AH138" i="16"/>
  <c r="H135" i="16"/>
  <c r="H144" i="16"/>
  <c r="AR149" i="16"/>
  <c r="BX136" i="16"/>
  <c r="N145" i="16"/>
  <c r="CB149" i="16"/>
  <c r="G146" i="16"/>
  <c r="U152" i="16"/>
  <c r="CH155" i="16"/>
  <c r="CU144" i="16"/>
  <c r="BA151" i="16"/>
  <c r="R156" i="16"/>
  <c r="AH159" i="16"/>
  <c r="AT163" i="16"/>
  <c r="AT167" i="16"/>
  <c r="DD143" i="16"/>
  <c r="CU150" i="16"/>
  <c r="CJ155" i="16"/>
  <c r="CQ159" i="16"/>
  <c r="BG163" i="16"/>
  <c r="L146" i="16"/>
  <c r="Y152" i="16"/>
  <c r="AU156" i="16"/>
  <c r="AG144" i="16"/>
  <c r="H151" i="16"/>
  <c r="CL155" i="16"/>
  <c r="DE158" i="16"/>
  <c r="CC147" i="16"/>
  <c r="BL156" i="16"/>
  <c r="CR160" i="16"/>
  <c r="DC139" i="16"/>
  <c r="S153" i="16"/>
  <c r="BZ159" i="16"/>
  <c r="R164" i="16"/>
  <c r="BN168" i="16"/>
  <c r="BN172" i="16"/>
  <c r="AP135" i="16"/>
  <c r="DF151" i="16"/>
  <c r="P159" i="16"/>
  <c r="F164" i="16"/>
  <c r="CH148" i="16"/>
  <c r="AN157" i="16"/>
  <c r="BC162" i="16"/>
  <c r="DE165" i="16"/>
  <c r="AF170" i="16"/>
  <c r="BV151" i="16"/>
  <c r="CH158" i="16"/>
  <c r="BY162" i="16"/>
  <c r="AD167" i="16"/>
  <c r="BN151" i="16"/>
  <c r="BZ161" i="16"/>
  <c r="AS168" i="16"/>
  <c r="M173" i="16"/>
  <c r="AR154" i="16"/>
  <c r="AK163" i="16"/>
  <c r="AO169" i="16"/>
  <c r="CO173" i="16"/>
  <c r="N177" i="16"/>
  <c r="CH181" i="16"/>
  <c r="AT154" i="16"/>
  <c r="DC163" i="16"/>
  <c r="AU168" i="16"/>
  <c r="CF172" i="16"/>
  <c r="BK176" i="16"/>
  <c r="BK179" i="16"/>
  <c r="O154" i="16"/>
  <c r="BV162" i="16"/>
  <c r="AV168" i="16"/>
  <c r="BW171" i="16"/>
  <c r="AN141" i="16"/>
  <c r="AK153" i="16"/>
  <c r="I159" i="16"/>
  <c r="Y164" i="16"/>
  <c r="CM167" i="16"/>
  <c r="CB170" i="16"/>
  <c r="CU172" i="16"/>
  <c r="BK175" i="16"/>
  <c r="CT133" i="16"/>
  <c r="AS155" i="16"/>
  <c r="CJ164" i="16"/>
  <c r="BA170" i="16"/>
  <c r="BP174" i="16"/>
  <c r="AP177" i="16"/>
  <c r="AH180" i="16"/>
  <c r="K156" i="16"/>
  <c r="CO163" i="16"/>
  <c r="CK169" i="16"/>
  <c r="AG174" i="16"/>
  <c r="BF177" i="16"/>
  <c r="CZ179" i="16"/>
  <c r="BO182" i="16"/>
  <c r="CY184" i="16"/>
  <c r="CY186" i="16"/>
  <c r="AQ189" i="16"/>
  <c r="S144" i="16"/>
  <c r="DG158" i="16"/>
  <c r="BT165" i="16"/>
  <c r="O171" i="16"/>
  <c r="N175" i="16"/>
  <c r="CM177" i="16"/>
  <c r="P138" i="16"/>
  <c r="S158" i="16"/>
  <c r="CZ165" i="16"/>
  <c r="BF170" i="16"/>
  <c r="CI174" i="16"/>
  <c r="DB177" i="16"/>
  <c r="AK180" i="16"/>
  <c r="DA182" i="16"/>
  <c r="AS185" i="16"/>
  <c r="CX145" i="16"/>
  <c r="AV158" i="16"/>
  <c r="AR166" i="16"/>
  <c r="AZ171" i="16"/>
  <c r="CS174" i="16"/>
  <c r="T178" i="16"/>
  <c r="DE180" i="16"/>
  <c r="AY183" i="16"/>
  <c r="AY185" i="16"/>
  <c r="BD162" i="16"/>
  <c r="DF171" i="16"/>
  <c r="AF177" i="16"/>
  <c r="CC181" i="16"/>
  <c r="H185" i="16"/>
  <c r="CN187" i="16"/>
  <c r="DG189" i="16"/>
  <c r="BJ192" i="16"/>
  <c r="CV158" i="16"/>
  <c r="G169" i="16"/>
  <c r="AE176" i="16"/>
  <c r="L181" i="16"/>
  <c r="AK184" i="16"/>
  <c r="CQ186" i="16"/>
  <c r="BH189" i="16"/>
  <c r="DG191" i="16"/>
  <c r="DG193" i="16"/>
  <c r="AY196" i="16"/>
  <c r="CU198" i="16"/>
  <c r="AA201" i="16"/>
  <c r="BT155" i="16"/>
  <c r="I169" i="16"/>
  <c r="D176" i="16"/>
  <c r="AF180" i="16"/>
  <c r="CE183" i="16"/>
  <c r="CR186" i="16"/>
  <c r="AV189" i="16"/>
  <c r="BL191" i="16"/>
  <c r="D194" i="16"/>
  <c r="AN196" i="16"/>
  <c r="AN198" i="16"/>
  <c r="CF159" i="16"/>
  <c r="DG170" i="16"/>
  <c r="AI177" i="16"/>
  <c r="P181" i="16"/>
  <c r="BD184" i="16"/>
  <c r="AP187" i="16"/>
  <c r="BJ189" i="16"/>
  <c r="Q192" i="16"/>
  <c r="CC153" i="16"/>
  <c r="CU167" i="16"/>
  <c r="AU174" i="16"/>
  <c r="CS179" i="16"/>
  <c r="AK183" i="16"/>
  <c r="DB185" i="16"/>
  <c r="CB188" i="16"/>
  <c r="AP191" i="16"/>
  <c r="BZ193" i="16"/>
  <c r="BZ195" i="16"/>
  <c r="D155" i="16"/>
  <c r="CY173" i="16"/>
  <c r="T181" i="16"/>
  <c r="BY186" i="16"/>
  <c r="AI191" i="16"/>
  <c r="CR194" i="16"/>
  <c r="BG197" i="16"/>
  <c r="AK200" i="16"/>
  <c r="CJ202" i="16"/>
  <c r="CJ204" i="16"/>
  <c r="AB207" i="16"/>
  <c r="BX209" i="16"/>
  <c r="D212" i="16"/>
  <c r="D214" i="16"/>
  <c r="AZ216" i="16"/>
  <c r="CH165" i="16"/>
  <c r="CA176" i="16"/>
  <c r="CL183" i="16"/>
  <c r="CQ188" i="16"/>
  <c r="H193" i="16"/>
  <c r="CG195" i="16"/>
  <c r="CR198" i="16"/>
  <c r="AV201" i="16"/>
  <c r="BA203" i="16"/>
  <c r="BP159" i="16"/>
  <c r="CY175" i="16"/>
  <c r="K183" i="16"/>
  <c r="AU187" i="16"/>
  <c r="CY191" i="16"/>
  <c r="AL195" i="16"/>
  <c r="DA197" i="16"/>
  <c r="CA200" i="16"/>
  <c r="AD203" i="16"/>
  <c r="BN205" i="16"/>
  <c r="BN207" i="16"/>
  <c r="F210" i="16"/>
  <c r="AP212" i="16"/>
  <c r="AP214" i="16"/>
  <c r="CL216" i="16"/>
  <c r="BA168" i="16"/>
  <c r="AD179" i="16"/>
  <c r="AR184" i="16"/>
  <c r="AF189" i="16"/>
  <c r="AU193" i="16"/>
  <c r="L196" i="16"/>
  <c r="R199" i="16"/>
  <c r="CL201" i="16"/>
  <c r="S204" i="16"/>
  <c r="S206" i="16"/>
  <c r="BO208" i="16"/>
  <c r="CY210" i="16"/>
  <c r="CY212" i="16"/>
  <c r="AQ215" i="16"/>
  <c r="CM217" i="16"/>
  <c r="S220" i="16"/>
  <c r="BR152" i="16"/>
  <c r="CG173" i="16"/>
  <c r="CR181" i="16"/>
  <c r="AV186" i="16"/>
  <c r="I191" i="16"/>
  <c r="CO194" i="16"/>
  <c r="CT197" i="16"/>
  <c r="U200" i="16"/>
  <c r="CG202" i="16"/>
  <c r="M205" i="16"/>
  <c r="M207" i="16"/>
  <c r="BI209" i="16"/>
  <c r="DE211" i="16"/>
  <c r="AK214" i="16"/>
  <c r="AK216" i="16"/>
  <c r="CG218" i="16"/>
  <c r="M221" i="16"/>
  <c r="M170" i="16"/>
  <c r="BY184" i="16"/>
  <c r="CB192" i="16"/>
  <c r="M198" i="16"/>
  <c r="CT201" i="16"/>
  <c r="DA205" i="16"/>
  <c r="AX209" i="16"/>
  <c r="AX212" i="16"/>
  <c r="N216" i="16"/>
  <c r="AC219" i="16"/>
  <c r="DE221" i="16"/>
  <c r="DE223" i="16"/>
  <c r="AW226" i="16"/>
  <c r="CG228" i="16"/>
  <c r="CG230" i="16"/>
  <c r="BU176" i="16"/>
  <c r="BF187" i="16"/>
  <c r="AQ194" i="16"/>
  <c r="CK198" i="16"/>
  <c r="AF203" i="16"/>
  <c r="DB206" i="16"/>
  <c r="DB209" i="16"/>
  <c r="BR213" i="16"/>
  <c r="AD217" i="16"/>
  <c r="I220" i="16"/>
  <c r="AL222" i="16"/>
  <c r="CH224" i="16"/>
  <c r="N227" i="16"/>
  <c r="N229" i="16"/>
  <c r="AP157" i="16"/>
  <c r="R181" i="16"/>
  <c r="BR189" i="16"/>
  <c r="S195" i="16"/>
  <c r="AF200" i="16"/>
  <c r="AU204" i="16"/>
  <c r="BA207" i="16"/>
  <c r="Q211" i="16"/>
  <c r="CK214" i="16"/>
  <c r="J218" i="16"/>
  <c r="BA220" i="16"/>
  <c r="O223" i="16"/>
  <c r="AY225" i="16"/>
  <c r="AY227" i="16"/>
  <c r="CU229" i="16"/>
  <c r="AH169" i="16"/>
  <c r="CZ183" i="16"/>
  <c r="CJ190" i="16"/>
  <c r="CZ196" i="16"/>
  <c r="BG201" i="16"/>
  <c r="DD204" i="16"/>
  <c r="BT208" i="16"/>
  <c r="AJ212" i="16"/>
  <c r="CN215" i="16"/>
  <c r="BB218" i="16"/>
  <c r="AU221" i="16"/>
  <c r="CJ223" i="16"/>
  <c r="CJ225" i="16"/>
  <c r="AB228" i="16"/>
  <c r="BH170" i="16"/>
  <c r="AS188" i="16"/>
  <c r="BJ196" i="16"/>
  <c r="BJ203" i="16"/>
  <c r="DF208" i="16"/>
  <c r="BE213" i="16"/>
  <c r="BR218" i="16"/>
  <c r="CK222" i="16"/>
  <c r="AG226" i="16"/>
  <c r="AG229" i="16"/>
  <c r="BX173" i="16"/>
  <c r="AL187" i="16"/>
  <c r="AE196" i="16"/>
  <c r="CP201" i="16"/>
  <c r="DG206" i="16"/>
  <c r="AA211" i="16"/>
  <c r="DG215" i="16"/>
  <c r="BQ219" i="16"/>
  <c r="R223" i="16"/>
  <c r="DB225" i="16"/>
  <c r="R229" i="16"/>
  <c r="AD162" i="16"/>
  <c r="D185" i="16"/>
  <c r="DB193" i="16"/>
  <c r="BR200" i="16"/>
  <c r="BG205" i="16"/>
  <c r="AC210" i="16"/>
  <c r="BG214" i="16"/>
  <c r="CN218" i="16"/>
  <c r="S222" i="16"/>
  <c r="AI225" i="16"/>
  <c r="S228" i="16"/>
  <c r="CK143" i="16"/>
  <c r="AA181" i="16"/>
  <c r="Y192" i="16"/>
  <c r="CO198" i="16"/>
  <c r="BF204" i="16"/>
  <c r="CO208" i="16"/>
  <c r="BJ213" i="16"/>
  <c r="BY217" i="16"/>
  <c r="BA221" i="16"/>
  <c r="AO224" i="16"/>
  <c r="BE227" i="16"/>
  <c r="AF230" i="16"/>
  <c r="CH183" i="16"/>
  <c r="AX196" i="16"/>
  <c r="AF205" i="16"/>
  <c r="BV211" i="16"/>
  <c r="AX218" i="16"/>
  <c r="AC223" i="16"/>
  <c r="DD227" i="16"/>
  <c r="Y167" i="16"/>
  <c r="BD191" i="16"/>
  <c r="D201" i="16"/>
  <c r="BW208" i="16"/>
  <c r="J215" i="16"/>
  <c r="U221" i="16"/>
  <c r="BF225" i="16"/>
  <c r="AD229" i="16"/>
  <c r="AU167" i="16"/>
  <c r="CT185" i="16"/>
  <c r="CM194" i="16"/>
  <c r="F201" i="16"/>
  <c r="K206" i="16"/>
  <c r="BM210" i="16"/>
  <c r="K215" i="16"/>
  <c r="L219" i="16"/>
  <c r="BG222" i="16"/>
  <c r="BG225" i="16"/>
  <c r="BG228" i="16"/>
  <c r="CP153" i="16"/>
  <c r="CW182" i="16"/>
  <c r="DB192" i="16"/>
  <c r="BN199" i="16"/>
  <c r="CZ204" i="16"/>
  <c r="AV209" i="16"/>
  <c r="CZ213" i="16"/>
  <c r="U218" i="16"/>
  <c r="CF221" i="16"/>
  <c r="CF224" i="16"/>
  <c r="CF227" i="16"/>
  <c r="BT230" i="16"/>
  <c r="E185" i="16"/>
  <c r="CE197" i="16"/>
  <c r="CF205" i="16"/>
  <c r="BH212" i="16"/>
  <c r="CO218" i="16"/>
  <c r="CN223" i="16"/>
  <c r="AJ228" i="16"/>
  <c r="H173" i="16"/>
  <c r="BF192" i="16"/>
  <c r="I202" i="16"/>
  <c r="V209" i="16"/>
  <c r="CU215" i="16"/>
  <c r="BL221" i="16"/>
  <c r="J226" i="16"/>
  <c r="BC230" i="16"/>
  <c r="AI185" i="16"/>
  <c r="CO197" i="16"/>
  <c r="CQ205" i="16"/>
  <c r="BM212" i="16"/>
  <c r="CW218" i="16"/>
  <c r="CQ223" i="16"/>
  <c r="AQ228" i="16"/>
  <c r="AF173" i="16"/>
  <c r="BH192" i="16"/>
  <c r="K202" i="16"/>
  <c r="X209" i="16"/>
  <c r="CZ215" i="16"/>
  <c r="BN221" i="16"/>
  <c r="L226" i="16"/>
  <c r="BE230" i="16"/>
  <c r="P186" i="16"/>
  <c r="AE198" i="16"/>
  <c r="V206" i="16"/>
  <c r="CU212" i="16"/>
  <c r="U219" i="16"/>
  <c r="J224" i="16"/>
  <c r="BN228" i="16"/>
  <c r="X183" i="16"/>
  <c r="DA202" i="16"/>
  <c r="BM214" i="16"/>
  <c r="CY223" i="16"/>
  <c r="CO151" i="16"/>
  <c r="CE196" i="16"/>
  <c r="CW209" i="16"/>
  <c r="BG220" i="16"/>
  <c r="AV228" i="16"/>
  <c r="P188" i="16"/>
  <c r="L205" i="16"/>
  <c r="CB216" i="16"/>
  <c r="AS225" i="16"/>
  <c r="CP171" i="16"/>
  <c r="BH199" i="16"/>
  <c r="U212" i="16"/>
  <c r="T222" i="16"/>
  <c r="CV229" i="16"/>
  <c r="I194" i="16"/>
  <c r="O156" i="16"/>
  <c r="AH197" i="16"/>
  <c r="V174" i="16"/>
  <c r="CK199" i="16"/>
  <c r="BG181" i="16"/>
  <c r="AG202" i="16"/>
  <c r="J187" i="16"/>
  <c r="CE204" i="16"/>
  <c r="BT191" i="16"/>
  <c r="BV206" i="16"/>
  <c r="N218" i="16"/>
  <c r="AQ226" i="16"/>
  <c r="BV182" i="16"/>
  <c r="BP202" i="16"/>
  <c r="AI187" i="16"/>
  <c r="CR204" i="16"/>
  <c r="AS220" i="16"/>
  <c r="DB220" i="16"/>
  <c r="K214" i="16"/>
  <c r="I230" i="16"/>
  <c r="CR224" i="16"/>
  <c r="AR216" i="16"/>
  <c r="BO230" i="16"/>
  <c r="CW223" i="16"/>
  <c r="CR221" i="16"/>
  <c r="BO222" i="16"/>
  <c r="AP224" i="16"/>
  <c r="BM225" i="16"/>
  <c r="BM215" i="16"/>
  <c r="CN224" i="16"/>
  <c r="K216" i="16"/>
  <c r="AS210" i="16"/>
  <c r="BM226" i="16"/>
  <c r="AW124" i="16"/>
  <c r="G123" i="16"/>
  <c r="CW125" i="16"/>
  <c r="AK124" i="16"/>
  <c r="AP132" i="16"/>
  <c r="CK125" i="16"/>
  <c r="BF123" i="16"/>
  <c r="E131" i="16"/>
  <c r="P123" i="16"/>
  <c r="AG124" i="16"/>
  <c r="E132" i="16"/>
  <c r="P124" i="16"/>
  <c r="BM130" i="16"/>
  <c r="Y124" i="16"/>
  <c r="X125" i="16"/>
  <c r="AC124" i="16"/>
  <c r="AP125" i="16"/>
  <c r="R129" i="16"/>
  <c r="BO124" i="16"/>
  <c r="AX123" i="16"/>
  <c r="CT123" i="16"/>
  <c r="R130" i="16"/>
  <c r="CA124" i="16"/>
  <c r="BM123" i="16"/>
  <c r="D125" i="16"/>
  <c r="BK203" i="16"/>
  <c r="CC179" i="16"/>
  <c r="W207" i="16"/>
  <c r="CN194" i="16"/>
  <c r="N219" i="16"/>
  <c r="CN157" i="16"/>
  <c r="AS207" i="16"/>
  <c r="BD180" i="16"/>
  <c r="CP210" i="16"/>
  <c r="CU157" i="16"/>
  <c r="AU207" i="16"/>
  <c r="AU229" i="16"/>
  <c r="CR210" i="16"/>
  <c r="CI162" i="16"/>
  <c r="BK214" i="16"/>
  <c r="BZ229" i="16"/>
  <c r="AP217" i="16"/>
  <c r="CB212" i="16"/>
  <c r="U208" i="16"/>
  <c r="H203" i="16"/>
  <c r="CD177" i="16"/>
  <c r="BE203" i="16"/>
  <c r="BW207" i="16"/>
  <c r="X228" i="16"/>
  <c r="CF207" i="16"/>
  <c r="BY218" i="16"/>
  <c r="AF212" i="16"/>
  <c r="AV227" i="16"/>
  <c r="I227" i="16"/>
  <c r="BB128" i="16"/>
  <c r="AB131" i="16"/>
  <c r="S125" i="16"/>
  <c r="K125" i="16"/>
  <c r="BA129" i="16"/>
  <c r="F130" i="16"/>
  <c r="AO123" i="16"/>
  <c r="BX127" i="16"/>
  <c r="CX124" i="16"/>
  <c r="AE126" i="16"/>
  <c r="BY135" i="16"/>
  <c r="BZ133" i="16"/>
  <c r="AD141" i="16"/>
  <c r="CW134" i="16"/>
  <c r="BN133" i="16"/>
  <c r="BH132" i="16"/>
  <c r="H137" i="16"/>
  <c r="CG145" i="16"/>
  <c r="AY127" i="16"/>
  <c r="CM139" i="16"/>
  <c r="S139" i="16"/>
  <c r="AJ140" i="16"/>
  <c r="AK140" i="16"/>
  <c r="L149" i="16"/>
  <c r="AJ135" i="16"/>
  <c r="CZ145" i="16"/>
  <c r="AY136" i="16"/>
  <c r="CQ136" i="16"/>
  <c r="CH131" i="16"/>
  <c r="BU142" i="16"/>
  <c r="G152" i="16"/>
  <c r="BQ138" i="16"/>
  <c r="AG139" i="16"/>
  <c r="BT138" i="16"/>
  <c r="BC153" i="16"/>
  <c r="AU147" i="16"/>
  <c r="CD156" i="16"/>
  <c r="AT165" i="16"/>
  <c r="CP146" i="16"/>
  <c r="CQ156" i="16"/>
  <c r="CG138" i="16"/>
  <c r="AS132" i="16"/>
  <c r="DE156" i="16"/>
  <c r="AW151" i="16"/>
  <c r="CB162" i="16"/>
  <c r="AT146" i="16"/>
  <c r="Q161" i="16"/>
  <c r="BZ173" i="16"/>
  <c r="AZ160" i="16"/>
  <c r="BO137" i="16"/>
  <c r="AF159" i="16"/>
  <c r="AI144" i="16"/>
  <c r="BA164" i="16"/>
  <c r="BY164" i="16"/>
  <c r="CC157" i="16"/>
  <c r="H175" i="16"/>
  <c r="CR155" i="16"/>
  <c r="AA177" i="16"/>
  <c r="BG169" i="16"/>
  <c r="AK161" i="16"/>
  <c r="DE173" i="16"/>
  <c r="E167" i="16"/>
  <c r="AL146" i="16"/>
  <c r="CW174" i="16"/>
  <c r="BC185" i="16"/>
  <c r="T161" i="16"/>
  <c r="E179" i="16"/>
  <c r="AO172" i="16"/>
  <c r="CO183" i="16"/>
  <c r="BG168" i="16"/>
  <c r="BB181" i="16"/>
  <c r="CH173" i="16"/>
  <c r="AW188" i="16"/>
  <c r="AW172" i="16"/>
  <c r="DB187" i="16"/>
  <c r="AM197" i="16"/>
  <c r="J172" i="16"/>
  <c r="AO187" i="16"/>
  <c r="CV196" i="16"/>
  <c r="BF178" i="16"/>
  <c r="BT190" i="16"/>
  <c r="CO176" i="16"/>
  <c r="BX189" i="16"/>
  <c r="DG164" i="16"/>
  <c r="J192" i="16"/>
  <c r="AN203" i="16"/>
  <c r="BL212" i="16"/>
  <c r="BX169" i="16"/>
  <c r="CP193" i="16"/>
  <c r="BA204" i="16"/>
  <c r="AD189" i="16"/>
  <c r="BX201" i="16"/>
  <c r="BN208" i="16"/>
  <c r="BL151" i="16"/>
  <c r="BI186" i="16"/>
  <c r="N200" i="16"/>
  <c r="BC209" i="16"/>
  <c r="AE218" i="16"/>
  <c r="Z183" i="16"/>
  <c r="BJ198" i="16"/>
  <c r="M208" i="16"/>
  <c r="AK217" i="16"/>
  <c r="CS187" i="16"/>
  <c r="AG207" i="16"/>
  <c r="CI219" i="16"/>
  <c r="AK229" i="16"/>
  <c r="CV188" i="16"/>
  <c r="CH204" i="16"/>
  <c r="CJ217" i="16"/>
  <c r="BV227" i="16"/>
  <c r="AX197" i="16"/>
  <c r="BK127" i="16"/>
  <c r="CI132" i="16"/>
  <c r="CU135" i="16"/>
  <c r="DB129" i="16"/>
  <c r="BL134" i="16"/>
  <c r="J128" i="16"/>
  <c r="K134" i="16"/>
  <c r="O126" i="16"/>
  <c r="BD132" i="16"/>
  <c r="CL136" i="16"/>
  <c r="CX140" i="16"/>
  <c r="BI127" i="16"/>
  <c r="BE132" i="16"/>
  <c r="CR126" i="16"/>
  <c r="V133" i="16"/>
  <c r="CH129" i="16"/>
  <c r="CS128" i="16"/>
  <c r="BF126" i="16"/>
  <c r="BQ135" i="16"/>
  <c r="G140" i="16"/>
  <c r="AW144" i="16"/>
  <c r="M127" i="16"/>
  <c r="DE135" i="16"/>
  <c r="DE133" i="16"/>
  <c r="AY139" i="16"/>
  <c r="AA131" i="16"/>
  <c r="BH137" i="16"/>
  <c r="DE129" i="16"/>
  <c r="CN139" i="16"/>
  <c r="DF129" i="16"/>
  <c r="AR138" i="16"/>
  <c r="AO144" i="16"/>
  <c r="BT148" i="16"/>
  <c r="CF151" i="16"/>
  <c r="BR130" i="16"/>
  <c r="DG139" i="16"/>
  <c r="CP144" i="16"/>
  <c r="CG148" i="16"/>
  <c r="F134" i="16"/>
  <c r="O141" i="16"/>
  <c r="DF132" i="16"/>
  <c r="CO140" i="16"/>
  <c r="CR128" i="16"/>
  <c r="K143" i="16"/>
  <c r="BR139" i="16"/>
  <c r="CD146" i="16"/>
  <c r="BK151" i="16"/>
  <c r="CY154" i="16"/>
  <c r="BO138" i="16"/>
  <c r="CG137" i="16"/>
  <c r="BP145" i="16"/>
  <c r="BF149" i="16"/>
  <c r="DB136" i="16"/>
  <c r="AC145" i="16"/>
  <c r="CA125" i="16"/>
  <c r="AB146" i="16"/>
  <c r="AX152" i="16"/>
  <c r="DA156" i="16"/>
  <c r="J145" i="16"/>
  <c r="BP151" i="16"/>
  <c r="AF156" i="16"/>
  <c r="AT159" i="16"/>
  <c r="J164" i="16"/>
  <c r="CD125" i="16"/>
  <c r="K146" i="16"/>
  <c r="F151" i="16"/>
  <c r="CW155" i="16"/>
  <c r="DC159" i="16"/>
  <c r="G126" i="16"/>
  <c r="AF146" i="16"/>
  <c r="BA152" i="16"/>
  <c r="DD156" i="16"/>
  <c r="BD144" i="16"/>
  <c r="Y151" i="16"/>
  <c r="CZ155" i="16"/>
  <c r="BU159" i="16"/>
  <c r="J148" i="16"/>
  <c r="CY156" i="16"/>
  <c r="X162" i="16"/>
  <c r="CR140" i="16"/>
  <c r="BD154" i="16"/>
  <c r="BN160" i="16"/>
  <c r="AE164" i="16"/>
  <c r="BZ168" i="16"/>
  <c r="CL172" i="16"/>
  <c r="H140" i="16"/>
  <c r="AC152" i="16"/>
  <c r="AE159" i="16"/>
  <c r="S164" i="16"/>
  <c r="E149" i="16"/>
  <c r="BD157" i="16"/>
  <c r="CG162" i="16"/>
  <c r="X167" i="16"/>
  <c r="BO134" i="16"/>
  <c r="CS151" i="16"/>
  <c r="CW158" i="16"/>
  <c r="CM162" i="16"/>
  <c r="AQ167" i="16"/>
  <c r="AQ154" i="16"/>
  <c r="CZ163" i="16"/>
  <c r="BH168" i="16"/>
  <c r="Z173" i="16"/>
  <c r="CI154" i="16"/>
  <c r="BE163" i="16"/>
  <c r="BE169" i="16"/>
  <c r="K174" i="16"/>
  <c r="Z178" i="16"/>
  <c r="CT181" i="16"/>
  <c r="CJ154" i="16"/>
  <c r="W164" i="16"/>
  <c r="BK168" i="16"/>
  <c r="CS172" i="16"/>
  <c r="CU176" i="16"/>
  <c r="AV132" i="16"/>
  <c r="CQ154" i="16"/>
  <c r="CV162" i="16"/>
  <c r="BL168" i="16"/>
  <c r="CJ171" i="16"/>
  <c r="BH142" i="16"/>
  <c r="P154" i="16"/>
  <c r="AO160" i="16"/>
  <c r="AW164" i="16"/>
  <c r="DD167" i="16"/>
  <c r="CO170" i="16"/>
  <c r="D173" i="16"/>
  <c r="BX175" i="16"/>
  <c r="AR140" i="16"/>
  <c r="P158" i="16"/>
  <c r="L165" i="16"/>
  <c r="BU170" i="16"/>
  <c r="CF174" i="16"/>
  <c r="BE177" i="16"/>
  <c r="AS128" i="16"/>
  <c r="U157" i="16"/>
  <c r="AL165" i="16"/>
  <c r="DF169" i="16"/>
  <c r="AW174" i="16"/>
  <c r="BU177" i="16"/>
  <c r="I180" i="16"/>
  <c r="CA182" i="16"/>
  <c r="S185" i="16"/>
  <c r="BC187" i="16"/>
  <c r="BC189" i="16"/>
  <c r="AD145" i="16"/>
  <c r="AZ159" i="16"/>
  <c r="CY165" i="16"/>
  <c r="AM171" i="16"/>
  <c r="AW175" i="16"/>
  <c r="BC178" i="16"/>
  <c r="CB140" i="16"/>
  <c r="BQ158" i="16"/>
  <c r="AC166" i="16"/>
  <c r="CD170" i="16"/>
  <c r="DC174" i="16"/>
  <c r="AB178" i="16"/>
  <c r="CY180" i="16"/>
  <c r="I183" i="16"/>
  <c r="BE185" i="16"/>
  <c r="CZ146" i="16"/>
  <c r="CT158" i="16"/>
  <c r="BQ166" i="16"/>
  <c r="CQ171" i="16"/>
  <c r="BY175" i="16"/>
  <c r="AH178" i="16"/>
  <c r="O181" i="16"/>
  <c r="BK183" i="16"/>
  <c r="BK185" i="16"/>
  <c r="X163" i="16"/>
  <c r="CA172" i="16"/>
  <c r="AW178" i="16"/>
  <c r="CU181" i="16"/>
  <c r="X185" i="16"/>
  <c r="DA187" i="16"/>
  <c r="P190" i="16"/>
  <c r="BV192" i="16"/>
  <c r="BB160" i="16"/>
  <c r="DE170" i="16"/>
  <c r="BG176" i="16"/>
  <c r="AD181" i="16"/>
  <c r="BA184" i="16"/>
  <c r="DE186" i="16"/>
  <c r="BU189" i="16"/>
  <c r="AA192" i="16"/>
  <c r="BK194" i="16"/>
  <c r="BK196" i="16"/>
  <c r="DG198" i="16"/>
  <c r="AM201" i="16"/>
  <c r="BB156" i="16"/>
  <c r="AY169" i="16"/>
  <c r="BH176" i="16"/>
  <c r="M181" i="16"/>
  <c r="CT183" i="16"/>
  <c r="DF186" i="16"/>
  <c r="BI189" i="16"/>
  <c r="BX191" i="16"/>
  <c r="P194" i="16"/>
  <c r="BL196" i="16"/>
  <c r="CV198" i="16"/>
  <c r="BD160" i="16"/>
  <c r="AR171" i="16"/>
  <c r="BN177" i="16"/>
  <c r="AG181" i="16"/>
  <c r="BT184" i="16"/>
  <c r="BQ187" i="16"/>
  <c r="T190" i="16"/>
  <c r="AC192" i="16"/>
  <c r="BU154" i="16"/>
  <c r="AK168" i="16"/>
  <c r="CA174" i="16"/>
  <c r="O180" i="16"/>
  <c r="BR183" i="16"/>
  <c r="BR186" i="16"/>
  <c r="CO188" i="16"/>
  <c r="BB191" i="16"/>
  <c r="CL193" i="16"/>
  <c r="CL195" i="16"/>
  <c r="CN156" i="16"/>
  <c r="CQ174" i="16"/>
  <c r="BF182" i="16"/>
  <c r="CZ186" i="16"/>
  <c r="BE191" i="16"/>
  <c r="E195" i="16"/>
  <c r="BU197" i="16"/>
  <c r="AX200" i="16"/>
  <c r="D203" i="16"/>
  <c r="AN205" i="16"/>
  <c r="AN207" i="16"/>
  <c r="CJ209" i="16"/>
  <c r="P212" i="16"/>
  <c r="P214" i="16"/>
  <c r="BL216" i="16"/>
  <c r="BG167" i="16"/>
  <c r="CL178" i="16"/>
  <c r="L184" i="16"/>
  <c r="E189" i="16"/>
  <c r="Y193" i="16"/>
  <c r="CY195" i="16"/>
  <c r="DF198" i="16"/>
  <c r="BV201" i="16"/>
  <c r="E204" i="16"/>
  <c r="CW160" i="16"/>
  <c r="AR176" i="16"/>
  <c r="AN183" i="16"/>
  <c r="BS187" i="16"/>
  <c r="L192" i="16"/>
  <c r="BS195" i="16"/>
  <c r="BQ198" i="16"/>
  <c r="CN200" i="16"/>
  <c r="AP203" i="16"/>
  <c r="BZ205" i="16"/>
  <c r="BZ207" i="16"/>
  <c r="R210" i="16"/>
  <c r="BN212" i="16"/>
  <c r="CX214" i="16"/>
  <c r="CX216" i="16"/>
  <c r="W169" i="16"/>
  <c r="CA179" i="16"/>
  <c r="BN184" i="16"/>
  <c r="BD189" i="16"/>
  <c r="CC193" i="16"/>
  <c r="CO196" i="16"/>
  <c r="AE199" i="16"/>
  <c r="CY201" i="16"/>
  <c r="AE204" i="16"/>
  <c r="AE206" i="16"/>
  <c r="CA208" i="16"/>
  <c r="S211" i="16"/>
  <c r="BC213" i="16"/>
  <c r="BC215" i="16"/>
  <c r="CY217" i="16"/>
  <c r="AE220" i="16"/>
  <c r="AO154" i="16"/>
  <c r="AE174" i="16"/>
  <c r="BA182" i="16"/>
  <c r="BH187" i="16"/>
  <c r="AF191" i="16"/>
  <c r="DD194" i="16"/>
  <c r="F198" i="16"/>
  <c r="AH200" i="16"/>
  <c r="CS202" i="16"/>
  <c r="AK205" i="16"/>
  <c r="BU207" i="16"/>
  <c r="BU209" i="16"/>
  <c r="M212" i="16"/>
  <c r="AW214" i="16"/>
  <c r="AW216" i="16"/>
  <c r="CS218" i="16"/>
  <c r="AK221" i="16"/>
  <c r="J175" i="16"/>
  <c r="R185" i="16"/>
  <c r="DD192" i="16"/>
  <c r="AI198" i="16"/>
  <c r="L202" i="16"/>
  <c r="N206" i="16"/>
  <c r="CH209" i="16"/>
  <c r="AG213" i="16"/>
  <c r="AG216" i="16"/>
  <c r="AR219" i="16"/>
  <c r="M222" i="16"/>
  <c r="M224" i="16"/>
  <c r="BI226" i="16"/>
  <c r="DE228" i="16"/>
  <c r="AA150" i="16"/>
  <c r="AU177" i="16"/>
  <c r="CT187" i="16"/>
  <c r="BS194" i="16"/>
  <c r="F199" i="16"/>
  <c r="AX203" i="16"/>
  <c r="AH207" i="16"/>
  <c r="CI210" i="16"/>
  <c r="CI213" i="16"/>
  <c r="AS217" i="16"/>
  <c r="W220" i="16"/>
  <c r="AX222" i="16"/>
  <c r="CT224" i="16"/>
  <c r="AL227" i="16"/>
  <c r="BV229" i="16"/>
  <c r="AN159" i="16"/>
  <c r="BR181" i="16"/>
  <c r="DE189" i="16"/>
  <c r="AT195" i="16"/>
  <c r="BD200" i="16"/>
  <c r="CI204" i="16"/>
  <c r="AI208" i="16"/>
  <c r="AI211" i="16"/>
  <c r="DC214" i="16"/>
  <c r="X218" i="16"/>
  <c r="BP220" i="16"/>
  <c r="AA223" i="16"/>
  <c r="BW225" i="16"/>
  <c r="DG227" i="16"/>
  <c r="DG229" i="16"/>
  <c r="BG170" i="16"/>
  <c r="AT184" i="16"/>
  <c r="K191" i="16"/>
  <c r="W197" i="16"/>
  <c r="DB201" i="16"/>
  <c r="CN205" i="16"/>
  <c r="CN208" i="16"/>
  <c r="BD212" i="16"/>
  <c r="DD215" i="16"/>
  <c r="BQ218" i="16"/>
  <c r="BJ221" i="16"/>
  <c r="D224" i="16"/>
  <c r="AN226" i="16"/>
  <c r="AN228" i="16"/>
  <c r="CR171" i="16"/>
  <c r="DF188" i="16"/>
  <c r="DE196" i="16"/>
  <c r="CR203" i="16"/>
  <c r="BE209" i="16"/>
  <c r="CC214" i="16"/>
  <c r="CK218" i="16"/>
  <c r="DA222" i="16"/>
  <c r="BA226" i="16"/>
  <c r="BA229" i="16"/>
  <c r="CN174" i="16"/>
  <c r="DG188" i="16"/>
  <c r="BM196" i="16"/>
  <c r="CE202" i="16"/>
  <c r="AA207" i="16"/>
  <c r="DG211" i="16"/>
  <c r="AA216" i="16"/>
  <c r="AB220" i="16"/>
  <c r="AH223" i="16"/>
  <c r="BB226" i="16"/>
  <c r="AH229" i="16"/>
  <c r="CH168" i="16"/>
  <c r="CD185" i="16"/>
  <c r="K195" i="16"/>
  <c r="DD200" i="16"/>
  <c r="AC206" i="16"/>
  <c r="BG210" i="16"/>
  <c r="AC215" i="16"/>
  <c r="H219" i="16"/>
  <c r="BS222" i="16"/>
  <c r="BC225" i="16"/>
  <c r="BS228" i="16"/>
  <c r="CN151" i="16"/>
  <c r="Y183" i="16"/>
  <c r="CF192" i="16"/>
  <c r="CG199" i="16"/>
  <c r="CO204" i="16"/>
  <c r="BJ209" i="16"/>
  <c r="CO213" i="16"/>
  <c r="AF218" i="16"/>
  <c r="BY221" i="16"/>
  <c r="CO224" i="16"/>
  <c r="BY227" i="16"/>
  <c r="CB230" i="16"/>
  <c r="CL184" i="16"/>
  <c r="H198" i="16"/>
  <c r="BV205" i="16"/>
  <c r="CF212" i="16"/>
  <c r="CF218" i="16"/>
  <c r="DD223" i="16"/>
  <c r="AC228" i="16"/>
  <c r="BJ174" i="16"/>
  <c r="AE192" i="16"/>
  <c r="AR202" i="16"/>
  <c r="J209" i="16"/>
  <c r="V216" i="16"/>
  <c r="BB221" i="16"/>
  <c r="AD226" i="16"/>
  <c r="BF229" i="16"/>
  <c r="DD169" i="16"/>
  <c r="BU186" i="16"/>
  <c r="AI195" i="16"/>
  <c r="BA201" i="16"/>
  <c r="AU206" i="16"/>
  <c r="CW210" i="16"/>
  <c r="AU215" i="16"/>
  <c r="AO219" i="16"/>
  <c r="CE222" i="16"/>
  <c r="CE225" i="16"/>
  <c r="CE228" i="16"/>
  <c r="X160" i="16"/>
  <c r="DF183" i="16"/>
  <c r="CE193" i="16"/>
  <c r="S200" i="16"/>
  <c r="AR205" i="16"/>
  <c r="CR209" i="16"/>
  <c r="AR214" i="16"/>
  <c r="BG218" i="16"/>
  <c r="H222" i="16"/>
  <c r="H225" i="16"/>
  <c r="H228" i="16"/>
  <c r="CW230" i="16"/>
  <c r="AO186" i="16"/>
  <c r="AW198" i="16"/>
  <c r="AF206" i="16"/>
  <c r="H213" i="16"/>
  <c r="AB219" i="16"/>
  <c r="T224" i="16"/>
  <c r="BT228" i="16"/>
  <c r="BS175" i="16"/>
  <c r="AW193" i="16"/>
  <c r="BR202" i="16"/>
  <c r="BW209" i="16"/>
  <c r="AT216" i="16"/>
  <c r="CX221" i="16"/>
  <c r="AT226" i="16"/>
  <c r="CJ230" i="16"/>
  <c r="BJ186" i="16"/>
  <c r="BF198" i="16"/>
  <c r="AO206" i="16"/>
  <c r="K213" i="16"/>
  <c r="AJ219" i="16"/>
  <c r="W224" i="16"/>
  <c r="CA228" i="16"/>
  <c r="CA175" i="16"/>
  <c r="BC193" i="16"/>
  <c r="BT202" i="16"/>
  <c r="CB209" i="16"/>
  <c r="AV216" i="16"/>
  <c r="CZ221" i="16"/>
  <c r="AV226" i="16"/>
  <c r="CL230" i="16"/>
  <c r="AG187" i="16"/>
  <c r="CZ198" i="16"/>
  <c r="BW206" i="16"/>
  <c r="AT213" i="16"/>
  <c r="BL219" i="16"/>
  <c r="AT224" i="16"/>
  <c r="CX228" i="16"/>
  <c r="AZ185" i="16"/>
  <c r="CI203" i="16"/>
  <c r="BP215" i="16"/>
  <c r="BT224" i="16"/>
  <c r="CX162" i="16"/>
  <c r="DE197" i="16"/>
  <c r="H211" i="16"/>
  <c r="AM221" i="16"/>
  <c r="V229" i="16"/>
  <c r="AW190" i="16"/>
  <c r="U206" i="16"/>
  <c r="BZ217" i="16"/>
  <c r="CY225" i="16"/>
  <c r="AN177" i="16"/>
  <c r="CK200" i="16"/>
  <c r="CW212" i="16"/>
  <c r="CQ222" i="16"/>
  <c r="AP230" i="16"/>
  <c r="BO195" i="16"/>
  <c r="P166" i="16"/>
  <c r="CG198" i="16"/>
  <c r="DD178" i="16"/>
  <c r="Q201" i="16"/>
  <c r="AX184" i="16"/>
  <c r="BF203" i="16"/>
  <c r="AP189" i="16"/>
  <c r="BM205" i="16"/>
  <c r="AG193" i="16"/>
  <c r="BY207" i="16"/>
  <c r="BZ218" i="16"/>
  <c r="CZ226" i="16"/>
  <c r="AW185" i="16"/>
  <c r="CE203" i="16"/>
  <c r="BM189" i="16"/>
  <c r="CU205" i="16"/>
  <c r="CB221" i="16"/>
  <c r="AR224" i="16"/>
  <c r="V217" i="16"/>
  <c r="AO209" i="16"/>
  <c r="T228" i="16"/>
  <c r="CH217" i="16"/>
  <c r="W212" i="16"/>
  <c r="K227" i="16"/>
  <c r="CZ222" i="16"/>
  <c r="AU208" i="16"/>
  <c r="AU225" i="16"/>
  <c r="CA227" i="16"/>
  <c r="BL218" i="16"/>
  <c r="CX226" i="16"/>
  <c r="CZ218" i="16"/>
  <c r="V212" i="16"/>
  <c r="BT227" i="16"/>
  <c r="M123" i="16"/>
  <c r="R131" i="16"/>
  <c r="BM124" i="16"/>
  <c r="AV125" i="16"/>
  <c r="F131" i="16"/>
  <c r="BA124" i="16"/>
  <c r="BQ124" i="16"/>
  <c r="BY129" i="16"/>
  <c r="Q132" i="16"/>
  <c r="AR125" i="16"/>
  <c r="BY130" i="16"/>
  <c r="M125" i="16"/>
  <c r="CW127" i="16"/>
  <c r="CY124" i="16"/>
  <c r="AJ125" i="16"/>
  <c r="CR123" i="16"/>
  <c r="BB129" i="16"/>
  <c r="AN132" i="16"/>
  <c r="BR124" i="16"/>
  <c r="F124" i="16"/>
  <c r="AB124" i="16"/>
  <c r="R125" i="16"/>
  <c r="BU124" i="16"/>
  <c r="AE123" i="16"/>
  <c r="Q126" i="16"/>
  <c r="BI124" i="16"/>
  <c r="S123" i="16"/>
  <c r="E126" i="16"/>
  <c r="BU123" i="16"/>
  <c r="U125" i="16"/>
  <c r="BH124" i="16"/>
  <c r="CK127" i="16"/>
  <c r="R177" i="16"/>
  <c r="BV193" i="16"/>
  <c r="AE223" i="16"/>
  <c r="BP210" i="16"/>
  <c r="CF188" i="16"/>
  <c r="AS229" i="16"/>
  <c r="DB203" i="16"/>
  <c r="V227" i="16"/>
  <c r="W214" i="16"/>
  <c r="BH180" i="16"/>
  <c r="CB222" i="16"/>
  <c r="AS200" i="16"/>
  <c r="V225" i="16"/>
  <c r="CR225" i="16"/>
  <c r="CN222" i="16"/>
  <c r="T219" i="16"/>
  <c r="K224" i="16"/>
  <c r="CQ200" i="16"/>
  <c r="BH205" i="16"/>
  <c r="AI196" i="16"/>
  <c r="AY189" i="16"/>
  <c r="CX223" i="16"/>
  <c r="CD217" i="16"/>
  <c r="AS208" i="16"/>
  <c r="CQ208" i="16"/>
  <c r="W215" i="16"/>
  <c r="AN131" i="16"/>
  <c r="AR124" i="16"/>
  <c r="E128" i="16"/>
  <c r="BS123" i="16"/>
  <c r="AS124" i="16"/>
  <c r="AV124" i="16"/>
  <c r="CX129" i="16"/>
  <c r="AD130" i="16"/>
  <c r="CB123" i="16"/>
  <c r="S131" i="16"/>
  <c r="AQ130" i="16"/>
  <c r="BH127" i="16"/>
  <c r="R138" i="16"/>
  <c r="AF128" i="16"/>
  <c r="DE128" i="16"/>
  <c r="BE130" i="16"/>
  <c r="CZ128" i="16"/>
  <c r="BQ141" i="16"/>
  <c r="BK129" i="16"/>
  <c r="U136" i="16"/>
  <c r="BC133" i="16"/>
  <c r="DA134" i="16"/>
  <c r="N132" i="16"/>
  <c r="CB144" i="16"/>
  <c r="X153" i="16"/>
  <c r="AE141" i="16"/>
  <c r="M150" i="16"/>
  <c r="AN142" i="16"/>
  <c r="BD142" i="16"/>
  <c r="AE127" i="16"/>
  <c r="V147" i="16"/>
  <c r="AQ156" i="16"/>
  <c r="M151" i="16"/>
  <c r="BK146" i="16"/>
  <c r="BD148" i="16"/>
  <c r="N135" i="16"/>
  <c r="F152" i="16"/>
  <c r="AT161" i="16"/>
  <c r="AM130" i="16"/>
  <c r="CB152" i="16"/>
  <c r="DC160" i="16"/>
  <c r="BG153" i="16"/>
  <c r="BS151" i="16"/>
  <c r="BB133" i="16"/>
  <c r="BA157" i="16"/>
  <c r="P155" i="16"/>
  <c r="F170" i="16"/>
  <c r="CW154" i="16"/>
  <c r="BD152" i="16"/>
  <c r="AF168" i="16"/>
  <c r="BD159" i="16"/>
  <c r="CD126" i="16"/>
  <c r="DA136" i="16"/>
  <c r="H171" i="16"/>
  <c r="Y141" i="16"/>
  <c r="Y174" i="16"/>
  <c r="AV164" i="16"/>
  <c r="AB155" i="16"/>
  <c r="AK171" i="16"/>
  <c r="CU159" i="16"/>
  <c r="BO178" i="16"/>
  <c r="BE171" i="16"/>
  <c r="BC183" i="16"/>
  <c r="AA148" i="16"/>
  <c r="CV175" i="16"/>
  <c r="AO167" i="16"/>
  <c r="AU181" i="16"/>
  <c r="P162" i="16"/>
  <c r="AB179" i="16"/>
  <c r="CI166" i="16"/>
  <c r="BT185" i="16"/>
  <c r="BE162" i="16"/>
  <c r="J185" i="16"/>
  <c r="DG194" i="16"/>
  <c r="BH162" i="16"/>
  <c r="CX184" i="16"/>
  <c r="CV194" i="16"/>
  <c r="AY172" i="16"/>
  <c r="DD187" i="16"/>
  <c r="DA169" i="16"/>
  <c r="Q187" i="16"/>
  <c r="BZ196" i="16"/>
  <c r="AT188" i="16"/>
  <c r="AH201" i="16"/>
  <c r="P208" i="16"/>
  <c r="CF145" i="16"/>
  <c r="BY189" i="16"/>
  <c r="E202" i="16"/>
  <c r="AP184" i="16"/>
  <c r="Q199" i="16"/>
  <c r="CX210" i="16"/>
  <c r="Q171" i="16"/>
  <c r="U194" i="16"/>
  <c r="AE202" i="16"/>
  <c r="BC211" i="16"/>
  <c r="CA220" i="16"/>
  <c r="AP188" i="16"/>
  <c r="AE201" i="16"/>
  <c r="AW210" i="16"/>
  <c r="BU219" i="16"/>
  <c r="CN193" i="16"/>
  <c r="AG210" i="16"/>
  <c r="BI222" i="16"/>
  <c r="AQ161" i="16"/>
  <c r="BV200" i="16"/>
  <c r="DB214" i="16"/>
  <c r="BV225" i="16"/>
  <c r="AU191" i="16"/>
  <c r="DC208" i="16"/>
  <c r="BW221" i="16"/>
  <c r="CC127" i="16"/>
  <c r="CU132" i="16"/>
  <c r="DG135" i="16"/>
  <c r="M130" i="16"/>
  <c r="AN135" i="16"/>
  <c r="CP129" i="16"/>
  <c r="Y134" i="16"/>
  <c r="AI126" i="16"/>
  <c r="BR132" i="16"/>
  <c r="CX136" i="16"/>
  <c r="F141" i="16"/>
  <c r="CY127" i="16"/>
  <c r="CO133" i="16"/>
  <c r="H127" i="16"/>
  <c r="AJ133" i="16"/>
  <c r="DD129" i="16"/>
  <c r="Z129" i="16"/>
  <c r="AL128" i="16"/>
  <c r="CH136" i="16"/>
  <c r="AC141" i="16"/>
  <c r="BI144" i="16"/>
  <c r="AX127" i="16"/>
  <c r="T136" i="16"/>
  <c r="U134" i="16"/>
  <c r="BL139" i="16"/>
  <c r="CT131" i="16"/>
  <c r="V138" i="16"/>
  <c r="BG130" i="16"/>
  <c r="DD139" i="16"/>
  <c r="BQ130" i="16"/>
  <c r="AN139" i="16"/>
  <c r="BB144" i="16"/>
  <c r="CR148" i="16"/>
  <c r="CR152" i="16"/>
  <c r="V131" i="16"/>
  <c r="DC140" i="16"/>
  <c r="BM145" i="16"/>
  <c r="CS148" i="16"/>
  <c r="AT134" i="16"/>
  <c r="AV141" i="16"/>
  <c r="BZ134" i="16"/>
  <c r="DE140" i="16"/>
  <c r="CY129" i="16"/>
  <c r="AK143" i="16"/>
  <c r="CY139" i="16"/>
  <c r="CT146" i="16"/>
  <c r="CK151" i="16"/>
  <c r="G156" i="16"/>
  <c r="AA140" i="16"/>
  <c r="D138" i="16"/>
  <c r="CE145" i="16"/>
  <c r="BV149" i="16"/>
  <c r="AG137" i="16"/>
  <c r="AD146" i="16"/>
  <c r="S137" i="16"/>
  <c r="AX146" i="16"/>
  <c r="BL152" i="16"/>
  <c r="I157" i="16"/>
  <c r="AF145" i="16"/>
  <c r="CE151" i="16"/>
  <c r="BF156" i="16"/>
  <c r="BF160" i="16"/>
  <c r="V164" i="16"/>
  <c r="BQ127" i="16"/>
  <c r="AE146" i="16"/>
  <c r="U151" i="16"/>
  <c r="BS156" i="16"/>
  <c r="CE160" i="16"/>
  <c r="AE137" i="16"/>
  <c r="BC146" i="16"/>
  <c r="BO152" i="16"/>
  <c r="L157" i="16"/>
  <c r="CA144" i="16"/>
  <c r="AO151" i="16"/>
  <c r="V156" i="16"/>
  <c r="Y160" i="16"/>
  <c r="AS148" i="16"/>
  <c r="Q157" i="16"/>
  <c r="AL162" i="16"/>
  <c r="AS144" i="16"/>
  <c r="CD154" i="16"/>
  <c r="CS160" i="16"/>
  <c r="BB165" i="16"/>
  <c r="CL168" i="16"/>
  <c r="BB173" i="16"/>
  <c r="J144" i="16"/>
  <c r="BC152" i="16"/>
  <c r="AV159" i="16"/>
  <c r="AS164" i="16"/>
  <c r="BD150" i="16"/>
  <c r="BV157" i="16"/>
  <c r="CU162" i="16"/>
  <c r="AK167" i="16"/>
  <c r="AG136" i="16"/>
  <c r="Q152" i="16"/>
  <c r="Z159" i="16"/>
  <c r="N164" i="16"/>
  <c r="N168" i="16"/>
  <c r="CH154" i="16"/>
  <c r="P164" i="16"/>
  <c r="BX168" i="16"/>
  <c r="AM173" i="16"/>
  <c r="AA157" i="16"/>
  <c r="AN165" i="16"/>
  <c r="BS169" i="16"/>
  <c r="X174" i="16"/>
  <c r="AL178" i="16"/>
  <c r="DF181" i="16"/>
  <c r="Z155" i="16"/>
  <c r="BK164" i="16"/>
  <c r="CH169" i="16"/>
  <c r="DF172" i="16"/>
  <c r="DG176" i="16"/>
  <c r="AF140" i="16"/>
  <c r="AA155" i="16"/>
  <c r="CG163" i="16"/>
  <c r="CQ168" i="16"/>
  <c r="BT172" i="16"/>
  <c r="BW143" i="16"/>
  <c r="BG154" i="16"/>
  <c r="BQ160" i="16"/>
  <c r="BM164" i="16"/>
  <c r="Q168" i="16"/>
  <c r="K171" i="16"/>
  <c r="BR173" i="16"/>
  <c r="CK175" i="16"/>
  <c r="N142" i="16"/>
  <c r="AZ158" i="16"/>
  <c r="AJ165" i="16"/>
  <c r="CS170" i="16"/>
  <c r="L175" i="16"/>
  <c r="W178" i="16"/>
  <c r="BB134" i="16"/>
  <c r="BX157" i="16"/>
  <c r="BS165" i="16"/>
  <c r="AB170" i="16"/>
  <c r="BQ174" i="16"/>
  <c r="CZ177" i="16"/>
  <c r="BW180" i="16"/>
  <c r="CM182" i="16"/>
  <c r="AE185" i="16"/>
  <c r="BO187" i="16"/>
  <c r="BO189" i="16"/>
  <c r="AN146" i="16"/>
  <c r="AP160" i="16"/>
  <c r="AN167" i="16"/>
  <c r="BF171" i="16"/>
  <c r="BO175" i="16"/>
  <c r="BQ178" i="16"/>
  <c r="DB142" i="16"/>
  <c r="L159" i="16"/>
  <c r="CG166" i="16"/>
  <c r="CE171" i="16"/>
  <c r="O175" i="16"/>
  <c r="AP178" i="16"/>
  <c r="H181" i="16"/>
  <c r="U183" i="16"/>
  <c r="BQ185" i="16"/>
  <c r="BR148" i="16"/>
  <c r="CZ160" i="16"/>
  <c r="CW166" i="16"/>
  <c r="K172" i="16"/>
  <c r="CO175" i="16"/>
  <c r="AV178" i="16"/>
  <c r="AB181" i="16"/>
  <c r="CI183" i="16"/>
  <c r="DB145" i="16"/>
  <c r="CA163" i="16"/>
  <c r="J173" i="16"/>
  <c r="BX178" i="16"/>
  <c r="H182" i="16"/>
  <c r="AN185" i="16"/>
  <c r="W188" i="16"/>
  <c r="CD190" i="16"/>
  <c r="CH192" i="16"/>
  <c r="X161" i="16"/>
  <c r="AO171" i="16"/>
  <c r="CE176" i="16"/>
  <c r="AV181" i="16"/>
  <c r="CG184" i="16"/>
  <c r="BN187" i="16"/>
  <c r="CH189" i="16"/>
  <c r="AM192" i="16"/>
  <c r="BW194" i="16"/>
  <c r="BW196" i="16"/>
  <c r="O199" i="16"/>
  <c r="BK201" i="16"/>
  <c r="BC160" i="16"/>
  <c r="CR169" i="16"/>
  <c r="CM176" i="16"/>
  <c r="AE181" i="16"/>
  <c r="F184" i="16"/>
  <c r="O187" i="16"/>
  <c r="CI189" i="16"/>
  <c r="AB192" i="16"/>
  <c r="AB194" i="16"/>
  <c r="BX196" i="16"/>
  <c r="CL132" i="16"/>
  <c r="AL161" i="16"/>
  <c r="CF171" i="16"/>
  <c r="G178" i="16"/>
  <c r="L182" i="16"/>
  <c r="CJ184" i="16"/>
  <c r="CD187" i="16"/>
  <c r="AG190" i="16"/>
  <c r="AO192" i="16"/>
  <c r="CC155" i="16"/>
  <c r="V169" i="16"/>
  <c r="K176" i="16"/>
  <c r="AM180" i="16"/>
  <c r="CG183" i="16"/>
  <c r="CF186" i="16"/>
  <c r="DB188" i="16"/>
  <c r="BN191" i="16"/>
  <c r="F194" i="16"/>
  <c r="AP196" i="16"/>
  <c r="DD157" i="16"/>
  <c r="AN175" i="16"/>
  <c r="CH182" i="16"/>
  <c r="U187" i="16"/>
  <c r="CA191" i="16"/>
  <c r="AJ195" i="16"/>
  <c r="AK198" i="16"/>
  <c r="BL200" i="16"/>
  <c r="P203" i="16"/>
  <c r="AZ205" i="16"/>
  <c r="AZ207" i="16"/>
  <c r="CV209" i="16"/>
  <c r="AN212" i="16"/>
  <c r="BX214" i="16"/>
  <c r="BX216" i="16"/>
  <c r="AM168" i="16"/>
  <c r="Y179" i="16"/>
  <c r="AI184" i="16"/>
  <c r="AC189" i="16"/>
  <c r="BI193" i="16"/>
  <c r="BU196" i="16"/>
  <c r="P199" i="16"/>
  <c r="CJ201" i="16"/>
  <c r="Q204" i="16"/>
  <c r="N162" i="16"/>
  <c r="CB176" i="16"/>
  <c r="CN183" i="16"/>
  <c r="BT188" i="16"/>
  <c r="AH192" i="16"/>
  <c r="CH195" i="16"/>
  <c r="CE198" i="16"/>
  <c r="DA200" i="16"/>
  <c r="BB203" i="16"/>
  <c r="CX205" i="16"/>
  <c r="AD208" i="16"/>
  <c r="AD210" i="16"/>
  <c r="BZ212" i="16"/>
  <c r="F215" i="16"/>
  <c r="F217" i="16"/>
  <c r="CC169" i="16"/>
  <c r="AQ180" i="16"/>
  <c r="CR185" i="16"/>
  <c r="CB189" i="16"/>
  <c r="CR193" i="16"/>
  <c r="DD196" i="16"/>
  <c r="AR199" i="16"/>
  <c r="G202" i="16"/>
  <c r="BC204" i="16"/>
  <c r="CM206" i="16"/>
  <c r="CM208" i="16"/>
  <c r="AE211" i="16"/>
  <c r="BO213" i="16"/>
  <c r="BO215" i="16"/>
  <c r="G218" i="16"/>
  <c r="BC220" i="16"/>
  <c r="BO161" i="16"/>
  <c r="CJ174" i="16"/>
  <c r="CE182" i="16"/>
  <c r="CF187" i="16"/>
  <c r="AW191" i="16"/>
  <c r="Q195" i="16"/>
  <c r="AH198" i="16"/>
  <c r="CV200" i="16"/>
  <c r="DE202" i="16"/>
  <c r="AW205" i="16"/>
  <c r="CG207" i="16"/>
  <c r="CG209" i="16"/>
  <c r="Y212" i="16"/>
  <c r="BU214" i="16"/>
  <c r="DE216" i="16"/>
  <c r="DE218" i="16"/>
  <c r="AW221" i="16"/>
  <c r="CN175" i="16"/>
  <c r="BJ185" i="16"/>
  <c r="AI193" i="16"/>
  <c r="CH198" i="16"/>
  <c r="I203" i="16"/>
  <c r="AG206" i="16"/>
  <c r="DA209" i="16"/>
  <c r="AX213" i="16"/>
  <c r="AX216" i="16"/>
  <c r="BF219" i="16"/>
  <c r="AK222" i="16"/>
  <c r="BU224" i="16"/>
  <c r="BU226" i="16"/>
  <c r="M229" i="16"/>
  <c r="CT153" i="16"/>
  <c r="R178" i="16"/>
  <c r="U188" i="16"/>
  <c r="N195" i="16"/>
  <c r="G200" i="16"/>
  <c r="BS203" i="16"/>
  <c r="AY207" i="16"/>
  <c r="DB210" i="16"/>
  <c r="DB213" i="16"/>
  <c r="BG217" i="16"/>
  <c r="AZ220" i="16"/>
  <c r="DF222" i="16"/>
  <c r="DF224" i="16"/>
  <c r="AX227" i="16"/>
  <c r="CH229" i="16"/>
  <c r="AX161" i="16"/>
  <c r="Q182" i="16"/>
  <c r="CI190" i="16"/>
  <c r="CA196" i="16"/>
  <c r="BX200" i="16"/>
  <c r="DC204" i="16"/>
  <c r="BA208" i="16"/>
  <c r="BA211" i="16"/>
  <c r="Q215" i="16"/>
  <c r="BA218" i="16"/>
  <c r="AF221" i="16"/>
  <c r="AM223" i="16"/>
  <c r="CI225" i="16"/>
  <c r="O228" i="16"/>
  <c r="O230" i="16"/>
  <c r="BA171" i="16"/>
  <c r="W185" i="16"/>
  <c r="CE192" i="16"/>
  <c r="BA197" i="16"/>
  <c r="T202" i="16"/>
  <c r="DD205" i="16"/>
  <c r="DD208" i="16"/>
  <c r="BT212" i="16"/>
  <c r="AJ216" i="16"/>
  <c r="AG219" i="16"/>
  <c r="BX221" i="16"/>
  <c r="P224" i="16"/>
  <c r="AZ226" i="16"/>
  <c r="AZ228" i="16"/>
  <c r="BW173" i="16"/>
  <c r="J190" i="16"/>
  <c r="BY198" i="16"/>
  <c r="O204" i="16"/>
  <c r="CC209" i="16"/>
  <c r="DF214" i="16"/>
  <c r="E219" i="16"/>
  <c r="Q223" i="16"/>
  <c r="CK226" i="16"/>
  <c r="AB230" i="16"/>
  <c r="P176" i="16"/>
  <c r="BF189" i="16"/>
  <c r="DF196" i="16"/>
  <c r="DF202" i="16"/>
  <c r="BF207" i="16"/>
  <c r="AA212" i="16"/>
  <c r="BF216" i="16"/>
  <c r="AU220" i="16"/>
  <c r="BB223" i="16"/>
  <c r="BR226" i="16"/>
  <c r="BB229" i="16"/>
  <c r="CF170" i="16"/>
  <c r="AC186" i="16"/>
  <c r="BF195" i="16"/>
  <c r="AC201" i="16"/>
  <c r="BG206" i="16"/>
  <c r="CE210" i="16"/>
  <c r="BG215" i="16"/>
  <c r="AA219" i="16"/>
  <c r="CM222" i="16"/>
  <c r="BS225" i="16"/>
  <c r="CM228" i="16"/>
  <c r="DF155" i="16"/>
  <c r="DB183" i="16"/>
  <c r="W193" i="16"/>
  <c r="P200" i="16"/>
  <c r="I205" i="16"/>
  <c r="CO209" i="16"/>
  <c r="I214" i="16"/>
  <c r="BD218" i="16"/>
  <c r="CO221" i="16"/>
  <c r="E225" i="16"/>
  <c r="CO227" i="16"/>
  <c r="CQ230" i="16"/>
  <c r="CF185" i="16"/>
  <c r="BS198" i="16"/>
  <c r="H206" i="16"/>
  <c r="U213" i="16"/>
  <c r="I219" i="16"/>
  <c r="AC224" i="16"/>
  <c r="BD228" i="16"/>
  <c r="AU176" i="16"/>
  <c r="CZ192" i="16"/>
  <c r="CN202" i="16"/>
  <c r="AT209" i="16"/>
  <c r="BK216" i="16"/>
  <c r="CD221" i="16"/>
  <c r="BF226" i="16"/>
  <c r="CD229" i="16"/>
  <c r="BW172" i="16"/>
  <c r="BV187" i="16"/>
  <c r="DE195" i="16"/>
  <c r="DF201" i="16"/>
  <c r="CQ206" i="16"/>
  <c r="AO211" i="16"/>
  <c r="CQ215" i="16"/>
  <c r="CB219" i="16"/>
  <c r="G223" i="16"/>
  <c r="G226" i="16"/>
  <c r="G229" i="16"/>
  <c r="AK164" i="16"/>
  <c r="DC184" i="16"/>
  <c r="Z194" i="16"/>
  <c r="BJ200" i="16"/>
  <c r="CB205" i="16"/>
  <c r="X210" i="16"/>
  <c r="CB214" i="16"/>
  <c r="CJ218" i="16"/>
  <c r="AF222" i="16"/>
  <c r="AF225" i="16"/>
  <c r="AF228" i="16"/>
  <c r="DB146" i="16"/>
  <c r="BX187" i="16"/>
  <c r="AG199" i="16"/>
  <c r="CT206" i="16"/>
  <c r="BV213" i="16"/>
  <c r="CD219" i="16"/>
  <c r="BM224" i="16"/>
  <c r="I229" i="16"/>
  <c r="BM178" i="16"/>
  <c r="BC194" i="16"/>
  <c r="AS203" i="16"/>
  <c r="AM210" i="16"/>
  <c r="J217" i="16"/>
  <c r="AP222" i="16"/>
  <c r="CP226" i="16"/>
  <c r="BJ147" i="16"/>
  <c r="CG187" i="16"/>
  <c r="AI199" i="16"/>
  <c r="CW206" i="16"/>
  <c r="BY213" i="16"/>
  <c r="CF219" i="16"/>
  <c r="BO224" i="16"/>
  <c r="K229" i="16"/>
  <c r="BS178" i="16"/>
  <c r="BE194" i="16"/>
  <c r="AU203" i="16"/>
  <c r="AR210" i="16"/>
  <c r="L217" i="16"/>
  <c r="AR222" i="16"/>
  <c r="CR226" i="16"/>
  <c r="DG155" i="16"/>
  <c r="CC188" i="16"/>
  <c r="CH199" i="16"/>
  <c r="AM207" i="16"/>
  <c r="J214" i="16"/>
  <c r="N220" i="16"/>
  <c r="CP224" i="16"/>
  <c r="AP229" i="16"/>
  <c r="H188" i="16"/>
  <c r="H205" i="16"/>
  <c r="BW216" i="16"/>
  <c r="W225" i="16"/>
  <c r="BC171" i="16"/>
  <c r="BF199" i="16"/>
  <c r="CQ211" i="16"/>
  <c r="K222" i="16"/>
  <c r="CB229" i="16"/>
  <c r="DC191" i="16"/>
  <c r="K207" i="16"/>
  <c r="AI218" i="16"/>
  <c r="BP226" i="16"/>
  <c r="AK181" i="16"/>
  <c r="CN201" i="16"/>
  <c r="CR213" i="16"/>
  <c r="BM223" i="16"/>
  <c r="CN155" i="16"/>
  <c r="Z197" i="16"/>
  <c r="G174" i="16"/>
  <c r="CJ199" i="16"/>
  <c r="BE181" i="16"/>
  <c r="AF202" i="16"/>
  <c r="I187" i="16"/>
  <c r="AR204" i="16"/>
  <c r="E191" i="16"/>
  <c r="BP206" i="16"/>
  <c r="BJ194" i="16"/>
  <c r="CF208" i="16"/>
  <c r="BK219" i="16"/>
  <c r="BZ227" i="16"/>
  <c r="AH187" i="16"/>
  <c r="CQ204" i="16"/>
  <c r="CP191" i="16"/>
  <c r="CB206" i="16"/>
  <c r="CW222" i="16"/>
  <c r="CA226" i="16"/>
  <c r="F220" i="16"/>
  <c r="J216" i="16"/>
  <c r="BH209" i="16"/>
  <c r="AZ219" i="16"/>
  <c r="X212" i="16"/>
  <c r="BL230" i="16"/>
  <c r="AJ224" i="16"/>
  <c r="L210" i="16"/>
  <c r="AR226" i="16"/>
  <c r="CX229" i="16"/>
  <c r="AI221" i="16"/>
  <c r="CZ228" i="16"/>
  <c r="CA223" i="16"/>
  <c r="AU213" i="16"/>
  <c r="CP228" i="16"/>
  <c r="X124" i="16"/>
  <c r="CL129" i="16"/>
  <c r="AC123" i="16"/>
  <c r="L124" i="16"/>
  <c r="BZ129" i="16"/>
  <c r="Q123" i="16"/>
  <c r="AG123" i="16"/>
  <c r="AO128" i="16"/>
  <c r="AX125" i="16"/>
  <c r="H124" i="16"/>
  <c r="AO129" i="16"/>
  <c r="BH123" i="16"/>
  <c r="AC125" i="16"/>
  <c r="BZ131" i="16"/>
  <c r="DD123" i="16"/>
  <c r="DC124" i="16"/>
  <c r="R128" i="16"/>
  <c r="D131" i="16"/>
  <c r="AH123" i="16"/>
  <c r="CK130" i="16"/>
  <c r="CJ126" i="16"/>
  <c r="AC129" i="16"/>
  <c r="AK123" i="16"/>
  <c r="AP131" i="16"/>
  <c r="CK124" i="16"/>
  <c r="Y123" i="16"/>
  <c r="AD131" i="16"/>
  <c r="BY124" i="16"/>
  <c r="CF124" i="16"/>
  <c r="BB131" i="16"/>
  <c r="CO123" i="16"/>
  <c r="BY123" i="16"/>
  <c r="BL126" i="16"/>
  <c r="P125" i="16"/>
  <c r="AU124" i="16"/>
  <c r="CG124" i="16"/>
  <c r="AB224" i="16"/>
  <c r="E222" i="16"/>
  <c r="CC228" i="16"/>
  <c r="AI217" i="16"/>
  <c r="F227" i="16"/>
  <c r="BM174" i="16"/>
  <c r="AO188" i="16"/>
  <c r="AS202" i="16"/>
  <c r="BY211" i="16"/>
  <c r="DD219" i="16"/>
  <c r="AE226" i="16"/>
  <c r="CU185" i="16"/>
  <c r="G201" i="16"/>
  <c r="L206" i="16"/>
  <c r="BH222" i="16"/>
  <c r="BH228" i="16"/>
  <c r="CV199" i="16"/>
  <c r="U214" i="16"/>
  <c r="Z195" i="16"/>
  <c r="BZ222" i="16"/>
  <c r="CI188" i="16"/>
  <c r="T220" i="16"/>
  <c r="AE195" i="16"/>
  <c r="X227" i="16"/>
  <c r="CP207" i="16"/>
  <c r="CF189" i="16"/>
  <c r="DB176" i="16"/>
  <c r="AJ230" i="16"/>
  <c r="AP227" i="16"/>
  <c r="AG198" i="16"/>
  <c r="AO189" i="16"/>
  <c r="BM209" i="16"/>
  <c r="CT205" i="16"/>
  <c r="AV224" i="16"/>
  <c r="T225" i="16"/>
  <c r="AT222" i="16"/>
  <c r="AI125" i="16"/>
  <c r="AP128" i="16"/>
  <c r="N124" i="16"/>
  <c r="F129" i="16"/>
  <c r="BX129" i="16"/>
  <c r="BM126" i="16"/>
  <c r="AJ124" i="16"/>
  <c r="BN123" i="16"/>
  <c r="CS124" i="16"/>
  <c r="AA133" i="16"/>
  <c r="CF141" i="16"/>
  <c r="BJ148" i="16"/>
  <c r="CO165" i="16"/>
  <c r="S163" i="16"/>
  <c r="BA155" i="16"/>
  <c r="CN165" i="16"/>
  <c r="CT164" i="16"/>
  <c r="AL144" i="16"/>
  <c r="DG172" i="16"/>
  <c r="BJ165" i="16"/>
  <c r="BA176" i="16"/>
  <c r="AF171" i="16"/>
  <c r="BN158" i="16"/>
  <c r="X178" i="16"/>
  <c r="CY187" i="16"/>
  <c r="U168" i="16"/>
  <c r="S149" i="16"/>
  <c r="I176" i="16"/>
  <c r="CO185" i="16"/>
  <c r="BA172" i="16"/>
  <c r="DG183" i="16"/>
  <c r="AO179" i="16"/>
  <c r="M191" i="16"/>
  <c r="AD178" i="16"/>
  <c r="BE190" i="16"/>
  <c r="AM199" i="16"/>
  <c r="AH177" i="16"/>
  <c r="E190" i="16"/>
  <c r="CD144" i="16"/>
  <c r="BL182" i="16"/>
  <c r="E193" i="16"/>
  <c r="AI181" i="16"/>
  <c r="CL191" i="16"/>
  <c r="AB176" i="16"/>
  <c r="CC198" i="16"/>
  <c r="P210" i="16"/>
  <c r="AO180" i="16"/>
  <c r="M197" i="16"/>
  <c r="BH167" i="16"/>
  <c r="AT193" i="16"/>
  <c r="BZ203" i="16"/>
  <c r="AP215" i="16"/>
  <c r="DA190" i="16"/>
  <c r="CA204" i="16"/>
  <c r="CY213" i="16"/>
  <c r="CG164" i="16"/>
  <c r="BP192" i="16"/>
  <c r="BU203" i="16"/>
  <c r="AW212" i="16"/>
  <c r="BU221" i="16"/>
  <c r="W199" i="16"/>
  <c r="DA213" i="16"/>
  <c r="DE224" i="16"/>
  <c r="BK181" i="16"/>
  <c r="CI207" i="16"/>
  <c r="CC220" i="16"/>
  <c r="P170" i="16"/>
  <c r="DA201" i="16"/>
  <c r="CD218" i="16"/>
  <c r="CR127" i="16"/>
  <c r="O133" i="16"/>
  <c r="M126" i="16"/>
  <c r="DE130" i="16"/>
  <c r="AZ135" i="16"/>
  <c r="DG129" i="16"/>
  <c r="AO134" i="16"/>
  <c r="BC126" i="16"/>
  <c r="BJ133" i="16"/>
  <c r="F138" i="16"/>
  <c r="R141" i="16"/>
  <c r="L128" i="16"/>
  <c r="DC133" i="16"/>
  <c r="Y127" i="16"/>
  <c r="AX133" i="16"/>
  <c r="AK130" i="16"/>
  <c r="AE132" i="16"/>
  <c r="BU128" i="16"/>
  <c r="CV136" i="16"/>
  <c r="AQ141" i="16"/>
  <c r="BU144" i="16"/>
  <c r="AE129" i="16"/>
  <c r="T127" i="16"/>
  <c r="DF135" i="16"/>
  <c r="BY139" i="16"/>
  <c r="Y132" i="16"/>
  <c r="AI138" i="16"/>
  <c r="DG130" i="16"/>
  <c r="Q140" i="16"/>
  <c r="BP131" i="16"/>
  <c r="S140" i="16"/>
  <c r="BO144" i="16"/>
  <c r="DD148" i="16"/>
  <c r="DD152" i="16"/>
  <c r="BS133" i="16"/>
  <c r="N141" i="16"/>
  <c r="CM145" i="16"/>
  <c r="DE149" i="16"/>
  <c r="BY134" i="16"/>
  <c r="Y142" i="16"/>
  <c r="AZ136" i="16"/>
  <c r="Q141" i="16"/>
  <c r="CQ130" i="16"/>
  <c r="BY143" i="16"/>
  <c r="AI141" i="16"/>
  <c r="G147" i="16"/>
  <c r="CX151" i="16"/>
  <c r="S156" i="16"/>
  <c r="BH140" i="16"/>
  <c r="AJ138" i="16"/>
  <c r="F146" i="16"/>
  <c r="DC150" i="16"/>
  <c r="DE138" i="16"/>
  <c r="AS146" i="16"/>
  <c r="BS137" i="16"/>
  <c r="BR146" i="16"/>
  <c r="BZ152" i="16"/>
  <c r="J134" i="16"/>
  <c r="AA147" i="16"/>
  <c r="CU151" i="16"/>
  <c r="BR156" i="16"/>
  <c r="BR160" i="16"/>
  <c r="AH164" i="16"/>
  <c r="CO128" i="16"/>
  <c r="BT146" i="16"/>
  <c r="BN152" i="16"/>
  <c r="CE156" i="16"/>
  <c r="CQ160" i="16"/>
  <c r="CM137" i="16"/>
  <c r="BX146" i="16"/>
  <c r="AS153" i="16"/>
  <c r="CB130" i="16"/>
  <c r="BY146" i="16"/>
  <c r="BD151" i="16"/>
  <c r="AI156" i="16"/>
  <c r="AK160" i="16"/>
  <c r="BS148" i="16"/>
  <c r="AG157" i="16"/>
  <c r="BN162" i="16"/>
  <c r="Q146" i="16"/>
  <c r="CV154" i="16"/>
  <c r="DG160" i="16"/>
  <c r="BO165" i="16"/>
  <c r="BB169" i="16"/>
  <c r="BN173" i="16"/>
  <c r="CJ144" i="16"/>
  <c r="CE154" i="16"/>
  <c r="BL159" i="16"/>
  <c r="CT136" i="16"/>
  <c r="DG151" i="16"/>
  <c r="CK157" i="16"/>
  <c r="E163" i="16"/>
  <c r="BK167" i="16"/>
  <c r="AW140" i="16"/>
  <c r="AQ152" i="16"/>
  <c r="AO159" i="16"/>
  <c r="AA164" i="16"/>
  <c r="Z168" i="16"/>
  <c r="N155" i="16"/>
  <c r="BI164" i="16"/>
  <c r="D170" i="16"/>
  <c r="BN134" i="16"/>
  <c r="BE157" i="16"/>
  <c r="BG165" i="16"/>
  <c r="CG169" i="16"/>
  <c r="AK174" i="16"/>
  <c r="N179" i="16"/>
  <c r="CT139" i="16"/>
  <c r="BE155" i="16"/>
  <c r="CB164" i="16"/>
  <c r="CV169" i="16"/>
  <c r="O173" i="16"/>
  <c r="O177" i="16"/>
  <c r="BQ143" i="16"/>
  <c r="CX156" i="16"/>
  <c r="X164" i="16"/>
  <c r="DE168" i="16"/>
  <c r="CG172" i="16"/>
  <c r="BG144" i="16"/>
  <c r="CS154" i="16"/>
  <c r="I161" i="16"/>
  <c r="AS165" i="16"/>
  <c r="AH168" i="16"/>
  <c r="X171" i="16"/>
  <c r="CE173" i="16"/>
  <c r="CW175" i="16"/>
  <c r="L144" i="16"/>
  <c r="AQ159" i="16"/>
  <c r="CC166" i="16"/>
  <c r="M171" i="16"/>
  <c r="AB175" i="16"/>
  <c r="AK178" i="16"/>
  <c r="DB137" i="16"/>
  <c r="Q158" i="16"/>
  <c r="Z166" i="16"/>
  <c r="AL171" i="16"/>
  <c r="CG174" i="16"/>
  <c r="J178" i="16"/>
  <c r="CJ180" i="16"/>
  <c r="CY182" i="16"/>
  <c r="AQ185" i="16"/>
  <c r="CM187" i="16"/>
  <c r="S190" i="16"/>
  <c r="AO147" i="16"/>
  <c r="CA160" i="16"/>
  <c r="BM167" i="16"/>
  <c r="CD171" i="16"/>
  <c r="CE175" i="16"/>
  <c r="CS178" i="16"/>
  <c r="AB148" i="16"/>
  <c r="BA159" i="16"/>
  <c r="I167" i="16"/>
  <c r="DC171" i="16"/>
  <c r="AF175" i="16"/>
  <c r="BD178" i="16"/>
  <c r="AH181" i="16"/>
  <c r="CC183" i="16"/>
  <c r="CC185" i="16"/>
  <c r="BY149" i="16"/>
  <c r="AP161" i="16"/>
  <c r="Z167" i="16"/>
  <c r="AI172" i="16"/>
  <c r="R176" i="16"/>
  <c r="L179" i="16"/>
  <c r="AO181" i="16"/>
  <c r="CU183" i="16"/>
  <c r="BX147" i="16"/>
  <c r="AL164" i="16"/>
  <c r="AX173" i="16"/>
  <c r="P179" i="16"/>
  <c r="CN182" i="16"/>
  <c r="BD185" i="16"/>
  <c r="AJ188" i="16"/>
  <c r="CQ190" i="16"/>
  <c r="CT192" i="16"/>
  <c r="CN161" i="16"/>
  <c r="I172" i="16"/>
  <c r="D178" i="16"/>
  <c r="BM181" i="16"/>
  <c r="CW184" i="16"/>
  <c r="CB187" i="16"/>
  <c r="CU189" i="16"/>
  <c r="AY192" i="16"/>
  <c r="CU194" i="16"/>
  <c r="AA197" i="16"/>
  <c r="AA199" i="16"/>
  <c r="BW201" i="16"/>
  <c r="Y161" i="16"/>
  <c r="AG170" i="16"/>
  <c r="G177" i="16"/>
  <c r="BN181" i="16"/>
  <c r="CH184" i="16"/>
  <c r="AB187" i="16"/>
  <c r="CV189" i="16"/>
  <c r="AN192" i="16"/>
  <c r="AN194" i="16"/>
  <c r="CJ196" i="16"/>
  <c r="G142" i="16"/>
  <c r="BB164" i="16"/>
  <c r="L172" i="16"/>
  <c r="AF178" i="16"/>
  <c r="AD182" i="16"/>
  <c r="CZ184" i="16"/>
  <c r="CQ187" i="16"/>
  <c r="BG190" i="16"/>
  <c r="CW192" i="16"/>
  <c r="CM156" i="16"/>
  <c r="BI169" i="16"/>
  <c r="AI176" i="16"/>
  <c r="BC180" i="16"/>
  <c r="CW183" i="16"/>
  <c r="D187" i="16"/>
  <c r="BK189" i="16"/>
  <c r="BZ191" i="16"/>
  <c r="R194" i="16"/>
  <c r="BB196" i="16"/>
  <c r="AP159" i="16"/>
  <c r="CP175" i="16"/>
  <c r="AD183" i="16"/>
  <c r="V188" i="16"/>
  <c r="CR191" i="16"/>
  <c r="BA195" i="16"/>
  <c r="BA198" i="16"/>
  <c r="BY200" i="16"/>
  <c r="AB203" i="16"/>
  <c r="BX205" i="16"/>
  <c r="D208" i="16"/>
  <c r="D210" i="16"/>
  <c r="AZ212" i="16"/>
  <c r="CJ214" i="16"/>
  <c r="CJ216" i="16"/>
  <c r="DA168" i="16"/>
  <c r="DD179" i="16"/>
  <c r="BN185" i="16"/>
  <c r="BA189" i="16"/>
  <c r="CA193" i="16"/>
  <c r="CM196" i="16"/>
  <c r="AC199" i="16"/>
  <c r="CW201" i="16"/>
  <c r="AO204" i="16"/>
  <c r="BZ166" i="16"/>
  <c r="V177" i="16"/>
  <c r="M184" i="16"/>
  <c r="CR188" i="16"/>
  <c r="BD192" i="16"/>
  <c r="CZ195" i="16"/>
  <c r="D199" i="16"/>
  <c r="BJ201" i="16"/>
  <c r="BN203" i="16"/>
  <c r="F206" i="16"/>
  <c r="AP208" i="16"/>
  <c r="AP210" i="16"/>
  <c r="CL212" i="16"/>
  <c r="AD215" i="16"/>
  <c r="DA148" i="16"/>
  <c r="AU170" i="16"/>
  <c r="BX180" i="16"/>
  <c r="N186" i="16"/>
  <c r="CZ189" i="16"/>
  <c r="E194" i="16"/>
  <c r="AG197" i="16"/>
  <c r="DE199" i="16"/>
  <c r="S202" i="16"/>
  <c r="BO204" i="16"/>
  <c r="CY206" i="16"/>
  <c r="CY208" i="16"/>
  <c r="AQ211" i="16"/>
  <c r="CM213" i="16"/>
  <c r="S216" i="16"/>
  <c r="S218" i="16"/>
  <c r="BO220" i="16"/>
  <c r="CJ162" i="16"/>
  <c r="AJ175" i="16"/>
  <c r="DB182" i="16"/>
  <c r="R188" i="16"/>
  <c r="AT192" i="16"/>
  <c r="AG195" i="16"/>
  <c r="AV198" i="16"/>
  <c r="E201" i="16"/>
  <c r="M203" i="16"/>
  <c r="BI205" i="16"/>
  <c r="DE207" i="16"/>
  <c r="AK210" i="16"/>
  <c r="AK212" i="16"/>
  <c r="CG214" i="16"/>
  <c r="M217" i="16"/>
  <c r="M219" i="16"/>
  <c r="BI221" i="16"/>
  <c r="AT177" i="16"/>
  <c r="AY187" i="16"/>
  <c r="BP193" i="16"/>
  <c r="DD198" i="16"/>
  <c r="AA203" i="16"/>
  <c r="AX206" i="16"/>
  <c r="N210" i="16"/>
  <c r="CH213" i="16"/>
  <c r="AC217" i="16"/>
  <c r="BT219" i="16"/>
  <c r="AW222" i="16"/>
  <c r="CG224" i="16"/>
  <c r="CG226" i="16"/>
  <c r="Y229" i="16"/>
  <c r="X159" i="16"/>
  <c r="J181" i="16"/>
  <c r="BH188" i="16"/>
  <c r="AS195" i="16"/>
  <c r="AE200" i="16"/>
  <c r="CO203" i="16"/>
  <c r="BR207" i="16"/>
  <c r="AH211" i="16"/>
  <c r="CI214" i="16"/>
  <c r="BV217" i="16"/>
  <c r="BN220" i="16"/>
  <c r="N223" i="16"/>
  <c r="N225" i="16"/>
  <c r="BJ227" i="16"/>
  <c r="DF229" i="16"/>
  <c r="Y169" i="16"/>
  <c r="BR182" i="16"/>
  <c r="J191" i="16"/>
  <c r="CY196" i="16"/>
  <c r="CT200" i="16"/>
  <c r="Q205" i="16"/>
  <c r="CK208" i="16"/>
  <c r="AI212" i="16"/>
  <c r="AI215" i="16"/>
  <c r="BP218" i="16"/>
  <c r="AT221" i="16"/>
  <c r="AY223" i="16"/>
  <c r="CU225" i="16"/>
  <c r="AM228" i="16"/>
  <c r="BW230" i="16"/>
  <c r="BI172" i="16"/>
  <c r="BY185" i="16"/>
  <c r="L193" i="16"/>
  <c r="CA197" i="16"/>
  <c r="AL202" i="16"/>
  <c r="AJ206" i="16"/>
  <c r="CN209" i="16"/>
  <c r="CN212" i="16"/>
  <c r="BD216" i="16"/>
  <c r="AU219" i="16"/>
  <c r="CJ221" i="16"/>
  <c r="BX226" i="16"/>
  <c r="D229" i="16"/>
  <c r="CE174" i="16"/>
  <c r="BL190" i="16"/>
  <c r="I199" i="16"/>
  <c r="AX204" i="16"/>
  <c r="DF209" i="16"/>
  <c r="BE215" i="16"/>
  <c r="DG219" i="16"/>
  <c r="AG223" i="16"/>
  <c r="DA226" i="16"/>
  <c r="AQ230" i="16"/>
  <c r="AK197" i="16"/>
  <c r="CD207" i="16"/>
  <c r="CD212" i="16"/>
  <c r="CD216" i="16"/>
  <c r="CL220" i="16"/>
  <c r="BR223" i="16"/>
  <c r="DB226" i="16"/>
  <c r="BR229" i="16"/>
  <c r="BY173" i="16"/>
  <c r="CW186" i="16"/>
  <c r="AF196" i="16"/>
  <c r="BO201" i="16"/>
  <c r="E207" i="16"/>
  <c r="E211" i="16"/>
  <c r="E216" i="16"/>
  <c r="AY219" i="16"/>
  <c r="S223" i="16"/>
  <c r="CM225" i="16"/>
  <c r="S229" i="16"/>
  <c r="DD159" i="16"/>
  <c r="AD185" i="16"/>
  <c r="BU193" i="16"/>
  <c r="CD200" i="16"/>
  <c r="AL205" i="16"/>
  <c r="AL210" i="16"/>
  <c r="AL214" i="16"/>
  <c r="CU218" i="16"/>
  <c r="AO225" i="16"/>
  <c r="E228" i="16"/>
  <c r="BK152" i="16"/>
  <c r="BS186" i="16"/>
  <c r="BI199" i="16"/>
  <c r="AS206" i="16"/>
  <c r="CT213" i="16"/>
  <c r="AM219" i="16"/>
  <c r="CC224" i="16"/>
  <c r="CB203" i="16"/>
  <c r="F222" i="16"/>
  <c r="DD229" i="16"/>
  <c r="BD196" i="16"/>
  <c r="W216" i="16"/>
  <c r="BY167" i="16"/>
  <c r="L215" i="16"/>
  <c r="CW224" i="16"/>
  <c r="DD203" i="16"/>
  <c r="CU214" i="16"/>
  <c r="D132" i="16"/>
  <c r="BL135" i="16"/>
  <c r="U128" i="16"/>
  <c r="BI126" i="16"/>
  <c r="BX135" i="16"/>
  <c r="CM135" i="16"/>
  <c r="CN133" i="16"/>
  <c r="AP142" i="16"/>
  <c r="G135" i="16"/>
  <c r="CB133" i="16"/>
  <c r="CX133" i="16"/>
  <c r="V137" i="16"/>
  <c r="CS145" i="16"/>
  <c r="CH127" i="16"/>
  <c r="E141" i="16"/>
  <c r="AF139" i="16"/>
  <c r="AZ140" i="16"/>
  <c r="AT141" i="16"/>
  <c r="X149" i="16"/>
  <c r="BN135" i="16"/>
  <c r="I146" i="16"/>
  <c r="AR137" i="16"/>
  <c r="G137" i="16"/>
  <c r="AR135" i="16"/>
  <c r="L143" i="16"/>
  <c r="T152" i="16"/>
  <c r="M143" i="16"/>
  <c r="AM146" i="16"/>
  <c r="BY140" i="16"/>
  <c r="Q139" i="16"/>
  <c r="BR153" i="16"/>
  <c r="CL147" i="16"/>
  <c r="AT157" i="16"/>
  <c r="BF165" i="16"/>
  <c r="H147" i="16"/>
  <c r="DC157" i="16"/>
  <c r="AC139" i="16"/>
  <c r="BV153" i="16"/>
  <c r="AD147" i="16"/>
  <c r="M157" i="16"/>
  <c r="CA151" i="16"/>
  <c r="BH163" i="16"/>
  <c r="R157" i="16"/>
  <c r="DC165" i="16"/>
  <c r="CL173" i="16"/>
  <c r="AO155" i="16"/>
  <c r="BA138" i="16"/>
  <c r="AX159" i="16"/>
  <c r="AR168" i="16"/>
  <c r="CR154" i="16"/>
  <c r="X165" i="16"/>
  <c r="CP155" i="16"/>
  <c r="AV170" i="16"/>
  <c r="DG157" i="16"/>
  <c r="U171" i="16"/>
  <c r="AL179" i="16"/>
  <c r="CI158" i="16"/>
  <c r="AJ170" i="16"/>
  <c r="AM177" i="16"/>
  <c r="CJ158" i="16"/>
  <c r="CI169" i="16"/>
  <c r="CW147" i="16"/>
  <c r="BE161" i="16"/>
  <c r="P169" i="16"/>
  <c r="N174" i="16"/>
  <c r="AA146" i="16"/>
  <c r="BJ167" i="16"/>
  <c r="BL175" i="16"/>
  <c r="L147" i="16"/>
  <c r="CE166" i="16"/>
  <c r="CD175" i="16"/>
  <c r="S181" i="16"/>
  <c r="BO185" i="16"/>
  <c r="BC190" i="16"/>
  <c r="BM161" i="16"/>
  <c r="DC172" i="16"/>
  <c r="S179" i="16"/>
  <c r="DG161" i="16"/>
  <c r="BM172" i="16"/>
  <c r="CF178" i="16"/>
  <c r="I184" i="16"/>
  <c r="P151" i="16"/>
  <c r="CI168" i="16"/>
  <c r="AV176" i="16"/>
  <c r="K182" i="16"/>
  <c r="DB151" i="16"/>
  <c r="H174" i="16"/>
  <c r="AF183" i="16"/>
  <c r="BJ188" i="16"/>
  <c r="BM144" i="16"/>
  <c r="CB172" i="16"/>
  <c r="BI182" i="16"/>
  <c r="K188" i="16"/>
  <c r="BW192" i="16"/>
  <c r="BK197" i="16"/>
  <c r="CU201" i="16"/>
  <c r="AX172" i="16"/>
  <c r="CX181" i="16"/>
  <c r="DC187" i="16"/>
  <c r="BX192" i="16"/>
  <c r="D197" i="16"/>
  <c r="DA165" i="16"/>
  <c r="CB178" i="16"/>
  <c r="CK185" i="16"/>
  <c r="CG190" i="16"/>
  <c r="AM161" i="16"/>
  <c r="M177" i="16"/>
  <c r="Y184" i="16"/>
  <c r="CX189" i="16"/>
  <c r="AP194" i="16"/>
  <c r="CG165" i="16"/>
  <c r="CK183" i="16"/>
  <c r="G193" i="16"/>
  <c r="CQ198" i="16"/>
  <c r="AZ203" i="16"/>
  <c r="AN208" i="16"/>
  <c r="BX212" i="16"/>
  <c r="BQ148" i="16"/>
  <c r="BN180" i="16"/>
  <c r="BZ190" i="16"/>
  <c r="AE197" i="16"/>
  <c r="Q202" i="16"/>
  <c r="DG168" i="16"/>
  <c r="BM184" i="16"/>
  <c r="BJ193" i="16"/>
  <c r="AD199" i="16"/>
  <c r="AD204" i="16"/>
  <c r="BZ208" i="16"/>
  <c r="F213" i="16"/>
  <c r="AC155" i="16"/>
  <c r="X181" i="16"/>
  <c r="U191" i="16"/>
  <c r="BJ197" i="16"/>
  <c r="CM202" i="16"/>
  <c r="AE207" i="16"/>
  <c r="BO211" i="16"/>
  <c r="BC216" i="16"/>
  <c r="CM220" i="16"/>
  <c r="CS177" i="16"/>
  <c r="BI188" i="16"/>
  <c r="U196" i="16"/>
  <c r="AR201" i="16"/>
  <c r="CG205" i="16"/>
  <c r="BU210" i="16"/>
  <c r="DE214" i="16"/>
  <c r="CG219" i="16"/>
  <c r="BU178" i="16"/>
  <c r="M195" i="16"/>
  <c r="CN203" i="16"/>
  <c r="AX210" i="16"/>
  <c r="BT217" i="16"/>
  <c r="BU222" i="16"/>
  <c r="AW227" i="16"/>
  <c r="BO163" i="16"/>
  <c r="BX190" i="16"/>
  <c r="CS200" i="16"/>
  <c r="DB207" i="16"/>
  <c r="AH215" i="16"/>
  <c r="CQ220" i="16"/>
  <c r="CH225" i="16"/>
  <c r="N230" i="16"/>
  <c r="BC179" i="16"/>
  <c r="BT194" i="16"/>
  <c r="AG203" i="16"/>
  <c r="CK210" i="16"/>
  <c r="P217" i="16"/>
  <c r="BW222" i="16"/>
  <c r="CI226" i="16"/>
  <c r="DG230" i="16"/>
  <c r="Y181" i="16"/>
  <c r="BU194" i="16"/>
  <c r="BV203" i="16"/>
  <c r="DD209" i="16"/>
  <c r="BT214" i="16"/>
  <c r="K220" i="16"/>
  <c r="AZ224" i="16"/>
  <c r="D228" i="16"/>
  <c r="BV183" i="16"/>
  <c r="AI200" i="16"/>
  <c r="Z210" i="16"/>
  <c r="CN217" i="16"/>
  <c r="CK224" i="16"/>
  <c r="CM230" i="16"/>
  <c r="CB185" i="16"/>
  <c r="AJ200" i="16"/>
  <c r="AA209" i="16"/>
  <c r="Z217" i="16"/>
  <c r="BB222" i="16"/>
  <c r="BR227" i="16"/>
  <c r="T176" i="16"/>
  <c r="BQ192" i="16"/>
  <c r="U204" i="16"/>
  <c r="BG212" i="16"/>
  <c r="CP219" i="16"/>
  <c r="BS224" i="16"/>
  <c r="CL229" i="16"/>
  <c r="AW186" i="16"/>
  <c r="CG197" i="16"/>
  <c r="BJ207" i="16"/>
  <c r="CO215" i="16"/>
  <c r="AO222" i="16"/>
  <c r="CO226" i="16"/>
  <c r="CD169" i="16"/>
  <c r="BF200" i="16"/>
  <c r="BH210" i="16"/>
  <c r="DD221" i="16"/>
  <c r="U230" i="16"/>
  <c r="CK194" i="16"/>
  <c r="V207" i="16"/>
  <c r="BE218" i="16"/>
  <c r="BF227" i="16"/>
  <c r="P160" i="16"/>
  <c r="AJ192" i="16"/>
  <c r="CC203" i="16"/>
  <c r="K212" i="16"/>
  <c r="T218" i="16"/>
  <c r="AE224" i="16"/>
  <c r="CE229" i="16"/>
  <c r="CP180" i="16"/>
  <c r="BP197" i="16"/>
  <c r="X207" i="16"/>
  <c r="AV215" i="16"/>
  <c r="CX220" i="16"/>
  <c r="BH226" i="16"/>
  <c r="CK168" i="16"/>
  <c r="G196" i="16"/>
  <c r="AF210" i="16"/>
  <c r="BK221" i="16"/>
  <c r="CM229" i="16"/>
  <c r="CH188" i="16"/>
  <c r="AM206" i="16"/>
  <c r="AP218" i="16"/>
  <c r="AP225" i="16"/>
  <c r="BN178" i="16"/>
  <c r="J202" i="16"/>
  <c r="CQ214" i="16"/>
  <c r="CA222" i="16"/>
  <c r="CK230" i="16"/>
  <c r="CR196" i="16"/>
  <c r="L208" i="16"/>
  <c r="CH219" i="16"/>
  <c r="AR228" i="16"/>
  <c r="DB190" i="16"/>
  <c r="AL204" i="16"/>
  <c r="CP216" i="16"/>
  <c r="CX225" i="16"/>
  <c r="CV176" i="16"/>
  <c r="CB210" i="16"/>
  <c r="CN227" i="16"/>
  <c r="CF201" i="16"/>
  <c r="AH218" i="16"/>
  <c r="CO171" i="16"/>
  <c r="CZ209" i="16"/>
  <c r="I224" i="16"/>
  <c r="DC193" i="16"/>
  <c r="CB217" i="16"/>
  <c r="CU173" i="16"/>
  <c r="AT205" i="16"/>
  <c r="AU205" i="16"/>
  <c r="AV205" i="16"/>
  <c r="T200" i="16"/>
  <c r="V200" i="16"/>
  <c r="W200" i="16"/>
  <c r="AB221" i="16"/>
  <c r="CQ170" i="16"/>
  <c r="S171" i="16"/>
  <c r="BP209" i="16"/>
  <c r="CP208" i="16"/>
  <c r="AJ221" i="16"/>
  <c r="AR229" i="16"/>
  <c r="AO212" i="16"/>
  <c r="F218" i="16"/>
  <c r="O218" i="16"/>
  <c r="DC220" i="16"/>
  <c r="O220" i="16"/>
  <c r="CA221" i="16"/>
  <c r="BK215" i="16"/>
  <c r="R127" i="16"/>
  <c r="AN123" i="16"/>
  <c r="F123" i="16"/>
  <c r="AD132" i="16"/>
  <c r="CJ125" i="16"/>
  <c r="CX127" i="16"/>
  <c r="G125" i="16"/>
  <c r="AP126" i="16"/>
  <c r="AL124" i="16"/>
  <c r="CW130" i="16"/>
  <c r="T124" i="16"/>
  <c r="AB128" i="16"/>
  <c r="Z124" i="16"/>
  <c r="F126" i="16"/>
  <c r="AU125" i="16"/>
  <c r="AO131" i="16"/>
  <c r="BO123" i="16"/>
  <c r="CW124" i="16"/>
  <c r="CZ124" i="16"/>
  <c r="CV123" i="16"/>
  <c r="CL124" i="16"/>
  <c r="G173" i="16"/>
  <c r="Y190" i="16"/>
  <c r="CU206" i="16"/>
  <c r="BN227" i="16"/>
  <c r="BF180" i="16"/>
  <c r="BS202" i="16"/>
  <c r="AO215" i="16"/>
  <c r="BM147" i="16"/>
  <c r="CP197" i="16"/>
  <c r="AV211" i="16"/>
  <c r="U220" i="16"/>
  <c r="CB228" i="16"/>
  <c r="DB191" i="16"/>
  <c r="J205" i="16"/>
  <c r="AP226" i="16"/>
  <c r="CQ191" i="16"/>
  <c r="CF211" i="16"/>
  <c r="AU228" i="16"/>
  <c r="DB202" i="16"/>
  <c r="DC218" i="16"/>
  <c r="DC176" i="16"/>
  <c r="J211" i="16"/>
  <c r="BJ195" i="16"/>
  <c r="BH218" i="16"/>
  <c r="CC177" i="16"/>
  <c r="X206" i="16"/>
  <c r="BH206" i="16"/>
  <c r="BK206" i="16"/>
  <c r="BM206" i="16"/>
  <c r="Y201" i="16"/>
  <c r="BP201" i="16"/>
  <c r="CQ221" i="16"/>
  <c r="CS176" i="16"/>
  <c r="X211" i="16"/>
  <c r="CX230" i="16"/>
  <c r="BP223" i="16"/>
  <c r="X208" i="16"/>
  <c r="BV212" i="16"/>
  <c r="BB219" i="16"/>
  <c r="BD219" i="16"/>
  <c r="BN223" i="16"/>
  <c r="AS214" i="16"/>
  <c r="I225" i="16"/>
  <c r="L214" i="16"/>
  <c r="CL125" i="16"/>
  <c r="BJ124" i="16"/>
  <c r="CX130" i="16"/>
  <c r="Y125" i="16"/>
  <c r="BN126" i="16"/>
  <c r="BB130" i="16"/>
  <c r="F125" i="16"/>
  <c r="AW125" i="16"/>
  <c r="BM129" i="16"/>
  <c r="AE125" i="16"/>
  <c r="CG123" i="16"/>
  <c r="F132" i="16"/>
  <c r="BZ124" i="16"/>
  <c r="K124" i="16"/>
  <c r="E130" i="16"/>
  <c r="BZ127" i="16"/>
  <c r="CH123" i="16"/>
  <c r="BI123" i="16"/>
  <c r="P129" i="16"/>
  <c r="CG227" i="16"/>
  <c r="BH230" i="16"/>
  <c r="CP230" i="16"/>
  <c r="DC219" i="16"/>
  <c r="CW177" i="16"/>
  <c r="CD193" i="16"/>
  <c r="CQ212" i="16"/>
  <c r="CE224" i="16"/>
  <c r="W230" i="16"/>
  <c r="BV198" i="16"/>
  <c r="CZ207" i="16"/>
  <c r="CF222" i="16"/>
  <c r="H227" i="16"/>
  <c r="AD201" i="16"/>
  <c r="AJ222" i="16"/>
  <c r="BB230" i="16"/>
  <c r="AT207" i="16"/>
  <c r="CX227" i="16"/>
  <c r="CW215" i="16"/>
  <c r="CV157" i="16"/>
  <c r="CZ211" i="16"/>
  <c r="AF193" i="16"/>
  <c r="BZ226" i="16"/>
  <c r="T229" i="16"/>
  <c r="AQ223" i="16"/>
  <c r="CR211" i="16"/>
  <c r="Y197" i="16"/>
  <c r="AM181" i="16"/>
  <c r="AO207" i="16"/>
  <c r="BV207" i="16"/>
  <c r="BK202" i="16"/>
  <c r="CN191" i="16"/>
  <c r="AU210" i="16"/>
  <c r="CT209" i="16"/>
  <c r="AJ226" i="16"/>
  <c r="BO225" i="16"/>
  <c r="W228" i="16"/>
  <c r="AQ229" i="16"/>
  <c r="CQ123" i="16"/>
  <c r="CK129" i="16"/>
  <c r="CS123" i="16"/>
  <c r="CL127" i="16"/>
  <c r="CD124" i="16"/>
  <c r="AC128" i="16"/>
  <c r="CR124" i="16"/>
  <c r="AP123" i="16"/>
  <c r="AZ131" i="16"/>
  <c r="K123" i="16"/>
  <c r="L130" i="16"/>
  <c r="BF147" i="16"/>
  <c r="BQ153" i="16"/>
  <c r="H148" i="16"/>
  <c r="BK142" i="16"/>
  <c r="AN148" i="16"/>
  <c r="DB165" i="16"/>
  <c r="BY142" i="16"/>
  <c r="CD148" i="16"/>
  <c r="AO135" i="16"/>
  <c r="CY166" i="16"/>
  <c r="DF156" i="16"/>
  <c r="CG160" i="16"/>
  <c r="BC159" i="16"/>
  <c r="AE172" i="16"/>
  <c r="V171" i="16"/>
  <c r="J171" i="16"/>
  <c r="BA174" i="16"/>
  <c r="BQ176" i="16"/>
  <c r="AK176" i="16"/>
  <c r="AB164" i="16"/>
  <c r="X173" i="16"/>
  <c r="CA169" i="16"/>
  <c r="AD176" i="16"/>
  <c r="CU174" i="16"/>
  <c r="BK193" i="16"/>
  <c r="DF182" i="16"/>
  <c r="AR167" i="16"/>
  <c r="DG163" i="16"/>
  <c r="R195" i="16"/>
  <c r="AB199" i="16"/>
  <c r="E157" i="16"/>
  <c r="E203" i="16"/>
  <c r="BZ204" i="16"/>
  <c r="CZ191" i="16"/>
  <c r="BC212" i="16"/>
  <c r="DF189" i="16"/>
  <c r="DE210" i="16"/>
  <c r="AS204" i="16"/>
  <c r="AK172" i="16"/>
  <c r="CI215" i="16"/>
  <c r="AT186" i="16"/>
  <c r="DG218" i="16"/>
  <c r="CL186" i="16"/>
  <c r="CN216" i="16"/>
  <c r="V191" i="16"/>
  <c r="AG225" i="16"/>
  <c r="AA210" i="16"/>
  <c r="AS180" i="16"/>
  <c r="H221" i="16"/>
  <c r="BJ210" i="16"/>
  <c r="AM202" i="16"/>
  <c r="U198" i="16"/>
  <c r="CD179" i="16"/>
  <c r="AZ230" i="16"/>
  <c r="H223" i="16"/>
  <c r="CF214" i="16"/>
  <c r="CE219" i="16"/>
  <c r="AU216" i="16"/>
  <c r="AJ199" i="16"/>
  <c r="AV229" i="16"/>
  <c r="AG218" i="16"/>
  <c r="AD218" i="16"/>
  <c r="CZ223" i="16"/>
  <c r="W229" i="16"/>
  <c r="CV219" i="16"/>
  <c r="AM156" i="16"/>
  <c r="BW160" i="16"/>
  <c r="BH203" i="16"/>
  <c r="CF182" i="16"/>
  <c r="BS221" i="16"/>
  <c r="AU227" i="16"/>
  <c r="P220" i="16"/>
  <c r="R123" i="16"/>
  <c r="AD128" i="16"/>
  <c r="BB126" i="16"/>
  <c r="CW126" i="16"/>
  <c r="BA131" i="16"/>
  <c r="BA130" i="16"/>
  <c r="CS127" i="16"/>
  <c r="BD127" i="16"/>
  <c r="DE146" i="16"/>
  <c r="CP140" i="16"/>
  <c r="CY141" i="16"/>
  <c r="CC137" i="16"/>
  <c r="H139" i="16"/>
  <c r="CV139" i="16"/>
  <c r="BA154" i="16"/>
  <c r="BW125" i="16"/>
  <c r="V148" i="16"/>
  <c r="G143" i="16"/>
  <c r="AU155" i="16"/>
  <c r="AT149" i="16"/>
  <c r="J166" i="16"/>
  <c r="AD150" i="16"/>
  <c r="AF144" i="16"/>
  <c r="CW148" i="16"/>
  <c r="DG153" i="16"/>
  <c r="BI136" i="16"/>
  <c r="R168" i="16"/>
  <c r="S157" i="16"/>
  <c r="CU160" i="16"/>
  <c r="CN169" i="16"/>
  <c r="CH166" i="16"/>
  <c r="CH159" i="16"/>
  <c r="BA161" i="16"/>
  <c r="AR172" i="16"/>
  <c r="CH180" i="16"/>
  <c r="AC161" i="16"/>
  <c r="CI171" i="16"/>
  <c r="CI178" i="16"/>
  <c r="CL159" i="16"/>
  <c r="AJ171" i="16"/>
  <c r="AQ150" i="16"/>
  <c r="AN163" i="16"/>
  <c r="CJ169" i="16"/>
  <c r="K175" i="16"/>
  <c r="AZ153" i="16"/>
  <c r="CX176" i="16"/>
  <c r="AU151" i="16"/>
  <c r="CT168" i="16"/>
  <c r="BC176" i="16"/>
  <c r="P182" i="16"/>
  <c r="BO186" i="16"/>
  <c r="CY190" i="16"/>
  <c r="CL164" i="16"/>
  <c r="DD173" i="16"/>
  <c r="W180" i="16"/>
  <c r="CS163" i="16"/>
  <c r="S174" i="16"/>
  <c r="DB179" i="16"/>
  <c r="BE184" i="16"/>
  <c r="G157" i="16"/>
  <c r="DB169" i="16"/>
  <c r="BQ177" i="16"/>
  <c r="BW182" i="16"/>
  <c r="BT159" i="16"/>
  <c r="BF176" i="16"/>
  <c r="CR183" i="16"/>
  <c r="BT189" i="16"/>
  <c r="D152" i="16"/>
  <c r="W175" i="16"/>
  <c r="H189" i="16"/>
  <c r="BW193" i="16"/>
  <c r="DG197" i="16"/>
  <c r="AO152" i="16"/>
  <c r="M174" i="16"/>
  <c r="R183" i="16"/>
  <c r="BL188" i="16"/>
  <c r="BL193" i="16"/>
  <c r="D198" i="16"/>
  <c r="CN167" i="16"/>
  <c r="BS180" i="16"/>
  <c r="BA186" i="16"/>
  <c r="BY191" i="16"/>
  <c r="BP164" i="16"/>
  <c r="DC178" i="16"/>
  <c r="BI185" i="16"/>
  <c r="AU190" i="16"/>
  <c r="AP195" i="16"/>
  <c r="BW169" i="16"/>
  <c r="CO193" i="16"/>
  <c r="CO199" i="16"/>
  <c r="AZ204" i="16"/>
  <c r="CJ208" i="16"/>
  <c r="BX213" i="16"/>
  <c r="O158" i="16"/>
  <c r="CJ182" i="16"/>
  <c r="CB191" i="16"/>
  <c r="AL198" i="16"/>
  <c r="Q203" i="16"/>
  <c r="CH186" i="16"/>
  <c r="AI194" i="16"/>
  <c r="Z200" i="16"/>
  <c r="CL204" i="16"/>
  <c r="BN209" i="16"/>
  <c r="F214" i="16"/>
  <c r="BS183" i="16"/>
  <c r="M192" i="16"/>
  <c r="BR198" i="16"/>
  <c r="AQ203" i="16"/>
  <c r="BO212" i="16"/>
  <c r="CY216" i="16"/>
  <c r="W145" i="16"/>
  <c r="CJ179" i="16"/>
  <c r="CW196" i="16"/>
  <c r="AK202" i="16"/>
  <c r="M211" i="16"/>
  <c r="DE215" i="16"/>
  <c r="CX182" i="16"/>
  <c r="AG205" i="16"/>
  <c r="V218" i="16"/>
  <c r="BU223" i="16"/>
  <c r="AI173" i="16"/>
  <c r="AR192" i="16"/>
  <c r="AY209" i="16"/>
  <c r="DB215" i="16"/>
  <c r="AL226" i="16"/>
  <c r="DF230" i="16"/>
  <c r="CK186" i="16"/>
  <c r="AQ198" i="16"/>
  <c r="CK206" i="16"/>
  <c r="Q213" i="16"/>
  <c r="AM224" i="16"/>
  <c r="AY228" i="16"/>
  <c r="Q154" i="16"/>
  <c r="BQ188" i="16"/>
  <c r="BR204" i="16"/>
  <c r="CN210" i="16"/>
  <c r="DD216" i="16"/>
  <c r="AZ225" i="16"/>
  <c r="BL229" i="16"/>
  <c r="CD202" i="16"/>
  <c r="CK220" i="16"/>
  <c r="Q227" i="16"/>
  <c r="CZ166" i="16"/>
  <c r="BO192" i="16"/>
  <c r="T204" i="16"/>
  <c r="BS218" i="16"/>
  <c r="BR224" i="16"/>
  <c r="CZ229" i="16"/>
  <c r="AW182" i="16"/>
  <c r="CD197" i="16"/>
  <c r="BG207" i="16"/>
  <c r="CE213" i="16"/>
  <c r="AA221" i="16"/>
  <c r="CM226" i="16"/>
  <c r="AG165" i="16"/>
  <c r="X190" i="16"/>
  <c r="DC201" i="16"/>
  <c r="CO210" i="16"/>
  <c r="I217" i="16"/>
  <c r="E229" i="16"/>
  <c r="AH188" i="16"/>
  <c r="BQ203" i="16"/>
  <c r="AS215" i="16"/>
  <c r="AC225" i="16"/>
  <c r="CE152" i="16"/>
  <c r="BT198" i="16"/>
  <c r="J212" i="16"/>
  <c r="BF228" i="16"/>
  <c r="CO180" i="16"/>
  <c r="BO197" i="16"/>
  <c r="AO205" i="16"/>
  <c r="BM213" i="16"/>
  <c r="BG226" i="16"/>
  <c r="BS230" i="16"/>
  <c r="Z189" i="16"/>
  <c r="CB208" i="16"/>
  <c r="CZ216" i="16"/>
  <c r="CF228" i="16"/>
  <c r="BQ202" i="16"/>
  <c r="I223" i="16"/>
  <c r="CH197" i="16"/>
  <c r="R220" i="16"/>
  <c r="AH191" i="16"/>
  <c r="K217" i="16"/>
  <c r="AM182" i="16"/>
  <c r="L213" i="16"/>
  <c r="CQ229" i="16"/>
  <c r="BK209" i="16"/>
  <c r="AT227" i="16"/>
  <c r="DB218" i="16"/>
  <c r="CZ205" i="16"/>
  <c r="CQ213" i="16"/>
  <c r="CH220" i="16"/>
  <c r="CX186" i="16"/>
  <c r="BC168" i="16"/>
  <c r="CP204" i="16"/>
  <c r="DA194" i="16"/>
  <c r="AF216" i="16"/>
  <c r="BT223" i="16"/>
  <c r="BZ221" i="16"/>
  <c r="CN228" i="16"/>
  <c r="BM222" i="16"/>
  <c r="AC131" i="16"/>
  <c r="CV129" i="16"/>
  <c r="BT123" i="16"/>
  <c r="AO125" i="16"/>
  <c r="Q125" i="16"/>
  <c r="BE124" i="16"/>
  <c r="AN128" i="16"/>
  <c r="AP129" i="16"/>
  <c r="W124" i="16"/>
  <c r="Q130" i="16"/>
  <c r="DA124" i="16"/>
  <c r="AC126" i="16"/>
  <c r="AQ123" i="16"/>
  <c r="BB127" i="16"/>
  <c r="AC130" i="16"/>
  <c r="O131" i="16"/>
  <c r="BE145" i="16"/>
  <c r="H170" i="16"/>
  <c r="N157" i="16"/>
  <c r="Z161" i="16"/>
  <c r="CD172" i="16"/>
  <c r="CA161" i="16"/>
  <c r="BE172" i="16"/>
  <c r="DF180" i="16"/>
  <c r="BB161" i="16"/>
  <c r="AF172" i="16"/>
  <c r="AA179" i="16"/>
  <c r="DE161" i="16"/>
  <c r="AW171" i="16"/>
  <c r="CQ150" i="16"/>
  <c r="CL163" i="16"/>
  <c r="CY169" i="16"/>
  <c r="X175" i="16"/>
  <c r="R154" i="16"/>
  <c r="CE169" i="16"/>
  <c r="I177" i="16"/>
  <c r="AE152" i="16"/>
  <c r="AK169" i="16"/>
  <c r="BR176" i="16"/>
  <c r="AC182" i="16"/>
  <c r="CA186" i="16"/>
  <c r="N165" i="16"/>
  <c r="Q174" i="16"/>
  <c r="CC129" i="16"/>
  <c r="AC164" i="16"/>
  <c r="AI174" i="16"/>
  <c r="K180" i="16"/>
  <c r="I185" i="16"/>
  <c r="BL157" i="16"/>
  <c r="Q170" i="16"/>
  <c r="CI182" i="16"/>
  <c r="AV160" i="16"/>
  <c r="CD176" i="16"/>
  <c r="BP184" i="16"/>
  <c r="W153" i="16"/>
  <c r="CG175" i="16"/>
  <c r="U189" i="16"/>
  <c r="CI193" i="16"/>
  <c r="AX153" i="16"/>
  <c r="AX183" i="16"/>
  <c r="BX193" i="16"/>
  <c r="CS169" i="16"/>
  <c r="BP186" i="16"/>
  <c r="CW191" i="16"/>
  <c r="DE164" i="16"/>
  <c r="X179" i="16"/>
  <c r="BX185" i="16"/>
  <c r="BB195" i="16"/>
  <c r="AO170" i="16"/>
  <c r="AD186" i="16"/>
  <c r="DB199" i="16"/>
  <c r="AN209" i="16"/>
  <c r="BB159" i="16"/>
  <c r="CS191" i="16"/>
  <c r="AC203" i="16"/>
  <c r="DC186" i="16"/>
  <c r="AX194" i="16"/>
  <c r="BA200" i="16"/>
  <c r="CX204" i="16"/>
  <c r="BZ209" i="16"/>
  <c r="R214" i="16"/>
  <c r="I166" i="16"/>
  <c r="AI192" i="16"/>
  <c r="CT198" i="16"/>
  <c r="BC203" i="16"/>
  <c r="AE208" i="16"/>
  <c r="BC217" i="16"/>
  <c r="BK147" i="16"/>
  <c r="Y180" i="16"/>
  <c r="BV190" i="16"/>
  <c r="I197" i="16"/>
  <c r="CS206" i="16"/>
  <c r="BU211" i="16"/>
  <c r="AW220" i="16"/>
  <c r="CJ183" i="16"/>
  <c r="AX205" i="16"/>
  <c r="CP218" i="16"/>
  <c r="M228" i="16"/>
  <c r="CC192" i="16"/>
  <c r="CI216" i="16"/>
  <c r="CU136" i="16"/>
  <c r="AW199" i="16"/>
  <c r="AI213" i="16"/>
  <c r="AY224" i="16"/>
  <c r="DD188" i="16"/>
  <c r="DD210" i="16"/>
  <c r="AZ222" i="16"/>
  <c r="T192" i="16"/>
  <c r="CC212" i="16"/>
  <c r="AG227" i="16"/>
  <c r="BF193" i="16"/>
  <c r="DG212" i="16"/>
  <c r="DB224" i="16"/>
  <c r="W183" i="16"/>
  <c r="AC216" i="16"/>
  <c r="CI170" i="16"/>
  <c r="BH202" i="16"/>
  <c r="BY223" i="16"/>
  <c r="J204" i="16"/>
  <c r="BD225" i="16"/>
  <c r="T199" i="16"/>
  <c r="AD223" i="16"/>
  <c r="DA181" i="16"/>
  <c r="BM207" i="16"/>
  <c r="V221" i="16"/>
  <c r="CV230" i="16"/>
  <c r="AT202" i="16"/>
  <c r="AL217" i="16"/>
  <c r="H229" i="16"/>
  <c r="AM203" i="16"/>
  <c r="AJ225" i="16"/>
  <c r="BE198" i="16"/>
  <c r="BX220" i="16"/>
  <c r="BG192" i="16"/>
  <c r="BD217" i="16"/>
  <c r="BU183" i="16"/>
  <c r="CB213" i="16"/>
  <c r="I168" i="16"/>
  <c r="J210" i="16"/>
  <c r="CP227" i="16"/>
  <c r="CQ219" i="16"/>
  <c r="J207" i="16"/>
  <c r="CT214" i="16"/>
  <c r="CB224" i="16"/>
  <c r="CE188" i="16"/>
  <c r="G175" i="16"/>
  <c r="AV210" i="16"/>
  <c r="AL196" i="16"/>
  <c r="AS222" i="16"/>
  <c r="T226" i="16"/>
  <c r="F230" i="16"/>
  <c r="BE219" i="16"/>
  <c r="CW129" i="16"/>
  <c r="BL128" i="16"/>
  <c r="CE124" i="16"/>
  <c r="CK123" i="16"/>
  <c r="D127" i="16"/>
  <c r="U124" i="16"/>
  <c r="BL131" i="16"/>
  <c r="AZ127" i="16"/>
  <c r="CW128" i="16"/>
  <c r="D145" i="16"/>
  <c r="AN178" i="16"/>
  <c r="BN167" i="16"/>
  <c r="AS186" i="16"/>
  <c r="BD179" i="16"/>
  <c r="AA167" i="16"/>
  <c r="AJ186" i="16"/>
  <c r="Y163" i="16"/>
  <c r="Y185" i="16"/>
  <c r="O195" i="16"/>
  <c r="Z163" i="16"/>
  <c r="BL177" i="16"/>
  <c r="R190" i="16"/>
  <c r="D195" i="16"/>
  <c r="T174" i="16"/>
  <c r="M188" i="16"/>
  <c r="AN170" i="16"/>
  <c r="AP192" i="16"/>
  <c r="BZ176" i="16"/>
  <c r="CF195" i="16"/>
  <c r="CV205" i="16"/>
  <c r="P215" i="16"/>
  <c r="AQ170" i="16"/>
  <c r="DE193" i="16"/>
  <c r="BM204" i="16"/>
  <c r="BB189" i="16"/>
  <c r="AD206" i="16"/>
  <c r="BB215" i="16"/>
  <c r="CI186" i="16"/>
  <c r="AO200" i="16"/>
  <c r="BO209" i="16"/>
  <c r="CM218" i="16"/>
  <c r="DC192" i="16"/>
  <c r="CG203" i="16"/>
  <c r="DE212" i="16"/>
  <c r="AK136" i="16"/>
  <c r="AU199" i="16"/>
  <c r="AY220" i="16"/>
  <c r="AW229" i="16"/>
  <c r="CS195" i="16"/>
  <c r="BR211" i="16"/>
  <c r="CH227" i="16"/>
  <c r="BG187" i="16"/>
  <c r="Q207" i="16"/>
  <c r="BK224" i="16"/>
  <c r="BV173" i="16"/>
  <c r="BV199" i="16"/>
  <c r="CL217" i="16"/>
  <c r="CJ226" i="16"/>
  <c r="AE194" i="16"/>
  <c r="X221" i="16"/>
  <c r="CA194" i="16"/>
  <c r="F219" i="16"/>
  <c r="BG230" i="16"/>
  <c r="AS199" i="16"/>
  <c r="BG216" i="16"/>
  <c r="AI227" i="16"/>
  <c r="AR203" i="16"/>
  <c r="AH219" i="16"/>
  <c r="BE229" i="16"/>
  <c r="U207" i="16"/>
  <c r="CQ181" i="16"/>
  <c r="V213" i="16"/>
  <c r="V230" i="16"/>
  <c r="CW207" i="16"/>
  <c r="BD221" i="16"/>
  <c r="CP190" i="16"/>
  <c r="AR211" i="16"/>
  <c r="CF223" i="16"/>
  <c r="AF229" i="16"/>
  <c r="CZ203" i="16"/>
  <c r="AS216" i="16"/>
  <c r="BC165" i="16"/>
  <c r="BK212" i="16"/>
  <c r="J223" i="16"/>
  <c r="AX193" i="16"/>
  <c r="DD217" i="16"/>
  <c r="AV185" i="16"/>
  <c r="X214" i="16"/>
  <c r="X224" i="16"/>
  <c r="CD196" i="16"/>
  <c r="CP221" i="16"/>
  <c r="AT199" i="16"/>
  <c r="AC183" i="16"/>
  <c r="CW225" i="16"/>
  <c r="CU219" i="16"/>
  <c r="L207" i="16"/>
  <c r="AZ190" i="16"/>
  <c r="CV190" i="16"/>
  <c r="H179" i="16"/>
  <c r="BK211" i="16"/>
  <c r="CX197" i="16"/>
  <c r="J225" i="16"/>
  <c r="AJ229" i="16"/>
  <c r="W211" i="16"/>
  <c r="CA230" i="16"/>
  <c r="L228" i="16"/>
  <c r="J125" i="16"/>
  <c r="AS123" i="16"/>
  <c r="BY125" i="16"/>
  <c r="P132" i="16"/>
  <c r="BL130" i="16"/>
  <c r="BX125" i="16"/>
  <c r="CZ123" i="16"/>
  <c r="AB130" i="16"/>
  <c r="BX123" i="16"/>
  <c r="AZ126" i="16"/>
  <c r="BX132" i="16"/>
  <c r="BR161" i="16"/>
  <c r="CX170" i="16"/>
  <c r="BJ160" i="16"/>
  <c r="S166" i="16"/>
  <c r="D166" i="16"/>
  <c r="BO145" i="16"/>
  <c r="CS165" i="16"/>
  <c r="AC173" i="16"/>
  <c r="AE157" i="16"/>
  <c r="F166" i="16"/>
  <c r="BK171" i="16"/>
  <c r="CK176" i="16"/>
  <c r="BX160" i="16"/>
  <c r="BJ172" i="16"/>
  <c r="CQ178" i="16"/>
  <c r="O161" i="16"/>
  <c r="O172" i="16"/>
  <c r="BB178" i="16"/>
  <c r="CM183" i="16"/>
  <c r="S188" i="16"/>
  <c r="E153" i="16"/>
  <c r="BT168" i="16"/>
  <c r="CJ176" i="16"/>
  <c r="BJ151" i="16"/>
  <c r="CT167" i="16"/>
  <c r="BE176" i="16"/>
  <c r="BU181" i="16"/>
  <c r="BE186" i="16"/>
  <c r="CZ162" i="16"/>
  <c r="CF173" i="16"/>
  <c r="AA184" i="16"/>
  <c r="X168" i="16"/>
  <c r="CO179" i="16"/>
  <c r="AX186" i="16"/>
  <c r="CL165" i="16"/>
  <c r="CY178" i="16"/>
  <c r="AO185" i="16"/>
  <c r="CR190" i="16"/>
  <c r="AA195" i="16"/>
  <c r="DG199" i="16"/>
  <c r="CA178" i="16"/>
  <c r="AP185" i="16"/>
  <c r="AF190" i="16"/>
  <c r="AB195" i="16"/>
  <c r="BB148" i="16"/>
  <c r="CR182" i="16"/>
  <c r="BZ188" i="16"/>
  <c r="AO193" i="16"/>
  <c r="CJ181" i="16"/>
  <c r="AR187" i="16"/>
  <c r="CX196" i="16"/>
  <c r="D189" i="16"/>
  <c r="BU201" i="16"/>
  <c r="CJ210" i="16"/>
  <c r="AL173" i="16"/>
  <c r="S194" i="16"/>
  <c r="DE179" i="16"/>
  <c r="DC196" i="16"/>
  <c r="AP206" i="16"/>
  <c r="BN215" i="16"/>
  <c r="E187" i="16"/>
  <c r="BB200" i="16"/>
  <c r="CM209" i="16"/>
  <c r="CY218" i="16"/>
  <c r="CD184" i="16"/>
  <c r="DE203" i="16"/>
  <c r="M213" i="16"/>
  <c r="CR158" i="16"/>
  <c r="CU188" i="16"/>
  <c r="AG214" i="16"/>
  <c r="BM220" i="16"/>
  <c r="DE229" i="16"/>
  <c r="CI211" i="16"/>
  <c r="AL228" i="16"/>
  <c r="CF191" i="16"/>
  <c r="AI214" i="16"/>
  <c r="CI228" i="16"/>
  <c r="CT199" i="16"/>
  <c r="K218" i="16"/>
  <c r="BQ164" i="16"/>
  <c r="CC215" i="16"/>
  <c r="CL181" i="16"/>
  <c r="AA205" i="16"/>
  <c r="F221" i="16"/>
  <c r="BL189" i="16"/>
  <c r="BG208" i="16"/>
  <c r="BC227" i="16"/>
  <c r="BH195" i="16"/>
  <c r="BA219" i="16"/>
  <c r="CY192" i="16"/>
  <c r="BK217" i="16"/>
  <c r="K204" i="16"/>
  <c r="AV230" i="16"/>
  <c r="AO208" i="16"/>
  <c r="CE221" i="16"/>
  <c r="BO191" i="16"/>
  <c r="AP219" i="16"/>
  <c r="BH229" i="16"/>
  <c r="H217" i="16"/>
  <c r="CW199" i="16"/>
  <c r="AT223" i="16"/>
  <c r="W209" i="16"/>
  <c r="BK186" i="16"/>
  <c r="BP224" i="16"/>
  <c r="V211" i="16"/>
  <c r="AT200" i="16"/>
  <c r="CP213" i="16"/>
  <c r="CF220" i="16"/>
  <c r="CZ225" i="16"/>
  <c r="CM192" i="16"/>
  <c r="AZ182" i="16"/>
  <c r="CW228" i="16"/>
  <c r="W226" i="16"/>
  <c r="L224" i="16"/>
  <c r="AT210" i="16"/>
  <c r="W222" i="16"/>
  <c r="BD124" i="16"/>
  <c r="BF124" i="16"/>
  <c r="CP124" i="16"/>
  <c r="CK126" i="16"/>
  <c r="I125" i="16"/>
  <c r="CJ124" i="16"/>
  <c r="AB125" i="16"/>
  <c r="AT125" i="16"/>
  <c r="CV132" i="16"/>
  <c r="BN138" i="16"/>
  <c r="CB129" i="16"/>
  <c r="CC132" i="16"/>
  <c r="CJ136" i="16"/>
  <c r="Q136" i="16"/>
  <c r="AH146" i="16"/>
  <c r="CR142" i="16"/>
  <c r="D143" i="16"/>
  <c r="CT130" i="16"/>
  <c r="AD148" i="16"/>
  <c r="CH153" i="16"/>
  <c r="CW153" i="16"/>
  <c r="V135" i="16"/>
  <c r="AC159" i="16"/>
  <c r="F171" i="16"/>
  <c r="U153" i="16"/>
  <c r="AA161" i="16"/>
  <c r="AE148" i="16"/>
  <c r="DA144" i="16"/>
  <c r="AO166" i="16"/>
  <c r="X166" i="16"/>
  <c r="N161" i="16"/>
  <c r="BL161" i="16"/>
  <c r="R179" i="16"/>
  <c r="AB154" i="16"/>
  <c r="AH152" i="16"/>
  <c r="CI181" i="16"/>
  <c r="CV173" i="16"/>
  <c r="BQ168" i="16"/>
  <c r="AX191" i="16"/>
  <c r="H186" i="16"/>
  <c r="AA200" i="16"/>
  <c r="BG185" i="16"/>
  <c r="DE174" i="16"/>
  <c r="BA193" i="16"/>
  <c r="BE187" i="16"/>
  <c r="M179" i="16"/>
  <c r="CH201" i="16"/>
  <c r="AN215" i="16"/>
  <c r="CS194" i="16"/>
  <c r="CK204" i="16"/>
  <c r="N197" i="16"/>
  <c r="AP211" i="16"/>
  <c r="AZ175" i="16"/>
  <c r="BO200" i="16"/>
  <c r="AE214" i="16"/>
  <c r="W167" i="16"/>
  <c r="AX199" i="16"/>
  <c r="AK213" i="16"/>
  <c r="AA189" i="16"/>
  <c r="AX214" i="16"/>
  <c r="AK225" i="16"/>
  <c r="AW197" i="16"/>
  <c r="CQ218" i="16"/>
  <c r="BU173" i="16"/>
  <c r="BF202" i="16"/>
  <c r="CI221" i="16"/>
  <c r="U178" i="16"/>
  <c r="DD206" i="16"/>
  <c r="Z218" i="16"/>
  <c r="M176" i="16"/>
  <c r="DF215" i="16"/>
  <c r="AO182" i="16"/>
  <c r="DG205" i="16"/>
  <c r="BB225" i="16"/>
  <c r="W202" i="16"/>
  <c r="E217" i="16"/>
  <c r="AT176" i="16"/>
  <c r="BJ212" i="16"/>
  <c r="BY225" i="16"/>
  <c r="BV208" i="16"/>
  <c r="DC183" i="16"/>
  <c r="AD224" i="16"/>
  <c r="R189" i="16"/>
  <c r="BY208" i="16"/>
  <c r="BG227" i="16"/>
  <c r="CD174" i="16"/>
  <c r="L212" i="16"/>
  <c r="AF224" i="16"/>
  <c r="H208" i="16"/>
  <c r="AS226" i="16"/>
  <c r="BW213" i="16"/>
  <c r="BM165" i="16"/>
  <c r="L221" i="16"/>
  <c r="CR205" i="16"/>
  <c r="CZ224" i="16"/>
  <c r="CP211" i="16"/>
  <c r="H207" i="16"/>
  <c r="O188" i="16"/>
  <c r="CJ200" i="16"/>
  <c r="CZ208" i="16"/>
  <c r="J194" i="16"/>
  <c r="BI194" i="16"/>
  <c r="AS213" i="16"/>
  <c r="AQ200" i="16"/>
  <c r="AT214" i="16"/>
  <c r="BM211" i="16"/>
  <c r="J228" i="16"/>
  <c r="CO124" i="16"/>
  <c r="T123" i="16"/>
  <c r="CM123" i="16"/>
  <c r="H123" i="16"/>
  <c r="AK125" i="16"/>
  <c r="CC123" i="16"/>
  <c r="AD127" i="16"/>
  <c r="BN127" i="16"/>
  <c r="AD126" i="16"/>
  <c r="D133" i="16"/>
  <c r="BZ138" i="16"/>
  <c r="CS129" i="16"/>
  <c r="DA132" i="16"/>
  <c r="AP133" i="16"/>
  <c r="CW135" i="16"/>
  <c r="AN137" i="16"/>
  <c r="X154" i="16"/>
  <c r="BP127" i="16"/>
  <c r="AT136" i="16"/>
  <c r="CQ131" i="16"/>
  <c r="AR148" i="16"/>
  <c r="CR141" i="16"/>
  <c r="BO140" i="16"/>
  <c r="AU162" i="16"/>
  <c r="W154" i="16"/>
  <c r="BS149" i="16"/>
  <c r="AM149" i="16"/>
  <c r="BD165" i="16"/>
  <c r="CN144" i="16"/>
  <c r="AG167" i="16"/>
  <c r="BA167" i="16"/>
  <c r="BE166" i="16"/>
  <c r="AP166" i="16"/>
  <c r="F163" i="16"/>
  <c r="AF162" i="16"/>
  <c r="G184" i="16"/>
  <c r="Q169" i="16"/>
  <c r="CL176" i="16"/>
  <c r="BZ163" i="16"/>
  <c r="CU184" i="16"/>
  <c r="CP186" i="16"/>
  <c r="AQ179" i="16"/>
  <c r="CU195" i="16"/>
  <c r="AR179" i="16"/>
  <c r="CB155" i="16"/>
  <c r="T183" i="16"/>
  <c r="CO172" i="16"/>
  <c r="CL192" i="16"/>
  <c r="AZ189" i="16"/>
  <c r="BX206" i="16"/>
  <c r="CR174" i="16"/>
  <c r="AZ200" i="16"/>
  <c r="M190" i="16"/>
  <c r="F207" i="16"/>
  <c r="CZ175" i="16"/>
  <c r="CB200" i="16"/>
  <c r="G210" i="16"/>
  <c r="D168" i="16"/>
  <c r="BL199" i="16"/>
  <c r="AW213" i="16"/>
  <c r="BN189" i="16"/>
  <c r="AG215" i="16"/>
  <c r="CQ183" i="16"/>
  <c r="CI212" i="16"/>
  <c r="BV228" i="16"/>
  <c r="CB202" i="16"/>
  <c r="CU221" i="16"/>
  <c r="BE179" i="16"/>
  <c r="CN207" i="16"/>
  <c r="D223" i="16"/>
  <c r="DD180" i="16"/>
  <c r="Z216" i="16"/>
  <c r="BX183" i="16"/>
  <c r="AA214" i="16"/>
  <c r="R227" i="16"/>
  <c r="DG202" i="16"/>
  <c r="BS223" i="16"/>
  <c r="BC177" i="16"/>
  <c r="CO212" i="16"/>
  <c r="CB158" i="16"/>
  <c r="AS209" i="16"/>
  <c r="CS185" i="16"/>
  <c r="BF224" i="16"/>
  <c r="R200" i="16"/>
  <c r="AJ217" i="16"/>
  <c r="AZ176" i="16"/>
  <c r="AV212" i="16"/>
  <c r="E230" i="16"/>
  <c r="DB217" i="16"/>
  <c r="AH185" i="16"/>
  <c r="V224" i="16"/>
  <c r="AO210" i="16"/>
  <c r="CT188" i="16"/>
  <c r="AR225" i="16"/>
  <c r="BJ202" i="16"/>
  <c r="Q150" i="16"/>
  <c r="CL189" i="16"/>
  <c r="CZ230" i="16"/>
  <c r="Q188" i="16"/>
  <c r="X202" i="16"/>
  <c r="CE195" i="16"/>
  <c r="AU214" i="16"/>
  <c r="BT201" i="16"/>
  <c r="CC217" i="16"/>
  <c r="AO213" i="16"/>
  <c r="AR213" i="16"/>
  <c r="H230" i="16"/>
  <c r="AQ224" i="16"/>
  <c r="AN127" i="16"/>
  <c r="AB123" i="16"/>
  <c r="CX131" i="16"/>
  <c r="DE124" i="16"/>
  <c r="BN125" i="16"/>
  <c r="DE123" i="16"/>
  <c r="BX130" i="16"/>
  <c r="AH124" i="16"/>
  <c r="E129" i="16"/>
  <c r="AZ130" i="16"/>
  <c r="CI134" i="16"/>
  <c r="BF127" i="16"/>
  <c r="BV148" i="16"/>
  <c r="H143" i="16"/>
  <c r="U141" i="16"/>
  <c r="AX160" i="16"/>
  <c r="AD171" i="16"/>
  <c r="BN155" i="16"/>
  <c r="AO146" i="16"/>
  <c r="AS145" i="16"/>
  <c r="M168" i="16"/>
  <c r="DA167" i="16"/>
  <c r="BW166" i="16"/>
  <c r="BG166" i="16"/>
  <c r="AY163" i="16"/>
  <c r="BZ162" i="16"/>
  <c r="S184" i="16"/>
  <c r="AC170" i="16"/>
  <c r="CO169" i="16"/>
  <c r="DA186" i="16"/>
  <c r="E180" i="16"/>
  <c r="K181" i="16"/>
  <c r="CB167" i="16"/>
  <c r="AA191" i="16"/>
  <c r="AY200" i="16"/>
  <c r="CJ185" i="16"/>
  <c r="CL156" i="16"/>
  <c r="W189" i="16"/>
  <c r="AF182" i="16"/>
  <c r="CD145" i="16"/>
  <c r="L197" i="16"/>
  <c r="AB211" i="16"/>
  <c r="V187" i="16"/>
  <c r="J153" i="16"/>
  <c r="BI197" i="16"/>
  <c r="AD207" i="16"/>
  <c r="AP216" i="16"/>
  <c r="BT195" i="16"/>
  <c r="S210" i="16"/>
  <c r="AY171" i="16"/>
  <c r="CL199" i="16"/>
  <c r="BI213" i="16"/>
  <c r="DC189" i="16"/>
  <c r="AX215" i="16"/>
  <c r="AW230" i="16"/>
  <c r="N198" i="16"/>
  <c r="DB212" i="16"/>
  <c r="CH228" i="16"/>
  <c r="CT202" i="16"/>
  <c r="DG221" i="16"/>
  <c r="T180" i="16"/>
  <c r="DD207" i="16"/>
  <c r="P223" i="16"/>
  <c r="BX181" i="16"/>
  <c r="BE216" i="16"/>
  <c r="AV184" i="16"/>
  <c r="AA208" i="16"/>
  <c r="AH227" i="16"/>
  <c r="AL203" i="16"/>
  <c r="CM223" i="16"/>
  <c r="H197" i="16"/>
  <c r="BW220" i="16"/>
  <c r="CG194" i="16"/>
  <c r="AC229" i="16"/>
  <c r="AM205" i="16"/>
  <c r="CX143" i="16"/>
  <c r="AU209" i="16"/>
  <c r="G228" i="16"/>
  <c r="BI196" i="16"/>
  <c r="AI220" i="16"/>
  <c r="AL194" i="16"/>
  <c r="T227" i="16"/>
  <c r="V205" i="16"/>
  <c r="BT129" i="16"/>
  <c r="AW127" i="16"/>
  <c r="CJ135" i="16"/>
  <c r="K136" i="16"/>
  <c r="DB133" i="16"/>
  <c r="BB142" i="16"/>
  <c r="U135" i="16"/>
  <c r="CS125" i="16"/>
  <c r="R134" i="16"/>
  <c r="AJ137" i="16"/>
  <c r="BU146" i="16"/>
  <c r="I128" i="16"/>
  <c r="S141" i="16"/>
  <c r="AS139" i="16"/>
  <c r="CW141" i="16"/>
  <c r="BH141" i="16"/>
  <c r="AJ149" i="16"/>
  <c r="W137" i="16"/>
  <c r="V146" i="16"/>
  <c r="BJ137" i="16"/>
  <c r="Z137" i="16"/>
  <c r="AK137" i="16"/>
  <c r="AL143" i="16"/>
  <c r="CU152" i="16"/>
  <c r="BK143" i="16"/>
  <c r="BB146" i="16"/>
  <c r="P142" i="16"/>
  <c r="BO139" i="16"/>
  <c r="AG154" i="16"/>
  <c r="DC147" i="16"/>
  <c r="BF157" i="16"/>
  <c r="CD165" i="16"/>
  <c r="U148" i="16"/>
  <c r="K158" i="16"/>
  <c r="CE139" i="16"/>
  <c r="DB154" i="16"/>
  <c r="AZ147" i="16"/>
  <c r="Y157" i="16"/>
  <c r="AA152" i="16"/>
  <c r="BU163" i="16"/>
  <c r="AL157" i="16"/>
  <c r="BY166" i="16"/>
  <c r="CX174" i="16"/>
  <c r="BM155" i="16"/>
  <c r="AI139" i="16"/>
  <c r="CB159" i="16"/>
  <c r="BD168" i="16"/>
  <c r="F155" i="16"/>
  <c r="AK165" i="16"/>
  <c r="CC158" i="16"/>
  <c r="T171" i="16"/>
  <c r="AE158" i="16"/>
  <c r="AU171" i="16"/>
  <c r="AX179" i="16"/>
  <c r="F159" i="16"/>
  <c r="CM170" i="16"/>
  <c r="AM178" i="16"/>
  <c r="G159" i="16"/>
  <c r="CW169" i="16"/>
  <c r="CZ148" i="16"/>
  <c r="CF161" i="16"/>
  <c r="AE169" i="16"/>
  <c r="AA174" i="16"/>
  <c r="BR150" i="16"/>
  <c r="CO167" i="16"/>
  <c r="CC175" i="16"/>
  <c r="Q149" i="16"/>
  <c r="F167" i="16"/>
  <c r="CS175" i="16"/>
  <c r="AF181" i="16"/>
  <c r="S186" i="16"/>
  <c r="BO190" i="16"/>
  <c r="CT161" i="16"/>
  <c r="AU173" i="16"/>
  <c r="AG179" i="16"/>
  <c r="AK162" i="16"/>
  <c r="CK172" i="16"/>
  <c r="AV179" i="16"/>
  <c r="U184" i="16"/>
  <c r="DA151" i="16"/>
  <c r="AG169" i="16"/>
  <c r="BN176" i="16"/>
  <c r="X182" i="16"/>
  <c r="V153" i="16"/>
  <c r="BA175" i="16"/>
  <c r="AV183" i="16"/>
  <c r="BW188" i="16"/>
  <c r="CZ147" i="16"/>
  <c r="K173" i="16"/>
  <c r="BY182" i="16"/>
  <c r="X188" i="16"/>
  <c r="AA193" i="16"/>
  <c r="BW197" i="16"/>
  <c r="AH130" i="16"/>
  <c r="S173" i="16"/>
  <c r="J182" i="16"/>
  <c r="L188" i="16"/>
  <c r="CJ192" i="16"/>
  <c r="BL197" i="16"/>
  <c r="AS166" i="16"/>
  <c r="DA178" i="16"/>
  <c r="K186" i="16"/>
  <c r="CT190" i="16"/>
  <c r="F162" i="16"/>
  <c r="AK177" i="16"/>
  <c r="DB184" i="16"/>
  <c r="H190" i="16"/>
  <c r="BB194" i="16"/>
  <c r="AW167" i="16"/>
  <c r="K184" i="16"/>
  <c r="X193" i="16"/>
  <c r="DE198" i="16"/>
  <c r="D204" i="16"/>
  <c r="AZ208" i="16"/>
  <c r="CJ212" i="16"/>
  <c r="I153" i="16"/>
  <c r="CS180" i="16"/>
  <c r="CX190" i="16"/>
  <c r="AT197" i="16"/>
  <c r="BY202" i="16"/>
  <c r="BY169" i="16"/>
  <c r="CQ184" i="16"/>
  <c r="CQ193" i="16"/>
  <c r="AQ199" i="16"/>
  <c r="AP204" i="16"/>
  <c r="CL208" i="16"/>
  <c r="BN213" i="16"/>
  <c r="H157" i="16"/>
  <c r="BD181" i="16"/>
  <c r="BH191" i="16"/>
  <c r="BZ197" i="16"/>
  <c r="CY202" i="16"/>
  <c r="AQ207" i="16"/>
  <c r="S212" i="16"/>
  <c r="BO216" i="16"/>
  <c r="CY220" i="16"/>
  <c r="BT178" i="16"/>
  <c r="CG188" i="16"/>
  <c r="AJ196" i="16"/>
  <c r="BE201" i="16"/>
  <c r="AK206" i="16"/>
  <c r="CG210" i="16"/>
  <c r="M215" i="16"/>
  <c r="DE219" i="16"/>
  <c r="AN179" i="16"/>
  <c r="AR195" i="16"/>
  <c r="DF203" i="16"/>
  <c r="AG211" i="16"/>
  <c r="CI217" i="16"/>
  <c r="CG222" i="16"/>
  <c r="BU227" i="16"/>
  <c r="CO164" i="16"/>
  <c r="H191" i="16"/>
  <c r="M201" i="16"/>
  <c r="CI208" i="16"/>
  <c r="AY215" i="16"/>
  <c r="DF220" i="16"/>
  <c r="DF225" i="16"/>
  <c r="Z230" i="16"/>
  <c r="V185" i="16"/>
  <c r="BT197" i="16"/>
  <c r="BA205" i="16"/>
  <c r="BA212" i="16"/>
  <c r="AF217" i="16"/>
  <c r="CI222" i="16"/>
  <c r="DG226" i="16"/>
  <c r="AX139" i="16"/>
  <c r="DG185" i="16"/>
  <c r="DB195" i="16"/>
  <c r="CQ203" i="16"/>
  <c r="AJ210" i="16"/>
  <c r="CN214" i="16"/>
  <c r="Z220" i="16"/>
  <c r="D225" i="16"/>
  <c r="P229" i="16"/>
  <c r="AU184" i="16"/>
  <c r="BP200" i="16"/>
  <c r="BE210" i="16"/>
  <c r="AA218" i="16"/>
  <c r="DA224" i="16"/>
  <c r="DB230" i="16"/>
  <c r="W191" i="16"/>
  <c r="BQ200" i="16"/>
  <c r="CD209" i="16"/>
  <c r="CO217" i="16"/>
  <c r="BR222" i="16"/>
  <c r="DB227" i="16"/>
  <c r="AE177" i="16"/>
  <c r="BO196" i="16"/>
  <c r="BD204" i="16"/>
  <c r="E213" i="16"/>
  <c r="AV220" i="16"/>
  <c r="CM224" i="16"/>
  <c r="L230" i="16"/>
  <c r="F187" i="16"/>
  <c r="DF200" i="16"/>
  <c r="CO207" i="16"/>
  <c r="AL216" i="16"/>
  <c r="CO222" i="16"/>
  <c r="E227" i="16"/>
  <c r="BH174" i="16"/>
  <c r="DE200" i="16"/>
  <c r="AF214" i="16"/>
  <c r="AC222" i="16"/>
  <c r="BQ230" i="16"/>
  <c r="BC196" i="16"/>
  <c r="BK207" i="16"/>
  <c r="K219" i="16"/>
  <c r="CD227" i="16"/>
  <c r="AW176" i="16"/>
  <c r="DA192" i="16"/>
  <c r="L204" i="16"/>
  <c r="AU212" i="16"/>
  <c r="BF218" i="16"/>
  <c r="BG224" i="16"/>
  <c r="D230" i="16"/>
  <c r="BW186" i="16"/>
  <c r="AC198" i="16"/>
  <c r="BP207" i="16"/>
  <c r="CR215" i="16"/>
  <c r="W221" i="16"/>
  <c r="CF226" i="16"/>
  <c r="BS200" i="16"/>
  <c r="CF210" i="16"/>
  <c r="CW221" i="16"/>
  <c r="P230" i="16"/>
  <c r="CV218" i="16"/>
  <c r="K223" i="16"/>
  <c r="AN217" i="16"/>
  <c r="CR227" i="16"/>
  <c r="BQ175" i="16"/>
  <c r="Q131" i="16"/>
  <c r="CJ127" i="16"/>
  <c r="CS197" i="16"/>
  <c r="BV214" i="16"/>
  <c r="AH220" i="16"/>
  <c r="X216" i="16"/>
  <c r="AS211" i="16"/>
  <c r="H196" i="16"/>
  <c r="AI219" i="16"/>
  <c r="AT203" i="16"/>
  <c r="AQ225" i="16"/>
  <c r="BG198" i="16"/>
  <c r="BZ220" i="16"/>
  <c r="L229" i="16"/>
  <c r="AT208" i="16"/>
  <c r="CE217" i="16"/>
  <c r="BY212" i="16"/>
  <c r="V204" i="16"/>
  <c r="AJ181" i="16"/>
  <c r="BM228" i="16"/>
  <c r="V219" i="16"/>
  <c r="AP181" i="16"/>
  <c r="AR207" i="16"/>
  <c r="AY202" i="16"/>
  <c r="AV222" i="16"/>
  <c r="CX179" i="16"/>
  <c r="CP225" i="16"/>
  <c r="CQ225" i="16"/>
  <c r="CJ220" i="16"/>
  <c r="AO217" i="16"/>
  <c r="BB124" i="16"/>
  <c r="BN129" i="16"/>
  <c r="AD125" i="16"/>
  <c r="CK131" i="16"/>
  <c r="CY123" i="16"/>
  <c r="AB132" i="16"/>
  <c r="V125" i="16"/>
  <c r="BZ123" i="16"/>
  <c r="BN131" i="16"/>
  <c r="CD127" i="16"/>
  <c r="CW136" i="16"/>
  <c r="AV135" i="16"/>
  <c r="AP143" i="16"/>
  <c r="AW135" i="16"/>
  <c r="AV126" i="16"/>
  <c r="BH134" i="16"/>
  <c r="CA138" i="16"/>
  <c r="CS146" i="16"/>
  <c r="AT131" i="16"/>
  <c r="DC126" i="16"/>
  <c r="BS139" i="16"/>
  <c r="DD142" i="16"/>
  <c r="CJ141" i="16"/>
  <c r="BH150" i="16"/>
  <c r="BI137" i="16"/>
  <c r="CT138" i="16"/>
  <c r="BK137" i="16"/>
  <c r="BQ139" i="16"/>
  <c r="BZ143" i="16"/>
  <c r="CQ143" i="16"/>
  <c r="CJ142" i="16"/>
  <c r="AH155" i="16"/>
  <c r="CD158" i="16"/>
  <c r="AC149" i="16"/>
  <c r="AK155" i="16"/>
  <c r="AW158" i="16"/>
  <c r="BV152" i="16"/>
  <c r="CI157" i="16"/>
  <c r="AD175" i="16"/>
  <c r="BH145" i="16"/>
  <c r="CB169" i="16"/>
  <c r="BK165" i="16"/>
  <c r="AT171" i="16"/>
  <c r="F161" i="16"/>
  <c r="BV180" i="16"/>
  <c r="G161" i="16"/>
  <c r="BN159" i="16"/>
  <c r="DG149" i="16"/>
  <c r="O163" i="16"/>
  <c r="CI152" i="16"/>
  <c r="AN168" i="16"/>
  <c r="BS168" i="16"/>
  <c r="BF181" i="16"/>
  <c r="CM190" i="16"/>
  <c r="CK173" i="16"/>
  <c r="BB163" i="16"/>
  <c r="CN179" i="16"/>
  <c r="CO155" i="16"/>
  <c r="BB177" i="16"/>
  <c r="AR155" i="16"/>
  <c r="CB183" i="16"/>
  <c r="I151" i="16"/>
  <c r="Q183" i="16"/>
  <c r="CU197" i="16"/>
  <c r="CQ173" i="16"/>
  <c r="AY188" i="16"/>
  <c r="CV197" i="16"/>
  <c r="AG180" i="16"/>
  <c r="BM191" i="16"/>
  <c r="CP177" i="16"/>
  <c r="AH190" i="16"/>
  <c r="CY168" i="16"/>
  <c r="BY193" i="16"/>
  <c r="BX208" i="16"/>
  <c r="BG182" i="16"/>
  <c r="BV197" i="16"/>
  <c r="AH186" i="16"/>
  <c r="M200" i="16"/>
  <c r="CX213" i="16"/>
  <c r="L183" i="16"/>
  <c r="AE203" i="16"/>
  <c r="CM216" i="16"/>
  <c r="BB179" i="16"/>
  <c r="CF196" i="16"/>
  <c r="BU206" i="16"/>
  <c r="Y220" i="16"/>
  <c r="Q196" i="16"/>
  <c r="H218" i="16"/>
  <c r="AW223" i="16"/>
  <c r="H192" i="16"/>
  <c r="AH209" i="16"/>
  <c r="CH221" i="16"/>
  <c r="AX230" i="16"/>
  <c r="Q198" i="16"/>
  <c r="DC212" i="16"/>
  <c r="O224" i="16"/>
  <c r="BG150" i="16"/>
  <c r="CM198" i="16"/>
  <c r="BT210" i="16"/>
  <c r="D221" i="16"/>
  <c r="AZ229" i="16"/>
  <c r="AU202" i="16"/>
  <c r="BR220" i="16"/>
  <c r="T149" i="16"/>
  <c r="CT203" i="16"/>
  <c r="BB224" i="16"/>
  <c r="AL197" i="16"/>
  <c r="BG213" i="16"/>
  <c r="BZ230" i="16"/>
  <c r="BQ201" i="16"/>
  <c r="AO223" i="16"/>
  <c r="CC180" i="16"/>
  <c r="H215" i="16"/>
  <c r="CW143" i="16"/>
  <c r="BW211" i="16"/>
  <c r="AD228" i="16"/>
  <c r="CW204" i="16"/>
  <c r="W213" i="16"/>
  <c r="G225" i="16"/>
  <c r="BB201" i="16"/>
  <c r="BP216" i="16"/>
  <c r="AF227" i="16"/>
  <c r="H202" i="16"/>
  <c r="CF230" i="16"/>
  <c r="J208" i="16"/>
  <c r="AA190" i="16"/>
  <c r="CT212" i="16"/>
  <c r="AH193" i="16"/>
  <c r="CB227" i="16"/>
  <c r="BA128" i="16"/>
  <c r="Q129" i="16"/>
  <c r="L123" i="16"/>
  <c r="P130" i="16"/>
  <c r="CM124" i="16"/>
  <c r="AY126" i="16"/>
  <c r="E137" i="16"/>
  <c r="BJ135" i="16"/>
  <c r="BK123" i="16"/>
  <c r="CA136" i="16"/>
  <c r="CA134" i="16"/>
  <c r="DA138" i="16"/>
  <c r="CB131" i="16"/>
  <c r="AI127" i="16"/>
  <c r="N143" i="16"/>
  <c r="AJ151" i="16"/>
  <c r="BS147" i="16"/>
  <c r="AA139" i="16"/>
  <c r="CP143" i="16"/>
  <c r="Z144" i="16"/>
  <c r="DB158" i="16"/>
  <c r="BG158" i="16"/>
  <c r="AX155" i="16"/>
  <c r="BU158" i="16"/>
  <c r="CX157" i="16"/>
  <c r="AP175" i="16"/>
  <c r="T146" i="16"/>
  <c r="CV156" i="16"/>
  <c r="BG171" i="16"/>
  <c r="BR168" i="16"/>
  <c r="AH183" i="16"/>
  <c r="CN185" i="16"/>
  <c r="BP171" i="16"/>
  <c r="CX160" i="16"/>
  <c r="S208" i="16"/>
  <c r="Z190" i="16"/>
  <c r="CG206" i="16"/>
  <c r="AK220" i="16"/>
  <c r="AT196" i="16"/>
  <c r="DA211" i="16"/>
  <c r="DE227" i="16"/>
  <c r="BE202" i="16"/>
  <c r="DF221" i="16"/>
  <c r="BW219" i="16"/>
  <c r="H199" i="16"/>
  <c r="AN222" i="16"/>
  <c r="BP191" i="16"/>
  <c r="BE212" i="16"/>
  <c r="BF210" i="16"/>
  <c r="BE223" i="16"/>
  <c r="BF222" i="16"/>
  <c r="CW220" i="16"/>
  <c r="DG201" i="16"/>
  <c r="AF223" i="16"/>
  <c r="AT180" i="16"/>
  <c r="AF215" i="16"/>
  <c r="BH147" i="16"/>
  <c r="AT211" i="16"/>
  <c r="BZ228" i="16"/>
  <c r="BV204" i="16"/>
  <c r="K226" i="16"/>
  <c r="CZ199" i="16"/>
  <c r="AV223" i="16"/>
  <c r="DB194" i="16"/>
  <c r="DA220" i="16"/>
  <c r="BP196" i="16"/>
  <c r="AI230" i="16"/>
  <c r="BZ224" i="16"/>
  <c r="BI195" i="16"/>
  <c r="CR229" i="16"/>
  <c r="AS205" i="16"/>
  <c r="R186" i="16"/>
  <c r="H187" i="16"/>
  <c r="BE168" i="16"/>
  <c r="CG170" i="16"/>
  <c r="CB223" i="16"/>
  <c r="DC194" i="16"/>
  <c r="BN219" i="16"/>
  <c r="AM213" i="16"/>
  <c r="BP228" i="16"/>
  <c r="CR228" i="16"/>
  <c r="P218" i="16"/>
  <c r="BV124" i="16"/>
  <c r="BR123" i="16"/>
  <c r="CX126" i="16"/>
  <c r="CL123" i="16"/>
  <c r="AT124" i="16"/>
  <c r="CJ128" i="16"/>
  <c r="AQ129" i="16"/>
  <c r="BS126" i="16"/>
  <c r="Q137" i="16"/>
  <c r="CN135" i="16"/>
  <c r="O125" i="16"/>
  <c r="BW123" i="16"/>
  <c r="BU127" i="16"/>
  <c r="CU123" i="16"/>
  <c r="BW139" i="16"/>
  <c r="M147" i="16"/>
  <c r="AI132" i="16"/>
  <c r="BR127" i="16"/>
  <c r="AA124" i="16"/>
  <c r="AB143" i="16"/>
  <c r="AC143" i="16"/>
  <c r="AV151" i="16"/>
  <c r="CU137" i="16"/>
  <c r="AW148" i="16"/>
  <c r="Z139" i="16"/>
  <c r="AR139" i="16"/>
  <c r="Y140" i="16"/>
  <c r="AV145" i="16"/>
  <c r="BN154" i="16"/>
  <c r="BQ126" i="16"/>
  <c r="P149" i="16"/>
  <c r="AA143" i="16"/>
  <c r="AV144" i="16"/>
  <c r="BH155" i="16"/>
  <c r="AC150" i="16"/>
  <c r="J159" i="16"/>
  <c r="CD166" i="16"/>
  <c r="BM150" i="16"/>
  <c r="BS158" i="16"/>
  <c r="BK155" i="16"/>
  <c r="CL149" i="16"/>
  <c r="CG158" i="16"/>
  <c r="AC154" i="16"/>
  <c r="AW138" i="16"/>
  <c r="CL158" i="16"/>
  <c r="AD168" i="16"/>
  <c r="BB175" i="16"/>
  <c r="BX158" i="16"/>
  <c r="BF146" i="16"/>
  <c r="E161" i="16"/>
  <c r="CU166" i="16"/>
  <c r="E138" i="16"/>
  <c r="CV177" i="16"/>
  <c r="CG189" i="16"/>
  <c r="AW183" i="16"/>
  <c r="BK198" i="16"/>
  <c r="AR174" i="16"/>
  <c r="BY188" i="16"/>
  <c r="P198" i="16"/>
  <c r="CK180" i="16"/>
  <c r="D191" i="16"/>
  <c r="DD193" i="16"/>
  <c r="BL204" i="16"/>
  <c r="CJ213" i="16"/>
  <c r="AL183" i="16"/>
  <c r="BB198" i="16"/>
  <c r="BF174" i="16"/>
  <c r="CP183" i="16"/>
  <c r="CA212" i="16"/>
  <c r="AW202" i="16"/>
  <c r="M216" i="16"/>
  <c r="BR196" i="16"/>
  <c r="N212" i="16"/>
  <c r="CG223" i="16"/>
  <c r="P175" i="16"/>
  <c r="BW202" i="16"/>
  <c r="BR209" i="16"/>
  <c r="N222" i="16"/>
  <c r="AX226" i="16"/>
  <c r="T187" i="16"/>
  <c r="DC206" i="16"/>
  <c r="CK219" i="16"/>
  <c r="BK228" i="16"/>
  <c r="AE165" i="16"/>
  <c r="AZ199" i="16"/>
  <c r="BD206" i="16"/>
  <c r="BX217" i="16"/>
  <c r="BL225" i="16"/>
  <c r="BX229" i="16"/>
  <c r="CC205" i="16"/>
  <c r="E221" i="16"/>
  <c r="BO168" i="16"/>
  <c r="AY204" i="16"/>
  <c r="CL218" i="16"/>
  <c r="AR230" i="16"/>
  <c r="AU198" i="16"/>
  <c r="CE207" i="16"/>
  <c r="AY221" i="16"/>
  <c r="S227" i="16"/>
  <c r="CK190" i="16"/>
  <c r="I211" i="16"/>
  <c r="J219" i="16"/>
  <c r="AO229" i="16"/>
  <c r="BP190" i="16"/>
  <c r="U216" i="16"/>
  <c r="CD180" i="16"/>
  <c r="CP212" i="16"/>
  <c r="CD228" i="16"/>
  <c r="V198" i="16"/>
  <c r="CW213" i="16"/>
  <c r="CE226" i="16"/>
  <c r="DB189" i="16"/>
  <c r="CZ210" i="16"/>
  <c r="BH223" i="16"/>
  <c r="T182" i="16"/>
  <c r="CT215" i="16"/>
  <c r="CO157" i="16"/>
  <c r="CU211" i="16"/>
  <c r="J229" i="16"/>
  <c r="K208" i="16"/>
  <c r="AU226" i="16"/>
  <c r="CG200" i="16"/>
  <c r="CR223" i="16"/>
  <c r="CB195" i="16"/>
  <c r="AN221" i="16"/>
  <c r="DD197" i="16"/>
  <c r="E181" i="16"/>
  <c r="X225" i="16"/>
  <c r="CG196" i="16"/>
  <c r="AO230" i="16"/>
  <c r="W206" i="16"/>
  <c r="BF188" i="16"/>
  <c r="CD188" i="16"/>
  <c r="W174" i="16"/>
  <c r="BJ175" i="16"/>
  <c r="AS224" i="16"/>
  <c r="AK196" i="16"/>
  <c r="CF217" i="16"/>
  <c r="CY226" i="16"/>
  <c r="CN221" i="16"/>
  <c r="BP229" i="16"/>
  <c r="BT229" i="16"/>
  <c r="CQ224" i="16"/>
  <c r="DC123" i="16"/>
  <c r="CC124" i="16"/>
  <c r="AD124" i="16"/>
  <c r="E124" i="16"/>
  <c r="AN129" i="16"/>
  <c r="U123" i="16"/>
  <c r="F128" i="16"/>
  <c r="AH125" i="16"/>
  <c r="BQ123" i="16"/>
  <c r="D129" i="16"/>
  <c r="AJ123" i="16"/>
  <c r="CV131" i="16"/>
  <c r="CX163" i="16"/>
  <c r="BM176" i="16"/>
  <c r="BO183" i="16"/>
  <c r="CY150" i="16"/>
  <c r="AD187" i="16"/>
  <c r="Z196" i="16"/>
  <c r="BN165" i="16"/>
  <c r="N214" i="16"/>
  <c r="AZ218" i="16"/>
  <c r="BA213" i="16"/>
  <c r="CN211" i="16"/>
  <c r="DF205" i="16"/>
  <c r="AI179" i="16"/>
  <c r="AA213" i="16"/>
  <c r="AU194" i="16"/>
  <c r="CC225" i="16"/>
  <c r="BU198" i="16"/>
  <c r="L170" i="16"/>
  <c r="BN217" i="16"/>
  <c r="W190" i="16"/>
  <c r="BT225" i="16"/>
  <c r="AH199" i="16"/>
  <c r="AT229" i="16"/>
  <c r="BM208" i="16"/>
  <c r="BW204" i="16"/>
  <c r="CN171" i="16"/>
  <c r="BW210" i="16"/>
  <c r="G230" i="16"/>
  <c r="BF220" i="16"/>
  <c r="CR207" i="16"/>
  <c r="AD198" i="16"/>
  <c r="DA230" i="16"/>
  <c r="AT225" i="16"/>
  <c r="BK190" i="16"/>
  <c r="DC190" i="16"/>
  <c r="J179" i="16"/>
  <c r="K225" i="16"/>
  <c r="DC197" i="16"/>
  <c r="AU224" i="16"/>
  <c r="CY222" i="16"/>
  <c r="BP230" i="16"/>
  <c r="BO223" i="16"/>
  <c r="CZ220" i="16"/>
  <c r="BM128" i="16"/>
  <c r="AB127" i="16"/>
  <c r="AU123" i="16"/>
  <c r="BX126" i="16"/>
  <c r="AF124" i="16"/>
  <c r="Q128" i="16"/>
  <c r="DB123" i="16"/>
  <c r="CB124" i="16"/>
  <c r="P126" i="16"/>
  <c r="AI124" i="16"/>
  <c r="BX131" i="16"/>
  <c r="AY133" i="16"/>
  <c r="BB138" i="16"/>
  <c r="BG129" i="16"/>
  <c r="BH129" i="16"/>
  <c r="CF131" i="16"/>
  <c r="AF132" i="16"/>
  <c r="CQ141" i="16"/>
  <c r="CD132" i="16"/>
  <c r="BU136" i="16"/>
  <c r="CS133" i="16"/>
  <c r="CQ135" i="16"/>
  <c r="BT134" i="16"/>
  <c r="H146" i="16"/>
  <c r="DD153" i="16"/>
  <c r="CD142" i="16"/>
  <c r="AW150" i="16"/>
  <c r="BQ142" i="16"/>
  <c r="CT142" i="16"/>
  <c r="V129" i="16"/>
  <c r="BZ148" i="16"/>
  <c r="DC129" i="16"/>
  <c r="BL141" i="16"/>
  <c r="I152" i="16"/>
  <c r="CO146" i="16"/>
  <c r="F149" i="16"/>
  <c r="BP136" i="16"/>
  <c r="BE153" i="16"/>
  <c r="AB139" i="16"/>
  <c r="CI153" i="16"/>
  <c r="W161" i="16"/>
  <c r="DA149" i="16"/>
  <c r="X134" i="16"/>
  <c r="R153" i="16"/>
  <c r="BH136" i="16"/>
  <c r="N159" i="16"/>
  <c r="DG148" i="16"/>
  <c r="AS161" i="16"/>
  <c r="CJ145" i="16"/>
  <c r="AF161" i="16"/>
  <c r="CY152" i="16"/>
  <c r="BH164" i="16"/>
  <c r="AP145" i="16"/>
  <c r="AI143" i="16"/>
  <c r="E165" i="16"/>
  <c r="W147" i="16"/>
  <c r="CH175" i="16"/>
  <c r="AJ144" i="16"/>
  <c r="BL174" i="16"/>
  <c r="BR179" i="16"/>
  <c r="CT163" i="16"/>
  <c r="AT174" i="16"/>
  <c r="CE170" i="16"/>
  <c r="BB192" i="16"/>
  <c r="CK178" i="16"/>
  <c r="CW195" i="16"/>
  <c r="D206" i="16"/>
  <c r="AB215" i="16"/>
  <c r="BG186" i="16"/>
  <c r="Y200" i="16"/>
  <c r="BZ189" i="16"/>
  <c r="F202" i="16"/>
  <c r="AD211" i="16"/>
  <c r="BG174" i="16"/>
  <c r="I195" i="16"/>
  <c r="CY204" i="16"/>
  <c r="S214" i="16"/>
  <c r="BJ166" i="16"/>
  <c r="CN198" i="16"/>
  <c r="AK208" i="16"/>
  <c r="BI217" i="16"/>
  <c r="BS199" i="16"/>
  <c r="Y225" i="16"/>
  <c r="AH205" i="16"/>
  <c r="BJ223" i="16"/>
  <c r="O202" i="16"/>
  <c r="X220" i="16"/>
  <c r="AZ177" i="16"/>
  <c r="CN206" i="16"/>
  <c r="CJ222" i="16"/>
  <c r="BV194" i="16"/>
  <c r="AG228" i="16"/>
  <c r="AH225" i="16"/>
  <c r="CE216" i="16"/>
  <c r="BW203" i="16"/>
  <c r="BY229" i="16"/>
  <c r="AC226" i="16"/>
  <c r="BK213" i="16"/>
  <c r="U199" i="16"/>
  <c r="AE227" i="16"/>
  <c r="CB211" i="16"/>
  <c r="Y191" i="16"/>
  <c r="V182" i="16"/>
  <c r="CO229" i="16"/>
  <c r="BY220" i="16"/>
  <c r="X205" i="16"/>
  <c r="AM175" i="16"/>
  <c r="V222" i="16"/>
  <c r="AL221" i="16"/>
  <c r="BO226" i="16"/>
  <c r="V208" i="16"/>
  <c r="CN192" i="16"/>
  <c r="DA198" i="16"/>
  <c r="CB226" i="16"/>
  <c r="K210" i="16"/>
  <c r="BP225" i="16"/>
  <c r="CD123" i="16"/>
  <c r="CV125" i="16"/>
  <c r="CJ130" i="16"/>
  <c r="AQ125" i="16"/>
  <c r="CV128" i="16"/>
  <c r="BT124" i="16"/>
  <c r="CU130" i="16"/>
  <c r="DB132" i="16"/>
  <c r="DB134" i="16"/>
  <c r="L154" i="16"/>
  <c r="I127" i="16"/>
  <c r="DB148" i="16"/>
  <c r="K126" i="16"/>
  <c r="AA137" i="16"/>
  <c r="CD139" i="16"/>
  <c r="O150" i="16"/>
  <c r="BC137" i="16"/>
  <c r="CC162" i="16"/>
  <c r="Z162" i="16"/>
  <c r="BS145" i="16"/>
  <c r="DF165" i="16"/>
  <c r="AX176" i="16"/>
  <c r="BY174" i="16"/>
  <c r="AQ173" i="16"/>
  <c r="U172" i="16"/>
  <c r="DA172" i="16"/>
  <c r="AM172" i="16"/>
  <c r="AE188" i="16"/>
  <c r="CZ176" i="16"/>
  <c r="BT176" i="16"/>
  <c r="AP163" i="16"/>
  <c r="CI184" i="16"/>
  <c r="BZ186" i="16"/>
  <c r="U179" i="16"/>
  <c r="AM195" i="16"/>
  <c r="CZ178" i="16"/>
  <c r="AN195" i="16"/>
  <c r="D183" i="16"/>
  <c r="AZ172" i="16"/>
  <c r="BZ192" i="16"/>
  <c r="AB189" i="16"/>
  <c r="P206" i="16"/>
  <c r="CG186" i="16"/>
  <c r="BU180" i="16"/>
  <c r="CX206" i="16"/>
  <c r="X187" i="16"/>
  <c r="CY209" i="16"/>
  <c r="DF184" i="16"/>
  <c r="M204" i="16"/>
  <c r="BU217" i="16"/>
  <c r="DA207" i="16"/>
  <c r="M230" i="16"/>
  <c r="AY205" i="16"/>
  <c r="BV223" i="16"/>
  <c r="AI209" i="16"/>
  <c r="CI224" i="16"/>
  <c r="J200" i="16"/>
  <c r="CV222" i="16"/>
  <c r="AW195" i="16"/>
  <c r="BA228" i="16"/>
  <c r="CD213" i="16"/>
  <c r="V190" i="16"/>
  <c r="BC223" i="16"/>
  <c r="CO205" i="16"/>
  <c r="CN229" i="16"/>
  <c r="BG204" i="16"/>
  <c r="CW216" i="16"/>
  <c r="CD203" i="16"/>
  <c r="AV192" i="16"/>
  <c r="CE200" i="16"/>
  <c r="AC195" i="16"/>
  <c r="CH187" i="16"/>
  <c r="CB177" i="16"/>
  <c r="CC230" i="16"/>
  <c r="BP214" i="16"/>
  <c r="Q186" i="16"/>
  <c r="CP200" i="16"/>
  <c r="BG194" i="16"/>
  <c r="BO229" i="16"/>
  <c r="CW226" i="16"/>
  <c r="H214" i="16"/>
  <c r="W223" i="16"/>
  <c r="BL124" i="16"/>
  <c r="Z125" i="16"/>
  <c r="BA125" i="16"/>
  <c r="AZ123" i="16"/>
  <c r="DC131" i="16"/>
  <c r="P143" i="16"/>
  <c r="J127" i="16"/>
  <c r="CP161" i="16"/>
  <c r="AE150" i="16"/>
  <c r="AF160" i="16"/>
  <c r="R171" i="16"/>
  <c r="AU153" i="16"/>
  <c r="AO161" i="16"/>
  <c r="CL148" i="16"/>
  <c r="BK145" i="16"/>
  <c r="CO150" i="16"/>
  <c r="G158" i="16"/>
  <c r="E177" i="16"/>
  <c r="Q179" i="16"/>
  <c r="AF179" i="16"/>
  <c r="DE154" i="16"/>
  <c r="F153" i="16"/>
  <c r="AR182" i="16"/>
  <c r="AB174" i="16"/>
  <c r="D169" i="16"/>
  <c r="BJ191" i="16"/>
  <c r="W186" i="16"/>
  <c r="AM200" i="16"/>
  <c r="BV185" i="16"/>
  <c r="DF190" i="16"/>
  <c r="AA175" i="16"/>
  <c r="CM132" i="16"/>
  <c r="M182" i="16"/>
  <c r="R197" i="16"/>
  <c r="CK196" i="16"/>
  <c r="P211" i="16"/>
  <c r="DB186" i="16"/>
  <c r="AR151" i="16"/>
  <c r="AU197" i="16"/>
  <c r="BB211" i="16"/>
  <c r="AV187" i="16"/>
  <c r="BO205" i="16"/>
  <c r="AE219" i="16"/>
  <c r="BE193" i="16"/>
  <c r="DE208" i="16"/>
  <c r="CI164" i="16"/>
  <c r="N208" i="16"/>
  <c r="AW225" i="16"/>
  <c r="BS197" i="16"/>
  <c r="DF218" i="16"/>
  <c r="AJ174" i="16"/>
  <c r="BA209" i="16"/>
  <c r="DG225" i="16"/>
  <c r="CW193" i="16"/>
  <c r="BX219" i="16"/>
  <c r="CM195" i="16"/>
  <c r="BA223" i="16"/>
  <c r="AA206" i="16"/>
  <c r="CW140" i="16"/>
  <c r="AY217" i="16"/>
  <c r="CC196" i="16"/>
  <c r="L220" i="16"/>
  <c r="CO220" i="16"/>
  <c r="CU204" i="16"/>
  <c r="CR230" i="16"/>
  <c r="BG223" i="16"/>
  <c r="DF195" i="16"/>
  <c r="DF219" i="16"/>
  <c r="BH208" i="16"/>
  <c r="BT204" i="16"/>
  <c r="BO169" i="16"/>
  <c r="BM221" i="16"/>
  <c r="AR206" i="16"/>
  <c r="CW179" i="16"/>
  <c r="CX222" i="16"/>
  <c r="BP222" i="16"/>
  <c r="CM201" i="16"/>
  <c r="H210" i="16"/>
  <c r="AA202" i="16"/>
  <c r="AG196" i="16"/>
  <c r="AE230" i="16"/>
  <c r="AS228" i="16"/>
  <c r="X226" i="16"/>
  <c r="BM219" i="16"/>
  <c r="CZ212" i="16"/>
  <c r="BE123" i="16"/>
  <c r="F127" i="16"/>
  <c r="CJ129" i="16"/>
  <c r="P128" i="16"/>
  <c r="BB125" i="16"/>
  <c r="Q124" i="16"/>
  <c r="CN124" i="16"/>
  <c r="CX125" i="16"/>
  <c r="AP130" i="16"/>
  <c r="AN130" i="16"/>
  <c r="P133" i="16"/>
  <c r="X130" i="16"/>
  <c r="AP139" i="16"/>
  <c r="CN131" i="16"/>
  <c r="I130" i="16"/>
  <c r="AT127" i="16"/>
  <c r="Q133" i="16"/>
  <c r="AJ143" i="16"/>
  <c r="BH133" i="16"/>
  <c r="CD137" i="16"/>
  <c r="AF136" i="16"/>
  <c r="BF137" i="16"/>
  <c r="BG137" i="16"/>
  <c r="BH146" i="16"/>
  <c r="AE143" i="16"/>
  <c r="BJ128" i="16"/>
  <c r="CV143" i="16"/>
  <c r="CF136" i="16"/>
  <c r="CV149" i="16"/>
  <c r="AW142" i="16"/>
  <c r="CN127" i="16"/>
  <c r="AF142" i="16"/>
  <c r="BY154" i="16"/>
  <c r="U154" i="16"/>
  <c r="AU150" i="16"/>
  <c r="CF144" i="16"/>
  <c r="CI163" i="16"/>
  <c r="BQ165" i="16"/>
  <c r="DC166" i="16"/>
  <c r="CH176" i="16"/>
  <c r="AV175" i="16"/>
  <c r="BU135" i="16"/>
  <c r="BH172" i="16"/>
  <c r="AS173" i="16"/>
  <c r="CI172" i="16"/>
  <c r="CY188" i="16"/>
  <c r="AR177" i="16"/>
  <c r="DA176" i="16"/>
  <c r="AF165" i="16"/>
  <c r="O185" i="16"/>
  <c r="DD186" i="16"/>
  <c r="BP179" i="16"/>
  <c r="DG195" i="16"/>
  <c r="BQ179" i="16"/>
  <c r="AB191" i="16"/>
  <c r="BE175" i="16"/>
  <c r="DD138" i="16"/>
  <c r="AA188" i="16"/>
  <c r="AN180" i="16"/>
  <c r="D202" i="16"/>
  <c r="D216" i="16"/>
  <c r="AK195" i="16"/>
  <c r="W181" i="16"/>
  <c r="AP202" i="16"/>
  <c r="AS176" i="16"/>
  <c r="CO200" i="16"/>
  <c r="CY214" i="16"/>
  <c r="CE185" i="16"/>
  <c r="AK204" i="16"/>
  <c r="AK218" i="16"/>
  <c r="AF201" i="16"/>
  <c r="O221" i="16"/>
  <c r="AD184" i="16"/>
  <c r="P219" i="16"/>
  <c r="Q175" i="16"/>
  <c r="AI210" i="16"/>
  <c r="O226" i="16"/>
  <c r="V194" i="16"/>
  <c r="CL219" i="16"/>
  <c r="BX199" i="16"/>
  <c r="AG224" i="16"/>
  <c r="DG214" i="16"/>
  <c r="W149" i="16"/>
  <c r="BG211" i="16"/>
  <c r="BC229" i="16"/>
  <c r="CO206" i="16"/>
  <c r="E226" i="16"/>
  <c r="T221" i="16"/>
  <c r="CT217" i="16"/>
  <c r="CN190" i="16"/>
  <c r="CE223" i="16"/>
  <c r="AV206" i="16"/>
  <c r="H226" i="16"/>
  <c r="BV220" i="16"/>
  <c r="CP214" i="16"/>
  <c r="CF200" i="16"/>
  <c r="S230" i="16"/>
  <c r="CI129" i="16"/>
  <c r="BO127" i="16"/>
  <c r="CY125" i="16"/>
  <c r="CK136" i="16"/>
  <c r="L134" i="16"/>
  <c r="BZ142" i="16"/>
  <c r="AI135" i="16"/>
  <c r="I126" i="16"/>
  <c r="AJ134" i="16"/>
  <c r="BM138" i="16"/>
  <c r="CG146" i="16"/>
  <c r="AQ128" i="16"/>
  <c r="CC126" i="16"/>
  <c r="BF139" i="16"/>
  <c r="H142" i="16"/>
  <c r="BV141" i="16"/>
  <c r="AV150" i="16"/>
  <c r="AQ137" i="16"/>
  <c r="AI146" i="16"/>
  <c r="CD138" i="16"/>
  <c r="AS137" i="16"/>
  <c r="BT137" i="16"/>
  <c r="BJ143" i="16"/>
  <c r="BD153" i="16"/>
  <c r="CA143" i="16"/>
  <c r="AN147" i="16"/>
  <c r="BJ142" i="16"/>
  <c r="K140" i="16"/>
  <c r="H155" i="16"/>
  <c r="S148" i="16"/>
  <c r="J158" i="16"/>
  <c r="CP165" i="16"/>
  <c r="AO148" i="16"/>
  <c r="AI158" i="16"/>
  <c r="AH142" i="16"/>
  <c r="K155" i="16"/>
  <c r="BW147" i="16"/>
  <c r="AK158" i="16"/>
  <c r="AU152" i="16"/>
  <c r="CH163" i="16"/>
  <c r="BQ157" i="16"/>
  <c r="CL166" i="16"/>
  <c r="F175" i="16"/>
  <c r="CJ156" i="16"/>
  <c r="V145" i="16"/>
  <c r="CT159" i="16"/>
  <c r="BP168" i="16"/>
  <c r="BB155" i="16"/>
  <c r="AX165" i="16"/>
  <c r="D159" i="16"/>
  <c r="AG171" i="16"/>
  <c r="CJ160" i="16"/>
  <c r="Q172" i="16"/>
  <c r="BJ179" i="16"/>
  <c r="BH159" i="16"/>
  <c r="I171" i="16"/>
  <c r="AY178" i="16"/>
  <c r="AL159" i="16"/>
  <c r="BM170" i="16"/>
  <c r="BB149" i="16"/>
  <c r="DF161" i="16"/>
  <c r="BH169" i="16"/>
  <c r="AN174" i="16"/>
  <c r="AT151" i="16"/>
  <c r="K168" i="16"/>
  <c r="BB176" i="16"/>
  <c r="D150" i="16"/>
  <c r="AE167" i="16"/>
  <c r="V176" i="16"/>
  <c r="AS181" i="16"/>
  <c r="AE186" i="16"/>
  <c r="CA190" i="16"/>
  <c r="CQ163" i="16"/>
  <c r="BS173" i="16"/>
  <c r="AU179" i="16"/>
  <c r="U163" i="16"/>
  <c r="E173" i="16"/>
  <c r="BL179" i="16"/>
  <c r="AG184" i="16"/>
  <c r="AF155" i="16"/>
  <c r="AZ169" i="16"/>
  <c r="CC176" i="16"/>
  <c r="AY182" i="16"/>
  <c r="AP154" i="16"/>
  <c r="CB175" i="16"/>
  <c r="BL183" i="16"/>
  <c r="AG189" i="16"/>
  <c r="BG149" i="16"/>
  <c r="AY173" i="16"/>
  <c r="DE182" i="16"/>
  <c r="AK188" i="16"/>
  <c r="AM193" i="16"/>
  <c r="CI197" i="16"/>
  <c r="G148" i="16"/>
  <c r="BF173" i="16"/>
  <c r="AB182" i="16"/>
  <c r="AL188" i="16"/>
  <c r="CV192" i="16"/>
  <c r="BX197" i="16"/>
  <c r="CT166" i="16"/>
  <c r="M180" i="16"/>
  <c r="Y186" i="16"/>
  <c r="DG190" i="16"/>
  <c r="AC163" i="16"/>
  <c r="BO177" i="16"/>
  <c r="M185" i="16"/>
  <c r="U190" i="16"/>
  <c r="F195" i="16"/>
  <c r="W168" i="16"/>
  <c r="AH184" i="16"/>
  <c r="BH193" i="16"/>
  <c r="N199" i="16"/>
  <c r="P204" i="16"/>
  <c r="BL208" i="16"/>
  <c r="AN213" i="16"/>
  <c r="E155" i="16"/>
  <c r="V181" i="16"/>
  <c r="AJ191" i="16"/>
  <c r="BH197" i="16"/>
  <c r="CK202" i="16"/>
  <c r="AT170" i="16"/>
  <c r="M186" i="16"/>
  <c r="DF193" i="16"/>
  <c r="BD199" i="16"/>
  <c r="BN204" i="16"/>
  <c r="CX208" i="16"/>
  <c r="BZ213" i="16"/>
  <c r="AY158" i="16"/>
  <c r="CL182" i="16"/>
  <c r="CD191" i="16"/>
  <c r="CN197" i="16"/>
  <c r="S203" i="16"/>
  <c r="BC207" i="16"/>
  <c r="AE212" i="16"/>
  <c r="CA216" i="16"/>
  <c r="BC221" i="16"/>
  <c r="I179" i="16"/>
  <c r="DE188" i="16"/>
  <c r="BQ196" i="16"/>
  <c r="BR201" i="16"/>
  <c r="AW206" i="16"/>
  <c r="CS210" i="16"/>
  <c r="BU215" i="16"/>
  <c r="M220" i="16"/>
  <c r="P180" i="16"/>
  <c r="CQ195" i="16"/>
  <c r="W204" i="16"/>
  <c r="AX211" i="16"/>
  <c r="CW217" i="16"/>
  <c r="AK223" i="16"/>
  <c r="AE166" i="16"/>
  <c r="CE191" i="16"/>
  <c r="AG201" i="16"/>
  <c r="DB208" i="16"/>
  <c r="BR215" i="16"/>
  <c r="BV221" i="16"/>
  <c r="N226" i="16"/>
  <c r="AL230" i="16"/>
  <c r="BS185" i="16"/>
  <c r="AI206" i="16"/>
  <c r="CK212" i="16"/>
  <c r="CR218" i="16"/>
  <c r="DG223" i="16"/>
  <c r="O227" i="16"/>
  <c r="DA146" i="16"/>
  <c r="AU186" i="16"/>
  <c r="V196" i="16"/>
  <c r="AA204" i="16"/>
  <c r="BD210" i="16"/>
  <c r="BT216" i="16"/>
  <c r="CT220" i="16"/>
  <c r="P225" i="16"/>
  <c r="AN229" i="16"/>
  <c r="DD184" i="16"/>
  <c r="CX200" i="16"/>
  <c r="CC211" i="16"/>
  <c r="AA220" i="16"/>
  <c r="Q225" i="16"/>
  <c r="AQ140" i="16"/>
  <c r="BQ191" i="16"/>
  <c r="DC200" i="16"/>
  <c r="DG209" i="16"/>
  <c r="D218" i="16"/>
  <c r="DB223" i="16"/>
  <c r="BB228" i="16"/>
  <c r="AQ178" i="16"/>
  <c r="E197" i="16"/>
  <c r="CD204" i="16"/>
  <c r="AC213" i="16"/>
  <c r="BT220" i="16"/>
  <c r="S226" i="16"/>
  <c r="BJ187" i="16"/>
  <c r="AO201" i="16"/>
  <c r="I208" i="16"/>
  <c r="BJ216" i="16"/>
  <c r="E223" i="16"/>
  <c r="AO228" i="16"/>
  <c r="AK179" i="16"/>
  <c r="AT201" i="16"/>
  <c r="BD222" i="16"/>
  <c r="J197" i="16"/>
  <c r="BK210" i="16"/>
  <c r="F228" i="16"/>
  <c r="BH204" i="16"/>
  <c r="BW187" i="16"/>
  <c r="BR175" i="16"/>
  <c r="W182" i="16"/>
  <c r="CG193" i="16"/>
  <c r="AF213" i="16"/>
  <c r="AN126" i="16"/>
  <c r="N126" i="16"/>
  <c r="AU158" i="16"/>
  <c r="BZ155" i="16"/>
  <c r="BW178" i="16"/>
  <c r="BV169" i="16"/>
  <c r="BV150" i="16"/>
  <c r="BC186" i="16"/>
  <c r="J180" i="16"/>
  <c r="AS184" i="16"/>
  <c r="BK182" i="16"/>
  <c r="AT189" i="16"/>
  <c r="AX188" i="16"/>
  <c r="BJ149" i="16"/>
  <c r="D193" i="16"/>
  <c r="AM186" i="16"/>
  <c r="AT185" i="16"/>
  <c r="BM185" i="16"/>
  <c r="AN204" i="16"/>
  <c r="AZ213" i="16"/>
  <c r="BF191" i="16"/>
  <c r="L171" i="16"/>
  <c r="T194" i="16"/>
  <c r="F209" i="16"/>
  <c r="BQ159" i="16"/>
  <c r="BD198" i="16"/>
  <c r="BO207" i="16"/>
  <c r="BO221" i="16"/>
  <c r="CE201" i="16"/>
  <c r="CG215" i="16"/>
  <c r="BB182" i="16"/>
  <c r="CH211" i="16"/>
  <c r="CS227" i="16"/>
  <c r="BD201" i="16"/>
  <c r="Z226" i="16"/>
  <c r="BA206" i="16"/>
  <c r="AA227" i="16"/>
  <c r="AV204" i="16"/>
  <c r="AN225" i="16"/>
  <c r="DF211" i="16"/>
  <c r="U192" i="16"/>
  <c r="AU218" i="16"/>
  <c r="BR228" i="16"/>
  <c r="AC207" i="16"/>
  <c r="BS226" i="16"/>
  <c r="BV188" i="16"/>
  <c r="CO216" i="16"/>
  <c r="CO228" i="16"/>
  <c r="DD224" i="16"/>
  <c r="AG220" i="16"/>
  <c r="K197" i="16"/>
  <c r="BK220" i="16"/>
  <c r="AR188" i="16"/>
  <c r="AR208" i="16"/>
  <c r="BH178" i="16"/>
  <c r="BT222" i="16"/>
  <c r="CP196" i="16"/>
  <c r="AP228" i="16"/>
  <c r="DC203" i="16"/>
  <c r="CA225" i="16"/>
  <c r="CC165" i="16"/>
  <c r="BP212" i="16"/>
  <c r="L223" i="16"/>
  <c r="H194" i="16"/>
  <c r="CU208" i="16"/>
  <c r="J227" i="16"/>
  <c r="DE194" i="16"/>
  <c r="CA229" i="16"/>
  <c r="K205" i="16"/>
  <c r="AP183" i="16"/>
  <c r="AH204" i="16"/>
  <c r="Q184" i="16"/>
  <c r="R184" i="16"/>
  <c r="AS160" i="16"/>
  <c r="CY160" i="16"/>
  <c r="V223" i="16"/>
  <c r="BH214" i="16"/>
  <c r="U217" i="16"/>
  <c r="BH211" i="16"/>
  <c r="BW212" i="16"/>
  <c r="I222" i="16"/>
  <c r="CR216" i="16"/>
  <c r="AV214" i="16"/>
  <c r="DB124" i="16"/>
  <c r="DD124" i="16"/>
  <c r="BY126" i="16"/>
  <c r="AT123" i="16"/>
  <c r="BZ130" i="16"/>
  <c r="BS124" i="16"/>
  <c r="CP123" i="16"/>
  <c r="BY127" i="16"/>
  <c r="CL128" i="16"/>
  <c r="AA130" i="16"/>
  <c r="BV159" i="16"/>
  <c r="CP202" i="16"/>
  <c r="CD130" i="16"/>
  <c r="S196" i="16"/>
  <c r="BU182" i="16"/>
  <c r="BW129" i="16"/>
  <c r="DB219" i="16"/>
  <c r="AM133" i="16"/>
  <c r="CS131" i="16"/>
  <c r="BJ130" i="16"/>
  <c r="CB127" i="16"/>
  <c r="AP138" i="16"/>
  <c r="AK129" i="16"/>
  <c r="U129" i="16"/>
  <c r="BV130" i="16"/>
  <c r="DB131" i="16"/>
  <c r="CD141" i="16"/>
  <c r="CT129" i="16"/>
  <c r="BF136" i="16"/>
  <c r="BU133" i="16"/>
  <c r="Y135" i="16"/>
  <c r="AH134" i="16"/>
  <c r="CY145" i="16"/>
  <c r="AJ153" i="16"/>
  <c r="AU141" i="16"/>
  <c r="AK150" i="16"/>
  <c r="BC142" i="16"/>
  <c r="BR142" i="16"/>
  <c r="W128" i="16"/>
  <c r="BL148" i="16"/>
  <c r="W129" i="16"/>
  <c r="CO138" i="16"/>
  <c r="AM151" i="16"/>
  <c r="BZ146" i="16"/>
  <c r="BX148" i="16"/>
  <c r="CP135" i="16"/>
  <c r="AP153" i="16"/>
  <c r="BF161" i="16"/>
  <c r="J132" i="16"/>
  <c r="BU153" i="16"/>
  <c r="K161" i="16"/>
  <c r="CC148" i="16"/>
  <c r="AT133" i="16"/>
  <c r="DG152" i="16"/>
  <c r="CM134" i="16"/>
  <c r="BP157" i="16"/>
  <c r="BW148" i="16"/>
  <c r="AE161" i="16"/>
  <c r="R170" i="16"/>
  <c r="AX145" i="16"/>
  <c r="R161" i="16"/>
  <c r="BY152" i="16"/>
  <c r="V141" i="16"/>
  <c r="CQ164" i="16"/>
  <c r="AO143" i="16"/>
  <c r="DG165" i="16"/>
  <c r="U175" i="16"/>
  <c r="BP143" i="16"/>
  <c r="CQ165" i="16"/>
  <c r="AL174" i="16"/>
  <c r="DD144" i="16"/>
  <c r="Z165" i="16"/>
  <c r="P173" i="16"/>
  <c r="BQ155" i="16"/>
  <c r="CT165" i="16"/>
  <c r="AX171" i="16"/>
  <c r="AA160" i="16"/>
  <c r="AL172" i="16"/>
  <c r="CC178" i="16"/>
  <c r="CY158" i="16"/>
  <c r="DA171" i="16"/>
  <c r="G188" i="16"/>
  <c r="AF152" i="16"/>
  <c r="AQ168" i="16"/>
  <c r="H176" i="16"/>
  <c r="X176" i="16"/>
  <c r="BH181" i="16"/>
  <c r="BI162" i="16"/>
  <c r="BY172" i="16"/>
  <c r="O184" i="16"/>
  <c r="BO179" i="16"/>
  <c r="Z191" i="16"/>
  <c r="BY178" i="16"/>
  <c r="BR190" i="16"/>
  <c r="CU199" i="16"/>
  <c r="Z185" i="16"/>
  <c r="BL146" i="16"/>
  <c r="CB182" i="16"/>
  <c r="AC193" i="16"/>
  <c r="AZ181" i="16"/>
  <c r="CL196" i="16"/>
  <c r="CP188" i="16"/>
  <c r="AU201" i="16"/>
  <c r="BX210" i="16"/>
  <c r="AF186" i="16"/>
  <c r="DC199" i="16"/>
  <c r="BN179" i="16"/>
  <c r="CX201" i="16"/>
  <c r="F211" i="16"/>
  <c r="E174" i="16"/>
  <c r="AJ194" i="16"/>
  <c r="CM204" i="16"/>
  <c r="G214" i="16"/>
  <c r="BD183" i="16"/>
  <c r="BZ198" i="16"/>
  <c r="Y208" i="16"/>
  <c r="AW217" i="16"/>
  <c r="BG188" i="16"/>
  <c r="AX207" i="16"/>
  <c r="M225" i="16"/>
  <c r="BD182" i="16"/>
  <c r="DB204" i="16"/>
  <c r="AX223" i="16"/>
  <c r="BE150" i="16"/>
  <c r="BU199" i="16"/>
  <c r="J220" i="16"/>
  <c r="BW228" i="16"/>
  <c r="CC189" i="16"/>
  <c r="BT206" i="16"/>
  <c r="BX222" i="16"/>
  <c r="AZ139" i="16"/>
  <c r="DF212" i="16"/>
  <c r="BA227" i="16"/>
  <c r="CC204" i="16"/>
  <c r="R225" i="16"/>
  <c r="DF187" i="16"/>
  <c r="E208" i="16"/>
  <c r="BR221" i="16"/>
  <c r="BO172" i="16"/>
  <c r="AL211" i="16"/>
  <c r="CO223" i="16"/>
  <c r="BC191" i="16"/>
  <c r="AB217" i="16"/>
  <c r="BJ199" i="16"/>
  <c r="BF223" i="16"/>
  <c r="CV182" i="16"/>
  <c r="AO214" i="16"/>
  <c r="G227" i="16"/>
  <c r="CQ226" i="16"/>
  <c r="BP128" i="16"/>
  <c r="AL191" i="16"/>
  <c r="BY204" i="16"/>
  <c r="U193" i="16"/>
  <c r="CH207" i="16"/>
  <c r="CZ182" i="16"/>
  <c r="BN218" i="16"/>
  <c r="BC172" i="16"/>
  <c r="Q209" i="16"/>
  <c r="BW224" i="16"/>
  <c r="I190" i="16"/>
  <c r="DD212" i="16"/>
  <c r="CV226" i="16"/>
  <c r="BE206" i="16"/>
  <c r="AV221" i="16"/>
  <c r="J195" i="16"/>
  <c r="BF213" i="16"/>
  <c r="CN230" i="16"/>
  <c r="CA199" i="16"/>
  <c r="AI223" i="16"/>
  <c r="AL175" i="16"/>
  <c r="CO211" i="16"/>
  <c r="BE225" i="16"/>
  <c r="AF208" i="16"/>
  <c r="CT182" i="16"/>
  <c r="F224" i="16"/>
  <c r="DE183" i="16"/>
  <c r="BM216" i="16"/>
  <c r="CZ172" i="16"/>
  <c r="Z203" i="16"/>
  <c r="H224" i="16"/>
  <c r="BS204" i="16"/>
  <c r="I226" i="16"/>
  <c r="J213" i="16"/>
  <c r="BD194" i="16"/>
  <c r="W227" i="16"/>
  <c r="CR214" i="16"/>
  <c r="S201" i="16"/>
  <c r="AN230" i="16"/>
  <c r="BA185" i="16"/>
  <c r="BG199" i="16"/>
  <c r="CQ151" i="16"/>
  <c r="CF199" i="16"/>
  <c r="CS192" i="16"/>
  <c r="AR212" i="16"/>
  <c r="DC198" i="16"/>
  <c r="U211" i="16"/>
  <c r="X215" i="16"/>
  <c r="AG230" i="16"/>
  <c r="D130" i="16"/>
  <c r="AO124" i="16"/>
  <c r="D124" i="16"/>
  <c r="AN124" i="16"/>
  <c r="CA123" i="16"/>
  <c r="BN128" i="16"/>
  <c r="BP123" i="16"/>
  <c r="O134" i="16"/>
  <c r="AU130" i="16"/>
  <c r="CZ131" i="16"/>
  <c r="BM142" i="16"/>
  <c r="CD135" i="16"/>
  <c r="AW126" i="16"/>
  <c r="CZ129" i="16"/>
  <c r="CG141" i="16"/>
  <c r="J150" i="16"/>
  <c r="CD161" i="16"/>
  <c r="AI162" i="16"/>
  <c r="I154" i="16"/>
  <c r="AI149" i="16"/>
  <c r="R146" i="16"/>
  <c r="BU164" i="16"/>
  <c r="T144" i="16"/>
  <c r="AK166" i="16"/>
  <c r="CM166" i="16"/>
  <c r="X146" i="16"/>
  <c r="BK157" i="16"/>
  <c r="CW176" i="16"/>
  <c r="DE178" i="16"/>
  <c r="CY183" i="16"/>
  <c r="CU168" i="16"/>
  <c r="S169" i="16"/>
  <c r="CC186" i="16"/>
  <c r="CF179" i="16"/>
  <c r="F180" i="16"/>
  <c r="AI166" i="16"/>
  <c r="DE190" i="16"/>
  <c r="AZ164" i="16"/>
  <c r="CS190" i="16"/>
  <c r="BZ149" i="16"/>
  <c r="CN188" i="16"/>
  <c r="CZ181" i="16"/>
  <c r="F197" i="16"/>
  <c r="BT196" i="16"/>
  <c r="D211" i="16"/>
  <c r="DG173" i="16"/>
  <c r="AL200" i="16"/>
  <c r="CS189" i="16"/>
  <c r="R202" i="16"/>
  <c r="BZ215" i="16"/>
  <c r="X195" i="16"/>
  <c r="BC205" i="16"/>
  <c r="S219" i="16"/>
  <c r="AK193" i="16"/>
  <c r="AW208" i="16"/>
  <c r="AN161" i="16"/>
  <c r="BT200" i="16"/>
  <c r="CP220" i="16"/>
  <c r="AT183" i="16"/>
  <c r="DB211" i="16"/>
  <c r="AX228" i="16"/>
  <c r="I192" i="16"/>
  <c r="AI216" i="16"/>
  <c r="AM229" i="16"/>
  <c r="BS193" i="16"/>
  <c r="CN213" i="16"/>
  <c r="D227" i="16"/>
  <c r="CC206" i="16"/>
  <c r="AG222" i="16"/>
  <c r="E198" i="16"/>
  <c r="Z221" i="16"/>
  <c r="DC230" i="16"/>
  <c r="AC209" i="16"/>
  <c r="BS227" i="16"/>
  <c r="DC195" i="16"/>
  <c r="BY219" i="16"/>
  <c r="BO193" i="16"/>
  <c r="DD226" i="16"/>
  <c r="CU213" i="16"/>
  <c r="BR230" i="16"/>
  <c r="BM199" i="16"/>
  <c r="G222" i="16"/>
  <c r="AQ195" i="16"/>
  <c r="CC219" i="16"/>
  <c r="CF229" i="16"/>
  <c r="AZ217" i="16"/>
  <c r="BG183" i="16"/>
  <c r="CP223" i="16"/>
  <c r="BY209" i="16"/>
  <c r="BO227" i="16"/>
  <c r="DF217" i="16"/>
  <c r="CG201" i="16"/>
  <c r="BN222" i="16"/>
  <c r="J222" i="16"/>
  <c r="AJ227" i="16"/>
  <c r="AO221" i="16"/>
  <c r="BT226" i="16"/>
  <c r="BF194" i="16"/>
  <c r="BX184" i="16"/>
  <c r="AC200" i="16"/>
  <c r="AR227" i="16"/>
  <c r="L225" i="16"/>
  <c r="T217" i="16"/>
  <c r="AH230" i="16"/>
  <c r="BX128" i="16"/>
  <c r="P131" i="16"/>
  <c r="AZ129" i="16"/>
  <c r="G124" i="16"/>
  <c r="CW123" i="16"/>
  <c r="BL127" i="16"/>
  <c r="DA123" i="16"/>
  <c r="BC123" i="16"/>
  <c r="BW134" i="16"/>
  <c r="BC131" i="16"/>
  <c r="BI125" i="16"/>
  <c r="CA142" i="16"/>
  <c r="BP137" i="16"/>
  <c r="AU136" i="16"/>
  <c r="AU146" i="16"/>
  <c r="DB126" i="16"/>
  <c r="CI143" i="16"/>
  <c r="N149" i="16"/>
  <c r="AC142" i="16"/>
  <c r="AB150" i="16"/>
  <c r="BK154" i="16"/>
  <c r="G154" i="16"/>
  <c r="CA140" i="16"/>
  <c r="AN138" i="16"/>
  <c r="CS162" i="16"/>
  <c r="AN162" i="16"/>
  <c r="DF145" i="16"/>
  <c r="CJ166" i="16"/>
  <c r="BV176" i="16"/>
  <c r="V175" i="16"/>
  <c r="BD173" i="16"/>
  <c r="AH172" i="16"/>
  <c r="U173" i="16"/>
  <c r="BK172" i="16"/>
  <c r="CM188" i="16"/>
  <c r="AB177" i="16"/>
  <c r="AM169" i="16"/>
  <c r="CO186" i="16"/>
  <c r="CV179" i="16"/>
  <c r="CX180" i="16"/>
  <c r="AB167" i="16"/>
  <c r="N191" i="16"/>
  <c r="CZ164" i="16"/>
  <c r="AZ195" i="16"/>
  <c r="J189" i="16"/>
  <c r="N188" i="16"/>
  <c r="DC179" i="16"/>
  <c r="CV201" i="16"/>
  <c r="AZ215" i="16"/>
  <c r="G195" i="16"/>
  <c r="CU180" i="16"/>
  <c r="AD202" i="16"/>
  <c r="AD216" i="16"/>
  <c r="BE195" i="16"/>
  <c r="CM214" i="16"/>
  <c r="BB185" i="16"/>
  <c r="Y204" i="16"/>
  <c r="CG217" i="16"/>
  <c r="CR200" i="16"/>
  <c r="DD220" i="16"/>
  <c r="AK230" i="16"/>
  <c r="BR205" i="16"/>
  <c r="CH223" i="16"/>
  <c r="BR193" i="16"/>
  <c r="BA216" i="16"/>
  <c r="AY229" i="16"/>
  <c r="AG200" i="16"/>
  <c r="DD213" i="16"/>
  <c r="P227" i="16"/>
  <c r="DF206" i="16"/>
  <c r="CK228" i="16"/>
  <c r="J199" i="16"/>
  <c r="AX221" i="16"/>
  <c r="X191" i="16"/>
  <c r="BG209" i="16"/>
  <c r="AI229" i="16"/>
  <c r="BJ206" i="16"/>
  <c r="CO225" i="16"/>
  <c r="W194" i="16"/>
  <c r="AC227" i="16"/>
  <c r="BL217" i="16"/>
  <c r="DA189" i="16"/>
  <c r="K209" i="16"/>
  <c r="CE227" i="16"/>
  <c r="N204" i="16"/>
  <c r="CF225" i="16"/>
  <c r="AV193" i="16"/>
  <c r="CN226" i="16"/>
  <c r="V214" i="16"/>
  <c r="M196" i="16"/>
  <c r="CP229" i="16"/>
  <c r="AS218" i="16"/>
  <c r="V215" i="16"/>
  <c r="CQ207" i="16"/>
  <c r="BV215" i="16"/>
  <c r="L222" i="16"/>
  <c r="AQ227" i="16"/>
  <c r="CD195" i="16"/>
  <c r="AF187" i="16"/>
  <c r="BY206" i="16"/>
  <c r="CY228" i="16"/>
  <c r="AB126" i="16"/>
  <c r="CE132" i="16"/>
  <c r="DC127" i="16"/>
  <c r="M137" i="16"/>
  <c r="AR150" i="16"/>
  <c r="DB162" i="16"/>
  <c r="BS162" i="16"/>
  <c r="AL154" i="16"/>
  <c r="CT149" i="16"/>
  <c r="BW149" i="16"/>
  <c r="BB162" i="16"/>
  <c r="AG162" i="16"/>
  <c r="AO149" i="16"/>
  <c r="CM148" i="16"/>
  <c r="AG151" i="16"/>
  <c r="AJ158" i="16"/>
  <c r="Q177" i="16"/>
  <c r="CK179" i="16"/>
  <c r="BH179" i="16"/>
  <c r="AZ155" i="16"/>
  <c r="BK153" i="16"/>
  <c r="BE182" i="16"/>
  <c r="AS174" i="16"/>
  <c r="AW169" i="16"/>
  <c r="N192" i="16"/>
  <c r="AY186" i="16"/>
  <c r="AP167" i="16"/>
  <c r="BL195" i="16"/>
  <c r="CV183" i="16"/>
  <c r="BI173" i="16"/>
  <c r="CX192" i="16"/>
  <c r="BS189" i="16"/>
  <c r="CJ206" i="16"/>
  <c r="AQ175" i="16"/>
  <c r="BM200" i="16"/>
  <c r="T191" i="16"/>
  <c r="BN211" i="16"/>
  <c r="BB188" i="16"/>
  <c r="CM205" i="16"/>
  <c r="AQ219" i="16"/>
  <c r="BT193" i="16"/>
  <c r="M209" i="16"/>
  <c r="AD166" i="16"/>
  <c r="AG208" i="16"/>
  <c r="DE225" i="16"/>
  <c r="CI205" i="16"/>
  <c r="AL224" i="16"/>
  <c r="CT193" i="16"/>
  <c r="CK216" i="16"/>
  <c r="BW229" i="16"/>
  <c r="BG202" i="16"/>
  <c r="AJ214" i="16"/>
  <c r="BX227" i="16"/>
  <c r="Z207" i="16"/>
  <c r="DA228" i="16"/>
  <c r="AN199" i="16"/>
  <c r="BQ221" i="16"/>
  <c r="BR191" i="16"/>
  <c r="E218" i="16"/>
  <c r="BI178" i="16"/>
  <c r="CO214" i="16"/>
  <c r="BT163" i="16"/>
  <c r="CF209" i="16"/>
  <c r="AI188" i="16"/>
  <c r="CD224" i="16"/>
  <c r="CO202" i="16"/>
  <c r="BM217" i="16"/>
  <c r="CX177" i="16"/>
  <c r="CR212" i="16"/>
  <c r="X230" i="16"/>
  <c r="U209" i="16"/>
  <c r="BD186" i="16"/>
  <c r="BN224" i="16"/>
  <c r="CQ210" i="16"/>
  <c r="CY221" i="16"/>
  <c r="AB190" i="16"/>
  <c r="BK135" i="16"/>
  <c r="AO138" i="16"/>
  <c r="AV137" i="16"/>
  <c r="CV141" i="16"/>
  <c r="AW162" i="16"/>
  <c r="BM158" i="16"/>
  <c r="L156" i="16"/>
  <c r="CP169" i="16"/>
  <c r="AZ186" i="16"/>
  <c r="BO148" i="16"/>
  <c r="F157" i="16"/>
  <c r="CY205" i="16"/>
  <c r="BZ167" i="16"/>
  <c r="AD219" i="16"/>
  <c r="AT194" i="16"/>
  <c r="BX230" i="16"/>
  <c r="S224" i="16"/>
  <c r="DB229" i="16"/>
  <c r="CE179" i="16"/>
  <c r="CP205" i="16"/>
  <c r="CX218" i="16"/>
  <c r="CK162" i="16"/>
  <c r="DC202" i="16"/>
  <c r="U203" i="16"/>
  <c r="CD230" i="16"/>
  <c r="AS227" i="16"/>
  <c r="CE230" i="16"/>
  <c r="BN130" i="16"/>
  <c r="CV130" i="16"/>
  <c r="BB123" i="16"/>
  <c r="AE210" i="16"/>
  <c r="AX224" i="16"/>
  <c r="CC202" i="16"/>
  <c r="DE184" i="16"/>
  <c r="BS229" i="16"/>
  <c r="Q189" i="16"/>
  <c r="DC217" i="16"/>
  <c r="AL219" i="16"/>
  <c r="Y171" i="16"/>
  <c r="CW208" i="16"/>
  <c r="AJ204" i="16"/>
  <c r="DD160" i="16"/>
  <c r="AT228" i="16"/>
  <c r="AV213" i="16"/>
  <c r="AD129" i="16"/>
  <c r="BL129" i="16"/>
  <c r="BY131" i="16"/>
  <c r="CS132" i="16"/>
  <c r="BX137" i="16"/>
  <c r="W135" i="16"/>
  <c r="H145" i="16"/>
  <c r="L168" i="16"/>
  <c r="BU172" i="16"/>
  <c r="BG177" i="16"/>
  <c r="M187" i="16"/>
  <c r="BX195" i="16"/>
  <c r="BY190" i="16"/>
  <c r="AK191" i="16"/>
  <c r="S215" i="16"/>
  <c r="BC201" i="16"/>
  <c r="CT228" i="16"/>
  <c r="AJ208" i="16"/>
  <c r="DF199" i="16"/>
  <c r="CG185" i="16"/>
  <c r="J206" i="16"/>
  <c r="CR206" i="16"/>
  <c r="CX224" i="16"/>
  <c r="BP227" i="16"/>
  <c r="CR208" i="16"/>
  <c r="CP222" i="16"/>
  <c r="AI197" i="16"/>
  <c r="CB207" i="16"/>
  <c r="CZ214" i="16"/>
  <c r="BP124" i="16"/>
  <c r="J123" i="16"/>
  <c r="D128" i="16"/>
  <c r="CJ131" i="16"/>
  <c r="G130" i="16"/>
  <c r="CJ148" i="16"/>
  <c r="BM160" i="16"/>
  <c r="CO149" i="16"/>
  <c r="AC177" i="16"/>
  <c r="CB156" i="16"/>
  <c r="Z192" i="16"/>
  <c r="AC197" i="16"/>
  <c r="BY197" i="16"/>
  <c r="BC219" i="16"/>
  <c r="DB175" i="16"/>
  <c r="BD214" i="16"/>
  <c r="BB197" i="16"/>
  <c r="X213" i="16"/>
  <c r="CZ227" i="16"/>
  <c r="AR223" i="16"/>
  <c r="AM204" i="16"/>
  <c r="BV216" i="16"/>
  <c r="AF123" i="16"/>
  <c r="AN125" i="16"/>
  <c r="X123" i="16"/>
  <c r="AR130" i="16"/>
  <c r="BJ150" i="16"/>
  <c r="AC168" i="16"/>
  <c r="K170" i="16"/>
  <c r="Y168" i="16"/>
  <c r="P202" i="16"/>
  <c r="DD171" i="16"/>
  <c r="AR194" i="16"/>
  <c r="AA215" i="16"/>
  <c r="AL207" i="16"/>
  <c r="BL220" i="16"/>
  <c r="AQ181" i="16"/>
  <c r="BN226" i="16"/>
  <c r="AQ197" i="16"/>
  <c r="D126" i="16"/>
  <c r="J124" i="16"/>
  <c r="BF128" i="16"/>
  <c r="E143" i="16"/>
  <c r="CV163" i="16"/>
  <c r="BK173" i="16"/>
  <c r="BP180" i="16"/>
  <c r="H184" i="16"/>
  <c r="AP207" i="16"/>
  <c r="AC221" i="16"/>
  <c r="AN224" i="16"/>
  <c r="CG152" i="16"/>
  <c r="AQ201" i="16"/>
  <c r="L227" i="16"/>
  <c r="CW198" i="16"/>
  <c r="CQ216" i="16"/>
  <c r="W123" i="16"/>
  <c r="BM127" i="16"/>
  <c r="DE131" i="16"/>
  <c r="AP171" i="16"/>
  <c r="AF151" i="16"/>
  <c r="CC182" i="16"/>
  <c r="AJ189" i="16"/>
  <c r="AS194" i="16"/>
  <c r="BA210" i="16"/>
  <c r="CJ227" i="16"/>
  <c r="CU220" i="16"/>
  <c r="BW164" i="16"/>
  <c r="O203" i="16"/>
  <c r="DA191" i="16"/>
  <c r="BE197" i="16"/>
  <c r="X222" i="16"/>
  <c r="BZ125" i="16"/>
  <c r="CV124" i="16"/>
  <c r="AB129" i="16"/>
  <c r="BU132" i="16"/>
  <c r="J163" i="16"/>
  <c r="G163" i="16"/>
  <c r="CO132" i="16"/>
  <c r="CA149" i="16"/>
  <c r="P216" i="16"/>
  <c r="CY199" i="16"/>
  <c r="M183" i="16"/>
  <c r="CP174" i="16"/>
  <c r="X203" i="16"/>
  <c r="AQ222" i="16"/>
  <c r="CH193" i="16"/>
  <c r="CX198" i="16"/>
  <c r="AP124" i="16"/>
  <c r="CF123" i="16"/>
  <c r="M129" i="16"/>
  <c r="BP162" i="16"/>
  <c r="BL165" i="16"/>
  <c r="CT173" i="16"/>
  <c r="AW204" i="16"/>
  <c r="DA199" i="16"/>
  <c r="M167" i="16"/>
  <c r="BV209" i="16"/>
  <c r="BD230" i="16"/>
  <c r="I228" i="16"/>
  <c r="AM209" i="16"/>
  <c r="N123" i="16"/>
  <c r="AO133" i="16"/>
  <c r="CG155" i="16"/>
  <c r="BI174" i="16"/>
  <c r="BU188" i="16"/>
  <c r="AJ198" i="16"/>
  <c r="BE207" i="16"/>
  <c r="E200" i="16"/>
  <c r="AM216" i="16"/>
  <c r="CY198" i="16"/>
  <c r="S124" i="16"/>
  <c r="DE143" i="16"/>
  <c r="CE165" i="16"/>
  <c r="AE184" i="16"/>
  <c r="BA188" i="16"/>
  <c r="BU213" i="16"/>
  <c r="DB205" i="16"/>
  <c r="BP217" i="16"/>
  <c r="BM227" i="16"/>
  <c r="AP223" i="16"/>
  <c r="BH215" i="16"/>
  <c r="L216" i="16"/>
  <c r="AZ128" i="16"/>
  <c r="I124" i="16"/>
  <c r="F150" i="16"/>
  <c r="BE149" i="16"/>
  <c r="S189" i="16"/>
  <c r="CQ179" i="16"/>
  <c r="AX201" i="16"/>
  <c r="AH213" i="16"/>
  <c r="BA224" i="16"/>
  <c r="CC221" i="16"/>
  <c r="AV207" i="16"/>
  <c r="BN225" i="16"/>
  <c r="CF165" i="16"/>
  <c r="AO216" i="16"/>
  <c r="V226" i="16"/>
  <c r="P127" i="16"/>
  <c r="CN123" i="16"/>
  <c r="AB133" i="16"/>
  <c r="AW136" i="16"/>
  <c r="CB143" i="16"/>
  <c r="AZ154" i="16"/>
  <c r="DD145" i="16"/>
  <c r="AM167" i="16"/>
  <c r="BE170" i="16"/>
  <c r="AT181" i="16"/>
  <c r="AN191" i="16"/>
  <c r="BM180" i="16"/>
  <c r="BC181" i="16"/>
  <c r="BU191" i="16"/>
  <c r="S197" i="16"/>
  <c r="CT137" i="16"/>
  <c r="AN158" i="16"/>
  <c r="AX208" i="16"/>
  <c r="DG208" i="16"/>
  <c r="R218" i="16"/>
  <c r="I173" i="16"/>
  <c r="CU209" i="16"/>
  <c r="AP162" i="16"/>
  <c r="AF125" i="16"/>
  <c r="AE147" i="16"/>
  <c r="AW152" i="16"/>
  <c r="O164" i="16"/>
  <c r="CL175" i="16"/>
  <c r="CX202" i="16"/>
  <c r="CH215" i="16"/>
  <c r="DA219" i="16"/>
  <c r="AD227" i="16"/>
  <c r="BT175" i="16"/>
  <c r="AY190" i="16"/>
  <c r="CZ202" i="16"/>
  <c r="U215" i="16"/>
  <c r="AV123" i="16"/>
  <c r="BZ128" i="16"/>
  <c r="CX139" i="16"/>
  <c r="CT176" i="16"/>
  <c r="L177" i="16"/>
  <c r="D207" i="16"/>
  <c r="DE185" i="16"/>
  <c r="K203" i="16"/>
  <c r="DB221" i="16"/>
  <c r="BJ215" i="16"/>
  <c r="AF226" i="16"/>
  <c r="AB183" i="16"/>
  <c r="DD191" i="16"/>
  <c r="W208" i="16"/>
  <c r="BX124" i="16"/>
  <c r="AP127" i="16"/>
  <c r="AS143" i="16"/>
  <c r="CY179" i="16"/>
  <c r="BM186" i="16"/>
  <c r="AN211" i="16"/>
  <c r="BZ211" i="16"/>
  <c r="M226" i="16"/>
  <c r="BB227" i="16"/>
  <c r="BI191" i="16"/>
  <c r="AU211" i="16"/>
  <c r="CB215" i="16"/>
  <c r="BM229" i="16"/>
  <c r="E123" i="16"/>
  <c r="N131" i="16"/>
  <c r="BF151" i="16"/>
  <c r="O168" i="16"/>
  <c r="AM191" i="16"/>
  <c r="BN216" i="16"/>
  <c r="DC216" i="16"/>
  <c r="AO226" i="16"/>
  <c r="L195" i="16"/>
  <c r="CF216" i="16"/>
  <c r="BK218" i="16"/>
  <c r="BL123" i="16"/>
  <c r="AY143" i="16"/>
  <c r="CJ173" i="16"/>
  <c r="CQ175" i="16"/>
  <c r="AR186" i="16"/>
  <c r="V192" i="16"/>
  <c r="BW215" i="16"/>
  <c r="BF197" i="16"/>
  <c r="R124" i="16"/>
  <c r="E144" i="16"/>
  <c r="P152" i="16"/>
  <c r="AV182" i="16"/>
  <c r="BW226" i="16"/>
  <c r="I221" i="16"/>
  <c r="BS217" i="16"/>
  <c r="BV218" i="16"/>
  <c r="AC132" i="16"/>
  <c r="AI163" i="16"/>
  <c r="CO166" i="16"/>
  <c r="CF167" i="16"/>
  <c r="CK195" i="16"/>
  <c r="CP151" i="16"/>
  <c r="F193" i="16"/>
  <c r="BG229" i="16"/>
  <c r="CL154" i="16"/>
  <c r="BI230" i="16"/>
  <c r="CF203" i="16"/>
  <c r="BN230" i="16"/>
  <c r="AG125" i="16"/>
  <c r="DD127" i="16"/>
  <c r="BI175" i="16"/>
  <c r="AA196" i="16"/>
  <c r="CP176" i="16"/>
  <c r="O222" i="16"/>
  <c r="CQ209" i="16"/>
  <c r="BY216" i="16"/>
  <c r="BY210" i="16"/>
  <c r="BN124" i="16"/>
  <c r="AW155" i="16"/>
  <c r="BX179" i="16"/>
  <c r="BK200" i="16"/>
  <c r="AB188" i="16"/>
  <c r="AK209" i="16"/>
  <c r="CU203" i="16"/>
  <c r="CU217" i="16"/>
  <c r="N196" i="16"/>
  <c r="BO228" i="16"/>
  <c r="AM217" i="16"/>
  <c r="AD123" i="16"/>
  <c r="AU137" i="16"/>
  <c r="BR180" i="16"/>
  <c r="BC195" i="16"/>
  <c r="CI230" i="16"/>
  <c r="AC212" i="16"/>
  <c r="U210" i="16"/>
  <c r="G224" i="16"/>
  <c r="CZ206" i="16"/>
  <c r="T203" i="16"/>
  <c r="CR222" i="16"/>
  <c r="L125" i="16"/>
  <c r="CF133" i="16"/>
  <c r="BO150" i="16"/>
  <c r="AI137" i="16"/>
  <c r="AA185" i="16"/>
  <c r="BZ200" i="16"/>
  <c r="AW218" i="16"/>
  <c r="CB180" i="16"/>
  <c r="AC218" i="16"/>
  <c r="BY187" i="16"/>
  <c r="AI204" i="16"/>
  <c r="DA218" i="16"/>
  <c r="I123" i="16"/>
  <c r="X94" i="17"/>
  <c r="E94" i="17" s="1"/>
  <c r="Y94" i="17"/>
  <c r="F94" i="17" s="1"/>
  <c r="Y90" i="17"/>
  <c r="F90" i="17" s="1"/>
  <c r="X90" i="17"/>
  <c r="E90" i="17" s="1"/>
  <c r="Y66" i="17"/>
  <c r="F66" i="17" s="1"/>
  <c r="X66" i="17"/>
  <c r="E66" i="17" s="1"/>
  <c r="Y18" i="17"/>
  <c r="F18" i="17" s="1"/>
  <c r="X18" i="17"/>
  <c r="E18" i="17" s="1"/>
  <c r="Y89" i="17"/>
  <c r="F89" i="17" s="1"/>
  <c r="X89" i="17"/>
  <c r="E89" i="17" s="1"/>
  <c r="X53" i="17"/>
  <c r="E53" i="17" s="1"/>
  <c r="Y53" i="17"/>
  <c r="F53" i="17" s="1"/>
  <c r="Y17" i="17"/>
  <c r="F17" i="17" s="1"/>
  <c r="X17" i="17"/>
  <c r="E17" i="17" s="1"/>
  <c r="Y88" i="17"/>
  <c r="F88" i="17" s="1"/>
  <c r="X88" i="17"/>
  <c r="E88" i="17" s="1"/>
  <c r="Y52" i="17"/>
  <c r="F52" i="17" s="1"/>
  <c r="X52" i="17"/>
  <c r="E52" i="17" s="1"/>
  <c r="X16" i="17"/>
  <c r="E16" i="17" s="1"/>
  <c r="Y16" i="17"/>
  <c r="F16" i="17" s="1"/>
  <c r="X75" i="17"/>
  <c r="E75" i="17" s="1"/>
  <c r="Y75" i="17"/>
  <c r="F75" i="17" s="1"/>
  <c r="X15" i="17"/>
  <c r="E15" i="17" s="1"/>
  <c r="Y15" i="17"/>
  <c r="F15" i="17" s="1"/>
  <c r="X86" i="17"/>
  <c r="E86" i="17" s="1"/>
  <c r="Y86" i="17"/>
  <c r="F86" i="17" s="1"/>
  <c r="X62" i="17"/>
  <c r="E62" i="17" s="1"/>
  <c r="Y62" i="17"/>
  <c r="F62" i="17" s="1"/>
  <c r="X14" i="17"/>
  <c r="E14" i="17" s="1"/>
  <c r="Y14" i="17"/>
  <c r="F14" i="17" s="1"/>
  <c r="Y109" i="17"/>
  <c r="F109" i="17" s="1"/>
  <c r="X109" i="17"/>
  <c r="E109" i="17" s="1"/>
  <c r="Y97" i="17"/>
  <c r="F97" i="17" s="1"/>
  <c r="X97" i="17"/>
  <c r="E97" i="17" s="1"/>
  <c r="Y85" i="17"/>
  <c r="F85" i="17" s="1"/>
  <c r="X85" i="17"/>
  <c r="E85" i="17" s="1"/>
  <c r="Y73" i="17"/>
  <c r="F73" i="17" s="1"/>
  <c r="X73" i="17"/>
  <c r="E73" i="17" s="1"/>
  <c r="Y61" i="17"/>
  <c r="F61" i="17" s="1"/>
  <c r="X61" i="17"/>
  <c r="E61" i="17" s="1"/>
  <c r="Y49" i="17"/>
  <c r="F49" i="17" s="1"/>
  <c r="X49" i="17"/>
  <c r="E49" i="17" s="1"/>
  <c r="Y37" i="17"/>
  <c r="F37" i="17" s="1"/>
  <c r="X37" i="17"/>
  <c r="E37" i="17" s="1"/>
  <c r="Y25" i="17"/>
  <c r="F25" i="17" s="1"/>
  <c r="X25" i="17"/>
  <c r="E25" i="17" s="1"/>
  <c r="Y13" i="17"/>
  <c r="F13" i="17" s="1"/>
  <c r="X13" i="17"/>
  <c r="E13" i="17" s="1"/>
  <c r="Y102" i="17"/>
  <c r="F102" i="17" s="1"/>
  <c r="X102" i="17"/>
  <c r="E102" i="17" s="1"/>
  <c r="Y54" i="17"/>
  <c r="F54" i="17" s="1"/>
  <c r="X54" i="17"/>
  <c r="E54" i="17" s="1"/>
  <c r="Y30" i="17"/>
  <c r="F30" i="17" s="1"/>
  <c r="X30" i="17"/>
  <c r="E30" i="17" s="1"/>
  <c r="Z113" i="1"/>
  <c r="AA113" i="1" s="1"/>
  <c r="AE113" i="1"/>
  <c r="AF113" i="1" s="1"/>
  <c r="X77" i="17"/>
  <c r="E77" i="17" s="1"/>
  <c r="Y77" i="17"/>
  <c r="F77" i="17" s="1"/>
  <c r="X41" i="17"/>
  <c r="E41" i="17" s="1"/>
  <c r="Y41" i="17"/>
  <c r="F41" i="17" s="1"/>
  <c r="X112" i="17"/>
  <c r="E112" i="17" s="1"/>
  <c r="Z112" i="1" s="1"/>
  <c r="AA112" i="1" s="1"/>
  <c r="Y112" i="17"/>
  <c r="F112" i="17" s="1"/>
  <c r="AE112" i="1" s="1"/>
  <c r="AF112" i="1" s="1"/>
  <c r="X76" i="17"/>
  <c r="E76" i="17" s="1"/>
  <c r="Y76" i="17"/>
  <c r="F76" i="17" s="1"/>
  <c r="Y28" i="17"/>
  <c r="F28" i="17" s="1"/>
  <c r="X28" i="17"/>
  <c r="E28" i="17" s="1"/>
  <c r="X99" i="17"/>
  <c r="E99" i="17" s="1"/>
  <c r="Y99" i="17"/>
  <c r="F99" i="17" s="1"/>
  <c r="X63" i="17"/>
  <c r="E63" i="17" s="1"/>
  <c r="Y63" i="17"/>
  <c r="F63" i="17" s="1"/>
  <c r="X39" i="17"/>
  <c r="E39" i="17" s="1"/>
  <c r="Y39" i="17"/>
  <c r="F39" i="17" s="1"/>
  <c r="X110" i="17"/>
  <c r="E110" i="17" s="1"/>
  <c r="Y110" i="17"/>
  <c r="F110" i="17" s="1"/>
  <c r="X74" i="17"/>
  <c r="E74" i="17" s="1"/>
  <c r="Y74" i="17"/>
  <c r="F74" i="17" s="1"/>
  <c r="X38" i="17"/>
  <c r="E38" i="17" s="1"/>
  <c r="Y38" i="17"/>
  <c r="F38" i="17" s="1"/>
  <c r="Y108" i="17"/>
  <c r="F108" i="17" s="1"/>
  <c r="X108" i="17"/>
  <c r="E108" i="17" s="1"/>
  <c r="Y96" i="17"/>
  <c r="F96" i="17" s="1"/>
  <c r="X96" i="17"/>
  <c r="E96" i="17" s="1"/>
  <c r="Y84" i="17"/>
  <c r="F84" i="17" s="1"/>
  <c r="X84" i="17"/>
  <c r="E84" i="17" s="1"/>
  <c r="Y72" i="17"/>
  <c r="F72" i="17" s="1"/>
  <c r="X72" i="17"/>
  <c r="E72" i="17" s="1"/>
  <c r="Y60" i="17"/>
  <c r="F60" i="17" s="1"/>
  <c r="X60" i="17"/>
  <c r="E60" i="17" s="1"/>
  <c r="Y48" i="17"/>
  <c r="F48" i="17" s="1"/>
  <c r="X48" i="17"/>
  <c r="E48" i="17" s="1"/>
  <c r="Y36" i="17"/>
  <c r="F36" i="17" s="1"/>
  <c r="X36" i="17"/>
  <c r="E36" i="17" s="1"/>
  <c r="Y24" i="17"/>
  <c r="F24" i="17" s="1"/>
  <c r="X24" i="17"/>
  <c r="E24" i="17" s="1"/>
  <c r="Y12" i="17"/>
  <c r="F12" i="17" s="1"/>
  <c r="X12" i="17"/>
  <c r="E12" i="17" s="1"/>
  <c r="AE114" i="1"/>
  <c r="AF114" i="1" s="1"/>
  <c r="Z114" i="1"/>
  <c r="AA114" i="1" s="1"/>
  <c r="Y78" i="17"/>
  <c r="F78" i="17" s="1"/>
  <c r="X78" i="17"/>
  <c r="E78" i="17" s="1"/>
  <c r="Y42" i="17"/>
  <c r="F42" i="17" s="1"/>
  <c r="X42" i="17"/>
  <c r="E42" i="17" s="1"/>
  <c r="X101" i="17"/>
  <c r="E101" i="17" s="1"/>
  <c r="Y101" i="17"/>
  <c r="F101" i="17" s="1"/>
  <c r="X65" i="17"/>
  <c r="E65" i="17" s="1"/>
  <c r="Y65" i="17"/>
  <c r="F65" i="17" s="1"/>
  <c r="X29" i="17"/>
  <c r="E29" i="17" s="1"/>
  <c r="Y29" i="17"/>
  <c r="F29" i="17" s="1"/>
  <c r="Y100" i="17"/>
  <c r="F100" i="17" s="1"/>
  <c r="X100" i="17"/>
  <c r="E100" i="17" s="1"/>
  <c r="X64" i="17"/>
  <c r="E64" i="17" s="1"/>
  <c r="Y64" i="17"/>
  <c r="F64" i="17" s="1"/>
  <c r="X40" i="17"/>
  <c r="E40" i="17" s="1"/>
  <c r="Y40" i="17"/>
  <c r="F40" i="17" s="1"/>
  <c r="X111" i="17"/>
  <c r="E111" i="17" s="1"/>
  <c r="Y111" i="17"/>
  <c r="F111" i="17" s="1"/>
  <c r="X87" i="17"/>
  <c r="E87" i="17" s="1"/>
  <c r="Y87" i="17"/>
  <c r="F87" i="17" s="1"/>
  <c r="X51" i="17"/>
  <c r="E51" i="17" s="1"/>
  <c r="Y51" i="17"/>
  <c r="F51" i="17" s="1"/>
  <c r="X27" i="17"/>
  <c r="E27" i="17" s="1"/>
  <c r="Y27" i="17"/>
  <c r="F27" i="17" s="1"/>
  <c r="X98" i="17"/>
  <c r="E98" i="17" s="1"/>
  <c r="Y98" i="17"/>
  <c r="F98" i="17" s="1"/>
  <c r="X50" i="17"/>
  <c r="E50" i="17" s="1"/>
  <c r="Y50" i="17"/>
  <c r="F50" i="17" s="1"/>
  <c r="X26" i="17"/>
  <c r="E26" i="17" s="1"/>
  <c r="Y26" i="17"/>
  <c r="F26" i="17" s="1"/>
  <c r="Y107" i="17"/>
  <c r="F107" i="17" s="1"/>
  <c r="X107" i="17"/>
  <c r="E107" i="17" s="1"/>
  <c r="X95" i="17"/>
  <c r="E95" i="17" s="1"/>
  <c r="Y95" i="17"/>
  <c r="F95" i="17" s="1"/>
  <c r="X83" i="17"/>
  <c r="E83" i="17" s="1"/>
  <c r="Y83" i="17"/>
  <c r="F83" i="17" s="1"/>
  <c r="X71" i="17"/>
  <c r="E71" i="17" s="1"/>
  <c r="Y71" i="17"/>
  <c r="F71" i="17" s="1"/>
  <c r="X59" i="17"/>
  <c r="E59" i="17" s="1"/>
  <c r="Y59" i="17"/>
  <c r="F59" i="17" s="1"/>
  <c r="X47" i="17"/>
  <c r="E47" i="17" s="1"/>
  <c r="Y47" i="17"/>
  <c r="F47" i="17" s="1"/>
  <c r="Y35" i="17"/>
  <c r="F35" i="17" s="1"/>
  <c r="X35" i="17"/>
  <c r="E35" i="17" s="1"/>
  <c r="X23" i="17"/>
  <c r="E23" i="17" s="1"/>
  <c r="Y23" i="17"/>
  <c r="F23" i="17" s="1"/>
  <c r="X11" i="17"/>
  <c r="E11" i="17" s="1"/>
  <c r="Y11" i="17"/>
  <c r="F11" i="17" s="1"/>
  <c r="X10" i="17"/>
  <c r="E10" i="17" s="1"/>
  <c r="Y10" i="17"/>
  <c r="F10" i="17" s="1"/>
  <c r="X9" i="17"/>
  <c r="E9" i="17" s="1"/>
  <c r="Y9" i="17"/>
  <c r="F9" i="17" s="1"/>
  <c r="Y106" i="17"/>
  <c r="F106" i="17" s="1"/>
  <c r="X106" i="17"/>
  <c r="E106" i="17" s="1"/>
  <c r="Y82" i="17"/>
  <c r="F82" i="17" s="1"/>
  <c r="X82" i="17"/>
  <c r="E82" i="17" s="1"/>
  <c r="X70" i="17"/>
  <c r="E70" i="17" s="1"/>
  <c r="Y70" i="17"/>
  <c r="F70" i="17" s="1"/>
  <c r="X58" i="17"/>
  <c r="E58" i="17" s="1"/>
  <c r="Y58" i="17"/>
  <c r="F58" i="17" s="1"/>
  <c r="X46" i="17"/>
  <c r="E46" i="17" s="1"/>
  <c r="Y46" i="17"/>
  <c r="F46" i="17" s="1"/>
  <c r="X34" i="17"/>
  <c r="E34" i="17" s="1"/>
  <c r="Y34" i="17"/>
  <c r="F34" i="17" s="1"/>
  <c r="X22" i="17"/>
  <c r="E22" i="17" s="1"/>
  <c r="Y22" i="17"/>
  <c r="F22" i="17" s="1"/>
  <c r="X105" i="17"/>
  <c r="E105" i="17" s="1"/>
  <c r="Y105" i="17"/>
  <c r="F105" i="17" s="1"/>
  <c r="X93" i="17"/>
  <c r="E93" i="17" s="1"/>
  <c r="Y93" i="17"/>
  <c r="F93" i="17" s="1"/>
  <c r="X81" i="17"/>
  <c r="E81" i="17" s="1"/>
  <c r="Y81" i="17"/>
  <c r="F81" i="17" s="1"/>
  <c r="X69" i="17"/>
  <c r="E69" i="17" s="1"/>
  <c r="Y69" i="17"/>
  <c r="F69" i="17" s="1"/>
  <c r="X57" i="17"/>
  <c r="E57" i="17" s="1"/>
  <c r="Y57" i="17"/>
  <c r="F57" i="17" s="1"/>
  <c r="X45" i="17"/>
  <c r="E45" i="17" s="1"/>
  <c r="Y45" i="17"/>
  <c r="F45" i="17" s="1"/>
  <c r="X33" i="17"/>
  <c r="E33" i="17" s="1"/>
  <c r="Y33" i="17"/>
  <c r="F33" i="17" s="1"/>
  <c r="X21" i="17"/>
  <c r="E21" i="17" s="1"/>
  <c r="Y21" i="17"/>
  <c r="F21" i="17" s="1"/>
  <c r="X104" i="17"/>
  <c r="E104" i="17" s="1"/>
  <c r="Y104" i="17"/>
  <c r="F104" i="17" s="1"/>
  <c r="X92" i="17"/>
  <c r="E92" i="17" s="1"/>
  <c r="Y92" i="17"/>
  <c r="F92" i="17" s="1"/>
  <c r="X80" i="17"/>
  <c r="E80" i="17" s="1"/>
  <c r="Y80" i="17"/>
  <c r="F80" i="17" s="1"/>
  <c r="X68" i="17"/>
  <c r="E68" i="17" s="1"/>
  <c r="Y68" i="17"/>
  <c r="F68" i="17" s="1"/>
  <c r="X56" i="17"/>
  <c r="E56" i="17" s="1"/>
  <c r="Y56" i="17"/>
  <c r="F56" i="17" s="1"/>
  <c r="X44" i="17"/>
  <c r="E44" i="17" s="1"/>
  <c r="Y44" i="17"/>
  <c r="F44" i="17" s="1"/>
  <c r="X32" i="17"/>
  <c r="E32" i="17" s="1"/>
  <c r="Y32" i="17"/>
  <c r="F32" i="17" s="1"/>
  <c r="X20" i="17"/>
  <c r="E20" i="17" s="1"/>
  <c r="Y20" i="17"/>
  <c r="F20" i="17" s="1"/>
  <c r="Y103" i="17"/>
  <c r="F103" i="17" s="1"/>
  <c r="X103" i="17"/>
  <c r="E103" i="17" s="1"/>
  <c r="Y91" i="17"/>
  <c r="F91" i="17" s="1"/>
  <c r="X91" i="17"/>
  <c r="E91" i="17" s="1"/>
  <c r="Y79" i="17"/>
  <c r="F79" i="17" s="1"/>
  <c r="X79" i="17"/>
  <c r="E79" i="17" s="1"/>
  <c r="Y67" i="17"/>
  <c r="F67" i="17" s="1"/>
  <c r="X67" i="17"/>
  <c r="E67" i="17" s="1"/>
  <c r="Y55" i="17"/>
  <c r="F55" i="17" s="1"/>
  <c r="X55" i="17"/>
  <c r="E55" i="17" s="1"/>
  <c r="Y43" i="17"/>
  <c r="F43" i="17" s="1"/>
  <c r="X43" i="17"/>
  <c r="E43" i="17" s="1"/>
  <c r="Y31" i="17"/>
  <c r="F31" i="17" s="1"/>
  <c r="X31" i="17"/>
  <c r="E31" i="17" s="1"/>
  <c r="Y19" i="17"/>
  <c r="F19" i="17" s="1"/>
  <c r="X19" i="17"/>
  <c r="E19" i="17" s="1"/>
  <c r="N8" i="17"/>
  <c r="O8" i="17"/>
  <c r="N9" i="17"/>
  <c r="O9" i="17"/>
  <c r="N10" i="17"/>
  <c r="O10" i="17"/>
  <c r="N11" i="17"/>
  <c r="O11" i="17"/>
  <c r="N12" i="17"/>
  <c r="O12" i="17"/>
  <c r="N13" i="17"/>
  <c r="O13" i="17"/>
  <c r="N14" i="17"/>
  <c r="O14" i="17"/>
  <c r="N15" i="17"/>
  <c r="O15" i="17"/>
  <c r="N16" i="17"/>
  <c r="O16" i="17"/>
  <c r="N17" i="17"/>
  <c r="O17" i="17"/>
  <c r="N18" i="17"/>
  <c r="O18" i="17"/>
  <c r="N19" i="17"/>
  <c r="O19" i="17"/>
  <c r="N20" i="17"/>
  <c r="O20" i="17"/>
  <c r="N21" i="17"/>
  <c r="O21" i="17"/>
  <c r="N22" i="17"/>
  <c r="O22" i="17"/>
  <c r="N23" i="17"/>
  <c r="O23" i="17"/>
  <c r="N24" i="17"/>
  <c r="O24" i="17"/>
  <c r="N25" i="17"/>
  <c r="O25" i="17"/>
  <c r="N26" i="17"/>
  <c r="O26" i="17"/>
  <c r="N27" i="17"/>
  <c r="O27" i="17"/>
  <c r="N28" i="17"/>
  <c r="O28" i="17"/>
  <c r="N29" i="17"/>
  <c r="O29" i="17"/>
  <c r="N30" i="17"/>
  <c r="O30" i="17"/>
  <c r="N31" i="17"/>
  <c r="O31" i="17"/>
  <c r="N32" i="17"/>
  <c r="O32" i="17"/>
  <c r="N33" i="17"/>
  <c r="O33" i="17"/>
  <c r="N34" i="17"/>
  <c r="O34" i="17"/>
  <c r="N35" i="17"/>
  <c r="O35" i="17"/>
  <c r="N36" i="17"/>
  <c r="O36" i="17"/>
  <c r="N37" i="17"/>
  <c r="O37" i="17"/>
  <c r="N38" i="17"/>
  <c r="O38" i="17"/>
  <c r="N39" i="17"/>
  <c r="O39" i="17"/>
  <c r="N40" i="17"/>
  <c r="O40" i="17"/>
  <c r="N41" i="17"/>
  <c r="O41" i="17"/>
  <c r="N42" i="17"/>
  <c r="O42" i="17"/>
  <c r="N43" i="17"/>
  <c r="O43" i="17"/>
  <c r="N44" i="17"/>
  <c r="O44" i="17"/>
  <c r="N45" i="17"/>
  <c r="O45" i="17"/>
  <c r="N46" i="17"/>
  <c r="O46" i="17"/>
  <c r="N47" i="17"/>
  <c r="O47" i="17"/>
  <c r="N48" i="17"/>
  <c r="O48" i="17"/>
  <c r="N49" i="17"/>
  <c r="O49" i="17"/>
  <c r="N50" i="17"/>
  <c r="O50" i="17"/>
  <c r="N51" i="17"/>
  <c r="O51" i="17"/>
  <c r="N52" i="17"/>
  <c r="O52" i="17"/>
  <c r="N53" i="17"/>
  <c r="O53" i="17"/>
  <c r="N54" i="17"/>
  <c r="O54" i="17"/>
  <c r="N55" i="17"/>
  <c r="O55" i="17"/>
  <c r="N56" i="17"/>
  <c r="O56" i="17"/>
  <c r="N57" i="17"/>
  <c r="O57" i="17"/>
  <c r="N58" i="17"/>
  <c r="O58" i="17"/>
  <c r="N59" i="17"/>
  <c r="O59" i="17"/>
  <c r="N60" i="17"/>
  <c r="O60" i="17"/>
  <c r="N61" i="17"/>
  <c r="O61" i="17"/>
  <c r="N62" i="17"/>
  <c r="O62" i="17"/>
  <c r="N63" i="17"/>
  <c r="O63" i="17"/>
  <c r="N64" i="17"/>
  <c r="O64" i="17"/>
  <c r="N65" i="17"/>
  <c r="O65" i="17"/>
  <c r="N66" i="17"/>
  <c r="O66" i="17"/>
  <c r="N67" i="17"/>
  <c r="O67" i="17"/>
  <c r="N68" i="17"/>
  <c r="O68" i="17"/>
  <c r="N69" i="17"/>
  <c r="O69" i="17"/>
  <c r="N70" i="17"/>
  <c r="O70" i="17"/>
  <c r="N71" i="17"/>
  <c r="O71" i="17"/>
  <c r="N72" i="17"/>
  <c r="O72" i="17"/>
  <c r="N73" i="17"/>
  <c r="O73" i="17"/>
  <c r="N74" i="17"/>
  <c r="O74" i="17"/>
  <c r="N75" i="17"/>
  <c r="O75" i="17"/>
  <c r="N76" i="17"/>
  <c r="O76" i="17"/>
  <c r="N77" i="17"/>
  <c r="O77" i="17"/>
  <c r="N78" i="17"/>
  <c r="O78" i="17"/>
  <c r="N79" i="17"/>
  <c r="O79" i="17"/>
  <c r="N80" i="17"/>
  <c r="O80" i="17"/>
  <c r="N81" i="17"/>
  <c r="O81" i="17"/>
  <c r="N82" i="17"/>
  <c r="O82" i="17"/>
  <c r="N83" i="17"/>
  <c r="O83" i="17"/>
  <c r="N84" i="17"/>
  <c r="O84" i="17"/>
  <c r="N85" i="17"/>
  <c r="O85" i="17"/>
  <c r="N86" i="17"/>
  <c r="O86" i="17"/>
  <c r="N87" i="17"/>
  <c r="O87" i="17"/>
  <c r="N88" i="17"/>
  <c r="O88" i="17"/>
  <c r="N89" i="17"/>
  <c r="O89" i="17"/>
  <c r="N90" i="17"/>
  <c r="O90" i="17"/>
  <c r="N91" i="17"/>
  <c r="O91" i="17"/>
  <c r="N92" i="17"/>
  <c r="O92" i="17"/>
  <c r="N93" i="17"/>
  <c r="O93" i="17"/>
  <c r="N94" i="17"/>
  <c r="O94" i="17"/>
  <c r="N95" i="17"/>
  <c r="O95" i="17"/>
  <c r="N96" i="17"/>
  <c r="O96" i="17"/>
  <c r="N97" i="17"/>
  <c r="O97" i="17"/>
  <c r="N98" i="17"/>
  <c r="O98" i="17"/>
  <c r="N99" i="17"/>
  <c r="O99" i="17"/>
  <c r="N100" i="17"/>
  <c r="O100" i="17"/>
  <c r="N101" i="17"/>
  <c r="O101" i="17"/>
  <c r="N102" i="17"/>
  <c r="O102" i="17"/>
  <c r="N103" i="17"/>
  <c r="O103" i="17"/>
  <c r="N104" i="17"/>
  <c r="O104" i="17"/>
  <c r="N105" i="17"/>
  <c r="O105" i="17"/>
  <c r="N106" i="17"/>
  <c r="O106" i="17"/>
  <c r="N107" i="17"/>
  <c r="O107" i="17"/>
  <c r="N108" i="17"/>
  <c r="O108" i="17"/>
  <c r="N109" i="17"/>
  <c r="O109" i="17"/>
  <c r="N110" i="17"/>
  <c r="O110" i="17"/>
  <c r="N111" i="17"/>
  <c r="O111" i="17"/>
  <c r="O7" i="17"/>
  <c r="N7" i="17"/>
  <c r="AR7" i="17" l="1" a="1"/>
  <c r="G114" i="1"/>
  <c r="P108" i="17"/>
  <c r="Q108" i="17" s="1"/>
  <c r="D108" i="17" s="1"/>
  <c r="G108" i="1" s="1"/>
  <c r="P102" i="17"/>
  <c r="Q102" i="17" s="1"/>
  <c r="D102" i="17" s="1"/>
  <c r="G102" i="1" s="1"/>
  <c r="P96" i="17"/>
  <c r="Q96" i="17" s="1"/>
  <c r="D96" i="17" s="1"/>
  <c r="G96" i="1" s="1"/>
  <c r="P90" i="17"/>
  <c r="Q90" i="17" s="1"/>
  <c r="D90" i="17" s="1"/>
  <c r="G90" i="1" s="1"/>
  <c r="P84" i="17"/>
  <c r="Q84" i="17" s="1"/>
  <c r="D84" i="17" s="1"/>
  <c r="G84" i="1" s="1"/>
  <c r="P78" i="17"/>
  <c r="Q78" i="17" s="1"/>
  <c r="D78" i="17" s="1"/>
  <c r="G78" i="1" s="1"/>
  <c r="P72" i="17"/>
  <c r="Q72" i="17" s="1"/>
  <c r="D72" i="17" s="1"/>
  <c r="G72" i="1" s="1"/>
  <c r="P66" i="17"/>
  <c r="Q66" i="17" s="1"/>
  <c r="D66" i="17" s="1"/>
  <c r="G66" i="1" s="1"/>
  <c r="P60" i="17"/>
  <c r="Q60" i="17" s="1"/>
  <c r="D60" i="17" s="1"/>
  <c r="G60" i="1" s="1"/>
  <c r="P54" i="17"/>
  <c r="Q54" i="17" s="1"/>
  <c r="D54" i="17" s="1"/>
  <c r="G54" i="1" s="1"/>
  <c r="P48" i="17"/>
  <c r="Q48" i="17" s="1"/>
  <c r="D48" i="17" s="1"/>
  <c r="G48" i="1" s="1"/>
  <c r="H10" i="17"/>
  <c r="G113" i="1"/>
  <c r="P107" i="17"/>
  <c r="Q107" i="17" s="1"/>
  <c r="D107" i="17" s="1"/>
  <c r="G107" i="1" s="1"/>
  <c r="P101" i="17"/>
  <c r="Q101" i="17" s="1"/>
  <c r="D101" i="17" s="1"/>
  <c r="G101" i="1" s="1"/>
  <c r="P95" i="17"/>
  <c r="Q95" i="17" s="1"/>
  <c r="D95" i="17" s="1"/>
  <c r="G95" i="1" s="1"/>
  <c r="P89" i="17"/>
  <c r="Q89" i="17" s="1"/>
  <c r="D89" i="17" s="1"/>
  <c r="G89" i="1" s="1"/>
  <c r="P83" i="17"/>
  <c r="Q83" i="17" s="1"/>
  <c r="D83" i="17" s="1"/>
  <c r="G83" i="1" s="1"/>
  <c r="P77" i="17"/>
  <c r="Q77" i="17" s="1"/>
  <c r="D77" i="17" s="1"/>
  <c r="G77" i="1" s="1"/>
  <c r="P71" i="17"/>
  <c r="Q71" i="17" s="1"/>
  <c r="D71" i="17" s="1"/>
  <c r="G71" i="1" s="1"/>
  <c r="P65" i="17"/>
  <c r="Q65" i="17" s="1"/>
  <c r="D65" i="17" s="1"/>
  <c r="G65" i="1" s="1"/>
  <c r="P59" i="17"/>
  <c r="Q59" i="17" s="1"/>
  <c r="D59" i="17" s="1"/>
  <c r="G59" i="1" s="1"/>
  <c r="P53" i="17"/>
  <c r="Q53" i="17" s="1"/>
  <c r="D53" i="17" s="1"/>
  <c r="G53" i="1" s="1"/>
  <c r="P47" i="17"/>
  <c r="Q47" i="17" s="1"/>
  <c r="D47" i="17" s="1"/>
  <c r="G47" i="1" s="1"/>
  <c r="G82" i="17"/>
  <c r="H11" i="17"/>
  <c r="P109" i="17"/>
  <c r="Q109" i="17" s="1"/>
  <c r="D109" i="17" s="1"/>
  <c r="G109" i="1" s="1"/>
  <c r="P103" i="17"/>
  <c r="Q103" i="17" s="1"/>
  <c r="D103" i="17" s="1"/>
  <c r="G103" i="1" s="1"/>
  <c r="P97" i="17"/>
  <c r="Q97" i="17" s="1"/>
  <c r="D97" i="17" s="1"/>
  <c r="G97" i="1" s="1"/>
  <c r="P91" i="17"/>
  <c r="Q91" i="17" s="1"/>
  <c r="D91" i="17" s="1"/>
  <c r="G91" i="1" s="1"/>
  <c r="P85" i="17"/>
  <c r="Q85" i="17" s="1"/>
  <c r="D85" i="17" s="1"/>
  <c r="G85" i="1" s="1"/>
  <c r="P79" i="17"/>
  <c r="Q79" i="17" s="1"/>
  <c r="D79" i="17" s="1"/>
  <c r="G79" i="1" s="1"/>
  <c r="P73" i="17"/>
  <c r="Q73" i="17" s="1"/>
  <c r="D73" i="17" s="1"/>
  <c r="G73" i="1" s="1"/>
  <c r="P67" i="17"/>
  <c r="Q67" i="17" s="1"/>
  <c r="D67" i="17" s="1"/>
  <c r="G67" i="1" s="1"/>
  <c r="P61" i="17"/>
  <c r="Q61" i="17" s="1"/>
  <c r="D61" i="17" s="1"/>
  <c r="G61" i="1" s="1"/>
  <c r="P55" i="17"/>
  <c r="Q55" i="17" s="1"/>
  <c r="D55" i="17" s="1"/>
  <c r="G55" i="1" s="1"/>
  <c r="P49" i="17"/>
  <c r="Q49" i="17" s="1"/>
  <c r="D49" i="17" s="1"/>
  <c r="G49" i="1" s="1"/>
  <c r="H94" i="17"/>
  <c r="H83" i="17"/>
  <c r="H106" i="17"/>
  <c r="H82" i="17"/>
  <c r="H35" i="17"/>
  <c r="P76" i="17"/>
  <c r="Q76" i="17" s="1"/>
  <c r="D76" i="17" s="1"/>
  <c r="G76" i="1" s="1"/>
  <c r="H34" i="17"/>
  <c r="H107" i="17"/>
  <c r="H95" i="17"/>
  <c r="H23" i="17"/>
  <c r="H22" i="17"/>
  <c r="H59" i="17"/>
  <c r="H70" i="17"/>
  <c r="H58" i="17"/>
  <c r="H71" i="17"/>
  <c r="D112" i="17"/>
  <c r="G112" i="1" s="1"/>
  <c r="P106" i="17"/>
  <c r="Q106" i="17" s="1"/>
  <c r="D106" i="17" s="1"/>
  <c r="G106" i="1" s="1"/>
  <c r="P100" i="17"/>
  <c r="Q100" i="17" s="1"/>
  <c r="D100" i="17" s="1"/>
  <c r="G100" i="1" s="1"/>
  <c r="P94" i="17"/>
  <c r="Q94" i="17" s="1"/>
  <c r="D94" i="17" s="1"/>
  <c r="G94" i="1" s="1"/>
  <c r="P88" i="17"/>
  <c r="Q88" i="17" s="1"/>
  <c r="D88" i="17" s="1"/>
  <c r="G88" i="1" s="1"/>
  <c r="P82" i="17"/>
  <c r="Q82" i="17" s="1"/>
  <c r="D82" i="17" s="1"/>
  <c r="G82" i="1" s="1"/>
  <c r="P70" i="17"/>
  <c r="Q70" i="17" s="1"/>
  <c r="D70" i="17" s="1"/>
  <c r="G70" i="1" s="1"/>
  <c r="P64" i="17"/>
  <c r="Q64" i="17" s="1"/>
  <c r="D64" i="17" s="1"/>
  <c r="G64" i="1" s="1"/>
  <c r="P58" i="17"/>
  <c r="Q58" i="17" s="1"/>
  <c r="D58" i="17" s="1"/>
  <c r="G58" i="1" s="1"/>
  <c r="P52" i="17"/>
  <c r="Q52" i="17" s="1"/>
  <c r="D52" i="17" s="1"/>
  <c r="G52" i="1" s="1"/>
  <c r="P46" i="17"/>
  <c r="Q46" i="17" s="1"/>
  <c r="D46" i="17" s="1"/>
  <c r="G46" i="1" s="1"/>
  <c r="H47" i="17"/>
  <c r="H46" i="17"/>
  <c r="P110" i="17"/>
  <c r="Q110" i="17" s="1"/>
  <c r="D110" i="17" s="1"/>
  <c r="G110" i="1" s="1"/>
  <c r="H105" i="17"/>
  <c r="H69" i="17"/>
  <c r="H45" i="17"/>
  <c r="H9" i="17"/>
  <c r="H104" i="17"/>
  <c r="H68" i="17"/>
  <c r="H32" i="17"/>
  <c r="H67" i="17"/>
  <c r="H102" i="17"/>
  <c r="H54" i="17"/>
  <c r="H89" i="17"/>
  <c r="H29" i="17"/>
  <c r="H76" i="17"/>
  <c r="H52" i="17"/>
  <c r="H16" i="17"/>
  <c r="H111" i="17"/>
  <c r="H15" i="17"/>
  <c r="H81" i="17"/>
  <c r="H33" i="17"/>
  <c r="H92" i="17"/>
  <c r="H56" i="17"/>
  <c r="H20" i="17"/>
  <c r="H91" i="17"/>
  <c r="H31" i="17"/>
  <c r="H66" i="17"/>
  <c r="H18" i="17"/>
  <c r="H77" i="17"/>
  <c r="H41" i="17"/>
  <c r="H88" i="17"/>
  <c r="H40" i="17"/>
  <c r="H87" i="17"/>
  <c r="H63" i="17"/>
  <c r="H27" i="17"/>
  <c r="H110" i="17"/>
  <c r="H98" i="17"/>
  <c r="H86" i="17"/>
  <c r="H74" i="17"/>
  <c r="H62" i="17"/>
  <c r="H50" i="17"/>
  <c r="H38" i="17"/>
  <c r="H26" i="17"/>
  <c r="H14" i="17"/>
  <c r="H103" i="17"/>
  <c r="H79" i="17"/>
  <c r="H43" i="17"/>
  <c r="H19" i="17"/>
  <c r="K114" i="1"/>
  <c r="L114" i="1" s="1"/>
  <c r="H114" i="3" s="1"/>
  <c r="H90" i="17"/>
  <c r="H42" i="17"/>
  <c r="H65" i="17"/>
  <c r="H17" i="17"/>
  <c r="H112" i="17"/>
  <c r="H64" i="17"/>
  <c r="H75" i="17"/>
  <c r="H39" i="17"/>
  <c r="H109" i="17"/>
  <c r="H97" i="17"/>
  <c r="H85" i="17"/>
  <c r="H73" i="17"/>
  <c r="H61" i="17"/>
  <c r="H49" i="17"/>
  <c r="H37" i="17"/>
  <c r="H25" i="17"/>
  <c r="H13" i="17"/>
  <c r="H93" i="17"/>
  <c r="H57" i="17"/>
  <c r="H21" i="17"/>
  <c r="H80" i="17"/>
  <c r="H44" i="17"/>
  <c r="H8" i="17"/>
  <c r="H55" i="17"/>
  <c r="H78" i="17"/>
  <c r="H30" i="17"/>
  <c r="H101" i="17"/>
  <c r="H53" i="17"/>
  <c r="H100" i="17"/>
  <c r="H28" i="17"/>
  <c r="H99" i="17"/>
  <c r="H51" i="17"/>
  <c r="P111" i="17"/>
  <c r="Q111" i="17" s="1"/>
  <c r="D111" i="17" s="1"/>
  <c r="G111" i="1" s="1"/>
  <c r="P105" i="17"/>
  <c r="Q105" i="17" s="1"/>
  <c r="D105" i="17" s="1"/>
  <c r="G105" i="1" s="1"/>
  <c r="P99" i="17"/>
  <c r="Q99" i="17" s="1"/>
  <c r="D99" i="17" s="1"/>
  <c r="G99" i="1" s="1"/>
  <c r="P93" i="17"/>
  <c r="Q93" i="17" s="1"/>
  <c r="D93" i="17" s="1"/>
  <c r="G93" i="1" s="1"/>
  <c r="P87" i="17"/>
  <c r="Q87" i="17" s="1"/>
  <c r="D87" i="17" s="1"/>
  <c r="G87" i="1" s="1"/>
  <c r="P81" i="17"/>
  <c r="Q81" i="17" s="1"/>
  <c r="D81" i="17" s="1"/>
  <c r="G81" i="1" s="1"/>
  <c r="P75" i="17"/>
  <c r="Q75" i="17" s="1"/>
  <c r="D75" i="17" s="1"/>
  <c r="G75" i="1" s="1"/>
  <c r="P69" i="17"/>
  <c r="Q69" i="17" s="1"/>
  <c r="D69" i="17" s="1"/>
  <c r="G69" i="1" s="1"/>
  <c r="P63" i="17"/>
  <c r="Q63" i="17" s="1"/>
  <c r="D63" i="17" s="1"/>
  <c r="G63" i="1" s="1"/>
  <c r="P57" i="17"/>
  <c r="Q57" i="17" s="1"/>
  <c r="D57" i="17" s="1"/>
  <c r="G57" i="1" s="1"/>
  <c r="P51" i="17"/>
  <c r="Q51" i="17" s="1"/>
  <c r="D51" i="17" s="1"/>
  <c r="G51" i="1" s="1"/>
  <c r="P45" i="17"/>
  <c r="Q45" i="17" s="1"/>
  <c r="D45" i="17" s="1"/>
  <c r="G45" i="1" s="1"/>
  <c r="H108" i="17"/>
  <c r="H96" i="17"/>
  <c r="H84" i="17"/>
  <c r="H72" i="17"/>
  <c r="H60" i="17"/>
  <c r="H48" i="17"/>
  <c r="H36" i="17"/>
  <c r="H24" i="17"/>
  <c r="H12" i="17"/>
  <c r="P104" i="17"/>
  <c r="Q104" i="17" s="1"/>
  <c r="D104" i="17" s="1"/>
  <c r="G104" i="1" s="1"/>
  <c r="P98" i="17"/>
  <c r="Q98" i="17" s="1"/>
  <c r="D98" i="17" s="1"/>
  <c r="G98" i="1" s="1"/>
  <c r="P92" i="17"/>
  <c r="Q92" i="17" s="1"/>
  <c r="D92" i="17" s="1"/>
  <c r="G92" i="1" s="1"/>
  <c r="P86" i="17"/>
  <c r="Q86" i="17" s="1"/>
  <c r="D86" i="17" s="1"/>
  <c r="G86" i="1" s="1"/>
  <c r="P80" i="17"/>
  <c r="Q80" i="17" s="1"/>
  <c r="D80" i="17" s="1"/>
  <c r="G80" i="1" s="1"/>
  <c r="P74" i="17"/>
  <c r="Q74" i="17" s="1"/>
  <c r="D74" i="17" s="1"/>
  <c r="G74" i="1" s="1"/>
  <c r="P68" i="17"/>
  <c r="Q68" i="17" s="1"/>
  <c r="D68" i="17" s="1"/>
  <c r="G68" i="1" s="1"/>
  <c r="P62" i="17"/>
  <c r="Q62" i="17" s="1"/>
  <c r="D62" i="17" s="1"/>
  <c r="G62" i="1" s="1"/>
  <c r="P56" i="17"/>
  <c r="Q56" i="17" s="1"/>
  <c r="D56" i="17" s="1"/>
  <c r="G56" i="1" s="1"/>
  <c r="P50" i="17"/>
  <c r="Q50" i="17" s="1"/>
  <c r="D50" i="17" s="1"/>
  <c r="G50" i="1" s="1"/>
  <c r="Z47" i="1"/>
  <c r="AA47" i="1" s="1"/>
  <c r="AE47" i="1"/>
  <c r="AF47" i="1" s="1"/>
  <c r="Z48" i="1"/>
  <c r="AA48" i="1" s="1"/>
  <c r="AE48" i="1"/>
  <c r="AF48" i="1" s="1"/>
  <c r="Z49" i="1"/>
  <c r="AA49" i="1" s="1"/>
  <c r="AE49" i="1"/>
  <c r="AF49" i="1" s="1"/>
  <c r="Z50" i="1"/>
  <c r="AA50" i="1" s="1"/>
  <c r="AE50" i="1"/>
  <c r="AF50" i="1" s="1"/>
  <c r="Z51" i="1"/>
  <c r="AA51" i="1" s="1"/>
  <c r="AE51" i="1"/>
  <c r="AF51" i="1" s="1"/>
  <c r="Z52" i="1"/>
  <c r="AA52" i="1" s="1"/>
  <c r="AE52" i="1"/>
  <c r="AF52" i="1" s="1"/>
  <c r="Z53" i="1"/>
  <c r="AA53" i="1" s="1"/>
  <c r="AE53" i="1"/>
  <c r="AF53" i="1" s="1"/>
  <c r="Z54" i="1"/>
  <c r="AA54" i="1" s="1"/>
  <c r="AE54" i="1"/>
  <c r="AF54" i="1" s="1"/>
  <c r="Z55" i="1"/>
  <c r="AA55" i="1" s="1"/>
  <c r="AE55" i="1"/>
  <c r="AF55" i="1" s="1"/>
  <c r="Z56" i="1"/>
  <c r="AA56" i="1" s="1"/>
  <c r="AE56" i="1"/>
  <c r="AF56" i="1" s="1"/>
  <c r="Z57" i="1"/>
  <c r="AA57" i="1" s="1"/>
  <c r="AE57" i="1"/>
  <c r="AF57" i="1" s="1"/>
  <c r="Z58" i="1"/>
  <c r="AA58" i="1" s="1"/>
  <c r="AE58" i="1"/>
  <c r="AF58" i="1" s="1"/>
  <c r="Z59" i="1"/>
  <c r="AA59" i="1" s="1"/>
  <c r="AE59" i="1"/>
  <c r="AF59" i="1" s="1"/>
  <c r="Z60" i="1"/>
  <c r="AA60" i="1" s="1"/>
  <c r="AE60" i="1"/>
  <c r="AF60" i="1" s="1"/>
  <c r="Z61" i="1"/>
  <c r="AA61" i="1" s="1"/>
  <c r="AE61" i="1"/>
  <c r="AF61" i="1" s="1"/>
  <c r="Z62" i="1"/>
  <c r="AA62" i="1" s="1"/>
  <c r="AE62" i="1"/>
  <c r="AF62" i="1" s="1"/>
  <c r="Z63" i="1"/>
  <c r="AA63" i="1" s="1"/>
  <c r="AE63" i="1"/>
  <c r="AF63" i="1" s="1"/>
  <c r="Z64" i="1"/>
  <c r="AA64" i="1" s="1"/>
  <c r="AE64" i="1"/>
  <c r="AF64" i="1" s="1"/>
  <c r="Z65" i="1"/>
  <c r="AA65" i="1" s="1"/>
  <c r="AE65" i="1"/>
  <c r="AF65" i="1" s="1"/>
  <c r="Z66" i="1"/>
  <c r="AA66" i="1" s="1"/>
  <c r="AE66" i="1"/>
  <c r="AF66" i="1" s="1"/>
  <c r="Z67" i="1"/>
  <c r="AA67" i="1" s="1"/>
  <c r="AE67" i="1"/>
  <c r="AF67" i="1" s="1"/>
  <c r="Z68" i="1"/>
  <c r="AE68" i="1"/>
  <c r="Z69" i="1"/>
  <c r="AA69" i="1" s="1"/>
  <c r="AE69" i="1"/>
  <c r="AF69" i="1" s="1"/>
  <c r="Z70" i="1"/>
  <c r="AE70" i="1"/>
  <c r="Z71" i="1"/>
  <c r="AE71" i="1"/>
  <c r="Z72" i="1"/>
  <c r="AA72" i="1" s="1"/>
  <c r="AE72" i="1"/>
  <c r="AF72" i="1" s="1"/>
  <c r="Z73" i="1"/>
  <c r="AA73" i="1" s="1"/>
  <c r="AE73" i="1"/>
  <c r="AF73" i="1" s="1"/>
  <c r="Z74" i="1"/>
  <c r="AA74" i="1" s="1"/>
  <c r="AE74" i="1"/>
  <c r="AF74" i="1" s="1"/>
  <c r="Z75" i="1"/>
  <c r="AA75" i="1" s="1"/>
  <c r="AE75" i="1"/>
  <c r="AF75" i="1" s="1"/>
  <c r="Z76" i="1"/>
  <c r="AA76" i="1" s="1"/>
  <c r="AE76" i="1"/>
  <c r="AF76" i="1" s="1"/>
  <c r="Z77" i="1"/>
  <c r="AA77" i="1" s="1"/>
  <c r="AE77" i="1"/>
  <c r="AF77" i="1" s="1"/>
  <c r="Z78" i="1"/>
  <c r="AA78" i="1" s="1"/>
  <c r="AE78" i="1"/>
  <c r="AF78" i="1" s="1"/>
  <c r="Z79" i="1"/>
  <c r="AA79" i="1" s="1"/>
  <c r="AE79" i="1"/>
  <c r="AF79" i="1" s="1"/>
  <c r="Z80" i="1"/>
  <c r="AA80" i="1" s="1"/>
  <c r="AE80" i="1"/>
  <c r="AF80" i="1" s="1"/>
  <c r="Z81" i="1"/>
  <c r="AA81" i="1" s="1"/>
  <c r="AE81" i="1"/>
  <c r="AF81" i="1" s="1"/>
  <c r="Z82" i="1"/>
  <c r="AA82" i="1" s="1"/>
  <c r="AE82" i="1"/>
  <c r="AF82" i="1" s="1"/>
  <c r="Z83" i="1"/>
  <c r="AA83" i="1" s="1"/>
  <c r="AE83" i="1"/>
  <c r="AF83" i="1" s="1"/>
  <c r="Z84" i="1"/>
  <c r="AA84" i="1" s="1"/>
  <c r="AE84" i="1"/>
  <c r="AF84" i="1" s="1"/>
  <c r="Z85" i="1"/>
  <c r="AA85" i="1" s="1"/>
  <c r="AE85" i="1"/>
  <c r="AF85" i="1" s="1"/>
  <c r="Z86" i="1"/>
  <c r="AA86" i="1" s="1"/>
  <c r="AE86" i="1"/>
  <c r="AF86" i="1" s="1"/>
  <c r="Z87" i="1"/>
  <c r="AA87" i="1" s="1"/>
  <c r="AE87" i="1"/>
  <c r="AF87" i="1" s="1"/>
  <c r="Z88" i="1"/>
  <c r="AA88" i="1" s="1"/>
  <c r="AE88" i="1"/>
  <c r="AF88" i="1" s="1"/>
  <c r="Z89" i="1"/>
  <c r="AA89" i="1" s="1"/>
  <c r="AE89" i="1"/>
  <c r="AF89" i="1" s="1"/>
  <c r="Z90" i="1"/>
  <c r="AA90" i="1" s="1"/>
  <c r="AE90" i="1"/>
  <c r="AF90" i="1" s="1"/>
  <c r="Z91" i="1"/>
  <c r="AA91" i="1" s="1"/>
  <c r="AE91" i="1"/>
  <c r="AF91" i="1" s="1"/>
  <c r="Z92" i="1"/>
  <c r="AA92" i="1" s="1"/>
  <c r="AE92" i="1"/>
  <c r="AF92" i="1" s="1"/>
  <c r="Z93" i="1"/>
  <c r="AA93" i="1" s="1"/>
  <c r="AE93" i="1"/>
  <c r="AF93" i="1" s="1"/>
  <c r="Z94" i="1"/>
  <c r="AA94" i="1" s="1"/>
  <c r="AE94" i="1"/>
  <c r="AF94" i="1" s="1"/>
  <c r="Z95" i="1"/>
  <c r="AA95" i="1" s="1"/>
  <c r="AE95" i="1"/>
  <c r="AF95" i="1" s="1"/>
  <c r="Z96" i="1"/>
  <c r="AA96" i="1" s="1"/>
  <c r="AE96" i="1"/>
  <c r="AF96" i="1" s="1"/>
  <c r="Z97" i="1"/>
  <c r="AA97" i="1" s="1"/>
  <c r="AE97" i="1"/>
  <c r="AF97" i="1" s="1"/>
  <c r="Z98" i="1"/>
  <c r="AA98" i="1" s="1"/>
  <c r="AE98" i="1"/>
  <c r="AF98" i="1" s="1"/>
  <c r="Z99" i="1"/>
  <c r="AA99" i="1" s="1"/>
  <c r="AE99" i="1"/>
  <c r="AF99" i="1" s="1"/>
  <c r="Z100" i="1"/>
  <c r="AA100" i="1" s="1"/>
  <c r="AE100" i="1"/>
  <c r="AF100" i="1" s="1"/>
  <c r="Z101" i="1"/>
  <c r="AA101" i="1" s="1"/>
  <c r="AE101" i="1"/>
  <c r="AF101" i="1" s="1"/>
  <c r="Z102" i="1"/>
  <c r="AA102" i="1" s="1"/>
  <c r="AE102" i="1"/>
  <c r="AF102" i="1" s="1"/>
  <c r="Z103" i="1"/>
  <c r="AA103" i="1" s="1"/>
  <c r="AE103" i="1"/>
  <c r="AF103" i="1" s="1"/>
  <c r="Z104" i="1"/>
  <c r="AA104" i="1" s="1"/>
  <c r="AE104" i="1"/>
  <c r="AF104" i="1" s="1"/>
  <c r="Z105" i="1"/>
  <c r="AA105" i="1" s="1"/>
  <c r="AE105" i="1"/>
  <c r="AF105" i="1" s="1"/>
  <c r="Z106" i="1"/>
  <c r="AA106" i="1" s="1"/>
  <c r="AE106" i="1"/>
  <c r="AF106" i="1" s="1"/>
  <c r="Z107" i="1"/>
  <c r="AA107" i="1" s="1"/>
  <c r="AE107" i="1"/>
  <c r="AF107" i="1" s="1"/>
  <c r="Z108" i="1"/>
  <c r="AA108" i="1" s="1"/>
  <c r="AE108" i="1"/>
  <c r="AF108" i="1" s="1"/>
  <c r="Z109" i="1"/>
  <c r="AA109" i="1" s="1"/>
  <c r="AE109" i="1"/>
  <c r="AF109" i="1" s="1"/>
  <c r="Z110" i="1"/>
  <c r="AA110" i="1" s="1"/>
  <c r="AE110" i="1"/>
  <c r="AF110" i="1" s="1"/>
  <c r="Z111" i="1"/>
  <c r="AA111" i="1" s="1"/>
  <c r="AE111" i="1"/>
  <c r="AF111" i="1" s="1"/>
  <c r="AR7" i="17" l="1"/>
  <c r="AR27" i="17"/>
  <c r="I27" i="17" s="1"/>
  <c r="AR39" i="17"/>
  <c r="I39" i="17" s="1"/>
  <c r="AR77" i="17"/>
  <c r="I77" i="17" s="1"/>
  <c r="AR49" i="17"/>
  <c r="I49" i="17" s="1"/>
  <c r="AR46" i="17"/>
  <c r="I46" i="17" s="1"/>
  <c r="AR44" i="17"/>
  <c r="I44" i="17" s="1"/>
  <c r="AR16" i="17"/>
  <c r="I16" i="17" s="1"/>
  <c r="AR60" i="17"/>
  <c r="I60" i="17" s="1"/>
  <c r="AR93" i="17"/>
  <c r="I93" i="17" s="1"/>
  <c r="AR86" i="17"/>
  <c r="I86" i="17" s="1"/>
  <c r="AR65" i="17"/>
  <c r="I65" i="17" s="1"/>
  <c r="AR54" i="17"/>
  <c r="I54" i="17" s="1"/>
  <c r="AR79" i="17"/>
  <c r="I79" i="17" s="1"/>
  <c r="AR63" i="17"/>
  <c r="I63" i="17" s="1"/>
  <c r="AR18" i="17"/>
  <c r="I18" i="17" s="1"/>
  <c r="AR67" i="17"/>
  <c r="I67" i="17" s="1"/>
  <c r="AR15" i="17"/>
  <c r="I15" i="17" s="1"/>
  <c r="AR59" i="17"/>
  <c r="I59" i="17" s="1"/>
  <c r="AR97" i="17"/>
  <c r="I97" i="17" s="1"/>
  <c r="AR64" i="17"/>
  <c r="I64" i="17" s="1"/>
  <c r="AR92" i="17"/>
  <c r="I92" i="17" s="1"/>
  <c r="AR43" i="17"/>
  <c r="I43" i="17" s="1"/>
  <c r="AR62" i="17"/>
  <c r="I62" i="17" s="1"/>
  <c r="AR17" i="17"/>
  <c r="I17" i="17" s="1"/>
  <c r="AR31" i="17"/>
  <c r="I31" i="17" s="1"/>
  <c r="AR26" i="17"/>
  <c r="I26" i="17" s="1"/>
  <c r="AR94" i="17"/>
  <c r="I94" i="17" s="1"/>
  <c r="AR108" i="17"/>
  <c r="I108" i="17" s="1"/>
  <c r="AR75" i="17"/>
  <c r="I75" i="17" s="1"/>
  <c r="AR70" i="17"/>
  <c r="I70" i="17" s="1"/>
  <c r="AR84" i="17"/>
  <c r="I84" i="17" s="1"/>
  <c r="AR114" i="17"/>
  <c r="I114" i="17" s="1"/>
  <c r="AR74" i="17"/>
  <c r="I74" i="17" s="1"/>
  <c r="AR41" i="17"/>
  <c r="I41" i="17" s="1"/>
  <c r="AR13" i="17"/>
  <c r="I13" i="17" s="1"/>
  <c r="AR22" i="17"/>
  <c r="I22" i="17" s="1"/>
  <c r="AR32" i="17"/>
  <c r="I32" i="17" s="1"/>
  <c r="AR87" i="17"/>
  <c r="I87" i="17" s="1"/>
  <c r="AR48" i="17"/>
  <c r="I48" i="17" s="1"/>
  <c r="AR57" i="17"/>
  <c r="I57" i="17" s="1"/>
  <c r="AR38" i="17"/>
  <c r="I38" i="17" s="1"/>
  <c r="AR112" i="17"/>
  <c r="I112" i="17" s="1"/>
  <c r="AR72" i="17"/>
  <c r="I72" i="17" s="1"/>
  <c r="AR20" i="17"/>
  <c r="I20" i="17" s="1"/>
  <c r="AR51" i="17"/>
  <c r="I51" i="17" s="1"/>
  <c r="AR33" i="17"/>
  <c r="I33" i="17" s="1"/>
  <c r="AR30" i="17"/>
  <c r="I30" i="17" s="1"/>
  <c r="AR76" i="17"/>
  <c r="I76" i="17" s="1"/>
  <c r="AR81" i="17"/>
  <c r="I81" i="17" s="1"/>
  <c r="AR110" i="17"/>
  <c r="I110" i="17" s="1"/>
  <c r="AR103" i="17"/>
  <c r="I103" i="17" s="1"/>
  <c r="AR73" i="17"/>
  <c r="I73" i="17" s="1"/>
  <c r="AR12" i="17"/>
  <c r="I12" i="17" s="1"/>
  <c r="AR69" i="17"/>
  <c r="I69" i="17" s="1"/>
  <c r="AR71" i="17"/>
  <c r="I71" i="17" s="1"/>
  <c r="AR37" i="17"/>
  <c r="I37" i="17" s="1"/>
  <c r="AR45" i="17"/>
  <c r="I45" i="17" s="1"/>
  <c r="AR47" i="17"/>
  <c r="I47" i="17" s="1"/>
  <c r="AR29" i="17"/>
  <c r="I29" i="17" s="1"/>
  <c r="AR83" i="17"/>
  <c r="I83" i="17" s="1"/>
  <c r="AR14" i="17"/>
  <c r="I14" i="17" s="1"/>
  <c r="AR9" i="17"/>
  <c r="I9" i="17" s="1"/>
  <c r="AR89" i="17"/>
  <c r="I89" i="17" s="1"/>
  <c r="AR55" i="17"/>
  <c r="I55" i="17" s="1"/>
  <c r="AR98" i="17"/>
  <c r="I98" i="17" s="1"/>
  <c r="AR53" i="17"/>
  <c r="I53" i="17" s="1"/>
  <c r="AR82" i="17"/>
  <c r="I82" i="17" s="1"/>
  <c r="AR66" i="17"/>
  <c r="I66" i="17" s="1"/>
  <c r="AR80" i="17"/>
  <c r="I80" i="17" s="1"/>
  <c r="AR25" i="17"/>
  <c r="I25" i="17" s="1"/>
  <c r="AR99" i="17"/>
  <c r="I99" i="17" s="1"/>
  <c r="AR68" i="17"/>
  <c r="I68" i="17" s="1"/>
  <c r="AR34" i="17"/>
  <c r="I34" i="17" s="1"/>
  <c r="AR85" i="17"/>
  <c r="I85" i="17" s="1"/>
  <c r="AR56" i="17"/>
  <c r="I56" i="17" s="1"/>
  <c r="AR10" i="17"/>
  <c r="I10" i="17" s="1"/>
  <c r="AR78" i="17"/>
  <c r="I78" i="17" s="1"/>
  <c r="AR105" i="17"/>
  <c r="I105" i="17" s="1"/>
  <c r="AR24" i="17"/>
  <c r="I24" i="17" s="1"/>
  <c r="AR109" i="17"/>
  <c r="I109" i="17" s="1"/>
  <c r="AR36" i="17"/>
  <c r="I36" i="17" s="1"/>
  <c r="AR8" i="17"/>
  <c r="I8" i="17" s="1"/>
  <c r="AR95" i="17"/>
  <c r="I95" i="17" s="1"/>
  <c r="AR101" i="17"/>
  <c r="I101" i="17" s="1"/>
  <c r="AR40" i="17"/>
  <c r="I40" i="17" s="1"/>
  <c r="AR90" i="17"/>
  <c r="I90" i="17" s="1"/>
  <c r="AR91" i="17"/>
  <c r="I91" i="17" s="1"/>
  <c r="AR111" i="17"/>
  <c r="I111" i="17" s="1"/>
  <c r="AR107" i="17"/>
  <c r="I107" i="17" s="1"/>
  <c r="AR50" i="17"/>
  <c r="I50" i="17" s="1"/>
  <c r="AR96" i="17"/>
  <c r="I96" i="17" s="1"/>
  <c r="AR21" i="17"/>
  <c r="I21" i="17" s="1"/>
  <c r="AR23" i="17"/>
  <c r="I23" i="17" s="1"/>
  <c r="AR100" i="17"/>
  <c r="I100" i="17" s="1"/>
  <c r="AR104" i="17"/>
  <c r="I104" i="17" s="1"/>
  <c r="AR106" i="17"/>
  <c r="I106" i="17" s="1"/>
  <c r="AR102" i="17"/>
  <c r="I102" i="17" s="1"/>
  <c r="AR35" i="17"/>
  <c r="I35" i="17" s="1"/>
  <c r="AR61" i="17"/>
  <c r="I61" i="17" s="1"/>
  <c r="AR28" i="17"/>
  <c r="I28" i="17" s="1"/>
  <c r="AR11" i="17"/>
  <c r="I11" i="17" s="1"/>
  <c r="AR58" i="17"/>
  <c r="I58" i="17" s="1"/>
  <c r="AR42" i="17"/>
  <c r="I42" i="17" s="1"/>
  <c r="AR88" i="17"/>
  <c r="I88" i="17" s="1"/>
  <c r="AR19" i="17"/>
  <c r="I19" i="17" s="1"/>
  <c r="AR113" i="17"/>
  <c r="I113" i="17" s="1"/>
  <c r="AR52" i="17"/>
  <c r="I52" i="17" s="1"/>
  <c r="K82" i="1"/>
  <c r="L82" i="1" s="1"/>
  <c r="H82" i="3" s="1"/>
  <c r="G97" i="17"/>
  <c r="K97" i="1"/>
  <c r="L97" i="1" s="1"/>
  <c r="H97" i="3" s="1"/>
  <c r="G70" i="17"/>
  <c r="K70" i="1"/>
  <c r="G48" i="17"/>
  <c r="K48" i="1"/>
  <c r="L48" i="1" s="1"/>
  <c r="H48" i="3" s="1"/>
  <c r="G106" i="17"/>
  <c r="K106" i="1"/>
  <c r="L106" i="1" s="1"/>
  <c r="H106" i="3" s="1"/>
  <c r="G68" i="17"/>
  <c r="K68" i="1"/>
  <c r="G59" i="17"/>
  <c r="K59" i="1"/>
  <c r="L59" i="1" s="1"/>
  <c r="H59" i="3" s="1"/>
  <c r="G104" i="17"/>
  <c r="K104" i="1"/>
  <c r="L104" i="1" s="1"/>
  <c r="H104" i="3" s="1"/>
  <c r="G87" i="17"/>
  <c r="K87" i="1"/>
  <c r="L87" i="1" s="1"/>
  <c r="H87" i="3" s="1"/>
  <c r="K113" i="1"/>
  <c r="G96" i="17"/>
  <c r="K96" i="1"/>
  <c r="L96" i="1" s="1"/>
  <c r="H96" i="3" s="1"/>
  <c r="G50" i="17"/>
  <c r="K50" i="1"/>
  <c r="L50" i="1" s="1"/>
  <c r="H50" i="3" s="1"/>
  <c r="G67" i="17"/>
  <c r="K67" i="1"/>
  <c r="L67" i="1" s="1"/>
  <c r="H67" i="3" s="1"/>
  <c r="G103" i="17"/>
  <c r="K103" i="1"/>
  <c r="L103" i="1" s="1"/>
  <c r="H103" i="3" s="1"/>
  <c r="G58" i="17"/>
  <c r="K58" i="1"/>
  <c r="L58" i="1" s="1"/>
  <c r="H58" i="3" s="1"/>
  <c r="G109" i="17"/>
  <c r="K109" i="1"/>
  <c r="L109" i="1" s="1"/>
  <c r="H109" i="3" s="1"/>
  <c r="G92" i="17"/>
  <c r="K92" i="1"/>
  <c r="L92" i="1" s="1"/>
  <c r="H92" i="3" s="1"/>
  <c r="G90" i="17"/>
  <c r="K90" i="1"/>
  <c r="L90" i="1" s="1"/>
  <c r="H90" i="3" s="1"/>
  <c r="G95" i="17"/>
  <c r="K95" i="1"/>
  <c r="L95" i="1" s="1"/>
  <c r="H95" i="3" s="1"/>
  <c r="G81" i="17"/>
  <c r="K81" i="1"/>
  <c r="L81" i="1" s="1"/>
  <c r="H81" i="3" s="1"/>
  <c r="G108" i="17"/>
  <c r="K108" i="1"/>
  <c r="L108" i="1" s="1"/>
  <c r="H108" i="3" s="1"/>
  <c r="G49" i="17"/>
  <c r="K49" i="1"/>
  <c r="L49" i="1" s="1"/>
  <c r="H49" i="3" s="1"/>
  <c r="G76" i="17"/>
  <c r="K76" i="1"/>
  <c r="L76" i="1" s="1"/>
  <c r="H76" i="3" s="1"/>
  <c r="G62" i="17"/>
  <c r="K62" i="1"/>
  <c r="L62" i="1" s="1"/>
  <c r="H62" i="3" s="1"/>
  <c r="G64" i="17"/>
  <c r="K64" i="1"/>
  <c r="L64" i="1" s="1"/>
  <c r="H64" i="3" s="1"/>
  <c r="G91" i="17"/>
  <c r="K91" i="1"/>
  <c r="L91" i="1" s="1"/>
  <c r="H91" i="3" s="1"/>
  <c r="G77" i="17"/>
  <c r="K77" i="1"/>
  <c r="L77" i="1" s="1"/>
  <c r="H77" i="3" s="1"/>
  <c r="G100" i="17"/>
  <c r="K100" i="1"/>
  <c r="L100" i="1" s="1"/>
  <c r="H100" i="3" s="1"/>
  <c r="G80" i="17"/>
  <c r="K80" i="1"/>
  <c r="L80" i="1" s="1"/>
  <c r="H80" i="3" s="1"/>
  <c r="G72" i="17"/>
  <c r="K72" i="1"/>
  <c r="L72" i="1" s="1"/>
  <c r="H72" i="3" s="1"/>
  <c r="G111" i="17"/>
  <c r="K111" i="1"/>
  <c r="L111" i="1" s="1"/>
  <c r="H111" i="3" s="1"/>
  <c r="G45" i="17"/>
  <c r="K45" i="1"/>
  <c r="L45" i="1" s="1"/>
  <c r="H45" i="3" s="1"/>
  <c r="G54" i="17"/>
  <c r="K54" i="1"/>
  <c r="L54" i="1" s="1"/>
  <c r="H54" i="3" s="1"/>
  <c r="G57" i="17"/>
  <c r="K57" i="1"/>
  <c r="L57" i="1" s="1"/>
  <c r="H57" i="3" s="1"/>
  <c r="G61" i="17"/>
  <c r="K61" i="1"/>
  <c r="L61" i="1" s="1"/>
  <c r="H61" i="3" s="1"/>
  <c r="G79" i="17"/>
  <c r="K79" i="1"/>
  <c r="L79" i="1" s="1"/>
  <c r="H79" i="3" s="1"/>
  <c r="G74" i="17"/>
  <c r="K74" i="1"/>
  <c r="L74" i="1" s="1"/>
  <c r="H74" i="3" s="1"/>
  <c r="G112" i="17"/>
  <c r="K112" i="1"/>
  <c r="G99" i="17"/>
  <c r="K99" i="1"/>
  <c r="L99" i="1" s="1"/>
  <c r="H99" i="3" s="1"/>
  <c r="G78" i="17"/>
  <c r="K78" i="1"/>
  <c r="L78" i="1" s="1"/>
  <c r="H78" i="3" s="1"/>
  <c r="G69" i="17"/>
  <c r="K69" i="1"/>
  <c r="L69" i="1" s="1"/>
  <c r="H69" i="3" s="1"/>
  <c r="G47" i="17"/>
  <c r="K47" i="1"/>
  <c r="L47" i="1" s="1"/>
  <c r="H47" i="3" s="1"/>
  <c r="G83" i="17"/>
  <c r="K83" i="1"/>
  <c r="L83" i="1" s="1"/>
  <c r="H83" i="3" s="1"/>
  <c r="G89" i="17"/>
  <c r="K89" i="1"/>
  <c r="L89" i="1" s="1"/>
  <c r="H89" i="3" s="1"/>
  <c r="G44" i="17"/>
  <c r="K44" i="1"/>
  <c r="L44" i="1" s="1"/>
  <c r="H44" i="3" s="1"/>
  <c r="G65" i="17"/>
  <c r="K65" i="1"/>
  <c r="L65" i="1" s="1"/>
  <c r="H65" i="3" s="1"/>
  <c r="G53" i="17"/>
  <c r="K53" i="1"/>
  <c r="L53" i="1" s="1"/>
  <c r="H53" i="3" s="1"/>
  <c r="G71" i="17"/>
  <c r="K71" i="1"/>
  <c r="G107" i="17"/>
  <c r="K107" i="1"/>
  <c r="L107" i="1" s="1"/>
  <c r="H107" i="3" s="1"/>
  <c r="G101" i="17"/>
  <c r="K101" i="1"/>
  <c r="L101" i="1" s="1"/>
  <c r="H101" i="3" s="1"/>
  <c r="G102" i="17"/>
  <c r="K102" i="1"/>
  <c r="L102" i="1" s="1"/>
  <c r="H102" i="3" s="1"/>
  <c r="G93" i="17"/>
  <c r="K93" i="1"/>
  <c r="L93" i="1" s="1"/>
  <c r="H93" i="3" s="1"/>
  <c r="G73" i="17"/>
  <c r="K73" i="1"/>
  <c r="L73" i="1" s="1"/>
  <c r="H73" i="3" s="1"/>
  <c r="G86" i="17"/>
  <c r="K86" i="1"/>
  <c r="L86" i="1" s="1"/>
  <c r="H86" i="3" s="1"/>
  <c r="G105" i="17"/>
  <c r="K105" i="1"/>
  <c r="L105" i="1" s="1"/>
  <c r="H105" i="3" s="1"/>
  <c r="G46" i="17"/>
  <c r="K46" i="1"/>
  <c r="L46" i="1" s="1"/>
  <c r="H46" i="3" s="1"/>
  <c r="G110" i="17"/>
  <c r="K110" i="1"/>
  <c r="L110" i="1" s="1"/>
  <c r="H110" i="3" s="1"/>
  <c r="G52" i="17"/>
  <c r="K52" i="1"/>
  <c r="L52" i="1" s="1"/>
  <c r="H52" i="3" s="1"/>
  <c r="G88" i="17"/>
  <c r="K88" i="1"/>
  <c r="L88" i="1" s="1"/>
  <c r="H88" i="3" s="1"/>
  <c r="G56" i="17"/>
  <c r="K56" i="1"/>
  <c r="L56" i="1" s="1"/>
  <c r="H56" i="3" s="1"/>
  <c r="G66" i="17"/>
  <c r="K66" i="1"/>
  <c r="L66" i="1" s="1"/>
  <c r="H66" i="3" s="1"/>
  <c r="G60" i="17"/>
  <c r="K60" i="1"/>
  <c r="L60" i="1" s="1"/>
  <c r="H60" i="3" s="1"/>
  <c r="G63" i="17"/>
  <c r="K63" i="1"/>
  <c r="L63" i="1" s="1"/>
  <c r="H63" i="3" s="1"/>
  <c r="G51" i="17"/>
  <c r="K51" i="1"/>
  <c r="L51" i="1" s="1"/>
  <c r="H51" i="3" s="1"/>
  <c r="G94" i="17"/>
  <c r="K94" i="1"/>
  <c r="L94" i="1" s="1"/>
  <c r="H94" i="3" s="1"/>
  <c r="G84" i="17"/>
  <c r="K84" i="1"/>
  <c r="L84" i="1" s="1"/>
  <c r="H84" i="3" s="1"/>
  <c r="G75" i="17"/>
  <c r="K75" i="1"/>
  <c r="L75" i="1" s="1"/>
  <c r="H75" i="3" s="1"/>
  <c r="G85" i="17"/>
  <c r="K85" i="1"/>
  <c r="L85" i="1" s="1"/>
  <c r="H85" i="3" s="1"/>
  <c r="G98" i="17"/>
  <c r="K98" i="1"/>
  <c r="L98" i="1" s="1"/>
  <c r="H98" i="3" s="1"/>
  <c r="G55" i="17"/>
  <c r="K55" i="1"/>
  <c r="L55" i="1" s="1"/>
  <c r="H55" i="3" s="1"/>
  <c r="P92" i="1"/>
  <c r="L92" i="3" s="1"/>
  <c r="P82" i="1"/>
  <c r="L82" i="3" s="1"/>
  <c r="P65" i="1"/>
  <c r="L65" i="3" s="1"/>
  <c r="P77" i="1"/>
  <c r="L77" i="3" s="1"/>
  <c r="P58" i="1"/>
  <c r="L58" i="3" s="1"/>
  <c r="P107" i="1"/>
  <c r="L107" i="3" s="1"/>
  <c r="P76" i="1"/>
  <c r="L76" i="3" s="1"/>
  <c r="P94" i="1"/>
  <c r="L94" i="3" s="1"/>
  <c r="P96" i="1"/>
  <c r="L96" i="3" s="1"/>
  <c r="P108" i="1"/>
  <c r="L108" i="3" s="1"/>
  <c r="P80" i="1"/>
  <c r="L80" i="3" s="1"/>
  <c r="P62" i="1"/>
  <c r="L62" i="3" s="1"/>
  <c r="P101" i="1"/>
  <c r="L101" i="3" s="1"/>
  <c r="P89" i="1"/>
  <c r="L89" i="3" s="1"/>
  <c r="P83" i="1"/>
  <c r="L83" i="3" s="1"/>
  <c r="P73" i="1"/>
  <c r="L73" i="3" s="1"/>
  <c r="P85" i="1"/>
  <c r="L85" i="3" s="1"/>
  <c r="P98" i="1"/>
  <c r="L98" i="3" s="1"/>
  <c r="P51" i="1"/>
  <c r="L51" i="3" s="1"/>
  <c r="P60" i="1"/>
  <c r="L60" i="3" s="1"/>
  <c r="P56" i="1"/>
  <c r="L56" i="3" s="1"/>
  <c r="P72" i="1"/>
  <c r="L72" i="3" s="1"/>
  <c r="P100" i="1"/>
  <c r="L100" i="3" s="1"/>
  <c r="L112" i="3"/>
  <c r="P87" i="1"/>
  <c r="L87" i="3" s="1"/>
  <c r="P106" i="1"/>
  <c r="L106" i="3" s="1"/>
  <c r="P86" i="1"/>
  <c r="L86" i="3" s="1"/>
  <c r="P110" i="1"/>
  <c r="L110" i="3" s="1"/>
  <c r="P91" i="1"/>
  <c r="L91" i="3" s="1"/>
  <c r="P67" i="1"/>
  <c r="L67" i="3" s="1"/>
  <c r="P88" i="1"/>
  <c r="L88" i="3" s="1"/>
  <c r="P55" i="1"/>
  <c r="L55" i="3" s="1"/>
  <c r="P97" i="1"/>
  <c r="L97" i="3" s="1"/>
  <c r="P61" i="1"/>
  <c r="L61" i="3" s="1"/>
  <c r="P84" i="1"/>
  <c r="L84" i="3" s="1"/>
  <c r="P50" i="1"/>
  <c r="L50" i="3" s="1"/>
  <c r="P64" i="1"/>
  <c r="L64" i="3" s="1"/>
  <c r="P90" i="1"/>
  <c r="L90" i="3" s="1"/>
  <c r="P66" i="1"/>
  <c r="L66" i="3" s="1"/>
  <c r="P57" i="1"/>
  <c r="L57" i="3" s="1"/>
  <c r="P75" i="1"/>
  <c r="L75" i="3" s="1"/>
  <c r="P104" i="1"/>
  <c r="L104" i="3" s="1"/>
  <c r="P81" i="1"/>
  <c r="L81" i="3" s="1"/>
  <c r="P102" i="1"/>
  <c r="L102" i="3" s="1"/>
  <c r="P79" i="1"/>
  <c r="L79" i="3" s="1"/>
  <c r="P54" i="1"/>
  <c r="L54" i="3" s="1"/>
  <c r="P69" i="1"/>
  <c r="L69" i="3" s="1"/>
  <c r="P99" i="1"/>
  <c r="L99" i="3" s="1"/>
  <c r="L113" i="3"/>
  <c r="P52" i="1"/>
  <c r="L52" i="3" s="1"/>
  <c r="P49" i="1"/>
  <c r="L49" i="3" s="1"/>
  <c r="P63" i="1"/>
  <c r="L63" i="3" s="1"/>
  <c r="P109" i="1"/>
  <c r="L109" i="3" s="1"/>
  <c r="P53" i="1"/>
  <c r="L53" i="3" s="1"/>
  <c r="P74" i="1"/>
  <c r="L74" i="3" s="1"/>
  <c r="P95" i="1"/>
  <c r="L95" i="3" s="1"/>
  <c r="P59" i="1"/>
  <c r="L59" i="3" s="1"/>
  <c r="P48" i="1"/>
  <c r="L48" i="3" s="1"/>
  <c r="P78" i="1"/>
  <c r="L78" i="3" s="1"/>
  <c r="P93" i="1"/>
  <c r="L93" i="3" s="1"/>
  <c r="P103" i="1"/>
  <c r="L103" i="3" s="1"/>
  <c r="P111" i="1"/>
  <c r="L111" i="3" s="1"/>
  <c r="P105" i="1"/>
  <c r="L105" i="3" s="1"/>
  <c r="P47" i="1"/>
  <c r="L47" i="3" s="1"/>
  <c r="AR115" i="17" l="1"/>
  <c r="I115" i="17" s="1"/>
  <c r="L112" i="1"/>
  <c r="H112" i="3" s="1"/>
  <c r="L113" i="1"/>
  <c r="H113" i="3" s="1"/>
  <c r="P8" i="17"/>
  <c r="Q8" i="17" s="1"/>
  <c r="D8" i="17" s="1"/>
  <c r="G8" i="1" s="1"/>
  <c r="P29" i="17"/>
  <c r="Q29" i="17" s="1"/>
  <c r="D29" i="17" s="1"/>
  <c r="G29" i="1" s="1"/>
  <c r="P13" i="17"/>
  <c r="Q13" i="17" s="1"/>
  <c r="D13" i="17" s="1"/>
  <c r="G13" i="1" s="1"/>
  <c r="P14" i="17"/>
  <c r="Q14" i="17" s="1"/>
  <c r="D14" i="17" s="1"/>
  <c r="G14" i="1" s="1"/>
  <c r="P15" i="17"/>
  <c r="Q15" i="17" s="1"/>
  <c r="D15" i="17" s="1"/>
  <c r="G15" i="1" s="1"/>
  <c r="P16" i="17"/>
  <c r="Q16" i="17" s="1"/>
  <c r="D16" i="17" s="1"/>
  <c r="G16" i="1" s="1"/>
  <c r="P22" i="17"/>
  <c r="Q22" i="17" s="1"/>
  <c r="D22" i="17" s="1"/>
  <c r="G22" i="1" s="1"/>
  <c r="P23" i="17"/>
  <c r="Q23" i="17" s="1"/>
  <c r="D23" i="17" s="1"/>
  <c r="G23" i="1" s="1"/>
  <c r="P24" i="17"/>
  <c r="Q24" i="17" s="1"/>
  <c r="D24" i="17" s="1"/>
  <c r="G24" i="1" s="1"/>
  <c r="P25" i="17"/>
  <c r="Q25" i="17" s="1"/>
  <c r="D25" i="17" s="1"/>
  <c r="G25" i="1" s="1"/>
  <c r="P26" i="17"/>
  <c r="Q26" i="17" s="1"/>
  <c r="D26" i="17" s="1"/>
  <c r="G26" i="1" s="1"/>
  <c r="P27" i="17"/>
  <c r="Q27" i="17" s="1"/>
  <c r="D27" i="17" s="1"/>
  <c r="G27" i="1" s="1"/>
  <c r="P28" i="17"/>
  <c r="Q28" i="17" s="1"/>
  <c r="D28" i="17" s="1"/>
  <c r="G28" i="1" s="1"/>
  <c r="P34" i="17"/>
  <c r="Q34" i="17" s="1"/>
  <c r="D34" i="17" s="1"/>
  <c r="G34" i="1" s="1"/>
  <c r="P36" i="17"/>
  <c r="Q36" i="17" s="1"/>
  <c r="D36" i="17" s="1"/>
  <c r="G36" i="1" s="1"/>
  <c r="P37" i="17"/>
  <c r="Q37" i="17" s="1"/>
  <c r="D37" i="17" s="1"/>
  <c r="G37" i="1" s="1"/>
  <c r="P38" i="17"/>
  <c r="Q38" i="17" s="1"/>
  <c r="D38" i="17" s="1"/>
  <c r="G38" i="1" s="1"/>
  <c r="P40" i="17"/>
  <c r="Q40" i="17" s="1"/>
  <c r="D40" i="17" s="1"/>
  <c r="G40" i="1" s="1"/>
  <c r="Y8" i="17"/>
  <c r="F8" i="17" s="1"/>
  <c r="X8" i="17"/>
  <c r="E8" i="17" s="1"/>
  <c r="F7" i="17"/>
  <c r="X7" i="17"/>
  <c r="E7" i="17" s="1"/>
  <c r="P41" i="17" l="1"/>
  <c r="Q41" i="17" s="1"/>
  <c r="D41" i="17" s="1"/>
  <c r="G41" i="1" s="1"/>
  <c r="P17" i="17"/>
  <c r="Q17" i="17" s="1"/>
  <c r="D17" i="17" s="1"/>
  <c r="G17" i="1" s="1"/>
  <c r="P33" i="17"/>
  <c r="Q33" i="17" s="1"/>
  <c r="D33" i="17" s="1"/>
  <c r="G33" i="1" s="1"/>
  <c r="P21" i="17"/>
  <c r="Q21" i="17" s="1"/>
  <c r="D21" i="17" s="1"/>
  <c r="G21" i="1" s="1"/>
  <c r="P9" i="17"/>
  <c r="Q9" i="17" s="1"/>
  <c r="D9" i="17" s="1"/>
  <c r="G9" i="1" s="1"/>
  <c r="P44" i="17"/>
  <c r="Q44" i="17" s="1"/>
  <c r="D44" i="17" s="1"/>
  <c r="G44" i="1" s="1"/>
  <c r="P32" i="17"/>
  <c r="Q32" i="17" s="1"/>
  <c r="D32" i="17" s="1"/>
  <c r="G32" i="1" s="1"/>
  <c r="P12" i="17"/>
  <c r="Q12" i="17" s="1"/>
  <c r="D12" i="17" s="1"/>
  <c r="G12" i="1" s="1"/>
  <c r="P7" i="17"/>
  <c r="Q7" i="17" s="1"/>
  <c r="D7" i="17" s="1"/>
  <c r="P18" i="17"/>
  <c r="Q18" i="17" s="1"/>
  <c r="D18" i="17" s="1"/>
  <c r="G18" i="1" s="1"/>
  <c r="P20" i="17"/>
  <c r="Q20" i="17" s="1"/>
  <c r="D20" i="17" s="1"/>
  <c r="G20" i="1" s="1"/>
  <c r="P19" i="17"/>
  <c r="Q19" i="17" s="1"/>
  <c r="D19" i="17" s="1"/>
  <c r="G19" i="1" s="1"/>
  <c r="P31" i="17"/>
  <c r="Q31" i="17" s="1"/>
  <c r="D31" i="17" s="1"/>
  <c r="G31" i="1" s="1"/>
  <c r="P11" i="17"/>
  <c r="Q11" i="17" s="1"/>
  <c r="D11" i="17" s="1"/>
  <c r="G11" i="1" s="1"/>
  <c r="P39" i="17"/>
  <c r="Q39" i="17" s="1"/>
  <c r="D39" i="17" s="1"/>
  <c r="G39" i="1" s="1"/>
  <c r="P10" i="17"/>
  <c r="Q10" i="17" s="1"/>
  <c r="D10" i="17" s="1"/>
  <c r="G10" i="1" s="1"/>
  <c r="P43" i="17"/>
  <c r="Q43" i="17" s="1"/>
  <c r="D43" i="17" s="1"/>
  <c r="G43" i="1" s="1"/>
  <c r="P42" i="17"/>
  <c r="Q42" i="17" s="1"/>
  <c r="D42" i="17" s="1"/>
  <c r="G42" i="1" s="1"/>
  <c r="P35" i="17"/>
  <c r="Q35" i="17" s="1"/>
  <c r="D35" i="17" s="1"/>
  <c r="G35" i="1" s="1"/>
  <c r="P30" i="17"/>
  <c r="Q30" i="17" s="1"/>
  <c r="D30" i="17" s="1"/>
  <c r="G30" i="1" s="1"/>
  <c r="Z46" i="1"/>
  <c r="AA46" i="1" s="1"/>
  <c r="AE46" i="1"/>
  <c r="AF46" i="1" s="1"/>
  <c r="I7" i="17"/>
  <c r="P46" i="1" l="1"/>
  <c r="L46" i="3" s="1"/>
  <c r="H7" i="17"/>
  <c r="G9" i="17" l="1"/>
  <c r="K9" i="1"/>
  <c r="L9" i="1" s="1"/>
  <c r="H9" i="3" s="1"/>
  <c r="G36" i="17"/>
  <c r="K36" i="1"/>
  <c r="L36" i="1" s="1"/>
  <c r="H36" i="3" s="1"/>
  <c r="G16" i="17"/>
  <c r="K16" i="1"/>
  <c r="L16" i="1" s="1"/>
  <c r="H16" i="3" s="1"/>
  <c r="G18" i="17"/>
  <c r="K18" i="1"/>
  <c r="L18" i="1" s="1"/>
  <c r="H18" i="3" s="1"/>
  <c r="G31" i="17"/>
  <c r="K31" i="1"/>
  <c r="L31" i="1" s="1"/>
  <c r="H31" i="3" s="1"/>
  <c r="G43" i="17"/>
  <c r="K43" i="1"/>
  <c r="L43" i="1" s="1"/>
  <c r="H43" i="3" s="1"/>
  <c r="G10" i="17"/>
  <c r="K10" i="1"/>
  <c r="L10" i="1" s="1"/>
  <c r="H10" i="3" s="1"/>
  <c r="G28" i="17"/>
  <c r="K28" i="1"/>
  <c r="L28" i="1" s="1"/>
  <c r="H28" i="3" s="1"/>
  <c r="G38" i="17"/>
  <c r="K38" i="1"/>
  <c r="L38" i="1" s="1"/>
  <c r="H38" i="3" s="1"/>
  <c r="G14" i="17"/>
  <c r="K14" i="1"/>
  <c r="L14" i="1" s="1"/>
  <c r="H14" i="3" s="1"/>
  <c r="G42" i="17"/>
  <c r="K42" i="1"/>
  <c r="L42" i="1" s="1"/>
  <c r="H42" i="3" s="1"/>
  <c r="G34" i="17"/>
  <c r="K34" i="1"/>
  <c r="L34" i="1" s="1"/>
  <c r="H34" i="3" s="1"/>
  <c r="G27" i="17"/>
  <c r="K27" i="1"/>
  <c r="L27" i="1" s="1"/>
  <c r="H27" i="3" s="1"/>
  <c r="G40" i="17"/>
  <c r="K40" i="1"/>
  <c r="L40" i="1" s="1"/>
  <c r="H40" i="3" s="1"/>
  <c r="G8" i="17"/>
  <c r="K8" i="1"/>
  <c r="L8" i="1" s="1"/>
  <c r="H8" i="3" s="1"/>
  <c r="G12" i="17"/>
  <c r="K12" i="1"/>
  <c r="L12" i="1" s="1"/>
  <c r="H12" i="3" s="1"/>
  <c r="G24" i="17"/>
  <c r="K24" i="1"/>
  <c r="L24" i="1" s="1"/>
  <c r="H24" i="3" s="1"/>
  <c r="G32" i="17"/>
  <c r="K32" i="1"/>
  <c r="L32" i="1" s="1"/>
  <c r="H32" i="3" s="1"/>
  <c r="G26" i="17"/>
  <c r="K26" i="1"/>
  <c r="L26" i="1" s="1"/>
  <c r="H26" i="3" s="1"/>
  <c r="G37" i="17"/>
  <c r="K37" i="1"/>
  <c r="L37" i="1" s="1"/>
  <c r="H37" i="3" s="1"/>
  <c r="G20" i="17"/>
  <c r="K20" i="1"/>
  <c r="L20" i="1" s="1"/>
  <c r="H20" i="3" s="1"/>
  <c r="G41" i="17"/>
  <c r="K41" i="1"/>
  <c r="L41" i="1" s="1"/>
  <c r="H41" i="3" s="1"/>
  <c r="G19" i="17"/>
  <c r="K19" i="1"/>
  <c r="L19" i="1" s="1"/>
  <c r="H19" i="3" s="1"/>
  <c r="G23" i="17"/>
  <c r="K23" i="1"/>
  <c r="L23" i="1" s="1"/>
  <c r="H23" i="3" s="1"/>
  <c r="G17" i="17"/>
  <c r="K17" i="1"/>
  <c r="L17" i="1" s="1"/>
  <c r="H17" i="3" s="1"/>
  <c r="G21" i="17"/>
  <c r="K21" i="1"/>
  <c r="L21" i="1" s="1"/>
  <c r="H21" i="3" s="1"/>
  <c r="G25" i="17"/>
  <c r="K25" i="1"/>
  <c r="L25" i="1" s="1"/>
  <c r="H25" i="3" s="1"/>
  <c r="G29" i="17"/>
  <c r="K29" i="1"/>
  <c r="L29" i="1" s="1"/>
  <c r="H29" i="3" s="1"/>
  <c r="G39" i="17"/>
  <c r="K39" i="1"/>
  <c r="L39" i="1" s="1"/>
  <c r="H39" i="3" s="1"/>
  <c r="G35" i="17"/>
  <c r="K35" i="1"/>
  <c r="L35" i="1" s="1"/>
  <c r="H35" i="3" s="1"/>
  <c r="G7" i="17"/>
  <c r="K7" i="1"/>
  <c r="L7" i="1" s="1"/>
  <c r="G11" i="17"/>
  <c r="K11" i="1"/>
  <c r="L11" i="1" s="1"/>
  <c r="H11" i="3" s="1"/>
  <c r="G33" i="17"/>
  <c r="K33" i="1"/>
  <c r="L33" i="1" s="1"/>
  <c r="H33" i="3" s="1"/>
  <c r="G15" i="17"/>
  <c r="K15" i="1"/>
  <c r="L15" i="1" s="1"/>
  <c r="H15" i="3" s="1"/>
  <c r="G30" i="17"/>
  <c r="K30" i="1"/>
  <c r="L30" i="1" s="1"/>
  <c r="H30" i="3" s="1"/>
  <c r="G22" i="17"/>
  <c r="K22" i="1"/>
  <c r="L22" i="1" s="1"/>
  <c r="H22" i="3" s="1"/>
  <c r="G13" i="17"/>
  <c r="K13" i="1"/>
  <c r="L13" i="1" s="1"/>
  <c r="H13" i="3" s="1"/>
  <c r="Z45" i="1"/>
  <c r="AA45" i="1" s="1"/>
  <c r="Z44" i="1"/>
  <c r="AA44" i="1" s="1"/>
  <c r="Z43" i="1"/>
  <c r="AA43" i="1" s="1"/>
  <c r="Z42" i="1"/>
  <c r="AA42" i="1" s="1"/>
  <c r="Z41" i="1"/>
  <c r="AA41" i="1" s="1"/>
  <c r="Z40" i="1"/>
  <c r="AA40" i="1" s="1"/>
  <c r="Z39" i="1"/>
  <c r="AA39" i="1" s="1"/>
  <c r="Z38" i="1"/>
  <c r="AA38" i="1" s="1"/>
  <c r="Z37" i="1"/>
  <c r="AA37" i="1" s="1"/>
  <c r="Z36" i="1"/>
  <c r="AA36" i="1" s="1"/>
  <c r="Z35" i="1"/>
  <c r="AA35" i="1" s="1"/>
  <c r="Z34" i="1"/>
  <c r="AA34" i="1" s="1"/>
  <c r="Z33" i="1"/>
  <c r="AA33" i="1" s="1"/>
  <c r="Z32" i="1"/>
  <c r="AA32" i="1" s="1"/>
  <c r="Z31" i="1"/>
  <c r="AA31" i="1" s="1"/>
  <c r="Z30" i="1"/>
  <c r="AA30" i="1" s="1"/>
  <c r="Z29" i="1"/>
  <c r="AA29" i="1" s="1"/>
  <c r="Z28" i="1"/>
  <c r="AA28" i="1" s="1"/>
  <c r="Z27" i="1"/>
  <c r="AA27" i="1" s="1"/>
  <c r="Z26" i="1"/>
  <c r="AA26" i="1" s="1"/>
  <c r="Z25" i="1"/>
  <c r="AA25" i="1" s="1"/>
  <c r="Z24" i="1"/>
  <c r="AA24" i="1" s="1"/>
  <c r="AE22" i="1"/>
  <c r="AF22" i="1" s="1"/>
  <c r="Z21" i="1"/>
  <c r="AA21" i="1" s="1"/>
  <c r="AE20" i="1"/>
  <c r="AF20" i="1" s="1"/>
  <c r="AE19" i="1"/>
  <c r="AF19" i="1" s="1"/>
  <c r="AE18" i="1"/>
  <c r="AF18" i="1" s="1"/>
  <c r="AE17" i="1"/>
  <c r="AF17" i="1" s="1"/>
  <c r="AE16" i="1"/>
  <c r="AF16" i="1" s="1"/>
  <c r="AE14" i="1"/>
  <c r="AF14" i="1" s="1"/>
  <c r="Z13" i="1"/>
  <c r="AA13" i="1" s="1"/>
  <c r="Z12" i="1"/>
  <c r="AA12" i="1" s="1"/>
  <c r="Z11" i="1"/>
  <c r="AA11" i="1" s="1"/>
  <c r="AE10" i="1"/>
  <c r="AF10" i="1" s="1"/>
  <c r="Z9" i="1"/>
  <c r="AA9" i="1" s="1"/>
  <c r="AE8" i="1"/>
  <c r="AF8" i="1" s="1"/>
  <c r="Z7" i="1"/>
  <c r="G7" i="1"/>
  <c r="I10" i="21"/>
  <c r="I15" i="21"/>
  <c r="I18" i="21"/>
  <c r="I23" i="21"/>
  <c r="I26" i="21"/>
  <c r="I40" i="21"/>
  <c r="I49" i="21"/>
  <c r="I54" i="21"/>
  <c r="I59" i="21"/>
  <c r="I58" i="21" s="1"/>
  <c r="I71" i="21"/>
  <c r="D71" i="1" s="1"/>
  <c r="AE9" i="1"/>
  <c r="AF9" i="1" s="1"/>
  <c r="AE11" i="1"/>
  <c r="AF11" i="1" s="1"/>
  <c r="AE13" i="1"/>
  <c r="AF13" i="1" s="1"/>
  <c r="AE15" i="1"/>
  <c r="AF15" i="1" s="1"/>
  <c r="Z15" i="1"/>
  <c r="AA15" i="1" s="1"/>
  <c r="Z16" i="1"/>
  <c r="AA16" i="1" s="1"/>
  <c r="Z17" i="1"/>
  <c r="AA17" i="1" s="1"/>
  <c r="Z18" i="1"/>
  <c r="AA18" i="1" s="1"/>
  <c r="Z19" i="1"/>
  <c r="AA19" i="1" s="1"/>
  <c r="Z20" i="1"/>
  <c r="AA20" i="1" s="1"/>
  <c r="Z8" i="1"/>
  <c r="AA8" i="1" s="1"/>
  <c r="Z10" i="1"/>
  <c r="AA10" i="1" s="1"/>
  <c r="Z14" i="1"/>
  <c r="AA14" i="1" s="1"/>
  <c r="AE24" i="1"/>
  <c r="AF24" i="1" s="1"/>
  <c r="AE25" i="1"/>
  <c r="AF25" i="1" s="1"/>
  <c r="AE26" i="1"/>
  <c r="AF26" i="1" s="1"/>
  <c r="AE27" i="1"/>
  <c r="AF27" i="1" s="1"/>
  <c r="AE28" i="1"/>
  <c r="AF28" i="1" s="1"/>
  <c r="AE29" i="1"/>
  <c r="AF29" i="1" s="1"/>
  <c r="AE12" i="1"/>
  <c r="AF12" i="1" s="1"/>
  <c r="Z23" i="1"/>
  <c r="AA23" i="1" s="1"/>
  <c r="AE23" i="1"/>
  <c r="AF23" i="1" s="1"/>
  <c r="AE21" i="1"/>
  <c r="AF21" i="1" s="1"/>
  <c r="AE31" i="1"/>
  <c r="AF31" i="1" s="1"/>
  <c r="AE33" i="1"/>
  <c r="AF33" i="1" s="1"/>
  <c r="AE35" i="1"/>
  <c r="AF35" i="1" s="1"/>
  <c r="AE37" i="1"/>
  <c r="AF37" i="1" s="1"/>
  <c r="AE38" i="1"/>
  <c r="AF38" i="1" s="1"/>
  <c r="AE39" i="1"/>
  <c r="AF39" i="1" s="1"/>
  <c r="AE40" i="1"/>
  <c r="AF40" i="1" s="1"/>
  <c r="AE41" i="1"/>
  <c r="AF41" i="1" s="1"/>
  <c r="AE42" i="1"/>
  <c r="AF42" i="1" s="1"/>
  <c r="AE43" i="1"/>
  <c r="AF43" i="1" s="1"/>
  <c r="AE44" i="1"/>
  <c r="AF44" i="1" s="1"/>
  <c r="AE45" i="1"/>
  <c r="AF45" i="1" s="1"/>
  <c r="Z22" i="1"/>
  <c r="AA22" i="1" s="1"/>
  <c r="AE30" i="1"/>
  <c r="AF30" i="1" s="1"/>
  <c r="AE34" i="1"/>
  <c r="AF34" i="1" s="1"/>
  <c r="AE7" i="1"/>
  <c r="AE32" i="1"/>
  <c r="AF32" i="1" s="1"/>
  <c r="AE36" i="1"/>
  <c r="AF36" i="1" s="1"/>
  <c r="AF7" i="1" l="1"/>
  <c r="AE115" i="1"/>
  <c r="AA7" i="1"/>
  <c r="Z115" i="1"/>
  <c r="H7" i="3"/>
  <c r="P71" i="1"/>
  <c r="L71" i="3" s="1"/>
  <c r="D71" i="3"/>
  <c r="AA71" i="1"/>
  <c r="AF71" i="1"/>
  <c r="I48" i="21"/>
  <c r="I39" i="21" s="1"/>
  <c r="I38" i="21" s="1"/>
  <c r="I37" i="21" s="1"/>
  <c r="P27" i="1"/>
  <c r="L27" i="3" s="1"/>
  <c r="P42" i="1"/>
  <c r="L42" i="3" s="1"/>
  <c r="P31" i="1"/>
  <c r="L31" i="3" s="1"/>
  <c r="P33" i="1"/>
  <c r="L33" i="3" s="1"/>
  <c r="P40" i="1"/>
  <c r="L40" i="3" s="1"/>
  <c r="P10" i="1"/>
  <c r="L10" i="3" s="1"/>
  <c r="P36" i="1"/>
  <c r="L36" i="3" s="1"/>
  <c r="P37" i="1"/>
  <c r="L37" i="3" s="1"/>
  <c r="P26" i="1"/>
  <c r="L26" i="3" s="1"/>
  <c r="P8" i="1"/>
  <c r="L8" i="3" s="1"/>
  <c r="P16" i="1"/>
  <c r="L16" i="3" s="1"/>
  <c r="P20" i="1"/>
  <c r="L20" i="3" s="1"/>
  <c r="P9" i="1"/>
  <c r="L9" i="3" s="1"/>
  <c r="P35" i="1"/>
  <c r="L35" i="3" s="1"/>
  <c r="P14" i="1"/>
  <c r="L14" i="3" s="1"/>
  <c r="P22" i="1"/>
  <c r="L22" i="3" s="1"/>
  <c r="P38" i="1"/>
  <c r="L38" i="3" s="1"/>
  <c r="P13" i="1"/>
  <c r="L13" i="3" s="1"/>
  <c r="P30" i="1"/>
  <c r="L30" i="3" s="1"/>
  <c r="P39" i="1"/>
  <c r="L39" i="3" s="1"/>
  <c r="P11" i="1"/>
  <c r="L11" i="3" s="1"/>
  <c r="P18" i="1"/>
  <c r="L18" i="3" s="1"/>
  <c r="P28" i="1"/>
  <c r="L28" i="3" s="1"/>
  <c r="P41" i="1"/>
  <c r="L41" i="3" s="1"/>
  <c r="P23" i="1"/>
  <c r="L23" i="3" s="1"/>
  <c r="P12" i="1"/>
  <c r="L12" i="3" s="1"/>
  <c r="P29" i="1"/>
  <c r="L29" i="3" s="1"/>
  <c r="P34" i="1"/>
  <c r="L34" i="3" s="1"/>
  <c r="P7" i="1"/>
  <c r="P15" i="1"/>
  <c r="L15" i="3" s="1"/>
  <c r="P24" i="1"/>
  <c r="L24" i="3" s="1"/>
  <c r="P43" i="1"/>
  <c r="L43" i="3" s="1"/>
  <c r="P25" i="1"/>
  <c r="L25" i="3" s="1"/>
  <c r="P44" i="1"/>
  <c r="L44" i="3" s="1"/>
  <c r="P17" i="1"/>
  <c r="L17" i="3" s="1"/>
  <c r="P32" i="1"/>
  <c r="L32" i="3" s="1"/>
  <c r="P19" i="1"/>
  <c r="L19" i="3" s="1"/>
  <c r="P21" i="1"/>
  <c r="L21" i="3" s="1"/>
  <c r="P45" i="1"/>
  <c r="L45" i="3" s="1"/>
  <c r="L71" i="1"/>
  <c r="H71" i="3" s="1"/>
  <c r="I13" i="21"/>
  <c r="I9" i="21" s="1"/>
  <c r="I22" i="21"/>
  <c r="L7" i="3" l="1"/>
  <c r="I8" i="21"/>
  <c r="I36" i="21"/>
  <c r="D70" i="1"/>
  <c r="P70" i="1" l="1"/>
  <c r="L70" i="3" s="1"/>
  <c r="D70" i="3"/>
  <c r="AA70" i="1"/>
  <c r="AF70" i="1"/>
  <c r="L70" i="1"/>
  <c r="H70" i="3" s="1"/>
  <c r="I7" i="21"/>
  <c r="D6" i="19" s="1" a="1"/>
  <c r="D68" i="1"/>
  <c r="D115" i="1" s="1"/>
  <c r="BQ109" i="19" l="1"/>
  <c r="BL114" i="19"/>
  <c r="X110" i="19"/>
  <c r="J115" i="19"/>
  <c r="BG123" i="19"/>
  <c r="AM119" i="19"/>
  <c r="AB71" i="19"/>
  <c r="AL111" i="19"/>
  <c r="Q109" i="19"/>
  <c r="V111" i="19"/>
  <c r="K123" i="19"/>
  <c r="AU105" i="19"/>
  <c r="BT118" i="19"/>
  <c r="K7" i="19"/>
  <c r="O9" i="19"/>
  <c r="S11" i="19"/>
  <c r="W13" i="19"/>
  <c r="AA15" i="19"/>
  <c r="AE17" i="19"/>
  <c r="AI19" i="19"/>
  <c r="AM21" i="19"/>
  <c r="BV8" i="19"/>
  <c r="H11" i="19"/>
  <c r="L13" i="19"/>
  <c r="P15" i="19"/>
  <c r="T17" i="19"/>
  <c r="X19" i="19"/>
  <c r="AB21" i="19"/>
  <c r="BK8" i="19"/>
  <c r="BO10" i="19"/>
  <c r="BS12" i="19"/>
  <c r="E15" i="19"/>
  <c r="I17" i="19"/>
  <c r="P8" i="19"/>
  <c r="T10" i="19"/>
  <c r="X12" i="19"/>
  <c r="AB14" i="19"/>
  <c r="AF16" i="19"/>
  <c r="AC8" i="19"/>
  <c r="AG10" i="19"/>
  <c r="AK12" i="19"/>
  <c r="AO14" i="19"/>
  <c r="AS16" i="19"/>
  <c r="AP8" i="19"/>
  <c r="AT10" i="19"/>
  <c r="AX12" i="19"/>
  <c r="BB14" i="19"/>
  <c r="BM7" i="19"/>
  <c r="BQ9" i="19"/>
  <c r="BU11" i="19"/>
  <c r="G14" i="19"/>
  <c r="K16" i="19"/>
  <c r="AR8" i="19"/>
  <c r="AV10" i="19"/>
  <c r="AZ12" i="19"/>
  <c r="BD14" i="19"/>
  <c r="G7" i="19"/>
  <c r="K9" i="19"/>
  <c r="AP12" i="19"/>
  <c r="AT17" i="19"/>
  <c r="J20" i="19"/>
  <c r="AF22" i="19"/>
  <c r="AJ24" i="19"/>
  <c r="AN26" i="19"/>
  <c r="AQ12" i="19"/>
  <c r="AU17" i="19"/>
  <c r="K20" i="19"/>
  <c r="AG22" i="19"/>
  <c r="AK24" i="19"/>
  <c r="AO26" i="19"/>
  <c r="AS28" i="19"/>
  <c r="L8" i="19"/>
  <c r="AV14" i="19"/>
  <c r="AL18" i="19"/>
  <c r="BR20" i="19"/>
  <c r="L23" i="19"/>
  <c r="P25" i="19"/>
  <c r="T27" i="19"/>
  <c r="AR7" i="19"/>
  <c r="U14" i="19"/>
  <c r="Y18" i="19"/>
  <c r="BE20" i="19"/>
  <c r="BS22" i="19"/>
  <c r="O10" i="19"/>
  <c r="V16" i="19"/>
  <c r="T94" i="19"/>
  <c r="Z113" i="19"/>
  <c r="AS104" i="19"/>
  <c r="AP113" i="19"/>
  <c r="BC121" i="19"/>
  <c r="AK118" i="19"/>
  <c r="AP111" i="19"/>
  <c r="AP109" i="19"/>
  <c r="M106" i="19"/>
  <c r="J109" i="19"/>
  <c r="I122" i="19"/>
  <c r="AN102" i="19"/>
  <c r="BR117" i="19"/>
  <c r="W7" i="19"/>
  <c r="AA9" i="19"/>
  <c r="AE11" i="19"/>
  <c r="AI13" i="19"/>
  <c r="AM15" i="19"/>
  <c r="AQ17" i="19"/>
  <c r="AU19" i="19"/>
  <c r="L7" i="19"/>
  <c r="P9" i="19"/>
  <c r="T11" i="19"/>
  <c r="X13" i="19"/>
  <c r="AB15" i="19"/>
  <c r="AF17" i="19"/>
  <c r="AJ19" i="19"/>
  <c r="AN21" i="19"/>
  <c r="E9" i="19"/>
  <c r="I11" i="19"/>
  <c r="M13" i="19"/>
  <c r="Q15" i="19"/>
  <c r="U17" i="19"/>
  <c r="AB8" i="19"/>
  <c r="AF10" i="19"/>
  <c r="AJ12" i="19"/>
  <c r="AN14" i="19"/>
  <c r="AR16" i="19"/>
  <c r="AO8" i="19"/>
  <c r="AS10" i="19"/>
  <c r="AW12" i="19"/>
  <c r="BA14" i="19"/>
  <c r="BE16" i="19"/>
  <c r="BB8" i="19"/>
  <c r="BF10" i="19"/>
  <c r="BJ12" i="19"/>
  <c r="BN14" i="19"/>
  <c r="G8" i="19"/>
  <c r="K10" i="19"/>
  <c r="O12" i="19"/>
  <c r="S14" i="19"/>
  <c r="W16" i="19"/>
  <c r="BD8" i="19"/>
  <c r="BH10" i="19"/>
  <c r="BL12" i="19"/>
  <c r="BP14" i="19"/>
  <c r="S7" i="19"/>
  <c r="W9" i="19"/>
  <c r="H13" i="19"/>
  <c r="BI17" i="19"/>
  <c r="X20" i="19"/>
  <c r="AR22" i="19"/>
  <c r="AV24" i="19"/>
  <c r="AZ26" i="19"/>
  <c r="I13" i="19"/>
  <c r="BJ17" i="19"/>
  <c r="AA20" i="19"/>
  <c r="AS22" i="19"/>
  <c r="AW24" i="19"/>
  <c r="BA26" i="19"/>
  <c r="BE28" i="19"/>
  <c r="BH8" i="19"/>
  <c r="N15" i="19"/>
  <c r="AZ18" i="19"/>
  <c r="N21" i="19"/>
  <c r="X23" i="19"/>
  <c r="AB25" i="19"/>
  <c r="AF27" i="19"/>
  <c r="V8" i="19"/>
  <c r="BE14" i="19"/>
  <c r="AM18" i="19"/>
  <c r="BS20" i="19"/>
  <c r="M23" i="19"/>
  <c r="AW100" i="19"/>
  <c r="BF111" i="19"/>
  <c r="X101" i="19"/>
  <c r="BV111" i="19"/>
  <c r="AY119" i="19"/>
  <c r="AI117" i="19"/>
  <c r="AH123" i="19"/>
  <c r="AV106" i="19"/>
  <c r="V123" i="19"/>
  <c r="L106" i="19"/>
  <c r="G121" i="19"/>
  <c r="BD98" i="19"/>
  <c r="BP116" i="19"/>
  <c r="AI7" i="19"/>
  <c r="AM9" i="19"/>
  <c r="AQ11" i="19"/>
  <c r="AU13" i="19"/>
  <c r="AY15" i="19"/>
  <c r="BC17" i="19"/>
  <c r="BG19" i="19"/>
  <c r="X7" i="19"/>
  <c r="AB9" i="19"/>
  <c r="AF11" i="19"/>
  <c r="AJ13" i="19"/>
  <c r="AN15" i="19"/>
  <c r="AR17" i="19"/>
  <c r="AV19" i="19"/>
  <c r="M7" i="19"/>
  <c r="Q9" i="19"/>
  <c r="U11" i="19"/>
  <c r="Y13" i="19"/>
  <c r="AC15" i="19"/>
  <c r="AG17" i="19"/>
  <c r="AN8" i="19"/>
  <c r="AR10" i="19"/>
  <c r="AV12" i="19"/>
  <c r="AZ14" i="19"/>
  <c r="BD16" i="19"/>
  <c r="BA8" i="19"/>
  <c r="BE10" i="19"/>
  <c r="BI12" i="19"/>
  <c r="BM14" i="19"/>
  <c r="BQ16" i="19"/>
  <c r="BN8" i="19"/>
  <c r="BR10" i="19"/>
  <c r="BV12" i="19"/>
  <c r="H15" i="19"/>
  <c r="S8" i="19"/>
  <c r="W10" i="19"/>
  <c r="AA12" i="19"/>
  <c r="AE14" i="19"/>
  <c r="AI16" i="19"/>
  <c r="BP8" i="19"/>
  <c r="BT10" i="19"/>
  <c r="F13" i="19"/>
  <c r="J15" i="19"/>
  <c r="AE7" i="19"/>
  <c r="AI9" i="19"/>
  <c r="AR13" i="19"/>
  <c r="F18" i="19"/>
  <c r="AN20" i="19"/>
  <c r="BD22" i="19"/>
  <c r="BH24" i="19"/>
  <c r="BL26" i="19"/>
  <c r="AS13" i="19"/>
  <c r="G18" i="19"/>
  <c r="AO20" i="19"/>
  <c r="BE22" i="19"/>
  <c r="BI24" i="19"/>
  <c r="BM26" i="19"/>
  <c r="BQ28" i="19"/>
  <c r="AL9" i="19"/>
  <c r="AX15" i="19"/>
  <c r="BN18" i="19"/>
  <c r="AD21" i="19"/>
  <c r="AJ23" i="19"/>
  <c r="AN25" i="19"/>
  <c r="AR27" i="19"/>
  <c r="BR8" i="19"/>
  <c r="W15" i="19"/>
  <c r="BA18" i="19"/>
  <c r="Q21" i="19"/>
  <c r="Y23" i="19"/>
  <c r="Q11" i="19"/>
  <c r="BS16" i="19"/>
  <c r="AA71" i="19"/>
  <c r="N107" i="19"/>
  <c r="AE79" i="19"/>
  <c r="W110" i="19"/>
  <c r="AU117" i="19"/>
  <c r="AG116" i="19"/>
  <c r="AF122" i="19"/>
  <c r="AP103" i="19"/>
  <c r="T122" i="19"/>
  <c r="F103" i="19"/>
  <c r="E120" i="19"/>
  <c r="BE87" i="19"/>
  <c r="AT115" i="19"/>
  <c r="AU7" i="19"/>
  <c r="AY9" i="19"/>
  <c r="BC11" i="19"/>
  <c r="BG13" i="19"/>
  <c r="BK15" i="19"/>
  <c r="BO17" i="19"/>
  <c r="BS19" i="19"/>
  <c r="AJ7" i="19"/>
  <c r="AN9" i="19"/>
  <c r="AR11" i="19"/>
  <c r="AV13" i="19"/>
  <c r="AZ15" i="19"/>
  <c r="BD17" i="19"/>
  <c r="BH19" i="19"/>
  <c r="Y7" i="19"/>
  <c r="AC9" i="19"/>
  <c r="AG11" i="19"/>
  <c r="AK13" i="19"/>
  <c r="AO15" i="19"/>
  <c r="AS17" i="19"/>
  <c r="AZ8" i="19"/>
  <c r="BD10" i="19"/>
  <c r="BH12" i="19"/>
  <c r="BL14" i="19"/>
  <c r="BP16" i="19"/>
  <c r="BM8" i="19"/>
  <c r="BQ10" i="19"/>
  <c r="BU12" i="19"/>
  <c r="G15" i="19"/>
  <c r="K17" i="19"/>
  <c r="H9" i="19"/>
  <c r="L11" i="19"/>
  <c r="P13" i="19"/>
  <c r="T15" i="19"/>
  <c r="AE8" i="19"/>
  <c r="AI10" i="19"/>
  <c r="AM12" i="19"/>
  <c r="AQ14" i="19"/>
  <c r="F7" i="19"/>
  <c r="J9" i="19"/>
  <c r="N11" i="19"/>
  <c r="R13" i="19"/>
  <c r="V15" i="19"/>
  <c r="AQ7" i="19"/>
  <c r="AF7" i="19"/>
  <c r="J14" i="19"/>
  <c r="T18" i="19"/>
  <c r="BB20" i="19"/>
  <c r="BP22" i="19"/>
  <c r="BT24" i="19"/>
  <c r="AG7" i="19"/>
  <c r="K14" i="19"/>
  <c r="W18" i="19"/>
  <c r="BC20" i="19"/>
  <c r="BQ22" i="19"/>
  <c r="BU24" i="19"/>
  <c r="G27" i="19"/>
  <c r="K29" i="19"/>
  <c r="BV9" i="19"/>
  <c r="N16" i="19"/>
  <c r="J19" i="19"/>
  <c r="AR21" i="19"/>
  <c r="AV23" i="19"/>
  <c r="AZ25" i="19"/>
  <c r="BD27" i="19"/>
  <c r="AU9" i="19"/>
  <c r="BG15" i="19"/>
  <c r="BO18" i="19"/>
  <c r="AE21" i="19"/>
  <c r="AK23" i="19"/>
  <c r="BA11" i="19"/>
  <c r="R17" i="19"/>
  <c r="AP121" i="19"/>
  <c r="AE92" i="19"/>
  <c r="BB121" i="19"/>
  <c r="W101" i="19"/>
  <c r="AY107" i="19"/>
  <c r="BG111" i="19"/>
  <c r="Z119" i="19"/>
  <c r="AD41" i="19"/>
  <c r="N119" i="19"/>
  <c r="AG122" i="19"/>
  <c r="BQ116" i="19"/>
  <c r="AQ109" i="19"/>
  <c r="BS110" i="19"/>
  <c r="M8" i="19"/>
  <c r="Q10" i="19"/>
  <c r="U12" i="19"/>
  <c r="Y14" i="19"/>
  <c r="AC16" i="19"/>
  <c r="AG18" i="19"/>
  <c r="AK20" i="19"/>
  <c r="BT7" i="19"/>
  <c r="F10" i="19"/>
  <c r="J12" i="19"/>
  <c r="N14" i="19"/>
  <c r="R16" i="19"/>
  <c r="V18" i="19"/>
  <c r="Z20" i="19"/>
  <c r="BI7" i="19"/>
  <c r="BM9" i="19"/>
  <c r="BQ11" i="19"/>
  <c r="BU13" i="19"/>
  <c r="G16" i="19"/>
  <c r="N7" i="19"/>
  <c r="R9" i="19"/>
  <c r="V11" i="19"/>
  <c r="Z13" i="19"/>
  <c r="AD15" i="19"/>
  <c r="AA7" i="19"/>
  <c r="AE9" i="19"/>
  <c r="AI11" i="19"/>
  <c r="AM13" i="19"/>
  <c r="AQ15" i="19"/>
  <c r="AN7" i="19"/>
  <c r="AR9" i="19"/>
  <c r="AV11" i="19"/>
  <c r="AZ13" i="19"/>
  <c r="BD15" i="19"/>
  <c r="BO8" i="19"/>
  <c r="BS10" i="19"/>
  <c r="E13" i="19"/>
  <c r="I15" i="19"/>
  <c r="AP7" i="19"/>
  <c r="AT9" i="19"/>
  <c r="AX11" i="19"/>
  <c r="BB13" i="19"/>
  <c r="BF15" i="19"/>
  <c r="I8" i="19"/>
  <c r="AJ9" i="19"/>
  <c r="AV15" i="19"/>
  <c r="BL18" i="19"/>
  <c r="Z21" i="19"/>
  <c r="AH23" i="19"/>
  <c r="AL25" i="19"/>
  <c r="AK9" i="19"/>
  <c r="AW15" i="19"/>
  <c r="BM18" i="19"/>
  <c r="AC21" i="19"/>
  <c r="AI23" i="19"/>
  <c r="AM25" i="19"/>
  <c r="AQ27" i="19"/>
  <c r="AU29" i="19"/>
  <c r="AP11" i="19"/>
  <c r="O17" i="19"/>
  <c r="BB19" i="19"/>
  <c r="J22" i="19"/>
  <c r="N24" i="19"/>
  <c r="R26" i="19"/>
  <c r="V28" i="19"/>
  <c r="O11" i="19"/>
  <c r="BL16" i="19"/>
  <c r="AO19" i="19"/>
  <c r="BQ21" i="19"/>
  <c r="BU23" i="19"/>
  <c r="U13" i="19"/>
  <c r="BN17" i="19"/>
  <c r="AT123" i="19"/>
  <c r="AS116" i="19"/>
  <c r="AD79" i="19"/>
  <c r="AA113" i="19"/>
  <c r="F113" i="19"/>
  <c r="BN115" i="19"/>
  <c r="AX115" i="19"/>
  <c r="H114" i="19"/>
  <c r="BI8" i="19"/>
  <c r="AS12" i="19"/>
  <c r="Q16" i="19"/>
  <c r="W19" i="19"/>
  <c r="AL8" i="19"/>
  <c r="V12" i="19"/>
  <c r="BL15" i="19"/>
  <c r="BR18" i="19"/>
  <c r="O8" i="19"/>
  <c r="BE11" i="19"/>
  <c r="BK14" i="19"/>
  <c r="AX7" i="19"/>
  <c r="AH11" i="19"/>
  <c r="F15" i="19"/>
  <c r="E8" i="19"/>
  <c r="BG11" i="19"/>
  <c r="AE15" i="19"/>
  <c r="AD8" i="19"/>
  <c r="N12" i="19"/>
  <c r="E7" i="19"/>
  <c r="AU10" i="19"/>
  <c r="BA13" i="19"/>
  <c r="BN7" i="19"/>
  <c r="AL11" i="19"/>
  <c r="AR14" i="19"/>
  <c r="AS8" i="19"/>
  <c r="J16" i="19"/>
  <c r="BP20" i="19"/>
  <c r="L24" i="19"/>
  <c r="AM10" i="19"/>
  <c r="AY18" i="19"/>
  <c r="U22" i="19"/>
  <c r="E26" i="19"/>
  <c r="BG29" i="19"/>
  <c r="AN16" i="19"/>
  <c r="AP20" i="19"/>
  <c r="AL24" i="19"/>
  <c r="J28" i="19"/>
  <c r="BC13" i="19"/>
  <c r="O20" i="19"/>
  <c r="O24" i="19"/>
  <c r="BI15" i="19"/>
  <c r="BE19" i="19"/>
  <c r="M22" i="19"/>
  <c r="Q24" i="19"/>
  <c r="U26" i="19"/>
  <c r="BD12" i="19"/>
  <c r="AZ17" i="19"/>
  <c r="R20" i="19"/>
  <c r="AL22" i="19"/>
  <c r="AP24" i="19"/>
  <c r="I7" i="19"/>
  <c r="BO13" i="19"/>
  <c r="O18" i="19"/>
  <c r="AU20" i="19"/>
  <c r="BK22" i="19"/>
  <c r="BF7" i="19"/>
  <c r="AH14" i="19"/>
  <c r="AD18" i="19"/>
  <c r="BL20" i="19"/>
  <c r="BV15" i="19"/>
  <c r="Z23" i="19"/>
  <c r="BV26" i="19"/>
  <c r="AJ29" i="19"/>
  <c r="AS31" i="19"/>
  <c r="AW33" i="19"/>
  <c r="N19" i="19"/>
  <c r="BK24" i="19"/>
  <c r="BK27" i="19"/>
  <c r="S30" i="19"/>
  <c r="X32" i="19"/>
  <c r="AB34" i="19"/>
  <c r="AF36" i="19"/>
  <c r="BM11" i="19"/>
  <c r="P22" i="19"/>
  <c r="Z26" i="19"/>
  <c r="BN28" i="19"/>
  <c r="K31" i="19"/>
  <c r="O33" i="19"/>
  <c r="S35" i="19"/>
  <c r="AR122" i="19"/>
  <c r="AT113" i="19"/>
  <c r="AI123" i="19"/>
  <c r="BR109" i="19"/>
  <c r="G100" i="19"/>
  <c r="AB114" i="19"/>
  <c r="L114" i="19"/>
  <c r="AN112" i="19"/>
  <c r="BU8" i="19"/>
  <c r="BE12" i="19"/>
  <c r="AO16" i="19"/>
  <c r="M20" i="19"/>
  <c r="AX8" i="19"/>
  <c r="AH12" i="19"/>
  <c r="F16" i="19"/>
  <c r="L19" i="19"/>
  <c r="AA8" i="19"/>
  <c r="K12" i="19"/>
  <c r="BA15" i="19"/>
  <c r="BJ7" i="19"/>
  <c r="AT11" i="19"/>
  <c r="R15" i="19"/>
  <c r="Q8" i="19"/>
  <c r="BS11" i="19"/>
  <c r="BC15" i="19"/>
  <c r="T9" i="19"/>
  <c r="Z12" i="19"/>
  <c r="Q7" i="19"/>
  <c r="BG10" i="19"/>
  <c r="BM13" i="19"/>
  <c r="H8" i="19"/>
  <c r="BJ11" i="19"/>
  <c r="AH15" i="19"/>
  <c r="BE8" i="19"/>
  <c r="AL16" i="19"/>
  <c r="L21" i="19"/>
  <c r="X24" i="19"/>
  <c r="E11" i="19"/>
  <c r="I19" i="19"/>
  <c r="K23" i="19"/>
  <c r="Q26" i="19"/>
  <c r="BS29" i="19"/>
  <c r="BK16" i="19"/>
  <c r="BD20" i="19"/>
  <c r="AX24" i="19"/>
  <c r="AH28" i="19"/>
  <c r="O16" i="19"/>
  <c r="AC20" i="19"/>
  <c r="AT7" i="19"/>
  <c r="AW16" i="19"/>
  <c r="BU19" i="19"/>
  <c r="Y22" i="19"/>
  <c r="AC24" i="19"/>
  <c r="AG26" i="19"/>
  <c r="V13" i="19"/>
  <c r="BR17" i="19"/>
  <c r="AF20" i="19"/>
  <c r="AX22" i="19"/>
  <c r="BB24" i="19"/>
  <c r="BE7" i="19"/>
  <c r="AG14" i="19"/>
  <c r="AC18" i="19"/>
  <c r="BK20" i="19"/>
  <c r="E23" i="19"/>
  <c r="AJ8" i="19"/>
  <c r="BR14" i="19"/>
  <c r="AR18" i="19"/>
  <c r="H21" i="19"/>
  <c r="L17" i="19"/>
  <c r="BC23" i="19"/>
  <c r="R27" i="19"/>
  <c r="AW29" i="19"/>
  <c r="BE31" i="19"/>
  <c r="BI33" i="19"/>
  <c r="BD19" i="19"/>
  <c r="L25" i="19"/>
  <c r="G28" i="19"/>
  <c r="AF30" i="19"/>
  <c r="AJ32" i="19"/>
  <c r="AN34" i="19"/>
  <c r="AR36" i="19"/>
  <c r="AG13" i="19"/>
  <c r="AP22" i="19"/>
  <c r="AT26" i="19"/>
  <c r="J29" i="19"/>
  <c r="AN120" i="19"/>
  <c r="BF123" i="19"/>
  <c r="AC120" i="19"/>
  <c r="O107" i="19"/>
  <c r="AD92" i="19"/>
  <c r="BH112" i="19"/>
  <c r="AR112" i="19"/>
  <c r="AZ108" i="19"/>
  <c r="BK9" i="19"/>
  <c r="BQ12" i="19"/>
  <c r="BA16" i="19"/>
  <c r="Y20" i="19"/>
  <c r="BJ8" i="19"/>
  <c r="AT12" i="19"/>
  <c r="AD16" i="19"/>
  <c r="BT19" i="19"/>
  <c r="AM8" i="19"/>
  <c r="W12" i="19"/>
  <c r="BM15" i="19"/>
  <c r="BV7" i="19"/>
  <c r="BF11" i="19"/>
  <c r="AP15" i="19"/>
  <c r="G9" i="19"/>
  <c r="M12" i="19"/>
  <c r="BO15" i="19"/>
  <c r="AF9" i="19"/>
  <c r="AL12" i="19"/>
  <c r="AC7" i="19"/>
  <c r="M11" i="19"/>
  <c r="BC14" i="19"/>
  <c r="T8" i="19"/>
  <c r="BV11" i="19"/>
  <c r="AT15" i="19"/>
  <c r="BQ8" i="19"/>
  <c r="BI16" i="19"/>
  <c r="AP21" i="19"/>
  <c r="N25" i="19"/>
  <c r="AO11" i="19"/>
  <c r="Y19" i="19"/>
  <c r="W23" i="19"/>
  <c r="AC26" i="19"/>
  <c r="M30" i="19"/>
  <c r="AD17" i="19"/>
  <c r="BD21" i="19"/>
  <c r="BJ24" i="19"/>
  <c r="AT28" i="19"/>
  <c r="AT16" i="19"/>
  <c r="AQ20" i="19"/>
  <c r="X8" i="19"/>
  <c r="AJ17" i="19"/>
  <c r="Q20" i="19"/>
  <c r="AK22" i="19"/>
  <c r="AO24" i="19"/>
  <c r="H7" i="19"/>
  <c r="BF13" i="19"/>
  <c r="N18" i="19"/>
  <c r="AT20" i="19"/>
  <c r="BJ22" i="19"/>
  <c r="BN24" i="19"/>
  <c r="AI8" i="19"/>
  <c r="BQ14" i="19"/>
  <c r="AQ18" i="19"/>
  <c r="G21" i="19"/>
  <c r="Q23" i="19"/>
  <c r="N9" i="19"/>
  <c r="AJ15" i="19"/>
  <c r="BH18" i="19"/>
  <c r="V21" i="19"/>
  <c r="BH17" i="19"/>
  <c r="K24" i="19"/>
  <c r="AH27" i="19"/>
  <c r="BJ29" i="19"/>
  <c r="BQ31" i="19"/>
  <c r="BU33" i="19"/>
  <c r="AD20" i="19"/>
  <c r="AH25" i="19"/>
  <c r="W28" i="19"/>
  <c r="AR30" i="19"/>
  <c r="AV32" i="19"/>
  <c r="AZ34" i="19"/>
  <c r="BD36" i="19"/>
  <c r="BS14" i="19"/>
  <c r="BT22" i="19"/>
  <c r="BI26" i="19"/>
  <c r="Y29" i="19"/>
  <c r="AI31" i="19"/>
  <c r="AM33" i="19"/>
  <c r="AQ35" i="19"/>
  <c r="AL119" i="19"/>
  <c r="BD122" i="19"/>
  <c r="AQ103" i="19"/>
  <c r="I104" i="19"/>
  <c r="J113" i="19"/>
  <c r="AG99" i="19"/>
  <c r="BT110" i="19"/>
  <c r="AT105" i="19"/>
  <c r="E10" i="19"/>
  <c r="K13" i="19"/>
  <c r="BM16" i="19"/>
  <c r="AW20" i="19"/>
  <c r="AZ9" i="19"/>
  <c r="BF12" i="19"/>
  <c r="AP16" i="19"/>
  <c r="N20" i="19"/>
  <c r="AY8" i="19"/>
  <c r="AI12" i="19"/>
  <c r="S16" i="19"/>
  <c r="BL8" i="19"/>
  <c r="BR11" i="19"/>
  <c r="BB15" i="19"/>
  <c r="S9" i="19"/>
  <c r="Y12" i="19"/>
  <c r="I16" i="19"/>
  <c r="BD9" i="19"/>
  <c r="AB13" i="19"/>
  <c r="AO7" i="19"/>
  <c r="Y11" i="19"/>
  <c r="BO14" i="19"/>
  <c r="AF8" i="19"/>
  <c r="P12" i="19"/>
  <c r="BR15" i="19"/>
  <c r="J8" i="19"/>
  <c r="M17" i="19"/>
  <c r="BB21" i="19"/>
  <c r="Z25" i="19"/>
  <c r="G12" i="19"/>
  <c r="AM19" i="19"/>
  <c r="AU23" i="19"/>
  <c r="S27" i="19"/>
  <c r="Y30" i="19"/>
  <c r="AV17" i="19"/>
  <c r="BP21" i="19"/>
  <c r="BV24" i="19"/>
  <c r="BF28" i="19"/>
  <c r="P17" i="19"/>
  <c r="AS21" i="19"/>
  <c r="BT8" i="19"/>
  <c r="AY17" i="19"/>
  <c r="AE20" i="19"/>
  <c r="AW22" i="19"/>
  <c r="BA24" i="19"/>
  <c r="BD7" i="19"/>
  <c r="X14" i="19"/>
  <c r="AB18" i="19"/>
  <c r="BH20" i="19"/>
  <c r="BV22" i="19"/>
  <c r="H25" i="19"/>
  <c r="M9" i="19"/>
  <c r="AI15" i="19"/>
  <c r="BG18" i="19"/>
  <c r="U21" i="19"/>
  <c r="AC23" i="19"/>
  <c r="BH9" i="19"/>
  <c r="BS15" i="19"/>
  <c r="BV18" i="19"/>
  <c r="AJ21" i="19"/>
  <c r="AI18" i="19"/>
  <c r="AM24" i="19"/>
  <c r="AV27" i="19"/>
  <c r="E30" i="19"/>
  <c r="K32" i="19"/>
  <c r="W8" i="19"/>
  <c r="BT20" i="19"/>
  <c r="BB25" i="19"/>
  <c r="AK28" i="19"/>
  <c r="BD30" i="19"/>
  <c r="BH32" i="19"/>
  <c r="BL34" i="19"/>
  <c r="BP36" i="19"/>
  <c r="AB16" i="19"/>
  <c r="AE23" i="19"/>
  <c r="F27" i="19"/>
  <c r="AL29" i="19"/>
  <c r="AU31" i="19"/>
  <c r="AJ118" i="19"/>
  <c r="AZ120" i="19"/>
  <c r="N115" i="19"/>
  <c r="AX100" i="19"/>
  <c r="U122" i="19"/>
  <c r="J90" i="19"/>
  <c r="BA108" i="19"/>
  <c r="AM102" i="19"/>
  <c r="AC10" i="19"/>
  <c r="BS13" i="19"/>
  <c r="G17" i="19"/>
  <c r="BI20" i="19"/>
  <c r="BL9" i="19"/>
  <c r="BR12" i="19"/>
  <c r="BB16" i="19"/>
  <c r="AL20" i="19"/>
  <c r="AO9" i="19"/>
  <c r="AU12" i="19"/>
  <c r="AE16" i="19"/>
  <c r="F9" i="19"/>
  <c r="L12" i="19"/>
  <c r="BN15" i="19"/>
  <c r="AQ9" i="19"/>
  <c r="O13" i="19"/>
  <c r="U16" i="19"/>
  <c r="BP9" i="19"/>
  <c r="AN13" i="19"/>
  <c r="BA7" i="19"/>
  <c r="AK11" i="19"/>
  <c r="U15" i="19"/>
  <c r="V9" i="19"/>
  <c r="AB12" i="19"/>
  <c r="L16" i="19"/>
  <c r="BF8" i="19"/>
  <c r="AB17" i="19"/>
  <c r="BN21" i="19"/>
  <c r="AX25" i="19"/>
  <c r="AU14" i="19"/>
  <c r="BA19" i="19"/>
  <c r="BG23" i="19"/>
  <c r="AE27" i="19"/>
  <c r="AH7" i="19"/>
  <c r="BK17" i="19"/>
  <c r="V22" i="19"/>
  <c r="BL25" i="19"/>
  <c r="BR28" i="19"/>
  <c r="AH17" i="19"/>
  <c r="BE21" i="19"/>
  <c r="AW9" i="19"/>
  <c r="M18" i="19"/>
  <c r="AS20" i="19"/>
  <c r="BI22" i="19"/>
  <c r="BM24" i="19"/>
  <c r="AH8" i="19"/>
  <c r="BH14" i="19"/>
  <c r="AP18" i="19"/>
  <c r="F21" i="19"/>
  <c r="P23" i="19"/>
  <c r="T25" i="19"/>
  <c r="BG9" i="19"/>
  <c r="BP15" i="19"/>
  <c r="BU18" i="19"/>
  <c r="AI21" i="19"/>
  <c r="AO23" i="19"/>
  <c r="Z10" i="19"/>
  <c r="AH117" i="19"/>
  <c r="AR104" i="19"/>
  <c r="X118" i="19"/>
  <c r="AW106" i="19"/>
  <c r="BV119" i="19"/>
  <c r="BO11" i="19"/>
  <c r="U18" i="19"/>
  <c r="R10" i="19"/>
  <c r="BJ14" i="19"/>
  <c r="P21" i="19"/>
  <c r="AW13" i="19"/>
  <c r="AL7" i="19"/>
  <c r="BJ13" i="19"/>
  <c r="I10" i="19"/>
  <c r="AG16" i="19"/>
  <c r="BH11" i="19"/>
  <c r="U9" i="19"/>
  <c r="AS15" i="19"/>
  <c r="Z11" i="19"/>
  <c r="BO7" i="19"/>
  <c r="H19" i="19"/>
  <c r="BJ25" i="19"/>
  <c r="AC17" i="19"/>
  <c r="O25" i="19"/>
  <c r="F11" i="19"/>
  <c r="AB20" i="19"/>
  <c r="BN26" i="19"/>
  <c r="K18" i="19"/>
  <c r="AY10" i="19"/>
  <c r="AC19" i="19"/>
  <c r="AM23" i="19"/>
  <c r="AX9" i="19"/>
  <c r="AK17" i="19"/>
  <c r="BT21" i="19"/>
  <c r="BD25" i="19"/>
  <c r="Z16" i="19"/>
  <c r="S20" i="19"/>
  <c r="S24" i="19"/>
  <c r="AZ16" i="19"/>
  <c r="T20" i="19"/>
  <c r="AY19" i="19"/>
  <c r="X26" i="19"/>
  <c r="AE30" i="19"/>
  <c r="M33" i="19"/>
  <c r="L22" i="19"/>
  <c r="U27" i="19"/>
  <c r="J31" i="19"/>
  <c r="BJ33" i="19"/>
  <c r="V37" i="19"/>
  <c r="AI20" i="19"/>
  <c r="AJ27" i="19"/>
  <c r="AS30" i="19"/>
  <c r="AA33" i="19"/>
  <c r="BO35" i="19"/>
  <c r="BS37" i="19"/>
  <c r="AH13" i="19"/>
  <c r="AQ22" i="19"/>
  <c r="AU26" i="19"/>
  <c r="M29" i="19"/>
  <c r="E12" i="19"/>
  <c r="R22" i="19"/>
  <c r="AE26" i="19"/>
  <c r="BP28" i="19"/>
  <c r="M31" i="19"/>
  <c r="Q33" i="19"/>
  <c r="U35" i="19"/>
  <c r="AX10" i="19"/>
  <c r="BF21" i="19"/>
  <c r="L26" i="19"/>
  <c r="BC28" i="19"/>
  <c r="BT30" i="19"/>
  <c r="F33" i="19"/>
  <c r="J35" i="19"/>
  <c r="BG16" i="19"/>
  <c r="AQ23" i="19"/>
  <c r="M27" i="19"/>
  <c r="AQ29" i="19"/>
  <c r="AZ31" i="19"/>
  <c r="F17" i="19"/>
  <c r="BB23" i="19"/>
  <c r="Q27" i="19"/>
  <c r="AV29" i="19"/>
  <c r="F25" i="19"/>
  <c r="BK31" i="19"/>
  <c r="Y35" i="19"/>
  <c r="E38" i="19"/>
  <c r="Q40" i="19"/>
  <c r="U42" i="19"/>
  <c r="Y44" i="19"/>
  <c r="AC46" i="19"/>
  <c r="AG48" i="19"/>
  <c r="AK50" i="19"/>
  <c r="BE26" i="19"/>
  <c r="AQ32" i="19"/>
  <c r="BJ35" i="19"/>
  <c r="AF38" i="19"/>
  <c r="AP40" i="19"/>
  <c r="AT42" i="19"/>
  <c r="AX44" i="19"/>
  <c r="AK15" i="19"/>
  <c r="AC29" i="19"/>
  <c r="BE33" i="19"/>
  <c r="BH36" i="19"/>
  <c r="P39" i="19"/>
  <c r="U41" i="19"/>
  <c r="Y43" i="19"/>
  <c r="AC45" i="19"/>
  <c r="BM21" i="19"/>
  <c r="BM30" i="19"/>
  <c r="AT34" i="19"/>
  <c r="AJ37" i="19"/>
  <c r="BB39" i="19"/>
  <c r="BF41" i="19"/>
  <c r="BJ43" i="19"/>
  <c r="P20" i="19"/>
  <c r="AN30" i="19"/>
  <c r="AA34" i="19"/>
  <c r="U37" i="19"/>
  <c r="AQ39" i="19"/>
  <c r="AU41" i="19"/>
  <c r="AY43" i="19"/>
  <c r="AC11" i="19"/>
  <c r="BJ28" i="19"/>
  <c r="AQ33" i="19"/>
  <c r="AV36" i="19"/>
  <c r="F39" i="19"/>
  <c r="L41" i="19"/>
  <c r="AY24" i="19"/>
  <c r="AY31" i="19"/>
  <c r="O35" i="19"/>
  <c r="BO37" i="19"/>
  <c r="K40" i="19"/>
  <c r="BK18" i="19"/>
  <c r="N30" i="19"/>
  <c r="N34" i="19"/>
  <c r="L37" i="19"/>
  <c r="AX23" i="19"/>
  <c r="AE31" i="19"/>
  <c r="BT34" i="19"/>
  <c r="BD37" i="19"/>
  <c r="BT39" i="19"/>
  <c r="BR16" i="19"/>
  <c r="BQ38" i="19"/>
  <c r="BC43" i="19"/>
  <c r="BH46" i="19"/>
  <c r="G49" i="19"/>
  <c r="V51" i="19"/>
  <c r="Z53" i="19"/>
  <c r="AD55" i="19"/>
  <c r="BC29" i="19"/>
  <c r="AV40" i="19"/>
  <c r="AU44" i="19"/>
  <c r="AD47" i="19"/>
  <c r="AV49" i="19"/>
  <c r="BG51" i="19"/>
  <c r="BK53" i="19"/>
  <c r="BV34" i="19"/>
  <c r="AA42" i="19"/>
  <c r="BE45" i="19"/>
  <c r="N48" i="19"/>
  <c r="AE50" i="19"/>
  <c r="AL52" i="19"/>
  <c r="AP54" i="19"/>
  <c r="AG19" i="19"/>
  <c r="L39" i="19"/>
  <c r="BL43" i="19"/>
  <c r="BL46" i="19"/>
  <c r="L49" i="19"/>
  <c r="Z51" i="19"/>
  <c r="AD53" i="19"/>
  <c r="AF116" i="19"/>
  <c r="BJ95" i="19"/>
  <c r="V117" i="19"/>
  <c r="O119" i="19"/>
  <c r="BC98" i="19"/>
  <c r="I12" i="19"/>
  <c r="AS18" i="19"/>
  <c r="AD10" i="19"/>
  <c r="BV14" i="19"/>
  <c r="AK7" i="19"/>
  <c r="BI13" i="19"/>
  <c r="AD9" i="19"/>
  <c r="BV13" i="19"/>
  <c r="U10" i="19"/>
  <c r="P7" i="19"/>
  <c r="BT11" i="19"/>
  <c r="AG9" i="19"/>
  <c r="BE15" i="19"/>
  <c r="AN12" i="19"/>
  <c r="U8" i="19"/>
  <c r="V19" i="19"/>
  <c r="BV25" i="19"/>
  <c r="AK18" i="19"/>
  <c r="AA25" i="19"/>
  <c r="H12" i="19"/>
  <c r="AH22" i="19"/>
  <c r="H27" i="19"/>
  <c r="M19" i="19"/>
  <c r="S12" i="19"/>
  <c r="AQ19" i="19"/>
  <c r="AY23" i="19"/>
  <c r="P10" i="19"/>
  <c r="BD18" i="19"/>
  <c r="N22" i="19"/>
  <c r="BP25" i="19"/>
  <c r="AY16" i="19"/>
  <c r="AG20" i="19"/>
  <c r="AE24" i="19"/>
  <c r="BV16" i="19"/>
  <c r="AH20" i="19"/>
  <c r="W20" i="19"/>
  <c r="AR26" i="19"/>
  <c r="AQ30" i="19"/>
  <c r="Y33" i="19"/>
  <c r="AO22" i="19"/>
  <c r="AI27" i="19"/>
  <c r="V31" i="19"/>
  <c r="BV33" i="19"/>
  <c r="AH37" i="19"/>
  <c r="I21" i="19"/>
  <c r="AX27" i="19"/>
  <c r="BE30" i="19"/>
  <c r="AY33" i="19"/>
  <c r="I36" i="19"/>
  <c r="M38" i="19"/>
  <c r="BT14" i="19"/>
  <c r="F23" i="19"/>
  <c r="BJ26" i="19"/>
  <c r="Z29" i="19"/>
  <c r="AQ13" i="19"/>
  <c r="AV22" i="19"/>
  <c r="AV26" i="19"/>
  <c r="N29" i="19"/>
  <c r="Y31" i="19"/>
  <c r="AC33" i="19"/>
  <c r="AG35" i="19"/>
  <c r="R12" i="19"/>
  <c r="S22" i="19"/>
  <c r="AF26" i="19"/>
  <c r="BS28" i="19"/>
  <c r="N31" i="19"/>
  <c r="R33" i="19"/>
  <c r="V35" i="19"/>
  <c r="AO17" i="19"/>
  <c r="BQ23" i="19"/>
  <c r="AA27" i="19"/>
  <c r="BD29" i="19"/>
  <c r="BL31" i="19"/>
  <c r="BG17" i="19"/>
  <c r="J24" i="19"/>
  <c r="AG27" i="19"/>
  <c r="BI29" i="19"/>
  <c r="BQ25" i="19"/>
  <c r="Q32" i="19"/>
  <c r="AO35" i="19"/>
  <c r="R38" i="19"/>
  <c r="AC40" i="19"/>
  <c r="AG42" i="19"/>
  <c r="AK44" i="19"/>
  <c r="AO46" i="19"/>
  <c r="AS48" i="19"/>
  <c r="AW50" i="19"/>
  <c r="AD27" i="19"/>
  <c r="BM32" i="19"/>
  <c r="J36" i="19"/>
  <c r="AS38" i="19"/>
  <c r="BB40" i="19"/>
  <c r="BF42" i="19"/>
  <c r="BJ44" i="19"/>
  <c r="Q18" i="19"/>
  <c r="BP29" i="19"/>
  <c r="I34" i="19"/>
  <c r="E37" i="19"/>
  <c r="AC39" i="19"/>
  <c r="AG41" i="19"/>
  <c r="AK43" i="19"/>
  <c r="AO45" i="19"/>
  <c r="R23" i="19"/>
  <c r="S31" i="19"/>
  <c r="BJ34" i="19"/>
  <c r="AX37" i="19"/>
  <c r="BN39" i="19"/>
  <c r="BR41" i="19"/>
  <c r="BV43" i="19"/>
  <c r="BR21" i="19"/>
  <c r="BN30" i="19"/>
  <c r="AU34" i="19"/>
  <c r="AK37" i="19"/>
  <c r="BC39" i="19"/>
  <c r="BG41" i="19"/>
  <c r="BK43" i="19"/>
  <c r="BT15" i="19"/>
  <c r="AG29" i="19"/>
  <c r="BH33" i="19"/>
  <c r="BK36" i="19"/>
  <c r="S39" i="19"/>
  <c r="X41" i="19"/>
  <c r="AP25" i="19"/>
  <c r="E32" i="19"/>
  <c r="AI35" i="19"/>
  <c r="K38" i="19"/>
  <c r="W40" i="19"/>
  <c r="BA20" i="19"/>
  <c r="AW30" i="19"/>
  <c r="AH34" i="19"/>
  <c r="Z37" i="19"/>
  <c r="BE24" i="19"/>
  <c r="BC31" i="19"/>
  <c r="T35" i="19"/>
  <c r="BT37" i="19"/>
  <c r="N40" i="19"/>
  <c r="AS23" i="19"/>
  <c r="AL39" i="19"/>
  <c r="G44" i="19"/>
  <c r="BU46" i="19"/>
  <c r="T49" i="19"/>
  <c r="AH51" i="19"/>
  <c r="AL53" i="19"/>
  <c r="AP55" i="19"/>
  <c r="AF31" i="19"/>
  <c r="N41" i="19"/>
  <c r="BQ44" i="19"/>
  <c r="AR47" i="19"/>
  <c r="BI49" i="19"/>
  <c r="BS51" i="19"/>
  <c r="E54" i="19"/>
  <c r="F36" i="19"/>
  <c r="AR42" i="19"/>
  <c r="BT45" i="19"/>
  <c r="AA48" i="19"/>
  <c r="AR50" i="19"/>
  <c r="AX52" i="19"/>
  <c r="H104" i="19"/>
  <c r="H112" i="19"/>
  <c r="L116" i="19"/>
  <c r="AC114" i="19"/>
  <c r="D6" i="19"/>
  <c r="AG12" i="19"/>
  <c r="BE18" i="19"/>
  <c r="AP10" i="19"/>
  <c r="BN16" i="19"/>
  <c r="AW7" i="19"/>
  <c r="O14" i="19"/>
  <c r="AP9" i="19"/>
  <c r="P14" i="19"/>
  <c r="K11" i="19"/>
  <c r="AB7" i="19"/>
  <c r="BL13" i="19"/>
  <c r="AS9" i="19"/>
  <c r="BQ15" i="19"/>
  <c r="AD13" i="19"/>
  <c r="AG8" i="19"/>
  <c r="AL19" i="19"/>
  <c r="P26" i="19"/>
  <c r="BO19" i="19"/>
  <c r="AY25" i="19"/>
  <c r="AR12" i="19"/>
  <c r="AT22" i="19"/>
  <c r="BP27" i="19"/>
  <c r="AA19" i="19"/>
  <c r="BC12" i="19"/>
  <c r="BG20" i="19"/>
  <c r="BK23" i="19"/>
  <c r="AZ10" i="19"/>
  <c r="BT18" i="19"/>
  <c r="Z22" i="19"/>
  <c r="J26" i="19"/>
  <c r="BU16" i="19"/>
  <c r="AW21" i="19"/>
  <c r="AQ24" i="19"/>
  <c r="X17" i="19"/>
  <c r="AV20" i="19"/>
  <c r="BO20" i="19"/>
  <c r="BG26" i="19"/>
  <c r="BC30" i="19"/>
  <c r="AK33" i="19"/>
  <c r="BO22" i="19"/>
  <c r="AW27" i="19"/>
  <c r="AH31" i="19"/>
  <c r="P34" i="19"/>
  <c r="AT37" i="19"/>
  <c r="AY21" i="19"/>
  <c r="BL27" i="19"/>
  <c r="BQ30" i="19"/>
  <c r="BK33" i="19"/>
  <c r="U36" i="19"/>
  <c r="Y38" i="19"/>
  <c r="AH16" i="19"/>
  <c r="AF23" i="19"/>
  <c r="I27" i="19"/>
  <c r="AM29" i="19"/>
  <c r="K15" i="19"/>
  <c r="G23" i="19"/>
  <c r="BK26" i="19"/>
  <c r="AA29" i="19"/>
  <c r="AK31" i="19"/>
  <c r="AO33" i="19"/>
  <c r="AS35" i="19"/>
  <c r="BD13" i="19"/>
  <c r="AZ22" i="19"/>
  <c r="AW26" i="19"/>
  <c r="O29" i="19"/>
  <c r="Z31" i="19"/>
  <c r="AD33" i="19"/>
  <c r="AH35" i="19"/>
  <c r="R18" i="19"/>
  <c r="AB24" i="19"/>
  <c r="AO27" i="19"/>
  <c r="BQ29" i="19"/>
  <c r="F32" i="19"/>
  <c r="AF18" i="19"/>
  <c r="AI24" i="19"/>
  <c r="AU27" i="19"/>
  <c r="BV29" i="19"/>
  <c r="BD26" i="19"/>
  <c r="AO32" i="19"/>
  <c r="BI35" i="19"/>
  <c r="AE38" i="19"/>
  <c r="AO40" i="19"/>
  <c r="AS42" i="19"/>
  <c r="AW44" i="19"/>
  <c r="BA46" i="19"/>
  <c r="BE48" i="19"/>
  <c r="BI50" i="19"/>
  <c r="BV27" i="19"/>
  <c r="L33" i="19"/>
  <c r="Z36" i="19"/>
  <c r="BF38" i="19"/>
  <c r="BN40" i="19"/>
  <c r="BR42" i="19"/>
  <c r="BV44" i="19"/>
  <c r="G20" i="19"/>
  <c r="AK30" i="19"/>
  <c r="Y34" i="19"/>
  <c r="S37" i="19"/>
  <c r="AO39" i="19"/>
  <c r="AS41" i="19"/>
  <c r="AW43" i="19"/>
  <c r="BA45" i="19"/>
  <c r="AF24" i="19"/>
  <c r="AQ31" i="19"/>
  <c r="L35" i="19"/>
  <c r="BL37" i="19"/>
  <c r="H40" i="19"/>
  <c r="L42" i="19"/>
  <c r="P44" i="19"/>
  <c r="S23" i="19"/>
  <c r="T31" i="19"/>
  <c r="BK34" i="19"/>
  <c r="AY37" i="19"/>
  <c r="BO39" i="19"/>
  <c r="BS41" i="19"/>
  <c r="E44" i="19"/>
  <c r="AE18" i="19"/>
  <c r="BU29" i="19"/>
  <c r="L34" i="19"/>
  <c r="H37" i="19"/>
  <c r="AF39" i="19"/>
  <c r="AJ41" i="19"/>
  <c r="AI26" i="19"/>
  <c r="AC32" i="19"/>
  <c r="AY35" i="19"/>
  <c r="X38" i="19"/>
  <c r="AI40" i="19"/>
  <c r="AC22" i="19"/>
  <c r="E31" i="19"/>
  <c r="AX34" i="19"/>
  <c r="AN37" i="19"/>
  <c r="AV25" i="19"/>
  <c r="I32" i="19"/>
  <c r="AL35" i="19"/>
  <c r="O38" i="19"/>
  <c r="Z40" i="19"/>
  <c r="O27" i="19"/>
  <c r="BV39" i="19"/>
  <c r="X44" i="19"/>
  <c r="P47" i="19"/>
  <c r="AG49" i="19"/>
  <c r="AT51" i="19"/>
  <c r="AX53" i="19"/>
  <c r="BB55" i="19"/>
  <c r="BE32" i="19"/>
  <c r="AW41" i="19"/>
  <c r="U45" i="19"/>
  <c r="BE47" i="19"/>
  <c r="BV49" i="19"/>
  <c r="M52" i="19"/>
  <c r="Q54" i="19"/>
  <c r="BT36" i="19"/>
  <c r="BN42" i="19"/>
  <c r="T46" i="19"/>
  <c r="AN48" i="19"/>
  <c r="BE50" i="19"/>
  <c r="BJ52" i="19"/>
  <c r="BN54" i="19"/>
  <c r="BR27" i="19"/>
  <c r="P40" i="19"/>
  <c r="AG44" i="19"/>
  <c r="U47" i="19"/>
  <c r="AL49" i="19"/>
  <c r="AX51" i="19"/>
  <c r="BB53" i="19"/>
  <c r="BD87" i="19"/>
  <c r="BS95" i="19"/>
  <c r="AR114" i="19"/>
  <c r="AH99" i="19"/>
  <c r="BG7" i="19"/>
  <c r="M14" i="19"/>
  <c r="BQ18" i="19"/>
  <c r="BB10" i="19"/>
  <c r="H17" i="19"/>
  <c r="BU7" i="19"/>
  <c r="AA14" i="19"/>
  <c r="BB9" i="19"/>
  <c r="H16" i="19"/>
  <c r="W11" i="19"/>
  <c r="AZ7" i="19"/>
  <c r="F14" i="19"/>
  <c r="BE9" i="19"/>
  <c r="R7" i="19"/>
  <c r="AP13" i="19"/>
  <c r="BT9" i="19"/>
  <c r="AZ19" i="19"/>
  <c r="AB26" i="19"/>
  <c r="BQ20" i="19"/>
  <c r="BK25" i="19"/>
  <c r="J13" i="19"/>
  <c r="BF22" i="19"/>
  <c r="L29" i="19"/>
  <c r="BC19" i="19"/>
  <c r="BE13" i="19"/>
  <c r="E21" i="19"/>
  <c r="E24" i="19"/>
  <c r="R11" i="19"/>
  <c r="P19" i="19"/>
  <c r="AB23" i="19"/>
  <c r="V26" i="19"/>
  <c r="W17" i="19"/>
  <c r="BI21" i="19"/>
  <c r="J7" i="19"/>
  <c r="AM17" i="19"/>
  <c r="AX21" i="19"/>
  <c r="AO21" i="19"/>
  <c r="BJ27" i="19"/>
  <c r="BO30" i="19"/>
  <c r="N10" i="19"/>
  <c r="AD23" i="19"/>
  <c r="AY28" i="19"/>
  <c r="AT31" i="19"/>
  <c r="F35" i="19"/>
  <c r="BF37" i="19"/>
  <c r="BE23" i="19"/>
  <c r="H28" i="19"/>
  <c r="W31" i="19"/>
  <c r="E34" i="19"/>
  <c r="AG36" i="19"/>
  <c r="AK38" i="19"/>
  <c r="Z17" i="19"/>
  <c r="BJ23" i="19"/>
  <c r="W27" i="19"/>
  <c r="AZ29" i="19"/>
  <c r="AK16" i="19"/>
  <c r="AG23" i="19"/>
  <c r="J27" i="19"/>
  <c r="AN29" i="19"/>
  <c r="AW31" i="19"/>
  <c r="BA33" i="19"/>
  <c r="BE35" i="19"/>
  <c r="X15" i="19"/>
  <c r="H23" i="19"/>
  <c r="BO26" i="19"/>
  <c r="AB29" i="19"/>
  <c r="AL31" i="19"/>
  <c r="AP33" i="19"/>
  <c r="AT35" i="19"/>
  <c r="BJ18" i="19"/>
  <c r="AZ24" i="19"/>
  <c r="BE27" i="19"/>
  <c r="L30" i="19"/>
  <c r="R32" i="19"/>
  <c r="F19" i="19"/>
  <c r="BF24" i="19"/>
  <c r="BI27" i="19"/>
  <c r="Q30" i="19"/>
  <c r="AC27" i="19"/>
  <c r="BJ32" i="19"/>
  <c r="G36" i="19"/>
  <c r="AR38" i="19"/>
  <c r="BA40" i="19"/>
  <c r="BE42" i="19"/>
  <c r="BI44" i="19"/>
  <c r="BM46" i="19"/>
  <c r="BQ48" i="19"/>
  <c r="BI9" i="19"/>
  <c r="AV28" i="19"/>
  <c r="AH33" i="19"/>
  <c r="AO36" i="19"/>
  <c r="BS38" i="19"/>
  <c r="H41" i="19"/>
  <c r="L43" i="19"/>
  <c r="P45" i="19"/>
  <c r="BK21" i="19"/>
  <c r="BL30" i="19"/>
  <c r="AS34" i="19"/>
  <c r="AG37" i="19"/>
  <c r="BA39" i="19"/>
  <c r="BE41" i="19"/>
  <c r="BI43" i="19"/>
  <c r="BM45" i="19"/>
  <c r="X25" i="19"/>
  <c r="BO31" i="19"/>
  <c r="AB35" i="19"/>
  <c r="H38" i="19"/>
  <c r="T40" i="19"/>
  <c r="X42" i="19"/>
  <c r="AB44" i="19"/>
  <c r="AG24" i="19"/>
  <c r="AR31" i="19"/>
  <c r="M35" i="19"/>
  <c r="BM37" i="19"/>
  <c r="I40" i="19"/>
  <c r="M42" i="19"/>
  <c r="Q44" i="19"/>
  <c r="U20" i="19"/>
  <c r="AO30" i="19"/>
  <c r="AD34" i="19"/>
  <c r="X37" i="19"/>
  <c r="AR39" i="19"/>
  <c r="AV41" i="19"/>
  <c r="L27" i="19"/>
  <c r="BA32" i="19"/>
  <c r="BS35" i="19"/>
  <c r="AL38" i="19"/>
  <c r="AU40" i="19"/>
  <c r="AR23" i="19"/>
  <c r="AC31" i="19"/>
  <c r="BR34" i="19"/>
  <c r="BB37" i="19"/>
  <c r="AM26" i="19"/>
  <c r="AG32" i="19"/>
  <c r="BD35" i="19"/>
  <c r="AB38" i="19"/>
  <c r="AL40" i="19"/>
  <c r="AS29" i="19"/>
  <c r="AN40" i="19"/>
  <c r="AT44" i="19"/>
  <c r="AC47" i="19"/>
  <c r="AT49" i="19"/>
  <c r="BF51" i="19"/>
  <c r="BJ53" i="19"/>
  <c r="BN55" i="19"/>
  <c r="BR33" i="19"/>
  <c r="BV41" i="19"/>
  <c r="AK45" i="19"/>
  <c r="BR47" i="19"/>
  <c r="Q50" i="19"/>
  <c r="Y52" i="19"/>
  <c r="AC54" i="19"/>
  <c r="BH37" i="19"/>
  <c r="R43" i="19"/>
  <c r="AI46" i="19"/>
  <c r="BA48" i="19"/>
  <c r="BR50" i="19"/>
  <c r="BV52" i="19"/>
  <c r="H55" i="19"/>
  <c r="X30" i="19"/>
  <c r="AZ40" i="19"/>
  <c r="BC44" i="19"/>
  <c r="AH47" i="19"/>
  <c r="AY49" i="19"/>
  <c r="BJ51" i="19"/>
  <c r="BN53" i="19"/>
  <c r="AW118" i="19"/>
  <c r="AQ121" i="19"/>
  <c r="BI112" i="19"/>
  <c r="AA119" i="19"/>
  <c r="AK8" i="19"/>
  <c r="BI14" i="19"/>
  <c r="O21" i="19"/>
  <c r="BP11" i="19"/>
  <c r="AH18" i="19"/>
  <c r="S10" i="19"/>
  <c r="AQ16" i="19"/>
  <c r="BP10" i="19"/>
  <c r="O7" i="19"/>
  <c r="AY13" i="19"/>
  <c r="R8" i="19"/>
  <c r="AP14" i="19"/>
  <c r="AY12" i="19"/>
  <c r="AH9" i="19"/>
  <c r="T14" i="19"/>
  <c r="AN11" i="19"/>
  <c r="T22" i="19"/>
  <c r="BU9" i="19"/>
  <c r="BC21" i="19"/>
  <c r="I28" i="19"/>
  <c r="H18" i="19"/>
  <c r="BT23" i="19"/>
  <c r="AY11" i="19"/>
  <c r="W22" i="19"/>
  <c r="Y15" i="19"/>
  <c r="AU21" i="19"/>
  <c r="AE25" i="19"/>
  <c r="Z15" i="19"/>
  <c r="BF19" i="19"/>
  <c r="BL23" i="19"/>
  <c r="BI10" i="19"/>
  <c r="BS17" i="19"/>
  <c r="AA22" i="19"/>
  <c r="BL11" i="19"/>
  <c r="P18" i="19"/>
  <c r="BR7" i="19"/>
  <c r="BN22" i="19"/>
  <c r="AJ28" i="19"/>
  <c r="AG31" i="19"/>
  <c r="BF14" i="19"/>
  <c r="AN24" i="19"/>
  <c r="X29" i="19"/>
  <c r="L32" i="19"/>
  <c r="AP35" i="19"/>
  <c r="AA10" i="19"/>
  <c r="BL24" i="19"/>
  <c r="AZ28" i="19"/>
  <c r="M32" i="19"/>
  <c r="AO34" i="19"/>
  <c r="BQ36" i="19"/>
  <c r="BU38" i="19"/>
  <c r="T19" i="19"/>
  <c r="BO24" i="19"/>
  <c r="BM27" i="19"/>
  <c r="U30" i="19"/>
  <c r="AW18" i="19"/>
  <c r="AT24" i="19"/>
  <c r="AZ27" i="19"/>
  <c r="I30" i="19"/>
  <c r="O32" i="19"/>
  <c r="S34" i="19"/>
  <c r="W36" i="19"/>
  <c r="L18" i="19"/>
  <c r="W24" i="19"/>
  <c r="AM27" i="19"/>
  <c r="BO29" i="19"/>
  <c r="BV31" i="19"/>
  <c r="H34" i="19"/>
  <c r="U7" i="19"/>
  <c r="AZ20" i="19"/>
  <c r="AS25" i="19"/>
  <c r="AC28" i="19"/>
  <c r="AX30" i="19"/>
  <c r="BQ7" i="19"/>
  <c r="BN20" i="19"/>
  <c r="AW25" i="19"/>
  <c r="AI28" i="19"/>
  <c r="V14" i="19"/>
  <c r="S29" i="19"/>
  <c r="BC33" i="19"/>
  <c r="BC36" i="19"/>
  <c r="M39" i="19"/>
  <c r="S41" i="19"/>
  <c r="W43" i="19"/>
  <c r="AA45" i="19"/>
  <c r="AE47" i="19"/>
  <c r="AI49" i="19"/>
  <c r="AW19" i="19"/>
  <c r="AC30" i="19"/>
  <c r="X34" i="19"/>
  <c r="R37" i="19"/>
  <c r="AN39" i="19"/>
  <c r="AR41" i="19"/>
  <c r="AV43" i="19"/>
  <c r="AZ45" i="19"/>
  <c r="V25" i="19"/>
  <c r="BN31" i="19"/>
  <c r="AA35" i="19"/>
  <c r="G38" i="19"/>
  <c r="S40" i="19"/>
  <c r="W42" i="19"/>
  <c r="AA44" i="19"/>
  <c r="AE46" i="19"/>
  <c r="AP27" i="19"/>
  <c r="BO32" i="19"/>
  <c r="M36" i="19"/>
  <c r="AU38" i="19"/>
  <c r="BD40" i="19"/>
  <c r="BH42" i="19"/>
  <c r="BL44" i="19"/>
  <c r="BS26" i="19"/>
  <c r="AT32" i="19"/>
  <c r="BM35" i="19"/>
  <c r="AI38" i="19"/>
  <c r="AS40" i="19"/>
  <c r="AW42" i="19"/>
  <c r="BA44" i="19"/>
  <c r="AH24" i="19"/>
  <c r="AV31" i="19"/>
  <c r="N35" i="19"/>
  <c r="BN37" i="19"/>
  <c r="J40" i="19"/>
  <c r="AE12" i="19"/>
  <c r="BT28" i="19"/>
  <c r="AR33" i="19"/>
  <c r="AW36" i="19"/>
  <c r="G39" i="19"/>
  <c r="M41" i="19"/>
  <c r="AK26" i="19"/>
  <c r="AE32" i="19"/>
  <c r="AZ35" i="19"/>
  <c r="BP7" i="19"/>
  <c r="AF28" i="19"/>
  <c r="AB33" i="19"/>
  <c r="AK36" i="19"/>
  <c r="BO38" i="19"/>
  <c r="BV40" i="19"/>
  <c r="BP33" i="19"/>
  <c r="BU41" i="19"/>
  <c r="AJ45" i="19"/>
  <c r="BQ47" i="19"/>
  <c r="P50" i="19"/>
  <c r="X52" i="19"/>
  <c r="AB54" i="19"/>
  <c r="AF56" i="19"/>
  <c r="BR36" i="19"/>
  <c r="BM42" i="19"/>
  <c r="P46" i="19"/>
  <c r="AM48" i="19"/>
  <c r="BD50" i="19"/>
  <c r="BI52" i="19"/>
  <c r="BV23" i="19"/>
  <c r="AU39" i="19"/>
  <c r="I44" i="19"/>
  <c r="E47" i="19"/>
  <c r="V49" i="19"/>
  <c r="AJ51" i="19"/>
  <c r="AN53" i="19"/>
  <c r="AR55" i="19"/>
  <c r="U34" i="19"/>
  <c r="G42" i="19"/>
  <c r="AR45" i="19"/>
  <c r="BU47" i="19"/>
  <c r="T50" i="19"/>
  <c r="AB52" i="19"/>
  <c r="AF54" i="19"/>
  <c r="BE122" i="19"/>
  <c r="AD121" i="19"/>
  <c r="G103" i="19"/>
  <c r="AW14" i="19"/>
  <c r="Z8" i="19"/>
  <c r="AX20" i="19"/>
  <c r="BC16" i="19"/>
  <c r="T16" i="19"/>
  <c r="AC14" i="19"/>
  <c r="AR15" i="19"/>
  <c r="BB7" i="19"/>
  <c r="BC7" i="19"/>
  <c r="AT23" i="19"/>
  <c r="BO21" i="19"/>
  <c r="AT13" i="19"/>
  <c r="AP26" i="19"/>
  <c r="AU22" i="19"/>
  <c r="AG21" i="19"/>
  <c r="L9" i="19"/>
  <c r="AH21" i="19"/>
  <c r="AA11" i="19"/>
  <c r="BU21" i="19"/>
  <c r="BP13" i="19"/>
  <c r="AM11" i="19"/>
  <c r="T28" i="19"/>
  <c r="BS32" i="19"/>
  <c r="AS26" i="19"/>
  <c r="BT32" i="19"/>
  <c r="BR37" i="19"/>
  <c r="G26" i="19"/>
  <c r="AK32" i="19"/>
  <c r="BE36" i="19"/>
  <c r="BN11" i="19"/>
  <c r="BF25" i="19"/>
  <c r="AH30" i="19"/>
  <c r="BN23" i="19"/>
  <c r="AN28" i="19"/>
  <c r="AM32" i="19"/>
  <c r="K36" i="19"/>
  <c r="R21" i="19"/>
  <c r="M28" i="19"/>
  <c r="P32" i="19"/>
  <c r="BF35" i="19"/>
  <c r="BB22" i="19"/>
  <c r="BG28" i="19"/>
  <c r="AP32" i="19"/>
  <c r="U23" i="19"/>
  <c r="G29" i="19"/>
  <c r="BF29" i="19"/>
  <c r="Y36" i="19"/>
  <c r="BK39" i="19"/>
  <c r="AU43" i="19"/>
  <c r="S47" i="19"/>
  <c r="Y50" i="19"/>
  <c r="AO31" i="19"/>
  <c r="AF37" i="19"/>
  <c r="T41" i="19"/>
  <c r="Z44" i="19"/>
  <c r="BP26" i="19"/>
  <c r="K35" i="19"/>
  <c r="BT38" i="19"/>
  <c r="BG42" i="19"/>
  <c r="AQ46" i="19"/>
  <c r="U32" i="19"/>
  <c r="F37" i="19"/>
  <c r="J41" i="19"/>
  <c r="AZ44" i="19"/>
  <c r="BT29" i="19"/>
  <c r="AT36" i="19"/>
  <c r="BE40" i="19"/>
  <c r="AC44" i="19"/>
  <c r="AT27" i="19"/>
  <c r="AX35" i="19"/>
  <c r="BP39" i="19"/>
  <c r="AP23" i="19"/>
  <c r="AG34" i="19"/>
  <c r="T39" i="19"/>
  <c r="BC24" i="19"/>
  <c r="AS33" i="19"/>
  <c r="E17" i="19"/>
  <c r="H33" i="19"/>
  <c r="AP37" i="19"/>
  <c r="AN41" i="19"/>
  <c r="T42" i="19"/>
  <c r="AP47" i="19"/>
  <c r="BP50" i="19"/>
  <c r="AZ54" i="19"/>
  <c r="E36" i="19"/>
  <c r="AD44" i="19"/>
  <c r="H49" i="19"/>
  <c r="BU52" i="19"/>
  <c r="AN38" i="19"/>
  <c r="V45" i="19"/>
  <c r="AW49" i="19"/>
  <c r="AB53" i="19"/>
  <c r="V56" i="19"/>
  <c r="BA41" i="19"/>
  <c r="AK46" i="19"/>
  <c r="G50" i="19"/>
  <c r="F53" i="19"/>
  <c r="X35" i="19"/>
  <c r="AD42" i="19"/>
  <c r="BH45" i="19"/>
  <c r="Q48" i="19"/>
  <c r="AH50" i="19"/>
  <c r="BA120" i="19"/>
  <c r="AB120" i="19"/>
  <c r="J123" i="19"/>
  <c r="BU14" i="19"/>
  <c r="BN10" i="19"/>
  <c r="BJ20" i="19"/>
  <c r="BO16" i="19"/>
  <c r="J17" i="19"/>
  <c r="S15" i="19"/>
  <c r="AQ8" i="19"/>
  <c r="BF9" i="19"/>
  <c r="AL10" i="19"/>
  <c r="BF23" i="19"/>
  <c r="I22" i="19"/>
  <c r="L14" i="19"/>
  <c r="BB26" i="19"/>
  <c r="BG22" i="19"/>
  <c r="BG21" i="19"/>
  <c r="BB11" i="19"/>
  <c r="AV21" i="19"/>
  <c r="BK11" i="19"/>
  <c r="O22" i="19"/>
  <c r="AA16" i="19"/>
  <c r="G13" i="19"/>
  <c r="AX28" i="19"/>
  <c r="AZ11" i="19"/>
  <c r="BH26" i="19"/>
  <c r="N33" i="19"/>
  <c r="AT8" i="19"/>
  <c r="V27" i="19"/>
  <c r="AW32" i="19"/>
  <c r="K37" i="19"/>
  <c r="BV17" i="19"/>
  <c r="H26" i="19"/>
  <c r="AT30" i="19"/>
  <c r="V24" i="19"/>
  <c r="BB28" i="19"/>
  <c r="AY32" i="19"/>
  <c r="AI36" i="19"/>
  <c r="AL23" i="19"/>
  <c r="AA28" i="19"/>
  <c r="AB32" i="19"/>
  <c r="BR35" i="19"/>
  <c r="N23" i="19"/>
  <c r="BU28" i="19"/>
  <c r="BJ9" i="19"/>
  <c r="J25" i="19"/>
  <c r="U29" i="19"/>
  <c r="AB30" i="19"/>
  <c r="AN36" i="19"/>
  <c r="E40" i="19"/>
  <c r="BG43" i="19"/>
  <c r="AQ47" i="19"/>
  <c r="AI14" i="19"/>
  <c r="BM31" i="19"/>
  <c r="AV37" i="19"/>
  <c r="AF41" i="19"/>
  <c r="AL44" i="19"/>
  <c r="AN27" i="19"/>
  <c r="AU35" i="19"/>
  <c r="BM39" i="19"/>
  <c r="BS42" i="19"/>
  <c r="BU10" i="19"/>
  <c r="AS32" i="19"/>
  <c r="T37" i="19"/>
  <c r="V41" i="19"/>
  <c r="F45" i="19"/>
  <c r="BP31" i="19"/>
  <c r="BJ36" i="19"/>
  <c r="BQ40" i="19"/>
  <c r="AO44" i="19"/>
  <c r="R28" i="19"/>
  <c r="BP35" i="19"/>
  <c r="V40" i="19"/>
  <c r="BB27" i="19"/>
  <c r="AW34" i="19"/>
  <c r="AG39" i="19"/>
  <c r="AT25" i="19"/>
  <c r="BO33" i="19"/>
  <c r="E19" i="19"/>
  <c r="AX119" i="19"/>
  <c r="Q120" i="19"/>
  <c r="H122" i="19"/>
  <c r="O15" i="19"/>
  <c r="BD11" i="19"/>
  <c r="BV20" i="19"/>
  <c r="BE17" i="19"/>
  <c r="AM7" i="19"/>
  <c r="BL7" i="19"/>
  <c r="BC8" i="19"/>
  <c r="BR9" i="19"/>
  <c r="BV10" i="19"/>
  <c r="BR23" i="19"/>
  <c r="BS23" i="19"/>
  <c r="X18" i="19"/>
  <c r="M10" i="19"/>
  <c r="AW23" i="19"/>
  <c r="BS21" i="19"/>
  <c r="T12" i="19"/>
  <c r="BH21" i="19"/>
  <c r="AC12" i="19"/>
  <c r="AM22" i="19"/>
  <c r="BB17" i="19"/>
  <c r="AS14" i="19"/>
  <c r="BL28" i="19"/>
  <c r="T13" i="19"/>
  <c r="E27" i="19"/>
  <c r="Z33" i="19"/>
  <c r="Y17" i="19"/>
  <c r="X28" i="19"/>
  <c r="BI32" i="19"/>
  <c r="W37" i="19"/>
  <c r="AV18" i="19"/>
  <c r="AA26" i="19"/>
  <c r="BF30" i="19"/>
  <c r="BP24" i="19"/>
  <c r="BA29" i="19"/>
  <c r="BK32" i="19"/>
  <c r="AU36" i="19"/>
  <c r="BO23" i="19"/>
  <c r="AO28" i="19"/>
  <c r="AN32" i="19"/>
  <c r="Y9" i="19"/>
  <c r="BS24" i="19"/>
  <c r="Q29" i="19"/>
  <c r="AD11" i="19"/>
  <c r="AD25" i="19"/>
  <c r="AH29" i="19"/>
  <c r="BI30" i="19"/>
  <c r="BU36" i="19"/>
  <c r="BM40" i="19"/>
  <c r="BS43" i="19"/>
  <c r="BC47" i="19"/>
  <c r="BF17" i="19"/>
  <c r="S32" i="19"/>
  <c r="BJ37" i="19"/>
  <c r="BD41" i="19"/>
  <c r="AB45" i="19"/>
  <c r="N28" i="19"/>
  <c r="BK35" i="19"/>
  <c r="G40" i="19"/>
  <c r="M43" i="19"/>
  <c r="AU15" i="19"/>
  <c r="S33" i="19"/>
  <c r="U38" i="19"/>
  <c r="AH41" i="19"/>
  <c r="R45" i="19"/>
  <c r="V32" i="19"/>
  <c r="G37" i="19"/>
  <c r="K41" i="19"/>
  <c r="BM44" i="19"/>
  <c r="BR30" i="19"/>
  <c r="O36" i="19"/>
  <c r="AH40" i="19"/>
  <c r="AB28" i="19"/>
  <c r="BQ34" i="19"/>
  <c r="AS39" i="19"/>
  <c r="N27" i="19"/>
  <c r="P35" i="19"/>
  <c r="BM20" i="19"/>
  <c r="BQ33" i="19"/>
  <c r="BB38" i="19"/>
  <c r="BL41" i="19"/>
  <c r="BL42" i="19"/>
  <c r="L48" i="19"/>
  <c r="BR51" i="19"/>
  <c r="AV118" i="19"/>
  <c r="K117" i="19"/>
  <c r="F121" i="19"/>
  <c r="E16" i="19"/>
  <c r="BH13" i="19"/>
  <c r="BA9" i="19"/>
  <c r="BQ17" i="19"/>
  <c r="AY7" i="19"/>
  <c r="F8" i="19"/>
  <c r="I9" i="19"/>
  <c r="L10" i="19"/>
  <c r="F12" i="19"/>
  <c r="K8" i="19"/>
  <c r="M24" i="19"/>
  <c r="Z19" i="19"/>
  <c r="AW10" i="19"/>
  <c r="BI23" i="19"/>
  <c r="BU22" i="19"/>
  <c r="BJ15" i="19"/>
  <c r="AN23" i="19"/>
  <c r="BM12" i="19"/>
  <c r="AY22" i="19"/>
  <c r="BT17" i="19"/>
  <c r="G19" i="19"/>
  <c r="H29" i="19"/>
  <c r="P16" i="19"/>
  <c r="BM28" i="19"/>
  <c r="AL33" i="19"/>
  <c r="BU17" i="19"/>
  <c r="AL28" i="19"/>
  <c r="BU32" i="19"/>
  <c r="AI37" i="19"/>
  <c r="BL19" i="19"/>
  <c r="AK27" i="19"/>
  <c r="AV8" i="19"/>
  <c r="R25" i="19"/>
  <c r="BN29" i="19"/>
  <c r="E33" i="19"/>
  <c r="BG36" i="19"/>
  <c r="AU24" i="19"/>
  <c r="AO29" i="19"/>
  <c r="AZ32" i="19"/>
  <c r="BL10" i="19"/>
  <c r="W25" i="19"/>
  <c r="AD29" i="19"/>
  <c r="BP12" i="19"/>
  <c r="BS25" i="19"/>
  <c r="AD30" i="19"/>
  <c r="O31" i="19"/>
  <c r="Q37" i="19"/>
  <c r="G41" i="19"/>
  <c r="M44" i="19"/>
  <c r="BO47" i="19"/>
  <c r="AK21" i="19"/>
  <c r="BD33" i="19"/>
  <c r="F38" i="19"/>
  <c r="BP41" i="19"/>
  <c r="AN45" i="19"/>
  <c r="BD28" i="19"/>
  <c r="L36" i="19"/>
  <c r="AE40" i="19"/>
  <c r="BU43" i="19"/>
  <c r="S18" i="19"/>
  <c r="AJ33" i="19"/>
  <c r="AH38" i="19"/>
  <c r="AT41" i="19"/>
  <c r="P11" i="19"/>
  <c r="BP32" i="19"/>
  <c r="I38" i="19"/>
  <c r="W41" i="19"/>
  <c r="G45" i="19"/>
  <c r="X31" i="19"/>
  <c r="AD36" i="19"/>
  <c r="AT40" i="19"/>
  <c r="AP29" i="19"/>
  <c r="P36" i="19"/>
  <c r="BE39" i="19"/>
  <c r="BF27" i="19"/>
  <c r="AJ35" i="19"/>
  <c r="AE22" i="19"/>
  <c r="R34" i="19"/>
  <c r="J39" i="19"/>
  <c r="AD31" i="19"/>
  <c r="P43" i="19"/>
  <c r="Y48" i="19"/>
  <c r="L52" i="19"/>
  <c r="R55" i="19"/>
  <c r="H39" i="19"/>
  <c r="AH46" i="19"/>
  <c r="AD50" i="19"/>
  <c r="AM53" i="19"/>
  <c r="AW40" i="19"/>
  <c r="BJ46" i="19"/>
  <c r="R50" i="19"/>
  <c r="F54" i="19"/>
  <c r="BD31" i="19"/>
  <c r="BP42" i="19"/>
  <c r="AU47" i="19"/>
  <c r="BG50" i="19"/>
  <c r="H54" i="19"/>
  <c r="BV37" i="19"/>
  <c r="U43" i="19"/>
  <c r="AL46" i="19"/>
  <c r="BD48" i="19"/>
  <c r="BU50" i="19"/>
  <c r="AT117" i="19"/>
  <c r="R121" i="19"/>
  <c r="BS7" i="19"/>
  <c r="S17" i="19"/>
  <c r="BT13" i="19"/>
  <c r="G10" i="19"/>
  <c r="Z7" i="19"/>
  <c r="BK7" i="19"/>
  <c r="J10" i="19"/>
  <c r="AW11" i="19"/>
  <c r="X10" i="19"/>
  <c r="AT14" i="19"/>
  <c r="BG8" i="19"/>
  <c r="Y24" i="19"/>
  <c r="AN19" i="19"/>
  <c r="Q12" i="19"/>
  <c r="W14" i="19"/>
  <c r="O23" i="19"/>
  <c r="Y16" i="19"/>
  <c r="AZ23" i="19"/>
  <c r="AE13" i="19"/>
  <c r="BA23" i="19"/>
  <c r="R19" i="19"/>
  <c r="G22" i="19"/>
  <c r="V29" i="19"/>
  <c r="Q17" i="19"/>
  <c r="I29" i="19"/>
  <c r="AX33" i="19"/>
  <c r="AU18" i="19"/>
  <c r="AY29" i="19"/>
  <c r="Q34" i="19"/>
  <c r="AU37" i="19"/>
  <c r="AJ20" i="19"/>
  <c r="AY27" i="19"/>
  <c r="AK10" i="19"/>
  <c r="AK25" i="19"/>
  <c r="V30" i="19"/>
  <c r="BM33" i="19"/>
  <c r="BS36" i="19"/>
  <c r="BQ24" i="19"/>
  <c r="BB29" i="19"/>
  <c r="BL32" i="19"/>
  <c r="AF12" i="19"/>
  <c r="BM25" i="19"/>
  <c r="Z30" i="19"/>
  <c r="AJ14" i="19"/>
  <c r="W26" i="19"/>
  <c r="AV9" i="19"/>
  <c r="AM31" i="19"/>
  <c r="AE37" i="19"/>
  <c r="AE41" i="19"/>
  <c r="BU44" i="19"/>
  <c r="I48" i="19"/>
  <c r="BL22" i="19"/>
  <c r="F34" i="19"/>
  <c r="S38" i="19"/>
  <c r="J42" i="19"/>
  <c r="BL45" i="19"/>
  <c r="R31" i="19"/>
  <c r="AA36" i="19"/>
  <c r="AQ40" i="19"/>
  <c r="O44" i="19"/>
  <c r="I20" i="19"/>
  <c r="BF33" i="19"/>
  <c r="BH38" i="19"/>
  <c r="AJ42" i="19"/>
  <c r="BH15" i="19"/>
  <c r="T33" i="19"/>
  <c r="V38" i="19"/>
  <c r="AI41" i="19"/>
  <c r="S45" i="19"/>
  <c r="BT31" i="19"/>
  <c r="AL37" i="19"/>
  <c r="BF40" i="19"/>
  <c r="K30" i="19"/>
  <c r="AE36" i="19"/>
  <c r="BQ39" i="19"/>
  <c r="AD28" i="19"/>
  <c r="BT35" i="19"/>
  <c r="P27" i="19"/>
  <c r="AJ34" i="19"/>
  <c r="W39" i="19"/>
  <c r="BC32" i="19"/>
  <c r="AG43" i="19"/>
  <c r="AL48" i="19"/>
  <c r="AR116" i="19"/>
  <c r="BS117" i="19"/>
  <c r="AA21" i="19"/>
  <c r="AQ10" i="19"/>
  <c r="AX13" i="19"/>
  <c r="R14" i="19"/>
  <c r="H14" i="19"/>
  <c r="M15" i="19"/>
  <c r="AI29" i="19"/>
  <c r="BL17" i="19"/>
  <c r="G25" i="19"/>
  <c r="T21" i="19"/>
  <c r="AS19" i="19"/>
  <c r="BJ19" i="19"/>
  <c r="R30" i="19"/>
  <c r="BU25" i="19"/>
  <c r="BN35" i="19"/>
  <c r="G30" i="19"/>
  <c r="AS36" i="19"/>
  <c r="AS24" i="19"/>
  <c r="U19" i="19"/>
  <c r="AI30" i="19"/>
  <c r="I35" i="19"/>
  <c r="K27" i="19"/>
  <c r="BN33" i="19"/>
  <c r="AB22" i="19"/>
  <c r="AB31" i="19"/>
  <c r="BU26" i="19"/>
  <c r="K33" i="19"/>
  <c r="AM39" i="19"/>
  <c r="BK45" i="19"/>
  <c r="I25" i="19"/>
  <c r="BV36" i="19"/>
  <c r="BH43" i="19"/>
  <c r="AR32" i="19"/>
  <c r="BC40" i="19"/>
  <c r="G46" i="19"/>
  <c r="BL35" i="19"/>
  <c r="BT42" i="19"/>
  <c r="AF29" i="19"/>
  <c r="AE39" i="19"/>
  <c r="E22" i="19"/>
  <c r="AZ37" i="19"/>
  <c r="AY20" i="19"/>
  <c r="AM37" i="19"/>
  <c r="AR29" i="19"/>
  <c r="BO12" i="19"/>
  <c r="AZ36" i="19"/>
  <c r="AZ41" i="19"/>
  <c r="BR45" i="19"/>
  <c r="J51" i="19"/>
  <c r="T56" i="19"/>
  <c r="AQ42" i="19"/>
  <c r="Z48" i="19"/>
  <c r="AW52" i="19"/>
  <c r="M40" i="19"/>
  <c r="AF47" i="19"/>
  <c r="BH51" i="19"/>
  <c r="BD55" i="19"/>
  <c r="R41" i="19"/>
  <c r="H47" i="19"/>
  <c r="N51" i="19"/>
  <c r="BT27" i="19"/>
  <c r="Z41" i="19"/>
  <c r="AS45" i="19"/>
  <c r="AQ48" i="19"/>
  <c r="AA51" i="19"/>
  <c r="AE53" i="19"/>
  <c r="AI55" i="19"/>
  <c r="N38" i="19"/>
  <c r="V43" i="19"/>
  <c r="AM46" i="19"/>
  <c r="BF48" i="19"/>
  <c r="E29" i="19"/>
  <c r="AJ40" i="19"/>
  <c r="AQ44" i="19"/>
  <c r="Z47" i="19"/>
  <c r="AQ49" i="19"/>
  <c r="BK40" i="19"/>
  <c r="AB48" i="19"/>
  <c r="AU52" i="19"/>
  <c r="BG55" i="19"/>
  <c r="BT57" i="19"/>
  <c r="F60" i="19"/>
  <c r="J62" i="19"/>
  <c r="N64" i="19"/>
  <c r="R66" i="19"/>
  <c r="V68" i="19"/>
  <c r="AA38" i="19"/>
  <c r="AL47" i="19"/>
  <c r="I52" i="19"/>
  <c r="AC55" i="19"/>
  <c r="AW57" i="19"/>
  <c r="BA59" i="19"/>
  <c r="BE61" i="19"/>
  <c r="BI63" i="19"/>
  <c r="BM65" i="19"/>
  <c r="BQ67" i="19"/>
  <c r="AM36" i="19"/>
  <c r="K47" i="19"/>
  <c r="BI51" i="19"/>
  <c r="O55" i="19"/>
  <c r="AL57" i="19"/>
  <c r="AP59" i="19"/>
  <c r="AT61" i="19"/>
  <c r="AX63" i="19"/>
  <c r="BB65" i="19"/>
  <c r="BF67" i="19"/>
  <c r="BO44" i="19"/>
  <c r="AX50" i="19"/>
  <c r="O54" i="19"/>
  <c r="BI56" i="19"/>
  <c r="BM58" i="19"/>
  <c r="BQ60" i="19"/>
  <c r="BU62" i="19"/>
  <c r="G65" i="19"/>
  <c r="K67" i="19"/>
  <c r="P42" i="19"/>
  <c r="BT48" i="19"/>
  <c r="H53" i="19"/>
  <c r="G56" i="19"/>
  <c r="R58" i="19"/>
  <c r="V60" i="19"/>
  <c r="Z62" i="19"/>
  <c r="AD64" i="19"/>
  <c r="AH66" i="19"/>
  <c r="AQ37" i="19"/>
  <c r="Y47" i="19"/>
  <c r="BQ51" i="19"/>
  <c r="X55" i="19"/>
  <c r="AR57" i="19"/>
  <c r="AV59" i="19"/>
  <c r="AZ61" i="19"/>
  <c r="AR44" i="19"/>
  <c r="AJ50" i="19"/>
  <c r="G54" i="19"/>
  <c r="Y39" i="19"/>
  <c r="BK47" i="19"/>
  <c r="W52" i="19"/>
  <c r="AO55" i="19"/>
  <c r="BF57" i="19"/>
  <c r="BJ59" i="19"/>
  <c r="BN61" i="19"/>
  <c r="BF45" i="19"/>
  <c r="BK56" i="19"/>
  <c r="BC61" i="19"/>
  <c r="AK65" i="19"/>
  <c r="AX68" i="19"/>
  <c r="BK70" i="19"/>
  <c r="BO72" i="19"/>
  <c r="BS74" i="19"/>
  <c r="E77" i="19"/>
  <c r="I79" i="19"/>
  <c r="M81" i="19"/>
  <c r="Q83" i="19"/>
  <c r="AG47" i="19"/>
  <c r="U57" i="19"/>
  <c r="O62" i="19"/>
  <c r="BH65" i="19"/>
  <c r="BM68" i="19"/>
  <c r="F71" i="19"/>
  <c r="J73" i="19"/>
  <c r="N75" i="19"/>
  <c r="R77" i="19"/>
  <c r="V79" i="19"/>
  <c r="Z81" i="19"/>
  <c r="AD83" i="19"/>
  <c r="AA50" i="19"/>
  <c r="K58" i="19"/>
  <c r="BL62" i="19"/>
  <c r="AX107" i="19"/>
  <c r="AV114" i="19"/>
  <c r="AV7" i="19"/>
  <c r="BC10" i="19"/>
  <c r="BC9" i="19"/>
  <c r="AD14" i="19"/>
  <c r="AF14" i="19"/>
  <c r="M16" i="19"/>
  <c r="AN10" i="19"/>
  <c r="BQ19" i="19"/>
  <c r="S25" i="19"/>
  <c r="F24" i="19"/>
  <c r="BI19" i="19"/>
  <c r="F20" i="19"/>
  <c r="I31" i="19"/>
  <c r="Y26" i="19"/>
  <c r="H36" i="19"/>
  <c r="T30" i="19"/>
  <c r="BG37" i="19"/>
  <c r="Q25" i="19"/>
  <c r="BM19" i="19"/>
  <c r="AU30" i="19"/>
  <c r="BQ35" i="19"/>
  <c r="Y27" i="19"/>
  <c r="T34" i="19"/>
  <c r="N26" i="19"/>
  <c r="AN31" i="19"/>
  <c r="E28" i="19"/>
  <c r="AG33" i="19"/>
  <c r="AY39" i="19"/>
  <c r="E46" i="19"/>
  <c r="BR25" i="19"/>
  <c r="N39" i="19"/>
  <c r="BT43" i="19"/>
  <c r="BN32" i="19"/>
  <c r="BO40" i="19"/>
  <c r="S46" i="19"/>
  <c r="AB36" i="19"/>
  <c r="N43" i="19"/>
  <c r="AN33" i="19"/>
  <c r="U40" i="19"/>
  <c r="T23" i="19"/>
  <c r="J38" i="19"/>
  <c r="X22" i="19"/>
  <c r="BA37" i="19"/>
  <c r="BA31" i="19"/>
  <c r="BH27" i="19"/>
  <c r="BO36" i="19"/>
  <c r="BS34" i="19"/>
  <c r="O46" i="19"/>
  <c r="AJ52" i="19"/>
  <c r="AR56" i="19"/>
  <c r="Q43" i="19"/>
  <c r="AZ48" i="19"/>
  <c r="O53" i="19"/>
  <c r="O41" i="19"/>
  <c r="AS47" i="19"/>
  <c r="BT51" i="19"/>
  <c r="BP55" i="19"/>
  <c r="AC42" i="19"/>
  <c r="BH47" i="19"/>
  <c r="AL51" i="19"/>
  <c r="AA30" i="19"/>
  <c r="BB41" i="19"/>
  <c r="H46" i="19"/>
  <c r="BR48" i="19"/>
  <c r="AM51" i="19"/>
  <c r="AQ53" i="19"/>
  <c r="AS7" i="19"/>
  <c r="BA38" i="19"/>
  <c r="AR43" i="19"/>
  <c r="BB46" i="19"/>
  <c r="BS48" i="19"/>
  <c r="F31" i="19"/>
  <c r="BT40" i="19"/>
  <c r="BH44" i="19"/>
  <c r="AM47" i="19"/>
  <c r="BD49" i="19"/>
  <c r="BN41" i="19"/>
  <c r="BH48" i="19"/>
  <c r="BQ52" i="19"/>
  <c r="BU55" i="19"/>
  <c r="N58" i="19"/>
  <c r="R60" i="19"/>
  <c r="V62" i="19"/>
  <c r="Z64" i="19"/>
  <c r="AD66" i="19"/>
  <c r="AH68" i="19"/>
  <c r="AW39" i="19"/>
  <c r="BP47" i="19"/>
  <c r="AE52" i="19"/>
  <c r="AT55" i="19"/>
  <c r="BI57" i="19"/>
  <c r="BM59" i="19"/>
  <c r="BQ61" i="19"/>
  <c r="BU63" i="19"/>
  <c r="G66" i="19"/>
  <c r="K68" i="19"/>
  <c r="AC38" i="19"/>
  <c r="AN47" i="19"/>
  <c r="J52" i="19"/>
  <c r="AE55" i="19"/>
  <c r="AX57" i="19"/>
  <c r="BB59" i="19"/>
  <c r="BF61" i="19"/>
  <c r="BJ63" i="19"/>
  <c r="BN65" i="19"/>
  <c r="BN25" i="19"/>
  <c r="AU45" i="19"/>
  <c r="BS50" i="19"/>
  <c r="AK54" i="19"/>
  <c r="BU56" i="19"/>
  <c r="G59" i="19"/>
  <c r="K61" i="19"/>
  <c r="O63" i="19"/>
  <c r="S65" i="19"/>
  <c r="W67" i="19"/>
  <c r="BK42" i="19"/>
  <c r="AE49" i="19"/>
  <c r="Y53" i="19"/>
  <c r="W56" i="19"/>
  <c r="AD58" i="19"/>
  <c r="AH60" i="19"/>
  <c r="AL62" i="19"/>
  <c r="AP64" i="19"/>
  <c r="AT66" i="19"/>
  <c r="K39" i="19"/>
  <c r="BB47" i="19"/>
  <c r="U52" i="19"/>
  <c r="AM55" i="19"/>
  <c r="BD57" i="19"/>
  <c r="BH59" i="19"/>
  <c r="W21" i="19"/>
  <c r="W45" i="19"/>
  <c r="BJ50" i="19"/>
  <c r="Z54" i="19"/>
  <c r="AM40" i="19"/>
  <c r="W48" i="19"/>
  <c r="AS52" i="19"/>
  <c r="BE55" i="19"/>
  <c r="BR57" i="19"/>
  <c r="BV59" i="19"/>
  <c r="H62" i="19"/>
  <c r="X47" i="19"/>
  <c r="S57" i="19"/>
  <c r="I62" i="19"/>
  <c r="BG65" i="19"/>
  <c r="BL68" i="19"/>
  <c r="E71" i="19"/>
  <c r="I73" i="19"/>
  <c r="M75" i="19"/>
  <c r="Q77" i="19"/>
  <c r="U79" i="19"/>
  <c r="Y81" i="19"/>
  <c r="AC83" i="19"/>
  <c r="BG48" i="19"/>
  <c r="BA57" i="19"/>
  <c r="AM62" i="19"/>
  <c r="L66" i="19"/>
  <c r="I69" i="19"/>
  <c r="R71" i="19"/>
  <c r="V73" i="19"/>
  <c r="Z75" i="19"/>
  <c r="AD77" i="19"/>
  <c r="AH79" i="19"/>
  <c r="AL81" i="19"/>
  <c r="AP83" i="19"/>
  <c r="Y51" i="19"/>
  <c r="AQ58" i="19"/>
  <c r="AU123" i="19"/>
  <c r="Y8" i="19"/>
  <c r="BH7" i="19"/>
  <c r="AS11" i="19"/>
  <c r="BO9" i="19"/>
  <c r="AF15" i="19"/>
  <c r="X16" i="19"/>
  <c r="AM16" i="19"/>
  <c r="BP19" i="19"/>
  <c r="K22" i="19"/>
  <c r="AQ25" i="19"/>
  <c r="R24" i="19"/>
  <c r="E20" i="19"/>
  <c r="BJ21" i="19"/>
  <c r="U31" i="19"/>
  <c r="AK29" i="19"/>
  <c r="T36" i="19"/>
  <c r="AG30" i="19"/>
  <c r="AW38" i="19"/>
  <c r="AJ25" i="19"/>
  <c r="AM20" i="19"/>
  <c r="BG30" i="19"/>
  <c r="BS8" i="19"/>
  <c r="BA27" i="19"/>
  <c r="AF34" i="19"/>
  <c r="AJ26" i="19"/>
  <c r="AD32" i="19"/>
  <c r="S28" i="19"/>
  <c r="BT33" i="19"/>
  <c r="AQ41" i="19"/>
  <c r="Q46" i="19"/>
  <c r="T29" i="19"/>
  <c r="AB39" i="19"/>
  <c r="N44" i="19"/>
  <c r="P33" i="19"/>
  <c r="I41" i="19"/>
  <c r="O26" i="19"/>
  <c r="AQ36" i="19"/>
  <c r="Z43" i="19"/>
  <c r="BG33" i="19"/>
  <c r="AG40" i="19"/>
  <c r="AC25" i="19"/>
  <c r="W38" i="19"/>
  <c r="AP30" i="19"/>
  <c r="AY38" i="19"/>
  <c r="G32" i="19"/>
  <c r="F29" i="19"/>
  <c r="N37" i="19"/>
  <c r="BU35" i="19"/>
  <c r="AG46" i="19"/>
  <c r="AV52" i="19"/>
  <c r="BD56" i="19"/>
  <c r="AH43" i="19"/>
  <c r="BM48" i="19"/>
  <c r="AA53" i="19"/>
  <c r="AX41" i="19"/>
  <c r="BF47" i="19"/>
  <c r="N52" i="19"/>
  <c r="J56" i="19"/>
  <c r="AY42" i="19"/>
  <c r="P48" i="19"/>
  <c r="BV51" i="19"/>
  <c r="BH31" i="19"/>
  <c r="H42" i="19"/>
  <c r="W46" i="19"/>
  <c r="M49" i="19"/>
  <c r="AY51" i="19"/>
  <c r="BC53" i="19"/>
  <c r="BF20" i="19"/>
  <c r="V39" i="19"/>
  <c r="BN43" i="19"/>
  <c r="BO46" i="19"/>
  <c r="N49" i="19"/>
  <c r="AF32" i="19"/>
  <c r="AL41" i="19"/>
  <c r="L45" i="19"/>
  <c r="AZ47" i="19"/>
  <c r="BQ49" i="19"/>
  <c r="AX42" i="19"/>
  <c r="S49" i="19"/>
  <c r="U53" i="19"/>
  <c r="Q56" i="19"/>
  <c r="Z58" i="19"/>
  <c r="AD60" i="19"/>
  <c r="AH62" i="19"/>
  <c r="AL64" i="19"/>
  <c r="AP66" i="19"/>
  <c r="AT68" i="19"/>
  <c r="BL40" i="19"/>
  <c r="AF48" i="19"/>
  <c r="AY52" i="19"/>
  <c r="BH55" i="19"/>
  <c r="BU57" i="19"/>
  <c r="G60" i="19"/>
  <c r="K62" i="19"/>
  <c r="O64" i="19"/>
  <c r="S66" i="19"/>
  <c r="W68" i="19"/>
  <c r="BI39" i="19"/>
  <c r="BT47" i="19"/>
  <c r="AF52" i="19"/>
  <c r="AU55" i="19"/>
  <c r="BJ57" i="19"/>
  <c r="BN59" i="19"/>
  <c r="BR61" i="19"/>
  <c r="BV63" i="19"/>
  <c r="H66" i="19"/>
  <c r="L31" i="19"/>
  <c r="M46" i="19"/>
  <c r="T51" i="19"/>
  <c r="BC54" i="19"/>
  <c r="O57" i="19"/>
  <c r="S59" i="19"/>
  <c r="W61" i="19"/>
  <c r="AA63" i="19"/>
  <c r="AE65" i="19"/>
  <c r="AI67" i="19"/>
  <c r="AS43" i="19"/>
  <c r="BK49" i="19"/>
  <c r="AU53" i="19"/>
  <c r="AJ56" i="19"/>
  <c r="AP58" i="19"/>
  <c r="AT60" i="19"/>
  <c r="AX62" i="19"/>
  <c r="BB64" i="19"/>
  <c r="BF66" i="19"/>
  <c r="AB40" i="19"/>
  <c r="S48" i="19"/>
  <c r="AQ52" i="19"/>
  <c r="BA55" i="19"/>
  <c r="BP57" i="19"/>
  <c r="BT59" i="19"/>
  <c r="P29" i="19"/>
  <c r="BN45" i="19"/>
  <c r="I51" i="19"/>
  <c r="AU54" i="19"/>
  <c r="BJ41" i="19"/>
  <c r="BB48" i="19"/>
  <c r="BO52" i="19"/>
  <c r="BS55" i="19"/>
  <c r="L58" i="19"/>
  <c r="P60" i="19"/>
  <c r="T62" i="19"/>
  <c r="AU48" i="19"/>
  <c r="AU57" i="19"/>
  <c r="AG62" i="19"/>
  <c r="K66" i="19"/>
  <c r="H69" i="19"/>
  <c r="Q71" i="19"/>
  <c r="U73" i="19"/>
  <c r="Y75" i="19"/>
  <c r="AC77" i="19"/>
  <c r="AG79" i="19"/>
  <c r="AK81" i="19"/>
  <c r="AO83" i="19"/>
  <c r="K50" i="19"/>
  <c r="I58" i="19"/>
  <c r="BK62" i="19"/>
  <c r="AC66" i="19"/>
  <c r="W69" i="19"/>
  <c r="AD71" i="19"/>
  <c r="AH73" i="19"/>
  <c r="AL75" i="19"/>
  <c r="AP77" i="19"/>
  <c r="AT79" i="19"/>
  <c r="AX81" i="19"/>
  <c r="BB83" i="19"/>
  <c r="R52" i="19"/>
  <c r="BQ58" i="19"/>
  <c r="AI63" i="19"/>
  <c r="AS122" i="19"/>
  <c r="AW8" i="19"/>
  <c r="N8" i="19"/>
  <c r="BG12" i="19"/>
  <c r="AU11" i="19"/>
  <c r="BI11" i="19"/>
  <c r="AJ16" i="19"/>
  <c r="BJ16" i="19"/>
  <c r="L20" i="19"/>
  <c r="AI22" i="19"/>
  <c r="BC25" i="19"/>
  <c r="AD24" i="19"/>
  <c r="BM23" i="19"/>
  <c r="BV21" i="19"/>
  <c r="W32" i="19"/>
  <c r="AX29" i="19"/>
  <c r="J37" i="19"/>
  <c r="BG31" i="19"/>
  <c r="BI38" i="19"/>
  <c r="K28" i="19"/>
  <c r="K21" i="19"/>
  <c r="BS30" i="19"/>
  <c r="AU16" i="19"/>
  <c r="BQ27" i="19"/>
  <c r="AR34" i="19"/>
  <c r="AY26" i="19"/>
  <c r="BU15" i="19"/>
  <c r="AW28" i="19"/>
  <c r="W34" i="19"/>
  <c r="BC41" i="19"/>
  <c r="G47" i="19"/>
  <c r="BH29" i="19"/>
  <c r="AZ39" i="19"/>
  <c r="F46" i="19"/>
  <c r="AI33" i="19"/>
  <c r="BQ41" i="19"/>
  <c r="BR26" i="19"/>
  <c r="BI36" i="19"/>
  <c r="AL43" i="19"/>
  <c r="K34" i="19"/>
  <c r="Y42" i="19"/>
  <c r="T26" i="19"/>
  <c r="AJ38" i="19"/>
  <c r="BU30" i="19"/>
  <c r="BL38" i="19"/>
  <c r="BB32" i="19"/>
  <c r="AT29" i="19"/>
  <c r="AB37" i="19"/>
  <c r="BN36" i="19"/>
  <c r="AU46" i="19"/>
  <c r="BH52" i="19"/>
  <c r="AN17" i="19"/>
  <c r="BD43" i="19"/>
  <c r="U49" i="19"/>
  <c r="AY53" i="19"/>
  <c r="E42" i="19"/>
  <c r="BS47" i="19"/>
  <c r="Z52" i="19"/>
  <c r="BP18" i="19"/>
  <c r="T43" i="19"/>
  <c r="AC48" i="19"/>
  <c r="P52" i="19"/>
  <c r="J33" i="19"/>
  <c r="AZ42" i="19"/>
  <c r="AZ46" i="19"/>
  <c r="Z49" i="19"/>
  <c r="BK51" i="19"/>
  <c r="BO53" i="19"/>
  <c r="AU25" i="19"/>
  <c r="BG39" i="19"/>
  <c r="R44" i="19"/>
  <c r="J47" i="19"/>
  <c r="AA49" i="19"/>
  <c r="AT33" i="19"/>
  <c r="BM41" i="19"/>
  <c r="AG45" i="19"/>
  <c r="BM47" i="19"/>
  <c r="L50" i="19"/>
  <c r="AC43" i="19"/>
  <c r="BB49" i="19"/>
  <c r="AO53" i="19"/>
  <c r="AE56" i="19"/>
  <c r="AL58" i="19"/>
  <c r="AP60" i="19"/>
  <c r="AT62" i="19"/>
  <c r="AX64" i="19"/>
  <c r="BB66" i="19"/>
  <c r="BF68" i="19"/>
  <c r="BT41" i="19"/>
  <c r="BJ48" i="19"/>
  <c r="BR52" i="19"/>
  <c r="BV55" i="19"/>
  <c r="O58" i="19"/>
  <c r="S60" i="19"/>
  <c r="W62" i="19"/>
  <c r="AA64" i="19"/>
  <c r="AE66" i="19"/>
  <c r="AI68" i="19"/>
  <c r="BU40" i="19"/>
  <c r="AH48" i="19"/>
  <c r="BB52" i="19"/>
  <c r="BI55" i="19"/>
  <c r="BV57" i="19"/>
  <c r="H60" i="19"/>
  <c r="L62" i="19"/>
  <c r="P64" i="19"/>
  <c r="T66" i="19"/>
  <c r="AK34" i="19"/>
  <c r="AX46" i="19"/>
  <c r="AP51" i="19"/>
  <c r="BS54" i="19"/>
  <c r="AA57" i="19"/>
  <c r="AE59" i="19"/>
  <c r="AI61" i="19"/>
  <c r="AM63" i="19"/>
  <c r="AQ65" i="19"/>
  <c r="AU67" i="19"/>
  <c r="V44" i="19"/>
  <c r="X50" i="19"/>
  <c r="BQ53" i="19"/>
  <c r="AW56" i="19"/>
  <c r="BB58" i="19"/>
  <c r="BF60" i="19"/>
  <c r="BJ62" i="19"/>
  <c r="BN64" i="19"/>
  <c r="BR66" i="19"/>
  <c r="AO41" i="19"/>
  <c r="AW48" i="19"/>
  <c r="BK52" i="19"/>
  <c r="BQ55" i="19"/>
  <c r="J58" i="19"/>
  <c r="N60" i="19"/>
  <c r="G33" i="19"/>
  <c r="AF46" i="19"/>
  <c r="AE51" i="19"/>
  <c r="BJ54" i="19"/>
  <c r="AN42" i="19"/>
  <c r="P49" i="19"/>
  <c r="Q53" i="19"/>
  <c r="O56" i="19"/>
  <c r="X58" i="19"/>
  <c r="AB60" i="19"/>
  <c r="AF62" i="19"/>
  <c r="BR49" i="19"/>
  <c r="H58" i="19"/>
  <c r="BE62" i="19"/>
  <c r="AB66" i="19"/>
  <c r="V69" i="19"/>
  <c r="AC71" i="19"/>
  <c r="AG73" i="19"/>
  <c r="AK75" i="19"/>
  <c r="AO77" i="19"/>
  <c r="AS79" i="19"/>
  <c r="AW81" i="19"/>
  <c r="BA83" i="19"/>
  <c r="P51" i="19"/>
  <c r="AK58" i="19"/>
  <c r="Q63" i="19"/>
  <c r="AY66" i="19"/>
  <c r="AL69" i="19"/>
  <c r="AP71" i="19"/>
  <c r="AT73" i="19"/>
  <c r="AX75" i="19"/>
  <c r="BB77" i="19"/>
  <c r="BF79" i="19"/>
  <c r="BJ81" i="19"/>
  <c r="BN83" i="19"/>
  <c r="I53" i="19"/>
  <c r="AA59" i="19"/>
  <c r="BE63" i="19"/>
  <c r="AO120" i="19"/>
  <c r="AO10" i="19"/>
  <c r="Z14" i="19"/>
  <c r="AM14" i="19"/>
  <c r="AA13" i="19"/>
  <c r="BK12" i="19"/>
  <c r="AV16" i="19"/>
  <c r="N17" i="19"/>
  <c r="BR22" i="19"/>
  <c r="BG14" i="19"/>
  <c r="BO25" i="19"/>
  <c r="AF25" i="19"/>
  <c r="G24" i="19"/>
  <c r="BS9" i="19"/>
  <c r="AI32" i="19"/>
  <c r="BK29" i="19"/>
  <c r="S19" i="19"/>
  <c r="BS31" i="19"/>
  <c r="O39" i="19"/>
  <c r="Y28" i="19"/>
  <c r="BA21" i="19"/>
  <c r="BI31" i="19"/>
  <c r="AI17" i="19"/>
  <c r="J30" i="19"/>
  <c r="BD34" i="19"/>
  <c r="BQ26" i="19"/>
  <c r="AX19" i="19"/>
  <c r="BK28" i="19"/>
  <c r="AM34" i="19"/>
  <c r="BO41" i="19"/>
  <c r="U48" i="19"/>
  <c r="BK30" i="19"/>
  <c r="BL39" i="19"/>
  <c r="R46" i="19"/>
  <c r="BI34" i="19"/>
  <c r="K42" i="19"/>
  <c r="P28" i="19"/>
  <c r="BV38" i="19"/>
  <c r="AX43" i="19"/>
  <c r="AC35" i="19"/>
  <c r="AK42" i="19"/>
  <c r="BT26" i="19"/>
  <c r="AX38" i="19"/>
  <c r="AA31" i="19"/>
  <c r="BG40" i="19"/>
  <c r="BV32" i="19"/>
  <c r="P30" i="19"/>
  <c r="AO38" i="19"/>
  <c r="BC37" i="19"/>
  <c r="BD47" i="19"/>
  <c r="BT52" i="19"/>
  <c r="BP23" i="19"/>
  <c r="H44" i="19"/>
  <c r="AH49" i="19"/>
  <c r="AO54" i="19"/>
  <c r="AN43" i="19"/>
  <c r="BN48" i="19"/>
  <c r="P53" i="19"/>
  <c r="BR24" i="19"/>
  <c r="AP43" i="19"/>
  <c r="AP48" i="19"/>
  <c r="AN52" i="19"/>
  <c r="V34" i="19"/>
  <c r="BV42" i="19"/>
  <c r="BN46" i="19"/>
  <c r="AM49" i="19"/>
  <c r="E52" i="19"/>
  <c r="I54" i="19"/>
  <c r="AE28" i="19"/>
  <c r="Y40" i="19"/>
  <c r="AI44" i="19"/>
  <c r="W47" i="19"/>
  <c r="AN49" i="19"/>
  <c r="AY34" i="19"/>
  <c r="Q42" i="19"/>
  <c r="AW45" i="19"/>
  <c r="H48" i="19"/>
  <c r="Z50" i="19"/>
  <c r="F44" i="19"/>
  <c r="N50" i="19"/>
  <c r="BH53" i="19"/>
  <c r="AS56" i="19"/>
  <c r="AX58" i="19"/>
  <c r="BB60" i="19"/>
  <c r="BF62" i="19"/>
  <c r="BJ64" i="19"/>
  <c r="BN66" i="19"/>
  <c r="BR68" i="19"/>
  <c r="BB42" i="19"/>
  <c r="X49" i="19"/>
  <c r="V53" i="19"/>
  <c r="R56" i="19"/>
  <c r="AA58" i="19"/>
  <c r="AE60" i="19"/>
  <c r="AI62" i="19"/>
  <c r="AM64" i="19"/>
  <c r="AQ66" i="19"/>
  <c r="AU68" i="19"/>
  <c r="F42" i="19"/>
  <c r="BK48" i="19"/>
  <c r="BS52" i="19"/>
  <c r="E56" i="19"/>
  <c r="P58" i="19"/>
  <c r="T60" i="19"/>
  <c r="X62" i="19"/>
  <c r="AB64" i="19"/>
  <c r="AF66" i="19"/>
  <c r="BA36" i="19"/>
  <c r="L47" i="19"/>
  <c r="BL51" i="19"/>
  <c r="P55" i="19"/>
  <c r="AM57" i="19"/>
  <c r="AQ59" i="19"/>
  <c r="AU61" i="19"/>
  <c r="AY63" i="19"/>
  <c r="BC65" i="19"/>
  <c r="BG67" i="19"/>
  <c r="BS44" i="19"/>
  <c r="AY50" i="19"/>
  <c r="S54" i="19"/>
  <c r="BJ56" i="19"/>
  <c r="BN58" i="19"/>
  <c r="BR60" i="19"/>
  <c r="BV62" i="19"/>
  <c r="H65" i="19"/>
  <c r="L67" i="19"/>
  <c r="AF42" i="19"/>
  <c r="J49" i="19"/>
  <c r="L53" i="19"/>
  <c r="M56" i="19"/>
  <c r="V58" i="19"/>
  <c r="Z60" i="19"/>
  <c r="AN35" i="19"/>
  <c r="BP46" i="19"/>
  <c r="BA51" i="19"/>
  <c r="I55" i="19"/>
  <c r="S43" i="19"/>
  <c r="AS49" i="19"/>
  <c r="AJ53" i="19"/>
  <c r="AC56" i="19"/>
  <c r="AJ58" i="19"/>
  <c r="AN60" i="19"/>
  <c r="AR62" i="19"/>
  <c r="G51" i="19"/>
  <c r="AI58" i="19"/>
  <c r="K63" i="19"/>
  <c r="AX66" i="19"/>
  <c r="AK69" i="19"/>
  <c r="AO71" i="19"/>
  <c r="AS73" i="19"/>
  <c r="AW75" i="19"/>
  <c r="BA77" i="19"/>
  <c r="BE79" i="19"/>
  <c r="BI81" i="19"/>
  <c r="BM83" i="19"/>
  <c r="G52" i="19"/>
  <c r="BP58" i="19"/>
  <c r="AH63" i="19"/>
  <c r="BU66" i="19"/>
  <c r="AX69" i="19"/>
  <c r="BB71" i="19"/>
  <c r="BF73" i="19"/>
  <c r="BJ75" i="19"/>
  <c r="BN77" i="19"/>
  <c r="BR79" i="19"/>
  <c r="BV81" i="19"/>
  <c r="H84" i="19"/>
  <c r="BR53" i="19"/>
  <c r="BF59" i="19"/>
  <c r="I64" i="19"/>
  <c r="BM114" i="19"/>
  <c r="K19" i="19"/>
  <c r="J11" i="19"/>
  <c r="AC13" i="19"/>
  <c r="V23" i="19"/>
  <c r="BA12" i="19"/>
  <c r="BT16" i="19"/>
  <c r="BJ10" i="19"/>
  <c r="BT25" i="19"/>
  <c r="BR31" i="19"/>
  <c r="AC34" i="19"/>
  <c r="U24" i="19"/>
  <c r="BN27" i="19"/>
  <c r="BR19" i="19"/>
  <c r="BP34" i="19"/>
  <c r="BV30" i="19"/>
  <c r="BH22" i="19"/>
  <c r="BQ42" i="19"/>
  <c r="I24" i="19"/>
  <c r="AH42" i="19"/>
  <c r="BK37" i="19"/>
  <c r="BH28" i="19"/>
  <c r="BP40" i="19"/>
  <c r="AV38" i="19"/>
  <c r="AX32" i="19"/>
  <c r="BI18" i="19"/>
  <c r="AO12" i="19"/>
  <c r="BD32" i="19"/>
  <c r="AD38" i="19"/>
  <c r="AP50" i="19"/>
  <c r="AM38" i="19"/>
  <c r="BQ50" i="19"/>
  <c r="I39" i="19"/>
  <c r="L51" i="19"/>
  <c r="V36" i="19"/>
  <c r="BC48" i="19"/>
  <c r="AK19" i="19"/>
  <c r="AH44" i="19"/>
  <c r="BM49" i="19"/>
  <c r="S53" i="19"/>
  <c r="AK35" i="19"/>
  <c r="Z45" i="19"/>
  <c r="BA49" i="19"/>
  <c r="AH39" i="19"/>
  <c r="AR46" i="19"/>
  <c r="BC22" i="19"/>
  <c r="BN47" i="19"/>
  <c r="M55" i="19"/>
  <c r="P59" i="19"/>
  <c r="BR62" i="19"/>
  <c r="BL65" i="19"/>
  <c r="BD24" i="19"/>
  <c r="O50" i="19"/>
  <c r="N55" i="19"/>
  <c r="Q59" i="19"/>
  <c r="BS62" i="19"/>
  <c r="BC66" i="19"/>
  <c r="H31" i="19"/>
  <c r="AV50" i="19"/>
  <c r="AH56" i="19"/>
  <c r="AD59" i="19"/>
  <c r="N63" i="19"/>
  <c r="BP66" i="19"/>
  <c r="AO47" i="19"/>
  <c r="AT53" i="19"/>
  <c r="Q58" i="19"/>
  <c r="BS61" i="19"/>
  <c r="BM64" i="19"/>
  <c r="BC38" i="19"/>
  <c r="AQ51" i="19"/>
  <c r="BV56" i="19"/>
  <c r="BP59" i="19"/>
  <c r="AZ63" i="19"/>
  <c r="AJ67" i="19"/>
  <c r="BK46" i="19"/>
  <c r="AT54" i="19"/>
  <c r="BF58" i="19"/>
  <c r="AR37" i="19"/>
  <c r="AR49" i="19"/>
  <c r="R29" i="19"/>
  <c r="AL50" i="19"/>
  <c r="Z55" i="19"/>
  <c r="Z59" i="19"/>
  <c r="J63" i="19"/>
  <c r="BO58" i="19"/>
  <c r="BP64" i="19"/>
  <c r="O70" i="19"/>
  <c r="BQ73" i="19"/>
  <c r="BK76" i="19"/>
  <c r="AU80" i="19"/>
  <c r="O30" i="19"/>
  <c r="Y59" i="19"/>
  <c r="U65" i="19"/>
  <c r="AB70" i="19"/>
  <c r="L74" i="19"/>
  <c r="F77" i="19"/>
  <c r="BH80" i="19"/>
  <c r="R42" i="19"/>
  <c r="O60" i="19"/>
  <c r="AM65" i="19"/>
  <c r="AZ68" i="19"/>
  <c r="BM70" i="19"/>
  <c r="BQ72" i="19"/>
  <c r="S42" i="19"/>
  <c r="BT55" i="19"/>
  <c r="E61" i="19"/>
  <c r="BS64" i="19"/>
  <c r="Y68" i="19"/>
  <c r="AP70" i="19"/>
  <c r="AT72" i="19"/>
  <c r="Z46" i="19"/>
  <c r="BQ56" i="19"/>
  <c r="BL61" i="19"/>
  <c r="AT65" i="19"/>
  <c r="BB68" i="19"/>
  <c r="BO70" i="19"/>
  <c r="BS72" i="19"/>
  <c r="E75" i="19"/>
  <c r="I77" i="19"/>
  <c r="M79" i="19"/>
  <c r="Q81" i="19"/>
  <c r="U83" i="19"/>
  <c r="R49" i="19"/>
  <c r="BG57" i="19"/>
  <c r="AQ62" i="19"/>
  <c r="P66" i="19"/>
  <c r="O69" i="19"/>
  <c r="V71" i="19"/>
  <c r="Z73" i="19"/>
  <c r="AD75" i="19"/>
  <c r="AH77" i="19"/>
  <c r="AL79" i="19"/>
  <c r="AP81" i="19"/>
  <c r="K45" i="19"/>
  <c r="AX56" i="19"/>
  <c r="AQ61" i="19"/>
  <c r="AA65" i="19"/>
  <c r="AQ68" i="19"/>
  <c r="BF70" i="19"/>
  <c r="BJ72" i="19"/>
  <c r="E51" i="19"/>
  <c r="AQ64" i="19"/>
  <c r="M71" i="19"/>
  <c r="AE75" i="19"/>
  <c r="AK78" i="19"/>
  <c r="AQ81" i="19"/>
  <c r="AC84" i="19"/>
  <c r="AG86" i="19"/>
  <c r="AK88" i="19"/>
  <c r="AO90" i="19"/>
  <c r="AS92" i="19"/>
  <c r="AW94" i="19"/>
  <c r="BA96" i="19"/>
  <c r="AG53" i="19"/>
  <c r="Z65" i="19"/>
  <c r="AN71" i="19"/>
  <c r="AV75" i="19"/>
  <c r="BB78" i="19"/>
  <c r="BH81" i="19"/>
  <c r="AP84" i="19"/>
  <c r="AT86" i="19"/>
  <c r="AX88" i="19"/>
  <c r="BB90" i="19"/>
  <c r="BF92" i="19"/>
  <c r="BJ94" i="19"/>
  <c r="AC37" i="19"/>
  <c r="AD62" i="19"/>
  <c r="BR69" i="19"/>
  <c r="AW74" i="19"/>
  <c r="BC77" i="19"/>
  <c r="BI80" i="19"/>
  <c r="BF83" i="19"/>
  <c r="BQ85" i="19"/>
  <c r="BU87" i="19"/>
  <c r="G90" i="19"/>
  <c r="K92" i="19"/>
  <c r="O94" i="19"/>
  <c r="S96" i="19"/>
  <c r="AS57" i="19"/>
  <c r="AM67" i="19"/>
  <c r="BL72" i="19"/>
  <c r="AJ76" i="19"/>
  <c r="AP79" i="19"/>
  <c r="AV82" i="19"/>
  <c r="J85" i="19"/>
  <c r="AW53" i="19"/>
  <c r="AI65" i="19"/>
  <c r="AX71" i="19"/>
  <c r="BC75" i="19"/>
  <c r="BI78" i="19"/>
  <c r="U94" i="19"/>
  <c r="BU20" i="19"/>
  <c r="BT12" i="19"/>
  <c r="AO13" i="19"/>
  <c r="M21" i="19"/>
  <c r="S13" i="19"/>
  <c r="V17" i="19"/>
  <c r="AB11" i="19"/>
  <c r="F28" i="19"/>
  <c r="R35" i="19"/>
  <c r="BA34" i="19"/>
  <c r="AM28" i="19"/>
  <c r="L28" i="19"/>
  <c r="AR20" i="19"/>
  <c r="BR13" i="19"/>
  <c r="P31" i="19"/>
  <c r="H24" i="19"/>
  <c r="K43" i="19"/>
  <c r="Q31" i="19"/>
  <c r="X43" i="19"/>
  <c r="T38" i="19"/>
  <c r="AE29" i="19"/>
  <c r="AV42" i="19"/>
  <c r="BJ38" i="19"/>
  <c r="BQ32" i="19"/>
  <c r="BR32" i="19"/>
  <c r="BH16" i="19"/>
  <c r="AU33" i="19"/>
  <c r="F41" i="19"/>
  <c r="BC50" i="19"/>
  <c r="AT39" i="19"/>
  <c r="K51" i="19"/>
  <c r="BE43" i="19"/>
  <c r="X51" i="19"/>
  <c r="O37" i="19"/>
  <c r="BP48" i="19"/>
  <c r="E25" i="19"/>
  <c r="BD44" i="19"/>
  <c r="H50" i="19"/>
  <c r="U54" i="19"/>
  <c r="AJ36" i="19"/>
  <c r="AT45" i="19"/>
  <c r="BN49" i="19"/>
  <c r="BR39" i="19"/>
  <c r="BE46" i="19"/>
  <c r="BA30" i="19"/>
  <c r="AO50" i="19"/>
  <c r="AB55" i="19"/>
  <c r="AB59" i="19"/>
  <c r="L63" i="19"/>
  <c r="F66" i="19"/>
  <c r="BB30" i="19"/>
  <c r="AS50" i="19"/>
  <c r="AG56" i="19"/>
  <c r="AC59" i="19"/>
  <c r="M63" i="19"/>
  <c r="BO66" i="19"/>
  <c r="O34" i="19"/>
  <c r="BO50" i="19"/>
  <c r="AU56" i="19"/>
  <c r="AF60" i="19"/>
  <c r="Z63" i="19"/>
  <c r="J67" i="19"/>
  <c r="F48" i="19"/>
  <c r="BP53" i="19"/>
  <c r="AC58" i="19"/>
  <c r="M62" i="19"/>
  <c r="BO65" i="19"/>
  <c r="BS39" i="19"/>
  <c r="BM51" i="19"/>
  <c r="P57" i="19"/>
  <c r="J60" i="19"/>
  <c r="BL63" i="19"/>
  <c r="AV67" i="19"/>
  <c r="AP49" i="19"/>
  <c r="BI54" i="19"/>
  <c r="BR58" i="19"/>
  <c r="X39" i="19"/>
  <c r="F50" i="19"/>
  <c r="AE33" i="19"/>
  <c r="BK50" i="19"/>
  <c r="AP56" i="19"/>
  <c r="AL59" i="19"/>
  <c r="AP28" i="19"/>
  <c r="W59" i="19"/>
  <c r="O65" i="19"/>
  <c r="AA70" i="19"/>
  <c r="K74" i="19"/>
  <c r="BM77" i="19"/>
  <c r="BG80" i="19"/>
  <c r="P38" i="19"/>
  <c r="BE59" i="19"/>
  <c r="AL65" i="19"/>
  <c r="AN70" i="19"/>
  <c r="X74" i="19"/>
  <c r="H78" i="19"/>
  <c r="BT80" i="19"/>
  <c r="W44" i="19"/>
  <c r="AU60" i="19"/>
  <c r="BI65" i="19"/>
  <c r="BN68" i="19"/>
  <c r="G71" i="19"/>
  <c r="K73" i="19"/>
  <c r="AF44" i="19"/>
  <c r="AL56" i="19"/>
  <c r="AK61" i="19"/>
  <c r="W65" i="19"/>
  <c r="AM68" i="19"/>
  <c r="BB70" i="19"/>
  <c r="BF72" i="19"/>
  <c r="BA47" i="19"/>
  <c r="AD57" i="19"/>
  <c r="R62" i="19"/>
  <c r="BK65" i="19"/>
  <c r="BP68" i="19"/>
  <c r="I71" i="19"/>
  <c r="M73" i="19"/>
  <c r="Q75" i="19"/>
  <c r="U77" i="19"/>
  <c r="Y79" i="19"/>
  <c r="AC81" i="19"/>
  <c r="AG83" i="19"/>
  <c r="AN50" i="19"/>
  <c r="T58" i="19"/>
  <c r="BO62" i="19"/>
  <c r="AL66" i="19"/>
  <c r="AC69" i="19"/>
  <c r="AH71" i="19"/>
  <c r="AL73" i="19"/>
  <c r="AP75" i="19"/>
  <c r="AT77" i="19"/>
  <c r="AX79" i="19"/>
  <c r="BB81" i="19"/>
  <c r="BF46" i="19"/>
  <c r="G57" i="19"/>
  <c r="BU61" i="19"/>
  <c r="AW65" i="19"/>
  <c r="BE68" i="19"/>
  <c r="BR70" i="19"/>
  <c r="BV72" i="19"/>
  <c r="AC53" i="19"/>
  <c r="N65" i="19"/>
  <c r="AM71" i="19"/>
  <c r="AU75" i="19"/>
  <c r="BA78" i="19"/>
  <c r="BG81" i="19"/>
  <c r="AO84" i="19"/>
  <c r="AS86" i="19"/>
  <c r="AW88" i="19"/>
  <c r="BA90" i="19"/>
  <c r="BE92" i="19"/>
  <c r="BI94" i="19"/>
  <c r="BM96" i="19"/>
  <c r="S55" i="19"/>
  <c r="BU65" i="19"/>
  <c r="BU71" i="19"/>
  <c r="BP75" i="19"/>
  <c r="BV78" i="19"/>
  <c r="J82" i="19"/>
  <c r="BB84" i="19"/>
  <c r="BF86" i="19"/>
  <c r="BJ88" i="19"/>
  <c r="BN90" i="19"/>
  <c r="BR92" i="19"/>
  <c r="BV94" i="19"/>
  <c r="M45" i="19"/>
  <c r="V63" i="19"/>
  <c r="Z70" i="19"/>
  <c r="BO74" i="19"/>
  <c r="BU77" i="19"/>
  <c r="P120" i="19"/>
  <c r="AL14" i="19"/>
  <c r="N13" i="19"/>
  <c r="AG15" i="19"/>
  <c r="AQ21" i="19"/>
  <c r="AW17" i="19"/>
  <c r="AD19" i="19"/>
  <c r="AD12" i="19"/>
  <c r="AU32" i="19"/>
  <c r="AD35" i="19"/>
  <c r="BM34" i="19"/>
  <c r="BA28" i="19"/>
  <c r="Z28" i="19"/>
  <c r="U25" i="19"/>
  <c r="AL15" i="19"/>
  <c r="V20" i="19"/>
  <c r="BU27" i="19"/>
  <c r="AI43" i="19"/>
  <c r="AP34" i="19"/>
  <c r="AJ43" i="19"/>
  <c r="AG38" i="19"/>
  <c r="BR29" i="19"/>
  <c r="AN44" i="19"/>
  <c r="E39" i="19"/>
  <c r="U33" i="19"/>
  <c r="V33" i="19"/>
  <c r="BV28" i="19"/>
  <c r="BB34" i="19"/>
  <c r="AP41" i="19"/>
  <c r="N53" i="19"/>
  <c r="L40" i="19"/>
  <c r="W51" i="19"/>
  <c r="AE44" i="19"/>
  <c r="AV51" i="19"/>
  <c r="BU37" i="19"/>
  <c r="Y49" i="19"/>
  <c r="X36" i="19"/>
  <c r="H45" i="19"/>
  <c r="U50" i="19"/>
  <c r="AG54" i="19"/>
  <c r="AA37" i="19"/>
  <c r="BI45" i="19"/>
  <c r="I50" i="19"/>
  <c r="AM42" i="19"/>
  <c r="BR46" i="19"/>
  <c r="AV33" i="19"/>
  <c r="BM50" i="19"/>
  <c r="AS55" i="19"/>
  <c r="AN59" i="19"/>
  <c r="X63" i="19"/>
  <c r="H67" i="19"/>
  <c r="AZ33" i="19"/>
  <c r="BN50" i="19"/>
  <c r="AT56" i="19"/>
  <c r="AO59" i="19"/>
  <c r="Y63" i="19"/>
  <c r="I67" i="19"/>
  <c r="BC42" i="19"/>
  <c r="S51" i="19"/>
  <c r="BH56" i="19"/>
  <c r="AR60" i="19"/>
  <c r="AL63" i="19"/>
  <c r="V67" i="19"/>
  <c r="AJ48" i="19"/>
  <c r="AG55" i="19"/>
  <c r="AO58" i="19"/>
  <c r="Y62" i="19"/>
  <c r="I66" i="19"/>
  <c r="Q41" i="19"/>
  <c r="O52" i="19"/>
  <c r="AB57" i="19"/>
  <c r="L61" i="19"/>
  <c r="F64" i="19"/>
  <c r="I14" i="19"/>
  <c r="BT49" i="19"/>
  <c r="G55" i="19"/>
  <c r="L59" i="19"/>
  <c r="AK40" i="19"/>
  <c r="BU51" i="19"/>
  <c r="BG35" i="19"/>
  <c r="M51" i="19"/>
  <c r="BC56" i="19"/>
  <c r="AX59" i="19"/>
  <c r="AD37" i="19"/>
  <c r="AY59" i="19"/>
  <c r="BT66" i="19"/>
  <c r="AM70" i="19"/>
  <c r="W74" i="19"/>
  <c r="G78" i="19"/>
  <c r="BS80" i="19"/>
  <c r="BK41" i="19"/>
  <c r="M60" i="19"/>
  <c r="Y67" i="19"/>
  <c r="AZ70" i="19"/>
  <c r="AJ74" i="19"/>
  <c r="T78" i="19"/>
  <c r="N81" i="19"/>
  <c r="U46" i="19"/>
  <c r="BU60" i="19"/>
  <c r="M66" i="19"/>
  <c r="J69" i="19"/>
  <c r="S71" i="19"/>
  <c r="W73" i="19"/>
  <c r="Y46" i="19"/>
  <c r="BO56" i="19"/>
  <c r="BK61" i="19"/>
  <c r="AS65" i="19"/>
  <c r="BA68" i="19"/>
  <c r="BN70" i="19"/>
  <c r="BR72" i="19"/>
  <c r="F49" i="19"/>
  <c r="BE57" i="19"/>
  <c r="AP62" i="19"/>
  <c r="O66" i="19"/>
  <c r="N69" i="19"/>
  <c r="U71" i="19"/>
  <c r="Y73" i="19"/>
  <c r="AC75" i="19"/>
  <c r="AG77" i="19"/>
  <c r="AK79" i="19"/>
  <c r="AO81" i="19"/>
  <c r="AS83" i="19"/>
  <c r="AG51" i="19"/>
  <c r="AU58" i="19"/>
  <c r="U63" i="19"/>
  <c r="BH66" i="19"/>
  <c r="AP69" i="19"/>
  <c r="AT71" i="19"/>
  <c r="AX73" i="19"/>
  <c r="BB75" i="19"/>
  <c r="BF77" i="19"/>
  <c r="BJ79" i="19"/>
  <c r="BN81" i="19"/>
  <c r="K48" i="19"/>
  <c r="AI57" i="19"/>
  <c r="AA62" i="19"/>
  <c r="BS65" i="19"/>
  <c r="BU68" i="19"/>
  <c r="L71" i="19"/>
  <c r="P73" i="19"/>
  <c r="L55" i="19"/>
  <c r="BT65" i="19"/>
  <c r="BS71" i="19"/>
  <c r="BO75" i="19"/>
  <c r="BU78" i="19"/>
  <c r="I82" i="19"/>
  <c r="BA84" i="19"/>
  <c r="BE86" i="19"/>
  <c r="BI88" i="19"/>
  <c r="BM90" i="19"/>
  <c r="BQ92" i="19"/>
  <c r="BU94" i="19"/>
  <c r="G97" i="19"/>
  <c r="AQ56" i="19"/>
  <c r="AW66" i="19"/>
  <c r="AC72" i="19"/>
  <c r="N76" i="19"/>
  <c r="T79" i="19"/>
  <c r="Z82" i="19"/>
  <c r="BN84" i="19"/>
  <c r="BR86" i="19"/>
  <c r="BV88" i="19"/>
  <c r="H91" i="19"/>
  <c r="L93" i="19"/>
  <c r="P95" i="19"/>
  <c r="AO48" i="19"/>
  <c r="BQ63" i="19"/>
  <c r="BG70" i="19"/>
  <c r="O75" i="19"/>
  <c r="U78" i="19"/>
  <c r="AA81" i="19"/>
  <c r="R84" i="19"/>
  <c r="W86" i="19"/>
  <c r="AA88" i="19"/>
  <c r="AE90" i="19"/>
  <c r="AI92" i="19"/>
  <c r="AM94" i="19"/>
  <c r="AQ96" i="19"/>
  <c r="AU59" i="19"/>
  <c r="AS68" i="19"/>
  <c r="BA73" i="19"/>
  <c r="BT76" i="19"/>
  <c r="H80" i="19"/>
  <c r="K83" i="19"/>
  <c r="AH85" i="19"/>
  <c r="BB56" i="19"/>
  <c r="BL66" i="19"/>
  <c r="AM72" i="19"/>
  <c r="U76" i="19"/>
  <c r="AA79" i="19"/>
  <c r="L118" i="19"/>
  <c r="AX14" i="19"/>
  <c r="AL13" i="19"/>
  <c r="AD7" i="19"/>
  <c r="BC27" i="19"/>
  <c r="AA18" i="19"/>
  <c r="AR19" i="19"/>
  <c r="BN12" i="19"/>
  <c r="BG32" i="19"/>
  <c r="BB35" i="19"/>
  <c r="G35" i="19"/>
  <c r="BO28" i="19"/>
  <c r="BU31" i="19"/>
  <c r="AO25" i="19"/>
  <c r="AH19" i="19"/>
  <c r="AL21" i="19"/>
  <c r="AU28" i="19"/>
  <c r="O45" i="19"/>
  <c r="BH34" i="19"/>
  <c r="AD46" i="19"/>
  <c r="AT38" i="19"/>
  <c r="AM30" i="19"/>
  <c r="Z18" i="19"/>
  <c r="R39" i="19"/>
  <c r="AV34" i="19"/>
  <c r="BL33" i="19"/>
  <c r="W33" i="19"/>
  <c r="BV35" i="19"/>
  <c r="AP42" i="19"/>
  <c r="BV53" i="19"/>
  <c r="Z42" i="19"/>
  <c r="AI51" i="19"/>
  <c r="AV44" i="19"/>
  <c r="AZ53" i="19"/>
  <c r="AQ38" i="19"/>
  <c r="BL49" i="19"/>
  <c r="P37" i="19"/>
  <c r="Y45" i="19"/>
  <c r="AU50" i="19"/>
  <c r="AS54" i="19"/>
  <c r="BI40" i="19"/>
  <c r="I46" i="19"/>
  <c r="V50" i="19"/>
  <c r="BD42" i="19"/>
  <c r="M47" i="19"/>
  <c r="R36" i="19"/>
  <c r="Q51" i="19"/>
  <c r="BF56" i="19"/>
  <c r="AZ59" i="19"/>
  <c r="AJ63" i="19"/>
  <c r="T67" i="19"/>
  <c r="AL36" i="19"/>
  <c r="R51" i="19"/>
  <c r="BG56" i="19"/>
  <c r="AQ60" i="19"/>
  <c r="AK63" i="19"/>
  <c r="U67" i="19"/>
  <c r="AF43" i="19"/>
  <c r="AO51" i="19"/>
  <c r="BT56" i="19"/>
  <c r="BD60" i="19"/>
  <c r="AN64" i="19"/>
  <c r="AH67" i="19"/>
  <c r="BO48" i="19"/>
  <c r="AV55" i="19"/>
  <c r="BA58" i="19"/>
  <c r="AK62" i="19"/>
  <c r="U66" i="19"/>
  <c r="AV45" i="19"/>
  <c r="AH52" i="19"/>
  <c r="AN57" i="19"/>
  <c r="X61" i="19"/>
  <c r="R64" i="19"/>
  <c r="AR28" i="19"/>
  <c r="AI50" i="19"/>
  <c r="AA56" i="19"/>
  <c r="X59" i="19"/>
  <c r="AY41" i="19"/>
  <c r="V52" i="19"/>
  <c r="BQ37" i="19"/>
  <c r="AF51" i="19"/>
  <c r="BP56" i="19"/>
  <c r="AZ60" i="19"/>
  <c r="AM41" i="19"/>
  <c r="L60" i="19"/>
  <c r="S67" i="19"/>
  <c r="AY70" i="19"/>
  <c r="AI74" i="19"/>
  <c r="S78" i="19"/>
  <c r="BU81" i="19"/>
  <c r="BR43" i="19"/>
  <c r="AO60" i="19"/>
  <c r="AP67" i="19"/>
  <c r="BL70" i="19"/>
  <c r="AV74" i="19"/>
  <c r="AF78" i="19"/>
  <c r="P82" i="19"/>
  <c r="AX47" i="19"/>
  <c r="AE61" i="19"/>
  <c r="AI66" i="19"/>
  <c r="Z69" i="19"/>
  <c r="AE71" i="19"/>
  <c r="AI73" i="19"/>
  <c r="AY47" i="19"/>
  <c r="AC57" i="19"/>
  <c r="Q62" i="19"/>
  <c r="BJ65" i="19"/>
  <c r="BO68" i="19"/>
  <c r="H71" i="19"/>
  <c r="L73" i="19"/>
  <c r="AF50" i="19"/>
  <c r="S58" i="19"/>
  <c r="BN62" i="19"/>
  <c r="AK66" i="19"/>
  <c r="AB69" i="19"/>
  <c r="AG71" i="19"/>
  <c r="AK73" i="19"/>
  <c r="AO75" i="19"/>
  <c r="AS77" i="19"/>
  <c r="AW79" i="19"/>
  <c r="BA81" i="19"/>
  <c r="BE83" i="19"/>
  <c r="AA52" i="19"/>
  <c r="I59" i="19"/>
  <c r="AQ63" i="19"/>
  <c r="G67" i="19"/>
  <c r="BB69" i="19"/>
  <c r="BF71" i="19"/>
  <c r="BJ73" i="19"/>
  <c r="BN75" i="19"/>
  <c r="BR77" i="19"/>
  <c r="BV79" i="19"/>
  <c r="H82" i="19"/>
  <c r="AK49" i="19"/>
  <c r="BN57" i="19"/>
  <c r="AY62" i="19"/>
  <c r="W66" i="19"/>
  <c r="Q69" i="19"/>
  <c r="X71" i="19"/>
  <c r="AB73" i="19"/>
  <c r="Z56" i="19"/>
  <c r="AV66" i="19"/>
  <c r="AB72" i="19"/>
  <c r="M76" i="19"/>
  <c r="S79" i="19"/>
  <c r="Y82" i="19"/>
  <c r="BM84" i="19"/>
  <c r="BQ86" i="19"/>
  <c r="BU88" i="19"/>
  <c r="G91" i="19"/>
  <c r="K93" i="19"/>
  <c r="O95" i="19"/>
  <c r="S97" i="19"/>
  <c r="AP57" i="19"/>
  <c r="AK67" i="19"/>
  <c r="BI72" i="19"/>
  <c r="AH76" i="19"/>
  <c r="AN79" i="19"/>
  <c r="AT82" i="19"/>
  <c r="H85" i="19"/>
  <c r="L87" i="19"/>
  <c r="P89" i="19"/>
  <c r="T91" i="19"/>
  <c r="X93" i="19"/>
  <c r="AB95" i="19"/>
  <c r="AR51" i="19"/>
  <c r="AS64" i="19"/>
  <c r="O71" i="19"/>
  <c r="AG75" i="19"/>
  <c r="AM78" i="19"/>
  <c r="AS81" i="19"/>
  <c r="AE84" i="19"/>
  <c r="AI86" i="19"/>
  <c r="AM88" i="19"/>
  <c r="AQ90" i="19"/>
  <c r="AU92" i="19"/>
  <c r="AY94" i="19"/>
  <c r="BC96" i="19"/>
  <c r="BA60" i="19"/>
  <c r="G69" i="19"/>
  <c r="H74" i="19"/>
  <c r="T77" i="19"/>
  <c r="Z80" i="19"/>
  <c r="Z83" i="19"/>
  <c r="AT85" i="19"/>
  <c r="BM57" i="19"/>
  <c r="AN67" i="19"/>
  <c r="BM72" i="19"/>
  <c r="AK76" i="19"/>
  <c r="AQ79" i="19"/>
  <c r="AW82" i="19"/>
  <c r="BU118" i="19"/>
  <c r="AT18" i="19"/>
  <c r="Q14" i="19"/>
  <c r="L15" i="19"/>
  <c r="AG28" i="19"/>
  <c r="BS18" i="19"/>
  <c r="AH26" i="19"/>
  <c r="AT19" i="19"/>
  <c r="AT21" i="19"/>
  <c r="AR24" i="19"/>
  <c r="AA39" i="19"/>
  <c r="AA17" i="19"/>
  <c r="AE34" i="19"/>
  <c r="AJ30" i="19"/>
  <c r="BL21" i="19"/>
  <c r="BM22" i="19"/>
  <c r="AS37" i="19"/>
  <c r="K49" i="19"/>
  <c r="AR35" i="19"/>
  <c r="AA24" i="19"/>
  <c r="AU42" i="19"/>
  <c r="AV35" i="19"/>
  <c r="AS27" i="19"/>
  <c r="O43" i="19"/>
  <c r="BK38" i="19"/>
  <c r="I37" i="19"/>
  <c r="AX36" i="19"/>
  <c r="AV39" i="19"/>
  <c r="BC45" i="19"/>
  <c r="BL54" i="19"/>
  <c r="AV46" i="19"/>
  <c r="AP17" i="19"/>
  <c r="AW46" i="19"/>
  <c r="AD54" i="19"/>
  <c r="BT44" i="19"/>
  <c r="BT50" i="19"/>
  <c r="BF39" i="19"/>
  <c r="AI47" i="19"/>
  <c r="Q52" i="19"/>
  <c r="K55" i="19"/>
  <c r="N42" i="19"/>
  <c r="AW47" i="19"/>
  <c r="AL26" i="19"/>
  <c r="AZ43" i="19"/>
  <c r="AV48" i="19"/>
  <c r="BF44" i="19"/>
  <c r="H52" i="19"/>
  <c r="X57" i="19"/>
  <c r="H61" i="19"/>
  <c r="BT63" i="19"/>
  <c r="BD67" i="19"/>
  <c r="BG44" i="19"/>
  <c r="AR53" i="19"/>
  <c r="Y57" i="19"/>
  <c r="I61" i="19"/>
  <c r="BK64" i="19"/>
  <c r="BE67" i="19"/>
  <c r="AP45" i="19"/>
  <c r="BM53" i="19"/>
  <c r="AB58" i="19"/>
  <c r="V61" i="19"/>
  <c r="F65" i="19"/>
  <c r="BJ39" i="19"/>
  <c r="W50" i="19"/>
  <c r="U56" i="19"/>
  <c r="I60" i="19"/>
  <c r="BK63" i="19"/>
  <c r="BE66" i="19"/>
  <c r="N47" i="19"/>
  <c r="BD54" i="19"/>
  <c r="F58" i="19"/>
  <c r="BH61" i="19"/>
  <c r="AR65" i="19"/>
  <c r="I43" i="19"/>
  <c r="AD51" i="19"/>
  <c r="BN56" i="19"/>
  <c r="AX60" i="19"/>
  <c r="BO43" i="19"/>
  <c r="M53" i="19"/>
  <c r="AD45" i="19"/>
  <c r="BF53" i="19"/>
  <c r="AH57" i="19"/>
  <c r="R61" i="19"/>
  <c r="BG52" i="19"/>
  <c r="AA61" i="19"/>
  <c r="F68" i="19"/>
  <c r="G72" i="19"/>
  <c r="BI75" i="19"/>
  <c r="BC78" i="19"/>
  <c r="AM82" i="19"/>
  <c r="BG53" i="19"/>
  <c r="BI61" i="19"/>
  <c r="U68" i="19"/>
  <c r="T72" i="19"/>
  <c r="BV75" i="19"/>
  <c r="BP78" i="19"/>
  <c r="AZ82" i="19"/>
  <c r="AJ55" i="19"/>
  <c r="AN62" i="19"/>
  <c r="Z67" i="19"/>
  <c r="BK69" i="19"/>
  <c r="BO71" i="19"/>
  <c r="BS73" i="19"/>
  <c r="AB51" i="19"/>
  <c r="AR58" i="19"/>
  <c r="S63" i="19"/>
  <c r="BA66" i="19"/>
  <c r="AN69" i="19"/>
  <c r="AR71" i="19"/>
  <c r="AV73" i="19"/>
  <c r="K53" i="19"/>
  <c r="AH59" i="19"/>
  <c r="BG63" i="19"/>
  <c r="AB67" i="19"/>
  <c r="BM69" i="19"/>
  <c r="BQ71" i="19"/>
  <c r="BU73" i="19"/>
  <c r="G76" i="19"/>
  <c r="K78" i="19"/>
  <c r="O80" i="19"/>
  <c r="S82" i="19"/>
  <c r="AF33" i="19"/>
  <c r="BM54" i="19"/>
  <c r="X60" i="19"/>
  <c r="AH64" i="19"/>
  <c r="BO67" i="19"/>
  <c r="T70" i="19"/>
  <c r="X72" i="19"/>
  <c r="AB74" i="19"/>
  <c r="AF76" i="19"/>
  <c r="AJ78" i="19"/>
  <c r="AN80" i="19"/>
  <c r="AR82" i="19"/>
  <c r="AM52" i="19"/>
  <c r="K59" i="19"/>
  <c r="AS63" i="19"/>
  <c r="N67" i="19"/>
  <c r="BD69" i="19"/>
  <c r="BH71" i="19"/>
  <c r="BL73" i="19"/>
  <c r="AK59" i="19"/>
  <c r="AG68" i="19"/>
  <c r="AQ73" i="19"/>
  <c r="BQ76" i="19"/>
  <c r="E80" i="19"/>
  <c r="G83" i="19"/>
  <c r="AE85" i="19"/>
  <c r="AI87" i="19"/>
  <c r="AM89" i="19"/>
  <c r="AQ91" i="19"/>
  <c r="AU93" i="19"/>
  <c r="AY95" i="19"/>
  <c r="BC97" i="19"/>
  <c r="AJ60" i="19"/>
  <c r="E69" i="19"/>
  <c r="E74" i="19"/>
  <c r="P77" i="19"/>
  <c r="V80" i="19"/>
  <c r="X83" i="19"/>
  <c r="AR85" i="19"/>
  <c r="AV87" i="19"/>
  <c r="AZ89" i="19"/>
  <c r="BD91" i="19"/>
  <c r="BH93" i="19"/>
  <c r="BL95" i="19"/>
  <c r="AY56" i="19"/>
  <c r="BI66" i="19"/>
  <c r="AD72" i="19"/>
  <c r="Q76" i="19"/>
  <c r="W79" i="19"/>
  <c r="AC82" i="19"/>
  <c r="BO84" i="19"/>
  <c r="BS86" i="19"/>
  <c r="E89" i="19"/>
  <c r="I91" i="19"/>
  <c r="M93" i="19"/>
  <c r="Q95" i="19"/>
  <c r="AF45" i="19"/>
  <c r="AC63" i="19"/>
  <c r="AG70" i="19"/>
  <c r="BP74" i="19"/>
  <c r="BV77" i="19"/>
  <c r="J81" i="19"/>
  <c r="BV83" i="19"/>
  <c r="L86" i="19"/>
  <c r="BH60" i="19"/>
  <c r="P69" i="19"/>
  <c r="I74" i="19"/>
  <c r="W77" i="19"/>
  <c r="AC80" i="19"/>
  <c r="AA83" i="19"/>
  <c r="J117" i="19"/>
  <c r="BN9" i="19"/>
  <c r="AX18" i="19"/>
  <c r="BC18" i="19"/>
  <c r="AE19" i="19"/>
  <c r="F30" i="19"/>
  <c r="AU8" i="19"/>
  <c r="AA32" i="19"/>
  <c r="BJ31" i="19"/>
  <c r="BF26" i="19"/>
  <c r="AY45" i="19"/>
  <c r="V42" i="19"/>
  <c r="BK44" i="19"/>
  <c r="Q28" i="19"/>
  <c r="BN34" i="19"/>
  <c r="AK41" i="19"/>
  <c r="AX40" i="19"/>
  <c r="AN54" i="19"/>
  <c r="AQ50" i="19"/>
  <c r="AJ49" i="19"/>
  <c r="X45" i="19"/>
  <c r="AZ38" i="19"/>
  <c r="AD48" i="19"/>
  <c r="AY30" i="19"/>
  <c r="AJ47" i="19"/>
  <c r="BM38" i="19"/>
  <c r="Q49" i="19"/>
  <c r="AD52" i="19"/>
  <c r="BL59" i="19"/>
  <c r="AN65" i="19"/>
  <c r="J46" i="19"/>
  <c r="M57" i="19"/>
  <c r="BG62" i="19"/>
  <c r="M69" i="19"/>
  <c r="N54" i="19"/>
  <c r="BP60" i="19"/>
  <c r="AR66" i="19"/>
  <c r="AG52" i="19"/>
  <c r="BO59" i="19"/>
  <c r="BA64" i="19"/>
  <c r="AK48" i="19"/>
  <c r="H59" i="19"/>
  <c r="T65" i="19"/>
  <c r="BJ45" i="19"/>
  <c r="T57" i="19"/>
  <c r="J43" i="19"/>
  <c r="Y21" i="19"/>
  <c r="AV54" i="19"/>
  <c r="AD61" i="19"/>
  <c r="AM60" i="19"/>
  <c r="BI69" i="19"/>
  <c r="O76" i="19"/>
  <c r="AA82" i="19"/>
  <c r="BL56" i="19"/>
  <c r="BJ69" i="19"/>
  <c r="P76" i="19"/>
  <c r="AB82" i="19"/>
  <c r="W57" i="19"/>
  <c r="BL67" i="19"/>
  <c r="BC71" i="19"/>
  <c r="BN38" i="19"/>
  <c r="BG59" i="19"/>
  <c r="E67" i="19"/>
  <c r="T71" i="19"/>
  <c r="AB42" i="19"/>
  <c r="W60" i="19"/>
  <c r="F67" i="19"/>
  <c r="BC70" i="19"/>
  <c r="AM74" i="19"/>
  <c r="W78" i="19"/>
  <c r="BM81" i="19"/>
  <c r="AN46" i="19"/>
  <c r="M61" i="19"/>
  <c r="AY67" i="19"/>
  <c r="J71" i="19"/>
  <c r="BL74" i="19"/>
  <c r="AV78" i="19"/>
  <c r="T82" i="19"/>
  <c r="AY55" i="19"/>
  <c r="S64" i="19"/>
  <c r="AR69" i="19"/>
  <c r="AX72" i="19"/>
  <c r="AB62" i="19"/>
  <c r="BT73" i="19"/>
  <c r="AM79" i="19"/>
  <c r="BS83" i="19"/>
  <c r="BG87" i="19"/>
  <c r="AE91" i="19"/>
  <c r="AK94" i="19"/>
  <c r="J45" i="19"/>
  <c r="AI69" i="19"/>
  <c r="AX76" i="19"/>
  <c r="X81" i="19"/>
  <c r="BP85" i="19"/>
  <c r="AN89" i="19"/>
  <c r="AT92" i="19"/>
  <c r="AD96" i="19"/>
  <c r="AL67" i="19"/>
  <c r="AY75" i="19"/>
  <c r="Y80" i="19"/>
  <c r="BC84" i="19"/>
  <c r="AW87" i="19"/>
  <c r="BO90" i="19"/>
  <c r="BI93" i="19"/>
  <c r="BU39" i="19"/>
  <c r="E66" i="19"/>
  <c r="AX74" i="19"/>
  <c r="F79" i="19"/>
  <c r="BG83" i="19"/>
  <c r="AF49" i="19"/>
  <c r="AV68" i="19"/>
  <c r="S75" i="19"/>
  <c r="I80" i="19"/>
  <c r="BH83" i="19"/>
  <c r="BS85" i="19"/>
  <c r="E88" i="19"/>
  <c r="I90" i="19"/>
  <c r="M92" i="19"/>
  <c r="BQ59" i="19"/>
  <c r="AW68" i="19"/>
  <c r="BC73" i="19"/>
  <c r="BV76" i="19"/>
  <c r="J80" i="19"/>
  <c r="M83" i="19"/>
  <c r="AJ85" i="19"/>
  <c r="BF55" i="19"/>
  <c r="Y66" i="19"/>
  <c r="O72" i="19"/>
  <c r="E76" i="19"/>
  <c r="K79" i="19"/>
  <c r="Q82" i="19"/>
  <c r="K60" i="19"/>
  <c r="BJ68" i="19"/>
  <c r="BN73" i="19"/>
  <c r="L77" i="19"/>
  <c r="R80" i="19"/>
  <c r="S83" i="19"/>
  <c r="AN85" i="19"/>
  <c r="AK71" i="19"/>
  <c r="BE81" i="19"/>
  <c r="F87" i="19"/>
  <c r="L90" i="19"/>
  <c r="N93" i="19"/>
  <c r="BN95" i="19"/>
  <c r="W98" i="19"/>
  <c r="AA100" i="19"/>
  <c r="AE102" i="19"/>
  <c r="BA72" i="19"/>
  <c r="AP82" i="19"/>
  <c r="Z87" i="19"/>
  <c r="AF90" i="19"/>
  <c r="AD93" i="19"/>
  <c r="L96" i="19"/>
  <c r="AJ98" i="19"/>
  <c r="AN100" i="19"/>
  <c r="BG46" i="19"/>
  <c r="BV74" i="19"/>
  <c r="AZ83" i="19"/>
  <c r="BL87" i="19"/>
  <c r="BR90" i="19"/>
  <c r="BL93" i="19"/>
  <c r="AT96" i="19"/>
  <c r="BI98" i="19"/>
  <c r="S74" i="19"/>
  <c r="T83" i="19"/>
  <c r="AS87" i="19"/>
  <c r="AY90" i="19"/>
  <c r="AX93" i="19"/>
  <c r="AF96" i="19"/>
  <c r="AX98" i="19"/>
  <c r="H73" i="19"/>
  <c r="BD82" i="19"/>
  <c r="AD87" i="19"/>
  <c r="AJ90" i="19"/>
  <c r="AG93" i="19"/>
  <c r="O96" i="19"/>
  <c r="AM98" i="19"/>
  <c r="P72" i="19"/>
  <c r="R82" i="19"/>
  <c r="P87" i="19"/>
  <c r="V90" i="19"/>
  <c r="T93" i="19"/>
  <c r="BT95" i="19"/>
  <c r="AC98" i="19"/>
  <c r="BT70" i="19"/>
  <c r="AI81" i="19"/>
  <c r="BO86" i="19"/>
  <c r="BU89" i="19"/>
  <c r="F93" i="19"/>
  <c r="BF95" i="19"/>
  <c r="R98" i="19"/>
  <c r="AU66" i="19"/>
  <c r="R79" i="19"/>
  <c r="O86" i="19"/>
  <c r="W89" i="19"/>
  <c r="AC92" i="19"/>
  <c r="AK82" i="19"/>
  <c r="AB93" i="19"/>
  <c r="J99" i="19"/>
  <c r="AR101" i="19"/>
  <c r="BG103" i="19"/>
  <c r="BK105" i="19"/>
  <c r="BO107" i="19"/>
  <c r="BS109" i="19"/>
  <c r="E112" i="19"/>
  <c r="I114" i="19"/>
  <c r="M116" i="19"/>
  <c r="AV86" i="19"/>
  <c r="K95" i="19"/>
  <c r="BC99" i="19"/>
  <c r="Q102" i="19"/>
  <c r="Z104" i="19"/>
  <c r="AD106" i="19"/>
  <c r="AH108" i="19"/>
  <c r="AL110" i="19"/>
  <c r="AP112" i="19"/>
  <c r="AT114" i="19"/>
  <c r="AI64" i="19"/>
  <c r="BT88" i="19"/>
  <c r="BE96" i="19"/>
  <c r="AD100" i="19"/>
  <c r="BG102" i="19"/>
  <c r="BK104" i="19"/>
  <c r="BO106" i="19"/>
  <c r="BS108" i="19"/>
  <c r="E111" i="19"/>
  <c r="I113" i="19"/>
  <c r="M115" i="19"/>
  <c r="X76" i="19"/>
  <c r="AB91" i="19"/>
  <c r="P98" i="19"/>
  <c r="BU100" i="19"/>
  <c r="Z103" i="19"/>
  <c r="AD105" i="19"/>
  <c r="AH107" i="19"/>
  <c r="AL109" i="19"/>
  <c r="BM73" i="19"/>
  <c r="AU90" i="19"/>
  <c r="BB97" i="19"/>
  <c r="BH100" i="19"/>
  <c r="O103" i="19"/>
  <c r="S105" i="19"/>
  <c r="W107" i="19"/>
  <c r="AA109" i="19"/>
  <c r="AE111" i="19"/>
  <c r="AI113" i="19"/>
  <c r="AM115" i="19"/>
  <c r="V81" i="19"/>
  <c r="BV92" i="19"/>
  <c r="BR98" i="19"/>
  <c r="AI101" i="19"/>
  <c r="AZ103" i="19"/>
  <c r="BD105" i="19"/>
  <c r="BH107" i="19"/>
  <c r="BL109" i="19"/>
  <c r="J75" i="19"/>
  <c r="BU90" i="19"/>
  <c r="BP97" i="19"/>
  <c r="BO100" i="19"/>
  <c r="T103" i="19"/>
  <c r="X105" i="19"/>
  <c r="AB107" i="19"/>
  <c r="AF109" i="19"/>
  <c r="I84" i="19"/>
  <c r="BF93" i="19"/>
  <c r="V99" i="19"/>
  <c r="BD101" i="19"/>
  <c r="BQ103" i="19"/>
  <c r="BU105" i="19"/>
  <c r="G108" i="19"/>
  <c r="BN94" i="19"/>
  <c r="U104" i="19"/>
  <c r="J110" i="19"/>
  <c r="AH113" i="19"/>
  <c r="AK116" i="19"/>
  <c r="AO118" i="19"/>
  <c r="AS120" i="19"/>
  <c r="AW122" i="19"/>
  <c r="BO99" i="19"/>
  <c r="T111" i="19"/>
  <c r="AF117" i="19"/>
  <c r="AP122" i="19"/>
  <c r="I99" i="19"/>
  <c r="BJ105" i="19"/>
  <c r="L111" i="19"/>
  <c r="R114" i="19"/>
  <c r="BV116" i="19"/>
  <c r="H119" i="19"/>
  <c r="L121" i="19"/>
  <c r="P123" i="19"/>
  <c r="AP91" i="19"/>
  <c r="AC103" i="19"/>
  <c r="AD109" i="19"/>
  <c r="BS112" i="19"/>
  <c r="G116" i="19"/>
  <c r="S118" i="19"/>
  <c r="W120" i="19"/>
  <c r="AA122" i="19"/>
  <c r="AR95" i="19"/>
  <c r="BQ110" i="19"/>
  <c r="BN116" i="19"/>
  <c r="AD122" i="19"/>
  <c r="V98" i="19"/>
  <c r="AH105" i="19"/>
  <c r="BO110" i="19"/>
  <c r="BV113" i="19"/>
  <c r="BL116" i="19"/>
  <c r="BP118" i="19"/>
  <c r="BT120" i="19"/>
  <c r="F123" i="19"/>
  <c r="P121" i="19"/>
  <c r="BD93" i="19"/>
  <c r="BO103" i="19"/>
  <c r="BM109" i="19"/>
  <c r="V113" i="19"/>
  <c r="AB116" i="19"/>
  <c r="AG118" i="19"/>
  <c r="AK120" i="19"/>
  <c r="AO122" i="19"/>
  <c r="BV70" i="19"/>
  <c r="AV100" i="19"/>
  <c r="M107" i="19"/>
  <c r="BE111" i="19"/>
  <c r="BK114" i="19"/>
  <c r="AG117" i="19"/>
  <c r="AK119" i="19"/>
  <c r="AO121" i="19"/>
  <c r="AS123" i="19"/>
  <c r="AO97" i="19"/>
  <c r="N105" i="19"/>
  <c r="BC110" i="19"/>
  <c r="BL113" i="19"/>
  <c r="BF116" i="19"/>
  <c r="BJ118" i="19"/>
  <c r="BN120" i="19"/>
  <c r="BR122" i="19"/>
  <c r="P86" i="19"/>
  <c r="U109" i="19"/>
  <c r="T116" i="19"/>
  <c r="AF120" i="19"/>
  <c r="AQ74" i="19"/>
  <c r="W117" i="19"/>
  <c r="H10" i="19"/>
  <c r="BN19" i="19"/>
  <c r="O19" i="19"/>
  <c r="AF13" i="19"/>
  <c r="BP30" i="19"/>
  <c r="AB10" i="19"/>
  <c r="G34" i="19"/>
  <c r="BB33" i="19"/>
  <c r="AX17" i="19"/>
  <c r="W49" i="19"/>
  <c r="BK10" i="19"/>
  <c r="E45" i="19"/>
  <c r="BI28" i="19"/>
  <c r="AF35" i="19"/>
  <c r="V7" i="19"/>
  <c r="BJ40" i="19"/>
  <c r="F55" i="19"/>
  <c r="AU51" i="19"/>
  <c r="BJ49" i="19"/>
  <c r="BG45" i="19"/>
  <c r="U39" i="19"/>
  <c r="AZ49" i="19"/>
  <c r="H32" i="19"/>
  <c r="BJ47" i="19"/>
  <c r="H43" i="19"/>
  <c r="AD49" i="19"/>
  <c r="L54" i="19"/>
  <c r="BN60" i="19"/>
  <c r="AZ65" i="19"/>
  <c r="AS46" i="19"/>
  <c r="AK57" i="19"/>
  <c r="AW63" i="19"/>
  <c r="Y69" i="19"/>
  <c r="AJ54" i="19"/>
  <c r="J61" i="19"/>
  <c r="BD66" i="19"/>
  <c r="BC52" i="19"/>
  <c r="U60" i="19"/>
  <c r="AG66" i="19"/>
  <c r="BV50" i="19"/>
  <c r="T59" i="19"/>
  <c r="AF65" i="19"/>
  <c r="AB46" i="19"/>
  <c r="AF57" i="19"/>
  <c r="AA47" i="19"/>
  <c r="BP43" i="19"/>
  <c r="BK54" i="19"/>
  <c r="AP61" i="19"/>
  <c r="BS60" i="19"/>
  <c r="BU69" i="19"/>
  <c r="AA76" i="19"/>
  <c r="AY82" i="19"/>
  <c r="BT60" i="19"/>
  <c r="BV69" i="19"/>
  <c r="AB76" i="19"/>
  <c r="AN82" i="19"/>
  <c r="BB57" i="19"/>
  <c r="H68" i="19"/>
  <c r="I72" i="19"/>
  <c r="E49" i="19"/>
  <c r="Q60" i="19"/>
  <c r="AA67" i="19"/>
  <c r="AF71" i="19"/>
  <c r="AJ44" i="19"/>
  <c r="AW60" i="19"/>
  <c r="AX67" i="19"/>
  <c r="AS71" i="19"/>
  <c r="AY74" i="19"/>
  <c r="AI78" i="19"/>
  <c r="G82" i="19"/>
  <c r="BL47" i="19"/>
  <c r="AM61" i="19"/>
  <c r="M68" i="19"/>
  <c r="BR71" i="19"/>
  <c r="F75" i="19"/>
  <c r="BH78" i="19"/>
  <c r="AF82" i="19"/>
  <c r="N56" i="19"/>
  <c r="AJ64" i="19"/>
  <c r="BP69" i="19"/>
  <c r="AN73" i="19"/>
  <c r="H63" i="19"/>
  <c r="Z74" i="19"/>
  <c r="BC79" i="19"/>
  <c r="P84" i="19"/>
  <c r="BS87" i="19"/>
  <c r="BC91" i="19"/>
  <c r="AA95" i="19"/>
  <c r="X48" i="19"/>
  <c r="BQ69" i="19"/>
  <c r="BR76" i="19"/>
  <c r="AR81" i="19"/>
  <c r="J86" i="19"/>
  <c r="BL89" i="19"/>
  <c r="AJ93" i="19"/>
  <c r="AP96" i="19"/>
  <c r="E68" i="19"/>
  <c r="BQ75" i="19"/>
  <c r="AQ80" i="19"/>
  <c r="I85" i="19"/>
  <c r="BI87" i="19"/>
  <c r="U91" i="19"/>
  <c r="BU93" i="19"/>
  <c r="AT48" i="19"/>
  <c r="BK66" i="19"/>
  <c r="P75" i="19"/>
  <c r="X79" i="19"/>
  <c r="T84" i="19"/>
  <c r="BC51" i="19"/>
  <c r="AT69" i="19"/>
  <c r="AI75" i="19"/>
  <c r="AS80" i="19"/>
  <c r="E84" i="19"/>
  <c r="M86" i="19"/>
  <c r="Q88" i="19"/>
  <c r="U90" i="19"/>
  <c r="Y92" i="19"/>
  <c r="BI60" i="19"/>
  <c r="R69" i="19"/>
  <c r="J74" i="19"/>
  <c r="X77" i="19"/>
  <c r="AD80" i="19"/>
  <c r="AB83" i="19"/>
  <c r="AV85" i="19"/>
  <c r="F57" i="19"/>
  <c r="BS66" i="19"/>
  <c r="AO72" i="19"/>
  <c r="W76" i="19"/>
  <c r="AC79" i="19"/>
  <c r="AI82" i="19"/>
  <c r="Q61" i="19"/>
  <c r="AD69" i="19"/>
  <c r="T74" i="19"/>
  <c r="AB77" i="19"/>
  <c r="AH80" i="19"/>
  <c r="AI83" i="19"/>
  <c r="AZ85" i="19"/>
  <c r="AZ72" i="19"/>
  <c r="AO82" i="19"/>
  <c r="V87" i="19"/>
  <c r="AB90" i="19"/>
  <c r="AC93" i="19"/>
  <c r="K96" i="19"/>
  <c r="AI98" i="19"/>
  <c r="AM100" i="19"/>
  <c r="AQ102" i="19"/>
  <c r="BP73" i="19"/>
  <c r="O83" i="19"/>
  <c r="AQ87" i="19"/>
  <c r="AW90" i="19"/>
  <c r="AS93" i="19"/>
  <c r="AA96" i="19"/>
  <c r="AV98" i="19"/>
  <c r="AZ100" i="19"/>
  <c r="AE54" i="19"/>
  <c r="BF75" i="19"/>
  <c r="X84" i="19"/>
  <c r="J88" i="19"/>
  <c r="P91" i="19"/>
  <c r="I94" i="19"/>
  <c r="BI96" i="19"/>
  <c r="BS46" i="19"/>
  <c r="G75" i="19"/>
  <c r="BJ83" i="19"/>
  <c r="BM87" i="19"/>
  <c r="BS90" i="19"/>
  <c r="BM93" i="19"/>
  <c r="AU96" i="19"/>
  <c r="BJ98" i="19"/>
  <c r="U74" i="19"/>
  <c r="V83" i="19"/>
  <c r="AT87" i="19"/>
  <c r="AZ90" i="19"/>
  <c r="AY93" i="19"/>
  <c r="AG96" i="19"/>
  <c r="AY98" i="19"/>
  <c r="AE73" i="19"/>
  <c r="BG82" i="19"/>
  <c r="AF87" i="19"/>
  <c r="AL90" i="19"/>
  <c r="AL93" i="19"/>
  <c r="T96" i="19"/>
  <c r="AO98" i="19"/>
  <c r="Q72" i="19"/>
  <c r="U82" i="19"/>
  <c r="Q87" i="19"/>
  <c r="W90" i="19"/>
  <c r="U93" i="19"/>
  <c r="BU95" i="19"/>
  <c r="AD98" i="19"/>
  <c r="AF68" i="19"/>
  <c r="BT79" i="19"/>
  <c r="AJ86" i="19"/>
  <c r="AP89" i="19"/>
  <c r="AV92" i="19"/>
  <c r="N84" i="19"/>
  <c r="BR93" i="19"/>
  <c r="X99" i="19"/>
  <c r="BF101" i="19"/>
  <c r="BS103" i="19"/>
  <c r="E106" i="19"/>
  <c r="I108" i="19"/>
  <c r="M110" i="19"/>
  <c r="Q112" i="19"/>
  <c r="U114" i="19"/>
  <c r="Y116" i="19"/>
  <c r="AE87" i="19"/>
  <c r="AT95" i="19"/>
  <c r="BQ99" i="19"/>
  <c r="AG102" i="19"/>
  <c r="AL104" i="19"/>
  <c r="AP106" i="19"/>
  <c r="AT108" i="19"/>
  <c r="AX110" i="19"/>
  <c r="BB112" i="19"/>
  <c r="BF114" i="19"/>
  <c r="BG69" i="19"/>
  <c r="BF89" i="19"/>
  <c r="V97" i="19"/>
  <c r="AR100" i="19"/>
  <c r="BS102" i="19"/>
  <c r="E105" i="19"/>
  <c r="I107" i="19"/>
  <c r="M109" i="19"/>
  <c r="Q111" i="19"/>
  <c r="U113" i="19"/>
  <c r="Y115" i="19"/>
  <c r="AT78" i="19"/>
  <c r="N92" i="19"/>
  <c r="AR98" i="19"/>
  <c r="S101" i="19"/>
  <c r="AL103" i="19"/>
  <c r="AP105" i="19"/>
  <c r="AT107" i="19"/>
  <c r="AX109" i="19"/>
  <c r="Y76" i="19"/>
  <c r="AC91" i="19"/>
  <c r="S98" i="19"/>
  <c r="BV100" i="19"/>
  <c r="AA103" i="19"/>
  <c r="AE105" i="19"/>
  <c r="AI107" i="19"/>
  <c r="AM109" i="19"/>
  <c r="AQ111" i="19"/>
  <c r="AU113" i="19"/>
  <c r="AY115" i="19"/>
  <c r="AE83" i="19"/>
  <c r="AQ93" i="19"/>
  <c r="Q99" i="19"/>
  <c r="AW101" i="19"/>
  <c r="BL103" i="19"/>
  <c r="BP105" i="19"/>
  <c r="BT107" i="19"/>
  <c r="F110" i="19"/>
  <c r="AF77" i="19"/>
  <c r="BF91" i="19"/>
  <c r="AE98" i="19"/>
  <c r="K101" i="19"/>
  <c r="AF103" i="19"/>
  <c r="AJ105" i="19"/>
  <c r="AN107" i="19"/>
  <c r="AR109" i="19"/>
  <c r="Z85" i="19"/>
  <c r="AG94" i="19"/>
  <c r="AJ99" i="19"/>
  <c r="BR101" i="19"/>
  <c r="K104" i="19"/>
  <c r="O106" i="19"/>
  <c r="S108" i="19"/>
  <c r="AL96" i="19"/>
  <c r="BE104" i="19"/>
  <c r="AH110" i="19"/>
  <c r="AY113" i="19"/>
  <c r="AW116" i="19"/>
  <c r="BA118" i="19"/>
  <c r="BE120" i="19"/>
  <c r="BI122" i="19"/>
  <c r="M101" i="19"/>
  <c r="BD111" i="19"/>
  <c r="BD117" i="19"/>
  <c r="AF123" i="19"/>
  <c r="BA99" i="19"/>
  <c r="AB106" i="19"/>
  <c r="AF111" i="19"/>
  <c r="AL114" i="19"/>
  <c r="P117" i="19"/>
  <c r="T119" i="19"/>
  <c r="X121" i="19"/>
  <c r="AB123" i="19"/>
  <c r="AZ93" i="19"/>
  <c r="BM103" i="19"/>
  <c r="BE109" i="19"/>
  <c r="Q113" i="19"/>
  <c r="W116" i="19"/>
  <c r="AE118" i="19"/>
  <c r="AI120" i="19"/>
  <c r="AM122" i="19"/>
  <c r="W99" i="19"/>
  <c r="AJ111" i="19"/>
  <c r="T117" i="19"/>
  <c r="H123" i="19"/>
  <c r="S99" i="19"/>
  <c r="BR105" i="19"/>
  <c r="BA10" i="19"/>
  <c r="BK13" i="19"/>
  <c r="H22" i="19"/>
  <c r="S21" i="19"/>
  <c r="AF19" i="19"/>
  <c r="BF31" i="19"/>
  <c r="J21" i="19"/>
  <c r="AQ34" i="19"/>
  <c r="H20" i="19"/>
  <c r="AP19" i="19"/>
  <c r="AU49" i="19"/>
  <c r="I23" i="19"/>
  <c r="Q45" i="19"/>
  <c r="AW35" i="19"/>
  <c r="BD39" i="19"/>
  <c r="Q36" i="19"/>
  <c r="P41" i="19"/>
  <c r="H56" i="19"/>
  <c r="AK52" i="19"/>
  <c r="E50" i="19"/>
  <c r="BV45" i="19"/>
  <c r="X40" i="19"/>
  <c r="BH50" i="19"/>
  <c r="X33" i="19"/>
  <c r="E48" i="19"/>
  <c r="AD43" i="19"/>
  <c r="AM50" i="19"/>
  <c r="AH54" i="19"/>
  <c r="T61" i="19"/>
  <c r="AF67" i="19"/>
  <c r="F47" i="19"/>
  <c r="AM58" i="19"/>
  <c r="AY64" i="19"/>
  <c r="BI25" i="19"/>
  <c r="BA54" i="19"/>
  <c r="AH61" i="19"/>
  <c r="AT67" i="19"/>
  <c r="E53" i="19"/>
  <c r="AG60" i="19"/>
  <c r="AS66" i="19"/>
  <c r="U51" i="19"/>
  <c r="AF59" i="19"/>
  <c r="BD65" i="19"/>
  <c r="BF50" i="19"/>
  <c r="AH58" i="19"/>
  <c r="BG47" i="19"/>
  <c r="AS44" i="19"/>
  <c r="J55" i="19"/>
  <c r="BB61" i="19"/>
  <c r="AG63" i="19"/>
  <c r="BA71" i="19"/>
  <c r="AM76" i="19"/>
  <c r="BK82" i="19"/>
  <c r="AC61" i="19"/>
  <c r="P70" i="19"/>
  <c r="AN76" i="19"/>
  <c r="BL82" i="19"/>
  <c r="BJ61" i="19"/>
  <c r="X68" i="19"/>
  <c r="U72" i="19"/>
  <c r="AB50" i="19"/>
  <c r="AV60" i="19"/>
  <c r="AW67" i="19"/>
  <c r="BD71" i="19"/>
  <c r="AC51" i="19"/>
  <c r="G61" i="19"/>
  <c r="BN67" i="19"/>
  <c r="BE71" i="19"/>
  <c r="BK74" i="19"/>
  <c r="AU78" i="19"/>
  <c r="AE82" i="19"/>
  <c r="T53" i="19"/>
  <c r="BM61" i="19"/>
  <c r="AA68" i="19"/>
  <c r="L72" i="19"/>
  <c r="R75" i="19"/>
  <c r="BT78" i="19"/>
  <c r="X9" i="19"/>
  <c r="W58" i="19"/>
  <c r="BF64" i="19"/>
  <c r="J70" i="19"/>
  <c r="AZ73" i="19"/>
  <c r="BN63" i="19"/>
  <c r="AS74" i="19"/>
  <c r="U80" i="19"/>
  <c r="G85" i="19"/>
  <c r="M88" i="19"/>
  <c r="BO91" i="19"/>
  <c r="AM95" i="19"/>
  <c r="F51" i="19"/>
  <c r="Y70" i="19"/>
  <c r="AJ77" i="19"/>
  <c r="BI82" i="19"/>
  <c r="V86" i="19"/>
  <c r="F90" i="19"/>
  <c r="AV93" i="19"/>
  <c r="BB96" i="19"/>
  <c r="AR68" i="19"/>
  <c r="AI76" i="19"/>
  <c r="I81" i="19"/>
  <c r="U85" i="19"/>
  <c r="O88" i="19"/>
  <c r="AG91" i="19"/>
  <c r="AA94" i="19"/>
  <c r="AW51" i="19"/>
  <c r="N68" i="19"/>
  <c r="AH75" i="19"/>
  <c r="BH79" i="19"/>
  <c r="AF84" i="19"/>
  <c r="AZ55" i="19"/>
  <c r="BT69" i="19"/>
  <c r="BS75" i="19"/>
  <c r="BM80" i="19"/>
  <c r="U84" i="19"/>
  <c r="Y86" i="19"/>
  <c r="AC88" i="19"/>
  <c r="AG90" i="19"/>
  <c r="AK92" i="19"/>
  <c r="BA61" i="19"/>
  <c r="AU69" i="19"/>
  <c r="AG74" i="19"/>
  <c r="AN77" i="19"/>
  <c r="AT80" i="19"/>
  <c r="AT83" i="19"/>
  <c r="BH85" i="19"/>
  <c r="BQ57" i="19"/>
  <c r="BB67" i="19"/>
  <c r="BU72" i="19"/>
  <c r="AO76" i="19"/>
  <c r="AU79" i="19"/>
  <c r="BG27" i="19"/>
  <c r="F62" i="19"/>
  <c r="BF69" i="19"/>
  <c r="AP74" i="19"/>
  <c r="AV77" i="19"/>
  <c r="BB80" i="19"/>
  <c r="AX83" i="19"/>
  <c r="BL85" i="19"/>
  <c r="BO73" i="19"/>
  <c r="N83" i="19"/>
  <c r="AP87" i="19"/>
  <c r="AV90" i="19"/>
  <c r="AR93" i="19"/>
  <c r="Z96" i="19"/>
  <c r="AU98" i="19"/>
  <c r="AY100" i="19"/>
  <c r="AT43" i="19"/>
  <c r="BJ74" i="19"/>
  <c r="AY83" i="19"/>
  <c r="BJ87" i="19"/>
  <c r="BP90" i="19"/>
  <c r="BK93" i="19"/>
  <c r="AS96" i="19"/>
  <c r="BH98" i="19"/>
  <c r="BL100" i="19"/>
  <c r="BS57" i="19"/>
  <c r="AP76" i="19"/>
  <c r="AY84" i="19"/>
  <c r="AD88" i="19"/>
  <c r="AJ91" i="19"/>
  <c r="X94" i="19"/>
  <c r="E97" i="19"/>
  <c r="AM54" i="19"/>
  <c r="BG75" i="19"/>
  <c r="Y84" i="19"/>
  <c r="K88" i="19"/>
  <c r="Q91" i="19"/>
  <c r="J94" i="19"/>
  <c r="BJ96" i="19"/>
  <c r="T47" i="19"/>
  <c r="I75" i="19"/>
  <c r="BK83" i="19"/>
  <c r="BN87" i="19"/>
  <c r="BT90" i="19"/>
  <c r="BN93" i="19"/>
  <c r="AV96" i="19"/>
  <c r="BA22" i="19"/>
  <c r="AL74" i="19"/>
  <c r="AF83" i="19"/>
  <c r="AZ87" i="19"/>
  <c r="BF90" i="19"/>
  <c r="BA93" i="19"/>
  <c r="AI96" i="19"/>
  <c r="BA98" i="19"/>
  <c r="AF73" i="19"/>
  <c r="BQ82" i="19"/>
  <c r="AG87" i="19"/>
  <c r="AM90" i="19"/>
  <c r="AM93" i="19"/>
  <c r="U96" i="19"/>
  <c r="AP98" i="19"/>
  <c r="BH69" i="19"/>
  <c r="BD80" i="19"/>
  <c r="BA86" i="19"/>
  <c r="BG89" i="19"/>
  <c r="BK92" i="19"/>
  <c r="AD85" i="19"/>
  <c r="AI94" i="19"/>
  <c r="AN99" i="19"/>
  <c r="BT101" i="19"/>
  <c r="M104" i="19"/>
  <c r="Q106" i="19"/>
  <c r="U108" i="19"/>
  <c r="Y110" i="19"/>
  <c r="AC112" i="19"/>
  <c r="AG114" i="19"/>
  <c r="E55" i="19"/>
  <c r="P88" i="19"/>
  <c r="P96" i="19"/>
  <c r="M100" i="19"/>
  <c r="AT102" i="19"/>
  <c r="AX104" i="19"/>
  <c r="BB106" i="19"/>
  <c r="BF108" i="19"/>
  <c r="BJ110" i="19"/>
  <c r="BN112" i="19"/>
  <c r="BR114" i="19"/>
  <c r="AO73" i="19"/>
  <c r="AN90" i="19"/>
  <c r="AZ97" i="19"/>
  <c r="BF100" i="19"/>
  <c r="M103" i="19"/>
  <c r="Q105" i="19"/>
  <c r="U107" i="19"/>
  <c r="Y109" i="19"/>
  <c r="AC111" i="19"/>
  <c r="AG113" i="19"/>
  <c r="AK115" i="19"/>
  <c r="BP80" i="19"/>
  <c r="BL92" i="19"/>
  <c r="BP98" i="19"/>
  <c r="AG101" i="19"/>
  <c r="AX103" i="19"/>
  <c r="BB105" i="19"/>
  <c r="BF107" i="19"/>
  <c r="BJ109" i="19"/>
  <c r="AW78" i="19"/>
  <c r="O92" i="19"/>
  <c r="AS98" i="19"/>
  <c r="T101" i="19"/>
  <c r="AM103" i="19"/>
  <c r="AQ105" i="19"/>
  <c r="AU107" i="19"/>
  <c r="AY109" i="19"/>
  <c r="BC111" i="19"/>
  <c r="BG113" i="19"/>
  <c r="BK115" i="19"/>
  <c r="BH84" i="19"/>
  <c r="R94" i="19"/>
  <c r="AE99" i="19"/>
  <c r="BK101" i="19"/>
  <c r="F104" i="19"/>
  <c r="J106" i="19"/>
  <c r="N108" i="19"/>
  <c r="R110" i="19"/>
  <c r="BB79" i="19"/>
  <c r="AO92" i="19"/>
  <c r="BE98" i="19"/>
  <c r="Y101" i="19"/>
  <c r="AR103" i="19"/>
  <c r="AV105" i="19"/>
  <c r="AZ107" i="19"/>
  <c r="BD109" i="19"/>
  <c r="AF86" i="19"/>
  <c r="BP94" i="19"/>
  <c r="AZ99" i="19"/>
  <c r="N102" i="19"/>
  <c r="W104" i="19"/>
  <c r="AA106" i="19"/>
  <c r="AE108" i="19"/>
  <c r="BN97" i="19"/>
  <c r="W105" i="19"/>
  <c r="BF110" i="19"/>
  <c r="BR113" i="19"/>
  <c r="BI116" i="19"/>
  <c r="BM118" i="19"/>
  <c r="BQ120" i="19"/>
  <c r="BU122" i="19"/>
  <c r="AC102" i="19"/>
  <c r="V112" i="19"/>
  <c r="J118" i="19"/>
  <c r="BB62" i="19"/>
  <c r="Y100" i="19"/>
  <c r="BL106" i="19"/>
  <c r="AV111" i="19"/>
  <c r="BB114" i="19"/>
  <c r="AB117" i="19"/>
  <c r="AF119" i="19"/>
  <c r="AJ121" i="19"/>
  <c r="AN123" i="19"/>
  <c r="Z95" i="19"/>
  <c r="AE104" i="19"/>
  <c r="L110" i="19"/>
  <c r="AK113" i="19"/>
  <c r="AM116" i="19"/>
  <c r="AQ118" i="19"/>
  <c r="AU120" i="19"/>
  <c r="AY122" i="19"/>
  <c r="AO100" i="19"/>
  <c r="BT111" i="19"/>
  <c r="AR117" i="19"/>
  <c r="BD123" i="19"/>
  <c r="BK99" i="19"/>
  <c r="AJ106" i="19"/>
  <c r="AH111" i="19"/>
  <c r="AN114" i="19"/>
  <c r="R117" i="19"/>
  <c r="V119" i="19"/>
  <c r="Z121" i="19"/>
  <c r="AD123" i="19"/>
  <c r="R122" i="19"/>
  <c r="BT96" i="19"/>
  <c r="BQ104" i="19"/>
  <c r="AR110" i="19"/>
  <c r="BF113" i="19"/>
  <c r="BA116" i="19"/>
  <c r="BE118" i="19"/>
  <c r="BI120" i="19"/>
  <c r="BM122" i="19"/>
  <c r="BL84" i="19"/>
  <c r="BL101" i="19"/>
  <c r="O108" i="19"/>
  <c r="W112" i="19"/>
  <c r="AC115" i="19"/>
  <c r="BE117" i="19"/>
  <c r="BI119" i="19"/>
  <c r="BM121" i="19"/>
  <c r="BQ123" i="19"/>
  <c r="AM99" i="19"/>
  <c r="P106" i="19"/>
  <c r="X111" i="19"/>
  <c r="AD114" i="19"/>
  <c r="L117" i="19"/>
  <c r="P119" i="19"/>
  <c r="T121" i="19"/>
  <c r="X123" i="19"/>
  <c r="BH94" i="19"/>
  <c r="BE110" i="19"/>
  <c r="BT116" i="19"/>
  <c r="V121" i="19"/>
  <c r="H86" i="19"/>
  <c r="BM10" i="19"/>
  <c r="E14" i="19"/>
  <c r="J23" i="19"/>
  <c r="AA23" i="19"/>
  <c r="AN22" i="19"/>
  <c r="BK19" i="19"/>
  <c r="AZ21" i="19"/>
  <c r="BC34" i="19"/>
  <c r="X21" i="19"/>
  <c r="AF21" i="19"/>
  <c r="BG49" i="19"/>
  <c r="M26" i="19"/>
  <c r="J34" i="19"/>
  <c r="N36" i="19"/>
  <c r="BR40" i="19"/>
  <c r="AH36" i="19"/>
  <c r="AB41" i="19"/>
  <c r="Z27" i="19"/>
  <c r="AB27" i="19"/>
  <c r="BL53" i="19"/>
  <c r="V46" i="19"/>
  <c r="BH40" i="19"/>
  <c r="O51" i="19"/>
  <c r="AI34" i="19"/>
  <c r="R48" i="19"/>
  <c r="BQ43" i="19"/>
  <c r="Q38" i="19"/>
  <c r="AX54" i="19"/>
  <c r="AF61" i="19"/>
  <c r="AR67" i="19"/>
  <c r="BC49" i="19"/>
  <c r="AY58" i="19"/>
  <c r="E65" i="19"/>
  <c r="S44" i="19"/>
  <c r="BR54" i="19"/>
  <c r="AJ62" i="19"/>
  <c r="AP38" i="19"/>
  <c r="X53" i="19"/>
  <c r="AS60" i="19"/>
  <c r="BQ66" i="19"/>
  <c r="BD52" i="19"/>
  <c r="AR59" i="19"/>
  <c r="BP65" i="19"/>
  <c r="H51" i="19"/>
  <c r="AT58" i="19"/>
  <c r="T48" i="19"/>
  <c r="BP45" i="19"/>
  <c r="J57" i="19"/>
  <c r="BD62" i="19"/>
  <c r="BC63" i="19"/>
  <c r="BM71" i="19"/>
  <c r="AY76" i="19"/>
  <c r="E83" i="19"/>
  <c r="BD63" i="19"/>
  <c r="BN71" i="19"/>
  <c r="AZ76" i="19"/>
  <c r="F83" i="19"/>
  <c r="P62" i="19"/>
  <c r="AL68" i="19"/>
  <c r="AG72" i="19"/>
  <c r="S52" i="19"/>
  <c r="AO62" i="19"/>
  <c r="BM67" i="19"/>
  <c r="BP71" i="19"/>
  <c r="T52" i="19"/>
  <c r="AL61" i="19"/>
  <c r="L68" i="19"/>
  <c r="K72" i="19"/>
  <c r="BA75" i="19"/>
  <c r="BG78" i="19"/>
  <c r="AQ82" i="19"/>
  <c r="K54" i="19"/>
  <c r="S62" i="19"/>
  <c r="AO68" i="19"/>
  <c r="AJ72" i="19"/>
  <c r="H76" i="19"/>
  <c r="N79" i="19"/>
  <c r="Z9" i="19"/>
  <c r="BC58" i="19"/>
  <c r="J65" i="19"/>
  <c r="V70" i="19"/>
  <c r="F74" i="19"/>
  <c r="AD67" i="19"/>
  <c r="BM74" i="19"/>
  <c r="AO80" i="19"/>
  <c r="S85" i="19"/>
  <c r="Y88" i="19"/>
  <c r="I92" i="19"/>
  <c r="BK95" i="19"/>
  <c r="AG58" i="19"/>
  <c r="BE70" i="19"/>
  <c r="AZ77" i="19"/>
  <c r="H83" i="19"/>
  <c r="AH86" i="19"/>
  <c r="R90" i="19"/>
  <c r="BT93" i="19"/>
  <c r="AK53" i="19"/>
  <c r="F69" i="19"/>
  <c r="BA76" i="19"/>
  <c r="BK81" i="19"/>
  <c r="AG85" i="19"/>
  <c r="AY88" i="19"/>
  <c r="AS91" i="19"/>
  <c r="BK94" i="19"/>
  <c r="AV53" i="19"/>
  <c r="AS69" i="19"/>
  <c r="AZ75" i="19"/>
  <c r="AR80" i="19"/>
  <c r="AR84" i="19"/>
  <c r="BE58" i="19"/>
  <c r="AI70" i="19"/>
  <c r="BE76" i="19"/>
  <c r="K81" i="19"/>
  <c r="AG84" i="19"/>
  <c r="AK86" i="19"/>
  <c r="AO88" i="19"/>
  <c r="AS90" i="19"/>
  <c r="AY40" i="19"/>
  <c r="AZ62" i="19"/>
  <c r="I70" i="19"/>
  <c r="BB74" i="19"/>
  <c r="BH77" i="19"/>
  <c r="BN80" i="19"/>
  <c r="BI83" i="19"/>
  <c r="BT85" i="19"/>
  <c r="BI58" i="19"/>
  <c r="R68" i="19"/>
  <c r="AD73" i="19"/>
  <c r="BG76" i="19"/>
  <c r="BM79" i="19"/>
  <c r="G43" i="19"/>
  <c r="BQ62" i="19"/>
  <c r="N70" i="19"/>
  <c r="BF74" i="19"/>
  <c r="BL77" i="19"/>
  <c r="BR80" i="19"/>
  <c r="BO83" i="19"/>
  <c r="AB43" i="19"/>
  <c r="BI74" i="19"/>
  <c r="AW83" i="19"/>
  <c r="BF87" i="19"/>
  <c r="BL90" i="19"/>
  <c r="BJ93" i="19"/>
  <c r="AR96" i="19"/>
  <c r="BG98" i="19"/>
  <c r="BK100" i="19"/>
  <c r="BF52" i="19"/>
  <c r="AT75" i="19"/>
  <c r="W84" i="19"/>
  <c r="I88" i="19"/>
  <c r="O91" i="19"/>
  <c r="H94" i="19"/>
  <c r="BH96" i="19"/>
  <c r="BT98" i="19"/>
  <c r="F101" i="19"/>
  <c r="BM60" i="19"/>
  <c r="Z77" i="19"/>
  <c r="M85" i="19"/>
  <c r="AT88" i="19"/>
  <c r="AZ91" i="19"/>
  <c r="AP94" i="19"/>
  <c r="R97" i="19"/>
  <c r="G58" i="19"/>
  <c r="AS76" i="19"/>
  <c r="AZ84" i="19"/>
  <c r="AE88" i="19"/>
  <c r="AK91" i="19"/>
  <c r="AB94" i="19"/>
  <c r="F97" i="19"/>
  <c r="BU54" i="19"/>
  <c r="BK75" i="19"/>
  <c r="AA84" i="19"/>
  <c r="L88" i="19"/>
  <c r="R91" i="19"/>
  <c r="K94" i="19"/>
  <c r="BK96" i="19"/>
  <c r="BO49" i="19"/>
  <c r="V75" i="19"/>
  <c r="BP83" i="19"/>
  <c r="BP87" i="19"/>
  <c r="BV90" i="19"/>
  <c r="BP93" i="19"/>
  <c r="AX96" i="19"/>
  <c r="BC26" i="19"/>
  <c r="AO74" i="19"/>
  <c r="AH83" i="19"/>
  <c r="BA87" i="19"/>
  <c r="BG90" i="19"/>
  <c r="BB93" i="19"/>
  <c r="AJ96" i="19"/>
  <c r="BB98" i="19"/>
  <c r="K71" i="19"/>
  <c r="AN81" i="19"/>
  <c r="BT86" i="19"/>
  <c r="H90" i="19"/>
  <c r="H93" i="19"/>
  <c r="AM86" i="19"/>
  <c r="H95" i="19"/>
  <c r="BB99" i="19"/>
  <c r="P102" i="19"/>
  <c r="Y104" i="19"/>
  <c r="AC106" i="19"/>
  <c r="AG108" i="19"/>
  <c r="AK110" i="19"/>
  <c r="AO112" i="19"/>
  <c r="AS114" i="19"/>
  <c r="BB63" i="19"/>
  <c r="BQ88" i="19"/>
  <c r="BD96" i="19"/>
  <c r="AC100" i="19"/>
  <c r="BF102" i="19"/>
  <c r="BJ104" i="19"/>
  <c r="BN106" i="19"/>
  <c r="BR108" i="19"/>
  <c r="BV110" i="19"/>
  <c r="H113" i="19"/>
  <c r="L115" i="19"/>
  <c r="K76" i="19"/>
  <c r="Z91" i="19"/>
  <c r="J98" i="19"/>
  <c r="BT100" i="19"/>
  <c r="Y103" i="19"/>
  <c r="AC105" i="19"/>
  <c r="AG107" i="19"/>
  <c r="AK109" i="19"/>
  <c r="AO111" i="19"/>
  <c r="AS113" i="19"/>
  <c r="AW115" i="19"/>
  <c r="BU82" i="19"/>
  <c r="AO93" i="19"/>
  <c r="O99" i="19"/>
  <c r="AU101" i="19"/>
  <c r="BJ103" i="19"/>
  <c r="BN105" i="19"/>
  <c r="BR107" i="19"/>
  <c r="BV109" i="19"/>
  <c r="BQ80" i="19"/>
  <c r="BM92" i="19"/>
  <c r="BQ98" i="19"/>
  <c r="AH101" i="19"/>
  <c r="AY103" i="19"/>
  <c r="BC105" i="19"/>
  <c r="BG107" i="19"/>
  <c r="BK109" i="19"/>
  <c r="BO111" i="19"/>
  <c r="BS113" i="19"/>
  <c r="E116" i="19"/>
  <c r="E86" i="19"/>
  <c r="BA94" i="19"/>
  <c r="AS99" i="19"/>
  <c r="I102" i="19"/>
  <c r="R104" i="19"/>
  <c r="V106" i="19"/>
  <c r="Z108" i="19"/>
  <c r="AD110" i="19"/>
  <c r="F82" i="19"/>
  <c r="S93" i="19"/>
  <c r="F99" i="19"/>
  <c r="AM101" i="19"/>
  <c r="BD103" i="19"/>
  <c r="BH105" i="19"/>
  <c r="BL107" i="19"/>
  <c r="BP109" i="19"/>
  <c r="R87" i="19"/>
  <c r="AL95" i="19"/>
  <c r="BN99" i="19"/>
  <c r="AB102" i="19"/>
  <c r="AI104" i="19"/>
  <c r="AM106" i="19"/>
  <c r="AQ108" i="19"/>
  <c r="E99" i="19"/>
  <c r="BG105" i="19"/>
  <c r="K111" i="19"/>
  <c r="Q114" i="19"/>
  <c r="BU116" i="19"/>
  <c r="G119" i="19"/>
  <c r="K121" i="19"/>
  <c r="O123" i="19"/>
  <c r="AH103" i="19"/>
  <c r="BF112" i="19"/>
  <c r="AH118" i="19"/>
  <c r="AN75" i="19"/>
  <c r="BQ100" i="19"/>
  <c r="AD107" i="19"/>
  <c r="BP111" i="19"/>
  <c r="BV114" i="19"/>
  <c r="AN117" i="19"/>
  <c r="AR119" i="19"/>
  <c r="AV121" i="19"/>
  <c r="AZ123" i="19"/>
  <c r="BR96" i="19"/>
  <c r="BO104" i="19"/>
  <c r="AJ110" i="19"/>
  <c r="BA113" i="19"/>
  <c r="AY116" i="19"/>
  <c r="BC118" i="19"/>
  <c r="BG120" i="19"/>
  <c r="BK122" i="19"/>
  <c r="BE101" i="19"/>
  <c r="AL112" i="19"/>
  <c r="BP117" i="19"/>
  <c r="M67" i="19"/>
  <c r="AI100" i="19"/>
  <c r="BT106" i="19"/>
  <c r="AX111" i="19"/>
  <c r="BD114" i="19"/>
  <c r="AD117" i="19"/>
  <c r="AH119" i="19"/>
  <c r="AL121" i="19"/>
  <c r="AP123" i="19"/>
  <c r="BB122" i="19"/>
  <c r="AB98" i="19"/>
  <c r="AI105" i="19"/>
  <c r="BP110" i="19"/>
  <c r="E114" i="19"/>
  <c r="BM116" i="19"/>
  <c r="BQ118" i="19"/>
  <c r="BU120" i="19"/>
  <c r="G123" i="19"/>
  <c r="BB87" i="19"/>
  <c r="AL102" i="19"/>
  <c r="AY108" i="19"/>
  <c r="AM112" i="19"/>
  <c r="AS115" i="19"/>
  <c r="BQ117" i="19"/>
  <c r="BU119" i="19"/>
  <c r="G122" i="19"/>
  <c r="AI52" i="19"/>
  <c r="K100" i="19"/>
  <c r="AZ106" i="19"/>
  <c r="AR111" i="19"/>
  <c r="AX114" i="19"/>
  <c r="X117" i="19"/>
  <c r="AB119" i="19"/>
  <c r="AF121" i="19"/>
  <c r="AJ123" i="19"/>
  <c r="BM97" i="19"/>
  <c r="Z111" i="19"/>
  <c r="Z117" i="19"/>
  <c r="AT121" i="19"/>
  <c r="AJ88" i="19"/>
  <c r="I18" i="19"/>
  <c r="X11" i="19"/>
  <c r="W29" i="19"/>
  <c r="BV19" i="19"/>
  <c r="AG25" i="19"/>
  <c r="AI25" i="19"/>
  <c r="H30" i="19"/>
  <c r="AB19" i="19"/>
  <c r="AQ28" i="19"/>
  <c r="BI37" i="19"/>
  <c r="H35" i="19"/>
  <c r="AP36" i="19"/>
  <c r="AD39" i="19"/>
  <c r="BU42" i="19"/>
  <c r="BF16" i="19"/>
  <c r="L38" i="19"/>
  <c r="AY48" i="19"/>
  <c r="BD45" i="19"/>
  <c r="BF32" i="19"/>
  <c r="T55" i="19"/>
  <c r="AT50" i="19"/>
  <c r="L44" i="19"/>
  <c r="BA52" i="19"/>
  <c r="AE42" i="19"/>
  <c r="BB12" i="19"/>
  <c r="L46" i="19"/>
  <c r="BU45" i="19"/>
  <c r="L57" i="19"/>
  <c r="BP61" i="19"/>
  <c r="L69" i="19"/>
  <c r="BI53" i="19"/>
  <c r="BC60" i="19"/>
  <c r="AO65" i="19"/>
  <c r="AT46" i="19"/>
  <c r="Z57" i="19"/>
  <c r="BT62" i="19"/>
  <c r="BJ42" i="19"/>
  <c r="AI56" i="19"/>
  <c r="AW62" i="19"/>
  <c r="AL34" i="19"/>
  <c r="Q55" i="19"/>
  <c r="AV61" i="19"/>
  <c r="X67" i="19"/>
  <c r="BD53" i="19"/>
  <c r="BJ60" i="19"/>
  <c r="AR52" i="19"/>
  <c r="AB47" i="19"/>
  <c r="AV58" i="19"/>
  <c r="BP51" i="19"/>
  <c r="AT64" i="19"/>
  <c r="AQ72" i="19"/>
  <c r="BO78" i="19"/>
  <c r="BQ45" i="19"/>
  <c r="AU64" i="19"/>
  <c r="AR72" i="19"/>
  <c r="BD78" i="19"/>
  <c r="BD38" i="19"/>
  <c r="AV64" i="19"/>
  <c r="E70" i="19"/>
  <c r="AU73" i="19"/>
  <c r="BG54" i="19"/>
  <c r="BF63" i="19"/>
  <c r="AA69" i="19"/>
  <c r="AH72" i="19"/>
  <c r="AL55" i="19"/>
  <c r="K64" i="19"/>
  <c r="AO69" i="19"/>
  <c r="AU72" i="19"/>
  <c r="AE76" i="19"/>
  <c r="BU79" i="19"/>
  <c r="I83" i="19"/>
  <c r="AO56" i="19"/>
  <c r="BD64" i="19"/>
  <c r="BN69" i="19"/>
  <c r="BT72" i="19"/>
  <c r="BD76" i="19"/>
  <c r="AB80" i="19"/>
  <c r="F43" i="19"/>
  <c r="AA60" i="19"/>
  <c r="AE67" i="19"/>
  <c r="AJ71" i="19"/>
  <c r="BA43" i="19"/>
  <c r="AH69" i="19"/>
  <c r="AW76" i="19"/>
  <c r="W81" i="19"/>
  <c r="BO85" i="19"/>
  <c r="AY89" i="19"/>
  <c r="W93" i="19"/>
  <c r="AC96" i="19"/>
  <c r="AC62" i="19"/>
  <c r="AR73" i="19"/>
  <c r="AL78" i="19"/>
  <c r="BT83" i="19"/>
  <c r="BH87" i="19"/>
  <c r="AF91" i="19"/>
  <c r="AL94" i="19"/>
  <c r="AW58" i="19"/>
  <c r="BV71" i="19"/>
  <c r="AK77" i="19"/>
  <c r="BJ82" i="19"/>
  <c r="K86" i="19"/>
  <c r="AC89" i="19"/>
  <c r="W92" i="19"/>
  <c r="AO95" i="19"/>
  <c r="BD58" i="19"/>
  <c r="P71" i="19"/>
  <c r="BB76" i="19"/>
  <c r="AT81" i="19"/>
  <c r="V85" i="19"/>
  <c r="AS62" i="19"/>
  <c r="F72" i="19"/>
  <c r="BG77" i="19"/>
  <c r="BO81" i="19"/>
  <c r="BQ84" i="19"/>
  <c r="BU86" i="19"/>
  <c r="G89" i="19"/>
  <c r="K91" i="19"/>
  <c r="BN51" i="19"/>
  <c r="BH64" i="19"/>
  <c r="Y71" i="19"/>
  <c r="AJ75" i="19"/>
  <c r="AP78" i="19"/>
  <c r="AV81" i="19"/>
  <c r="AH84" i="19"/>
  <c r="BQ13" i="19"/>
  <c r="BO61" i="19"/>
  <c r="AV69" i="19"/>
  <c r="AH74" i="19"/>
  <c r="AQ77" i="19"/>
  <c r="AW80" i="19"/>
  <c r="AT52" i="19"/>
  <c r="K65" i="19"/>
  <c r="AI71" i="19"/>
  <c r="AR75" i="19"/>
  <c r="AX78" i="19"/>
  <c r="BD81" i="19"/>
  <c r="AL84" i="19"/>
  <c r="Y60" i="19"/>
  <c r="M77" i="19"/>
  <c r="E85" i="19"/>
  <c r="AR88" i="19"/>
  <c r="AX91" i="19"/>
  <c r="AN94" i="19"/>
  <c r="P97" i="19"/>
  <c r="Y99" i="19"/>
  <c r="AC101" i="19"/>
  <c r="G63" i="19"/>
  <c r="BP77" i="19"/>
  <c r="AL85" i="19"/>
  <c r="BL88" i="19"/>
  <c r="BR91" i="19"/>
  <c r="BD94" i="19"/>
  <c r="AD97" i="19"/>
  <c r="AL99" i="19"/>
  <c r="AP101" i="19"/>
  <c r="BC67" i="19"/>
  <c r="AV79" i="19"/>
  <c r="T86" i="19"/>
  <c r="AF89" i="19"/>
  <c r="AL92" i="19"/>
  <c r="T95" i="19"/>
  <c r="BF97" i="19"/>
  <c r="AY65" i="19"/>
  <c r="BM78" i="19"/>
  <c r="BU85" i="19"/>
  <c r="M89" i="19"/>
  <c r="S92" i="19"/>
  <c r="F95" i="19"/>
  <c r="AT97" i="19"/>
  <c r="BA63" i="19"/>
  <c r="O78" i="19"/>
  <c r="AP85" i="19"/>
  <c r="BP88" i="19"/>
  <c r="BV91" i="19"/>
  <c r="BG94" i="19"/>
  <c r="AH97" i="19"/>
  <c r="BV61" i="19"/>
  <c r="AR77" i="19"/>
  <c r="R85" i="19"/>
  <c r="BB88" i="19"/>
  <c r="BH91" i="19"/>
  <c r="AT94" i="19"/>
  <c r="W97" i="19"/>
  <c r="M59" i="19"/>
  <c r="BI76" i="19"/>
  <c r="BK84" i="19"/>
  <c r="AI88" i="19"/>
  <c r="AO91" i="19"/>
  <c r="AF94" i="19"/>
  <c r="K97" i="19"/>
  <c r="Q35" i="19"/>
  <c r="AR74" i="19"/>
  <c r="AK83" i="19"/>
  <c r="BC87" i="19"/>
  <c r="BI90" i="19"/>
  <c r="BC62" i="19"/>
  <c r="BG88" i="19"/>
  <c r="AZ96" i="19"/>
  <c r="Z100" i="19"/>
  <c r="BE102" i="19"/>
  <c r="BI104" i="19"/>
  <c r="BM106" i="19"/>
  <c r="BQ108" i="19"/>
  <c r="BU110" i="19"/>
  <c r="G113" i="19"/>
  <c r="K115" i="19"/>
  <c r="BL75" i="19"/>
  <c r="V91" i="19"/>
  <c r="I98" i="19"/>
  <c r="BS100" i="19"/>
  <c r="X103" i="19"/>
  <c r="AB105" i="19"/>
  <c r="AF107" i="19"/>
  <c r="AJ109" i="19"/>
  <c r="AN111" i="19"/>
  <c r="AR113" i="19"/>
  <c r="AV115" i="19"/>
  <c r="BR82" i="19"/>
  <c r="AN93" i="19"/>
  <c r="L99" i="19"/>
  <c r="AT101" i="19"/>
  <c r="BI103" i="19"/>
  <c r="BM105" i="19"/>
  <c r="BQ107" i="19"/>
  <c r="BU109" i="19"/>
  <c r="G112" i="19"/>
  <c r="K114" i="19"/>
  <c r="O116" i="19"/>
  <c r="BB86" i="19"/>
  <c r="M95" i="19"/>
  <c r="BE99" i="19"/>
  <c r="U102" i="19"/>
  <c r="AB104" i="19"/>
  <c r="AF106" i="19"/>
  <c r="AJ108" i="19"/>
  <c r="AN110" i="19"/>
  <c r="BJ85" i="19"/>
  <c r="AZ94" i="19"/>
  <c r="AR99" i="19"/>
  <c r="F102" i="19"/>
  <c r="Q104" i="19"/>
  <c r="U106" i="19"/>
  <c r="Y108" i="19"/>
  <c r="AC110" i="19"/>
  <c r="AG112" i="19"/>
  <c r="AK114" i="19"/>
  <c r="AE58" i="19"/>
  <c r="AG88" i="19"/>
  <c r="Y96" i="19"/>
  <c r="S100" i="19"/>
  <c r="AX102" i="19"/>
  <c r="BB104" i="19"/>
  <c r="BF106" i="19"/>
  <c r="BJ108" i="19"/>
  <c r="BN110" i="19"/>
  <c r="AC86" i="19"/>
  <c r="BO94" i="19"/>
  <c r="AY99" i="19"/>
  <c r="M102" i="19"/>
  <c r="V104" i="19"/>
  <c r="Z106" i="19"/>
  <c r="AD108" i="19"/>
  <c r="AE68" i="19"/>
  <c r="AL89" i="19"/>
  <c r="L97" i="19"/>
  <c r="AL100" i="19"/>
  <c r="BO102" i="19"/>
  <c r="BS104" i="19"/>
  <c r="E107" i="19"/>
  <c r="BE74" i="19"/>
  <c r="BN100" i="19"/>
  <c r="AA107" i="19"/>
  <c r="BN111" i="19"/>
  <c r="BT114" i="19"/>
  <c r="AM117" i="19"/>
  <c r="AQ119" i="19"/>
  <c r="AU121" i="19"/>
  <c r="AY123" i="19"/>
  <c r="BV105" i="19"/>
  <c r="Z114" i="19"/>
  <c r="BH119" i="19"/>
  <c r="BF88" i="19"/>
  <c r="BD102" i="19"/>
  <c r="BO108" i="19"/>
  <c r="AX112" i="19"/>
  <c r="BD115" i="19"/>
  <c r="F118" i="19"/>
  <c r="J120" i="19"/>
  <c r="N122" i="19"/>
  <c r="AR123" i="19"/>
  <c r="BH99" i="19"/>
  <c r="AI106" i="19"/>
  <c r="AG111" i="19"/>
  <c r="AM114" i="19"/>
  <c r="Q117" i="19"/>
  <c r="U119" i="19"/>
  <c r="Y121" i="19"/>
  <c r="AC123" i="19"/>
  <c r="AL105" i="19"/>
  <c r="F114" i="19"/>
  <c r="L119" i="19"/>
  <c r="BV86" i="19"/>
  <c r="Y102" i="19"/>
  <c r="AN108" i="19"/>
  <c r="AJ112" i="19"/>
  <c r="AP115" i="19"/>
  <c r="BN117" i="19"/>
  <c r="BR119" i="19"/>
  <c r="BV121" i="19"/>
  <c r="L84" i="19"/>
  <c r="O67" i="19"/>
  <c r="AJ100" i="19"/>
  <c r="BU106" i="19"/>
  <c r="BB111" i="19"/>
  <c r="BH114" i="19"/>
  <c r="AE117" i="19"/>
  <c r="AI119" i="19"/>
  <c r="AM121" i="19"/>
  <c r="AQ123" i="19"/>
  <c r="S94" i="19"/>
  <c r="G104" i="19"/>
  <c r="BO109" i="19"/>
  <c r="Y113" i="19"/>
  <c r="AE116" i="19"/>
  <c r="AI118" i="19"/>
  <c r="AM120" i="19"/>
  <c r="AQ122" i="19"/>
  <c r="AC85" i="19"/>
  <c r="BS101" i="19"/>
  <c r="T108" i="19"/>
  <c r="Z112" i="19"/>
  <c r="AF115" i="19"/>
  <c r="BH117" i="19"/>
  <c r="BL119" i="19"/>
  <c r="BP121" i="19"/>
  <c r="BT123" i="19"/>
  <c r="AZ102" i="19"/>
  <c r="BL112" i="19"/>
  <c r="G11" i="19"/>
  <c r="BN13" i="19"/>
  <c r="Y10" i="19"/>
  <c r="M25" i="19"/>
  <c r="AL27" i="19"/>
  <c r="F22" i="19"/>
  <c r="Z35" i="19"/>
  <c r="Z34" i="19"/>
  <c r="AQ45" i="19"/>
  <c r="G31" i="19"/>
  <c r="BE37" i="19"/>
  <c r="I49" i="19"/>
  <c r="R53" i="19"/>
  <c r="BM52" i="19"/>
  <c r="AE48" i="19"/>
  <c r="BI48" i="19"/>
  <c r="AV57" i="19"/>
  <c r="J68" i="19"/>
  <c r="BS56" i="19"/>
  <c r="AS67" i="19"/>
  <c r="AN58" i="19"/>
  <c r="E41" i="19"/>
  <c r="E58" i="19"/>
  <c r="N46" i="19"/>
  <c r="AJ61" i="19"/>
  <c r="N45" i="19"/>
  <c r="AB61" i="19"/>
  <c r="J50" i="19"/>
  <c r="BP62" i="19"/>
  <c r="AJ68" i="19"/>
  <c r="K80" i="19"/>
  <c r="Y64" i="19"/>
  <c r="BT74" i="19"/>
  <c r="BR55" i="19"/>
  <c r="Q70" i="19"/>
  <c r="J53" i="19"/>
  <c r="N66" i="19"/>
  <c r="AJ73" i="19"/>
  <c r="AP63" i="19"/>
  <c r="AQ70" i="19"/>
  <c r="BO76" i="19"/>
  <c r="BQ83" i="19"/>
  <c r="BM63" i="19"/>
  <c r="BD70" i="19"/>
  <c r="J77" i="19"/>
  <c r="O40" i="19"/>
  <c r="BO63" i="19"/>
  <c r="N72" i="19"/>
  <c r="BO69" i="19"/>
  <c r="BE80" i="19"/>
  <c r="W87" i="19"/>
  <c r="BG93" i="19"/>
  <c r="AO61" i="19"/>
  <c r="AF75" i="19"/>
  <c r="T85" i="19"/>
  <c r="AR91" i="19"/>
  <c r="U55" i="19"/>
  <c r="G74" i="19"/>
  <c r="Y83" i="19"/>
  <c r="Q89" i="19"/>
  <c r="AW93" i="19"/>
  <c r="BR63" i="19"/>
  <c r="AL77" i="19"/>
  <c r="BD84" i="19"/>
  <c r="Q66" i="19"/>
  <c r="Y78" i="19"/>
  <c r="BE84" i="19"/>
  <c r="BK87" i="19"/>
  <c r="AU91" i="19"/>
  <c r="AJ65" i="19"/>
  <c r="BR74" i="19"/>
  <c r="AR79" i="19"/>
  <c r="BF84" i="19"/>
  <c r="BK60" i="19"/>
  <c r="AZ71" i="19"/>
  <c r="AA78" i="19"/>
  <c r="AQ54" i="19"/>
  <c r="AU70" i="19"/>
  <c r="AT76" i="19"/>
  <c r="V82" i="19"/>
  <c r="R57" i="19"/>
  <c r="BU80" i="19"/>
  <c r="Z89" i="19"/>
  <c r="BC94" i="19"/>
  <c r="BS98" i="19"/>
  <c r="G102" i="19"/>
  <c r="AJ79" i="19"/>
  <c r="AS88" i="19"/>
  <c r="O93" i="19"/>
  <c r="BR97" i="19"/>
  <c r="BB101" i="19"/>
  <c r="J78" i="19"/>
  <c r="AB87" i="19"/>
  <c r="BP92" i="19"/>
  <c r="AS97" i="19"/>
  <c r="F73" i="19"/>
  <c r="BK86" i="19"/>
  <c r="AM92" i="19"/>
  <c r="T97" i="19"/>
  <c r="AV70" i="19"/>
  <c r="AB86" i="19"/>
  <c r="BB91" i="19"/>
  <c r="BR95" i="19"/>
  <c r="S68" i="19"/>
  <c r="AX85" i="19"/>
  <c r="X91" i="19"/>
  <c r="AP95" i="19"/>
  <c r="V64" i="19"/>
  <c r="AJ84" i="19"/>
  <c r="BE89" i="19"/>
  <c r="J95" i="19"/>
  <c r="BL50" i="19"/>
  <c r="X82" i="19"/>
  <c r="BE88" i="19"/>
  <c r="AW72" i="19"/>
  <c r="J96" i="19"/>
  <c r="AB101" i="19"/>
  <c r="AA105" i="19"/>
  <c r="K109" i="19"/>
  <c r="BA112" i="19"/>
  <c r="BG115" i="19"/>
  <c r="BD92" i="19"/>
  <c r="BE100" i="19"/>
  <c r="N104" i="19"/>
  <c r="BP107" i="19"/>
  <c r="AZ111" i="19"/>
  <c r="X115" i="19"/>
  <c r="AH87" i="19"/>
  <c r="AP99" i="19"/>
  <c r="AW103" i="19"/>
  <c r="BC106" i="19"/>
  <c r="AM110" i="19"/>
  <c r="W114" i="19"/>
  <c r="AN84" i="19"/>
  <c r="Y97" i="19"/>
  <c r="AV102" i="19"/>
  <c r="T106" i="19"/>
  <c r="Z109" i="19"/>
  <c r="W88" i="19"/>
  <c r="BF99" i="19"/>
  <c r="BK103" i="19"/>
  <c r="BQ106" i="19"/>
  <c r="BA110" i="19"/>
  <c r="Y114" i="19"/>
  <c r="BR78" i="19"/>
  <c r="BI97" i="19"/>
  <c r="BJ102" i="19"/>
  <c r="AH106" i="19"/>
  <c r="AN109" i="19"/>
  <c r="BO87" i="19"/>
  <c r="AI99" i="19"/>
  <c r="H103" i="19"/>
  <c r="BJ106" i="19"/>
  <c r="Y72" i="19"/>
  <c r="H96" i="19"/>
  <c r="Z101" i="19"/>
  <c r="Y105" i="19"/>
  <c r="E60" i="19"/>
  <c r="BC103" i="19"/>
  <c r="AW112" i="19"/>
  <c r="AY117" i="19"/>
  <c r="W121" i="19"/>
  <c r="M97" i="19"/>
  <c r="AB115" i="19"/>
  <c r="AL86" i="19"/>
  <c r="Z105" i="19"/>
  <c r="AJ113" i="19"/>
  <c r="R118" i="19"/>
  <c r="BH121" i="19"/>
  <c r="BP86" i="19"/>
  <c r="AK107" i="19"/>
  <c r="S114" i="19"/>
  <c r="G118" i="19"/>
  <c r="BI121" i="19"/>
  <c r="AN106" i="19"/>
  <c r="V118" i="19"/>
  <c r="AD95" i="19"/>
  <c r="AE109" i="19"/>
  <c r="T114" i="19"/>
  <c r="T118" i="19"/>
  <c r="N121" i="19"/>
  <c r="AT118" i="19"/>
  <c r="AE95" i="19"/>
  <c r="E108" i="19"/>
  <c r="AM113" i="19"/>
  <c r="BC117" i="19"/>
  <c r="AW120" i="19"/>
  <c r="BO123" i="19"/>
  <c r="V101" i="19"/>
  <c r="AT110" i="19"/>
  <c r="I115" i="19"/>
  <c r="BG118" i="19"/>
  <c r="BA121" i="19"/>
  <c r="Z90" i="19"/>
  <c r="AX105" i="19"/>
  <c r="BJ112" i="19"/>
  <c r="BR116" i="19"/>
  <c r="R120" i="19"/>
  <c r="L123" i="19"/>
  <c r="BD104" i="19"/>
  <c r="AV116" i="19"/>
  <c r="AV122" i="19"/>
  <c r="BU98" i="19"/>
  <c r="BE105" i="19"/>
  <c r="I111" i="19"/>
  <c r="O114" i="19"/>
  <c r="M117" i="19"/>
  <c r="Q119" i="19"/>
  <c r="U121" i="19"/>
  <c r="AW123" i="19"/>
  <c r="T104" i="19"/>
  <c r="N113" i="19"/>
  <c r="P118" i="19"/>
  <c r="L122" i="19"/>
  <c r="BS123" i="19"/>
  <c r="Q108" i="19"/>
  <c r="BN121" i="19"/>
  <c r="BO101" i="19"/>
  <c r="AP107" i="19"/>
  <c r="BJ77" i="19"/>
  <c r="BM115" i="19"/>
  <c r="S122" i="19"/>
  <c r="AW92" i="19"/>
  <c r="L113" i="19"/>
  <c r="AJ117" i="19"/>
  <c r="AD120" i="19"/>
  <c r="BF105" i="19"/>
  <c r="AX117" i="19"/>
  <c r="BT122" i="19"/>
  <c r="AT99" i="19"/>
  <c r="Y111" i="19"/>
  <c r="AE114" i="19"/>
  <c r="Y117" i="19"/>
  <c r="AC119" i="19"/>
  <c r="BI123" i="19"/>
  <c r="V105" i="19"/>
  <c r="AX113" i="19"/>
  <c r="AJ122" i="19"/>
  <c r="BQ122" i="19"/>
  <c r="K105" i="19"/>
  <c r="AI97" i="19"/>
  <c r="BC35" i="19"/>
  <c r="BE38" i="19"/>
  <c r="Y25" i="19"/>
  <c r="T45" i="19"/>
  <c r="W35" i="19"/>
  <c r="BT46" i="19"/>
  <c r="AI45" i="19"/>
  <c r="BF49" i="19"/>
  <c r="AN56" i="19"/>
  <c r="V57" i="19"/>
  <c r="AY68" i="19"/>
  <c r="AS72" i="19"/>
  <c r="BH54" i="19"/>
  <c r="AQ55" i="19"/>
  <c r="BV54" i="19"/>
  <c r="K75" i="19"/>
  <c r="AP68" i="19"/>
  <c r="AG65" i="19"/>
  <c r="G96" i="19"/>
  <c r="BB73" i="19"/>
  <c r="V54" i="19"/>
  <c r="Z86" i="19"/>
  <c r="AU63" i="19"/>
  <c r="U70" i="19"/>
  <c r="R67" i="19"/>
  <c r="AX99" i="19"/>
  <c r="BP89" i="19"/>
  <c r="AG89" i="19"/>
  <c r="AV88" i="19"/>
  <c r="R88" i="19"/>
  <c r="AY86" i="19"/>
  <c r="AA85" i="19"/>
  <c r="W103" i="19"/>
  <c r="BC113" i="19"/>
  <c r="BU101" i="19"/>
  <c r="Z116" i="19"/>
  <c r="AI108" i="19"/>
  <c r="BH89" i="19"/>
  <c r="V107" i="19"/>
  <c r="BM104" i="19"/>
  <c r="AG100" i="19"/>
  <c r="AD94" i="19"/>
  <c r="BR87" i="19"/>
  <c r="J93" i="19"/>
  <c r="Y122" i="19"/>
  <c r="K110" i="19"/>
  <c r="M111" i="19"/>
  <c r="BV112" i="19"/>
  <c r="X116" i="19"/>
  <c r="R111" i="19"/>
  <c r="BV89" i="19"/>
  <c r="O120" i="19"/>
  <c r="BN114" i="19"/>
  <c r="BJ111" i="19"/>
  <c r="AA108" i="19"/>
  <c r="G120" i="19"/>
  <c r="AH115" i="19"/>
  <c r="BD116" i="19"/>
  <c r="AY14" i="19"/>
  <c r="Y37" i="19"/>
  <c r="V47" i="19"/>
  <c r="AK47" i="19"/>
  <c r="BE49" i="19"/>
  <c r="J66" i="19"/>
  <c r="AT57" i="19"/>
  <c r="H72" i="19"/>
  <c r="AG59" i="19"/>
  <c r="AM80" i="19"/>
  <c r="P74" i="19"/>
  <c r="AO57" i="19"/>
  <c r="AO96" i="19"/>
  <c r="Z94" i="19"/>
  <c r="BE91" i="19"/>
  <c r="AX45" i="19"/>
  <c r="BC89" i="19"/>
  <c r="AH82" i="19"/>
  <c r="O81" i="19"/>
  <c r="AX84" i="19"/>
  <c r="O100" i="19"/>
  <c r="AW95" i="19"/>
  <c r="AI95" i="19"/>
  <c r="BF94" i="19"/>
  <c r="AC94" i="19"/>
  <c r="E93" i="19"/>
  <c r="AQ92" i="19"/>
  <c r="AT91" i="19"/>
  <c r="S107" i="19"/>
  <c r="AN98" i="19"/>
  <c r="AF113" i="19"/>
  <c r="AE112" i="19"/>
  <c r="AN104" i="19"/>
  <c r="I65" i="19"/>
  <c r="BI108" i="19"/>
  <c r="AU100" i="19"/>
  <c r="AF95" i="19"/>
  <c r="BD88" i="19"/>
  <c r="AG103" i="19"/>
  <c r="AL115" i="19"/>
  <c r="AQ101" i="19"/>
  <c r="V116" i="19"/>
  <c r="AW111" i="19"/>
  <c r="AN113" i="19"/>
  <c r="AN116" i="19"/>
  <c r="BM102" i="19"/>
  <c r="Q122" i="19"/>
  <c r="I117" i="19"/>
  <c r="P115" i="19"/>
  <c r="AB112" i="19"/>
  <c r="BK108" i="19"/>
  <c r="BQ115" i="19"/>
  <c r="AK96" i="19"/>
  <c r="AE121" i="19"/>
  <c r="V10" i="19"/>
  <c r="BH49" i="19"/>
  <c r="BA42" i="19"/>
  <c r="S50" i="19"/>
  <c r="AW55" i="19"/>
  <c r="BE53" i="19"/>
  <c r="AW54" i="19"/>
  <c r="BG73" i="19"/>
  <c r="AM56" i="19"/>
  <c r="E57" i="19"/>
  <c r="BR59" i="19"/>
  <c r="AQ85" i="19"/>
  <c r="H81" i="19"/>
  <c r="AQ69" i="19"/>
  <c r="BO96" i="19"/>
  <c r="AW59" i="19"/>
  <c r="BO89" i="19"/>
  <c r="AX82" i="19"/>
  <c r="AG81" i="19"/>
  <c r="BJ84" i="19"/>
  <c r="AC97" i="19"/>
  <c r="AY91" i="19"/>
  <c r="AH90" i="19"/>
  <c r="BQ89" i="19"/>
  <c r="AH89" i="19"/>
  <c r="BR88" i="19"/>
  <c r="S88" i="19"/>
  <c r="S87" i="19"/>
  <c r="AU103" i="19"/>
  <c r="AB84" i="19"/>
  <c r="BD113" i="19"/>
  <c r="BA105" i="19"/>
  <c r="F94" i="19"/>
  <c r="M70" i="19"/>
  <c r="AK14" i="19"/>
  <c r="AJ18" i="19"/>
  <c r="AL17" i="19"/>
  <c r="BE25" i="19"/>
  <c r="BO34" i="19"/>
  <c r="AJ22" i="19"/>
  <c r="BF36" i="19"/>
  <c r="Q39" i="19"/>
  <c r="Z32" i="19"/>
  <c r="S36" i="19"/>
  <c r="BS45" i="19"/>
  <c r="R54" i="19"/>
  <c r="AP53" i="19"/>
  <c r="G53" i="19"/>
  <c r="AR48" i="19"/>
  <c r="BV48" i="19"/>
  <c r="BH57" i="19"/>
  <c r="X69" i="19"/>
  <c r="BK58" i="19"/>
  <c r="BG68" i="19"/>
  <c r="AZ58" i="19"/>
  <c r="O42" i="19"/>
  <c r="BC59" i="19"/>
  <c r="BC46" i="19"/>
  <c r="BT61" i="19"/>
  <c r="AZ51" i="19"/>
  <c r="AN61" i="19"/>
  <c r="BB51" i="19"/>
  <c r="BB43" i="19"/>
  <c r="AW69" i="19"/>
  <c r="W80" i="19"/>
  <c r="BQ64" i="19"/>
  <c r="BL76" i="19"/>
  <c r="AK56" i="19"/>
  <c r="AC70" i="19"/>
  <c r="BS53" i="19"/>
  <c r="AJ66" i="19"/>
  <c r="BH73" i="19"/>
  <c r="AG64" i="19"/>
  <c r="W72" i="19"/>
  <c r="BE77" i="19"/>
  <c r="K84" i="19"/>
  <c r="L64" i="19"/>
  <c r="BP70" i="19"/>
  <c r="V77" i="19"/>
  <c r="BA50" i="19"/>
  <c r="AN66" i="19"/>
  <c r="Z72" i="19"/>
  <c r="X70" i="19"/>
  <c r="G81" i="19"/>
  <c r="AU87" i="19"/>
  <c r="BS93" i="19"/>
  <c r="I63" i="19"/>
  <c r="BT77" i="19"/>
  <c r="AF85" i="19"/>
  <c r="BP91" i="19"/>
  <c r="AQ57" i="19"/>
  <c r="AD74" i="19"/>
  <c r="AN83" i="19"/>
  <c r="AO89" i="19"/>
  <c r="E95" i="19"/>
  <c r="BE64" i="19"/>
  <c r="BD77" i="19"/>
  <c r="BP84" i="19"/>
  <c r="P68" i="19"/>
  <c r="AO78" i="19"/>
  <c r="K85" i="19"/>
  <c r="BA88" i="19"/>
  <c r="BG91" i="19"/>
  <c r="X66" i="19"/>
  <c r="T75" i="19"/>
  <c r="BL79" i="19"/>
  <c r="BR84" i="19"/>
  <c r="BA62" i="19"/>
  <c r="BD73" i="19"/>
  <c r="AS78" i="19"/>
  <c r="P56" i="19"/>
  <c r="BU70" i="19"/>
  <c r="BJ76" i="19"/>
  <c r="AL82" i="19"/>
  <c r="F63" i="19"/>
  <c r="O84" i="19"/>
  <c r="AT89" i="19"/>
  <c r="BR94" i="19"/>
  <c r="M99" i="19"/>
  <c r="S102" i="19"/>
  <c r="T80" i="19"/>
  <c r="K89" i="19"/>
  <c r="W94" i="19"/>
  <c r="L98" i="19"/>
  <c r="BN101" i="19"/>
  <c r="BL78" i="19"/>
  <c r="AR87" i="19"/>
  <c r="P93" i="19"/>
  <c r="BS97" i="19"/>
  <c r="AA77" i="19"/>
  <c r="I87" i="19"/>
  <c r="BB92" i="19"/>
  <c r="AG97" i="19"/>
  <c r="BK71" i="19"/>
  <c r="AR86" i="19"/>
  <c r="T92" i="19"/>
  <c r="H97" i="19"/>
  <c r="BC69" i="19"/>
  <c r="F86" i="19"/>
  <c r="AN91" i="19"/>
  <c r="BE95" i="19"/>
  <c r="AA66" i="19"/>
  <c r="Y85" i="19"/>
  <c r="E91" i="19"/>
  <c r="Y95" i="19"/>
  <c r="Y56" i="19"/>
  <c r="BS82" i="19"/>
  <c r="F89" i="19"/>
  <c r="AQ75" i="19"/>
  <c r="N97" i="19"/>
  <c r="AD102" i="19"/>
  <c r="AM105" i="19"/>
  <c r="W109" i="19"/>
  <c r="BM112" i="19"/>
  <c r="BS115" i="19"/>
  <c r="AH93" i="19"/>
  <c r="O101" i="19"/>
  <c r="BV104" i="19"/>
  <c r="J108" i="19"/>
  <c r="BL111" i="19"/>
  <c r="AJ115" i="19"/>
  <c r="T88" i="19"/>
  <c r="BD99" i="19"/>
  <c r="BU103" i="19"/>
  <c r="AS107" i="19"/>
  <c r="AY110" i="19"/>
  <c r="AI114" i="19"/>
  <c r="BI85" i="19"/>
  <c r="BA97" i="19"/>
  <c r="BH102" i="19"/>
  <c r="AR106" i="19"/>
  <c r="P110" i="19"/>
  <c r="I89" i="19"/>
  <c r="BT99" i="19"/>
  <c r="E104" i="19"/>
  <c r="K107" i="19"/>
  <c r="BM110" i="19"/>
  <c r="AW114" i="19"/>
  <c r="BM86" i="19"/>
  <c r="T98" i="19"/>
  <c r="BV102" i="19"/>
  <c r="AT106" i="19"/>
  <c r="AZ109" i="19"/>
  <c r="AZ88" i="19"/>
  <c r="BM99" i="19"/>
  <c r="BP103" i="19"/>
  <c r="BV106" i="19"/>
  <c r="AA75" i="19"/>
  <c r="AN96" i="19"/>
  <c r="AN101" i="19"/>
  <c r="AK105" i="19"/>
  <c r="BC81" i="19"/>
  <c r="Y106" i="19"/>
  <c r="BP112" i="19"/>
  <c r="BK117" i="19"/>
  <c r="AI121" i="19"/>
  <c r="AG98" i="19"/>
  <c r="J116" i="19"/>
  <c r="L91" i="19"/>
  <c r="BN107" i="19"/>
  <c r="AZ113" i="19"/>
  <c r="AD118" i="19"/>
  <c r="BT121" i="19"/>
  <c r="V89" i="19"/>
  <c r="BU107" i="19"/>
  <c r="BC114" i="19"/>
  <c r="BO118" i="19"/>
  <c r="BU121" i="19"/>
  <c r="BF118" i="19"/>
  <c r="BS96" i="19"/>
  <c r="BF109" i="19"/>
  <c r="F115" i="19"/>
  <c r="AF118" i="19"/>
  <c r="AX121" i="19"/>
  <c r="AJ119" i="19"/>
  <c r="T99" i="19"/>
  <c r="AO108" i="19"/>
  <c r="X114" i="19"/>
  <c r="BO117" i="19"/>
  <c r="O121" i="19"/>
  <c r="E103" i="19"/>
  <c r="BR110" i="19"/>
  <c r="BS118" i="19"/>
  <c r="R107" i="19"/>
  <c r="AV123" i="19"/>
  <c r="W106" i="19"/>
  <c r="AG121" i="19"/>
  <c r="AN118" i="19"/>
  <c r="BL120" i="19"/>
  <c r="AV30" i="19"/>
  <c r="BT94" i="19"/>
  <c r="U112" i="19"/>
  <c r="AT119" i="19"/>
  <c r="BI118" i="19"/>
  <c r="BH30" i="19"/>
  <c r="BU96" i="19"/>
  <c r="L95" i="19"/>
  <c r="AK122" i="19"/>
  <c r="AA120" i="19"/>
  <c r="AX31" i="19"/>
  <c r="BV99" i="19"/>
  <c r="BP17" i="19"/>
  <c r="BO27" i="19"/>
  <c r="BA17" i="19"/>
  <c r="BL29" i="19"/>
  <c r="BB18" i="19"/>
  <c r="AQ26" i="19"/>
  <c r="F40" i="19"/>
  <c r="AP39" i="19"/>
  <c r="BH41" i="19"/>
  <c r="AJ39" i="19"/>
  <c r="BI46" i="19"/>
  <c r="BB54" i="19"/>
  <c r="T54" i="19"/>
  <c r="BE54" i="19"/>
  <c r="AD22" i="19"/>
  <c r="AK39" i="19"/>
  <c r="BJ58" i="19"/>
  <c r="AJ69" i="19"/>
  <c r="E59" i="19"/>
  <c r="BS68" i="19"/>
  <c r="BL58" i="19"/>
  <c r="AO43" i="19"/>
  <c r="BE60" i="19"/>
  <c r="AT47" i="19"/>
  <c r="N62" i="19"/>
  <c r="AH53" i="19"/>
  <c r="AL42" i="19"/>
  <c r="F52" i="19"/>
  <c r="BA53" i="19"/>
  <c r="S72" i="19"/>
  <c r="AI80" i="19"/>
  <c r="BK67" i="19"/>
  <c r="AR78" i="19"/>
  <c r="BM56" i="19"/>
  <c r="AO70" i="19"/>
  <c r="AK55" i="19"/>
  <c r="I68" i="19"/>
  <c r="AH32" i="19"/>
  <c r="BC64" i="19"/>
  <c r="AI72" i="19"/>
  <c r="BQ77" i="19"/>
  <c r="AI39" i="19"/>
  <c r="BU64" i="19"/>
  <c r="AV72" i="19"/>
  <c r="L78" i="19"/>
  <c r="AS51" i="19"/>
  <c r="BJ66" i="19"/>
  <c r="AL72" i="19"/>
  <c r="AX70" i="19"/>
  <c r="AS82" i="19"/>
  <c r="O89" i="19"/>
  <c r="M94" i="19"/>
  <c r="BP63" i="19"/>
  <c r="R78" i="19"/>
  <c r="BD85" i="19"/>
  <c r="J92" i="19"/>
  <c r="AT59" i="19"/>
  <c r="BS76" i="19"/>
  <c r="BU83" i="19"/>
  <c r="BA89" i="19"/>
  <c r="AC95" i="19"/>
  <c r="AH65" i="19"/>
  <c r="V78" i="19"/>
  <c r="BF85" i="19"/>
  <c r="BI70" i="19"/>
  <c r="G79" i="19"/>
  <c r="W85" i="19"/>
  <c r="BM88" i="19"/>
  <c r="BS91" i="19"/>
  <c r="BM66" i="19"/>
  <c r="BD75" i="19"/>
  <c r="L81" i="19"/>
  <c r="L85" i="19"/>
  <c r="AF63" i="19"/>
  <c r="N74" i="19"/>
  <c r="BK78" i="19"/>
  <c r="Q57" i="19"/>
  <c r="BJ71" i="19"/>
  <c r="N78" i="19"/>
  <c r="BE82" i="19"/>
  <c r="L65" i="19"/>
  <c r="AV84" i="19"/>
  <c r="BJ89" i="19"/>
  <c r="R95" i="19"/>
  <c r="AK99" i="19"/>
  <c r="AG57" i="19"/>
  <c r="BV80" i="19"/>
  <c r="AD89" i="19"/>
  <c r="AO94" i="19"/>
  <c r="X98" i="19"/>
  <c r="H102" i="19"/>
  <c r="AF80" i="19"/>
  <c r="BN88" i="19"/>
  <c r="AE93" i="19"/>
  <c r="M98" i="19"/>
  <c r="M78" i="19"/>
  <c r="AC87" i="19"/>
  <c r="BT92" i="19"/>
  <c r="BG97" i="19"/>
  <c r="AU76" i="19"/>
  <c r="BL86" i="19"/>
  <c r="AN92" i="19"/>
  <c r="U97" i="19"/>
  <c r="BS70" i="19"/>
  <c r="AD86" i="19"/>
  <c r="F92" i="19"/>
  <c r="BN96" i="19"/>
  <c r="AB68" i="19"/>
  <c r="AY85" i="19"/>
  <c r="Y91" i="19"/>
  <c r="AQ95" i="19"/>
  <c r="V59" i="19"/>
  <c r="J84" i="19"/>
  <c r="Y90" i="19"/>
  <c r="BK77" i="19"/>
  <c r="AV97" i="19"/>
  <c r="AS102" i="19"/>
  <c r="AY105" i="19"/>
  <c r="AI109" i="19"/>
  <c r="S113" i="19"/>
  <c r="AG69" i="19"/>
  <c r="BV93" i="19"/>
  <c r="AE101" i="19"/>
  <c r="P105" i="19"/>
  <c r="V108" i="19"/>
  <c r="F112" i="19"/>
  <c r="BH115" i="19"/>
  <c r="H92" i="19"/>
  <c r="BR99" i="19"/>
  <c r="O104" i="19"/>
  <c r="BE107" i="19"/>
  <c r="BK110" i="19"/>
  <c r="AU114" i="19"/>
  <c r="AN87" i="19"/>
  <c r="AC99" i="19"/>
  <c r="BT102" i="19"/>
  <c r="BD106" i="19"/>
  <c r="AB110" i="19"/>
  <c r="BI89" i="19"/>
  <c r="R100" i="19"/>
  <c r="AC104" i="19"/>
  <c r="BS107" i="19"/>
  <c r="G111" i="19"/>
  <c r="BI114" i="19"/>
  <c r="AX87" i="19"/>
  <c r="AT98" i="19"/>
  <c r="P103" i="19"/>
  <c r="BR106" i="19"/>
  <c r="AP110" i="19"/>
  <c r="AI89" i="19"/>
  <c r="I100" i="19"/>
  <c r="J104" i="19"/>
  <c r="P107" i="19"/>
  <c r="AW77" i="19"/>
  <c r="AN97" i="19"/>
  <c r="AP102" i="19"/>
  <c r="AW105" i="19"/>
  <c r="Q86" i="19"/>
  <c r="BI106" i="19"/>
  <c r="O113" i="19"/>
  <c r="E118" i="19"/>
  <c r="BG121" i="19"/>
  <c r="AJ104" i="19"/>
  <c r="BB116" i="19"/>
  <c r="AA93" i="19"/>
  <c r="AF108" i="19"/>
  <c r="BT113" i="19"/>
  <c r="AP118" i="19"/>
  <c r="Z122" i="19"/>
  <c r="U98" i="19"/>
  <c r="AM108" i="19"/>
  <c r="E115" i="19"/>
  <c r="I119" i="19"/>
  <c r="O122" i="19"/>
  <c r="AR108" i="19"/>
  <c r="AV119" i="19"/>
  <c r="I101" i="19"/>
  <c r="S110" i="19"/>
  <c r="V115" i="19"/>
  <c r="AR118" i="19"/>
  <c r="BJ121" i="19"/>
  <c r="N120" i="19"/>
  <c r="BL99" i="19"/>
  <c r="F109" i="19"/>
  <c r="AO114" i="19"/>
  <c r="I118" i="19"/>
  <c r="AA121" i="19"/>
  <c r="BN122" i="19"/>
  <c r="AO103" i="19"/>
  <c r="U111" i="19"/>
  <c r="K116" i="19"/>
  <c r="M119" i="19"/>
  <c r="AE122" i="19"/>
  <c r="AH94" i="19"/>
  <c r="BB107" i="19"/>
  <c r="AB113" i="19"/>
  <c r="AV117" i="19"/>
  <c r="AP120" i="19"/>
  <c r="BH123" i="19"/>
  <c r="BH106" i="19"/>
  <c r="BV117" i="19"/>
  <c r="Z123" i="19"/>
  <c r="T100" i="19"/>
  <c r="BG106" i="19"/>
  <c r="AS111" i="19"/>
  <c r="AY114" i="19"/>
  <c r="AK117" i="19"/>
  <c r="AO119" i="19"/>
  <c r="AS121" i="19"/>
  <c r="BD74" i="19"/>
  <c r="X106" i="19"/>
  <c r="P114" i="19"/>
  <c r="BL118" i="19"/>
  <c r="BH122" i="19"/>
  <c r="BO121" i="19"/>
  <c r="BP101" i="19"/>
  <c r="BJ119" i="19"/>
  <c r="BT84" i="19"/>
  <c r="K25" i="19"/>
  <c r="I47" i="19"/>
  <c r="AG61" i="19"/>
  <c r="AN63" i="19"/>
  <c r="BE73" i="19"/>
  <c r="X80" i="19"/>
  <c r="BG66" i="19"/>
  <c r="BQ65" i="19"/>
  <c r="O68" i="19"/>
  <c r="E90" i="19"/>
  <c r="BT87" i="19"/>
  <c r="BE85" i="19"/>
  <c r="AA40" i="19"/>
  <c r="AQ89" i="19"/>
  <c r="N82" i="19"/>
  <c r="BO80" i="19"/>
  <c r="P79" i="19"/>
  <c r="BN91" i="19"/>
  <c r="F85" i="19"/>
  <c r="BA82" i="19"/>
  <c r="AQ94" i="19"/>
  <c r="R93" i="19"/>
  <c r="BH92" i="19"/>
  <c r="AA92" i="19"/>
  <c r="AA91" i="19"/>
  <c r="AL80" i="19"/>
  <c r="AV109" i="19"/>
  <c r="AF101" i="19"/>
  <c r="BI115" i="19"/>
  <c r="N95" i="19"/>
  <c r="AA115" i="19"/>
  <c r="AJ107" i="19"/>
  <c r="BF104" i="19"/>
  <c r="U103" i="19"/>
  <c r="S115" i="19"/>
  <c r="X119" i="19"/>
  <c r="BD119" i="19"/>
  <c r="BE115" i="19"/>
  <c r="AD103" i="19"/>
  <c r="T123" i="19"/>
  <c r="K119" i="19"/>
  <c r="AS105" i="19"/>
  <c r="I123" i="19"/>
  <c r="Z118" i="19"/>
  <c r="F119" i="19"/>
  <c r="AA112" i="19"/>
  <c r="K122" i="19"/>
  <c r="BN119" i="19"/>
  <c r="BA25" i="19"/>
  <c r="BR38" i="19"/>
  <c r="BL48" i="19"/>
  <c r="BI41" i="19"/>
  <c r="AV63" i="19"/>
  <c r="BH62" i="19"/>
  <c r="AH55" i="19"/>
  <c r="AI53" i="19"/>
  <c r="BP52" i="19"/>
  <c r="BE72" i="19"/>
  <c r="Z68" i="19"/>
  <c r="K56" i="19"/>
  <c r="AM59" i="19"/>
  <c r="BC83" i="19"/>
  <c r="BF80" i="19"/>
  <c r="AO79" i="19"/>
  <c r="E72" i="19"/>
  <c r="M82" i="19"/>
  <c r="BJ70" i="19"/>
  <c r="BD68" i="19"/>
  <c r="AM73" i="19"/>
  <c r="AN86" i="19"/>
  <c r="BM85" i="19"/>
  <c r="AX65" i="19"/>
  <c r="N90" i="19"/>
  <c r="AW89" i="19"/>
  <c r="N89" i="19"/>
  <c r="AH88" i="19"/>
  <c r="BQ87" i="19"/>
  <c r="AP73" i="19"/>
  <c r="BP99" i="19"/>
  <c r="BO113" i="19"/>
  <c r="F106" i="19"/>
  <c r="BH101" i="19"/>
  <c r="AT90" i="19"/>
  <c r="BG95" i="19"/>
  <c r="Q116" i="19"/>
  <c r="AV107" i="19"/>
  <c r="BR104" i="19"/>
  <c r="Q107" i="19"/>
  <c r="G109" i="19"/>
  <c r="BP119" i="19"/>
  <c r="BK116" i="19"/>
  <c r="F122" i="19"/>
  <c r="BF119" i="19"/>
  <c r="BJ115" i="19"/>
  <c r="K106" i="19"/>
  <c r="AA101" i="19"/>
  <c r="BD121" i="19"/>
  <c r="AM81" i="19"/>
  <c r="O118" i="19"/>
  <c r="BA109" i="19"/>
  <c r="BG117" i="19"/>
  <c r="BM29" i="19"/>
  <c r="Z39" i="19"/>
  <c r="BS40" i="19"/>
  <c r="AV47" i="19"/>
  <c r="AK51" i="19"/>
  <c r="BE51" i="19"/>
  <c r="BJ55" i="19"/>
  <c r="BH58" i="19"/>
  <c r="AF72" i="19"/>
  <c r="BM62" i="19"/>
  <c r="AA74" i="19"/>
  <c r="AN74" i="19"/>
  <c r="AF58" i="19"/>
  <c r="AE97" i="19"/>
  <c r="Z88" i="19"/>
  <c r="BG86" i="19"/>
  <c r="BL81" i="19"/>
  <c r="BI86" i="19"/>
  <c r="F78" i="19"/>
  <c r="BE75" i="19"/>
  <c r="AZ79" i="19"/>
  <c r="AF92" i="19"/>
  <c r="S86" i="19"/>
  <c r="AM85" i="19"/>
  <c r="BB82" i="19"/>
  <c r="U81" i="19"/>
  <c r="BN79" i="19"/>
  <c r="AC78" i="19"/>
  <c r="AB75" i="19"/>
  <c r="L100" i="19"/>
  <c r="BE114" i="19"/>
  <c r="R106" i="19"/>
  <c r="AU95" i="19"/>
  <c r="AQ112" i="19"/>
  <c r="AZ104" i="19"/>
  <c r="V102" i="19"/>
  <c r="J18" i="19"/>
  <c r="U28" i="19"/>
  <c r="Q19" i="19"/>
  <c r="Y32" i="19"/>
  <c r="BH25" i="19"/>
  <c r="BG34" i="19"/>
  <c r="R40" i="19"/>
  <c r="AF40" i="19"/>
  <c r="T7" i="19"/>
  <c r="BH39" i="19"/>
  <c r="BV46" i="19"/>
  <c r="AF55" i="19"/>
  <c r="AQ43" i="19"/>
  <c r="BQ54" i="19"/>
  <c r="BA35" i="19"/>
  <c r="AH45" i="19"/>
  <c r="BV58" i="19"/>
  <c r="AE43" i="19"/>
  <c r="BO60" i="19"/>
  <c r="BN44" i="19"/>
  <c r="F59" i="19"/>
  <c r="T44" i="19"/>
  <c r="BG61" i="19"/>
  <c r="G48" i="19"/>
  <c r="P63" i="19"/>
  <c r="BU53" i="19"/>
  <c r="AX48" i="19"/>
  <c r="J54" i="19"/>
  <c r="AR54" i="19"/>
  <c r="AE72" i="19"/>
  <c r="O82" i="19"/>
  <c r="G68" i="19"/>
  <c r="J79" i="19"/>
  <c r="R63" i="19"/>
  <c r="BA70" i="19"/>
  <c r="BC57" i="19"/>
  <c r="K69" i="19"/>
  <c r="BP38" i="19"/>
  <c r="BT64" i="19"/>
  <c r="BG72" i="19"/>
  <c r="BS78" i="19"/>
  <c r="AO42" i="19"/>
  <c r="Y65" i="19"/>
  <c r="BH72" i="19"/>
  <c r="X78" i="19"/>
  <c r="AF53" i="19"/>
  <c r="BA67" i="19"/>
  <c r="R74" i="19"/>
  <c r="BB72" i="19"/>
  <c r="BH82" i="19"/>
  <c r="AA89" i="19"/>
  <c r="Y94" i="19"/>
  <c r="AR64" i="19"/>
  <c r="BD79" i="19"/>
  <c r="X87" i="19"/>
  <c r="V92" i="19"/>
  <c r="AK60" i="19"/>
  <c r="S77" i="19"/>
  <c r="AQ84" i="19"/>
  <c r="BM89" i="19"/>
  <c r="BA95" i="19"/>
  <c r="BS69" i="19"/>
  <c r="AN78" i="19"/>
  <c r="BR85" i="19"/>
  <c r="W71" i="19"/>
  <c r="BK79" i="19"/>
  <c r="AI85" i="19"/>
  <c r="S89" i="19"/>
  <c r="BB45" i="19"/>
  <c r="AZ67" i="19"/>
  <c r="BT75" i="19"/>
  <c r="AF81" i="19"/>
  <c r="X85" i="19"/>
  <c r="T64" i="19"/>
  <c r="BC74" i="19"/>
  <c r="M80" i="19"/>
  <c r="U58" i="19"/>
  <c r="R72" i="19"/>
  <c r="AD78" i="19"/>
  <c r="BT82" i="19"/>
  <c r="Q67" i="19"/>
  <c r="AK85" i="19"/>
  <c r="N91" i="19"/>
  <c r="AG95" i="19"/>
  <c r="AW99" i="19"/>
  <c r="AC60" i="19"/>
  <c r="BF81" i="19"/>
  <c r="AU89" i="19"/>
  <c r="BS94" i="19"/>
  <c r="N99" i="19"/>
  <c r="T102" i="19"/>
  <c r="P81" i="19"/>
  <c r="L89" i="19"/>
  <c r="AT93" i="19"/>
  <c r="Y98" i="19"/>
  <c r="AY79" i="19"/>
  <c r="AU88" i="19"/>
  <c r="Q93" i="19"/>
  <c r="BT97" i="19"/>
  <c r="AE77" i="19"/>
  <c r="J87" i="19"/>
  <c r="BC92" i="19"/>
  <c r="AU97" i="19"/>
  <c r="F76" i="19"/>
  <c r="AX86" i="19"/>
  <c r="Z92" i="19"/>
  <c r="J97" i="19"/>
  <c r="BE69" i="19"/>
  <c r="G86" i="19"/>
  <c r="BI91" i="19"/>
  <c r="AY96" i="19"/>
  <c r="U62" i="19"/>
  <c r="AM84" i="19"/>
  <c r="AR90" i="19"/>
  <c r="Q80" i="19"/>
  <c r="H98" i="19"/>
  <c r="BQ102" i="19"/>
  <c r="AO106" i="19"/>
  <c r="AU109" i="19"/>
  <c r="AE113" i="19"/>
  <c r="O73" i="19"/>
  <c r="AJ94" i="19"/>
  <c r="AS101" i="19"/>
  <c r="AN105" i="19"/>
  <c r="L109" i="19"/>
  <c r="R112" i="19"/>
  <c r="BT115" i="19"/>
  <c r="BJ92" i="19"/>
  <c r="N100" i="19"/>
  <c r="AA104" i="19"/>
  <c r="K108" i="19"/>
  <c r="BA111" i="19"/>
  <c r="BG114" i="19"/>
  <c r="V88" i="19"/>
  <c r="AQ99" i="19"/>
  <c r="N103" i="19"/>
  <c r="BP106" i="19"/>
  <c r="AZ110" i="19"/>
  <c r="AP93" i="19"/>
  <c r="AF100" i="19"/>
  <c r="AO104" i="19"/>
  <c r="M108" i="19"/>
  <c r="S111" i="19"/>
  <c r="BU114" i="19"/>
  <c r="R89" i="19"/>
  <c r="BG99" i="19"/>
  <c r="AB103" i="19"/>
  <c r="L107" i="19"/>
  <c r="BB110" i="19"/>
  <c r="T90" i="19"/>
  <c r="W100" i="19"/>
  <c r="AH104" i="19"/>
  <c r="F108" i="19"/>
  <c r="BS79" i="19"/>
  <c r="BV97" i="19"/>
  <c r="BC102" i="19"/>
  <c r="BI105" i="19"/>
  <c r="AQ88" i="19"/>
  <c r="BK107" i="19"/>
  <c r="AJ114" i="19"/>
  <c r="Q118" i="19"/>
  <c r="BS121" i="19"/>
  <c r="BT104" i="19"/>
  <c r="H117" i="19"/>
  <c r="BQ94" i="19"/>
  <c r="AC109" i="19"/>
  <c r="T115" i="19"/>
  <c r="BB118" i="19"/>
  <c r="AL122" i="19"/>
  <c r="R99" i="19"/>
  <c r="BP108" i="19"/>
  <c r="U115" i="19"/>
  <c r="AG119" i="19"/>
  <c r="E123" i="19"/>
  <c r="AH109" i="19"/>
  <c r="AL120" i="19"/>
  <c r="AY101" i="19"/>
  <c r="AQ110" i="19"/>
  <c r="BF115" i="19"/>
  <c r="BD118" i="19"/>
  <c r="P122" i="19"/>
  <c r="AX120" i="19"/>
  <c r="J101" i="19"/>
  <c r="AG109" i="19"/>
  <c r="G115" i="19"/>
  <c r="U118" i="19"/>
  <c r="AY121" i="19"/>
  <c r="BE34" i="19"/>
  <c r="AQ104" i="19"/>
  <c r="AK111" i="19"/>
  <c r="AQ116" i="19"/>
  <c r="Y119" i="19"/>
  <c r="BC122" i="19"/>
  <c r="I96" i="19"/>
  <c r="BD108" i="19"/>
  <c r="AV113" i="19"/>
  <c r="BT117" i="19"/>
  <c r="BB120" i="19"/>
  <c r="Q115" i="19"/>
  <c r="BJ107" i="19"/>
  <c r="AB118" i="19"/>
  <c r="AX123" i="19"/>
  <c r="BJ100" i="19"/>
  <c r="Y107" i="19"/>
  <c r="BI111" i="19"/>
  <c r="BO114" i="19"/>
  <c r="AW117" i="19"/>
  <c r="BA119" i="19"/>
  <c r="BE121" i="19"/>
  <c r="AZ81" i="19"/>
  <c r="Z107" i="19"/>
  <c r="AF114" i="19"/>
  <c r="R119" i="19"/>
  <c r="N123" i="19"/>
  <c r="BM120" i="19"/>
  <c r="AL97" i="19"/>
  <c r="BH118" i="19"/>
  <c r="AZ118" i="19"/>
  <c r="BQ121" i="19"/>
  <c r="AB108" i="19"/>
  <c r="AP119" i="19"/>
  <c r="AL123" i="19"/>
  <c r="BU84" i="19"/>
  <c r="AE10" i="19"/>
  <c r="AP31" i="19"/>
  <c r="BL36" i="19"/>
  <c r="M48" i="19"/>
  <c r="AO37" i="19"/>
  <c r="BD61" i="19"/>
  <c r="AV62" i="19"/>
  <c r="E64" i="19"/>
  <c r="BN52" i="19"/>
  <c r="S84" i="19"/>
  <c r="BR64" i="19"/>
  <c r="BL69" i="19"/>
  <c r="AA80" i="19"/>
  <c r="P80" i="19"/>
  <c r="AL83" i="19"/>
  <c r="AP80" i="19"/>
  <c r="E79" i="19"/>
  <c r="AW71" i="19"/>
  <c r="AU81" i="19"/>
  <c r="AJ70" i="19"/>
  <c r="AV65" i="19"/>
  <c r="G73" i="19"/>
  <c r="R86" i="19"/>
  <c r="BU99" i="19"/>
  <c r="M90" i="19"/>
  <c r="AR63" i="19"/>
  <c r="S81" i="19"/>
  <c r="BA79" i="19"/>
  <c r="AB78" i="19"/>
  <c r="I76" i="19"/>
  <c r="AA72" i="19"/>
  <c r="BL98" i="19"/>
  <c r="G107" i="19"/>
  <c r="AY97" i="19"/>
  <c r="T113" i="19"/>
  <c r="AY104" i="19"/>
  <c r="Q100" i="19"/>
  <c r="K57" i="19"/>
  <c r="AW108" i="19"/>
  <c r="AD104" i="19"/>
  <c r="BA100" i="19"/>
  <c r="BF98" i="19"/>
  <c r="BM108" i="19"/>
  <c r="H108" i="19"/>
  <c r="F116" i="19"/>
  <c r="H101" i="19"/>
  <c r="AO123" i="19"/>
  <c r="BR111" i="19"/>
  <c r="Z102" i="19"/>
  <c r="E122" i="19"/>
  <c r="BO116" i="19"/>
  <c r="AS109" i="19"/>
  <c r="AK123" i="19"/>
  <c r="J102" i="19"/>
  <c r="BU117" i="19"/>
  <c r="BL108" i="19"/>
  <c r="Y118" i="19"/>
  <c r="Q22" i="19"/>
  <c r="S26" i="19"/>
  <c r="AX39" i="19"/>
  <c r="Z38" i="19"/>
  <c r="AS61" i="19"/>
  <c r="K52" i="19"/>
  <c r="BA56" i="19"/>
  <c r="AU74" i="19"/>
  <c r="AJ80" i="19"/>
  <c r="F70" i="19"/>
  <c r="O74" i="19"/>
  <c r="AZ80" i="19"/>
  <c r="AG76" i="19"/>
  <c r="N71" i="19"/>
  <c r="BV65" i="19"/>
  <c r="AE96" i="19"/>
  <c r="AF74" i="19"/>
  <c r="BC55" i="19"/>
  <c r="AC41" i="19"/>
  <c r="W64" i="19"/>
  <c r="AS75" i="19"/>
  <c r="BT68" i="19"/>
  <c r="BJ99" i="19"/>
  <c r="N61" i="19"/>
  <c r="AL98" i="19"/>
  <c r="O98" i="19"/>
  <c r="BJ97" i="19"/>
  <c r="AK97" i="19"/>
  <c r="AS89" i="19"/>
  <c r="BI110" i="19"/>
  <c r="BR102" i="19"/>
  <c r="X56" i="19"/>
  <c r="AU108" i="19"/>
  <c r="BU115" i="19"/>
  <c r="L108" i="19"/>
  <c r="G105" i="19"/>
  <c r="AS112" i="19"/>
  <c r="AP104" i="19"/>
  <c r="BC101" i="19"/>
  <c r="G99" i="19"/>
  <c r="V109" i="19"/>
  <c r="AE119" i="19"/>
  <c r="AI110" i="19"/>
  <c r="AX101" i="19"/>
  <c r="BA123" i="19"/>
  <c r="P112" i="19"/>
  <c r="AZ122" i="19"/>
  <c r="AI111" i="19"/>
  <c r="AB92" i="19"/>
  <c r="U123" i="19"/>
  <c r="AL118" i="19"/>
  <c r="AD119" i="19"/>
  <c r="AU112" i="19"/>
  <c r="W122" i="19"/>
  <c r="T120" i="19"/>
  <c r="AD115" i="19"/>
  <c r="BM17" i="19"/>
  <c r="AC36" i="19"/>
  <c r="AJ31" i="19"/>
  <c r="U44" i="19"/>
  <c r="AU62" i="19"/>
  <c r="AC64" i="19"/>
  <c r="H57" i="19"/>
  <c r="BG74" i="19"/>
  <c r="AZ66" i="19"/>
  <c r="R70" i="19"/>
  <c r="AY80" i="19"/>
  <c r="BL80" i="19"/>
  <c r="O77" i="19"/>
  <c r="R73" i="19"/>
  <c r="AX94" i="19"/>
  <c r="BQ91" i="19"/>
  <c r="BA74" i="19"/>
  <c r="BE56" i="19"/>
  <c r="BD46" i="19"/>
  <c r="BE65" i="19"/>
  <c r="AC76" i="19"/>
  <c r="E101" i="19"/>
  <c r="BO95" i="19"/>
  <c r="AX95" i="19"/>
  <c r="U95" i="19"/>
  <c r="AR94" i="19"/>
  <c r="P94" i="19"/>
  <c r="BI92" i="19"/>
  <c r="BK91" i="19"/>
  <c r="AE107" i="19"/>
  <c r="BM98" i="19"/>
  <c r="BT109" i="19"/>
  <c r="BV101" i="19"/>
  <c r="AA116" i="19"/>
  <c r="X108" i="19"/>
  <c r="BO105" i="19"/>
  <c r="BF18" i="19"/>
  <c r="BH23" i="19"/>
  <c r="BG24" i="19"/>
  <c r="AE35" i="19"/>
  <c r="W30" i="19"/>
  <c r="E35" i="19"/>
  <c r="AD40" i="19"/>
  <c r="AR40" i="19"/>
  <c r="M34" i="19"/>
  <c r="BP44" i="19"/>
  <c r="Q47" i="19"/>
  <c r="I33" i="19"/>
  <c r="BM43" i="19"/>
  <c r="W55" i="19"/>
  <c r="AY36" i="19"/>
  <c r="AP46" i="19"/>
  <c r="AR61" i="19"/>
  <c r="J44" i="19"/>
  <c r="U61" i="19"/>
  <c r="K46" i="19"/>
  <c r="R59" i="19"/>
  <c r="AC49" i="19"/>
  <c r="BI62" i="19"/>
  <c r="AL54" i="19"/>
  <c r="AB63" i="19"/>
  <c r="Y54" i="19"/>
  <c r="O49" i="19"/>
  <c r="AA54" i="19"/>
  <c r="V55" i="19"/>
  <c r="BC72" i="19"/>
  <c r="G84" i="19"/>
  <c r="AK68" i="19"/>
  <c r="L80" i="19"/>
  <c r="AE64" i="19"/>
  <c r="AQ71" i="19"/>
  <c r="M58" i="19"/>
  <c r="AZ69" i="19"/>
  <c r="BT53" i="19"/>
  <c r="X65" i="19"/>
  <c r="AW73" i="19"/>
  <c r="BI79" i="19"/>
  <c r="BB44" i="19"/>
  <c r="AU65" i="19"/>
  <c r="N73" i="19"/>
  <c r="Z79" i="19"/>
  <c r="W54" i="19"/>
  <c r="BS67" i="19"/>
  <c r="BH35" i="19"/>
  <c r="Q73" i="19"/>
  <c r="W83" i="19"/>
  <c r="BK89" i="19"/>
  <c r="E96" i="19"/>
  <c r="BV67" i="19"/>
  <c r="F80" i="19"/>
  <c r="AJ87" i="19"/>
  <c r="AH92" i="19"/>
  <c r="AW61" i="19"/>
  <c r="BE78" i="19"/>
  <c r="AS85" i="19"/>
  <c r="S90" i="19"/>
  <c r="BM95" i="19"/>
  <c r="BH70" i="19"/>
  <c r="BF78" i="19"/>
  <c r="X86" i="19"/>
  <c r="AA73" i="19"/>
  <c r="AE81" i="19"/>
  <c r="AU85" i="19"/>
  <c r="AE89" i="19"/>
  <c r="AO49" i="19"/>
  <c r="Q68" i="19"/>
  <c r="V76" i="19"/>
  <c r="BP81" i="19"/>
  <c r="N86" i="19"/>
  <c r="BI64" i="19"/>
  <c r="BU74" i="19"/>
  <c r="AE80" i="19"/>
  <c r="O59" i="19"/>
  <c r="AY72" i="19"/>
  <c r="BN78" i="19"/>
  <c r="M84" i="19"/>
  <c r="BK68" i="19"/>
  <c r="BK85" i="19"/>
  <c r="AD91" i="19"/>
  <c r="AV95" i="19"/>
  <c r="BI99" i="19"/>
  <c r="M65" i="19"/>
  <c r="AW84" i="19"/>
  <c r="BN89" i="19"/>
  <c r="S95" i="19"/>
  <c r="Z99" i="19"/>
  <c r="AF102" i="19"/>
  <c r="BR81" i="19"/>
  <c r="AV89" i="19"/>
  <c r="BE94" i="19"/>
  <c r="AK98" i="19"/>
  <c r="AG80" i="19"/>
  <c r="BO88" i="19"/>
  <c r="AF93" i="19"/>
  <c r="N98" i="19"/>
  <c r="BQ78" i="19"/>
  <c r="AF88" i="19"/>
  <c r="BU92" i="19"/>
  <c r="BH97" i="19"/>
  <c r="BH76" i="19"/>
  <c r="BN86" i="19"/>
  <c r="AP92" i="19"/>
  <c r="AJ97" i="19"/>
  <c r="W75" i="19"/>
  <c r="AE86" i="19"/>
  <c r="G92" i="19"/>
  <c r="BP96" i="19"/>
  <c r="AK64" i="19"/>
  <c r="BS84" i="19"/>
  <c r="J91" i="19"/>
  <c r="U87" i="19"/>
  <c r="AH98" i="19"/>
  <c r="K103" i="19"/>
  <c r="BA106" i="19"/>
  <c r="BG109" i="19"/>
  <c r="AQ113" i="19"/>
  <c r="P78" i="19"/>
  <c r="O97" i="19"/>
  <c r="BG101" i="19"/>
  <c r="AZ105" i="19"/>
  <c r="X109" i="19"/>
  <c r="AD112" i="19"/>
  <c r="N116" i="19"/>
  <c r="E94" i="19"/>
  <c r="P101" i="19"/>
  <c r="AM104" i="19"/>
  <c r="W108" i="19"/>
  <c r="BM111" i="19"/>
  <c r="BS114" i="19"/>
  <c r="H89" i="19"/>
  <c r="BS99" i="19"/>
  <c r="BV103" i="19"/>
  <c r="J107" i="19"/>
  <c r="BL110" i="19"/>
  <c r="L94" i="19"/>
  <c r="AT100" i="19"/>
  <c r="BA104" i="19"/>
  <c r="AK108" i="19"/>
  <c r="I112" i="19"/>
  <c r="O115" i="19"/>
  <c r="BS89" i="19"/>
  <c r="E100" i="19"/>
  <c r="AN103" i="19"/>
  <c r="X107" i="19"/>
  <c r="H111" i="19"/>
  <c r="BE93" i="19"/>
  <c r="AK100" i="19"/>
  <c r="AT104" i="19"/>
  <c r="R108" i="19"/>
  <c r="W82" i="19"/>
  <c r="AF98" i="19"/>
  <c r="I103" i="19"/>
  <c r="AY106" i="19"/>
  <c r="BK90" i="19"/>
  <c r="AC108" i="19"/>
  <c r="BA114" i="19"/>
  <c r="AC118" i="19"/>
  <c r="M122" i="19"/>
  <c r="F107" i="19"/>
  <c r="BR118" i="19"/>
  <c r="AW96" i="19"/>
  <c r="BC109" i="19"/>
  <c r="AN115" i="19"/>
  <c r="BN118" i="19"/>
  <c r="AX122" i="19"/>
  <c r="AH100" i="19"/>
  <c r="BH110" i="19"/>
  <c r="AO115" i="19"/>
  <c r="AS119" i="19"/>
  <c r="Q123" i="19"/>
  <c r="U110" i="19"/>
  <c r="BV120" i="19"/>
  <c r="BL102" i="19"/>
  <c r="N111" i="19"/>
  <c r="H116" i="19"/>
  <c r="J119" i="19"/>
  <c r="AB122" i="19"/>
  <c r="AZ121" i="19"/>
  <c r="AZ101" i="19"/>
  <c r="T110" i="19"/>
  <c r="Z115" i="19"/>
  <c r="AS118" i="19"/>
  <c r="BK121" i="19"/>
  <c r="Q79" i="19"/>
  <c r="I105" i="19"/>
  <c r="BU111" i="19"/>
  <c r="BC116" i="19"/>
  <c r="AW119" i="19"/>
  <c r="BO122" i="19"/>
  <c r="BK98" i="19"/>
  <c r="R109" i="19"/>
  <c r="N114" i="19"/>
  <c r="N118" i="19"/>
  <c r="H121" i="19"/>
  <c r="BG122" i="19"/>
  <c r="I110" i="19"/>
  <c r="BV123" i="19"/>
  <c r="AJ101" i="19"/>
  <c r="BI107" i="19"/>
  <c r="K112" i="19"/>
  <c r="AG115" i="19"/>
  <c r="BI117" i="19"/>
  <c r="BM119" i="19"/>
  <c r="AP88" i="19"/>
  <c r="BP114" i="19"/>
  <c r="BK119" i="19"/>
  <c r="BF117" i="19"/>
  <c r="Z24" i="19"/>
  <c r="AA41" i="19"/>
  <c r="AB49" i="19"/>
  <c r="BT54" i="19"/>
  <c r="BM55" i="19"/>
  <c r="BS58" i="19"/>
  <c r="BI73" i="19"/>
  <c r="BV73" i="19"/>
  <c r="O48" i="19"/>
  <c r="Q96" i="19"/>
  <c r="N94" i="19"/>
  <c r="BC90" i="19"/>
  <c r="BJ80" i="19"/>
  <c r="BG85" i="19"/>
  <c r="AL76" i="19"/>
  <c r="U75" i="19"/>
  <c r="Z84" i="19"/>
  <c r="BG96" i="19"/>
  <c r="AH95" i="19"/>
  <c r="AW98" i="19"/>
  <c r="Z98" i="19"/>
  <c r="BU97" i="19"/>
  <c r="AW97" i="19"/>
  <c r="X97" i="19"/>
  <c r="G88" i="19"/>
  <c r="AW110" i="19"/>
  <c r="BL105" i="19"/>
  <c r="AS94" i="19"/>
  <c r="S112" i="19"/>
  <c r="P104" i="19"/>
  <c r="AV101" i="19"/>
  <c r="BD90" i="19"/>
  <c r="J48" i="19"/>
  <c r="AP108" i="19"/>
  <c r="BK106" i="19"/>
  <c r="S119" i="19"/>
  <c r="G98" i="19"/>
  <c r="BJ122" i="19"/>
  <c r="BE119" i="19"/>
  <c r="AB121" i="19"/>
  <c r="AN122" i="19"/>
  <c r="AQ115" i="19"/>
  <c r="BG112" i="19"/>
  <c r="BC100" i="19"/>
  <c r="AR121" i="19"/>
  <c r="U59" i="19"/>
  <c r="BA115" i="19"/>
  <c r="I93" i="19"/>
  <c r="BJ123" i="19"/>
  <c r="F26" i="19"/>
  <c r="T32" i="19"/>
  <c r="BE29" i="19"/>
  <c r="AN51" i="19"/>
  <c r="Q64" i="19"/>
  <c r="AB56" i="19"/>
  <c r="V65" i="19"/>
  <c r="I56" i="19"/>
  <c r="AC67" i="19"/>
  <c r="AC68" i="19"/>
  <c r="Q90" i="19"/>
  <c r="N88" i="19"/>
  <c r="AU86" i="19"/>
  <c r="AB81" i="19"/>
  <c r="AW86" i="19"/>
  <c r="BF76" i="19"/>
  <c r="AM75" i="19"/>
  <c r="AF79" i="19"/>
  <c r="P92" i="19"/>
  <c r="AH91" i="19"/>
  <c r="P83" i="19"/>
  <c r="BS81" i="19"/>
  <c r="AK80" i="19"/>
  <c r="L79" i="19"/>
  <c r="AU77" i="19"/>
  <c r="BB85" i="19"/>
  <c r="AI103" i="19"/>
  <c r="BF82" i="19"/>
  <c r="BH109" i="19"/>
  <c r="AO105" i="19"/>
  <c r="AE100" i="19"/>
  <c r="BJ101" i="19"/>
  <c r="AM91" i="19"/>
  <c r="Y61" i="19"/>
  <c r="BB108" i="19"/>
  <c r="AV99" i="19"/>
  <c r="BT119" i="19"/>
  <c r="BV122" i="19"/>
  <c r="BQ119" i="19"/>
  <c r="BN103" i="19"/>
  <c r="BP123" i="19"/>
  <c r="W119" i="19"/>
  <c r="E113" i="19"/>
  <c r="G110" i="19"/>
  <c r="BU123" i="19"/>
  <c r="AY102" i="19"/>
  <c r="S120" i="19"/>
  <c r="BR115" i="19"/>
  <c r="H100" i="19"/>
  <c r="AD26" i="19"/>
  <c r="AW37" i="19"/>
  <c r="K44" i="19"/>
  <c r="BH63" i="19"/>
  <c r="AZ64" i="19"/>
  <c r="V66" i="19"/>
  <c r="G64" i="19"/>
  <c r="AV80" i="19"/>
  <c r="AN68" i="19"/>
  <c r="BC68" i="19"/>
  <c r="AE69" i="19"/>
  <c r="AC90" i="19"/>
  <c r="BG79" i="19"/>
  <c r="AK72" i="19"/>
  <c r="AG82" i="19"/>
  <c r="AY71" i="19"/>
  <c r="S69" i="19"/>
  <c r="H75" i="19"/>
  <c r="BD86" i="19"/>
  <c r="W70" i="19"/>
  <c r="T69" i="19"/>
  <c r="AT63" i="19"/>
  <c r="Y58" i="19"/>
  <c r="AA98" i="19"/>
  <c r="E98" i="19"/>
  <c r="AX97" i="19"/>
  <c r="AA90" i="19"/>
  <c r="O111" i="19"/>
  <c r="L103" i="19"/>
  <c r="AG78" i="19"/>
  <c r="BG108" i="19"/>
  <c r="AS100" i="19"/>
  <c r="AH10" i="19"/>
  <c r="E18" i="19"/>
  <c r="BG38" i="19"/>
  <c r="BU49" i="19"/>
  <c r="BI47" i="19"/>
  <c r="BD51" i="19"/>
  <c r="Q65" i="19"/>
  <c r="F56" i="19"/>
  <c r="AL32" i="19"/>
  <c r="BT58" i="19"/>
  <c r="AA55" i="19"/>
  <c r="BV66" i="19"/>
  <c r="AD70" i="19"/>
  <c r="BM75" i="19"/>
  <c r="BQ68" i="19"/>
  <c r="BG60" i="19"/>
  <c r="AI77" i="19"/>
  <c r="AQ97" i="19"/>
  <c r="AL88" i="19"/>
  <c r="G80" i="19"/>
  <c r="AX55" i="19"/>
  <c r="AY61" i="19"/>
  <c r="O87" i="19"/>
  <c r="M72" i="19"/>
  <c r="AX49" i="19"/>
  <c r="AY81" i="19"/>
  <c r="BP79" i="19"/>
  <c r="H88" i="19"/>
  <c r="Q101" i="19"/>
  <c r="Q92" i="19"/>
  <c r="AL70" i="19"/>
  <c r="BP95" i="19"/>
  <c r="O90" i="19"/>
  <c r="E82" i="19"/>
  <c r="BL55" i="19"/>
  <c r="AE94" i="19"/>
  <c r="BC88" i="19"/>
  <c r="L76" i="19"/>
  <c r="M91" i="19"/>
  <c r="AQ107" i="19"/>
  <c r="AW85" i="19"/>
  <c r="H107" i="19"/>
  <c r="BC80" i="19"/>
  <c r="G106" i="19"/>
  <c r="I57" i="19"/>
  <c r="BL104" i="19"/>
  <c r="X96" i="19"/>
  <c r="BE106" i="19"/>
  <c r="BR65" i="19"/>
  <c r="W102" i="19"/>
  <c r="BT67" i="19"/>
  <c r="AO102" i="19"/>
  <c r="G62" i="19"/>
  <c r="BE103" i="19"/>
  <c r="BA102" i="19"/>
  <c r="BC119" i="19"/>
  <c r="X113" i="19"/>
  <c r="BH104" i="19"/>
  <c r="AH120" i="19"/>
  <c r="BQ105" i="19"/>
  <c r="K120" i="19"/>
  <c r="AR115" i="19"/>
  <c r="E109" i="19"/>
  <c r="X120" i="19"/>
  <c r="Y89" i="19"/>
  <c r="I116" i="19"/>
  <c r="S123" i="19"/>
  <c r="V110" i="19"/>
  <c r="BK120" i="19"/>
  <c r="L104" i="19"/>
  <c r="AX118" i="19"/>
  <c r="AU99" i="19"/>
  <c r="X122" i="19"/>
  <c r="AT109" i="19"/>
  <c r="BG116" i="19"/>
  <c r="AI122" i="19"/>
  <c r="AT111" i="19"/>
  <c r="BF121" i="19"/>
  <c r="M118" i="19"/>
  <c r="S103" i="19"/>
  <c r="BS106" i="19"/>
  <c r="AD116" i="19"/>
  <c r="AJ120" i="19"/>
  <c r="AW91" i="19"/>
  <c r="AO116" i="19"/>
  <c r="AO113" i="19"/>
  <c r="E121" i="19"/>
  <c r="AV104" i="19"/>
  <c r="AK101" i="19"/>
  <c r="BH90" i="19"/>
  <c r="H110" i="19"/>
  <c r="BS116" i="19"/>
  <c r="L112" i="19"/>
  <c r="P116" i="19"/>
  <c r="W111" i="19"/>
  <c r="AA118" i="19"/>
  <c r="BR123" i="19"/>
  <c r="O28" i="19"/>
  <c r="T76" i="19"/>
  <c r="BQ90" i="19"/>
  <c r="P85" i="19"/>
  <c r="U69" i="19"/>
  <c r="BP49" i="19"/>
  <c r="AM111" i="19"/>
  <c r="BI109" i="19"/>
  <c r="AJ102" i="19"/>
  <c r="AF105" i="19"/>
  <c r="V93" i="19"/>
  <c r="AN121" i="19"/>
  <c r="X89" i="19"/>
  <c r="AU119" i="19"/>
  <c r="J122" i="19"/>
  <c r="M113" i="19"/>
  <c r="X112" i="19"/>
  <c r="AM43" i="19"/>
  <c r="S56" i="19"/>
  <c r="BR73" i="19"/>
  <c r="AV71" i="19"/>
  <c r="AK87" i="19"/>
  <c r="BQ70" i="19"/>
  <c r="AR97" i="19"/>
  <c r="AI84" i="19"/>
  <c r="AY111" i="19"/>
  <c r="W96" i="19"/>
  <c r="AR105" i="19"/>
  <c r="AF112" i="19"/>
  <c r="BU113" i="19"/>
  <c r="BB123" i="19"/>
  <c r="AF99" i="19"/>
  <c r="V122" i="19"/>
  <c r="U100" i="19"/>
  <c r="R47" i="19"/>
  <c r="BP67" i="19"/>
  <c r="P61" i="19"/>
  <c r="T63" i="19"/>
  <c r="K87" i="19"/>
  <c r="E78" i="19"/>
  <c r="BE52" i="19"/>
  <c r="BI71" i="19"/>
  <c r="BM94" i="19"/>
  <c r="AQ100" i="19"/>
  <c r="N109" i="19"/>
  <c r="AL108" i="19"/>
  <c r="BK123" i="19"/>
  <c r="BO93" i="19"/>
  <c r="BN123" i="19"/>
  <c r="N80" i="19"/>
  <c r="AW113" i="19"/>
  <c r="AE115" i="19"/>
  <c r="I42" i="19"/>
  <c r="Y55" i="19"/>
  <c r="F81" i="19"/>
  <c r="AU71" i="19"/>
  <c r="BO57" i="19"/>
  <c r="AP97" i="19"/>
  <c r="S61" i="19"/>
  <c r="L92" i="19"/>
  <c r="R102" i="19"/>
  <c r="BU102" i="19"/>
  <c r="BN108" i="19"/>
  <c r="O102" i="19"/>
  <c r="BP102" i="19"/>
  <c r="T112" i="19"/>
  <c r="F88" i="19"/>
  <c r="BM113" i="19"/>
  <c r="J105" i="19"/>
  <c r="BM36" i="19"/>
  <c r="AI54" i="19"/>
  <c r="AE78" i="19"/>
  <c r="R81" i="19"/>
  <c r="BS92" i="19"/>
  <c r="Y77" i="19"/>
  <c r="AB100" i="19"/>
  <c r="AJ89" i="19"/>
  <c r="AW104" i="19"/>
  <c r="BO112" i="19"/>
  <c r="BI100" i="19"/>
  <c r="H109" i="19"/>
  <c r="V103" i="19"/>
  <c r="BP104" i="19"/>
  <c r="W118" i="19"/>
  <c r="BC104" i="19"/>
  <c r="BP120" i="19"/>
  <c r="BS49" i="19"/>
  <c r="AD65" i="19"/>
  <c r="BU48" i="19"/>
  <c r="BU67" i="19"/>
  <c r="S73" i="19"/>
  <c r="AR83" i="19"/>
  <c r="AI79" i="19"/>
  <c r="BR67" i="19"/>
  <c r="BU104" i="19"/>
  <c r="BE113" i="19"/>
  <c r="G101" i="19"/>
  <c r="AL101" i="19"/>
  <c r="BK102" i="19"/>
  <c r="AV83" i="19"/>
  <c r="J103" i="19"/>
  <c r="AI116" i="19"/>
  <c r="AZ30" i="19"/>
  <c r="BQ46" i="19"/>
  <c r="AE70" i="19"/>
  <c r="AD84" i="19"/>
  <c r="M64" i="19"/>
  <c r="AD101" i="19"/>
  <c r="BT89" i="19"/>
  <c r="AU115" i="19"/>
  <c r="AI102" i="19"/>
  <c r="AA102" i="19"/>
  <c r="AA117" i="19"/>
  <c r="BM117" i="19"/>
  <c r="BU112" i="19"/>
  <c r="AT116" i="19"/>
  <c r="I121" i="19"/>
  <c r="W123" i="19"/>
  <c r="AJ11" i="19"/>
  <c r="BG25" i="19"/>
  <c r="AI42" i="19"/>
  <c r="AC50" i="19"/>
  <c r="BV47" i="19"/>
  <c r="BO54" i="19"/>
  <c r="AC65" i="19"/>
  <c r="AV56" i="19"/>
  <c r="AM35" i="19"/>
  <c r="N59" i="19"/>
  <c r="BO55" i="19"/>
  <c r="AQ67" i="19"/>
  <c r="J72" i="19"/>
  <c r="S76" i="19"/>
  <c r="H70" i="19"/>
  <c r="O61" i="19"/>
  <c r="AY77" i="19"/>
  <c r="BO97" i="19"/>
  <c r="AB89" i="19"/>
  <c r="K82" i="19"/>
  <c r="AZ56" i="19"/>
  <c r="AD63" i="19"/>
  <c r="AA87" i="19"/>
  <c r="AN72" i="19"/>
  <c r="BO51" i="19"/>
  <c r="BQ81" i="19"/>
  <c r="T81" i="19"/>
  <c r="X88" i="19"/>
  <c r="AO101" i="19"/>
  <c r="AJ92" i="19"/>
  <c r="BG71" i="19"/>
  <c r="M96" i="19"/>
  <c r="AI90" i="19"/>
  <c r="BG84" i="19"/>
  <c r="J59" i="19"/>
  <c r="BL94" i="19"/>
  <c r="BS88" i="19"/>
  <c r="BN76" i="19"/>
  <c r="BM91" i="19"/>
  <c r="BC107" i="19"/>
  <c r="BB89" i="19"/>
  <c r="T107" i="19"/>
  <c r="AK84" i="19"/>
  <c r="S106" i="19"/>
  <c r="BO64" i="19"/>
  <c r="F105" i="19"/>
  <c r="BL96" i="19"/>
  <c r="BU108" i="19"/>
  <c r="AW70" i="19"/>
  <c r="AK102" i="19"/>
  <c r="BL71" i="19"/>
  <c r="BB102" i="19"/>
  <c r="X90" i="19"/>
  <c r="AU104" i="19"/>
  <c r="BO119" i="19"/>
  <c r="BH113" i="19"/>
  <c r="BG110" i="19"/>
  <c r="AT120" i="19"/>
  <c r="BS120" i="19"/>
  <c r="AZ112" i="19"/>
  <c r="AE123" i="19"/>
  <c r="BV118" i="19"/>
  <c r="AU122" i="19"/>
  <c r="AA43" i="19"/>
  <c r="BN92" i="19"/>
  <c r="BD95" i="19"/>
  <c r="P113" i="19"/>
  <c r="AQ114" i="19"/>
  <c r="BV98" i="19"/>
  <c r="I45" i="19"/>
  <c r="BI59" i="19"/>
  <c r="BN74" i="19"/>
  <c r="W91" i="19"/>
  <c r="N77" i="19"/>
  <c r="L56" i="19"/>
  <c r="AO99" i="19"/>
  <c r="BT108" i="19"/>
  <c r="AM96" i="19"/>
  <c r="AM123" i="19"/>
  <c r="AR89" i="19"/>
  <c r="BG119" i="19"/>
  <c r="R115" i="19"/>
  <c r="AU110" i="19"/>
  <c r="X46" i="19"/>
  <c r="BP76" i="19"/>
  <c r="R76" i="19"/>
  <c r="AD68" i="19"/>
  <c r="H87" i="19"/>
  <c r="E62" i="19"/>
  <c r="AA110" i="19"/>
  <c r="AX106" i="19"/>
  <c r="BM76" i="19"/>
  <c r="BS111" i="19"/>
  <c r="BA103" i="19"/>
  <c r="BO45" i="19"/>
  <c r="G77" i="19"/>
  <c r="G95" i="19"/>
  <c r="BP113" i="19"/>
  <c r="AX108" i="19"/>
  <c r="BH68" i="19"/>
  <c r="AP117" i="19"/>
  <c r="BP115" i="19"/>
  <c r="AR120" i="19"/>
  <c r="AA46" i="19"/>
  <c r="J64" i="19"/>
  <c r="U92" i="19"/>
  <c r="L83" i="19"/>
  <c r="BH75" i="19"/>
  <c r="BT91" i="19"/>
  <c r="BO79" i="19"/>
  <c r="AV103" i="19"/>
  <c r="AU84" i="19"/>
  <c r="U99" i="19"/>
  <c r="BL91" i="19"/>
  <c r="BR103" i="19"/>
  <c r="Y120" i="19"/>
  <c r="H120" i="19"/>
  <c r="Y112" i="19"/>
  <c r="AZ52" i="19"/>
  <c r="AF64" i="19"/>
  <c r="AG92" i="19"/>
  <c r="BI77" i="19"/>
  <c r="R101" i="19"/>
  <c r="BD89" i="19"/>
  <c r="BH103" i="19"/>
  <c r="BC86" i="19"/>
  <c r="BQ101" i="19"/>
  <c r="BN109" i="19"/>
  <c r="AP114" i="19"/>
  <c r="AC122" i="19"/>
  <c r="BU59" i="19"/>
  <c r="AG110" i="19"/>
  <c r="T24" i="19"/>
  <c r="AY60" i="19"/>
  <c r="AQ83" i="19"/>
  <c r="S80" i="19"/>
  <c r="AF69" i="19"/>
  <c r="O105" i="19"/>
  <c r="BQ113" i="19"/>
  <c r="AB109" i="19"/>
  <c r="AS110" i="19"/>
  <c r="BV107" i="19"/>
  <c r="AO109" i="19"/>
  <c r="BR121" i="19"/>
  <c r="AH121" i="19"/>
  <c r="Q13" i="19"/>
  <c r="K26" i="19"/>
  <c r="AM44" i="19"/>
  <c r="P54" i="19"/>
  <c r="AC52" i="19"/>
  <c r="BR56" i="19"/>
  <c r="BA65" i="19"/>
  <c r="AY57" i="19"/>
  <c r="BF43" i="19"/>
  <c r="BL60" i="19"/>
  <c r="AD56" i="19"/>
  <c r="AM69" i="19"/>
  <c r="V72" i="19"/>
  <c r="AQ76" i="19"/>
  <c r="AF70" i="19"/>
  <c r="E63" i="19"/>
  <c r="BS77" i="19"/>
  <c r="M37" i="19"/>
  <c r="AD90" i="19"/>
  <c r="AU82" i="19"/>
  <c r="AX61" i="19"/>
  <c r="BS63" i="19"/>
  <c r="AM87" i="19"/>
  <c r="BN72" i="19"/>
  <c r="X54" i="19"/>
  <c r="O47" i="19"/>
  <c r="AJ81" i="19"/>
  <c r="BH88" i="19"/>
  <c r="BA101" i="19"/>
  <c r="AZ92" i="19"/>
  <c r="E73" i="19"/>
  <c r="AB96" i="19"/>
  <c r="BA91" i="19"/>
  <c r="O85" i="19"/>
  <c r="U64" i="19"/>
  <c r="I95" i="19"/>
  <c r="U89" i="19"/>
  <c r="AX77" i="19"/>
  <c r="AX92" i="19"/>
  <c r="AS108" i="19"/>
  <c r="AK90" i="19"/>
  <c r="AR107" i="19"/>
  <c r="BA85" i="19"/>
  <c r="AE106" i="19"/>
  <c r="L70" i="19"/>
  <c r="R105" i="19"/>
  <c r="Z97" i="19"/>
  <c r="O109" i="19"/>
  <c r="V74" i="19"/>
  <c r="BN104" i="19"/>
  <c r="BL83" i="19"/>
  <c r="BN102" i="19"/>
  <c r="F91" i="19"/>
  <c r="BG104" i="19"/>
  <c r="BB109" i="19"/>
  <c r="I120" i="19"/>
  <c r="BJ114" i="19"/>
  <c r="N112" i="19"/>
  <c r="BF120" i="19"/>
  <c r="BQ111" i="19"/>
  <c r="M121" i="19"/>
  <c r="AP116" i="19"/>
  <c r="BT112" i="19"/>
  <c r="AV120" i="19"/>
  <c r="AE103" i="19"/>
  <c r="G117" i="19"/>
  <c r="BC123" i="19"/>
  <c r="BI113" i="19"/>
  <c r="Q121" i="19"/>
  <c r="AE110" i="19"/>
  <c r="AN119" i="19"/>
  <c r="BB103" i="19"/>
  <c r="G93" i="19"/>
  <c r="AF110" i="19"/>
  <c r="BS122" i="19"/>
  <c r="AV112" i="19"/>
  <c r="BO42" i="19"/>
  <c r="BE44" i="19"/>
  <c r="AS53" i="19"/>
  <c r="AL60" i="19"/>
  <c r="AO67" i="19"/>
  <c r="Y74" i="19"/>
  <c r="AT70" i="19"/>
  <c r="AT74" i="19"/>
  <c r="AE74" i="19"/>
  <c r="BJ78" i="19"/>
  <c r="AD76" i="19"/>
  <c r="BB95" i="19"/>
  <c r="Q94" i="19"/>
  <c r="AA99" i="19"/>
  <c r="BH108" i="19"/>
  <c r="BV95" i="19"/>
  <c r="M112" i="19"/>
  <c r="AY112" i="19"/>
  <c r="R123" i="19"/>
  <c r="J112" i="19"/>
  <c r="N117" i="19"/>
  <c r="AL30" i="19"/>
  <c r="BV60" i="19"/>
  <c r="AR76" i="19"/>
  <c r="AM77" i="19"/>
  <c r="AB85" i="19"/>
  <c r="AS70" i="19"/>
  <c r="AU94" i="19"/>
  <c r="P111" i="19"/>
  <c r="AW102" i="19"/>
  <c r="J100" i="19"/>
  <c r="AO66" i="19"/>
  <c r="AM107" i="19"/>
  <c r="AT112" i="19"/>
  <c r="E119" i="19"/>
  <c r="AR25" i="19"/>
  <c r="BB36" i="19"/>
  <c r="N32" i="19"/>
  <c r="R96" i="19"/>
  <c r="Z71" i="19"/>
  <c r="BE97" i="19"/>
  <c r="BI84" i="19"/>
  <c r="BK111" i="19"/>
  <c r="BF96" i="19"/>
  <c r="BQ96" i="19"/>
  <c r="BM107" i="19"/>
  <c r="E117" i="19"/>
  <c r="F100" i="19"/>
  <c r="AH122" i="19"/>
  <c r="BM100" i="19"/>
  <c r="Y41" i="19"/>
  <c r="M54" i="19"/>
  <c r="BU75" i="19"/>
  <c r="BA69" i="19"/>
  <c r="AM83" i="19"/>
  <c r="BN82" i="19"/>
  <c r="BO77" i="19"/>
  <c r="AX90" i="19"/>
  <c r="BK97" i="19"/>
  <c r="AJ103" i="19"/>
  <c r="BV82" i="19"/>
  <c r="AM97" i="19"/>
  <c r="BV115" i="19"/>
  <c r="AC117" i="19"/>
  <c r="BL115" i="19"/>
  <c r="K118" i="19"/>
  <c r="S104" i="19"/>
  <c r="BK113" i="19"/>
  <c r="AM45" i="19"/>
  <c r="AZ57" i="19"/>
  <c r="G70" i="19"/>
  <c r="BD83" i="19"/>
  <c r="BG58" i="19"/>
  <c r="BD97" i="19"/>
  <c r="BF65" i="19"/>
  <c r="F98" i="19"/>
  <c r="J114" i="19"/>
  <c r="I106" i="19"/>
  <c r="BP100" i="19"/>
  <c r="AZ117" i="19"/>
  <c r="AK112" i="19"/>
  <c r="R116" i="19"/>
  <c r="R103" i="19"/>
  <c r="V48" i="19"/>
  <c r="AJ46" i="19"/>
  <c r="BK59" i="19"/>
  <c r="BM82" i="19"/>
  <c r="J76" i="19"/>
  <c r="R92" i="19"/>
  <c r="BN98" i="19"/>
  <c r="V114" i="19"/>
  <c r="AG106" i="19"/>
  <c r="T109" i="19"/>
  <c r="BF103" i="19"/>
  <c r="H118" i="19"/>
  <c r="AU118" i="19"/>
  <c r="U105" i="19"/>
  <c r="AV110" i="19"/>
  <c r="AI48" i="19"/>
  <c r="AP65" i="19"/>
  <c r="BQ79" i="19"/>
  <c r="BV68" i="19"/>
  <c r="AK93" i="19"/>
  <c r="I78" i="19"/>
  <c r="AB88" i="19"/>
  <c r="BC95" i="19"/>
  <c r="BI68" i="19"/>
  <c r="AK103" i="19"/>
  <c r="AC116" i="19"/>
  <c r="AS103" i="19"/>
  <c r="AG105" i="19"/>
  <c r="L120" i="19"/>
  <c r="AY120" i="19"/>
  <c r="S109" i="19"/>
  <c r="AJ10" i="19"/>
  <c r="X27" i="19"/>
  <c r="AY44" i="19"/>
  <c r="BU34" i="19"/>
  <c r="AO52" i="19"/>
  <c r="AJ57" i="19"/>
  <c r="AG67" i="19"/>
  <c r="BK57" i="19"/>
  <c r="AP44" i="19"/>
  <c r="F61" i="19"/>
  <c r="H64" i="19"/>
  <c r="AY69" i="19"/>
  <c r="X73" i="19"/>
  <c r="BC76" i="19"/>
  <c r="AR70" i="19"/>
  <c r="W63" i="19"/>
  <c r="Q78" i="19"/>
  <c r="AS59" i="19"/>
  <c r="AP90" i="19"/>
  <c r="J83" i="19"/>
  <c r="AE62" i="19"/>
  <c r="BG64" i="19"/>
  <c r="AY87" i="19"/>
  <c r="AC73" i="19"/>
  <c r="BS59" i="19"/>
  <c r="AZ50" i="19"/>
  <c r="BT81" i="19"/>
  <c r="J89" i="19"/>
  <c r="BM101" i="19"/>
  <c r="BO92" i="19"/>
  <c r="Q74" i="19"/>
  <c r="AF97" i="19"/>
  <c r="BU91" i="19"/>
  <c r="BV85" i="19"/>
  <c r="Z66" i="19"/>
  <c r="X95" i="19"/>
  <c r="AK89" i="19"/>
  <c r="AH78" i="19"/>
  <c r="AS95" i="19"/>
  <c r="BE108" i="19"/>
  <c r="E92" i="19"/>
  <c r="BD107" i="19"/>
  <c r="AZ86" i="19"/>
  <c r="AQ106" i="19"/>
  <c r="BK73" i="19"/>
  <c r="H106" i="19"/>
  <c r="P99" i="19"/>
  <c r="E110" i="19"/>
  <c r="AV76" i="19"/>
  <c r="H105" i="19"/>
  <c r="Q85" i="19"/>
  <c r="L105" i="19"/>
  <c r="BJ91" i="19"/>
  <c r="M105" i="19"/>
  <c r="AD111" i="19"/>
  <c r="U120" i="19"/>
  <c r="Z120" i="19"/>
  <c r="AH112" i="19"/>
  <c r="BR120" i="19"/>
  <c r="O112" i="19"/>
  <c r="AK121" i="19"/>
  <c r="H77" i="19"/>
  <c r="R113" i="19"/>
  <c r="BH120" i="19"/>
  <c r="AG104" i="19"/>
  <c r="S117" i="19"/>
  <c r="BI95" i="19"/>
  <c r="G114" i="19"/>
  <c r="AC121" i="19"/>
  <c r="F111" i="19"/>
  <c r="AZ119" i="19"/>
  <c r="AD113" i="19"/>
  <c r="BB94" i="19"/>
  <c r="BD110" i="19"/>
  <c r="AM118" i="19"/>
  <c r="M123" i="19"/>
  <c r="AJ116" i="19"/>
  <c r="S121" i="19"/>
  <c r="BP122" i="19"/>
  <c r="BR112" i="19"/>
  <c r="AL113" i="19"/>
  <c r="BS105" i="19"/>
  <c r="AB97" i="19"/>
  <c r="AA114" i="19"/>
  <c r="BH111" i="19"/>
  <c r="BN113" i="19"/>
  <c r="AH96" i="19"/>
  <c r="AY118" i="19"/>
  <c r="Y123" i="19"/>
  <c r="BO115" i="19"/>
  <c r="BJ113" i="19"/>
  <c r="I26" i="19"/>
  <c r="E81" i="19"/>
  <c r="Y87" i="19"/>
  <c r="AK70" i="19"/>
  <c r="Q97" i="19"/>
  <c r="BR89" i="19"/>
  <c r="BV87" i="19"/>
  <c r="Z110" i="19"/>
  <c r="W95" i="19"/>
  <c r="AO107" i="19"/>
  <c r="T87" i="19"/>
  <c r="BB113" i="19"/>
  <c r="AZ98" i="19"/>
  <c r="AZ114" i="19"/>
  <c r="BK118" i="19"/>
  <c r="AX16" i="19"/>
  <c r="AB65" i="19"/>
  <c r="BJ67" i="19"/>
  <c r="BC82" i="19"/>
  <c r="F96" i="19"/>
  <c r="H79" i="19"/>
  <c r="G94" i="19"/>
  <c r="BQ95" i="19"/>
  <c r="BR100" i="19"/>
  <c r="O110" i="19"/>
  <c r="BH95" i="19"/>
  <c r="BA107" i="19"/>
  <c r="AL116" i="19"/>
  <c r="AZ116" i="19"/>
  <c r="AP72" i="19"/>
  <c r="AC113" i="19"/>
  <c r="BE116" i="19"/>
  <c r="BJ30" i="19"/>
  <c r="T68" i="19"/>
  <c r="BO82" i="19"/>
  <c r="L75" i="19"/>
  <c r="AI91" i="19"/>
  <c r="V94" i="19"/>
  <c r="N96" i="19"/>
  <c r="AN88" i="19"/>
  <c r="AB111" i="19"/>
  <c r="BI102" i="19"/>
  <c r="I97" i="19"/>
  <c r="BC115" i="19"/>
  <c r="AX116" i="19"/>
  <c r="BC93" i="19"/>
  <c r="BS119" i="19"/>
  <c r="AZ115" i="19"/>
  <c r="AE120" i="19"/>
  <c r="P108" i="19"/>
  <c r="AY46" i="19"/>
  <c r="BK55" i="19"/>
  <c r="R83" i="19"/>
  <c r="AE57" i="19"/>
  <c r="S91" i="19"/>
  <c r="BG92" i="19"/>
  <c r="BP82" i="19"/>
  <c r="AO86" i="19"/>
  <c r="N85" i="19"/>
  <c r="O79" i="19"/>
  <c r="AK104" i="19"/>
  <c r="BC112" i="19"/>
  <c r="K113" i="19"/>
  <c r="BB100" i="19"/>
  <c r="BJ116" i="19"/>
  <c r="AF104" i="19"/>
  <c r="AU106" i="19"/>
  <c r="AT122" i="19"/>
  <c r="AQ120" i="19"/>
  <c r="BD23" i="19"/>
  <c r="AN55" i="19"/>
  <c r="AI59" i="19"/>
  <c r="BK72" i="19"/>
  <c r="F84" i="19"/>
  <c r="BH86" i="19"/>
  <c r="V95" i="19"/>
  <c r="W115" i="19"/>
  <c r="BI101" i="19"/>
  <c r="BV108" i="19"/>
  <c r="U116" i="19"/>
  <c r="AO117" i="19"/>
  <c r="BB117" i="19"/>
  <c r="AW107" i="19"/>
  <c r="BF122" i="19"/>
  <c r="BC120" i="19"/>
  <c r="BP37" i="19"/>
  <c r="AY54" i="19"/>
  <c r="AQ78" i="19"/>
  <c r="AD81" i="19"/>
  <c r="Y93" i="19"/>
  <c r="AE63" i="19"/>
  <c r="BQ97" i="19"/>
  <c r="AA86" i="19"/>
  <c r="BA80" i="19"/>
  <c r="AI115" i="19"/>
  <c r="E102" i="19"/>
  <c r="P109" i="19"/>
  <c r="O117" i="19"/>
  <c r="BA117" i="19"/>
  <c r="BD112" i="19"/>
  <c r="AH116" i="19"/>
  <c r="BO120" i="19"/>
  <c r="M50" i="19"/>
  <c r="BP54" i="19"/>
  <c r="AW64" i="19"/>
  <c r="AI93" i="19"/>
  <c r="AS84" i="19"/>
  <c r="Z76" i="19"/>
  <c r="BA92" i="19"/>
  <c r="BR83" i="19"/>
  <c r="AH114" i="19"/>
  <c r="AS106" i="19"/>
  <c r="BB50" i="19"/>
  <c r="X104" i="19"/>
  <c r="H115" i="19"/>
  <c r="BA122" i="19"/>
  <c r="BJ90" i="19"/>
  <c r="J111" i="19"/>
  <c r="AO18" i="19"/>
  <c r="BS27" i="19"/>
  <c r="BI42" i="19"/>
  <c r="BS33" i="19"/>
  <c r="E43" i="19"/>
  <c r="BV64" i="19"/>
  <c r="W53" i="19"/>
  <c r="AO64" i="19"/>
  <c r="AJ59" i="19"/>
  <c r="X64" i="19"/>
  <c r="BD72" i="19"/>
  <c r="M74" i="19"/>
  <c r="AS58" i="19"/>
  <c r="BK80" i="19"/>
  <c r="AZ74" i="19"/>
  <c r="AH70" i="19"/>
  <c r="BC85" i="19"/>
  <c r="AC74" i="19"/>
  <c r="AN95" i="19"/>
  <c r="M87" i="19"/>
  <c r="T73" i="19"/>
  <c r="BQ74" i="19"/>
  <c r="BE90" i="19"/>
  <c r="Z78" i="19"/>
  <c r="K70" i="19"/>
  <c r="AM66" i="19"/>
  <c r="BV84" i="19"/>
  <c r="AY92" i="19"/>
  <c r="AL71" i="19"/>
  <c r="BV96" i="19"/>
  <c r="BN85" i="19"/>
  <c r="BH67" i="19"/>
  <c r="AJ95" i="19"/>
  <c r="AX89" i="19"/>
  <c r="AX80" i="19"/>
  <c r="Q98" i="19"/>
  <c r="BQ93" i="19"/>
  <c r="AL87" i="19"/>
  <c r="AP100" i="19"/>
  <c r="AA111" i="19"/>
  <c r="K99" i="19"/>
  <c r="N110" i="19"/>
  <c r="V96" i="19"/>
  <c r="AW109" i="19"/>
  <c r="AV94" i="19"/>
  <c r="AV108" i="19"/>
  <c r="AD99" i="19"/>
  <c r="Q110" i="19"/>
  <c r="X92" i="19"/>
  <c r="T105" i="19"/>
  <c r="N87" i="19"/>
  <c r="BT105" i="19"/>
  <c r="AR92" i="19"/>
  <c r="AC107" i="19"/>
  <c r="AU111" i="19"/>
  <c r="AG120" i="19"/>
  <c r="BJ120" i="19"/>
  <c r="BL123" i="19"/>
  <c r="AI112" i="19"/>
  <c r="AW121" i="19"/>
  <c r="AU83" i="19"/>
  <c r="BL122" i="19"/>
  <c r="AQ117" i="19"/>
  <c r="AG123" i="19"/>
  <c r="F120" i="19"/>
  <c r="BK112" i="19"/>
  <c r="BH116" i="19"/>
  <c r="BR44" i="19"/>
  <c r="P65" i="19"/>
  <c r="AX26" i="19"/>
  <c r="BP72" i="19"/>
  <c r="BU58" i="19"/>
  <c r="I86" i="19"/>
  <c r="AZ95" i="19"/>
  <c r="BU76" i="19"/>
  <c r="P67" i="19"/>
  <c r="AP86" i="19"/>
  <c r="AH81" i="19"/>
  <c r="BD100" i="19"/>
  <c r="AQ98" i="19"/>
  <c r="AO110" i="19"/>
  <c r="N106" i="19"/>
  <c r="AA123" i="19"/>
  <c r="BM123" i="19"/>
  <c r="AK106" i="19"/>
  <c r="BE123" i="19"/>
  <c r="BL97" i="19"/>
  <c r="K90" i="19"/>
  <c r="AL45" i="19"/>
  <c r="BB31" i="19"/>
  <c r="AK74" i="19"/>
  <c r="U86" i="19"/>
  <c r="BR75" i="19"/>
  <c r="BI67" i="19"/>
  <c r="BJ86" i="19"/>
  <c r="P90" i="19"/>
  <c r="U88" i="19"/>
  <c r="BO98" i="19"/>
  <c r="BE112" i="19"/>
  <c r="AL106" i="19"/>
  <c r="BL121" i="19"/>
  <c r="AV91" i="19"/>
  <c r="U117" i="19"/>
  <c r="Q103" i="19"/>
  <c r="AL117" i="19"/>
  <c r="AE45" i="19"/>
  <c r="N57" i="19"/>
  <c r="BH74" i="19"/>
  <c r="BT71" i="19"/>
  <c r="BK88" i="19"/>
  <c r="AB79" i="19"/>
  <c r="AZ78" i="19"/>
  <c r="AL91" i="19"/>
  <c r="N101" i="19"/>
  <c r="AB99" i="19"/>
  <c r="BQ112" i="19"/>
  <c r="X100" i="19"/>
  <c r="AJ82" i="19"/>
  <c r="F117" i="19"/>
  <c r="AS117" i="19"/>
  <c r="BB115" i="19"/>
  <c r="BJ117" i="19"/>
  <c r="AN18" i="19"/>
  <c r="BL64" i="19"/>
  <c r="AO63" i="19"/>
  <c r="AI60" i="19"/>
  <c r="L82" i="19"/>
  <c r="X75" i="19"/>
  <c r="P100" i="19"/>
  <c r="T89" i="19"/>
  <c r="BQ114" i="19"/>
  <c r="BG100" i="19"/>
  <c r="AA97" i="19"/>
  <c r="BC108" i="19"/>
  <c r="AJ83" i="19"/>
  <c r="M120" i="19"/>
  <c r="BB119" i="19"/>
  <c r="K102" i="19"/>
  <c r="AG50" i="19"/>
  <c r="R65" i="19"/>
  <c r="J32" i="19"/>
  <c r="Z61" i="19"/>
  <c r="AD82" i="19"/>
  <c r="AY78" i="19"/>
  <c r="AO85" i="19"/>
  <c r="Z93" i="19"/>
  <c r="AH102" i="19"/>
  <c r="W113" i="19"/>
  <c r="V100" i="19"/>
  <c r="X102" i="19"/>
  <c r="K77" i="19"/>
  <c r="AR102" i="19"/>
  <c r="S116" i="19"/>
  <c r="P24" i="19"/>
  <c r="BL57" i="19"/>
  <c r="S70" i="19"/>
  <c r="Q84" i="19"/>
  <c r="V84" i="19"/>
  <c r="G87" i="19"/>
  <c r="AK95" i="19"/>
  <c r="AP52" i="19"/>
  <c r="AU102" i="19"/>
  <c r="M114" i="19"/>
  <c r="L101" i="19"/>
  <c r="BL117" i="19"/>
  <c r="AL107" i="19"/>
  <c r="I109" i="19"/>
  <c r="BD120" i="19"/>
  <c r="J121" i="19"/>
  <c r="BL52" i="19"/>
  <c r="BD59" i="19"/>
  <c r="BF54" i="19"/>
  <c r="BF34" i="19"/>
  <c r="AY73" i="19"/>
  <c r="AT84" i="19"/>
  <c r="K98" i="19"/>
  <c r="AQ86" i="19"/>
  <c r="H99" i="19"/>
  <c r="BT103" i="19"/>
  <c r="AO87" i="19"/>
  <c r="U101" i="19"/>
  <c r="L102" i="19"/>
  <c r="V120" i="19"/>
  <c r="E87" i="19"/>
  <c r="AT103" i="19"/>
  <c r="AU116" i="19"/>
  <c r="P68" i="1"/>
  <c r="P115" i="1" s="1"/>
  <c r="D68" i="3"/>
  <c r="AF68" i="1"/>
  <c r="AF115" i="1" s="1"/>
  <c r="AA68" i="1"/>
  <c r="AA115" i="1" s="1"/>
  <c r="L68" i="1"/>
  <c r="L115" i="1" s="1"/>
  <c r="I78" i="21"/>
  <c r="D8" i="19" l="1"/>
  <c r="D97" i="19"/>
  <c r="D10" i="19"/>
  <c r="D85" i="19"/>
  <c r="D73" i="19"/>
  <c r="D14" i="19"/>
  <c r="D41" i="19"/>
  <c r="D31" i="19"/>
  <c r="D75" i="19"/>
  <c r="D88" i="19"/>
  <c r="D62" i="19"/>
  <c r="D60" i="19"/>
  <c r="D52" i="19"/>
  <c r="D81" i="19"/>
  <c r="D110" i="19"/>
  <c r="D108" i="19"/>
  <c r="D105" i="19"/>
  <c r="D17" i="19"/>
  <c r="D49" i="19"/>
  <c r="D39" i="19"/>
  <c r="D20" i="19"/>
  <c r="D121" i="19"/>
  <c r="D22" i="19"/>
  <c r="D11" i="19"/>
  <c r="D12" i="19"/>
  <c r="D26" i="19"/>
  <c r="D53" i="19"/>
  <c r="D18" i="19"/>
  <c r="D123" i="19"/>
  <c r="D51" i="19"/>
  <c r="D70" i="19"/>
  <c r="D19" i="19"/>
  <c r="D106" i="19"/>
  <c r="D27" i="19"/>
  <c r="D66" i="19"/>
  <c r="D115" i="19"/>
  <c r="D15" i="19"/>
  <c r="D32" i="19"/>
  <c r="D9" i="19"/>
  <c r="D34" i="19"/>
  <c r="D23" i="19"/>
  <c r="D24" i="19"/>
  <c r="D38" i="19"/>
  <c r="D65" i="19"/>
  <c r="D54" i="19"/>
  <c r="D40" i="19"/>
  <c r="D100" i="19"/>
  <c r="D47" i="19"/>
  <c r="D89" i="19"/>
  <c r="D16" i="19"/>
  <c r="D68" i="19"/>
  <c r="D45" i="19"/>
  <c r="D59" i="19"/>
  <c r="D101" i="19"/>
  <c r="D76" i="19"/>
  <c r="D112" i="19"/>
  <c r="D107" i="19"/>
  <c r="D13" i="19"/>
  <c r="D25" i="19"/>
  <c r="D90" i="19"/>
  <c r="D61" i="19"/>
  <c r="D117" i="19"/>
  <c r="D37" i="19"/>
  <c r="D114" i="19"/>
  <c r="D44" i="19"/>
  <c r="D21" i="19"/>
  <c r="D46" i="19"/>
  <c r="D35" i="19"/>
  <c r="D36" i="19"/>
  <c r="D50" i="19"/>
  <c r="D77" i="19"/>
  <c r="D78" i="19"/>
  <c r="D43" i="19"/>
  <c r="D111" i="19"/>
  <c r="D56" i="19"/>
  <c r="D33" i="19"/>
  <c r="D58" i="19"/>
  <c r="D48" i="19"/>
  <c r="D102" i="19"/>
  <c r="D99" i="19"/>
  <c r="D74" i="19"/>
  <c r="D96" i="19"/>
  <c r="D116" i="19"/>
  <c r="D118" i="19"/>
  <c r="D122" i="19"/>
  <c r="D79" i="19"/>
  <c r="D120" i="19"/>
  <c r="D29" i="19"/>
  <c r="D80" i="19"/>
  <c r="D57" i="19"/>
  <c r="D82" i="19"/>
  <c r="D71" i="19"/>
  <c r="D72" i="19"/>
  <c r="D86" i="19"/>
  <c r="D113" i="19"/>
  <c r="D55" i="19"/>
  <c r="D28" i="19"/>
  <c r="D103" i="19"/>
  <c r="D92" i="19"/>
  <c r="D69" i="19"/>
  <c r="D94" i="19"/>
  <c r="D83" i="19"/>
  <c r="D84" i="19"/>
  <c r="D98" i="19"/>
  <c r="D30" i="19"/>
  <c r="D64" i="19"/>
  <c r="D91" i="19"/>
  <c r="D63" i="19"/>
  <c r="D104" i="19"/>
  <c r="D95" i="19"/>
  <c r="D42" i="19"/>
  <c r="D93" i="19"/>
  <c r="D67" i="19"/>
  <c r="D119" i="19"/>
  <c r="D87" i="19"/>
  <c r="D109" i="19"/>
  <c r="F79" i="1"/>
  <c r="F32" i="1"/>
  <c r="BX123" i="19"/>
  <c r="BX70" i="19"/>
  <c r="E70" i="1" s="1"/>
  <c r="F70" i="1"/>
  <c r="BX117" i="19"/>
  <c r="H68" i="3"/>
  <c r="L68" i="3"/>
  <c r="D7" i="19"/>
  <c r="F30" i="1" l="1"/>
  <c r="BX30" i="19"/>
  <c r="E30" i="1" s="1"/>
  <c r="BX43" i="19"/>
  <c r="E43" i="1" s="1"/>
  <c r="F43" i="1"/>
  <c r="F64" i="1"/>
  <c r="BX64" i="19"/>
  <c r="E64" i="1" s="1"/>
  <c r="F104" i="1"/>
  <c r="BX104" i="19"/>
  <c r="E104" i="1" s="1"/>
  <c r="F39" i="1"/>
  <c r="BX39" i="19"/>
  <c r="E39" i="1" s="1"/>
  <c r="BX68" i="19"/>
  <c r="E68" i="1" s="1"/>
  <c r="F68" i="1"/>
  <c r="H68" i="1" s="1"/>
  <c r="F23" i="1"/>
  <c r="BX23" i="19"/>
  <c r="E23" i="1" s="1"/>
  <c r="BX114" i="19"/>
  <c r="E114" i="1" s="1"/>
  <c r="F114" i="1"/>
  <c r="H114" i="1" s="1"/>
  <c r="F58" i="1"/>
  <c r="BX58" i="19"/>
  <c r="E58" i="1" s="1"/>
  <c r="BX45" i="19"/>
  <c r="E45" i="1" s="1"/>
  <c r="F45" i="1"/>
  <c r="H45" i="1" s="1"/>
  <c r="F91" i="1"/>
  <c r="H91" i="1" s="1"/>
  <c r="BX91" i="19"/>
  <c r="E91" i="1" s="1"/>
  <c r="F53" i="1"/>
  <c r="BX53" i="19"/>
  <c r="E53" i="1" s="1"/>
  <c r="F88" i="1"/>
  <c r="BX88" i="19"/>
  <c r="E88" i="1" s="1"/>
  <c r="F50" i="1"/>
  <c r="BX50" i="19"/>
  <c r="E50" i="1" s="1"/>
  <c r="BX120" i="19"/>
  <c r="BX116" i="19"/>
  <c r="F112" i="1"/>
  <c r="H112" i="1" s="1"/>
  <c r="BX112" i="19"/>
  <c r="E112" i="1" s="1"/>
  <c r="F84" i="1"/>
  <c r="BX84" i="19"/>
  <c r="E84" i="1" s="1"/>
  <c r="F98" i="1"/>
  <c r="BX98" i="19"/>
  <c r="E98" i="1" s="1"/>
  <c r="F57" i="1"/>
  <c r="BX57" i="19"/>
  <c r="E57" i="1" s="1"/>
  <c r="F73" i="1"/>
  <c r="BX73" i="19"/>
  <c r="E73" i="1" s="1"/>
  <c r="F87" i="1"/>
  <c r="BX87" i="19"/>
  <c r="E87" i="1" s="1"/>
  <c r="F111" i="1"/>
  <c r="BX111" i="19"/>
  <c r="E111" i="1" s="1"/>
  <c r="F7" i="1"/>
  <c r="BX7" i="19"/>
  <c r="E7" i="1" s="1"/>
  <c r="F11" i="1"/>
  <c r="H11" i="1" s="1"/>
  <c r="BX11" i="19"/>
  <c r="E11" i="1" s="1"/>
  <c r="BX27" i="19"/>
  <c r="E27" i="1" s="1"/>
  <c r="F27" i="1"/>
  <c r="F85" i="1"/>
  <c r="BX85" i="19"/>
  <c r="E85" i="1" s="1"/>
  <c r="F75" i="1"/>
  <c r="BX75" i="19"/>
  <c r="E75" i="1" s="1"/>
  <c r="BX59" i="19"/>
  <c r="E59" i="1" s="1"/>
  <c r="F59" i="1"/>
  <c r="F106" i="1"/>
  <c r="H106" i="1" s="1"/>
  <c r="BX106" i="19"/>
  <c r="E106" i="1" s="1"/>
  <c r="F74" i="1"/>
  <c r="BX74" i="19"/>
  <c r="E74" i="1" s="1"/>
  <c r="F102" i="1"/>
  <c r="BX102" i="19"/>
  <c r="E102" i="1" s="1"/>
  <c r="F29" i="1"/>
  <c r="BX29" i="19"/>
  <c r="E29" i="1" s="1"/>
  <c r="BX40" i="19"/>
  <c r="E40" i="1" s="1"/>
  <c r="F40" i="1"/>
  <c r="F31" i="1"/>
  <c r="H31" i="1" s="1"/>
  <c r="BX31" i="19"/>
  <c r="E31" i="1" s="1"/>
  <c r="F62" i="1"/>
  <c r="BX62" i="19"/>
  <c r="E62" i="1" s="1"/>
  <c r="F60" i="1"/>
  <c r="BX60" i="19"/>
  <c r="E60" i="1" s="1"/>
  <c r="BX118" i="19"/>
  <c r="BX96" i="19"/>
  <c r="E96" i="1" s="1"/>
  <c r="F96" i="1"/>
  <c r="BX100" i="19"/>
  <c r="E100" i="1" s="1"/>
  <c r="F100" i="1"/>
  <c r="BX122" i="19"/>
  <c r="F108" i="1"/>
  <c r="BX108" i="19"/>
  <c r="E108" i="1" s="1"/>
  <c r="F20" i="1"/>
  <c r="H20" i="1" s="1"/>
  <c r="BX20" i="19"/>
  <c r="E20" i="1" s="1"/>
  <c r="BX65" i="19"/>
  <c r="E65" i="1" s="1"/>
  <c r="F65" i="1"/>
  <c r="F109" i="1"/>
  <c r="BX109" i="19"/>
  <c r="E109" i="1" s="1"/>
  <c r="BX103" i="19"/>
  <c r="E103" i="1" s="1"/>
  <c r="F103" i="1"/>
  <c r="F56" i="1"/>
  <c r="BX56" i="19"/>
  <c r="E56" i="1" s="1"/>
  <c r="F110" i="1"/>
  <c r="BX110" i="19"/>
  <c r="E110" i="1" s="1"/>
  <c r="F51" i="1"/>
  <c r="H51" i="1" s="1"/>
  <c r="BX51" i="19"/>
  <c r="E51" i="1" s="1"/>
  <c r="BX34" i="19"/>
  <c r="E34" i="1" s="1"/>
  <c r="F34" i="1"/>
  <c r="BX113" i="19"/>
  <c r="E113" i="1" s="1"/>
  <c r="F113" i="1"/>
  <c r="F86" i="1"/>
  <c r="BX86" i="19"/>
  <c r="E86" i="1" s="1"/>
  <c r="BX38" i="19"/>
  <c r="E38" i="1" s="1"/>
  <c r="F38" i="1"/>
  <c r="BX81" i="19"/>
  <c r="E81" i="1" s="1"/>
  <c r="F81" i="1"/>
  <c r="BX8" i="19"/>
  <c r="E8" i="1" s="1"/>
  <c r="F8" i="1"/>
  <c r="BX121" i="19"/>
  <c r="BX13" i="19"/>
  <c r="E13" i="1" s="1"/>
  <c r="F13" i="1"/>
  <c r="F54" i="1"/>
  <c r="BX54" i="19"/>
  <c r="E54" i="1" s="1"/>
  <c r="F41" i="1"/>
  <c r="BX41" i="19"/>
  <c r="E41" i="1" s="1"/>
  <c r="F83" i="1"/>
  <c r="BX83" i="19"/>
  <c r="E83" i="1" s="1"/>
  <c r="BX79" i="19"/>
  <c r="E79" i="1" s="1"/>
  <c r="BX78" i="19"/>
  <c r="E78" i="1" s="1"/>
  <c r="F78" i="1"/>
  <c r="H78" i="1" s="1"/>
  <c r="F71" i="1"/>
  <c r="H71" i="1" s="1"/>
  <c r="BX71" i="19"/>
  <c r="E71" i="1" s="1"/>
  <c r="F76" i="1"/>
  <c r="BX76" i="19"/>
  <c r="E76" i="1" s="1"/>
  <c r="F105" i="1"/>
  <c r="H105" i="1" s="1"/>
  <c r="BX105" i="19"/>
  <c r="E105" i="1" s="1"/>
  <c r="F24" i="1"/>
  <c r="BX24" i="19"/>
  <c r="E24" i="1" s="1"/>
  <c r="F9" i="1"/>
  <c r="H9" i="1" s="1"/>
  <c r="BX9" i="19"/>
  <c r="E9" i="1" s="1"/>
  <c r="F21" i="1"/>
  <c r="BX21" i="19"/>
  <c r="E21" i="1" s="1"/>
  <c r="BX77" i="19"/>
  <c r="E77" i="1" s="1"/>
  <c r="F77" i="1"/>
  <c r="H77" i="1" s="1"/>
  <c r="F46" i="1"/>
  <c r="BX46" i="19"/>
  <c r="E46" i="1" s="1"/>
  <c r="F16" i="1"/>
  <c r="BX16" i="19"/>
  <c r="E16" i="1" s="1"/>
  <c r="F52" i="1"/>
  <c r="BX52" i="19"/>
  <c r="E52" i="1" s="1"/>
  <c r="BX115" i="19"/>
  <c r="BX82" i="19"/>
  <c r="E82" i="1" s="1"/>
  <c r="F82" i="1"/>
  <c r="H82" i="1" s="1"/>
  <c r="BX12" i="19"/>
  <c r="E12" i="1" s="1"/>
  <c r="F12" i="1"/>
  <c r="H12" i="1" s="1"/>
  <c r="F101" i="1"/>
  <c r="BX101" i="19"/>
  <c r="E101" i="1" s="1"/>
  <c r="BX6" i="19"/>
  <c r="F97" i="1"/>
  <c r="BX97" i="19"/>
  <c r="E97" i="1" s="1"/>
  <c r="BX17" i="19"/>
  <c r="E17" i="1" s="1"/>
  <c r="F17" i="1"/>
  <c r="H17" i="1" s="1"/>
  <c r="F66" i="1"/>
  <c r="BX66" i="19"/>
  <c r="E66" i="1" s="1"/>
  <c r="F44" i="1"/>
  <c r="BX44" i="19"/>
  <c r="E44" i="1" s="1"/>
  <c r="BX32" i="19"/>
  <c r="E32" i="1" s="1"/>
  <c r="BX93" i="19"/>
  <c r="E93" i="1" s="1"/>
  <c r="F93" i="1"/>
  <c r="F67" i="1"/>
  <c r="BX67" i="19"/>
  <c r="E67" i="1" s="1"/>
  <c r="BX14" i="19"/>
  <c r="E14" i="1" s="1"/>
  <c r="F14" i="1"/>
  <c r="F49" i="1"/>
  <c r="BX49" i="19"/>
  <c r="E49" i="1" s="1"/>
  <c r="BX25" i="19"/>
  <c r="E25" i="1" s="1"/>
  <c r="F25" i="1"/>
  <c r="H25" i="1" s="1"/>
  <c r="BX42" i="19"/>
  <c r="E42" i="1" s="1"/>
  <c r="F42" i="1"/>
  <c r="H42" i="1" s="1"/>
  <c r="F33" i="1"/>
  <c r="H33" i="1" s="1"/>
  <c r="BX33" i="19"/>
  <c r="E33" i="1" s="1"/>
  <c r="BX119" i="19"/>
  <c r="F37" i="1"/>
  <c r="BX37" i="19"/>
  <c r="E37" i="1" s="1"/>
  <c r="F63" i="1"/>
  <c r="BX63" i="19"/>
  <c r="E63" i="1" s="1"/>
  <c r="F10" i="1"/>
  <c r="BX10" i="19"/>
  <c r="E10" i="1" s="1"/>
  <c r="F89" i="1"/>
  <c r="BX89" i="19"/>
  <c r="E89" i="1" s="1"/>
  <c r="F19" i="1"/>
  <c r="BX19" i="19"/>
  <c r="E19" i="1" s="1"/>
  <c r="F18" i="1"/>
  <c r="BX18" i="19"/>
  <c r="E18" i="1" s="1"/>
  <c r="F95" i="1"/>
  <c r="BX95" i="19"/>
  <c r="E95" i="1" s="1"/>
  <c r="BX26" i="19"/>
  <c r="E26" i="1" s="1"/>
  <c r="F26" i="1"/>
  <c r="F94" i="1"/>
  <c r="BX94" i="19"/>
  <c r="E94" i="1" s="1"/>
  <c r="BX90" i="19"/>
  <c r="E90" i="1" s="1"/>
  <c r="F90" i="1"/>
  <c r="F69" i="1"/>
  <c r="BX69" i="19"/>
  <c r="E69" i="1" s="1"/>
  <c r="F107" i="1"/>
  <c r="BX107" i="19"/>
  <c r="E107" i="1" s="1"/>
  <c r="BX48" i="19"/>
  <c r="E48" i="1" s="1"/>
  <c r="F48" i="1"/>
  <c r="F15" i="1"/>
  <c r="BX15" i="19"/>
  <c r="E15" i="1" s="1"/>
  <c r="F35" i="1"/>
  <c r="BX35" i="19"/>
  <c r="E35" i="1" s="1"/>
  <c r="BX55" i="19"/>
  <c r="E55" i="1" s="1"/>
  <c r="F55" i="1"/>
  <c r="F80" i="1"/>
  <c r="BX80" i="19"/>
  <c r="E80" i="1" s="1"/>
  <c r="BX36" i="19"/>
  <c r="E36" i="1" s="1"/>
  <c r="F36" i="1"/>
  <c r="H36" i="1" s="1"/>
  <c r="F47" i="1"/>
  <c r="BX47" i="19"/>
  <c r="E47" i="1" s="1"/>
  <c r="BX72" i="19"/>
  <c r="E72" i="1" s="1"/>
  <c r="F72" i="1"/>
  <c r="BX61" i="19"/>
  <c r="E61" i="1" s="1"/>
  <c r="F61" i="1"/>
  <c r="BX92" i="19"/>
  <c r="E92" i="1" s="1"/>
  <c r="F92" i="1"/>
  <c r="H92" i="1" s="1"/>
  <c r="F22" i="1"/>
  <c r="BX22" i="19"/>
  <c r="E22" i="1" s="1"/>
  <c r="F28" i="1"/>
  <c r="BX28" i="19"/>
  <c r="E28" i="1" s="1"/>
  <c r="F99" i="1"/>
  <c r="BX99" i="19"/>
  <c r="E99" i="1" s="1"/>
  <c r="D7" i="34"/>
  <c r="H115" i="3"/>
  <c r="E7" i="34"/>
  <c r="L115" i="3"/>
  <c r="H35" i="1"/>
  <c r="H84" i="1"/>
  <c r="H81" i="1"/>
  <c r="H102" i="1"/>
  <c r="H15" i="1"/>
  <c r="H14" i="1"/>
  <c r="H99" i="1"/>
  <c r="H18" i="1"/>
  <c r="H43" i="1"/>
  <c r="H100" i="1"/>
  <c r="H28" i="1"/>
  <c r="H38" i="1"/>
  <c r="H58" i="1"/>
  <c r="H83" i="1"/>
  <c r="H41" i="1"/>
  <c r="H32" i="1"/>
  <c r="H73" i="1"/>
  <c r="H30" i="1"/>
  <c r="H70" i="1"/>
  <c r="H29" i="1"/>
  <c r="H54" i="1"/>
  <c r="F115" i="1" l="1"/>
  <c r="H55" i="1"/>
  <c r="H10" i="1"/>
  <c r="H47" i="1"/>
  <c r="H94" i="1"/>
  <c r="C7" i="34"/>
  <c r="D115" i="3"/>
  <c r="H69" i="1"/>
  <c r="H63" i="1"/>
  <c r="H40" i="1"/>
  <c r="H97" i="1"/>
  <c r="H95" i="1"/>
  <c r="H103" i="1"/>
  <c r="H113" i="1"/>
  <c r="H34" i="1"/>
  <c r="H67" i="1"/>
  <c r="H19" i="1"/>
  <c r="H46" i="1"/>
  <c r="H27" i="1"/>
  <c r="H62" i="1"/>
  <c r="H74" i="1"/>
  <c r="H48" i="1"/>
  <c r="H109" i="1"/>
  <c r="H76" i="1"/>
  <c r="H85" i="1"/>
  <c r="H104" i="1"/>
  <c r="H39" i="1"/>
  <c r="H49" i="1"/>
  <c r="H101" i="1"/>
  <c r="H88" i="1"/>
  <c r="H90" i="1"/>
  <c r="H64" i="1"/>
  <c r="H110" i="1"/>
  <c r="H21" i="1"/>
  <c r="H75" i="1"/>
  <c r="H65" i="1"/>
  <c r="H66" i="1"/>
  <c r="H50" i="1"/>
  <c r="H86" i="1"/>
  <c r="H24" i="1"/>
  <c r="H72" i="1"/>
  <c r="H22" i="1"/>
  <c r="H56" i="1"/>
  <c r="H23" i="1"/>
  <c r="H44" i="1"/>
  <c r="H8" i="1"/>
  <c r="H111" i="1"/>
  <c r="H60" i="1"/>
  <c r="H26" i="1"/>
  <c r="H61" i="1"/>
  <c r="H108" i="1"/>
  <c r="H80" i="1"/>
  <c r="H37" i="1"/>
  <c r="H16" i="1"/>
  <c r="H96" i="1"/>
  <c r="H89" i="1"/>
  <c r="H87" i="1"/>
  <c r="H98" i="1"/>
  <c r="H59" i="1"/>
  <c r="H13" i="1"/>
  <c r="H53" i="1"/>
  <c r="H57" i="1"/>
  <c r="H93" i="1"/>
  <c r="H52" i="1"/>
  <c r="H79" i="1"/>
  <c r="H107" i="1"/>
  <c r="H7" i="1"/>
  <c r="I7" i="1" l="1" a="1"/>
  <c r="H115" i="1"/>
  <c r="I7" i="1" l="1"/>
  <c r="I114" i="1"/>
  <c r="E114" i="3" s="1"/>
  <c r="I53" i="1"/>
  <c r="J53" i="1" s="1"/>
  <c r="I75" i="1"/>
  <c r="Q75" i="1" s="1"/>
  <c r="M75" i="3" s="1"/>
  <c r="I97" i="1"/>
  <c r="M97" i="1" s="1"/>
  <c r="I97" i="3" s="1"/>
  <c r="I107" i="1"/>
  <c r="M107" i="1" s="1"/>
  <c r="I107" i="3" s="1"/>
  <c r="I70" i="1"/>
  <c r="Q70" i="1" s="1"/>
  <c r="M70" i="3" s="1"/>
  <c r="I96" i="1"/>
  <c r="Q96" i="1" s="1"/>
  <c r="M96" i="3" s="1"/>
  <c r="I44" i="1"/>
  <c r="M44" i="1" s="1"/>
  <c r="I44" i="3" s="1"/>
  <c r="I69" i="1"/>
  <c r="M69" i="1" s="1"/>
  <c r="I69" i="3" s="1"/>
  <c r="I86" i="1"/>
  <c r="Q86" i="1" s="1"/>
  <c r="M86" i="3" s="1"/>
  <c r="I62" i="1"/>
  <c r="I26" i="1"/>
  <c r="I102" i="1"/>
  <c r="I29" i="1"/>
  <c r="J29" i="1" s="1"/>
  <c r="I63" i="1"/>
  <c r="J63" i="1" s="1"/>
  <c r="I85" i="1"/>
  <c r="J85" i="1" s="1"/>
  <c r="I95" i="1"/>
  <c r="J95" i="1" s="1"/>
  <c r="I58" i="1"/>
  <c r="M58" i="1" s="1"/>
  <c r="I58" i="3" s="1"/>
  <c r="I12" i="1"/>
  <c r="M12" i="1" s="1"/>
  <c r="I12" i="3" s="1"/>
  <c r="I32" i="1"/>
  <c r="J32" i="1" s="1"/>
  <c r="I45" i="1"/>
  <c r="Q45" i="1" s="1"/>
  <c r="M45" i="3" s="1"/>
  <c r="I76" i="1"/>
  <c r="M76" i="1" s="1"/>
  <c r="I76" i="3" s="1"/>
  <c r="I64" i="1"/>
  <c r="M64" i="1" s="1"/>
  <c r="I64" i="3" s="1"/>
  <c r="I16" i="1"/>
  <c r="I111" i="1"/>
  <c r="AG111" i="1" s="1"/>
  <c r="I99" i="1"/>
  <c r="M99" i="1" s="1"/>
  <c r="I99" i="3" s="1"/>
  <c r="I87" i="1"/>
  <c r="M87" i="1" s="1"/>
  <c r="I87" i="3" s="1"/>
  <c r="I90" i="1"/>
  <c r="J90" i="1" s="1"/>
  <c r="I112" i="1"/>
  <c r="I51" i="1"/>
  <c r="M51" i="1" s="1"/>
  <c r="I51" i="3" s="1"/>
  <c r="I73" i="1"/>
  <c r="Q73" i="1" s="1"/>
  <c r="M73" i="3" s="1"/>
  <c r="I83" i="1"/>
  <c r="J83" i="1" s="1"/>
  <c r="I46" i="1"/>
  <c r="J46" i="1" s="1"/>
  <c r="I105" i="1"/>
  <c r="Q105" i="1" s="1"/>
  <c r="M105" i="3" s="1"/>
  <c r="I20" i="1"/>
  <c r="J20" i="1" s="1"/>
  <c r="I21" i="1"/>
  <c r="I78" i="1"/>
  <c r="M78" i="1" s="1"/>
  <c r="I78" i="3" s="1"/>
  <c r="I100" i="1"/>
  <c r="M100" i="1" s="1"/>
  <c r="I100" i="3" s="1"/>
  <c r="I15" i="1"/>
  <c r="M15" i="1" s="1"/>
  <c r="I15" i="3" s="1"/>
  <c r="I61" i="1"/>
  <c r="M61" i="1" s="1"/>
  <c r="I61" i="3" s="1"/>
  <c r="I71" i="1"/>
  <c r="J71" i="1" s="1"/>
  <c r="I34" i="1"/>
  <c r="M34" i="1" s="1"/>
  <c r="I34" i="3" s="1"/>
  <c r="I81" i="1"/>
  <c r="Q81" i="1" s="1"/>
  <c r="M81" i="3" s="1"/>
  <c r="I8" i="1"/>
  <c r="Q8" i="1" s="1"/>
  <c r="M8" i="3" s="1"/>
  <c r="I103" i="1"/>
  <c r="J103" i="1" s="1"/>
  <c r="I66" i="1"/>
  <c r="Q66" i="1" s="1"/>
  <c r="M66" i="3" s="1"/>
  <c r="I88" i="1"/>
  <c r="M88" i="1" s="1"/>
  <c r="I88" i="3" s="1"/>
  <c r="I110" i="1"/>
  <c r="I49" i="1"/>
  <c r="Q49" i="1" s="1"/>
  <c r="M49" i="3" s="1"/>
  <c r="I59" i="1"/>
  <c r="M59" i="1" s="1"/>
  <c r="I59" i="3" s="1"/>
  <c r="I22" i="1"/>
  <c r="M22" i="1" s="1"/>
  <c r="I22" i="3" s="1"/>
  <c r="I57" i="1"/>
  <c r="J57" i="1" s="1"/>
  <c r="I30" i="1"/>
  <c r="J30" i="1" s="1"/>
  <c r="I91" i="1"/>
  <c r="J91" i="1" s="1"/>
  <c r="I54" i="1"/>
  <c r="J54" i="1" s="1"/>
  <c r="I98" i="1"/>
  <c r="M98" i="1" s="1"/>
  <c r="I98" i="3" s="1"/>
  <c r="I13" i="1"/>
  <c r="M13" i="1" s="1"/>
  <c r="I13" i="3" s="1"/>
  <c r="I47" i="1"/>
  <c r="I10" i="1"/>
  <c r="I33" i="1"/>
  <c r="I41" i="1"/>
  <c r="I79" i="1"/>
  <c r="M79" i="1" s="1"/>
  <c r="I79" i="3" s="1"/>
  <c r="I18" i="1"/>
  <c r="J18" i="1" s="1"/>
  <c r="I108" i="1"/>
  <c r="Q108" i="1" s="1"/>
  <c r="M108" i="3" s="1"/>
  <c r="I35" i="1"/>
  <c r="J35" i="1" s="1"/>
  <c r="I42" i="1"/>
  <c r="J42" i="1" s="1"/>
  <c r="I9" i="1"/>
  <c r="Q9" i="1" s="1"/>
  <c r="M9" i="3" s="1"/>
  <c r="I40" i="1"/>
  <c r="M40" i="1" s="1"/>
  <c r="I40" i="3" s="1"/>
  <c r="I67" i="1"/>
  <c r="J67" i="1" s="1"/>
  <c r="I113" i="1"/>
  <c r="I52" i="1"/>
  <c r="M52" i="1" s="1"/>
  <c r="I52" i="3" s="1"/>
  <c r="I74" i="1"/>
  <c r="I84" i="1"/>
  <c r="I23" i="1"/>
  <c r="J23" i="1" s="1"/>
  <c r="I17" i="1"/>
  <c r="M17" i="1" s="1"/>
  <c r="I17" i="3" s="1"/>
  <c r="I104" i="1"/>
  <c r="J104" i="1" s="1"/>
  <c r="I39" i="1"/>
  <c r="M39" i="1" s="1"/>
  <c r="I39" i="3" s="1"/>
  <c r="I55" i="1"/>
  <c r="M55" i="1" s="1"/>
  <c r="I55" i="3" s="1"/>
  <c r="I101" i="1"/>
  <c r="I72" i="1"/>
  <c r="Q72" i="1" s="1"/>
  <c r="M72" i="3" s="1"/>
  <c r="I11" i="1"/>
  <c r="J11" i="1" s="1"/>
  <c r="I28" i="1"/>
  <c r="Q28" i="1" s="1"/>
  <c r="M28" i="3" s="1"/>
  <c r="I92" i="1"/>
  <c r="I38" i="1"/>
  <c r="I43" i="1"/>
  <c r="M43" i="1" s="1"/>
  <c r="I43" i="3" s="1"/>
  <c r="I89" i="1"/>
  <c r="M89" i="1" s="1"/>
  <c r="I89" i="3" s="1"/>
  <c r="I50" i="1"/>
  <c r="J50" i="1" s="1"/>
  <c r="I60" i="1"/>
  <c r="M60" i="1" s="1"/>
  <c r="I60" i="3" s="1"/>
  <c r="I106" i="1"/>
  <c r="M106" i="1" s="1"/>
  <c r="I106" i="3" s="1"/>
  <c r="I27" i="1"/>
  <c r="M27" i="1" s="1"/>
  <c r="I27" i="3" s="1"/>
  <c r="I80" i="1"/>
  <c r="M80" i="1" s="1"/>
  <c r="I80" i="3" s="1"/>
  <c r="I37" i="1"/>
  <c r="M37" i="1" s="1"/>
  <c r="I37" i="3" s="1"/>
  <c r="I31" i="1"/>
  <c r="J31" i="1" s="1"/>
  <c r="I77" i="1"/>
  <c r="J77" i="1" s="1"/>
  <c r="I48" i="1"/>
  <c r="I94" i="1"/>
  <c r="I14" i="1"/>
  <c r="Q14" i="1" s="1"/>
  <c r="M14" i="3" s="1"/>
  <c r="I68" i="1"/>
  <c r="J68" i="1" s="1"/>
  <c r="I24" i="1"/>
  <c r="M24" i="1" s="1"/>
  <c r="I24" i="3" s="1"/>
  <c r="I19" i="1"/>
  <c r="Q19" i="1" s="1"/>
  <c r="M19" i="3" s="1"/>
  <c r="I65" i="1"/>
  <c r="M65" i="1" s="1"/>
  <c r="I65" i="3" s="1"/>
  <c r="I109" i="1"/>
  <c r="M109" i="1" s="1"/>
  <c r="I109" i="3" s="1"/>
  <c r="I36" i="1"/>
  <c r="I82" i="1"/>
  <c r="M82" i="1" s="1"/>
  <c r="I82" i="3" s="1"/>
  <c r="I25" i="1"/>
  <c r="M25" i="1" s="1"/>
  <c r="I25" i="3" s="1"/>
  <c r="I56" i="1"/>
  <c r="I93" i="1"/>
  <c r="M93" i="1" s="1"/>
  <c r="I93" i="3" s="1"/>
  <c r="M110" i="1"/>
  <c r="I110" i="3" s="1"/>
  <c r="Q110" i="1"/>
  <c r="M110" i="3" s="1"/>
  <c r="M21" i="1"/>
  <c r="I21" i="3" s="1"/>
  <c r="Q21" i="1"/>
  <c r="M21" i="3" s="1"/>
  <c r="M41" i="1"/>
  <c r="I41" i="3" s="1"/>
  <c r="Q41" i="1"/>
  <c r="M41" i="3" s="1"/>
  <c r="M102" i="1"/>
  <c r="I102" i="3" s="1"/>
  <c r="Q102" i="1"/>
  <c r="M102" i="3" s="1"/>
  <c r="M49" i="1"/>
  <c r="I49" i="3" s="1"/>
  <c r="M94" i="1"/>
  <c r="I94" i="3" s="1"/>
  <c r="Q94" i="1"/>
  <c r="M94" i="3" s="1"/>
  <c r="M14" i="1"/>
  <c r="I14" i="3" s="1"/>
  <c r="M38" i="1"/>
  <c r="I38" i="3" s="1"/>
  <c r="Q38" i="1"/>
  <c r="M38" i="3" s="1"/>
  <c r="M16" i="1"/>
  <c r="I16" i="3" s="1"/>
  <c r="Q16" i="1"/>
  <c r="M16" i="3" s="1"/>
  <c r="M7" i="1"/>
  <c r="Q7" i="1"/>
  <c r="M7" i="3" s="1"/>
  <c r="M29" i="1"/>
  <c r="I29" i="3" s="1"/>
  <c r="Q29" i="1"/>
  <c r="M29" i="3" s="1"/>
  <c r="M53" i="1"/>
  <c r="I53" i="3" s="1"/>
  <c r="Q53" i="1"/>
  <c r="M53" i="3" s="1"/>
  <c r="M33" i="1"/>
  <c r="I33" i="3" s="1"/>
  <c r="Q33" i="1"/>
  <c r="M33" i="3" s="1"/>
  <c r="M74" i="1"/>
  <c r="I74" i="3" s="1"/>
  <c r="Q74" i="1"/>
  <c r="M74" i="3" s="1"/>
  <c r="M84" i="1"/>
  <c r="I84" i="3" s="1"/>
  <c r="Q84" i="1"/>
  <c r="M84" i="3" s="1"/>
  <c r="Q68" i="1"/>
  <c r="M68" i="3" s="1"/>
  <c r="M26" i="1"/>
  <c r="I26" i="3" s="1"/>
  <c r="Q26" i="1"/>
  <c r="M26" i="3" s="1"/>
  <c r="Q63" i="1"/>
  <c r="M63" i="3" s="1"/>
  <c r="J99" i="1"/>
  <c r="J43" i="1"/>
  <c r="J16" i="1"/>
  <c r="J7" i="1"/>
  <c r="J110" i="1"/>
  <c r="J14" i="1"/>
  <c r="J38" i="1"/>
  <c r="J78" i="1"/>
  <c r="J21" i="1"/>
  <c r="J41" i="1"/>
  <c r="J26" i="1"/>
  <c r="J79" i="1"/>
  <c r="J102" i="1"/>
  <c r="J49" i="1"/>
  <c r="J33" i="1"/>
  <c r="J94" i="1"/>
  <c r="J74" i="1"/>
  <c r="J84" i="1"/>
  <c r="M68" i="1" l="1"/>
  <c r="I68" i="3" s="1"/>
  <c r="J89" i="1"/>
  <c r="M75" i="1"/>
  <c r="I75" i="3" s="1"/>
  <c r="J87" i="1"/>
  <c r="Q79" i="1"/>
  <c r="M79" i="3" s="1"/>
  <c r="M104" i="1"/>
  <c r="I104" i="3" s="1"/>
  <c r="J97" i="1"/>
  <c r="M63" i="1"/>
  <c r="I63" i="3" s="1"/>
  <c r="Q104" i="1"/>
  <c r="M104" i="3" s="1"/>
  <c r="Q23" i="1"/>
  <c r="M23" i="3" s="1"/>
  <c r="AB114" i="1"/>
  <c r="AG114" i="1"/>
  <c r="AG113" i="1"/>
  <c r="AB113" i="1"/>
  <c r="AG112" i="1"/>
  <c r="AB112" i="1"/>
  <c r="J24" i="1"/>
  <c r="N24" i="1" s="1"/>
  <c r="M19" i="1"/>
  <c r="I19" i="3" s="1"/>
  <c r="Q61" i="1"/>
  <c r="M61" i="3" s="1"/>
  <c r="M95" i="1"/>
  <c r="I95" i="3" s="1"/>
  <c r="M85" i="1"/>
  <c r="I85" i="3" s="1"/>
  <c r="Q78" i="1"/>
  <c r="M78" i="3" s="1"/>
  <c r="J15" i="1"/>
  <c r="R15" i="1" s="1"/>
  <c r="J61" i="1"/>
  <c r="R61" i="1" s="1"/>
  <c r="J113" i="1"/>
  <c r="M113" i="1"/>
  <c r="I113" i="3" s="1"/>
  <c r="Q113" i="1"/>
  <c r="M113" i="3" s="1"/>
  <c r="Q112" i="1"/>
  <c r="M112" i="3" s="1"/>
  <c r="M112" i="1"/>
  <c r="I112" i="3" s="1"/>
  <c r="J60" i="1"/>
  <c r="N60" i="1" s="1"/>
  <c r="J114" i="1"/>
  <c r="Q114" i="1"/>
  <c r="M114" i="3" s="1"/>
  <c r="M114" i="1"/>
  <c r="I114" i="3" s="1"/>
  <c r="J106" i="1"/>
  <c r="R106" i="1" s="1"/>
  <c r="I7" i="3"/>
  <c r="Q43" i="1"/>
  <c r="M43" i="3" s="1"/>
  <c r="J65" i="1"/>
  <c r="R65" i="1" s="1"/>
  <c r="Q57" i="1"/>
  <c r="M57" i="3" s="1"/>
  <c r="J17" i="1"/>
  <c r="R17" i="1" s="1"/>
  <c r="Q90" i="1"/>
  <c r="M90" i="3" s="1"/>
  <c r="J19" i="1"/>
  <c r="R19" i="1" s="1"/>
  <c r="J22" i="1"/>
  <c r="R22" i="1" s="1"/>
  <c r="Q18" i="1"/>
  <c r="M18" i="3" s="1"/>
  <c r="J80" i="1"/>
  <c r="R80" i="1" s="1"/>
  <c r="Q85" i="1"/>
  <c r="M85" i="3" s="1"/>
  <c r="J112" i="1"/>
  <c r="Q60" i="1"/>
  <c r="M60" i="3" s="1"/>
  <c r="M57" i="1"/>
  <c r="I57" i="3" s="1"/>
  <c r="M90" i="1"/>
  <c r="I90" i="3" s="1"/>
  <c r="J108" i="1"/>
  <c r="R108" i="1" s="1"/>
  <c r="Q97" i="1"/>
  <c r="M97" i="3" s="1"/>
  <c r="Q22" i="1"/>
  <c r="M22" i="3" s="1"/>
  <c r="M108" i="1"/>
  <c r="I108" i="3" s="1"/>
  <c r="Q99" i="1"/>
  <c r="M99" i="3" s="1"/>
  <c r="J59" i="1"/>
  <c r="R59" i="1" s="1"/>
  <c r="J100" i="1"/>
  <c r="N100" i="1" s="1"/>
  <c r="Q65" i="1"/>
  <c r="M65" i="3" s="1"/>
  <c r="Q59" i="1"/>
  <c r="M59" i="3" s="1"/>
  <c r="Q100" i="1"/>
  <c r="M100" i="3" s="1"/>
  <c r="M23" i="1"/>
  <c r="I23" i="3" s="1"/>
  <c r="M103" i="1"/>
  <c r="I103" i="3" s="1"/>
  <c r="J69" i="1"/>
  <c r="R69" i="1" s="1"/>
  <c r="Q31" i="1"/>
  <c r="M31" i="3" s="1"/>
  <c r="Q89" i="1"/>
  <c r="M89" i="3" s="1"/>
  <c r="M31" i="1"/>
  <c r="I31" i="3" s="1"/>
  <c r="Q12" i="1"/>
  <c r="M12" i="3" s="1"/>
  <c r="M18" i="1"/>
  <c r="I18" i="3" s="1"/>
  <c r="J105" i="1"/>
  <c r="R105" i="1" s="1"/>
  <c r="Q50" i="1"/>
  <c r="M50" i="3" s="1"/>
  <c r="M81" i="1"/>
  <c r="I81" i="3" s="1"/>
  <c r="M54" i="1"/>
  <c r="I54" i="3" s="1"/>
  <c r="J12" i="1"/>
  <c r="N12" i="1" s="1"/>
  <c r="M50" i="1"/>
  <c r="I50" i="3" s="1"/>
  <c r="Q106" i="1"/>
  <c r="M106" i="3" s="1"/>
  <c r="Q24" i="1"/>
  <c r="M24" i="3" s="1"/>
  <c r="Q39" i="1"/>
  <c r="M39" i="3" s="1"/>
  <c r="J66" i="1"/>
  <c r="N66" i="1" s="1"/>
  <c r="J45" i="1"/>
  <c r="R45" i="1" s="1"/>
  <c r="M9" i="1"/>
  <c r="I9" i="3" s="1"/>
  <c r="Q27" i="1"/>
  <c r="M27" i="3" s="1"/>
  <c r="Q37" i="1"/>
  <c r="M37" i="3" s="1"/>
  <c r="M45" i="1"/>
  <c r="I45" i="3" s="1"/>
  <c r="Q46" i="1"/>
  <c r="M46" i="3" s="1"/>
  <c r="J81" i="1"/>
  <c r="R81" i="1" s="1"/>
  <c r="J109" i="1"/>
  <c r="R109" i="1" s="1"/>
  <c r="Q107" i="1"/>
  <c r="M107" i="3" s="1"/>
  <c r="J51" i="1"/>
  <c r="R51" i="1" s="1"/>
  <c r="Q58" i="1"/>
  <c r="M58" i="3" s="1"/>
  <c r="J25" i="1"/>
  <c r="R25" i="1" s="1"/>
  <c r="J44" i="1"/>
  <c r="R44" i="1" s="1"/>
  <c r="J13" i="1"/>
  <c r="N13" i="1" s="1"/>
  <c r="Q25" i="1"/>
  <c r="M25" i="3" s="1"/>
  <c r="Q15" i="1"/>
  <c r="M15" i="3" s="1"/>
  <c r="Q69" i="1"/>
  <c r="M69" i="3" s="1"/>
  <c r="Q17" i="1"/>
  <c r="M17" i="3" s="1"/>
  <c r="J75" i="1"/>
  <c r="R75" i="1" s="1"/>
  <c r="J27" i="1"/>
  <c r="R27" i="1" s="1"/>
  <c r="Q80" i="1"/>
  <c r="M80" i="3" s="1"/>
  <c r="Q87" i="1"/>
  <c r="M87" i="3" s="1"/>
  <c r="M46" i="1"/>
  <c r="I46" i="3" s="1"/>
  <c r="E93" i="3"/>
  <c r="AB93" i="1"/>
  <c r="AG93" i="1"/>
  <c r="AG48" i="1"/>
  <c r="AB48" i="1"/>
  <c r="E48" i="3"/>
  <c r="E92" i="3"/>
  <c r="AG92" i="1"/>
  <c r="AB92" i="1"/>
  <c r="AB52" i="1"/>
  <c r="AG52" i="1"/>
  <c r="E52" i="3"/>
  <c r="AG10" i="1"/>
  <c r="E10" i="3"/>
  <c r="AB10" i="1"/>
  <c r="E88" i="3"/>
  <c r="AG88" i="1"/>
  <c r="AB88" i="1"/>
  <c r="AG20" i="1"/>
  <c r="AB20" i="1"/>
  <c r="E20" i="3"/>
  <c r="E64" i="3"/>
  <c r="AG64" i="1"/>
  <c r="AB64" i="1"/>
  <c r="E62" i="3"/>
  <c r="AB62" i="1"/>
  <c r="AG62" i="1"/>
  <c r="J62" i="1"/>
  <c r="R62" i="1" s="1"/>
  <c r="Q82" i="1"/>
  <c r="M82" i="3" s="1"/>
  <c r="Q98" i="1"/>
  <c r="M98" i="3" s="1"/>
  <c r="Q109" i="1"/>
  <c r="M109" i="3" s="1"/>
  <c r="AB56" i="1"/>
  <c r="E56" i="3"/>
  <c r="AG56" i="1"/>
  <c r="Q77" i="1"/>
  <c r="M77" i="3" s="1"/>
  <c r="AB77" i="1"/>
  <c r="E77" i="3"/>
  <c r="AG77" i="1"/>
  <c r="AB28" i="1"/>
  <c r="AG28" i="1"/>
  <c r="E28" i="3"/>
  <c r="E113" i="3"/>
  <c r="AB47" i="1"/>
  <c r="AG47" i="1"/>
  <c r="E47" i="3"/>
  <c r="AB66" i="1"/>
  <c r="AG66" i="1"/>
  <c r="E66" i="3"/>
  <c r="AB105" i="1"/>
  <c r="AG105" i="1"/>
  <c r="E105" i="3"/>
  <c r="AB76" i="1"/>
  <c r="E76" i="3"/>
  <c r="AG76" i="1"/>
  <c r="E86" i="3"/>
  <c r="AB86" i="1"/>
  <c r="AG86" i="1"/>
  <c r="J86" i="1"/>
  <c r="N86" i="1" s="1"/>
  <c r="J73" i="1"/>
  <c r="N73" i="1" s="1"/>
  <c r="J47" i="1"/>
  <c r="R47" i="1" s="1"/>
  <c r="M77" i="1"/>
  <c r="I77" i="3" s="1"/>
  <c r="M86" i="1"/>
  <c r="I86" i="3" s="1"/>
  <c r="E25" i="3"/>
  <c r="AG25" i="1"/>
  <c r="AB25" i="1"/>
  <c r="AG31" i="1"/>
  <c r="AB31" i="1"/>
  <c r="E31" i="3"/>
  <c r="E11" i="3"/>
  <c r="AB11" i="1"/>
  <c r="AG11" i="1"/>
  <c r="E67" i="3"/>
  <c r="AB67" i="1"/>
  <c r="AG67" i="1"/>
  <c r="E13" i="3"/>
  <c r="AB13" i="1"/>
  <c r="AG13" i="1"/>
  <c r="AB103" i="1"/>
  <c r="AG103" i="1"/>
  <c r="E103" i="3"/>
  <c r="AG46" i="1"/>
  <c r="AB46" i="1"/>
  <c r="E46" i="3"/>
  <c r="AB45" i="1"/>
  <c r="AG45" i="1"/>
  <c r="E45" i="3"/>
  <c r="AB69" i="1"/>
  <c r="AG69" i="1"/>
  <c r="E69" i="3"/>
  <c r="Q92" i="1"/>
  <c r="M92" i="3" s="1"/>
  <c r="Q48" i="1"/>
  <c r="M48" i="3" s="1"/>
  <c r="AG72" i="1"/>
  <c r="AB72" i="1"/>
  <c r="E72" i="3"/>
  <c r="E98" i="3"/>
  <c r="AB98" i="1"/>
  <c r="AG98" i="1"/>
  <c r="E83" i="3"/>
  <c r="AG83" i="1"/>
  <c r="AB83" i="1"/>
  <c r="J93" i="1"/>
  <c r="R93" i="1" s="1"/>
  <c r="M72" i="1"/>
  <c r="I72" i="3" s="1"/>
  <c r="E36" i="3"/>
  <c r="AG36" i="1"/>
  <c r="AB36" i="1"/>
  <c r="AG101" i="1"/>
  <c r="E101" i="3"/>
  <c r="AB101" i="1"/>
  <c r="E81" i="3"/>
  <c r="AB81" i="1"/>
  <c r="AG81" i="1"/>
  <c r="E12" i="3"/>
  <c r="AG12" i="1"/>
  <c r="AB12" i="1"/>
  <c r="J48" i="1"/>
  <c r="N48" i="1" s="1"/>
  <c r="J64" i="1"/>
  <c r="N64" i="1" s="1"/>
  <c r="Q44" i="1"/>
  <c r="M44" i="3" s="1"/>
  <c r="Q10" i="1"/>
  <c r="M10" i="3" s="1"/>
  <c r="AB55" i="1"/>
  <c r="E55" i="3"/>
  <c r="AG55" i="1"/>
  <c r="AB91" i="1"/>
  <c r="E91" i="3"/>
  <c r="AG91" i="1"/>
  <c r="AG58" i="1"/>
  <c r="AB58" i="1"/>
  <c r="E58" i="3"/>
  <c r="M66" i="1"/>
  <c r="I66" i="3" s="1"/>
  <c r="M105" i="1"/>
  <c r="I105" i="3" s="1"/>
  <c r="M28" i="1"/>
  <c r="I28" i="3" s="1"/>
  <c r="M10" i="1"/>
  <c r="I10" i="3" s="1"/>
  <c r="E65" i="3"/>
  <c r="AB65" i="1"/>
  <c r="AG65" i="1"/>
  <c r="E106" i="3"/>
  <c r="AG106" i="1"/>
  <c r="AB106" i="1"/>
  <c r="AB39" i="1"/>
  <c r="AG39" i="1"/>
  <c r="E39" i="3"/>
  <c r="E35" i="3"/>
  <c r="AG35" i="1"/>
  <c r="AB35" i="1"/>
  <c r="AG30" i="1"/>
  <c r="E30" i="3"/>
  <c r="AB30" i="1"/>
  <c r="AB71" i="1"/>
  <c r="AG71" i="1"/>
  <c r="E71" i="3"/>
  <c r="E112" i="3"/>
  <c r="AB95" i="1"/>
  <c r="AG95" i="1"/>
  <c r="E95" i="3"/>
  <c r="E107" i="3"/>
  <c r="AG107" i="1"/>
  <c r="AB107" i="1"/>
  <c r="J76" i="1"/>
  <c r="N76" i="1" s="1"/>
  <c r="J107" i="1"/>
  <c r="N107" i="1" s="1"/>
  <c r="J55" i="1"/>
  <c r="R55" i="1" s="1"/>
  <c r="J52" i="1"/>
  <c r="N52" i="1" s="1"/>
  <c r="Q34" i="1"/>
  <c r="M34" i="3" s="1"/>
  <c r="Q83" i="1"/>
  <c r="M83" i="3" s="1"/>
  <c r="Q62" i="1"/>
  <c r="M62" i="3" s="1"/>
  <c r="Q30" i="1"/>
  <c r="M30" i="3" s="1"/>
  <c r="Q47" i="1"/>
  <c r="M47" i="3" s="1"/>
  <c r="Q11" i="1"/>
  <c r="M11" i="3" s="1"/>
  <c r="Q36" i="1"/>
  <c r="M36" i="3" s="1"/>
  <c r="Q67" i="1"/>
  <c r="M67" i="3" s="1"/>
  <c r="AB19" i="1"/>
  <c r="AG19" i="1"/>
  <c r="E19" i="3"/>
  <c r="AG60" i="1"/>
  <c r="AB60" i="1"/>
  <c r="E60" i="3"/>
  <c r="AB104" i="1"/>
  <c r="AG104" i="1"/>
  <c r="E104" i="3"/>
  <c r="E108" i="3"/>
  <c r="AG108" i="1"/>
  <c r="AB108" i="1"/>
  <c r="AG57" i="1"/>
  <c r="AB57" i="1"/>
  <c r="E57" i="3"/>
  <c r="AG61" i="1"/>
  <c r="E61" i="3"/>
  <c r="AB61" i="1"/>
  <c r="AG90" i="1"/>
  <c r="AB90" i="1"/>
  <c r="E90" i="3"/>
  <c r="AB85" i="1"/>
  <c r="E85" i="3"/>
  <c r="AG85" i="1"/>
  <c r="AG97" i="1"/>
  <c r="AB97" i="1"/>
  <c r="E97" i="3"/>
  <c r="AG82" i="1"/>
  <c r="AB82" i="1"/>
  <c r="E82" i="3"/>
  <c r="AG32" i="1"/>
  <c r="E32" i="3"/>
  <c r="AB32" i="1"/>
  <c r="M92" i="1"/>
  <c r="I92" i="3" s="1"/>
  <c r="M48" i="1"/>
  <c r="I48" i="3" s="1"/>
  <c r="AG80" i="1"/>
  <c r="AB80" i="1"/>
  <c r="E80" i="3"/>
  <c r="E9" i="3"/>
  <c r="AB9" i="1"/>
  <c r="AG9" i="1"/>
  <c r="AB54" i="1"/>
  <c r="AG54" i="1"/>
  <c r="E54" i="3"/>
  <c r="E96" i="3"/>
  <c r="AG96" i="1"/>
  <c r="AB96" i="1"/>
  <c r="Q40" i="1"/>
  <c r="M40" i="3" s="1"/>
  <c r="Q32" i="1"/>
  <c r="M32" i="3" s="1"/>
  <c r="AB109" i="1"/>
  <c r="E109" i="3"/>
  <c r="AG109" i="1"/>
  <c r="AB42" i="1"/>
  <c r="AG42" i="1"/>
  <c r="E42" i="3"/>
  <c r="E70" i="3"/>
  <c r="AB70" i="1"/>
  <c r="AG70" i="1"/>
  <c r="J10" i="1"/>
  <c r="R10" i="1" s="1"/>
  <c r="J92" i="1"/>
  <c r="R92" i="1" s="1"/>
  <c r="J96" i="1"/>
  <c r="R96" i="1" s="1"/>
  <c r="J28" i="1"/>
  <c r="R28" i="1" s="1"/>
  <c r="J56" i="1"/>
  <c r="R56" i="1" s="1"/>
  <c r="M70" i="1"/>
  <c r="I70" i="3" s="1"/>
  <c r="M83" i="1"/>
  <c r="I83" i="3" s="1"/>
  <c r="M62" i="1"/>
  <c r="I62" i="3" s="1"/>
  <c r="M96" i="1"/>
  <c r="I96" i="3" s="1"/>
  <c r="M30" i="1"/>
  <c r="I30" i="3" s="1"/>
  <c r="M47" i="1"/>
  <c r="I47" i="3" s="1"/>
  <c r="M11" i="1"/>
  <c r="I11" i="3" s="1"/>
  <c r="M36" i="1"/>
  <c r="I36" i="3" s="1"/>
  <c r="M67" i="1"/>
  <c r="I67" i="3" s="1"/>
  <c r="AG24" i="1"/>
  <c r="AB24" i="1"/>
  <c r="E24" i="3"/>
  <c r="AG50" i="1"/>
  <c r="AB50" i="1"/>
  <c r="E50" i="3"/>
  <c r="E17" i="3"/>
  <c r="AB17" i="1"/>
  <c r="AG17" i="1"/>
  <c r="AB18" i="1"/>
  <c r="AG18" i="1"/>
  <c r="E18" i="3"/>
  <c r="E22" i="3"/>
  <c r="AG22" i="1"/>
  <c r="AB22" i="1"/>
  <c r="AG15" i="1"/>
  <c r="E15" i="3"/>
  <c r="AB15" i="1"/>
  <c r="AG87" i="1"/>
  <c r="E87" i="3"/>
  <c r="AB87" i="1"/>
  <c r="E63" i="3"/>
  <c r="AB63" i="1"/>
  <c r="AG63" i="1"/>
  <c r="AG75" i="1"/>
  <c r="E75" i="3"/>
  <c r="AB75" i="1"/>
  <c r="J88" i="1"/>
  <c r="R88" i="1" s="1"/>
  <c r="Q56" i="1"/>
  <c r="M56" i="3" s="1"/>
  <c r="Q91" i="1"/>
  <c r="M91" i="3" s="1"/>
  <c r="Q42" i="1"/>
  <c r="M42" i="3" s="1"/>
  <c r="Q71" i="1"/>
  <c r="M71" i="3" s="1"/>
  <c r="Q35" i="1"/>
  <c r="M35" i="3" s="1"/>
  <c r="AG68" i="1"/>
  <c r="AB68" i="1"/>
  <c r="E68" i="3"/>
  <c r="AB89" i="1"/>
  <c r="E89" i="3"/>
  <c r="AG89" i="1"/>
  <c r="E23" i="3"/>
  <c r="AG23" i="1"/>
  <c r="AB23" i="1"/>
  <c r="E79" i="3"/>
  <c r="AG79" i="1"/>
  <c r="AB79" i="1"/>
  <c r="AB59" i="1"/>
  <c r="E59" i="3"/>
  <c r="AG59" i="1"/>
  <c r="E100" i="3"/>
  <c r="AG100" i="1"/>
  <c r="AB100" i="1"/>
  <c r="AG99" i="1"/>
  <c r="AB99" i="1"/>
  <c r="E99" i="3"/>
  <c r="AG29" i="1"/>
  <c r="AB29" i="1"/>
  <c r="E29" i="3"/>
  <c r="E53" i="3"/>
  <c r="AG53" i="1"/>
  <c r="AB53" i="1"/>
  <c r="Q20" i="1"/>
  <c r="M20" i="3" s="1"/>
  <c r="I115" i="1"/>
  <c r="E8" i="3"/>
  <c r="AB8" i="1"/>
  <c r="AG8" i="1"/>
  <c r="J82" i="1"/>
  <c r="R82" i="1" s="1"/>
  <c r="M20" i="1"/>
  <c r="I20" i="3" s="1"/>
  <c r="E73" i="3"/>
  <c r="AB73" i="1"/>
  <c r="AG73" i="1"/>
  <c r="Q101" i="1"/>
  <c r="M101" i="3" s="1"/>
  <c r="AB34" i="1"/>
  <c r="AG34" i="1"/>
  <c r="E34" i="3"/>
  <c r="J9" i="1"/>
  <c r="N9" i="1" s="1"/>
  <c r="M32" i="1"/>
  <c r="I32" i="3" s="1"/>
  <c r="M101" i="1"/>
  <c r="I101" i="3" s="1"/>
  <c r="J58" i="1"/>
  <c r="N58" i="1" s="1"/>
  <c r="J98" i="1"/>
  <c r="R98" i="1" s="1"/>
  <c r="J36" i="1"/>
  <c r="R36" i="1" s="1"/>
  <c r="J34" i="1"/>
  <c r="N34" i="1" s="1"/>
  <c r="M56" i="1"/>
  <c r="I56" i="3" s="1"/>
  <c r="M91" i="1"/>
  <c r="I91" i="3" s="1"/>
  <c r="M73" i="1"/>
  <c r="I73" i="3" s="1"/>
  <c r="M42" i="1"/>
  <c r="I42" i="3" s="1"/>
  <c r="M71" i="1"/>
  <c r="I71" i="3" s="1"/>
  <c r="M8" i="1"/>
  <c r="I8" i="3" s="1"/>
  <c r="M35" i="1"/>
  <c r="I35" i="3" s="1"/>
  <c r="E14" i="3"/>
  <c r="AG14" i="1"/>
  <c r="AB14" i="1"/>
  <c r="AG43" i="1"/>
  <c r="AB43" i="1"/>
  <c r="E43" i="3"/>
  <c r="AG84" i="1"/>
  <c r="E84" i="3"/>
  <c r="AB84" i="1"/>
  <c r="E41" i="3"/>
  <c r="AB41" i="1"/>
  <c r="AG41" i="1"/>
  <c r="AG49" i="1"/>
  <c r="E49" i="3"/>
  <c r="AB49" i="1"/>
  <c r="AG78" i="1"/>
  <c r="E78" i="3"/>
  <c r="AB78" i="1"/>
  <c r="Q111" i="1"/>
  <c r="M111" i="3" s="1"/>
  <c r="M111" i="1"/>
  <c r="I111" i="3" s="1"/>
  <c r="J111" i="1"/>
  <c r="E111" i="3"/>
  <c r="AB111" i="1"/>
  <c r="E102" i="3"/>
  <c r="AB102" i="1"/>
  <c r="AG102" i="1"/>
  <c r="E37" i="3"/>
  <c r="AB37" i="1"/>
  <c r="AG37" i="1"/>
  <c r="AG40" i="1"/>
  <c r="AB40" i="1"/>
  <c r="E40" i="3"/>
  <c r="E44" i="3"/>
  <c r="AB44" i="1"/>
  <c r="AG44" i="1"/>
  <c r="J37" i="1"/>
  <c r="N37" i="1" s="1"/>
  <c r="AB27" i="1"/>
  <c r="E27" i="3"/>
  <c r="AG27" i="1"/>
  <c r="E51" i="3"/>
  <c r="AG51" i="1"/>
  <c r="AB51" i="1"/>
  <c r="J40" i="1"/>
  <c r="R40" i="1" s="1"/>
  <c r="J8" i="1"/>
  <c r="N8" i="1" s="1"/>
  <c r="J70" i="1"/>
  <c r="R70" i="1" s="1"/>
  <c r="J72" i="1"/>
  <c r="N72" i="1" s="1"/>
  <c r="J39" i="1"/>
  <c r="N39" i="1" s="1"/>
  <c r="J101" i="1"/>
  <c r="N101" i="1" s="1"/>
  <c r="Q76" i="1"/>
  <c r="M76" i="3" s="1"/>
  <c r="Q54" i="1"/>
  <c r="M54" i="3" s="1"/>
  <c r="Q88" i="1"/>
  <c r="M88" i="3" s="1"/>
  <c r="Q95" i="1"/>
  <c r="M95" i="3" s="1"/>
  <c r="Q55" i="1"/>
  <c r="M55" i="3" s="1"/>
  <c r="Q103" i="1"/>
  <c r="M103" i="3" s="1"/>
  <c r="Q52" i="1"/>
  <c r="M52" i="3" s="1"/>
  <c r="Q13" i="1"/>
  <c r="M13" i="3" s="1"/>
  <c r="Q93" i="1"/>
  <c r="M93" i="3" s="1"/>
  <c r="Q64" i="1"/>
  <c r="M64" i="3" s="1"/>
  <c r="Q51" i="1"/>
  <c r="M51" i="3" s="1"/>
  <c r="AB94" i="1"/>
  <c r="E94" i="3"/>
  <c r="AG94" i="1"/>
  <c r="E38" i="3"/>
  <c r="AB38" i="1"/>
  <c r="AG38" i="1"/>
  <c r="E74" i="3"/>
  <c r="AG74" i="1"/>
  <c r="AB74" i="1"/>
  <c r="E33" i="3"/>
  <c r="AB33" i="1"/>
  <c r="AG33" i="1"/>
  <c r="E110" i="3"/>
  <c r="AB110" i="1"/>
  <c r="AG110" i="1"/>
  <c r="E21" i="3"/>
  <c r="AB21" i="1"/>
  <c r="AG21" i="1"/>
  <c r="AG16" i="1"/>
  <c r="AB16" i="1"/>
  <c r="E16" i="3"/>
  <c r="AG26" i="1"/>
  <c r="E26" i="3"/>
  <c r="AB26" i="1"/>
  <c r="E7" i="3"/>
  <c r="AG7" i="1"/>
  <c r="AB7" i="1"/>
  <c r="R87" i="1"/>
  <c r="N87" i="1"/>
  <c r="R57" i="1"/>
  <c r="N57" i="1"/>
  <c r="R63" i="1"/>
  <c r="N63" i="1"/>
  <c r="R54" i="1"/>
  <c r="N54" i="1"/>
  <c r="R11" i="1"/>
  <c r="N11" i="1"/>
  <c r="R71" i="1"/>
  <c r="N71" i="1"/>
  <c r="R23" i="1"/>
  <c r="N23" i="1"/>
  <c r="R46" i="1"/>
  <c r="N46" i="1"/>
  <c r="R79" i="1"/>
  <c r="N79" i="1"/>
  <c r="R85" i="1"/>
  <c r="N85" i="1"/>
  <c r="R31" i="1"/>
  <c r="N31" i="1"/>
  <c r="R110" i="1"/>
  <c r="N110" i="1"/>
  <c r="R16" i="1"/>
  <c r="N16" i="1"/>
  <c r="R50" i="1"/>
  <c r="N50" i="1"/>
  <c r="R95" i="1"/>
  <c r="N95" i="1"/>
  <c r="R90" i="1"/>
  <c r="N90" i="1"/>
  <c r="R91" i="1"/>
  <c r="N91" i="1"/>
  <c r="R49" i="1"/>
  <c r="N49" i="1"/>
  <c r="R14" i="1"/>
  <c r="N14" i="1"/>
  <c r="R89" i="1"/>
  <c r="N89" i="1"/>
  <c r="R102" i="1"/>
  <c r="N102" i="1"/>
  <c r="R7" i="1"/>
  <c r="N7" i="1"/>
  <c r="R77" i="1"/>
  <c r="N77" i="1"/>
  <c r="R68" i="1"/>
  <c r="N68" i="1"/>
  <c r="R78" i="1"/>
  <c r="N78" i="1"/>
  <c r="R42" i="1"/>
  <c r="N42" i="1"/>
  <c r="R21" i="1"/>
  <c r="N21" i="1"/>
  <c r="R84" i="1"/>
  <c r="N84" i="1"/>
  <c r="R67" i="1"/>
  <c r="N67" i="1"/>
  <c r="R20" i="1"/>
  <c r="N20" i="1"/>
  <c r="R18" i="1"/>
  <c r="N18" i="1"/>
  <c r="R26" i="1"/>
  <c r="N26" i="1"/>
  <c r="R29" i="1"/>
  <c r="N29" i="1"/>
  <c r="R30" i="1"/>
  <c r="N30" i="1"/>
  <c r="R43" i="1"/>
  <c r="N43" i="1"/>
  <c r="R99" i="1"/>
  <c r="N99" i="1"/>
  <c r="R104" i="1"/>
  <c r="N104" i="1"/>
  <c r="R41" i="1"/>
  <c r="N41" i="1"/>
  <c r="R35" i="1"/>
  <c r="N35" i="1"/>
  <c r="R103" i="1"/>
  <c r="N103" i="1"/>
  <c r="R53" i="1"/>
  <c r="N53" i="1"/>
  <c r="R33" i="1"/>
  <c r="N33" i="1"/>
  <c r="R38" i="1"/>
  <c r="N38" i="1"/>
  <c r="R94" i="1"/>
  <c r="N94" i="1"/>
  <c r="R83" i="1"/>
  <c r="N83" i="1"/>
  <c r="R32" i="1"/>
  <c r="N32" i="1"/>
  <c r="R97" i="1"/>
  <c r="N97" i="1"/>
  <c r="R74" i="1"/>
  <c r="N74" i="1"/>
  <c r="N81" i="1" l="1"/>
  <c r="N15" i="1"/>
  <c r="N27" i="1"/>
  <c r="R12" i="1"/>
  <c r="N17" i="1"/>
  <c r="N65" i="1"/>
  <c r="N61" i="1"/>
  <c r="R24" i="1"/>
  <c r="N19" i="1"/>
  <c r="R60" i="1"/>
  <c r="R52" i="1"/>
  <c r="N62" i="1"/>
  <c r="R66" i="1"/>
  <c r="Q115" i="1"/>
  <c r="E8" i="34" s="1"/>
  <c r="AG115" i="1"/>
  <c r="AB115" i="1"/>
  <c r="N114" i="1"/>
  <c r="R114" i="1"/>
  <c r="R13" i="1"/>
  <c r="N106" i="1"/>
  <c r="N112" i="1"/>
  <c r="R112" i="1"/>
  <c r="N59" i="1"/>
  <c r="M115" i="1"/>
  <c r="D8" i="34" s="1"/>
  <c r="N113" i="1"/>
  <c r="R113" i="1"/>
  <c r="R100" i="1"/>
  <c r="N22" i="1"/>
  <c r="N28" i="1"/>
  <c r="N80" i="1"/>
  <c r="N69" i="1"/>
  <c r="N108" i="1"/>
  <c r="N92" i="1"/>
  <c r="N10" i="1"/>
  <c r="N55" i="1"/>
  <c r="R107" i="1"/>
  <c r="N93" i="1"/>
  <c r="N105" i="1"/>
  <c r="R34" i="1"/>
  <c r="N47" i="1"/>
  <c r="N45" i="1"/>
  <c r="R72" i="1"/>
  <c r="R73" i="1"/>
  <c r="N25" i="1"/>
  <c r="N98" i="1"/>
  <c r="N44" i="1"/>
  <c r="N36" i="1"/>
  <c r="N109" i="1"/>
  <c r="N51" i="1"/>
  <c r="N56" i="1"/>
  <c r="R8" i="1"/>
  <c r="R101" i="1"/>
  <c r="N96" i="1"/>
  <c r="N75" i="1"/>
  <c r="R9" i="1"/>
  <c r="N40" i="1"/>
  <c r="N82" i="1"/>
  <c r="R48" i="1"/>
  <c r="R37" i="1"/>
  <c r="R86" i="1"/>
  <c r="N70" i="1"/>
  <c r="N88" i="1"/>
  <c r="N111" i="1"/>
  <c r="R111" i="1"/>
  <c r="R39" i="1"/>
  <c r="R58" i="1"/>
  <c r="R64" i="1"/>
  <c r="R76" i="1"/>
  <c r="J115" i="1"/>
  <c r="E115" i="3"/>
  <c r="C8" i="34"/>
  <c r="N115" i="1" l="1"/>
  <c r="R115" i="1"/>
  <c r="S7" i="1" s="1"/>
  <c r="I115" i="3"/>
  <c r="M115" i="3"/>
  <c r="T8" i="1" l="1"/>
  <c r="T20" i="1"/>
  <c r="T32" i="1"/>
  <c r="T44" i="1"/>
  <c r="T56" i="1"/>
  <c r="T68" i="1"/>
  <c r="F68" i="3" s="1"/>
  <c r="T80" i="1"/>
  <c r="T92" i="1"/>
  <c r="T104" i="1"/>
  <c r="T34" i="1"/>
  <c r="T46" i="1"/>
  <c r="T70" i="1"/>
  <c r="T94" i="1"/>
  <c r="T23" i="1"/>
  <c r="T59" i="1"/>
  <c r="T107" i="1"/>
  <c r="T36" i="1"/>
  <c r="T60" i="1"/>
  <c r="T96" i="1"/>
  <c r="T25" i="1"/>
  <c r="T61" i="1"/>
  <c r="T109" i="1"/>
  <c r="T26" i="1"/>
  <c r="T50" i="1"/>
  <c r="T86" i="1"/>
  <c r="T15" i="1"/>
  <c r="T51" i="1"/>
  <c r="T87" i="1"/>
  <c r="T28" i="1"/>
  <c r="T64" i="1"/>
  <c r="T112" i="1"/>
  <c r="T41" i="1"/>
  <c r="T65" i="1"/>
  <c r="T101" i="1"/>
  <c r="T30" i="1"/>
  <c r="T66" i="1"/>
  <c r="T102" i="1"/>
  <c r="T31" i="1"/>
  <c r="T79" i="1"/>
  <c r="T7" i="1"/>
  <c r="T9" i="1"/>
  <c r="T21" i="1"/>
  <c r="T33" i="1"/>
  <c r="T45" i="1"/>
  <c r="T57" i="1"/>
  <c r="T69" i="1"/>
  <c r="T81" i="1"/>
  <c r="T93" i="1"/>
  <c r="T105" i="1"/>
  <c r="T22" i="1"/>
  <c r="T58" i="1"/>
  <c r="T82" i="1"/>
  <c r="T106" i="1"/>
  <c r="T11" i="1"/>
  <c r="T47" i="1"/>
  <c r="T71" i="1"/>
  <c r="T95" i="1"/>
  <c r="T12" i="1"/>
  <c r="T48" i="1"/>
  <c r="T84" i="1"/>
  <c r="T13" i="1"/>
  <c r="T49" i="1"/>
  <c r="T85" i="1"/>
  <c r="T14" i="1"/>
  <c r="T62" i="1"/>
  <c r="T110" i="1"/>
  <c r="T39" i="1"/>
  <c r="T75" i="1"/>
  <c r="T99" i="1"/>
  <c r="T16" i="1"/>
  <c r="T52" i="1"/>
  <c r="T100" i="1"/>
  <c r="T29" i="1"/>
  <c r="T53" i="1"/>
  <c r="T89" i="1"/>
  <c r="T18" i="1"/>
  <c r="T54" i="1"/>
  <c r="T90" i="1"/>
  <c r="T19" i="1"/>
  <c r="T67" i="1"/>
  <c r="T103" i="1"/>
  <c r="T10" i="1"/>
  <c r="T35" i="1"/>
  <c r="T83" i="1"/>
  <c r="T24" i="1"/>
  <c r="T72" i="1"/>
  <c r="T108" i="1"/>
  <c r="T37" i="1"/>
  <c r="T73" i="1"/>
  <c r="T97" i="1"/>
  <c r="T38" i="1"/>
  <c r="T74" i="1"/>
  <c r="T98" i="1"/>
  <c r="T27" i="1"/>
  <c r="T63" i="1"/>
  <c r="T111" i="1"/>
  <c r="AH111" i="1" s="1"/>
  <c r="T40" i="1"/>
  <c r="T76" i="1"/>
  <c r="T88" i="1"/>
  <c r="T17" i="1"/>
  <c r="T77" i="1"/>
  <c r="T113" i="1"/>
  <c r="T42" i="1"/>
  <c r="T78" i="1"/>
  <c r="T114" i="1"/>
  <c r="F114" i="3" s="1"/>
  <c r="T43" i="1"/>
  <c r="T91" i="1"/>
  <c r="T55" i="1"/>
  <c r="S115" i="1"/>
  <c r="X112" i="1" l="1"/>
  <c r="V112" i="1"/>
  <c r="AC112" i="1"/>
  <c r="AH112" i="1"/>
  <c r="AC114" i="1"/>
  <c r="AH114" i="1"/>
  <c r="X114" i="1"/>
  <c r="N114" i="3" s="1"/>
  <c r="V114" i="1"/>
  <c r="J114" i="3" s="1"/>
  <c r="U114" i="1"/>
  <c r="V113" i="1"/>
  <c r="AH113" i="1"/>
  <c r="X113" i="1"/>
  <c r="AC113" i="1"/>
  <c r="X91" i="1"/>
  <c r="N91" i="3" s="1"/>
  <c r="V68" i="1"/>
  <c r="J68" i="3" s="1"/>
  <c r="AC68" i="1"/>
  <c r="F30" i="3"/>
  <c r="F12" i="3"/>
  <c r="F86" i="3"/>
  <c r="F40" i="3"/>
  <c r="F89" i="3"/>
  <c r="F79" i="3"/>
  <c r="F11" i="3"/>
  <c r="F36" i="3"/>
  <c r="F78" i="3"/>
  <c r="F66" i="3"/>
  <c r="F67" i="3"/>
  <c r="F87" i="3"/>
  <c r="F111" i="3"/>
  <c r="F39" i="3"/>
  <c r="F97" i="3"/>
  <c r="F88" i="3"/>
  <c r="X77" i="1"/>
  <c r="N77" i="3" s="1"/>
  <c r="V80" i="1"/>
  <c r="J80" i="3" s="1"/>
  <c r="F113" i="3"/>
  <c r="V73" i="1"/>
  <c r="J73" i="3" s="1"/>
  <c r="F83" i="3"/>
  <c r="F61" i="3"/>
  <c r="F26" i="3"/>
  <c r="F104" i="3"/>
  <c r="F56" i="3"/>
  <c r="F17" i="3"/>
  <c r="F50" i="3"/>
  <c r="F47" i="3"/>
  <c r="F44" i="3"/>
  <c r="F24" i="3"/>
  <c r="X68" i="1"/>
  <c r="N68" i="3" s="1"/>
  <c r="F110" i="3"/>
  <c r="F27" i="3"/>
  <c r="F112" i="3"/>
  <c r="F71" i="3"/>
  <c r="AH68" i="1"/>
  <c r="U34" i="1"/>
  <c r="V23" i="1"/>
  <c r="J23" i="3" s="1"/>
  <c r="AH93" i="1"/>
  <c r="F43" i="3"/>
  <c r="F94" i="3"/>
  <c r="F99" i="3"/>
  <c r="AH75" i="1"/>
  <c r="F74" i="3"/>
  <c r="F96" i="3"/>
  <c r="F95" i="3"/>
  <c r="F59" i="3"/>
  <c r="F32" i="3"/>
  <c r="F18" i="3"/>
  <c r="F22" i="3"/>
  <c r="X54" i="1"/>
  <c r="N54" i="3" s="1"/>
  <c r="F10" i="3"/>
  <c r="F48" i="3"/>
  <c r="F42" i="3"/>
  <c r="AH108" i="1"/>
  <c r="F72" i="3"/>
  <c r="F103" i="3"/>
  <c r="U68" i="1"/>
  <c r="F58" i="3"/>
  <c r="F76" i="3"/>
  <c r="F98" i="3"/>
  <c r="F82" i="3"/>
  <c r="F14" i="3"/>
  <c r="F105" i="3"/>
  <c r="F45" i="3"/>
  <c r="F64" i="3"/>
  <c r="F101" i="3"/>
  <c r="AC7" i="1"/>
  <c r="F69" i="3"/>
  <c r="F29" i="3"/>
  <c r="F49" i="3"/>
  <c r="X15" i="1"/>
  <c r="N15" i="3" s="1"/>
  <c r="X55" i="1"/>
  <c r="N55" i="3" s="1"/>
  <c r="AH102" i="1"/>
  <c r="U53" i="1"/>
  <c r="F51" i="3"/>
  <c r="X84" i="1"/>
  <c r="N84" i="3" s="1"/>
  <c r="X21" i="1"/>
  <c r="N21" i="3" s="1"/>
  <c r="AH19" i="1"/>
  <c r="U21" i="1"/>
  <c r="V21" i="1"/>
  <c r="J21" i="3" s="1"/>
  <c r="V22" i="1"/>
  <c r="J22" i="3" s="1"/>
  <c r="V53" i="1"/>
  <c r="J53" i="3" s="1"/>
  <c r="AH84" i="1"/>
  <c r="U52" i="1"/>
  <c r="U77" i="1"/>
  <c r="X53" i="1"/>
  <c r="N53" i="3" s="1"/>
  <c r="V31" i="1"/>
  <c r="J31" i="3" s="1"/>
  <c r="AC57" i="1"/>
  <c r="AC25" i="1"/>
  <c r="AC26" i="1"/>
  <c r="AC11" i="1"/>
  <c r="AC64" i="1"/>
  <c r="U18" i="1"/>
  <c r="AH81" i="1"/>
  <c r="V32" i="1"/>
  <c r="J32" i="3" s="1"/>
  <c r="X32" i="1"/>
  <c r="N32" i="3" s="1"/>
  <c r="X79" i="1"/>
  <c r="N79" i="3" s="1"/>
  <c r="AH110" i="1"/>
  <c r="U112" i="1"/>
  <c r="AC22" i="1"/>
  <c r="V26" i="1"/>
  <c r="J26" i="3" s="1"/>
  <c r="AC79" i="1"/>
  <c r="AH22" i="1"/>
  <c r="X19" i="1"/>
  <c r="N19" i="3" s="1"/>
  <c r="AH78" i="1"/>
  <c r="AC84" i="1"/>
  <c r="U110" i="1"/>
  <c r="AC19" i="1"/>
  <c r="AC45" i="1"/>
  <c r="AC27" i="1"/>
  <c r="AH27" i="1"/>
  <c r="X56" i="1"/>
  <c r="N56" i="3" s="1"/>
  <c r="V110" i="1"/>
  <c r="J110" i="3" s="1"/>
  <c r="X11" i="1"/>
  <c r="N11" i="3" s="1"/>
  <c r="U45" i="1"/>
  <c r="V83" i="1"/>
  <c r="J83" i="3" s="1"/>
  <c r="AC78" i="1"/>
  <c r="U27" i="1"/>
  <c r="X61" i="1"/>
  <c r="N61" i="3" s="1"/>
  <c r="X110" i="1"/>
  <c r="N110" i="3" s="1"/>
  <c r="X36" i="1"/>
  <c r="N36" i="3" s="1"/>
  <c r="X43" i="1"/>
  <c r="N43" i="3" s="1"/>
  <c r="AC61" i="1"/>
  <c r="AH83" i="1"/>
  <c r="V79" i="1"/>
  <c r="J79" i="3" s="1"/>
  <c r="V101" i="1"/>
  <c r="J101" i="3" s="1"/>
  <c r="U64" i="1"/>
  <c r="U66" i="1"/>
  <c r="V66" i="1"/>
  <c r="J66" i="3" s="1"/>
  <c r="V11" i="1"/>
  <c r="J11" i="3" s="1"/>
  <c r="U32" i="1"/>
  <c r="V61" i="1"/>
  <c r="J61" i="3" s="1"/>
  <c r="V36" i="1"/>
  <c r="J36" i="3" s="1"/>
  <c r="V43" i="1"/>
  <c r="J43" i="3" s="1"/>
  <c r="U36" i="1"/>
  <c r="N112" i="3"/>
  <c r="AH32" i="1"/>
  <c r="AH43" i="1"/>
  <c r="AH36" i="1"/>
  <c r="X83" i="1"/>
  <c r="N83" i="3" s="1"/>
  <c r="V45" i="1"/>
  <c r="J45" i="3" s="1"/>
  <c r="AH101" i="1"/>
  <c r="U11" i="1"/>
  <c r="V99" i="1"/>
  <c r="J99" i="3" s="1"/>
  <c r="J112" i="3"/>
  <c r="AC32" i="1"/>
  <c r="AC43" i="1"/>
  <c r="AC36" i="1"/>
  <c r="AH26" i="1"/>
  <c r="AH64" i="1"/>
  <c r="U26" i="1"/>
  <c r="X45" i="1"/>
  <c r="N45" i="3" s="1"/>
  <c r="AH61" i="1"/>
  <c r="AC83" i="1"/>
  <c r="U83" i="1"/>
  <c r="U79" i="1"/>
  <c r="AH79" i="1"/>
  <c r="AH45" i="1"/>
  <c r="AC110" i="1"/>
  <c r="G64" i="3" l="1"/>
  <c r="AN64" i="1"/>
  <c r="T64" i="3" s="1"/>
  <c r="AM64" i="1"/>
  <c r="S64" i="3" s="1"/>
  <c r="G21" i="3"/>
  <c r="AN21" i="1"/>
  <c r="T21" i="3" s="1"/>
  <c r="AM21" i="1"/>
  <c r="S21" i="3" s="1"/>
  <c r="G36" i="3"/>
  <c r="AM36" i="1"/>
  <c r="S36" i="3" s="1"/>
  <c r="AN36" i="1"/>
  <c r="T36" i="3" s="1"/>
  <c r="G52" i="3"/>
  <c r="AM52" i="1"/>
  <c r="S52" i="3" s="1"/>
  <c r="AN52" i="1"/>
  <c r="T52" i="3" s="1"/>
  <c r="G34" i="3"/>
  <c r="AN34" i="1"/>
  <c r="T34" i="3" s="1"/>
  <c r="AM34" i="1"/>
  <c r="S34" i="3" s="1"/>
  <c r="G45" i="3"/>
  <c r="AN45" i="1"/>
  <c r="T45" i="3" s="1"/>
  <c r="AM45" i="1"/>
  <c r="S45" i="3" s="1"/>
  <c r="AM112" i="1"/>
  <c r="S112" i="3" s="1"/>
  <c r="AN112" i="1"/>
  <c r="T112" i="3" s="1"/>
  <c r="G53" i="3"/>
  <c r="AN53" i="1"/>
  <c r="T53" i="3" s="1"/>
  <c r="AM53" i="1"/>
  <c r="S53" i="3" s="1"/>
  <c r="G77" i="3"/>
  <c r="AN77" i="1"/>
  <c r="T77" i="3" s="1"/>
  <c r="AM77" i="1"/>
  <c r="S77" i="3" s="1"/>
  <c r="G79" i="3"/>
  <c r="AM79" i="1"/>
  <c r="S79" i="3" s="1"/>
  <c r="AN79" i="1"/>
  <c r="T79" i="3" s="1"/>
  <c r="G83" i="3"/>
  <c r="AN83" i="1"/>
  <c r="T83" i="3" s="1"/>
  <c r="AM83" i="1"/>
  <c r="S83" i="3" s="1"/>
  <c r="G11" i="3"/>
  <c r="AN11" i="1"/>
  <c r="T11" i="3" s="1"/>
  <c r="AM11" i="1"/>
  <c r="S11" i="3" s="1"/>
  <c r="G32" i="3"/>
  <c r="AM32" i="1"/>
  <c r="S32" i="3" s="1"/>
  <c r="AN32" i="1"/>
  <c r="T32" i="3" s="1"/>
  <c r="G110" i="3"/>
  <c r="AM110" i="1"/>
  <c r="S110" i="3" s="1"/>
  <c r="AN110" i="1"/>
  <c r="T110" i="3" s="1"/>
  <c r="G27" i="3"/>
  <c r="AM27" i="1"/>
  <c r="S27" i="3" s="1"/>
  <c r="AN27" i="1"/>
  <c r="T27" i="3" s="1"/>
  <c r="AM114" i="1"/>
  <c r="S114" i="3" s="1"/>
  <c r="G114" i="3"/>
  <c r="AN114" i="1"/>
  <c r="T114" i="3" s="1"/>
  <c r="G18" i="3"/>
  <c r="AM18" i="1"/>
  <c r="S18" i="3" s="1"/>
  <c r="AN18" i="1"/>
  <c r="T18" i="3" s="1"/>
  <c r="AI68" i="1"/>
  <c r="Q68" i="3" s="1"/>
  <c r="AM68" i="1"/>
  <c r="S68" i="3" s="1"/>
  <c r="AN68" i="1"/>
  <c r="T68" i="3" s="1"/>
  <c r="G26" i="3"/>
  <c r="AM26" i="1"/>
  <c r="S26" i="3" s="1"/>
  <c r="AN26" i="1"/>
  <c r="T26" i="3" s="1"/>
  <c r="G66" i="3"/>
  <c r="AM66" i="1"/>
  <c r="S66" i="3" s="1"/>
  <c r="AN66" i="1"/>
  <c r="T66" i="3" s="1"/>
  <c r="Y114" i="1"/>
  <c r="O114" i="3" s="1"/>
  <c r="AI114" i="1"/>
  <c r="Q114" i="3" s="1"/>
  <c r="AD114" i="1"/>
  <c r="P114" i="3" s="1"/>
  <c r="W114" i="1"/>
  <c r="K114" i="3" s="1"/>
  <c r="G112" i="3"/>
  <c r="W112" i="1"/>
  <c r="K112" i="3" s="1"/>
  <c r="Y112" i="1"/>
  <c r="O112" i="3" s="1"/>
  <c r="AI112" i="1"/>
  <c r="Q112" i="3" s="1"/>
  <c r="AD112" i="1"/>
  <c r="P112" i="3" s="1"/>
  <c r="AH48" i="1"/>
  <c r="AC94" i="1"/>
  <c r="X101" i="1"/>
  <c r="N101" i="3" s="1"/>
  <c r="V64" i="1"/>
  <c r="J64" i="3" s="1"/>
  <c r="AC58" i="1"/>
  <c r="AC101" i="1"/>
  <c r="AH11" i="1"/>
  <c r="U61" i="1"/>
  <c r="V18" i="1"/>
  <c r="J18" i="3" s="1"/>
  <c r="V67" i="1"/>
  <c r="J67" i="3" s="1"/>
  <c r="X22" i="1"/>
  <c r="N22" i="3" s="1"/>
  <c r="X10" i="1"/>
  <c r="N10" i="3" s="1"/>
  <c r="V56" i="1"/>
  <c r="J56" i="3" s="1"/>
  <c r="AC71" i="1"/>
  <c r="AH66" i="1"/>
  <c r="X18" i="1"/>
  <c r="N18" i="3" s="1"/>
  <c r="V77" i="1"/>
  <c r="J77" i="3" s="1"/>
  <c r="V104" i="1"/>
  <c r="J104" i="3" s="1"/>
  <c r="U10" i="1"/>
  <c r="U78" i="1"/>
  <c r="X104" i="1"/>
  <c r="N104" i="3" s="1"/>
  <c r="V78" i="1"/>
  <c r="J78" i="3" s="1"/>
  <c r="V94" i="1"/>
  <c r="J94" i="3" s="1"/>
  <c r="X78" i="1"/>
  <c r="N78" i="3" s="1"/>
  <c r="V27" i="1"/>
  <c r="J27" i="3" s="1"/>
  <c r="X64" i="1"/>
  <c r="N64" i="3" s="1"/>
  <c r="AC18" i="1"/>
  <c r="AH69" i="1"/>
  <c r="AC51" i="1"/>
  <c r="X51" i="1"/>
  <c r="N51" i="3" s="1"/>
  <c r="AH34" i="1"/>
  <c r="U101" i="1"/>
  <c r="U17" i="1"/>
  <c r="AH18" i="1"/>
  <c r="AH10" i="1"/>
  <c r="AH50" i="1"/>
  <c r="W53" i="1"/>
  <c r="K53" i="3" s="1"/>
  <c r="X27" i="1"/>
  <c r="N27" i="3" s="1"/>
  <c r="X66" i="1"/>
  <c r="N66" i="3" s="1"/>
  <c r="V54" i="1"/>
  <c r="J54" i="3" s="1"/>
  <c r="AC24" i="1"/>
  <c r="AH14" i="1"/>
  <c r="U111" i="1"/>
  <c r="X99" i="1"/>
  <c r="N99" i="3" s="1"/>
  <c r="AC99" i="1"/>
  <c r="V69" i="1"/>
  <c r="J69" i="3" s="1"/>
  <c r="X87" i="1"/>
  <c r="N87" i="3" s="1"/>
  <c r="F7" i="3"/>
  <c r="T115" i="1"/>
  <c r="F115" i="3" s="1"/>
  <c r="G117" i="3" s="1"/>
  <c r="X42" i="1"/>
  <c r="N42" i="3" s="1"/>
  <c r="X48" i="1"/>
  <c r="N48" i="3" s="1"/>
  <c r="V10" i="1"/>
  <c r="J10" i="3" s="1"/>
  <c r="AD53" i="1"/>
  <c r="P53" i="3" s="1"/>
  <c r="X98" i="1"/>
  <c r="N98" i="3" s="1"/>
  <c r="AC66" i="1"/>
  <c r="V49" i="1"/>
  <c r="J49" i="3" s="1"/>
  <c r="AI53" i="1"/>
  <c r="Q53" i="3" s="1"/>
  <c r="U98" i="1"/>
  <c r="AH86" i="1"/>
  <c r="U99" i="1"/>
  <c r="Y53" i="1"/>
  <c r="O53" i="3" s="1"/>
  <c r="AC111" i="1"/>
  <c r="AC34" i="1"/>
  <c r="AC29" i="1"/>
  <c r="AH56" i="1"/>
  <c r="U58" i="1"/>
  <c r="U51" i="1"/>
  <c r="U43" i="1"/>
  <c r="V58" i="1"/>
  <c r="J58" i="3" s="1"/>
  <c r="AH23" i="1"/>
  <c r="X71" i="1"/>
  <c r="N71" i="3" s="1"/>
  <c r="V86" i="1"/>
  <c r="J86" i="3" s="1"/>
  <c r="X58" i="1"/>
  <c r="N58" i="3" s="1"/>
  <c r="U86" i="1"/>
  <c r="AH82" i="1"/>
  <c r="U71" i="1"/>
  <c r="AH58" i="1"/>
  <c r="AC96" i="1"/>
  <c r="W21" i="1"/>
  <c r="K21" i="3" s="1"/>
  <c r="X7" i="1"/>
  <c r="X94" i="1"/>
  <c r="N94" i="3" s="1"/>
  <c r="AC95" i="1"/>
  <c r="AH97" i="1"/>
  <c r="AH94" i="1"/>
  <c r="Y18" i="1"/>
  <c r="O18" i="3" s="1"/>
  <c r="AC82" i="1"/>
  <c r="U44" i="1"/>
  <c r="X69" i="1"/>
  <c r="N69" i="3" s="1"/>
  <c r="U69" i="1"/>
  <c r="V29" i="1"/>
  <c r="J29" i="3" s="1"/>
  <c r="AC69" i="1"/>
  <c r="AH49" i="1"/>
  <c r="U56" i="1"/>
  <c r="AC56" i="1"/>
  <c r="U54" i="1"/>
  <c r="AC10" i="1"/>
  <c r="U22" i="1"/>
  <c r="X24" i="1"/>
  <c r="N24" i="3" s="1"/>
  <c r="X82" i="1"/>
  <c r="N82" i="3" s="1"/>
  <c r="AH30" i="1"/>
  <c r="V30" i="1"/>
  <c r="J30" i="3" s="1"/>
  <c r="X67" i="1"/>
  <c r="N67" i="3" s="1"/>
  <c r="AH47" i="1"/>
  <c r="V48" i="1"/>
  <c r="J48" i="3" s="1"/>
  <c r="AC105" i="1"/>
  <c r="AH24" i="1"/>
  <c r="X14" i="1"/>
  <c r="N14" i="3" s="1"/>
  <c r="AC76" i="1"/>
  <c r="AI21" i="1"/>
  <c r="Q21" i="3" s="1"/>
  <c r="V17" i="1"/>
  <c r="J17" i="3" s="1"/>
  <c r="V105" i="1"/>
  <c r="J105" i="3" s="1"/>
  <c r="AC44" i="1"/>
  <c r="X59" i="1"/>
  <c r="N59" i="3" s="1"/>
  <c r="AH98" i="1"/>
  <c r="AD21" i="1"/>
  <c r="P21" i="3" s="1"/>
  <c r="AH67" i="1"/>
  <c r="V74" i="1"/>
  <c r="J74" i="3" s="1"/>
  <c r="AH103" i="1"/>
  <c r="Y34" i="1"/>
  <c r="O34" i="3" s="1"/>
  <c r="V12" i="1"/>
  <c r="J12" i="3" s="1"/>
  <c r="AH51" i="1"/>
  <c r="AC74" i="1"/>
  <c r="AH99" i="1"/>
  <c r="AH89" i="1"/>
  <c r="AH29" i="1"/>
  <c r="X108" i="1"/>
  <c r="N108" i="3" s="1"/>
  <c r="X26" i="1"/>
  <c r="N26" i="3" s="1"/>
  <c r="V103" i="1"/>
  <c r="J103" i="3" s="1"/>
  <c r="U12" i="1"/>
  <c r="X17" i="1"/>
  <c r="N17" i="3" s="1"/>
  <c r="X76" i="1"/>
  <c r="N76" i="3" s="1"/>
  <c r="Y21" i="1"/>
  <c r="O21" i="3" s="1"/>
  <c r="V111" i="1"/>
  <c r="J111" i="3" s="1"/>
  <c r="AH104" i="1"/>
  <c r="AH7" i="1"/>
  <c r="AH59" i="1"/>
  <c r="V7" i="1"/>
  <c r="V72" i="1"/>
  <c r="J72" i="3" s="1"/>
  <c r="AC55" i="1"/>
  <c r="V51" i="1"/>
  <c r="J51" i="3" s="1"/>
  <c r="F41" i="3"/>
  <c r="X41" i="1"/>
  <c r="N41" i="3" s="1"/>
  <c r="U41" i="1"/>
  <c r="V41" i="1"/>
  <c r="J41" i="3" s="1"/>
  <c r="AH41" i="1"/>
  <c r="AC41" i="1"/>
  <c r="F33" i="3"/>
  <c r="U33" i="1"/>
  <c r="V33" i="1"/>
  <c r="J33" i="3" s="1"/>
  <c r="AC33" i="1"/>
  <c r="X33" i="1"/>
  <c r="N33" i="3" s="1"/>
  <c r="AH33" i="1"/>
  <c r="F38" i="3"/>
  <c r="X38" i="1"/>
  <c r="N38" i="3" s="1"/>
  <c r="U38" i="1"/>
  <c r="V38" i="1"/>
  <c r="J38" i="3" s="1"/>
  <c r="AC38" i="1"/>
  <c r="AH38" i="1"/>
  <c r="F70" i="3"/>
  <c r="AC70" i="1"/>
  <c r="V70" i="1"/>
  <c r="J70" i="3" s="1"/>
  <c r="AH70" i="1"/>
  <c r="U70" i="1"/>
  <c r="X70" i="1"/>
  <c r="N70" i="3" s="1"/>
  <c r="F28" i="3"/>
  <c r="X28" i="1"/>
  <c r="N28" i="3" s="1"/>
  <c r="AC28" i="1"/>
  <c r="V28" i="1"/>
  <c r="J28" i="3" s="1"/>
  <c r="U28" i="1"/>
  <c r="F37" i="3"/>
  <c r="AC37" i="1"/>
  <c r="U37" i="1"/>
  <c r="AH37" i="1"/>
  <c r="V37" i="1"/>
  <c r="J37" i="3" s="1"/>
  <c r="F65" i="3"/>
  <c r="U65" i="1"/>
  <c r="X65" i="1"/>
  <c r="N65" i="3" s="1"/>
  <c r="AC65" i="1"/>
  <c r="V65" i="1"/>
  <c r="J65" i="3" s="1"/>
  <c r="F20" i="3"/>
  <c r="AH20" i="1"/>
  <c r="X20" i="1"/>
  <c r="N20" i="3" s="1"/>
  <c r="U20" i="1"/>
  <c r="V20" i="1"/>
  <c r="J20" i="3" s="1"/>
  <c r="AC20" i="1"/>
  <c r="F73" i="3"/>
  <c r="X73" i="1"/>
  <c r="N73" i="3" s="1"/>
  <c r="AC73" i="1"/>
  <c r="AH73" i="1"/>
  <c r="U73" i="1"/>
  <c r="F9" i="3"/>
  <c r="V9" i="1"/>
  <c r="J9" i="3" s="1"/>
  <c r="AC9" i="1"/>
  <c r="AH9" i="1"/>
  <c r="X9" i="1"/>
  <c r="N9" i="3" s="1"/>
  <c r="U9" i="1"/>
  <c r="F107" i="3"/>
  <c r="AC107" i="1"/>
  <c r="AH107" i="1"/>
  <c r="X107" i="1"/>
  <c r="N107" i="3" s="1"/>
  <c r="V107" i="1"/>
  <c r="J107" i="3" s="1"/>
  <c r="U107" i="1"/>
  <c r="F60" i="3"/>
  <c r="V60" i="1"/>
  <c r="J60" i="3" s="1"/>
  <c r="AC60" i="1"/>
  <c r="U60" i="1"/>
  <c r="AH60" i="1"/>
  <c r="X60" i="1"/>
  <c r="N60" i="3" s="1"/>
  <c r="F90" i="3"/>
  <c r="AC90" i="1"/>
  <c r="AH90" i="1"/>
  <c r="V90" i="1"/>
  <c r="J90" i="3" s="1"/>
  <c r="X90" i="1"/>
  <c r="N90" i="3" s="1"/>
  <c r="U90" i="1"/>
  <c r="F46" i="3"/>
  <c r="U46" i="1"/>
  <c r="AH46" i="1"/>
  <c r="X46" i="1"/>
  <c r="N46" i="3" s="1"/>
  <c r="AC46" i="1"/>
  <c r="V46" i="1"/>
  <c r="J46" i="3" s="1"/>
  <c r="X37" i="1"/>
  <c r="N37" i="3" s="1"/>
  <c r="AH28" i="1"/>
  <c r="F63" i="3"/>
  <c r="AH63" i="1"/>
  <c r="AC63" i="1"/>
  <c r="U63" i="1"/>
  <c r="V63" i="1"/>
  <c r="J63" i="3" s="1"/>
  <c r="X63" i="1"/>
  <c r="N63" i="3" s="1"/>
  <c r="AH65" i="1"/>
  <c r="F15" i="3"/>
  <c r="U15" i="1"/>
  <c r="AH44" i="1"/>
  <c r="AH15" i="1"/>
  <c r="F92" i="3"/>
  <c r="V92" i="1"/>
  <c r="J92" i="3" s="1"/>
  <c r="AH92" i="1"/>
  <c r="X92" i="1"/>
  <c r="N92" i="3" s="1"/>
  <c r="U92" i="1"/>
  <c r="AC92" i="1"/>
  <c r="V98" i="1"/>
  <c r="J98" i="3" s="1"/>
  <c r="U24" i="1"/>
  <c r="U72" i="1"/>
  <c r="F75" i="3"/>
  <c r="V75" i="1"/>
  <c r="J75" i="3" s="1"/>
  <c r="F34" i="3"/>
  <c r="V34" i="1"/>
  <c r="J34" i="3" s="1"/>
  <c r="X34" i="1"/>
  <c r="N34" i="3" s="1"/>
  <c r="F57" i="3"/>
  <c r="AH57" i="1"/>
  <c r="U57" i="1"/>
  <c r="V57" i="1"/>
  <c r="J57" i="3" s="1"/>
  <c r="X57" i="1"/>
  <c r="N57" i="3" s="1"/>
  <c r="AD34" i="1"/>
  <c r="P34" i="3" s="1"/>
  <c r="U104" i="1"/>
  <c r="U94" i="1"/>
  <c r="J113" i="3"/>
  <c r="V82" i="1"/>
  <c r="J82" i="3" s="1"/>
  <c r="AC12" i="1"/>
  <c r="X50" i="1"/>
  <c r="N50" i="3" s="1"/>
  <c r="AC86" i="1"/>
  <c r="AC30" i="1"/>
  <c r="U29" i="1"/>
  <c r="U74" i="1"/>
  <c r="AH55" i="1"/>
  <c r="AC98" i="1"/>
  <c r="AC104" i="1"/>
  <c r="U47" i="1"/>
  <c r="AH42" i="1"/>
  <c r="X72" i="1"/>
  <c r="N72" i="3" s="1"/>
  <c r="V89" i="1"/>
  <c r="J89" i="3" s="1"/>
  <c r="AC54" i="1"/>
  <c r="U39" i="1"/>
  <c r="AC15" i="1"/>
  <c r="F13" i="3"/>
  <c r="V13" i="1"/>
  <c r="J13" i="3" s="1"/>
  <c r="X13" i="1"/>
  <c r="N13" i="3" s="1"/>
  <c r="AH13" i="1"/>
  <c r="AC13" i="1"/>
  <c r="U13" i="1"/>
  <c r="F100" i="3"/>
  <c r="AC100" i="1"/>
  <c r="X100" i="1"/>
  <c r="N100" i="3" s="1"/>
  <c r="AH100" i="1"/>
  <c r="U100" i="1"/>
  <c r="V100" i="1"/>
  <c r="J100" i="3" s="1"/>
  <c r="F16" i="3"/>
  <c r="AC16" i="1"/>
  <c r="U16" i="1"/>
  <c r="V16" i="1"/>
  <c r="J16" i="3" s="1"/>
  <c r="X16" i="1"/>
  <c r="N16" i="3" s="1"/>
  <c r="AH16" i="1"/>
  <c r="U105" i="1"/>
  <c r="U59" i="1"/>
  <c r="U40" i="1"/>
  <c r="F108" i="3"/>
  <c r="AC108" i="1"/>
  <c r="AC14" i="1"/>
  <c r="U95" i="1"/>
  <c r="X111" i="1"/>
  <c r="N111" i="3" s="1"/>
  <c r="U102" i="1"/>
  <c r="U87" i="1"/>
  <c r="V96" i="1"/>
  <c r="J96" i="3" s="1"/>
  <c r="V88" i="1"/>
  <c r="J88" i="3" s="1"/>
  <c r="AC88" i="1"/>
  <c r="V50" i="1"/>
  <c r="J50" i="3" s="1"/>
  <c r="AH96" i="1"/>
  <c r="X49" i="1"/>
  <c r="N49" i="3" s="1"/>
  <c r="AC40" i="1"/>
  <c r="V47" i="1"/>
  <c r="J47" i="3" s="1"/>
  <c r="U82" i="1"/>
  <c r="AH87" i="1"/>
  <c r="U42" i="1"/>
  <c r="F80" i="3"/>
  <c r="AC80" i="1"/>
  <c r="U80" i="1"/>
  <c r="X80" i="1"/>
  <c r="N80" i="3" s="1"/>
  <c r="X75" i="1"/>
  <c r="N75" i="3" s="1"/>
  <c r="U7" i="1"/>
  <c r="AH76" i="1"/>
  <c r="AH95" i="1"/>
  <c r="X105" i="1"/>
  <c r="N105" i="3" s="1"/>
  <c r="V76" i="1"/>
  <c r="J76" i="3" s="1"/>
  <c r="U30" i="1"/>
  <c r="AH12" i="1"/>
  <c r="X29" i="1"/>
  <c r="N29" i="3" s="1"/>
  <c r="U76" i="1"/>
  <c r="X30" i="1"/>
  <c r="N30" i="3" s="1"/>
  <c r="V24" i="1"/>
  <c r="J24" i="3" s="1"/>
  <c r="V97" i="1"/>
  <c r="J97" i="3" s="1"/>
  <c r="AC48" i="1"/>
  <c r="AC67" i="1"/>
  <c r="G68" i="3"/>
  <c r="W68" i="1"/>
  <c r="K68" i="3" s="1"/>
  <c r="AD68" i="1"/>
  <c r="P68" i="3" s="1"/>
  <c r="Y68" i="1"/>
  <c r="O68" i="3" s="1"/>
  <c r="F21" i="3"/>
  <c r="AC21" i="1"/>
  <c r="AH21" i="1"/>
  <c r="F81" i="3"/>
  <c r="AC81" i="1"/>
  <c r="U81" i="1"/>
  <c r="V81" i="1"/>
  <c r="J81" i="3" s="1"/>
  <c r="X81" i="1"/>
  <c r="N81" i="3" s="1"/>
  <c r="F102" i="3"/>
  <c r="X102" i="1"/>
  <c r="N102" i="3" s="1"/>
  <c r="V102" i="1"/>
  <c r="J102" i="3" s="1"/>
  <c r="X97" i="1"/>
  <c r="N97" i="3" s="1"/>
  <c r="X88" i="1"/>
  <c r="N88" i="3" s="1"/>
  <c r="F93" i="3"/>
  <c r="U93" i="1"/>
  <c r="V93" i="1"/>
  <c r="J93" i="3" s="1"/>
  <c r="AC93" i="1"/>
  <c r="X93" i="1"/>
  <c r="N93" i="3" s="1"/>
  <c r="W34" i="1"/>
  <c r="K34" i="3" s="1"/>
  <c r="F23" i="3"/>
  <c r="AC23" i="1"/>
  <c r="U23" i="1"/>
  <c r="X23" i="1"/>
  <c r="N23" i="3" s="1"/>
  <c r="F106" i="3"/>
  <c r="AH106" i="1"/>
  <c r="U106" i="1"/>
  <c r="AC106" i="1"/>
  <c r="V106" i="1"/>
  <c r="J106" i="3" s="1"/>
  <c r="X106" i="1"/>
  <c r="N106" i="3" s="1"/>
  <c r="AC47" i="1"/>
  <c r="V15" i="1"/>
  <c r="J15" i="3" s="1"/>
  <c r="F62" i="3"/>
  <c r="AC62" i="1"/>
  <c r="V62" i="1"/>
  <c r="J62" i="3" s="1"/>
  <c r="X62" i="1"/>
  <c r="N62" i="3" s="1"/>
  <c r="AH62" i="1"/>
  <c r="U113" i="1"/>
  <c r="AC103" i="1"/>
  <c r="AI34" i="1"/>
  <c r="Q34" i="3" s="1"/>
  <c r="AC102" i="1"/>
  <c r="U50" i="1"/>
  <c r="AC42" i="1"/>
  <c r="X89" i="1"/>
  <c r="N89" i="3" s="1"/>
  <c r="U48" i="1"/>
  <c r="AC49" i="1"/>
  <c r="U49" i="1"/>
  <c r="F109" i="3"/>
  <c r="U109" i="1"/>
  <c r="AH109" i="1"/>
  <c r="X109" i="1"/>
  <c r="N109" i="3" s="1"/>
  <c r="V109" i="1"/>
  <c r="J109" i="3" s="1"/>
  <c r="AC109" i="1"/>
  <c r="F54" i="3"/>
  <c r="AH54" i="1"/>
  <c r="AI32" i="1"/>
  <c r="Q32" i="3" s="1"/>
  <c r="U97" i="1"/>
  <c r="AC59" i="1"/>
  <c r="V95" i="1"/>
  <c r="J95" i="3" s="1"/>
  <c r="AH39" i="1"/>
  <c r="X12" i="1"/>
  <c r="N12" i="3" s="1"/>
  <c r="U96" i="1"/>
  <c r="U75" i="1"/>
  <c r="AC50" i="1"/>
  <c r="X95" i="1"/>
  <c r="N95" i="3" s="1"/>
  <c r="AH71" i="1"/>
  <c r="X47" i="1"/>
  <c r="N47" i="3" s="1"/>
  <c r="AH17" i="1"/>
  <c r="AC89" i="1"/>
  <c r="X39" i="1"/>
  <c r="N39" i="3" s="1"/>
  <c r="V71" i="1"/>
  <c r="J71" i="3" s="1"/>
  <c r="U89" i="1"/>
  <c r="V42" i="1"/>
  <c r="J42" i="3" s="1"/>
  <c r="U103" i="1"/>
  <c r="F31" i="3"/>
  <c r="U31" i="1"/>
  <c r="AH31" i="1"/>
  <c r="X31" i="1"/>
  <c r="N31" i="3" s="1"/>
  <c r="AC31" i="1"/>
  <c r="F52" i="3"/>
  <c r="X52" i="1"/>
  <c r="N52" i="3" s="1"/>
  <c r="AH52" i="1"/>
  <c r="V52" i="1"/>
  <c r="J52" i="3" s="1"/>
  <c r="AC52" i="1"/>
  <c r="F85" i="3"/>
  <c r="AH85" i="1"/>
  <c r="U85" i="1"/>
  <c r="V85" i="1"/>
  <c r="J85" i="3" s="1"/>
  <c r="X85" i="1"/>
  <c r="N85" i="3" s="1"/>
  <c r="AC85" i="1"/>
  <c r="F77" i="3"/>
  <c r="AC77" i="1"/>
  <c r="AH77" i="1"/>
  <c r="F91" i="3"/>
  <c r="AH91" i="1"/>
  <c r="AC91" i="1"/>
  <c r="U91" i="1"/>
  <c r="V91" i="1"/>
  <c r="J91" i="3" s="1"/>
  <c r="AH88" i="1"/>
  <c r="U88" i="1"/>
  <c r="F55" i="3"/>
  <c r="V55" i="1"/>
  <c r="J55" i="3" s="1"/>
  <c r="F8" i="3"/>
  <c r="X8" i="1"/>
  <c r="N8" i="3" s="1"/>
  <c r="AH8" i="1"/>
  <c r="AC8" i="1"/>
  <c r="U8" i="1"/>
  <c r="V8" i="1"/>
  <c r="J8" i="3" s="1"/>
  <c r="AC39" i="1"/>
  <c r="V40" i="1"/>
  <c r="J40" i="3" s="1"/>
  <c r="V14" i="1"/>
  <c r="J14" i="3" s="1"/>
  <c r="AC97" i="1"/>
  <c r="AC72" i="1"/>
  <c r="U55" i="1"/>
  <c r="V59" i="1"/>
  <c r="J59" i="3" s="1"/>
  <c r="X44" i="1"/>
  <c r="N44" i="3" s="1"/>
  <c r="X86" i="1"/>
  <c r="N86" i="3" s="1"/>
  <c r="N113" i="3"/>
  <c r="AH105" i="1"/>
  <c r="AH40" i="1"/>
  <c r="V108" i="1"/>
  <c r="J108" i="3" s="1"/>
  <c r="X74" i="1"/>
  <c r="N74" i="3" s="1"/>
  <c r="AC75" i="1"/>
  <c r="V44" i="1"/>
  <c r="J44" i="3" s="1"/>
  <c r="U67" i="1"/>
  <c r="U14" i="1"/>
  <c r="AH80" i="1"/>
  <c r="X40" i="1"/>
  <c r="N40" i="3" s="1"/>
  <c r="AH74" i="1"/>
  <c r="V87" i="1"/>
  <c r="J87" i="3" s="1"/>
  <c r="AC87" i="1"/>
  <c r="X96" i="1"/>
  <c r="N96" i="3" s="1"/>
  <c r="V39" i="1"/>
  <c r="J39" i="3" s="1"/>
  <c r="AC17" i="1"/>
  <c r="X103" i="1"/>
  <c r="N103" i="3" s="1"/>
  <c r="AH72" i="1"/>
  <c r="U108" i="1"/>
  <c r="U62" i="1"/>
  <c r="F53" i="3"/>
  <c r="AH53" i="1"/>
  <c r="AC53" i="1"/>
  <c r="F35" i="3"/>
  <c r="V35" i="1"/>
  <c r="J35" i="3" s="1"/>
  <c r="U35" i="1"/>
  <c r="AH35" i="1"/>
  <c r="AC35" i="1"/>
  <c r="X35" i="1"/>
  <c r="N35" i="3" s="1"/>
  <c r="F25" i="3"/>
  <c r="X25" i="1"/>
  <c r="N25" i="3" s="1"/>
  <c r="V25" i="1"/>
  <c r="J25" i="3" s="1"/>
  <c r="U25" i="1"/>
  <c r="AH25" i="1"/>
  <c r="F19" i="3"/>
  <c r="V19" i="1"/>
  <c r="J19" i="3" s="1"/>
  <c r="U19" i="1"/>
  <c r="F84" i="3"/>
  <c r="U84" i="1"/>
  <c r="V84" i="1"/>
  <c r="J84" i="3" s="1"/>
  <c r="AD18" i="1"/>
  <c r="P18" i="3" s="1"/>
  <c r="W18" i="1"/>
  <c r="K18" i="3" s="1"/>
  <c r="W52" i="1"/>
  <c r="K52" i="3" s="1"/>
  <c r="Y45" i="1"/>
  <c r="O45" i="3" s="1"/>
  <c r="W45" i="1"/>
  <c r="K45" i="3" s="1"/>
  <c r="W26" i="1"/>
  <c r="K26" i="3" s="1"/>
  <c r="Y52" i="1"/>
  <c r="O52" i="3" s="1"/>
  <c r="Y32" i="1"/>
  <c r="O32" i="3" s="1"/>
  <c r="AD77" i="1"/>
  <c r="P77" i="3" s="1"/>
  <c r="AI45" i="1"/>
  <c r="Q45" i="3" s="1"/>
  <c r="AI18" i="1"/>
  <c r="Q18" i="3" s="1"/>
  <c r="Y77" i="1"/>
  <c r="O77" i="3" s="1"/>
  <c r="AI77" i="1"/>
  <c r="Q77" i="3" s="1"/>
  <c r="AD52" i="1"/>
  <c r="P52" i="3" s="1"/>
  <c r="AD45" i="1"/>
  <c r="P45" i="3" s="1"/>
  <c r="AD32" i="1"/>
  <c r="P32" i="3" s="1"/>
  <c r="W32" i="1"/>
  <c r="K32" i="3" s="1"/>
  <c r="W77" i="1"/>
  <c r="K77" i="3" s="1"/>
  <c r="AI52" i="1"/>
  <c r="Q52" i="3" s="1"/>
  <c r="AD110" i="1"/>
  <c r="P110" i="3" s="1"/>
  <c r="AI110" i="1"/>
  <c r="Q110" i="3" s="1"/>
  <c r="Y110" i="1"/>
  <c r="O110" i="3" s="1"/>
  <c r="W110" i="1"/>
  <c r="K110" i="3" s="1"/>
  <c r="AD64" i="1"/>
  <c r="P64" i="3" s="1"/>
  <c r="AI64" i="1"/>
  <c r="Q64" i="3" s="1"/>
  <c r="Y11" i="1"/>
  <c r="O11" i="3" s="1"/>
  <c r="AI26" i="1"/>
  <c r="Q26" i="3" s="1"/>
  <c r="Y66" i="1"/>
  <c r="O66" i="3" s="1"/>
  <c r="AI83" i="1"/>
  <c r="Q83" i="3" s="1"/>
  <c r="Y79" i="1"/>
  <c r="O79" i="3" s="1"/>
  <c r="AI36" i="1"/>
  <c r="Q36" i="3" s="1"/>
  <c r="W79" i="1"/>
  <c r="K79" i="3" s="1"/>
  <c r="AD36" i="1"/>
  <c r="P36" i="3" s="1"/>
  <c r="W66" i="1"/>
  <c r="K66" i="3" s="1"/>
  <c r="AD27" i="1"/>
  <c r="P27" i="3" s="1"/>
  <c r="Y36" i="1"/>
  <c r="O36" i="3" s="1"/>
  <c r="AI79" i="1"/>
  <c r="Q79" i="3" s="1"/>
  <c r="Y26" i="1"/>
  <c r="O26" i="3" s="1"/>
  <c r="W36" i="1"/>
  <c r="K36" i="3" s="1"/>
  <c r="AD79" i="1"/>
  <c r="P79" i="3" s="1"/>
  <c r="AD66" i="1"/>
  <c r="P66" i="3" s="1"/>
  <c r="W83" i="1"/>
  <c r="K83" i="3" s="1"/>
  <c r="Y83" i="1"/>
  <c r="O83" i="3" s="1"/>
  <c r="AI66" i="1"/>
  <c r="Q66" i="3" s="1"/>
  <c r="AI11" i="1"/>
  <c r="Q11" i="3" s="1"/>
  <c r="AD83" i="1"/>
  <c r="P83" i="3" s="1"/>
  <c r="Y64" i="1"/>
  <c r="O64" i="3" s="1"/>
  <c r="AD11" i="1"/>
  <c r="P11" i="3" s="1"/>
  <c r="W11" i="1"/>
  <c r="K11" i="3" s="1"/>
  <c r="Y27" i="1"/>
  <c r="O27" i="3" s="1"/>
  <c r="W27" i="1"/>
  <c r="K27" i="3" s="1"/>
  <c r="W64" i="1"/>
  <c r="K64" i="3" s="1"/>
  <c r="AD26" i="1"/>
  <c r="P26" i="3" s="1"/>
  <c r="AI27" i="1"/>
  <c r="Q27" i="3" s="1"/>
  <c r="G33" i="3" l="1"/>
  <c r="AM33" i="1"/>
  <c r="S33" i="3" s="1"/>
  <c r="AN33" i="1"/>
  <c r="T33" i="3" s="1"/>
  <c r="G76" i="3"/>
  <c r="AM76" i="1"/>
  <c r="S76" i="3" s="1"/>
  <c r="AN76" i="1"/>
  <c r="T76" i="3" s="1"/>
  <c r="Y104" i="1"/>
  <c r="O104" i="3" s="1"/>
  <c r="AM104" i="1"/>
  <c r="S104" i="3" s="1"/>
  <c r="AN104" i="1"/>
  <c r="T104" i="3" s="1"/>
  <c r="AN85" i="1"/>
  <c r="T85" i="3" s="1"/>
  <c r="AM85" i="1"/>
  <c r="S85" i="3" s="1"/>
  <c r="Y24" i="1"/>
  <c r="O24" i="3" s="1"/>
  <c r="AM24" i="1"/>
  <c r="S24" i="3" s="1"/>
  <c r="AN24" i="1"/>
  <c r="T24" i="3" s="1"/>
  <c r="G22" i="3"/>
  <c r="AN22" i="1"/>
  <c r="T22" i="3" s="1"/>
  <c r="AM22" i="1"/>
  <c r="S22" i="3" s="1"/>
  <c r="AM103" i="1"/>
  <c r="S103" i="3" s="1"/>
  <c r="AN103" i="1"/>
  <c r="T103" i="3" s="1"/>
  <c r="AN113" i="1"/>
  <c r="T113" i="3" s="1"/>
  <c r="AM113" i="1"/>
  <c r="S113" i="3" s="1"/>
  <c r="AM16" i="1"/>
  <c r="S16" i="3" s="1"/>
  <c r="AN16" i="1"/>
  <c r="T16" i="3" s="1"/>
  <c r="G99" i="3"/>
  <c r="AM99" i="1"/>
  <c r="S99" i="3" s="1"/>
  <c r="AN99" i="1"/>
  <c r="T99" i="3" s="1"/>
  <c r="AM91" i="1"/>
  <c r="S91" i="3" s="1"/>
  <c r="AN91" i="1"/>
  <c r="T91" i="3" s="1"/>
  <c r="G95" i="3"/>
  <c r="AN95" i="1"/>
  <c r="T95" i="3" s="1"/>
  <c r="AM95" i="1"/>
  <c r="S95" i="3" s="1"/>
  <c r="AN107" i="1"/>
  <c r="T107" i="3" s="1"/>
  <c r="AM107" i="1"/>
  <c r="S107" i="3" s="1"/>
  <c r="G98" i="3"/>
  <c r="AM98" i="1"/>
  <c r="S98" i="3" s="1"/>
  <c r="AN98" i="1"/>
  <c r="T98" i="3" s="1"/>
  <c r="AM8" i="1"/>
  <c r="S8" i="3" s="1"/>
  <c r="AN8" i="1"/>
  <c r="T8" i="3" s="1"/>
  <c r="AN49" i="1"/>
  <c r="T49" i="3" s="1"/>
  <c r="AM49" i="1"/>
  <c r="S49" i="3" s="1"/>
  <c r="AN23" i="1"/>
  <c r="T23" i="3" s="1"/>
  <c r="AM23" i="1"/>
  <c r="S23" i="3" s="1"/>
  <c r="G12" i="3"/>
  <c r="AM12" i="1"/>
  <c r="S12" i="3" s="1"/>
  <c r="AN12" i="1"/>
  <c r="T12" i="3" s="1"/>
  <c r="G56" i="3"/>
  <c r="AM56" i="1"/>
  <c r="S56" i="3" s="1"/>
  <c r="AN56" i="1"/>
  <c r="T56" i="3" s="1"/>
  <c r="G17" i="3"/>
  <c r="AN17" i="1"/>
  <c r="T17" i="3" s="1"/>
  <c r="AM17" i="1"/>
  <c r="S17" i="3" s="1"/>
  <c r="AM80" i="1"/>
  <c r="S80" i="3" s="1"/>
  <c r="AN80" i="1"/>
  <c r="T80" i="3" s="1"/>
  <c r="G47" i="3"/>
  <c r="AN47" i="1"/>
  <c r="T47" i="3" s="1"/>
  <c r="AM47" i="1"/>
  <c r="S47" i="3" s="1"/>
  <c r="AD87" i="1"/>
  <c r="P87" i="3" s="1"/>
  <c r="AM87" i="1"/>
  <c r="S87" i="3" s="1"/>
  <c r="AN87" i="1"/>
  <c r="T87" i="3" s="1"/>
  <c r="AN46" i="1"/>
  <c r="T46" i="3" s="1"/>
  <c r="AM46" i="1"/>
  <c r="S46" i="3" s="1"/>
  <c r="G38" i="3"/>
  <c r="AM38" i="1"/>
  <c r="S38" i="3" s="1"/>
  <c r="AN38" i="1"/>
  <c r="T38" i="3" s="1"/>
  <c r="AD63" i="1"/>
  <c r="P63" i="3" s="1"/>
  <c r="AM63" i="1"/>
  <c r="S63" i="3" s="1"/>
  <c r="AN63" i="1"/>
  <c r="T63" i="3" s="1"/>
  <c r="AM19" i="1"/>
  <c r="S19" i="3" s="1"/>
  <c r="AN19" i="1"/>
  <c r="T19" i="3" s="1"/>
  <c r="AM100" i="1"/>
  <c r="S100" i="3" s="1"/>
  <c r="AN100" i="1"/>
  <c r="T100" i="3" s="1"/>
  <c r="AM39" i="1"/>
  <c r="S39" i="3" s="1"/>
  <c r="AN39" i="1"/>
  <c r="T39" i="3" s="1"/>
  <c r="G65" i="3"/>
  <c r="AN65" i="1"/>
  <c r="T65" i="3" s="1"/>
  <c r="AM65" i="1"/>
  <c r="S65" i="3" s="1"/>
  <c r="G43" i="3"/>
  <c r="AM43" i="1"/>
  <c r="S43" i="3" s="1"/>
  <c r="AN43" i="1"/>
  <c r="T43" i="3" s="1"/>
  <c r="G101" i="3"/>
  <c r="AN101" i="1"/>
  <c r="T101" i="3" s="1"/>
  <c r="AM101" i="1"/>
  <c r="S101" i="3" s="1"/>
  <c r="G78" i="3"/>
  <c r="AM78" i="1"/>
  <c r="S78" i="3" s="1"/>
  <c r="AN78" i="1"/>
  <c r="T78" i="3" s="1"/>
  <c r="G61" i="3"/>
  <c r="AN61" i="1"/>
  <c r="T61" i="3" s="1"/>
  <c r="AM61" i="1"/>
  <c r="S61" i="3" s="1"/>
  <c r="G14" i="3"/>
  <c r="AM14" i="1"/>
  <c r="S14" i="3" s="1"/>
  <c r="AN14" i="1"/>
  <c r="T14" i="3" s="1"/>
  <c r="AM9" i="1"/>
  <c r="S9" i="3" s="1"/>
  <c r="AN9" i="1"/>
  <c r="T9" i="3" s="1"/>
  <c r="AN37" i="1"/>
  <c r="T37" i="3" s="1"/>
  <c r="AM37" i="1"/>
  <c r="S37" i="3" s="1"/>
  <c r="G71" i="3"/>
  <c r="AN71" i="1"/>
  <c r="T71" i="3" s="1"/>
  <c r="AM71" i="1"/>
  <c r="S71" i="3" s="1"/>
  <c r="AM108" i="1"/>
  <c r="S108" i="3" s="1"/>
  <c r="AN108" i="1"/>
  <c r="T108" i="3" s="1"/>
  <c r="AN13" i="1"/>
  <c r="T13" i="3" s="1"/>
  <c r="AM13" i="1"/>
  <c r="S13" i="3" s="1"/>
  <c r="AD94" i="1"/>
  <c r="P94" i="3" s="1"/>
  <c r="AN94" i="1"/>
  <c r="T94" i="3" s="1"/>
  <c r="AM94" i="1"/>
  <c r="S94" i="3" s="1"/>
  <c r="AM15" i="1"/>
  <c r="S15" i="3" s="1"/>
  <c r="AN15" i="1"/>
  <c r="T15" i="3" s="1"/>
  <c r="G20" i="3"/>
  <c r="AM20" i="1"/>
  <c r="S20" i="3" s="1"/>
  <c r="AN20" i="1"/>
  <c r="T20" i="3" s="1"/>
  <c r="AM31" i="1"/>
  <c r="S31" i="3" s="1"/>
  <c r="AN31" i="1"/>
  <c r="T31" i="3" s="1"/>
  <c r="G86" i="3"/>
  <c r="AM86" i="1"/>
  <c r="S86" i="3" s="1"/>
  <c r="AN86" i="1"/>
  <c r="T86" i="3" s="1"/>
  <c r="G75" i="3"/>
  <c r="AM75" i="1"/>
  <c r="S75" i="3" s="1"/>
  <c r="AN75" i="1"/>
  <c r="T75" i="3" s="1"/>
  <c r="AN106" i="1"/>
  <c r="T106" i="3" s="1"/>
  <c r="AM106" i="1"/>
  <c r="S106" i="3" s="1"/>
  <c r="AI42" i="1"/>
  <c r="Q42" i="3" s="1"/>
  <c r="AM42" i="1"/>
  <c r="S42" i="3" s="1"/>
  <c r="AN42" i="1"/>
  <c r="T42" i="3" s="1"/>
  <c r="G102" i="3"/>
  <c r="AM102" i="1"/>
  <c r="S102" i="3" s="1"/>
  <c r="AN102" i="1"/>
  <c r="T102" i="3" s="1"/>
  <c r="G41" i="3"/>
  <c r="AN41" i="1"/>
  <c r="T41" i="3" s="1"/>
  <c r="AM41" i="1"/>
  <c r="S41" i="3" s="1"/>
  <c r="G89" i="3"/>
  <c r="AN89" i="1"/>
  <c r="T89" i="3" s="1"/>
  <c r="AM89" i="1"/>
  <c r="S89" i="3" s="1"/>
  <c r="G82" i="3"/>
  <c r="AN82" i="1"/>
  <c r="T82" i="3" s="1"/>
  <c r="AM82" i="1"/>
  <c r="S82" i="3" s="1"/>
  <c r="AM57" i="1"/>
  <c r="S57" i="3" s="1"/>
  <c r="AN57" i="1"/>
  <c r="T57" i="3" s="1"/>
  <c r="G97" i="3"/>
  <c r="AN97" i="1"/>
  <c r="T97" i="3" s="1"/>
  <c r="AM97" i="1"/>
  <c r="S97" i="3" s="1"/>
  <c r="AM48" i="1"/>
  <c r="S48" i="3" s="1"/>
  <c r="AN48" i="1"/>
  <c r="T48" i="3" s="1"/>
  <c r="G70" i="3"/>
  <c r="AN70" i="1"/>
  <c r="T70" i="3" s="1"/>
  <c r="AM70" i="1"/>
  <c r="S70" i="3" s="1"/>
  <c r="G51" i="3"/>
  <c r="AM51" i="1"/>
  <c r="S51" i="3" s="1"/>
  <c r="AN51" i="1"/>
  <c r="T51" i="3" s="1"/>
  <c r="AM111" i="1"/>
  <c r="S111" i="3" s="1"/>
  <c r="AN111" i="1"/>
  <c r="T111" i="3" s="1"/>
  <c r="G10" i="3"/>
  <c r="AN10" i="1"/>
  <c r="T10" i="3" s="1"/>
  <c r="AM10" i="1"/>
  <c r="S10" i="3" s="1"/>
  <c r="AM62" i="1"/>
  <c r="S62" i="3" s="1"/>
  <c r="AN62" i="1"/>
  <c r="T62" i="3" s="1"/>
  <c r="AM55" i="1"/>
  <c r="S55" i="3" s="1"/>
  <c r="AN55" i="1"/>
  <c r="T55" i="3" s="1"/>
  <c r="G50" i="3"/>
  <c r="AM50" i="1"/>
  <c r="S50" i="3" s="1"/>
  <c r="AN50" i="1"/>
  <c r="T50" i="3" s="1"/>
  <c r="G105" i="3"/>
  <c r="AM105" i="1"/>
  <c r="S105" i="3" s="1"/>
  <c r="AN105" i="1"/>
  <c r="T105" i="3" s="1"/>
  <c r="G67" i="3"/>
  <c r="AM67" i="1"/>
  <c r="S67" i="3" s="1"/>
  <c r="AN67" i="1"/>
  <c r="T67" i="3" s="1"/>
  <c r="G44" i="3"/>
  <c r="AM44" i="1"/>
  <c r="S44" i="3" s="1"/>
  <c r="AN44" i="1"/>
  <c r="T44" i="3" s="1"/>
  <c r="AM93" i="1"/>
  <c r="S93" i="3" s="1"/>
  <c r="AN93" i="1"/>
  <c r="T93" i="3" s="1"/>
  <c r="AI72" i="1"/>
  <c r="Q72" i="3" s="1"/>
  <c r="AM72" i="1"/>
  <c r="S72" i="3" s="1"/>
  <c r="AN72" i="1"/>
  <c r="T72" i="3" s="1"/>
  <c r="G28" i="3"/>
  <c r="AM28" i="1"/>
  <c r="S28" i="3" s="1"/>
  <c r="AN28" i="1"/>
  <c r="T28" i="3" s="1"/>
  <c r="AM84" i="1"/>
  <c r="S84" i="3" s="1"/>
  <c r="AN84" i="1"/>
  <c r="T84" i="3" s="1"/>
  <c r="AN35" i="1"/>
  <c r="T35" i="3" s="1"/>
  <c r="AM35" i="1"/>
  <c r="S35" i="3" s="1"/>
  <c r="AI29" i="1"/>
  <c r="Q29" i="3" s="1"/>
  <c r="AN29" i="1"/>
  <c r="T29" i="3" s="1"/>
  <c r="AM29" i="1"/>
  <c r="S29" i="3" s="1"/>
  <c r="AM92" i="1"/>
  <c r="S92" i="3" s="1"/>
  <c r="AN92" i="1"/>
  <c r="T92" i="3" s="1"/>
  <c r="G73" i="3"/>
  <c r="AN73" i="1"/>
  <c r="T73" i="3" s="1"/>
  <c r="AM73" i="1"/>
  <c r="S73" i="3" s="1"/>
  <c r="AN7" i="1"/>
  <c r="AM7" i="1"/>
  <c r="G40" i="3"/>
  <c r="AN40" i="1"/>
  <c r="T40" i="3" s="1"/>
  <c r="AM40" i="1"/>
  <c r="S40" i="3" s="1"/>
  <c r="G58" i="3"/>
  <c r="AN58" i="1"/>
  <c r="T58" i="3" s="1"/>
  <c r="AM58" i="1"/>
  <c r="S58" i="3" s="1"/>
  <c r="G88" i="3"/>
  <c r="AN88" i="1"/>
  <c r="T88" i="3" s="1"/>
  <c r="AM88" i="1"/>
  <c r="S88" i="3" s="1"/>
  <c r="AM60" i="1"/>
  <c r="S60" i="3" s="1"/>
  <c r="AN60" i="1"/>
  <c r="T60" i="3" s="1"/>
  <c r="G96" i="3"/>
  <c r="AM96" i="1"/>
  <c r="S96" i="3" s="1"/>
  <c r="AN96" i="1"/>
  <c r="T96" i="3" s="1"/>
  <c r="AN109" i="1"/>
  <c r="T109" i="3" s="1"/>
  <c r="AM109" i="1"/>
  <c r="S109" i="3" s="1"/>
  <c r="G30" i="3"/>
  <c r="AM30" i="1"/>
  <c r="S30" i="3" s="1"/>
  <c r="AN30" i="1"/>
  <c r="T30" i="3" s="1"/>
  <c r="W74" i="1"/>
  <c r="K74" i="3" s="1"/>
  <c r="AM74" i="1"/>
  <c r="S74" i="3" s="1"/>
  <c r="AN74" i="1"/>
  <c r="T74" i="3" s="1"/>
  <c r="G54" i="3"/>
  <c r="AM54" i="1"/>
  <c r="S54" i="3" s="1"/>
  <c r="AN54" i="1"/>
  <c r="T54" i="3" s="1"/>
  <c r="G90" i="3"/>
  <c r="AM90" i="1"/>
  <c r="S90" i="3" s="1"/>
  <c r="AN90" i="1"/>
  <c r="T90" i="3" s="1"/>
  <c r="AN25" i="1"/>
  <c r="T25" i="3" s="1"/>
  <c r="AM25" i="1"/>
  <c r="S25" i="3" s="1"/>
  <c r="AM81" i="1"/>
  <c r="S81" i="3" s="1"/>
  <c r="AN81" i="1"/>
  <c r="T81" i="3" s="1"/>
  <c r="G59" i="3"/>
  <c r="AN59" i="1"/>
  <c r="T59" i="3" s="1"/>
  <c r="AM59" i="1"/>
  <c r="S59" i="3" s="1"/>
  <c r="G69" i="3"/>
  <c r="AM69" i="1"/>
  <c r="S69" i="3" s="1"/>
  <c r="AN69" i="1"/>
  <c r="T69" i="3" s="1"/>
  <c r="W61" i="1"/>
  <c r="K61" i="3" s="1"/>
  <c r="G111" i="3"/>
  <c r="AI111" i="1"/>
  <c r="W113" i="1"/>
  <c r="K113" i="3" s="1"/>
  <c r="Y113" i="1"/>
  <c r="O113" i="3" s="1"/>
  <c r="AI113" i="1"/>
  <c r="Q113" i="3" s="1"/>
  <c r="AD113" i="1"/>
  <c r="P113" i="3" s="1"/>
  <c r="AI78" i="1"/>
  <c r="Q78" i="3" s="1"/>
  <c r="W10" i="1"/>
  <c r="K10" i="3" s="1"/>
  <c r="Y61" i="1"/>
  <c r="O61" i="3" s="1"/>
  <c r="AI61" i="1"/>
  <c r="Q61" i="3" s="1"/>
  <c r="Y17" i="1"/>
  <c r="O17" i="3" s="1"/>
  <c r="AD61" i="1"/>
  <c r="P61" i="3" s="1"/>
  <c r="W33" i="1"/>
  <c r="K33" i="3" s="1"/>
  <c r="AI17" i="1"/>
  <c r="Q17" i="3" s="1"/>
  <c r="AD17" i="1"/>
  <c r="P17" i="3" s="1"/>
  <c r="AD43" i="1"/>
  <c r="P43" i="3" s="1"/>
  <c r="W111" i="1"/>
  <c r="K111" i="3" s="1"/>
  <c r="W17" i="1"/>
  <c r="K17" i="3" s="1"/>
  <c r="AI43" i="1"/>
  <c r="Q43" i="3" s="1"/>
  <c r="W78" i="1"/>
  <c r="K78" i="3" s="1"/>
  <c r="AI101" i="1"/>
  <c r="Q101" i="3" s="1"/>
  <c r="AD111" i="1"/>
  <c r="P111" i="3" s="1"/>
  <c r="Y78" i="1"/>
  <c r="O78" i="3" s="1"/>
  <c r="AD10" i="1"/>
  <c r="P10" i="3" s="1"/>
  <c r="W43" i="1"/>
  <c r="K43" i="3" s="1"/>
  <c r="Y10" i="1"/>
  <c r="O10" i="3" s="1"/>
  <c r="Y101" i="1"/>
  <c r="O101" i="3" s="1"/>
  <c r="Y43" i="1"/>
  <c r="O43" i="3" s="1"/>
  <c r="W59" i="1"/>
  <c r="K59" i="3" s="1"/>
  <c r="AI10" i="1"/>
  <c r="Q10" i="3" s="1"/>
  <c r="AD78" i="1"/>
  <c r="P78" i="3" s="1"/>
  <c r="W101" i="1"/>
  <c r="K101" i="3" s="1"/>
  <c r="AD101" i="1"/>
  <c r="P101" i="3" s="1"/>
  <c r="W24" i="1"/>
  <c r="K24" i="3" s="1"/>
  <c r="AI96" i="1"/>
  <c r="Q96" i="3" s="1"/>
  <c r="Y71" i="1"/>
  <c r="O71" i="3" s="1"/>
  <c r="AD44" i="1"/>
  <c r="P44" i="3" s="1"/>
  <c r="AI54" i="1"/>
  <c r="Q54" i="3" s="1"/>
  <c r="W69" i="1"/>
  <c r="K69" i="3" s="1"/>
  <c r="AD24" i="1"/>
  <c r="P24" i="3" s="1"/>
  <c r="W20" i="1"/>
  <c r="K20" i="3" s="1"/>
  <c r="Y69" i="1"/>
  <c r="O69" i="3" s="1"/>
  <c r="AI87" i="1"/>
  <c r="Q87" i="3" s="1"/>
  <c r="Y12" i="1"/>
  <c r="O12" i="3" s="1"/>
  <c r="W96" i="1"/>
  <c r="K96" i="3" s="1"/>
  <c r="W71" i="1"/>
  <c r="K71" i="3" s="1"/>
  <c r="W58" i="1"/>
  <c r="K58" i="3" s="1"/>
  <c r="AD71" i="1"/>
  <c r="P71" i="3" s="1"/>
  <c r="W86" i="1"/>
  <c r="K86" i="3" s="1"/>
  <c r="AI28" i="1"/>
  <c r="Q28" i="3" s="1"/>
  <c r="AI71" i="1"/>
  <c r="Q71" i="3" s="1"/>
  <c r="AI69" i="1"/>
  <c r="Q69" i="3" s="1"/>
  <c r="AI56" i="1"/>
  <c r="Q56" i="3" s="1"/>
  <c r="W51" i="1"/>
  <c r="K51" i="3" s="1"/>
  <c r="Y58" i="1"/>
  <c r="O58" i="3" s="1"/>
  <c r="AD69" i="1"/>
  <c r="P69" i="3" s="1"/>
  <c r="AD70" i="1"/>
  <c r="P70" i="3" s="1"/>
  <c r="AD33" i="1"/>
  <c r="P33" i="3" s="1"/>
  <c r="AI58" i="1"/>
  <c r="Q58" i="3" s="1"/>
  <c r="Y51" i="1"/>
  <c r="O51" i="3" s="1"/>
  <c r="AD51" i="1"/>
  <c r="P51" i="3" s="1"/>
  <c r="AI51" i="1"/>
  <c r="Q51" i="3" s="1"/>
  <c r="AD58" i="1"/>
  <c r="P58" i="3" s="1"/>
  <c r="Y98" i="1"/>
  <c r="O98" i="3" s="1"/>
  <c r="AC115" i="1"/>
  <c r="Y111" i="1"/>
  <c r="O111" i="3" s="1"/>
  <c r="AI98" i="1"/>
  <c r="Q98" i="3" s="1"/>
  <c r="Y50" i="1"/>
  <c r="O50" i="3" s="1"/>
  <c r="Q111" i="3"/>
  <c r="AI12" i="1"/>
  <c r="Q12" i="3" s="1"/>
  <c r="AD54" i="1"/>
  <c r="P54" i="3" s="1"/>
  <c r="AD90" i="1"/>
  <c r="P90" i="3" s="1"/>
  <c r="Y22" i="1"/>
  <c r="O22" i="3" s="1"/>
  <c r="J7" i="3"/>
  <c r="V115" i="1"/>
  <c r="D9" i="34" s="1"/>
  <c r="N7" i="3"/>
  <c r="X115" i="1"/>
  <c r="E9" i="34" s="1"/>
  <c r="AI86" i="1"/>
  <c r="Q86" i="3" s="1"/>
  <c r="AI99" i="1"/>
  <c r="Q99" i="3" s="1"/>
  <c r="Y54" i="1"/>
  <c r="O54" i="3" s="1"/>
  <c r="AD56" i="1"/>
  <c r="P56" i="3" s="1"/>
  <c r="AD41" i="1"/>
  <c r="P41" i="3" s="1"/>
  <c r="W54" i="1"/>
  <c r="K54" i="3" s="1"/>
  <c r="Y56" i="1"/>
  <c r="O56" i="3" s="1"/>
  <c r="Y7" i="1"/>
  <c r="U115" i="1"/>
  <c r="C10" i="34" s="1"/>
  <c r="C11" i="34" s="1"/>
  <c r="AH115" i="1"/>
  <c r="AI73" i="1"/>
  <c r="Q73" i="3" s="1"/>
  <c r="Y86" i="1"/>
  <c r="O86" i="3" s="1"/>
  <c r="Y67" i="1"/>
  <c r="O67" i="3" s="1"/>
  <c r="AD99" i="1"/>
  <c r="P99" i="3" s="1"/>
  <c r="AD29" i="1"/>
  <c r="P29" i="3" s="1"/>
  <c r="W99" i="1"/>
  <c r="K99" i="3" s="1"/>
  <c r="AD98" i="1"/>
  <c r="P98" i="3" s="1"/>
  <c r="W56" i="1"/>
  <c r="K56" i="3" s="1"/>
  <c r="W22" i="1"/>
  <c r="K22" i="3" s="1"/>
  <c r="W98" i="1"/>
  <c r="K98" i="3" s="1"/>
  <c r="AD82" i="1"/>
  <c r="P82" i="3" s="1"/>
  <c r="Y99" i="1"/>
  <c r="O99" i="3" s="1"/>
  <c r="Y42" i="1"/>
  <c r="O42" i="3" s="1"/>
  <c r="G7" i="3"/>
  <c r="AI40" i="1"/>
  <c r="Q40" i="3" s="1"/>
  <c r="AI7" i="1"/>
  <c r="W44" i="1"/>
  <c r="K44" i="3" s="1"/>
  <c r="AI44" i="1"/>
  <c r="Q44" i="3" s="1"/>
  <c r="AD102" i="1"/>
  <c r="P102" i="3" s="1"/>
  <c r="Y75" i="1"/>
  <c r="O75" i="3" s="1"/>
  <c r="AD40" i="1"/>
  <c r="P40" i="3" s="1"/>
  <c r="W40" i="1"/>
  <c r="K40" i="3" s="1"/>
  <c r="AI102" i="1"/>
  <c r="Q102" i="3" s="1"/>
  <c r="W76" i="1"/>
  <c r="K76" i="3" s="1"/>
  <c r="AD86" i="1"/>
  <c r="P86" i="3" s="1"/>
  <c r="W102" i="1"/>
  <c r="K102" i="3" s="1"/>
  <c r="AD72" i="1"/>
  <c r="P72" i="3" s="1"/>
  <c r="AI22" i="1"/>
  <c r="Q22" i="3" s="1"/>
  <c r="Y102" i="1"/>
  <c r="O102" i="3" s="1"/>
  <c r="Y44" i="1"/>
  <c r="O44" i="3" s="1"/>
  <c r="AD22" i="1"/>
  <c r="P22" i="3" s="1"/>
  <c r="Y76" i="1"/>
  <c r="O76" i="3" s="1"/>
  <c r="AD75" i="1"/>
  <c r="P75" i="3" s="1"/>
  <c r="W82" i="1"/>
  <c r="K82" i="3" s="1"/>
  <c r="AD12" i="1"/>
  <c r="P12" i="3" s="1"/>
  <c r="AI63" i="1"/>
  <c r="Q63" i="3" s="1"/>
  <c r="W65" i="1"/>
  <c r="K65" i="3" s="1"/>
  <c r="AD30" i="1"/>
  <c r="P30" i="3" s="1"/>
  <c r="W73" i="1"/>
  <c r="K73" i="3" s="1"/>
  <c r="AD89" i="1"/>
  <c r="P89" i="3" s="1"/>
  <c r="W30" i="1"/>
  <c r="K30" i="3" s="1"/>
  <c r="Y95" i="1"/>
  <c r="O95" i="3" s="1"/>
  <c r="AI30" i="1"/>
  <c r="Q30" i="3" s="1"/>
  <c r="W63" i="1"/>
  <c r="K63" i="3" s="1"/>
  <c r="AI38" i="1"/>
  <c r="Q38" i="3" s="1"/>
  <c r="Y70" i="1"/>
  <c r="O70" i="3" s="1"/>
  <c r="W90" i="1"/>
  <c r="K90" i="3" s="1"/>
  <c r="W95" i="1"/>
  <c r="K95" i="3" s="1"/>
  <c r="AI95" i="1"/>
  <c r="Q95" i="3" s="1"/>
  <c r="Y40" i="1"/>
  <c r="O40" i="3" s="1"/>
  <c r="Y20" i="1"/>
  <c r="O20" i="3" s="1"/>
  <c r="AD73" i="1"/>
  <c r="P73" i="3" s="1"/>
  <c r="W12" i="1"/>
  <c r="K12" i="3" s="1"/>
  <c r="AI90" i="1"/>
  <c r="Q90" i="3" s="1"/>
  <c r="W38" i="1"/>
  <c r="K38" i="3" s="1"/>
  <c r="Y41" i="1"/>
  <c r="O41" i="3" s="1"/>
  <c r="Y30" i="1"/>
  <c r="O30" i="3" s="1"/>
  <c r="AD38" i="1"/>
  <c r="P38" i="3" s="1"/>
  <c r="Y82" i="1"/>
  <c r="O82" i="3" s="1"/>
  <c r="Y88" i="1"/>
  <c r="O88" i="3" s="1"/>
  <c r="AI89" i="1"/>
  <c r="Q89" i="3" s="1"/>
  <c r="Y73" i="1"/>
  <c r="O73" i="3" s="1"/>
  <c r="Y38" i="1"/>
  <c r="O38" i="3" s="1"/>
  <c r="AD95" i="1"/>
  <c r="P95" i="3" s="1"/>
  <c r="W41" i="1"/>
  <c r="K41" i="3" s="1"/>
  <c r="W29" i="1"/>
  <c r="K29" i="3" s="1"/>
  <c r="AI41" i="1"/>
  <c r="Q41" i="3" s="1"/>
  <c r="Y90" i="1"/>
  <c r="O90" i="3" s="1"/>
  <c r="W89" i="1"/>
  <c r="K89" i="3" s="1"/>
  <c r="AD7" i="1"/>
  <c r="W7" i="1"/>
  <c r="AI82" i="1"/>
  <c r="Q82" i="3" s="1"/>
  <c r="AI88" i="1"/>
  <c r="Q88" i="3" s="1"/>
  <c r="Y89" i="1"/>
  <c r="O89" i="3" s="1"/>
  <c r="G62" i="3"/>
  <c r="AD62" i="1"/>
  <c r="P62" i="3" s="1"/>
  <c r="Y62" i="1"/>
  <c r="O62" i="3" s="1"/>
  <c r="AI62" i="1"/>
  <c r="Q62" i="3" s="1"/>
  <c r="W62" i="1"/>
  <c r="K62" i="3" s="1"/>
  <c r="G100" i="3"/>
  <c r="AI100" i="1"/>
  <c r="Q100" i="3" s="1"/>
  <c r="AD100" i="1"/>
  <c r="P100" i="3" s="1"/>
  <c r="W100" i="1"/>
  <c r="K100" i="3" s="1"/>
  <c r="Y100" i="1"/>
  <c r="O100" i="3" s="1"/>
  <c r="G39" i="3"/>
  <c r="W39" i="1"/>
  <c r="K39" i="3" s="1"/>
  <c r="AD39" i="1"/>
  <c r="P39" i="3" s="1"/>
  <c r="AI39" i="1"/>
  <c r="Q39" i="3" s="1"/>
  <c r="Y39" i="1"/>
  <c r="O39" i="3" s="1"/>
  <c r="AI50" i="1"/>
  <c r="Q50" i="3" s="1"/>
  <c r="AI94" i="1"/>
  <c r="Q94" i="3" s="1"/>
  <c r="Y47" i="1"/>
  <c r="O47" i="3" s="1"/>
  <c r="G108" i="3"/>
  <c r="W108" i="1"/>
  <c r="K108" i="3" s="1"/>
  <c r="AI108" i="1"/>
  <c r="Q108" i="3" s="1"/>
  <c r="Y108" i="1"/>
  <c r="O108" i="3" s="1"/>
  <c r="AD108" i="1"/>
  <c r="P108" i="3" s="1"/>
  <c r="G48" i="3"/>
  <c r="W48" i="1"/>
  <c r="K48" i="3" s="1"/>
  <c r="W75" i="1"/>
  <c r="K75" i="3" s="1"/>
  <c r="AI20" i="1"/>
  <c r="Q20" i="3" s="1"/>
  <c r="AI59" i="1"/>
  <c r="Q59" i="3" s="1"/>
  <c r="AI65" i="1"/>
  <c r="Q65" i="3" s="1"/>
  <c r="G80" i="3"/>
  <c r="W80" i="1"/>
  <c r="K80" i="3" s="1"/>
  <c r="Y80" i="1"/>
  <c r="O80" i="3" s="1"/>
  <c r="AI80" i="1"/>
  <c r="Q80" i="3" s="1"/>
  <c r="AD80" i="1"/>
  <c r="P80" i="3" s="1"/>
  <c r="G93" i="3"/>
  <c r="Y93" i="1"/>
  <c r="O93" i="3" s="1"/>
  <c r="AD93" i="1"/>
  <c r="P93" i="3" s="1"/>
  <c r="AI93" i="1"/>
  <c r="Q93" i="3" s="1"/>
  <c r="W93" i="1"/>
  <c r="K93" i="3" s="1"/>
  <c r="AI97" i="1"/>
  <c r="Q97" i="3" s="1"/>
  <c r="Y33" i="1"/>
  <c r="O33" i="3" s="1"/>
  <c r="AD50" i="1"/>
  <c r="P50" i="3" s="1"/>
  <c r="G19" i="3"/>
  <c r="W19" i="1"/>
  <c r="K19" i="3" s="1"/>
  <c r="Y19" i="1"/>
  <c r="O19" i="3" s="1"/>
  <c r="AD19" i="1"/>
  <c r="P19" i="3" s="1"/>
  <c r="AI19" i="1"/>
  <c r="Q19" i="3" s="1"/>
  <c r="AD47" i="1"/>
  <c r="P47" i="3" s="1"/>
  <c r="G91" i="3"/>
  <c r="W91" i="1"/>
  <c r="K91" i="3" s="1"/>
  <c r="Y91" i="1"/>
  <c r="O91" i="3" s="1"/>
  <c r="AD91" i="1"/>
  <c r="P91" i="3" s="1"/>
  <c r="AI91" i="1"/>
  <c r="Q91" i="3" s="1"/>
  <c r="G113" i="3"/>
  <c r="G42" i="3"/>
  <c r="AD42" i="1"/>
  <c r="P42" i="3" s="1"/>
  <c r="W42" i="1"/>
  <c r="K42" i="3" s="1"/>
  <c r="G16" i="3"/>
  <c r="W16" i="1"/>
  <c r="K16" i="3" s="1"/>
  <c r="AI16" i="1"/>
  <c r="Q16" i="3" s="1"/>
  <c r="Y16" i="1"/>
  <c r="O16" i="3" s="1"/>
  <c r="AD16" i="1"/>
  <c r="P16" i="3" s="1"/>
  <c r="G46" i="3"/>
  <c r="Y46" i="1"/>
  <c r="O46" i="3" s="1"/>
  <c r="AI46" i="1"/>
  <c r="Q46" i="3" s="1"/>
  <c r="W46" i="1"/>
  <c r="K46" i="3" s="1"/>
  <c r="AD46" i="1"/>
  <c r="P46" i="3" s="1"/>
  <c r="G55" i="3"/>
  <c r="AD55" i="1"/>
  <c r="P55" i="3" s="1"/>
  <c r="AI55" i="1"/>
  <c r="Q55" i="3" s="1"/>
  <c r="W55" i="1"/>
  <c r="K55" i="3" s="1"/>
  <c r="Y55" i="1"/>
  <c r="O55" i="3" s="1"/>
  <c r="G81" i="3"/>
  <c r="W81" i="1"/>
  <c r="K81" i="3" s="1"/>
  <c r="Y81" i="1"/>
  <c r="O81" i="3" s="1"/>
  <c r="AI81" i="1"/>
  <c r="Q81" i="3" s="1"/>
  <c r="AD81" i="1"/>
  <c r="P81" i="3" s="1"/>
  <c r="AD59" i="1"/>
  <c r="P59" i="3" s="1"/>
  <c r="G31" i="3"/>
  <c r="AD31" i="1"/>
  <c r="P31" i="3" s="1"/>
  <c r="Y31" i="1"/>
  <c r="O31" i="3" s="1"/>
  <c r="AI31" i="1"/>
  <c r="Q31" i="3" s="1"/>
  <c r="W31" i="1"/>
  <c r="K31" i="3" s="1"/>
  <c r="G15" i="3"/>
  <c r="AD15" i="1"/>
  <c r="P15" i="3" s="1"/>
  <c r="AI15" i="1"/>
  <c r="Q15" i="3" s="1"/>
  <c r="W15" i="1"/>
  <c r="K15" i="3" s="1"/>
  <c r="Y15" i="1"/>
  <c r="O15" i="3" s="1"/>
  <c r="G103" i="3"/>
  <c r="Y103" i="1"/>
  <c r="O103" i="3" s="1"/>
  <c r="W103" i="1"/>
  <c r="K103" i="3" s="1"/>
  <c r="AI103" i="1"/>
  <c r="Q103" i="3" s="1"/>
  <c r="AD76" i="1"/>
  <c r="P76" i="3" s="1"/>
  <c r="Y28" i="1"/>
  <c r="O28" i="3" s="1"/>
  <c r="AD20" i="1"/>
  <c r="P20" i="3" s="1"/>
  <c r="W88" i="1"/>
  <c r="K88" i="3" s="1"/>
  <c r="Y48" i="1"/>
  <c r="O48" i="3" s="1"/>
  <c r="AD48" i="1"/>
  <c r="P48" i="3" s="1"/>
  <c r="G109" i="3"/>
  <c r="AD109" i="1"/>
  <c r="P109" i="3" s="1"/>
  <c r="W109" i="1"/>
  <c r="K109" i="3" s="1"/>
  <c r="Y109" i="1"/>
  <c r="O109" i="3" s="1"/>
  <c r="AI109" i="1"/>
  <c r="Q109" i="3" s="1"/>
  <c r="G74" i="3"/>
  <c r="AI74" i="1"/>
  <c r="Q74" i="3" s="1"/>
  <c r="AD74" i="1"/>
  <c r="P74" i="3" s="1"/>
  <c r="Y74" i="1"/>
  <c r="O74" i="3" s="1"/>
  <c r="AD14" i="1"/>
  <c r="P14" i="3" s="1"/>
  <c r="G84" i="3"/>
  <c r="AD84" i="1"/>
  <c r="P84" i="3" s="1"/>
  <c r="W84" i="1"/>
  <c r="K84" i="3" s="1"/>
  <c r="AI84" i="1"/>
  <c r="Q84" i="3" s="1"/>
  <c r="Y84" i="1"/>
  <c r="O84" i="3" s="1"/>
  <c r="G94" i="3"/>
  <c r="Y94" i="1"/>
  <c r="O94" i="3" s="1"/>
  <c r="G35" i="3"/>
  <c r="AD35" i="1"/>
  <c r="P35" i="3" s="1"/>
  <c r="W35" i="1"/>
  <c r="K35" i="3" s="1"/>
  <c r="AI35" i="1"/>
  <c r="Q35" i="3" s="1"/>
  <c r="Y35" i="1"/>
  <c r="O35" i="3" s="1"/>
  <c r="G85" i="3"/>
  <c r="Y85" i="1"/>
  <c r="O85" i="3" s="1"/>
  <c r="AD85" i="1"/>
  <c r="P85" i="3" s="1"/>
  <c r="W85" i="1"/>
  <c r="K85" i="3" s="1"/>
  <c r="AI85" i="1"/>
  <c r="Q85" i="3" s="1"/>
  <c r="G104" i="3"/>
  <c r="AD104" i="1"/>
  <c r="P104" i="3" s="1"/>
  <c r="AI104" i="1"/>
  <c r="Q104" i="3" s="1"/>
  <c r="G72" i="3"/>
  <c r="Y72" i="1"/>
  <c r="O72" i="3" s="1"/>
  <c r="W72" i="1"/>
  <c r="K72" i="3" s="1"/>
  <c r="G60" i="3"/>
  <c r="AI60" i="1"/>
  <c r="Q60" i="3" s="1"/>
  <c r="Y60" i="1"/>
  <c r="O60" i="3" s="1"/>
  <c r="W60" i="1"/>
  <c r="K60" i="3" s="1"/>
  <c r="AD60" i="1"/>
  <c r="P60" i="3" s="1"/>
  <c r="W47" i="1"/>
  <c r="K47" i="3" s="1"/>
  <c r="G24" i="3"/>
  <c r="AI24" i="1"/>
  <c r="Q24" i="3" s="1"/>
  <c r="AI14" i="1"/>
  <c r="Q14" i="3" s="1"/>
  <c r="AI67" i="1"/>
  <c r="Q67" i="3" s="1"/>
  <c r="Y105" i="1"/>
  <c r="O105" i="3" s="1"/>
  <c r="W14" i="1"/>
  <c r="K14" i="3" s="1"/>
  <c r="Y59" i="1"/>
  <c r="O59" i="3" s="1"/>
  <c r="AD97" i="1"/>
  <c r="P97" i="3" s="1"/>
  <c r="AI76" i="1"/>
  <c r="Q76" i="3" s="1"/>
  <c r="Y65" i="1"/>
  <c r="O65" i="3" s="1"/>
  <c r="W50" i="1"/>
  <c r="K50" i="3" s="1"/>
  <c r="W70" i="1"/>
  <c r="K70" i="3" s="1"/>
  <c r="AD28" i="1"/>
  <c r="P28" i="3" s="1"/>
  <c r="W104" i="1"/>
  <c r="K104" i="3" s="1"/>
  <c r="G8" i="3"/>
  <c r="Y8" i="1"/>
  <c r="O8" i="3" s="1"/>
  <c r="AI8" i="1"/>
  <c r="Q8" i="3" s="1"/>
  <c r="AD8" i="1"/>
  <c r="P8" i="3" s="1"/>
  <c r="W8" i="1"/>
  <c r="K8" i="3" s="1"/>
  <c r="G29" i="3"/>
  <c r="Y29" i="1"/>
  <c r="O29" i="3" s="1"/>
  <c r="G57" i="3"/>
  <c r="W57" i="1"/>
  <c r="K57" i="3" s="1"/>
  <c r="AD57" i="1"/>
  <c r="P57" i="3" s="1"/>
  <c r="Y57" i="1"/>
  <c r="O57" i="3" s="1"/>
  <c r="AI57" i="1"/>
  <c r="Q57" i="3" s="1"/>
  <c r="G92" i="3"/>
  <c r="W92" i="1"/>
  <c r="K92" i="3" s="1"/>
  <c r="Y92" i="1"/>
  <c r="O92" i="3" s="1"/>
  <c r="AD92" i="1"/>
  <c r="P92" i="3" s="1"/>
  <c r="AI92" i="1"/>
  <c r="Q92" i="3" s="1"/>
  <c r="G63" i="3"/>
  <c r="Y63" i="1"/>
  <c r="O63" i="3" s="1"/>
  <c r="G107" i="3"/>
  <c r="AI107" i="1"/>
  <c r="Q107" i="3" s="1"/>
  <c r="W107" i="1"/>
  <c r="K107" i="3" s="1"/>
  <c r="Y107" i="1"/>
  <c r="O107" i="3" s="1"/>
  <c r="AD107" i="1"/>
  <c r="P107" i="3" s="1"/>
  <c r="G9" i="3"/>
  <c r="Y9" i="1"/>
  <c r="O9" i="3" s="1"/>
  <c r="AD9" i="1"/>
  <c r="P9" i="3" s="1"/>
  <c r="W9" i="1"/>
  <c r="K9" i="3" s="1"/>
  <c r="AI9" i="1"/>
  <c r="Q9" i="3" s="1"/>
  <c r="G37" i="3"/>
  <c r="Y37" i="1"/>
  <c r="O37" i="3" s="1"/>
  <c r="W37" i="1"/>
  <c r="K37" i="3" s="1"/>
  <c r="AD37" i="1"/>
  <c r="P37" i="3" s="1"/>
  <c r="AI37" i="1"/>
  <c r="Q37" i="3" s="1"/>
  <c r="G13" i="3"/>
  <c r="AD13" i="1"/>
  <c r="P13" i="3" s="1"/>
  <c r="Y13" i="1"/>
  <c r="O13" i="3" s="1"/>
  <c r="AI13" i="1"/>
  <c r="Q13" i="3" s="1"/>
  <c r="W13" i="1"/>
  <c r="K13" i="3" s="1"/>
  <c r="AI33" i="1"/>
  <c r="Q33" i="3" s="1"/>
  <c r="AI75" i="1"/>
  <c r="Q75" i="3" s="1"/>
  <c r="AD88" i="1"/>
  <c r="P88" i="3" s="1"/>
  <c r="G106" i="3"/>
  <c r="Y106" i="1"/>
  <c r="O106" i="3" s="1"/>
  <c r="AD106" i="1"/>
  <c r="P106" i="3" s="1"/>
  <c r="W106" i="1"/>
  <c r="K106" i="3" s="1"/>
  <c r="AI106" i="1"/>
  <c r="Q106" i="3" s="1"/>
  <c r="G87" i="3"/>
  <c r="W87" i="1"/>
  <c r="K87" i="3" s="1"/>
  <c r="Y87" i="1"/>
  <c r="O87" i="3" s="1"/>
  <c r="Y14" i="1"/>
  <c r="O14" i="3" s="1"/>
  <c r="Y97" i="1"/>
  <c r="O97" i="3" s="1"/>
  <c r="W67" i="1"/>
  <c r="K67" i="3" s="1"/>
  <c r="Y96" i="1"/>
  <c r="O96" i="3" s="1"/>
  <c r="AD67" i="1"/>
  <c r="P67" i="3" s="1"/>
  <c r="AD65" i="1"/>
  <c r="P65" i="3" s="1"/>
  <c r="AD96" i="1"/>
  <c r="P96" i="3" s="1"/>
  <c r="W97" i="1"/>
  <c r="K97" i="3" s="1"/>
  <c r="W105" i="1"/>
  <c r="K105" i="3" s="1"/>
  <c r="AI105" i="1"/>
  <c r="Q105" i="3" s="1"/>
  <c r="C9" i="34"/>
  <c r="W28" i="1"/>
  <c r="K28" i="3" s="1"/>
  <c r="AI70" i="1"/>
  <c r="Q70" i="3" s="1"/>
  <c r="AD105" i="1"/>
  <c r="P105" i="3" s="1"/>
  <c r="W94" i="1"/>
  <c r="K94" i="3" s="1"/>
  <c r="AI47" i="1"/>
  <c r="Q47" i="3" s="1"/>
  <c r="AI48" i="1"/>
  <c r="Q48" i="3" s="1"/>
  <c r="AD103" i="1"/>
  <c r="P103" i="3" s="1"/>
  <c r="G25" i="3"/>
  <c r="AI25" i="1"/>
  <c r="Q25" i="3" s="1"/>
  <c r="W25" i="1"/>
  <c r="K25" i="3" s="1"/>
  <c r="AD25" i="1"/>
  <c r="P25" i="3" s="1"/>
  <c r="Y25" i="1"/>
  <c r="O25" i="3" s="1"/>
  <c r="G49" i="3"/>
  <c r="AD49" i="1"/>
  <c r="P49" i="3" s="1"/>
  <c r="Y49" i="1"/>
  <c r="O49" i="3" s="1"/>
  <c r="AI49" i="1"/>
  <c r="Q49" i="3" s="1"/>
  <c r="W49" i="1"/>
  <c r="K49" i="3" s="1"/>
  <c r="G23" i="3"/>
  <c r="AD23" i="1"/>
  <c r="P23" i="3" s="1"/>
  <c r="AI23" i="1"/>
  <c r="Q23" i="3" s="1"/>
  <c r="W23" i="1"/>
  <c r="K23" i="3" s="1"/>
  <c r="Y23" i="1"/>
  <c r="O23" i="3" s="1"/>
  <c r="S7" i="3" l="1"/>
  <c r="AM115" i="1"/>
  <c r="S115" i="3" s="1"/>
  <c r="T7" i="3"/>
  <c r="AN115" i="1"/>
  <c r="T115" i="3" s="1"/>
  <c r="Q7" i="3"/>
  <c r="AI115" i="1"/>
  <c r="Q115" i="3" s="1"/>
  <c r="K7" i="3"/>
  <c r="W115" i="1"/>
  <c r="P7" i="3"/>
  <c r="AD115" i="1"/>
  <c r="P115" i="3" s="1"/>
  <c r="O7" i="3"/>
  <c r="Y115" i="1"/>
  <c r="E10" i="34" s="1"/>
  <c r="N115" i="3"/>
  <c r="O117" i="3" s="1"/>
  <c r="J115" i="3"/>
  <c r="K117" i="3" s="1"/>
  <c r="G115" i="3"/>
  <c r="O115" i="3" l="1"/>
  <c r="C12" i="34"/>
  <c r="D10" i="34"/>
  <c r="K115"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<sst xmlns="http://schemas.openxmlformats.org/spreadsheetml/2006/main" count="18170" uniqueCount="1046">
  <si>
    <t>その他の製造工業製品</t>
  </si>
  <si>
    <t>建設</t>
  </si>
  <si>
    <t>商業</t>
  </si>
  <si>
    <t>金融・保険</t>
  </si>
  <si>
    <t>公務</t>
  </si>
  <si>
    <t>民間消費支出構成比</t>
  </si>
  <si>
    <t>林業</t>
  </si>
  <si>
    <t>漁業</t>
  </si>
  <si>
    <t>家計外消費支出（行）</t>
  </si>
  <si>
    <t>雇用者所得</t>
  </si>
  <si>
    <t>営業余剰</t>
  </si>
  <si>
    <t>資本減耗引当</t>
  </si>
  <si>
    <t>粗付加価値部門計</t>
  </si>
  <si>
    <t>ＳＲＣ住宅</t>
  </si>
  <si>
    <t>Ｓ在来住宅</t>
  </si>
  <si>
    <t>Ｓ量産住宅</t>
  </si>
  <si>
    <t>非住宅建築</t>
  </si>
  <si>
    <t>木造事務所</t>
  </si>
  <si>
    <t>ＳＲＣ工場</t>
  </si>
  <si>
    <t>ＲＣ事務所</t>
  </si>
  <si>
    <t>ＣＢ非住宅</t>
  </si>
  <si>
    <t>港湾・漁港</t>
  </si>
  <si>
    <t>工事費計</t>
    <rPh sb="0" eb="3">
      <t>コウジヒ</t>
    </rPh>
    <rPh sb="3" eb="4">
      <t>ケイ</t>
    </rPh>
    <phoneticPr fontId="2"/>
  </si>
  <si>
    <t>内生部門計</t>
  </si>
  <si>
    <t>（控除）経常補助金</t>
  </si>
  <si>
    <t>雇用係数（百万円当り）</t>
  </si>
  <si>
    <t>逆行列係数表</t>
    <rPh sb="0" eb="3">
      <t>ギャクギョウレツ</t>
    </rPh>
    <rPh sb="3" eb="5">
      <t>ケイスウ</t>
    </rPh>
    <rPh sb="5" eb="6">
      <t>ヒョウ</t>
    </rPh>
    <phoneticPr fontId="2"/>
  </si>
  <si>
    <t>備考</t>
  </si>
  <si>
    <t>生産誘発額</t>
    <rPh sb="0" eb="2">
      <t>セイサン</t>
    </rPh>
    <rPh sb="2" eb="5">
      <t>ユウハツガク</t>
    </rPh>
    <phoneticPr fontId="2"/>
  </si>
  <si>
    <t>非住宅建築
（非木造）</t>
  </si>
  <si>
    <t>河川・下水
道・その他
の公共事業</t>
  </si>
  <si>
    <t>　</t>
  </si>
  <si>
    <t>民間消費支出</t>
  </si>
  <si>
    <t>在庫純増</t>
  </si>
  <si>
    <t>輸出</t>
  </si>
  <si>
    <t>最終需要計</t>
  </si>
  <si>
    <t>需要合計</t>
  </si>
  <si>
    <t>（控除）輸入</t>
  </si>
  <si>
    <t>各種係数表</t>
  </si>
  <si>
    <t>（百万円）</t>
  </si>
  <si>
    <t>（人／百万円）</t>
  </si>
  <si>
    <t>粗付加価値率</t>
  </si>
  <si>
    <t>雇用者所得率</t>
  </si>
  <si>
    <t>移輸入率</t>
  </si>
  <si>
    <t>Ａ</t>
  </si>
  <si>
    <t>Ｂ</t>
  </si>
  <si>
    <t>Ｃ＝Ｂ／Ａ</t>
  </si>
  <si>
    <t>Ｄ＝１－Ｃ</t>
  </si>
  <si>
    <t>粗付加価値率</t>
    <rPh sb="0" eb="3">
      <t>ソフカ</t>
    </rPh>
    <rPh sb="3" eb="5">
      <t>カチ</t>
    </rPh>
    <rPh sb="5" eb="6">
      <t>リツ</t>
    </rPh>
    <phoneticPr fontId="2"/>
  </si>
  <si>
    <t>雇用者所得率</t>
    <rPh sb="0" eb="3">
      <t>コヨウシャ</t>
    </rPh>
    <rPh sb="3" eb="6">
      <t>ショトクリツ</t>
    </rPh>
    <phoneticPr fontId="2"/>
  </si>
  <si>
    <t>工事費（入力総額）</t>
  </si>
  <si>
    <t>1 建設</t>
    <rPh sb="2" eb="4">
      <t>ケンセツ</t>
    </rPh>
    <phoneticPr fontId="2"/>
  </si>
  <si>
    <t>2 建築</t>
    <rPh sb="2" eb="4">
      <t>ケンチク</t>
    </rPh>
    <phoneticPr fontId="2"/>
  </si>
  <si>
    <t>3 住宅建築</t>
    <rPh sb="2" eb="4">
      <t>ジュウタク</t>
    </rPh>
    <rPh sb="4" eb="6">
      <t>ケンチク</t>
    </rPh>
    <phoneticPr fontId="2"/>
  </si>
  <si>
    <t>4 住宅建築（木造）　</t>
    <rPh sb="2" eb="4">
      <t>ジュウタク</t>
    </rPh>
    <rPh sb="4" eb="6">
      <t>ケンチク</t>
    </rPh>
    <rPh sb="7" eb="9">
      <t>モクゾウ</t>
    </rPh>
    <phoneticPr fontId="2"/>
  </si>
  <si>
    <t>5 木造在来住宅</t>
    <rPh sb="2" eb="4">
      <t>モクゾウ</t>
    </rPh>
    <rPh sb="4" eb="6">
      <t>ザイライ</t>
    </rPh>
    <rPh sb="6" eb="8">
      <t>ジュウタク</t>
    </rPh>
    <phoneticPr fontId="2"/>
  </si>
  <si>
    <t>6 木造量産住宅</t>
    <rPh sb="2" eb="4">
      <t>モクゾウ</t>
    </rPh>
    <rPh sb="4" eb="6">
      <t>リョウサン</t>
    </rPh>
    <rPh sb="6" eb="8">
      <t>ジュウタク</t>
    </rPh>
    <phoneticPr fontId="2"/>
  </si>
  <si>
    <t>7 住宅建築（非木造）</t>
    <rPh sb="2" eb="4">
      <t>ジュウタク</t>
    </rPh>
    <rPh sb="4" eb="6">
      <t>ケンチク</t>
    </rPh>
    <rPh sb="7" eb="8">
      <t>ヒ</t>
    </rPh>
    <rPh sb="8" eb="10">
      <t>モクゾウ</t>
    </rPh>
    <phoneticPr fontId="2"/>
  </si>
  <si>
    <t>8 ＳＲＣ住宅</t>
    <rPh sb="5" eb="7">
      <t>ジュウタク</t>
    </rPh>
    <phoneticPr fontId="2"/>
  </si>
  <si>
    <t>9 ＲＣ住宅</t>
    <rPh sb="4" eb="6">
      <t>ジュウタク</t>
    </rPh>
    <phoneticPr fontId="2"/>
  </si>
  <si>
    <t>10 ＲＣ在来住宅</t>
    <rPh sb="5" eb="7">
      <t>ザイライ</t>
    </rPh>
    <rPh sb="7" eb="9">
      <t>ジュウタク</t>
    </rPh>
    <phoneticPr fontId="2"/>
  </si>
  <si>
    <t>11 ＲＣ量産住宅</t>
    <rPh sb="5" eb="7">
      <t>リョウサン</t>
    </rPh>
    <rPh sb="7" eb="9">
      <t>ジュウタク</t>
    </rPh>
    <phoneticPr fontId="2"/>
  </si>
  <si>
    <t>12 Ｓ住宅</t>
    <rPh sb="4" eb="6">
      <t>ジュウタク</t>
    </rPh>
    <phoneticPr fontId="2"/>
  </si>
  <si>
    <t>13 Ｓ在来住宅</t>
    <rPh sb="4" eb="6">
      <t>ザイライ</t>
    </rPh>
    <rPh sb="6" eb="8">
      <t>ジュウタク</t>
    </rPh>
    <phoneticPr fontId="2"/>
  </si>
  <si>
    <t>14 Ｓ量産住宅</t>
    <rPh sb="4" eb="6">
      <t>リョウサン</t>
    </rPh>
    <rPh sb="6" eb="8">
      <t>ジュウタク</t>
    </rPh>
    <phoneticPr fontId="2"/>
  </si>
  <si>
    <t>15 ＣＢ住宅</t>
    <rPh sb="5" eb="7">
      <t>ジュウタク</t>
    </rPh>
    <phoneticPr fontId="2"/>
  </si>
  <si>
    <t>16 非住宅建築</t>
    <rPh sb="3" eb="4">
      <t>ヒ</t>
    </rPh>
    <rPh sb="4" eb="6">
      <t>ジュウタク</t>
    </rPh>
    <rPh sb="6" eb="8">
      <t>ケンチク</t>
    </rPh>
    <phoneticPr fontId="2"/>
  </si>
  <si>
    <t>17 非住宅建築（木造）　</t>
    <rPh sb="3" eb="4">
      <t>ヒ</t>
    </rPh>
    <rPh sb="4" eb="6">
      <t>ジュウタク</t>
    </rPh>
    <rPh sb="6" eb="8">
      <t>ケンチク</t>
    </rPh>
    <rPh sb="9" eb="11">
      <t>モクゾウ</t>
    </rPh>
    <phoneticPr fontId="2"/>
  </si>
  <si>
    <t>18 木造工場</t>
    <rPh sb="3" eb="5">
      <t>モクゾウ</t>
    </rPh>
    <rPh sb="5" eb="7">
      <t>コウジョウ</t>
    </rPh>
    <phoneticPr fontId="2"/>
  </si>
  <si>
    <t>19 木造事務所</t>
    <rPh sb="3" eb="5">
      <t>モクゾウ</t>
    </rPh>
    <rPh sb="5" eb="7">
      <t>ジム</t>
    </rPh>
    <rPh sb="7" eb="8">
      <t>ショ</t>
    </rPh>
    <phoneticPr fontId="2"/>
  </si>
  <si>
    <t>20 非住宅建築（非木造）</t>
    <rPh sb="3" eb="4">
      <t>ヒ</t>
    </rPh>
    <rPh sb="4" eb="6">
      <t>ジュウタク</t>
    </rPh>
    <rPh sb="6" eb="8">
      <t>ケンチク</t>
    </rPh>
    <rPh sb="9" eb="10">
      <t>ヒ</t>
    </rPh>
    <rPh sb="10" eb="12">
      <t>モクゾウ</t>
    </rPh>
    <phoneticPr fontId="2"/>
  </si>
  <si>
    <t>21 ＳＲＣ工場</t>
    <rPh sb="6" eb="8">
      <t>コウジョウ</t>
    </rPh>
    <phoneticPr fontId="2"/>
  </si>
  <si>
    <t>22 ＳＲＣ事務所</t>
    <rPh sb="6" eb="8">
      <t>ジム</t>
    </rPh>
    <rPh sb="8" eb="9">
      <t>ショ</t>
    </rPh>
    <phoneticPr fontId="2"/>
  </si>
  <si>
    <t>23 ＲＣ工場</t>
    <rPh sb="5" eb="7">
      <t>コウジョウ</t>
    </rPh>
    <phoneticPr fontId="2"/>
  </si>
  <si>
    <t>24 ＲＣ学校</t>
    <rPh sb="5" eb="7">
      <t>ガッコウ</t>
    </rPh>
    <phoneticPr fontId="2"/>
  </si>
  <si>
    <t>25 ＲＣ事務所</t>
    <rPh sb="5" eb="7">
      <t>ジム</t>
    </rPh>
    <rPh sb="7" eb="8">
      <t>ショ</t>
    </rPh>
    <phoneticPr fontId="2"/>
  </si>
  <si>
    <t>26 Ｓ工場</t>
    <rPh sb="4" eb="6">
      <t>コウジョウ</t>
    </rPh>
    <phoneticPr fontId="2"/>
  </si>
  <si>
    <t>27 Ｓ事務所</t>
    <rPh sb="4" eb="6">
      <t>ジム</t>
    </rPh>
    <rPh sb="6" eb="7">
      <t>ショ</t>
    </rPh>
    <phoneticPr fontId="2"/>
  </si>
  <si>
    <t>28 ＣＢ非住宅</t>
    <rPh sb="5" eb="6">
      <t>ヒ</t>
    </rPh>
    <rPh sb="6" eb="8">
      <t>ジュウタク</t>
    </rPh>
    <phoneticPr fontId="2"/>
  </si>
  <si>
    <t>29 土木＝（公共事業＋その他の土木建設）</t>
    <rPh sb="3" eb="5">
      <t>ドボク</t>
    </rPh>
    <rPh sb="7" eb="9">
      <t>コウキョウ</t>
    </rPh>
    <rPh sb="9" eb="11">
      <t>ジギョウ</t>
    </rPh>
    <rPh sb="14" eb="15">
      <t>タ</t>
    </rPh>
    <rPh sb="16" eb="18">
      <t>ドボク</t>
    </rPh>
    <rPh sb="18" eb="20">
      <t>ケンセツ</t>
    </rPh>
    <phoneticPr fontId="2"/>
  </si>
  <si>
    <t>30 公共事業</t>
  </si>
  <si>
    <t>31 道路関係公共事業</t>
    <rPh sb="3" eb="5">
      <t>ドウロ</t>
    </rPh>
    <rPh sb="5" eb="7">
      <t>カンケイ</t>
    </rPh>
    <rPh sb="7" eb="9">
      <t>コウキョウ</t>
    </rPh>
    <rPh sb="9" eb="11">
      <t>ジギョウ</t>
    </rPh>
    <phoneticPr fontId="2"/>
  </si>
  <si>
    <t>32 道路</t>
    <rPh sb="3" eb="5">
      <t>ドウロ</t>
    </rPh>
    <phoneticPr fontId="2"/>
  </si>
  <si>
    <t>33 一般道路</t>
    <rPh sb="3" eb="5">
      <t>イッパン</t>
    </rPh>
    <rPh sb="5" eb="7">
      <t>ドウロ</t>
    </rPh>
    <phoneticPr fontId="2"/>
  </si>
  <si>
    <t>34 道路改良</t>
    <rPh sb="3" eb="5">
      <t>ドウロ</t>
    </rPh>
    <rPh sb="5" eb="7">
      <t>カイリョウ</t>
    </rPh>
    <phoneticPr fontId="2"/>
  </si>
  <si>
    <t>35 道路舗装</t>
    <rPh sb="3" eb="5">
      <t>ドウロ</t>
    </rPh>
    <rPh sb="5" eb="7">
      <t>ホソウ</t>
    </rPh>
    <phoneticPr fontId="2"/>
  </si>
  <si>
    <t>36 道路橋梁</t>
    <rPh sb="3" eb="5">
      <t>ドウロ</t>
    </rPh>
    <rPh sb="5" eb="7">
      <t>キョウリョウ</t>
    </rPh>
    <phoneticPr fontId="2"/>
  </si>
  <si>
    <t>37 道路補修</t>
    <rPh sb="3" eb="5">
      <t>ドウロ</t>
    </rPh>
    <rPh sb="5" eb="7">
      <t>ホシュウ</t>
    </rPh>
    <phoneticPr fontId="2"/>
  </si>
  <si>
    <t>38 道路改良</t>
    <rPh sb="3" eb="5">
      <t>ドウロ</t>
    </rPh>
    <rPh sb="5" eb="7">
      <t>カイリョウ</t>
    </rPh>
    <phoneticPr fontId="2"/>
  </si>
  <si>
    <t>39 街路舗装</t>
    <rPh sb="3" eb="5">
      <t>ガイロ</t>
    </rPh>
    <rPh sb="5" eb="7">
      <t>ホソウ</t>
    </rPh>
    <phoneticPr fontId="2"/>
  </si>
  <si>
    <t>40 街路橋梁</t>
    <rPh sb="3" eb="5">
      <t>ガイロ</t>
    </rPh>
    <rPh sb="5" eb="7">
      <t>キョウリョウ</t>
    </rPh>
    <phoneticPr fontId="2"/>
  </si>
  <si>
    <t>41 有料道路</t>
    <rPh sb="3" eb="5">
      <t>ユウリョウ</t>
    </rPh>
    <rPh sb="5" eb="7">
      <t>ドウロ</t>
    </rPh>
    <phoneticPr fontId="2"/>
  </si>
  <si>
    <t>42 高速有料道路</t>
    <rPh sb="3" eb="5">
      <t>コウソク</t>
    </rPh>
    <rPh sb="5" eb="7">
      <t>ユウリョウ</t>
    </rPh>
    <rPh sb="7" eb="9">
      <t>ドウロ</t>
    </rPh>
    <phoneticPr fontId="2"/>
  </si>
  <si>
    <t>44 首都高速道路公団</t>
    <rPh sb="3" eb="5">
      <t>シュト</t>
    </rPh>
    <rPh sb="5" eb="7">
      <t>コウソク</t>
    </rPh>
    <rPh sb="7" eb="9">
      <t>ドウロ</t>
    </rPh>
    <rPh sb="9" eb="11">
      <t>コウダン</t>
    </rPh>
    <phoneticPr fontId="2"/>
  </si>
  <si>
    <t>45 阪神高速道路公団</t>
    <rPh sb="3" eb="5">
      <t>ハンシン</t>
    </rPh>
    <rPh sb="5" eb="7">
      <t>コウソク</t>
    </rPh>
    <rPh sb="7" eb="9">
      <t>ドウロ</t>
    </rPh>
    <rPh sb="9" eb="11">
      <t>コウダン</t>
    </rPh>
    <phoneticPr fontId="2"/>
  </si>
  <si>
    <t>46 本州四国道路公団</t>
    <rPh sb="3" eb="5">
      <t>ホンシュウ</t>
    </rPh>
    <rPh sb="5" eb="7">
      <t>シコク</t>
    </rPh>
    <rPh sb="7" eb="9">
      <t>ドウロ</t>
    </rPh>
    <rPh sb="9" eb="11">
      <t>コウダン</t>
    </rPh>
    <phoneticPr fontId="2"/>
  </si>
  <si>
    <t>47 一般有料道路</t>
  </si>
  <si>
    <t>49 地方道路公団</t>
    <rPh sb="3" eb="5">
      <t>チホウ</t>
    </rPh>
    <rPh sb="5" eb="7">
      <t>ドウロ</t>
    </rPh>
    <rPh sb="7" eb="9">
      <t>コウダン</t>
    </rPh>
    <phoneticPr fontId="2"/>
  </si>
  <si>
    <t>50 区画整理</t>
    <rPh sb="3" eb="5">
      <t>クカク</t>
    </rPh>
    <rPh sb="5" eb="7">
      <t>セイリ</t>
    </rPh>
    <phoneticPr fontId="2"/>
  </si>
  <si>
    <t>51 河川・下水道・その他の公共事業</t>
    <rPh sb="3" eb="5">
      <t>カセン</t>
    </rPh>
    <rPh sb="6" eb="9">
      <t>ゲスイドウ</t>
    </rPh>
    <rPh sb="12" eb="13">
      <t>タ</t>
    </rPh>
    <rPh sb="14" eb="16">
      <t>コウキョウ</t>
    </rPh>
    <rPh sb="16" eb="18">
      <t>ジギョウ</t>
    </rPh>
    <phoneticPr fontId="2"/>
  </si>
  <si>
    <t>52 治水</t>
    <rPh sb="3" eb="5">
      <t>チスイ</t>
    </rPh>
    <phoneticPr fontId="2"/>
  </si>
  <si>
    <t>53 河川改修</t>
    <rPh sb="3" eb="5">
      <t>カセン</t>
    </rPh>
    <rPh sb="5" eb="7">
      <t>カイシュウ</t>
    </rPh>
    <phoneticPr fontId="2"/>
  </si>
  <si>
    <t>54 河川総合</t>
    <rPh sb="3" eb="5">
      <t>カセン</t>
    </rPh>
    <rPh sb="5" eb="7">
      <t>ソウゴウ</t>
    </rPh>
    <phoneticPr fontId="2"/>
  </si>
  <si>
    <t>55 海岸</t>
    <rPh sb="3" eb="5">
      <t>カイガン</t>
    </rPh>
    <phoneticPr fontId="2"/>
  </si>
  <si>
    <t>56 砂防</t>
    <rPh sb="3" eb="5">
      <t>サボウ</t>
    </rPh>
    <phoneticPr fontId="2"/>
  </si>
  <si>
    <t>57 下水道</t>
    <rPh sb="3" eb="6">
      <t>ゲスイドウ</t>
    </rPh>
    <phoneticPr fontId="2"/>
  </si>
  <si>
    <t>58 港湾・漁港</t>
    <rPh sb="3" eb="5">
      <t>コウワン</t>
    </rPh>
    <rPh sb="6" eb="8">
      <t>ギョコウ</t>
    </rPh>
    <phoneticPr fontId="2"/>
  </si>
  <si>
    <t>59 空港</t>
    <rPh sb="3" eb="5">
      <t>クウコウ</t>
    </rPh>
    <phoneticPr fontId="2"/>
  </si>
  <si>
    <t>60 環境衛生</t>
    <rPh sb="3" eb="5">
      <t>カンキョウ</t>
    </rPh>
    <rPh sb="5" eb="7">
      <t>エイセイ</t>
    </rPh>
    <phoneticPr fontId="2"/>
  </si>
  <si>
    <t>61 公園</t>
    <rPh sb="3" eb="5">
      <t>コウエン</t>
    </rPh>
    <phoneticPr fontId="2"/>
  </si>
  <si>
    <t>62 災害復旧</t>
    <rPh sb="3" eb="5">
      <t>サイガイ</t>
    </rPh>
    <rPh sb="5" eb="7">
      <t>フッキュウ</t>
    </rPh>
    <phoneticPr fontId="2"/>
  </si>
  <si>
    <t>63 農林関係公共事業</t>
    <rPh sb="3" eb="5">
      <t>ノウリン</t>
    </rPh>
    <rPh sb="5" eb="7">
      <t>カンケイ</t>
    </rPh>
    <rPh sb="7" eb="9">
      <t>コウキョウ</t>
    </rPh>
    <rPh sb="9" eb="11">
      <t>ジギョウ</t>
    </rPh>
    <phoneticPr fontId="2"/>
  </si>
  <si>
    <t>65 鉄道軌道建設</t>
    <rPh sb="3" eb="5">
      <t>テツドウ</t>
    </rPh>
    <rPh sb="5" eb="7">
      <t>キドウ</t>
    </rPh>
    <rPh sb="7" eb="9">
      <t>ケンセツ</t>
    </rPh>
    <phoneticPr fontId="2"/>
  </si>
  <si>
    <t>66 電力施設建設</t>
    <rPh sb="3" eb="5">
      <t>デンリョク</t>
    </rPh>
    <rPh sb="5" eb="7">
      <t>シセツ</t>
    </rPh>
    <rPh sb="7" eb="9">
      <t>ケンセツ</t>
    </rPh>
    <phoneticPr fontId="2"/>
  </si>
  <si>
    <t>67 電機通信施設建設</t>
    <rPh sb="3" eb="5">
      <t>デンキ</t>
    </rPh>
    <rPh sb="5" eb="7">
      <t>ツウシン</t>
    </rPh>
    <rPh sb="7" eb="9">
      <t>シセツ</t>
    </rPh>
    <rPh sb="9" eb="11">
      <t>ケンセツ</t>
    </rPh>
    <phoneticPr fontId="2"/>
  </si>
  <si>
    <t>68 上・工業用水道</t>
    <rPh sb="3" eb="4">
      <t>ジョウ</t>
    </rPh>
    <rPh sb="5" eb="8">
      <t>コウギョウヨウ</t>
    </rPh>
    <rPh sb="8" eb="10">
      <t>スイドウ</t>
    </rPh>
    <phoneticPr fontId="2"/>
  </si>
  <si>
    <t>69 土地造成</t>
    <rPh sb="3" eb="5">
      <t>トチ</t>
    </rPh>
    <rPh sb="5" eb="7">
      <t>ゾウセイ</t>
    </rPh>
    <phoneticPr fontId="2"/>
  </si>
  <si>
    <t>70 その他の土木</t>
    <rPh sb="5" eb="6">
      <t>タ</t>
    </rPh>
    <rPh sb="7" eb="9">
      <t>ドボク</t>
    </rPh>
    <phoneticPr fontId="2"/>
  </si>
  <si>
    <t>内容</t>
  </si>
  <si>
    <t>６以外の住宅</t>
  </si>
  <si>
    <t>プレハブ工法住宅及びツーバイフォー工法住宅</t>
  </si>
  <si>
    <t>主要構造部が非木造の居住専用建築物、居住産業併用建築物の新築、増築及び改築</t>
  </si>
  <si>
    <t>主要構造部が鉄骨鉄筋コンクリート造りのもの</t>
  </si>
  <si>
    <t>主要構造部が鉄筋コンクリート造りのもの</t>
  </si>
  <si>
    <t>１１以外の住宅</t>
  </si>
  <si>
    <t>プレハブ工法住宅</t>
  </si>
  <si>
    <t>主要構造部が鉄骨造またはその他の金属で作られたもの</t>
  </si>
  <si>
    <t>１４以外の住宅</t>
  </si>
  <si>
    <t>主要構造物がコンクリート・ブロック造及び他の分類に該当しないもの</t>
  </si>
  <si>
    <t>木造建築物のうち、４以外の建築物の新築、増築及び改築</t>
  </si>
  <si>
    <t>工場、作業場及び倉庫</t>
  </si>
  <si>
    <t>事務所、店舗、学校、病院及び他に分類されないもの</t>
  </si>
  <si>
    <t>非木造の建築物のうち、７以外の建築物の新築、増築及び改築</t>
  </si>
  <si>
    <t>主要構造物が鉄骨鉄筋コンクリート造の工場、作業場、および倉庫</t>
  </si>
  <si>
    <t>主要構造物が鉄骨鉄筋コンクリート造の事務所、店舗、学校、病院及びその他２１に該当しないもの</t>
  </si>
  <si>
    <t>主要構造物が鉄筋コンクリート造の工場、作業場、および倉庫</t>
  </si>
  <si>
    <t>主要構造物が鉄筋コンクリート造の事務所、店舗、病院及びその他２３、２４に該当しないもの</t>
  </si>
  <si>
    <t>主要構造物が鉄骨またはその他の金属で作られた工場、作業場、倉庫</t>
  </si>
  <si>
    <t>主要構造物が鉄骨またはその他の金属で作られた事務所、店舗、病院、学校及びその他２６に該当しないもの</t>
  </si>
  <si>
    <t>主要構造物が、コンクリートブロック造及び他の分類に該当しないもの</t>
  </si>
  <si>
    <t>農林関係公共事業を除く公共事業</t>
  </si>
  <si>
    <t>国及び地方公共団体の行う道路改良事業</t>
  </si>
  <si>
    <t>国及び地方公共団体の行う道路舗装新設事業</t>
  </si>
  <si>
    <t>国及び地方公共団体の行う道路橋梁整備事業</t>
  </si>
  <si>
    <t>国及び地方公共団体の行う道路補修事業</t>
  </si>
  <si>
    <t>国及び地方公共団体の行う道路改良事業、街路補修事業</t>
  </si>
  <si>
    <t>国及び地方公共団体の行う街路舗装新設事業</t>
  </si>
  <si>
    <t>国及び地方公共団体の行う街路橋梁整備事業</t>
  </si>
  <si>
    <t>地方公共団体及び地方道路公社の行う一般有料道路建設事業、補修修繕事業</t>
  </si>
  <si>
    <t>国及び地方公共団体の行う土地区画整理事業</t>
  </si>
  <si>
    <t>国及び地方公共団体の行う河川事業</t>
  </si>
  <si>
    <t>国及び地方公共団体の行う河川総合開発事業並びに水資源開発事業団の行う事業</t>
  </si>
  <si>
    <t>国及び地方公共団体の行う海岸事業</t>
  </si>
  <si>
    <t>国及び地方公共団体の行う砂防事業及び地すべり対策事業</t>
  </si>
  <si>
    <t>地方公共団体及び地方公営企業の行う下水道事業の構築物の建設事業</t>
  </si>
  <si>
    <t>国及び地方公共団体の行う港湾事業、漁港事業、沿岸漁場整備事業及び離島電気事業</t>
  </si>
  <si>
    <t>国、地方公共団体、新東京国際空港公団及び関西国際空港株式会社の行う空港整備事業</t>
  </si>
  <si>
    <t>地方公共団体の行う環境衛生事業（廃棄物処理事業）</t>
  </si>
  <si>
    <t>国及び地方公共団体の行う公園及び緑地保全事業</t>
  </si>
  <si>
    <t>国及び地方公共団体等の３１～５９の事業の行う災害復旧事業及び鉱害普及事業</t>
  </si>
  <si>
    <t>国、地方公共団体等の行う農業土木事業、林道事業、治山事業及びこれらの事業の災害復旧事業</t>
  </si>
  <si>
    <t>ＪＲ、日本鉄道建設公団、公営鉄道、私鉄、帝都高速度交通営団及び本州四国連絡橋公団の行う鉄道軌道に関する構築物の新設工事及び施設保全の取替補修工事</t>
  </si>
  <si>
    <t>９電力株式会社、沖縄電力株式会社、電源開発株式会社、地方公営企業　その他の電気事業者の行う電気事業及び日本原子力発電株式会社の発送配電施設に関する構築物の建設及び施設保全で取替補修工事</t>
  </si>
  <si>
    <t>第一種電機事業者の行う電気通信線路施設等に関する構築物の新設工事及び施設保全で取替補修工事</t>
  </si>
  <si>
    <t>地方公営企業等の行う上水道事業における建設事業、工業用水道事業及び簡易水道事業</t>
  </si>
  <si>
    <t>住宅・都市整備公団、地域振興整備公団、地方公共団体、港湾整備関係等及び民間の行う土地造成、臨海部土地造成事業等</t>
  </si>
  <si>
    <t>64 その他の土木建設</t>
    <rPh sb="7" eb="9">
      <t>ドボク</t>
    </rPh>
    <rPh sb="9" eb="11">
      <t>ケンセツ</t>
    </rPh>
    <phoneticPr fontId="2"/>
  </si>
  <si>
    <t>建設需要：原材料需要</t>
  </si>
  <si>
    <t>2+29</t>
    <phoneticPr fontId="2"/>
  </si>
  <si>
    <t>3+16</t>
    <phoneticPr fontId="2"/>
  </si>
  <si>
    <t>4+7</t>
    <phoneticPr fontId="2"/>
  </si>
  <si>
    <t>5+6</t>
    <phoneticPr fontId="2"/>
  </si>
  <si>
    <t>建築基準法第２条に規定する主要構造物（以下「主要構造物」という。）が居住専用建築物、居住産業併用建築物（居住の用に供せられる部分をいう。以下同じ。）の新築、増築及び改築</t>
    <phoneticPr fontId="2"/>
  </si>
  <si>
    <t>8+9+12+15</t>
    <phoneticPr fontId="2"/>
  </si>
  <si>
    <t>10+11</t>
    <phoneticPr fontId="2"/>
  </si>
  <si>
    <t>13+14</t>
    <phoneticPr fontId="2"/>
  </si>
  <si>
    <t>17+20</t>
    <phoneticPr fontId="2"/>
  </si>
  <si>
    <t>18+19</t>
    <phoneticPr fontId="2"/>
  </si>
  <si>
    <t>21～28</t>
    <phoneticPr fontId="2"/>
  </si>
  <si>
    <t>30+64</t>
    <phoneticPr fontId="2"/>
  </si>
  <si>
    <t>31+51+63</t>
    <phoneticPr fontId="2"/>
  </si>
  <si>
    <t>32+50</t>
    <phoneticPr fontId="2"/>
  </si>
  <si>
    <t>33+41</t>
    <phoneticPr fontId="2"/>
  </si>
  <si>
    <t>34～40</t>
    <phoneticPr fontId="2"/>
  </si>
  <si>
    <t>42+47</t>
    <phoneticPr fontId="2"/>
  </si>
  <si>
    <t>43～46</t>
    <phoneticPr fontId="2"/>
  </si>
  <si>
    <t>48+49</t>
    <phoneticPr fontId="2"/>
  </si>
  <si>
    <t>52+57～62</t>
    <phoneticPr fontId="2"/>
  </si>
  <si>
    <t>53～56</t>
    <phoneticPr fontId="2"/>
  </si>
  <si>
    <t>65～70</t>
    <phoneticPr fontId="2"/>
  </si>
  <si>
    <t>（その他土木建設）</t>
    <rPh sb="3" eb="4">
      <t>タ</t>
    </rPh>
    <rPh sb="4" eb="6">
      <t>ドボク</t>
    </rPh>
    <rPh sb="6" eb="8">
      <t>ケンセツ</t>
    </rPh>
    <phoneticPr fontId="2"/>
  </si>
  <si>
    <t>原材料投入係数</t>
    <rPh sb="0" eb="3">
      <t>ゲンザイリョウ</t>
    </rPh>
    <rPh sb="3" eb="5">
      <t>トウニュウ</t>
    </rPh>
    <rPh sb="5" eb="7">
      <t>ケイスウ</t>
    </rPh>
    <phoneticPr fontId="2"/>
  </si>
  <si>
    <t>就業係数（百万円当り）</t>
    <rPh sb="0" eb="2">
      <t>シュウギョウ</t>
    </rPh>
    <rPh sb="2" eb="4">
      <t>ケイスウ</t>
    </rPh>
    <phoneticPr fontId="2"/>
  </si>
  <si>
    <t>雇用係数</t>
    <rPh sb="0" eb="2">
      <t>コヨウ</t>
    </rPh>
    <phoneticPr fontId="2"/>
  </si>
  <si>
    <t>はん用機械</t>
  </si>
  <si>
    <t>生産用機械</t>
  </si>
  <si>
    <t>業務用機械</t>
  </si>
  <si>
    <t>（単位：100万円）</t>
    <rPh sb="1" eb="3">
      <t>タンイ</t>
    </rPh>
    <rPh sb="7" eb="9">
      <t>マンエン</t>
    </rPh>
    <phoneticPr fontId="2"/>
  </si>
  <si>
    <t>耕種農業</t>
  </si>
  <si>
    <t>畜産</t>
  </si>
  <si>
    <t>農業サービス</t>
  </si>
  <si>
    <t>石炭・原油・天然ガス</t>
  </si>
  <si>
    <t>食料品</t>
  </si>
  <si>
    <t>飼料・有機質肥料（別掲を除く。）</t>
  </si>
  <si>
    <t>たばこ</t>
  </si>
  <si>
    <t>繊維工業製品</t>
  </si>
  <si>
    <t>家具・装備品</t>
  </si>
  <si>
    <t>パルプ・紙・板紙・加工紙</t>
  </si>
  <si>
    <t>紙加工品</t>
  </si>
  <si>
    <t>化学肥料</t>
  </si>
  <si>
    <t>合成樹脂</t>
  </si>
  <si>
    <t>化学繊維</t>
  </si>
  <si>
    <t>石油製品</t>
  </si>
  <si>
    <t>石炭製品</t>
  </si>
  <si>
    <t>プラスチック製品</t>
  </si>
  <si>
    <t>ゴム製品</t>
  </si>
  <si>
    <t>ガラス・ガラス製品</t>
  </si>
  <si>
    <t>セメント・セメント製品</t>
  </si>
  <si>
    <t>陶磁器</t>
  </si>
  <si>
    <t>その他の窯業・土石製品</t>
  </si>
  <si>
    <t>銑鉄・粗鋼</t>
  </si>
  <si>
    <t>鋼材</t>
  </si>
  <si>
    <t>非鉄金属製錬・精製</t>
  </si>
  <si>
    <t>非鉄金属加工製品</t>
  </si>
  <si>
    <t>その他の金属製品</t>
  </si>
  <si>
    <t>自動車部品・同附属品</t>
  </si>
  <si>
    <t>船舶・同修理</t>
  </si>
  <si>
    <t>その他の輸送機械・同修理</t>
  </si>
  <si>
    <t>建築</t>
  </si>
  <si>
    <t>建設補修</t>
  </si>
  <si>
    <t>ガス・熱供給</t>
  </si>
  <si>
    <t>水道</t>
  </si>
  <si>
    <t>廃棄物処理</t>
  </si>
  <si>
    <t>不動産仲介及び賃貸</t>
  </si>
  <si>
    <t>住宅賃貸料</t>
  </si>
  <si>
    <t>鉄道輸送</t>
  </si>
  <si>
    <t>自家輸送</t>
  </si>
  <si>
    <t>水運</t>
  </si>
  <si>
    <t>航空輸送</t>
  </si>
  <si>
    <t>倉庫</t>
  </si>
  <si>
    <t>放送</t>
  </si>
  <si>
    <t>教育</t>
  </si>
  <si>
    <t>研究</t>
  </si>
  <si>
    <t>物品賃貸サービス</t>
  </si>
  <si>
    <t>広告</t>
  </si>
  <si>
    <t>自動車整備・機械修理</t>
  </si>
  <si>
    <t>その他の対個人サービス</t>
  </si>
  <si>
    <t>国内生産額</t>
  </si>
  <si>
    <t>投入係数</t>
    <phoneticPr fontId="2"/>
  </si>
  <si>
    <t>事務用品</t>
  </si>
  <si>
    <t>分類不明</t>
  </si>
  <si>
    <t>就業係数</t>
    <phoneticPr fontId="2"/>
  </si>
  <si>
    <t>雇用係数</t>
    <phoneticPr fontId="2"/>
  </si>
  <si>
    <t>従業者</t>
    <rPh sb="0" eb="3">
      <t>ジュウギョウシャ</t>
    </rPh>
    <phoneticPr fontId="2"/>
  </si>
  <si>
    <t>雇用者</t>
    <rPh sb="0" eb="3">
      <t>コヨウシャ</t>
    </rPh>
    <phoneticPr fontId="2"/>
  </si>
  <si>
    <t>A</t>
    <phoneticPr fontId="2"/>
  </si>
  <si>
    <t>B</t>
    <phoneticPr fontId="2"/>
  </si>
  <si>
    <t>C</t>
    <phoneticPr fontId="2"/>
  </si>
  <si>
    <t>D</t>
    <phoneticPr fontId="2"/>
  </si>
  <si>
    <t>E</t>
    <phoneticPr fontId="2"/>
  </si>
  <si>
    <t>F</t>
    <phoneticPr fontId="2"/>
  </si>
  <si>
    <t xml:space="preserve"> </t>
    <phoneticPr fontId="2"/>
  </si>
  <si>
    <t>住宅建築</t>
  </si>
  <si>
    <t>住宅建築
（木造）</t>
  </si>
  <si>
    <t>木造在来
住宅</t>
  </si>
  <si>
    <t>木造量産
住宅</t>
  </si>
  <si>
    <t>住宅建築
（非木造）</t>
  </si>
  <si>
    <t>011</t>
  </si>
  <si>
    <t>012</t>
  </si>
  <si>
    <t>013</t>
  </si>
  <si>
    <t>015</t>
  </si>
  <si>
    <t>017</t>
  </si>
  <si>
    <t>061</t>
  </si>
  <si>
    <t>062</t>
  </si>
  <si>
    <t>その他の鉱業</t>
  </si>
  <si>
    <t>111</t>
  </si>
  <si>
    <t>112</t>
  </si>
  <si>
    <t>飲料</t>
  </si>
  <si>
    <t>113</t>
  </si>
  <si>
    <t>114</t>
  </si>
  <si>
    <t>151</t>
  </si>
  <si>
    <t>152</t>
  </si>
  <si>
    <t>衣服・その他の繊維既製品</t>
  </si>
  <si>
    <t>161</t>
  </si>
  <si>
    <t>木材・木製品</t>
  </si>
  <si>
    <t>162</t>
  </si>
  <si>
    <t>163</t>
  </si>
  <si>
    <t>164</t>
  </si>
  <si>
    <t>191</t>
  </si>
  <si>
    <t>印刷・製版・製本</t>
  </si>
  <si>
    <t>201</t>
  </si>
  <si>
    <t>202</t>
  </si>
  <si>
    <t>無機化学工業製品</t>
  </si>
  <si>
    <t>203</t>
  </si>
  <si>
    <t>石油化学系基礎製品</t>
  </si>
  <si>
    <t>204</t>
  </si>
  <si>
    <t>有機化学工業製品（石油化学系基礎製品・合成樹脂を除く。）</t>
  </si>
  <si>
    <t>205</t>
  </si>
  <si>
    <t>206</t>
  </si>
  <si>
    <t>207</t>
  </si>
  <si>
    <t>医薬品</t>
  </si>
  <si>
    <t>208</t>
  </si>
  <si>
    <t>化学最終製品（医薬品を除く。）</t>
  </si>
  <si>
    <t>211</t>
  </si>
  <si>
    <t>212</t>
  </si>
  <si>
    <t>221</t>
  </si>
  <si>
    <t>222</t>
  </si>
  <si>
    <t>231</t>
  </si>
  <si>
    <t>なめし革・革製品・毛皮</t>
  </si>
  <si>
    <t>251</t>
  </si>
  <si>
    <t>252</t>
  </si>
  <si>
    <t>253</t>
  </si>
  <si>
    <t>259</t>
  </si>
  <si>
    <t>261</t>
  </si>
  <si>
    <t>262</t>
  </si>
  <si>
    <t>263</t>
  </si>
  <si>
    <t>鋳鍛造品（鉄）</t>
  </si>
  <si>
    <t>269</t>
  </si>
  <si>
    <t>その他の鉄鋼製品</t>
  </si>
  <si>
    <t>271</t>
  </si>
  <si>
    <t>272</t>
  </si>
  <si>
    <t>281</t>
  </si>
  <si>
    <t>建設用・建築用金属製品</t>
  </si>
  <si>
    <t>289</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</si>
  <si>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</si>
  <si>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</si>
  <si>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</si>
  <si>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</si>
  <si>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</si>
  <si>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</si>
  <si>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</si>
  <si>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</si>
  <si>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</si>
  <si>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</si>
  <si>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</si>
  <si>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</si>
  <si>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</si>
  <si>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</si>
  <si>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</si>
  <si>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</si>
  <si>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</si>
  <si>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</si>
  <si>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</si>
  <si>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</si>
  <si>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</si>
  <si>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</si>
  <si>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</si>
  <si>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</si>
  <si>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354</t>
  </si>
  <si>
    <t>359</t>
  </si>
  <si>
    <t>391</t>
  </si>
  <si>
    <t>392</t>
  </si>
  <si>
    <t>再生資源回収・加工処理</t>
  </si>
  <si>
    <t>411</t>
  </si>
  <si>
    <t>412</t>
  </si>
  <si>
    <t>413</t>
  </si>
  <si>
    <t>公共事業</t>
  </si>
  <si>
    <t>419</t>
  </si>
  <si>
    <t>その他の土木建設</t>
  </si>
  <si>
    <t>461</t>
  </si>
  <si>
    <t>462</t>
  </si>
  <si>
    <t>471</t>
  </si>
  <si>
    <t>481</t>
  </si>
  <si>
    <t>511</t>
  </si>
  <si>
    <t>531</t>
  </si>
  <si>
    <t>551</t>
  </si>
  <si>
    <t>552</t>
  </si>
  <si>
    <t>553</t>
  </si>
  <si>
    <t>住宅賃貸料（帰属家賃）</t>
  </si>
  <si>
    <t>571</t>
  </si>
  <si>
    <t>572</t>
  </si>
  <si>
    <t>道路輸送（自家輸送を除く。）</t>
  </si>
  <si>
    <t>573</t>
  </si>
  <si>
    <t>574</t>
  </si>
  <si>
    <t>575</t>
  </si>
  <si>
    <t>576</t>
  </si>
  <si>
    <t>貨物利用運送</t>
  </si>
  <si>
    <t>577</t>
  </si>
  <si>
    <t>578</t>
  </si>
  <si>
    <t>運輸附帯サービス</t>
  </si>
  <si>
    <t>579</t>
  </si>
  <si>
    <t>郵便・信書便</t>
  </si>
  <si>
    <t>591</t>
  </si>
  <si>
    <t>通信</t>
  </si>
  <si>
    <t>592</t>
  </si>
  <si>
    <t>593</t>
  </si>
  <si>
    <t>情報サービス</t>
  </si>
  <si>
    <t>594</t>
  </si>
  <si>
    <t>インターネット附随サービス</t>
  </si>
  <si>
    <t>595</t>
  </si>
  <si>
    <t>映像・音声・文字情報制作</t>
  </si>
  <si>
    <t>611</t>
  </si>
  <si>
    <t>631</t>
  </si>
  <si>
    <t>632</t>
  </si>
  <si>
    <t>641</t>
  </si>
  <si>
    <t>医療</t>
  </si>
  <si>
    <t>642</t>
  </si>
  <si>
    <t>保健衛生</t>
  </si>
  <si>
    <t>643</t>
  </si>
  <si>
    <t>社会保険・社会福祉</t>
  </si>
  <si>
    <t>644</t>
  </si>
  <si>
    <t>介護</t>
  </si>
  <si>
    <t>659</t>
  </si>
  <si>
    <t>他に分類されない会員制団体</t>
  </si>
  <si>
    <t>661</t>
  </si>
  <si>
    <t>662</t>
  </si>
  <si>
    <t>663</t>
  </si>
  <si>
    <t>669</t>
  </si>
  <si>
    <t>その他の対事業所サービス</t>
  </si>
  <si>
    <t>671</t>
  </si>
  <si>
    <t>宿泊業</t>
  </si>
  <si>
    <t>672</t>
  </si>
  <si>
    <t>飲食サービス</t>
  </si>
  <si>
    <t>673</t>
  </si>
  <si>
    <t>洗濯・理容・美容・浴場業</t>
  </si>
  <si>
    <t>674</t>
  </si>
  <si>
    <t>娯楽サービス</t>
  </si>
  <si>
    <t>679</t>
  </si>
  <si>
    <t>681</t>
  </si>
  <si>
    <t>691</t>
  </si>
  <si>
    <t>700</t>
  </si>
  <si>
    <t>廃棄物処理
施設</t>
  </si>
  <si>
    <t>ＲＣ住宅</t>
  </si>
  <si>
    <t>ＲＣ在来
住宅</t>
  </si>
  <si>
    <t>ＲＣ量産
住宅</t>
  </si>
  <si>
    <t>Ｓ住宅</t>
  </si>
  <si>
    <t>ＣＢ住宅</t>
  </si>
  <si>
    <t>非住宅建築
（木造）</t>
  </si>
  <si>
    <t>木造工場</t>
  </si>
  <si>
    <t>ＳＲＣ
事務所</t>
  </si>
  <si>
    <t>ＲＣ工場</t>
  </si>
  <si>
    <t>ＲＣ学校</t>
  </si>
  <si>
    <t>Ｓ工場</t>
  </si>
  <si>
    <t>Ｓ事務所</t>
  </si>
  <si>
    <t>土木</t>
  </si>
  <si>
    <t>道路関係
公共事業</t>
  </si>
  <si>
    <t>道路</t>
  </si>
  <si>
    <t>一般道路</t>
  </si>
  <si>
    <t>道路改良</t>
  </si>
  <si>
    <t>道路舗装</t>
  </si>
  <si>
    <t>道路橋梁</t>
  </si>
  <si>
    <t>道路補修</t>
  </si>
  <si>
    <t>街路改良</t>
  </si>
  <si>
    <t>街路舗装</t>
  </si>
  <si>
    <t>街路橋梁</t>
  </si>
  <si>
    <t>有料道路</t>
  </si>
  <si>
    <t>高速有料
道路</t>
  </si>
  <si>
    <t>一般有料
道路</t>
  </si>
  <si>
    <t>区画整理</t>
  </si>
  <si>
    <t>治水</t>
  </si>
  <si>
    <t>河川改修</t>
  </si>
  <si>
    <t>海岸</t>
  </si>
  <si>
    <t>砂防</t>
  </si>
  <si>
    <t>下水道</t>
  </si>
  <si>
    <t>空港</t>
  </si>
  <si>
    <t>公園</t>
  </si>
  <si>
    <t>災害復旧</t>
  </si>
  <si>
    <t>農林関係
公共事業</t>
  </si>
  <si>
    <t>その他の
土木建設</t>
  </si>
  <si>
    <t>鉄道軌道
建設</t>
  </si>
  <si>
    <t>電力施設
建設</t>
  </si>
  <si>
    <t>電気通信
施設建設</t>
  </si>
  <si>
    <t>上・工業用
水道</t>
  </si>
  <si>
    <t>土地造成</t>
  </si>
  <si>
    <t>その他の
土木</t>
  </si>
  <si>
    <t>域内生産額</t>
    <rPh sb="0" eb="1">
      <t>イキ</t>
    </rPh>
    <phoneticPr fontId="2"/>
  </si>
  <si>
    <t>備考（参照WS)</t>
    <rPh sb="0" eb="2">
      <t>ビコウ</t>
    </rPh>
    <rPh sb="3" eb="5">
      <t>サンショウ</t>
    </rPh>
    <phoneticPr fontId="2"/>
  </si>
  <si>
    <t>最終需要推計</t>
    <rPh sb="0" eb="2">
      <t>サイシュウ</t>
    </rPh>
    <rPh sb="2" eb="4">
      <t>ジュヨウ</t>
    </rPh>
    <rPh sb="4" eb="6">
      <t>スイケイ</t>
    </rPh>
    <phoneticPr fontId="2"/>
  </si>
  <si>
    <t>(建設)投入分析WS</t>
  </si>
  <si>
    <t>分析係数</t>
    <rPh sb="0" eb="2">
      <t>ブンセキ</t>
    </rPh>
    <rPh sb="2" eb="4">
      <t>ケイスウ</t>
    </rPh>
    <phoneticPr fontId="2"/>
  </si>
  <si>
    <t>域内需要合計</t>
    <rPh sb="0" eb="1">
      <t>イキ</t>
    </rPh>
    <phoneticPr fontId="2"/>
  </si>
  <si>
    <t>直接効果と一次間接波及額の合計に雇用者所得率をかけて雇用者所得誘発額を算出</t>
    <rPh sb="0" eb="2">
      <t>チョクセツ</t>
    </rPh>
    <rPh sb="2" eb="4">
      <t>コウカ</t>
    </rPh>
    <rPh sb="5" eb="7">
      <t>イチジ</t>
    </rPh>
    <rPh sb="7" eb="9">
      <t>カンセツ</t>
    </rPh>
    <rPh sb="9" eb="11">
      <t>ハキュウ</t>
    </rPh>
    <rPh sb="11" eb="12">
      <t>ガク</t>
    </rPh>
    <rPh sb="13" eb="15">
      <t>ゴウケイ</t>
    </rPh>
    <rPh sb="16" eb="19">
      <t>コヨウシャ</t>
    </rPh>
    <rPh sb="19" eb="22">
      <t>ショトクリツ</t>
    </rPh>
    <rPh sb="26" eb="29">
      <t>コヨウシャ</t>
    </rPh>
    <rPh sb="29" eb="31">
      <t>ショトク</t>
    </rPh>
    <rPh sb="31" eb="34">
      <t>ユウハツガク</t>
    </rPh>
    <rPh sb="35" eb="37">
      <t>サンシュツ</t>
    </rPh>
    <phoneticPr fontId="2"/>
  </si>
  <si>
    <t>雇用者所得誘発額に平均消費性向をかけて民間消費需要増加額を算出</t>
    <rPh sb="9" eb="11">
      <t>ヘイキン</t>
    </rPh>
    <rPh sb="11" eb="13">
      <t>ショウヒ</t>
    </rPh>
    <rPh sb="13" eb="15">
      <t>セイコウ</t>
    </rPh>
    <rPh sb="19" eb="21">
      <t>ミンカン</t>
    </rPh>
    <rPh sb="21" eb="23">
      <t>ショウヒ</t>
    </rPh>
    <rPh sb="23" eb="25">
      <t>ジュヨウ</t>
    </rPh>
    <rPh sb="25" eb="27">
      <t>ゾウカ</t>
    </rPh>
    <rPh sb="27" eb="28">
      <t>ガク</t>
    </rPh>
    <rPh sb="29" eb="31">
      <t>サンシュツ</t>
    </rPh>
    <phoneticPr fontId="2"/>
  </si>
  <si>
    <t>中間投入額としての需要増加額に県内自給率をかけ県内需要増加額を算出</t>
    <rPh sb="15" eb="17">
      <t>ケンナイ</t>
    </rPh>
    <rPh sb="17" eb="20">
      <t>ジキュウリツ</t>
    </rPh>
    <rPh sb="23" eb="25">
      <t>ケンナイ</t>
    </rPh>
    <rPh sb="25" eb="30">
      <t>ジュヨウゾウカガク</t>
    </rPh>
    <rPh sb="31" eb="33">
      <t>サンシュツ</t>
    </rPh>
    <phoneticPr fontId="2"/>
  </si>
  <si>
    <t>県内需要増加額に逆行列をかけ一次間接波及効果額を算出</t>
    <rPh sb="8" eb="11">
      <t>ギャクギョウレツ</t>
    </rPh>
    <rPh sb="14" eb="16">
      <t>イチジ</t>
    </rPh>
    <rPh sb="16" eb="18">
      <t>カンセツ</t>
    </rPh>
    <rPh sb="18" eb="22">
      <t>ハキュウコウカ</t>
    </rPh>
    <rPh sb="22" eb="23">
      <t>ガク</t>
    </rPh>
    <rPh sb="24" eb="26">
      <t>サンシュツ</t>
    </rPh>
    <phoneticPr fontId="2"/>
  </si>
  <si>
    <t>利用の手引</t>
    <rPh sb="0" eb="2">
      <t>リヨウ</t>
    </rPh>
    <rPh sb="3" eb="5">
      <t>テビ</t>
    </rPh>
    <phoneticPr fontId="2"/>
  </si>
  <si>
    <t>１　はじめに</t>
    <phoneticPr fontId="2"/>
  </si>
  <si>
    <t>２　利用方法</t>
    <rPh sb="2" eb="4">
      <t>リヨウ</t>
    </rPh>
    <rPh sb="4" eb="6">
      <t>ホウホウ</t>
    </rPh>
    <phoneticPr fontId="2"/>
  </si>
  <si>
    <t>２　留意事項</t>
    <phoneticPr fontId="2"/>
  </si>
  <si>
    <t>　産業連関表分析はあくまで経済モデル分析の一つであり、下記のような仮定や前提条件があります。</t>
    <rPh sb="1" eb="3">
      <t>サンギョウ</t>
    </rPh>
    <rPh sb="3" eb="6">
      <t>レンカンヒョウ</t>
    </rPh>
    <rPh sb="6" eb="8">
      <t>ブンセキ</t>
    </rPh>
    <rPh sb="13" eb="15">
      <t>ケイザイ</t>
    </rPh>
    <rPh sb="18" eb="20">
      <t>ブンセキ</t>
    </rPh>
    <rPh sb="21" eb="22">
      <t>ヒト</t>
    </rPh>
    <rPh sb="27" eb="29">
      <t>カキ</t>
    </rPh>
    <rPh sb="33" eb="35">
      <t>カテイ</t>
    </rPh>
    <rPh sb="36" eb="38">
      <t>ゼンテイ</t>
    </rPh>
    <rPh sb="38" eb="40">
      <t>ジョウケン</t>
    </rPh>
    <phoneticPr fontId="2"/>
  </si>
  <si>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2"/>
  </si>
  <si>
    <t>②　生産を行う上での「制約条件（ボトルネック）」は一切ないものとします。</t>
    <rPh sb="2" eb="4">
      <t>セイサン</t>
    </rPh>
    <rPh sb="5" eb="6">
      <t>オコナ</t>
    </rPh>
    <rPh sb="7" eb="8">
      <t>ウエ</t>
    </rPh>
    <rPh sb="11" eb="13">
      <t>セイヤク</t>
    </rPh>
    <rPh sb="13" eb="15">
      <t>ジョウケン</t>
    </rPh>
    <rPh sb="25" eb="27">
      <t>イッサイ</t>
    </rPh>
    <phoneticPr fontId="2"/>
  </si>
  <si>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2"/>
  </si>
  <si>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2"/>
  </si>
  <si>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2"/>
  </si>
  <si>
    <t>⑧　生産波及効果が達成される期間は不明です。</t>
    <rPh sb="2" eb="4">
      <t>セイサン</t>
    </rPh>
    <rPh sb="4" eb="8">
      <t>ハキュウコウカ</t>
    </rPh>
    <rPh sb="9" eb="11">
      <t>タッセイ</t>
    </rPh>
    <rPh sb="14" eb="16">
      <t>キカン</t>
    </rPh>
    <rPh sb="17" eb="19">
      <t>フメイ</t>
    </rPh>
    <phoneticPr fontId="2"/>
  </si>
  <si>
    <t>建設部門分類表</t>
  </si>
  <si>
    <t>消費転換率</t>
    <rPh sb="0" eb="2">
      <t>ショウヒ</t>
    </rPh>
    <rPh sb="2" eb="5">
      <t>テンカンリツ</t>
    </rPh>
    <phoneticPr fontId="2"/>
  </si>
  <si>
    <t>(注）</t>
    <rPh sb="1" eb="2">
      <t>チュウ</t>
    </rPh>
    <phoneticPr fontId="2"/>
  </si>
  <si>
    <t>生産誘発額</t>
  </si>
  <si>
    <t>直接効果</t>
  </si>
  <si>
    <t>第1次間接波及効果</t>
  </si>
  <si>
    <t>第2次生産波及効果</t>
    <phoneticPr fontId="2"/>
  </si>
  <si>
    <t>総合効果</t>
    <phoneticPr fontId="2"/>
  </si>
  <si>
    <t>四捨五入しているため、内訳の計と合計が一致しない場合があります。</t>
  </si>
  <si>
    <t>波及効果倍率は当初設定の需要増加額に対するものです。</t>
  </si>
  <si>
    <t>分析結果</t>
    <rPh sb="0" eb="4">
      <t>ブンセキケッカ</t>
    </rPh>
    <phoneticPr fontId="2"/>
  </si>
  <si>
    <t>就業誘発者数</t>
    <rPh sb="0" eb="2">
      <t>シュウギョウ</t>
    </rPh>
    <rPh sb="2" eb="4">
      <t>ユウハツ</t>
    </rPh>
    <rPh sb="4" eb="5">
      <t>シャ</t>
    </rPh>
    <rPh sb="5" eb="6">
      <t>スウ</t>
    </rPh>
    <phoneticPr fontId="2"/>
  </si>
  <si>
    <t>雇用誘発者数</t>
    <rPh sb="0" eb="2">
      <t>コヨウ</t>
    </rPh>
    <rPh sb="2" eb="4">
      <t>ユウハツ</t>
    </rPh>
    <rPh sb="4" eb="5">
      <t>シャ</t>
    </rPh>
    <rPh sb="5" eb="6">
      <t>スウ</t>
    </rPh>
    <phoneticPr fontId="2"/>
  </si>
  <si>
    <t>(人)</t>
    <rPh sb="1" eb="2">
      <t>ニン</t>
    </rPh>
    <phoneticPr fontId="2"/>
  </si>
  <si>
    <t>合計</t>
    <rPh sb="0" eb="2">
      <t>ゴウケイ</t>
    </rPh>
    <phoneticPr fontId="2"/>
  </si>
  <si>
    <t>入力欄 ↓</t>
    <rPh sb="2" eb="3">
      <t>ラン</t>
    </rPh>
    <phoneticPr fontId="2"/>
  </si>
  <si>
    <t>域内自給率</t>
    <rPh sb="0" eb="1">
      <t>イキ</t>
    </rPh>
    <phoneticPr fontId="2"/>
  </si>
  <si>
    <t>（百万円）</t>
    <phoneticPr fontId="2"/>
  </si>
  <si>
    <t>(百万円）</t>
    <rPh sb="1" eb="2">
      <t>ヒャク</t>
    </rPh>
    <rPh sb="2" eb="4">
      <t>マンエン</t>
    </rPh>
    <phoneticPr fontId="2"/>
  </si>
  <si>
    <t>従業者総数</t>
  </si>
  <si>
    <t>個人業主</t>
  </si>
  <si>
    <t>家族従業者</t>
  </si>
  <si>
    <t>有給役員_x000D_
雇用者</t>
  </si>
  <si>
    <t>有給役員</t>
  </si>
  <si>
    <t>雇用者</t>
  </si>
  <si>
    <t>常用雇用者</t>
  </si>
  <si>
    <t>臨時雇用者</t>
  </si>
  <si>
    <t>正社員・
正職員</t>
    <phoneticPr fontId="9"/>
  </si>
  <si>
    <t>正社員・_x000D_
正職員以外</t>
  </si>
  <si>
    <t>工事の種類</t>
    <phoneticPr fontId="2"/>
  </si>
  <si>
    <t>雇用者所得誘発額</t>
    <rPh sb="5" eb="8">
      <t>ユウハツガク</t>
    </rPh>
    <phoneticPr fontId="2"/>
  </si>
  <si>
    <t>3×4</t>
    <phoneticPr fontId="2"/>
  </si>
  <si>
    <t>1×2</t>
    <phoneticPr fontId="2"/>
  </si>
  <si>
    <t>1+6</t>
    <phoneticPr fontId="2"/>
  </si>
  <si>
    <t>6×8</t>
    <phoneticPr fontId="2"/>
  </si>
  <si>
    <t>1×8</t>
    <phoneticPr fontId="2"/>
  </si>
  <si>
    <t>直接効果</t>
    <rPh sb="0" eb="2">
      <t>チョクセツ</t>
    </rPh>
    <rPh sb="2" eb="4">
      <t>コウカ</t>
    </rPh>
    <phoneticPr fontId="2"/>
  </si>
  <si>
    <t>需要
増加額</t>
    <phoneticPr fontId="2"/>
  </si>
  <si>
    <t>国内需要
増加額</t>
    <rPh sb="0" eb="1">
      <t>クニ</t>
    </rPh>
    <phoneticPr fontId="2"/>
  </si>
  <si>
    <t>粗付加
価値率</t>
    <phoneticPr fontId="2"/>
  </si>
  <si>
    <t>7×8</t>
    <phoneticPr fontId="2"/>
  </si>
  <si>
    <t>民間消費による需要増加額</t>
    <phoneticPr fontId="2"/>
  </si>
  <si>
    <t>逆行列係数×5</t>
    <rPh sb="0" eb="3">
      <t>ギャクギョウレツ</t>
    </rPh>
    <rPh sb="3" eb="5">
      <t>ケイスウ</t>
    </rPh>
    <phoneticPr fontId="2"/>
  </si>
  <si>
    <t>国内自給率</t>
    <rPh sb="0" eb="1">
      <t>クニ</t>
    </rPh>
    <rPh sb="1" eb="2">
      <t>ナイ</t>
    </rPh>
    <phoneticPr fontId="2"/>
  </si>
  <si>
    <t>②【入力２】シートで２次波及効果を計算するための消費転換率を設定して下さい。</t>
    <rPh sb="2" eb="4">
      <t>ニュウリョク</t>
    </rPh>
    <rPh sb="11" eb="12">
      <t>ジ</t>
    </rPh>
    <rPh sb="12" eb="16">
      <t>ハキュウコウカ</t>
    </rPh>
    <rPh sb="17" eb="19">
      <t>ケイサン</t>
    </rPh>
    <rPh sb="24" eb="26">
      <t>ショウヒ</t>
    </rPh>
    <rPh sb="26" eb="29">
      <t>テンカンリツ</t>
    </rPh>
    <rPh sb="30" eb="32">
      <t>セッテイ</t>
    </rPh>
    <rPh sb="34" eb="35">
      <t>クダ</t>
    </rPh>
    <phoneticPr fontId="2"/>
  </si>
  <si>
    <t>１次間接</t>
    <rPh sb="1" eb="2">
      <t>ジ</t>
    </rPh>
    <rPh sb="2" eb="4">
      <t>カンセツ</t>
    </rPh>
    <phoneticPr fontId="2"/>
  </si>
  <si>
    <t>２次間接</t>
    <rPh sb="1" eb="2">
      <t>ジ</t>
    </rPh>
    <rPh sb="2" eb="4">
      <t>カンセツ</t>
    </rPh>
    <phoneticPr fontId="2"/>
  </si>
  <si>
    <t>雇用者所得誘発額</t>
    <rPh sb="0" eb="3">
      <t>コヨウシャ</t>
    </rPh>
    <rPh sb="3" eb="5">
      <t>ショトク</t>
    </rPh>
    <rPh sb="5" eb="8">
      <t>ユウハツガク</t>
    </rPh>
    <phoneticPr fontId="2"/>
  </si>
  <si>
    <t>③　分析結果は【簡易分析結果】、【分析結果】の各シートになります。
　計算の流れは【効果推計】シートを参照して下さい。</t>
    <rPh sb="2" eb="4">
      <t>ブンセキ</t>
    </rPh>
    <rPh sb="4" eb="6">
      <t>ケッカ</t>
    </rPh>
    <rPh sb="8" eb="10">
      <t>カンイ</t>
    </rPh>
    <rPh sb="10" eb="12">
      <t>ブンセキ</t>
    </rPh>
    <rPh sb="12" eb="14">
      <t>ケッカ</t>
    </rPh>
    <rPh sb="17" eb="19">
      <t>ブンセキ</t>
    </rPh>
    <rPh sb="19" eb="21">
      <t>ケッカ</t>
    </rPh>
    <rPh sb="23" eb="24">
      <t>カク</t>
    </rPh>
    <rPh sb="42" eb="44">
      <t>コウカ</t>
    </rPh>
    <rPh sb="44" eb="46">
      <t>スイケイ</t>
    </rPh>
    <phoneticPr fontId="2"/>
  </si>
  <si>
    <t>↓投資額 工事費 最終需要額入力欄</t>
    <rPh sb="14" eb="15">
      <t>イ</t>
    </rPh>
    <rPh sb="15" eb="16">
      <t>チカラ</t>
    </rPh>
    <phoneticPr fontId="2"/>
  </si>
  <si>
    <t>工事費</t>
    <phoneticPr fontId="2"/>
  </si>
  <si>
    <t>(百万円)</t>
  </si>
  <si>
    <t>粗付加価値誘発額</t>
    <rPh sb="5" eb="7">
      <t>ユウハツ</t>
    </rPh>
    <phoneticPr fontId="2"/>
  </si>
  <si>
    <t>計</t>
    <rPh sb="0" eb="1">
      <t>ケイ</t>
    </rPh>
    <phoneticPr fontId="2"/>
  </si>
  <si>
    <t>粗付加価値誘発額</t>
    <rPh sb="0" eb="1">
      <t>アラ</t>
    </rPh>
    <rPh sb="1" eb="3">
      <t>フカ</t>
    </rPh>
    <rPh sb="3" eb="5">
      <t>カチ</t>
    </rPh>
    <rPh sb="5" eb="7">
      <t>ユウハツ</t>
    </rPh>
    <rPh sb="7" eb="8">
      <t>ガク</t>
    </rPh>
    <phoneticPr fontId="2"/>
  </si>
  <si>
    <t>生産誘発額
直接効果</t>
    <rPh sb="0" eb="2">
      <t>セイサン</t>
    </rPh>
    <rPh sb="2" eb="5">
      <t>ユウハツガク</t>
    </rPh>
    <rPh sb="6" eb="8">
      <t>チョクセツ</t>
    </rPh>
    <rPh sb="8" eb="10">
      <t>コウカ</t>
    </rPh>
    <phoneticPr fontId="2"/>
  </si>
  <si>
    <t>生産誘発額
1次
間接効果</t>
    <phoneticPr fontId="2"/>
  </si>
  <si>
    <t>生産誘発額
直接+1次
間接効果</t>
    <phoneticPr fontId="2"/>
  </si>
  <si>
    <t>生産誘発額
2次間接効果</t>
    <phoneticPr fontId="2"/>
  </si>
  <si>
    <t>生産誘発額計（直接効果+1次間接効果+2次間接効果）</t>
    <rPh sb="5" eb="6">
      <t>ケイ</t>
    </rPh>
    <rPh sb="9" eb="11">
      <t>コウカ</t>
    </rPh>
    <rPh sb="14" eb="18">
      <t>カンセツコウカ</t>
    </rPh>
    <phoneticPr fontId="2"/>
  </si>
  <si>
    <t>粗付加価値誘発額(２次間接効果)</t>
    <rPh sb="5" eb="7">
      <t>ユウハツ</t>
    </rPh>
    <rPh sb="11" eb="15">
      <t>カンセツコウカ</t>
    </rPh>
    <phoneticPr fontId="2"/>
  </si>
  <si>
    <t>粗付加価値誘発額計</t>
    <rPh sb="0" eb="1">
      <t>ソ</t>
    </rPh>
    <rPh sb="1" eb="3">
      <t>フカ</t>
    </rPh>
    <rPh sb="3" eb="5">
      <t>カチ</t>
    </rPh>
    <rPh sb="5" eb="8">
      <t>ユウハツガク</t>
    </rPh>
    <rPh sb="8" eb="9">
      <t>ケイ</t>
    </rPh>
    <phoneticPr fontId="2"/>
  </si>
  <si>
    <t>就業誘発者数直接効果</t>
    <rPh sb="6" eb="8">
      <t>チョクセツ</t>
    </rPh>
    <rPh sb="8" eb="10">
      <t>コウカ</t>
    </rPh>
    <phoneticPr fontId="2"/>
  </si>
  <si>
    <t>就業誘発者数1次間接効果</t>
    <rPh sb="7" eb="8">
      <t>ジ</t>
    </rPh>
    <rPh sb="8" eb="12">
      <t>カンセツコウカ</t>
    </rPh>
    <phoneticPr fontId="2"/>
  </si>
  <si>
    <t>就業誘発者数２間接効果次</t>
    <rPh sb="7" eb="9">
      <t>カンセツ</t>
    </rPh>
    <rPh sb="9" eb="11">
      <t>コウカ</t>
    </rPh>
    <rPh sb="11" eb="12">
      <t>ジ</t>
    </rPh>
    <phoneticPr fontId="2"/>
  </si>
  <si>
    <t>就業誘発者数計</t>
    <rPh sb="6" eb="7">
      <t>ケイ</t>
    </rPh>
    <phoneticPr fontId="2"/>
  </si>
  <si>
    <t>雇用誘発者数直接効果</t>
    <rPh sb="6" eb="10">
      <t>チョクセツコウカ</t>
    </rPh>
    <phoneticPr fontId="2"/>
  </si>
  <si>
    <t>雇用誘発者数１次間接効果</t>
    <rPh sb="6" eb="8">
      <t>イチジ</t>
    </rPh>
    <rPh sb="8" eb="12">
      <t>カンセツコウカ</t>
    </rPh>
    <phoneticPr fontId="2"/>
  </si>
  <si>
    <t>雇用誘発者数２次間接効果</t>
    <rPh sb="6" eb="8">
      <t>ニジ</t>
    </rPh>
    <rPh sb="8" eb="12">
      <t>カンセツコウカ</t>
    </rPh>
    <phoneticPr fontId="2"/>
  </si>
  <si>
    <t>雇用誘発者数計</t>
    <rPh sb="6" eb="7">
      <t>ケイ</t>
    </rPh>
    <phoneticPr fontId="2"/>
  </si>
  <si>
    <t>推計方法概要</t>
    <rPh sb="0" eb="2">
      <t>スイケイ</t>
    </rPh>
    <rPh sb="2" eb="4">
      <t>ホウホウ</t>
    </rPh>
    <rPh sb="4" eb="6">
      <t>ガイヨウ</t>
    </rPh>
    <phoneticPr fontId="2"/>
  </si>
  <si>
    <t>必要となる原材料を、
(建設)投入係数表から推計</t>
    <phoneticPr fontId="2"/>
  </si>
  <si>
    <t>取引基本表より</t>
  </si>
  <si>
    <t>取引基本表より</t>
    <rPh sb="0" eb="2">
      <t>トリヒキ</t>
    </rPh>
    <rPh sb="2" eb="5">
      <t>キホンヒョウ</t>
    </rPh>
    <phoneticPr fontId="2"/>
  </si>
  <si>
    <t>雇用票より</t>
    <rPh sb="0" eb="3">
      <t>コヨウヒョウ</t>
    </rPh>
    <phoneticPr fontId="2"/>
  </si>
  <si>
    <t>B</t>
    <phoneticPr fontId="2"/>
  </si>
  <si>
    <t>C</t>
    <phoneticPr fontId="2"/>
  </si>
  <si>
    <t>Ｄ＝B／A</t>
    <phoneticPr fontId="2"/>
  </si>
  <si>
    <t>Ｅ＝C／A</t>
    <phoneticPr fontId="2"/>
  </si>
  <si>
    <t>粗付加価値率は、SNAに合わせるため家計外消費を除いています。</t>
    <rPh sb="0" eb="3">
      <t>ソフカ</t>
    </rPh>
    <rPh sb="3" eb="5">
      <t>カチ</t>
    </rPh>
    <rPh sb="5" eb="6">
      <t>リツ</t>
    </rPh>
    <rPh sb="12" eb="13">
      <t>ア</t>
    </rPh>
    <rPh sb="18" eb="21">
      <t>カケイガイ</t>
    </rPh>
    <rPh sb="21" eb="23">
      <t>ショウヒ</t>
    </rPh>
    <rPh sb="24" eb="25">
      <t>ノゾ</t>
    </rPh>
    <phoneticPr fontId="2"/>
  </si>
  <si>
    <t>雇　　用　　表　（統合中分類）</t>
    <phoneticPr fontId="9"/>
  </si>
  <si>
    <t>（100万円）</t>
    <phoneticPr fontId="2"/>
  </si>
  <si>
    <t>71～74</t>
    <phoneticPr fontId="2"/>
  </si>
  <si>
    <t>22×12</t>
    <phoneticPr fontId="2"/>
  </si>
  <si>
    <t>32×1</t>
    <phoneticPr fontId="2"/>
  </si>
  <si>
    <t>32×6</t>
    <phoneticPr fontId="2"/>
  </si>
  <si>
    <t>|輸入計|</t>
    <phoneticPr fontId="2"/>
  </si>
  <si>
    <t>電気</t>
  </si>
  <si>
    <t>獣医業</t>
  </si>
  <si>
    <t>間接税（関税・輸入品商品税を除く。）</t>
    <rPh sb="7" eb="9">
      <t>ユニュウ</t>
    </rPh>
    <rPh sb="9" eb="10">
      <t>ヒン</t>
    </rPh>
    <rPh sb="10" eb="12">
      <t>ショウヒン</t>
    </rPh>
    <rPh sb="12" eb="13">
      <t>ゼイ</t>
    </rPh>
    <phoneticPr fontId="6"/>
  </si>
  <si>
    <t>71</t>
  </si>
  <si>
    <t>建築補修</t>
  </si>
  <si>
    <t>東日本高速
道路（株）、
中日本高速
道路（株）、
西日本高速
道路（株）</t>
  </si>
  <si>
    <t>首都高速
道路（株）</t>
  </si>
  <si>
    <t>阪神高速
道路（株）</t>
  </si>
  <si>
    <t>本州四国
連絡高速
道路（株）</t>
  </si>
  <si>
    <t>地方公社等</t>
    <rPh sb="2" eb="3">
      <t>コウ</t>
    </rPh>
    <rPh sb="3" eb="4">
      <t>シャ</t>
    </rPh>
    <rPh sb="4" eb="5">
      <t>トウ</t>
    </rPh>
    <phoneticPr fontId="8"/>
  </si>
  <si>
    <t>河川総合開発</t>
    <rPh sb="4" eb="5">
      <t>カイ</t>
    </rPh>
    <rPh sb="5" eb="6">
      <t>ハツ</t>
    </rPh>
    <phoneticPr fontId="8"/>
  </si>
  <si>
    <t>「令和2年建設部門分析用産業連関表」</t>
    <rPh sb="1" eb="3">
      <t>レイワ</t>
    </rPh>
    <rPh sb="5" eb="7">
      <t>ケンセツ</t>
    </rPh>
    <rPh sb="7" eb="9">
      <t>ブモン</t>
    </rPh>
    <rPh sb="9" eb="12">
      <t>ブンセキヨウ</t>
    </rPh>
    <rPh sb="12" eb="14">
      <t>サンギョウ</t>
    </rPh>
    <rPh sb="14" eb="16">
      <t>レンカン</t>
    </rPh>
    <rPh sb="16" eb="17">
      <t>ヒョウ</t>
    </rPh>
    <phoneticPr fontId="2"/>
  </si>
  <si>
    <t>一般分類建設部門投入係数表（生産者価格）</t>
    <phoneticPr fontId="2"/>
  </si>
  <si>
    <r>
      <t>波及効果倍率（対直接効果）</t>
    </r>
    <r>
      <rPr>
        <sz val="9"/>
        <color theme="1" tint="0.249977111117893"/>
        <rFont val="UD Digi Kyokasho NK-R"/>
        <family val="1"/>
        <charset val="128"/>
      </rPr>
      <t>（倍）</t>
    </r>
    <phoneticPr fontId="2"/>
  </si>
  <si>
    <r>
      <t>雇用誘発者数</t>
    </r>
    <r>
      <rPr>
        <sz val="9"/>
        <color theme="1" tint="0.249977111117893"/>
        <rFont val="UD Digi Kyokasho NK-R"/>
        <family val="1"/>
        <charset val="128"/>
      </rPr>
      <t>（人）</t>
    </r>
    <rPh sb="4" eb="5">
      <t>モノ</t>
    </rPh>
    <phoneticPr fontId="2"/>
  </si>
  <si>
    <t>011</t>
    <phoneticPr fontId="2"/>
  </si>
  <si>
    <t>生産者価格評価表　108部門</t>
    <phoneticPr fontId="2"/>
  </si>
  <si>
    <t>675</t>
  </si>
  <si>
    <t>70</t>
  </si>
  <si>
    <t>72</t>
  </si>
  <si>
    <t>73</t>
  </si>
  <si>
    <t>74</t>
  </si>
  <si>
    <t>75</t>
  </si>
  <si>
    <t>76</t>
  </si>
  <si>
    <t>78</t>
  </si>
  <si>
    <t>79</t>
  </si>
  <si>
    <t>80</t>
  </si>
  <si>
    <t>81</t>
  </si>
  <si>
    <t>82</t>
  </si>
  <si>
    <t>83</t>
  </si>
  <si>
    <t>84</t>
  </si>
  <si>
    <t>85</t>
  </si>
  <si>
    <t>88</t>
  </si>
  <si>
    <t>89</t>
  </si>
  <si>
    <t>90</t>
  </si>
  <si>
    <t>97</t>
  </si>
  <si>
    <t>家計外消費
支出（列）</t>
  </si>
  <si>
    <t>一般政府
消費支出</t>
  </si>
  <si>
    <t>県内総固定
資本形成
（公的）</t>
  </si>
  <si>
    <t>県内総固定
資本形成
（民間）</t>
  </si>
  <si>
    <t>域内最終
需要計</t>
    <rPh sb="0" eb="1">
      <t>イキ</t>
    </rPh>
    <phoneticPr fontId="2"/>
  </si>
  <si>
    <t>移出</t>
    <rPh sb="0" eb="2">
      <t>イシュツ</t>
    </rPh>
    <phoneticPr fontId="27"/>
  </si>
  <si>
    <t>移輸出計</t>
    <rPh sb="0" eb="1">
      <t>イ</t>
    </rPh>
    <rPh sb="1" eb="3">
      <t>ユシュツ</t>
    </rPh>
    <rPh sb="3" eb="4">
      <t>ケイ</t>
    </rPh>
    <phoneticPr fontId="27"/>
  </si>
  <si>
    <t>（控除）移入</t>
  </si>
  <si>
    <t>（控除）
移輸入計</t>
  </si>
  <si>
    <t>最終需要
部門計</t>
    <rPh sb="5" eb="7">
      <t>ブモン</t>
    </rPh>
    <phoneticPr fontId="27"/>
  </si>
  <si>
    <t>投入係数表 108部門</t>
    <rPh sb="0" eb="2">
      <t>トウニュウ</t>
    </rPh>
    <rPh sb="2" eb="4">
      <t>ケイスウ</t>
    </rPh>
    <phoneticPr fontId="2"/>
  </si>
  <si>
    <t>列和</t>
    <rPh sb="0" eb="1">
      <t>レツ</t>
    </rPh>
    <rPh sb="1" eb="2">
      <t>ワ</t>
    </rPh>
    <phoneticPr fontId="9"/>
  </si>
  <si>
    <t>影響力係数</t>
    <rPh sb="0" eb="3">
      <t>エイキョウリョク</t>
    </rPh>
    <rPh sb="3" eb="5">
      <t>ケイスウ</t>
    </rPh>
    <phoneticPr fontId="9"/>
  </si>
  <si>
    <r>
      <t xml:space="preserve"> (I - ( I -  Ḿ )A )</t>
    </r>
    <r>
      <rPr>
        <b/>
        <vertAlign val="superscript"/>
        <sz val="9"/>
        <color theme="1" tint="0.34998626667073579"/>
        <rFont val="UD Digi Kyokasho NK-R"/>
        <family val="1"/>
        <charset val="128"/>
      </rPr>
      <t xml:space="preserve">-1 </t>
    </r>
    <r>
      <rPr>
        <b/>
        <sz val="9"/>
        <color theme="1" tint="0.34998626667073579"/>
        <rFont val="UD Digi Kyokasho NK-R"/>
        <family val="1"/>
        <charset val="128"/>
      </rPr>
      <t xml:space="preserve">
逆行列係数表 108部門</t>
    </r>
    <rPh sb="33" eb="35">
      <t>ブモン</t>
    </rPh>
    <phoneticPr fontId="9"/>
  </si>
  <si>
    <r>
      <t xml:space="preserve"> ( I - ( I -  Ḿ )A )</t>
    </r>
    <r>
      <rPr>
        <b/>
        <vertAlign val="superscript"/>
        <sz val="9"/>
        <color theme="1" tint="0.34998626667073579"/>
        <rFont val="UD Digi Kyokasho NK-R"/>
        <family val="1"/>
        <charset val="128"/>
      </rPr>
      <t>-1</t>
    </r>
    <r>
      <rPr>
        <b/>
        <sz val="9"/>
        <color theme="1" tint="0.34998626667073579"/>
        <rFont val="UD Digi Kyokasho NK-R"/>
        <family val="1"/>
        <charset val="128"/>
      </rPr>
      <t xml:space="preserve"> (I -  Ḿ)
逆行列係数表 108部門</t>
    </r>
    <rPh sb="42" eb="44">
      <t>ブモン</t>
    </rPh>
    <phoneticPr fontId="9"/>
  </si>
  <si>
    <t>011</t>
    <phoneticPr fontId="27"/>
  </si>
  <si>
    <t>単位行列表 108部門</t>
    <rPh sb="0" eb="2">
      <t>タンイ</t>
    </rPh>
    <rPh sb="2" eb="4">
      <t>ギョ_x0000__x0000__x0002_</t>
    </rPh>
    <rPh sb="4" eb="5">
      <t>_x0003__x0002__x0002_</t>
    </rPh>
    <rPh sb="9" eb="11">
      <t/>
    </rPh>
    <phoneticPr fontId="9"/>
  </si>
  <si>
    <t>0</t>
  </si>
  <si>
    <t>Ḿ 輸入率対角行列 108部門</t>
    <rPh sb="13" eb="15">
      <t>ブモン</t>
    </rPh>
    <phoneticPr fontId="9"/>
  </si>
  <si>
    <t>7211</t>
  </si>
  <si>
    <t>家計消費支出</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</si>
  <si>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</si>
  <si>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</si>
  <si>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</si>
  <si>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</si>
  <si>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</si>
  <si>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</si>
  <si>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</si>
  <si>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</si>
  <si>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</si>
  <si>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</si>
  <si>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</si>
  <si>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</si>
  <si>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</si>
  <si>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</si>
  <si>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</si>
  <si>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</si>
  <si>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</si>
  <si>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</si>
  <si>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</si>
  <si>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</si>
  <si>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</si>
  <si>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</si>
  <si>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</si>
  <si>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</si>
  <si>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</si>
  <si>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</si>
  <si>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砂利・採石</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</si>
  <si>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</si>
  <si>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</si>
  <si>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</si>
  <si>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</si>
  <si>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</si>
  <si>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</si>
  <si>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</si>
  <si>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</si>
  <si>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</si>
  <si>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</si>
  <si>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</si>
  <si>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</si>
  <si>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</si>
  <si>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</si>
  <si>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</si>
  <si>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</si>
  <si>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</si>
  <si>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</si>
  <si>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</si>
  <si>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</si>
  <si>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</si>
  <si>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</si>
  <si>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</si>
  <si>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紡績糸</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</si>
  <si>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</si>
  <si>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</si>
  <si>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</si>
  <si>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</si>
  <si>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</si>
  <si>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</si>
  <si>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</si>
  <si>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</si>
  <si>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</si>
  <si>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</si>
  <si>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</si>
  <si>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</si>
  <si>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</si>
  <si>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</si>
  <si>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</si>
  <si>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</si>
  <si>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</si>
  <si>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</si>
  <si>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</si>
  <si>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</si>
  <si>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</si>
  <si>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</si>
  <si>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</si>
  <si>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1633</t>
  </si>
  <si>
    <t>加工紙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</si>
  <si>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</si>
  <si>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</si>
  <si>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</si>
  <si>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</si>
  <si>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</si>
  <si>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</si>
  <si>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</si>
  <si>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</si>
  <si>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</si>
  <si>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</si>
  <si>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</si>
  <si>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</si>
  <si>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</si>
  <si>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</si>
  <si>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</si>
  <si>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</si>
  <si>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</si>
  <si>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</si>
  <si>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</si>
  <si>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</si>
  <si>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</si>
  <si>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</si>
  <si>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</si>
  <si>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</si>
  <si>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</si>
  <si>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</si>
  <si>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</si>
  <si>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</si>
  <si>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</si>
  <si>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</si>
  <si>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</si>
  <si>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</si>
  <si>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</si>
  <si>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</si>
  <si>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</si>
  <si>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</si>
  <si>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</si>
  <si>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</si>
  <si>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</si>
  <si>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</si>
  <si>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</si>
  <si>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</si>
  <si>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</si>
  <si>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</si>
  <si>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</si>
  <si>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</si>
  <si>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</si>
  <si>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</si>
  <si>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2612</t>
  </si>
  <si>
    <t>鉄屑</t>
  </si>
  <si>
    <t>2621</t>
  </si>
  <si>
    <t>熱間圧延鋼材</t>
  </si>
  <si>
    <t>2622</t>
  </si>
  <si>
    <t>鋼管</t>
  </si>
  <si>
    <t>2623</t>
  </si>
  <si>
    <t>冷延・めっき鋼材</t>
  </si>
  <si>
    <t>2631</t>
  </si>
  <si>
    <t>2699</t>
  </si>
  <si>
    <t>2711</t>
  </si>
  <si>
    <t>2712</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</si>
  <si>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</si>
  <si>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</si>
  <si>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</si>
  <si>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</si>
  <si>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</si>
  <si>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</si>
  <si>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</si>
  <si>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</si>
  <si>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</si>
  <si>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</si>
  <si>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</si>
  <si>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</si>
  <si>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</si>
  <si>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</si>
  <si>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</si>
  <si>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</si>
  <si>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</si>
  <si>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</si>
  <si>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</si>
  <si>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</si>
  <si>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</si>
  <si>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</si>
  <si>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</si>
  <si>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</si>
  <si>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</si>
  <si>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</si>
  <si>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</si>
  <si>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</si>
  <si>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</si>
  <si>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</si>
  <si>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</si>
  <si>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</si>
  <si>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</si>
  <si>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</si>
  <si>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</si>
  <si>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</si>
  <si>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</si>
  <si>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</si>
  <si>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</si>
  <si>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</si>
  <si>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</si>
  <si>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</si>
  <si>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</si>
  <si>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</si>
  <si>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</si>
  <si>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</si>
  <si>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</si>
  <si>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</si>
  <si>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</si>
  <si>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</si>
  <si>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</si>
  <si>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</si>
  <si>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</si>
  <si>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</si>
  <si>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</si>
  <si>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</si>
  <si>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</si>
  <si>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</si>
  <si>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</si>
  <si>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</si>
  <si>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</si>
  <si>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</si>
  <si>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</si>
  <si>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</si>
  <si>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</si>
  <si>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</si>
  <si>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トラック・バス・その他の自動車</t>
  </si>
  <si>
    <t>3522</t>
  </si>
  <si>
    <t>二輪自動車</t>
  </si>
  <si>
    <t>3531</t>
  </si>
  <si>
    <t>3541</t>
  </si>
  <si>
    <t>3591</t>
  </si>
  <si>
    <t>鉄道車両・同修理</t>
  </si>
  <si>
    <t>3592</t>
  </si>
  <si>
    <t>航空機・同修理</t>
  </si>
  <si>
    <t>3599</t>
  </si>
  <si>
    <t>その他の輸送機械</t>
  </si>
  <si>
    <t>3911</t>
  </si>
  <si>
    <t>がん具・運動用品</t>
  </si>
  <si>
    <t>3919</t>
  </si>
  <si>
    <t>3921</t>
  </si>
  <si>
    <t>4111</t>
  </si>
  <si>
    <t>4112</t>
  </si>
  <si>
    <t>4121</t>
  </si>
  <si>
    <t>4131</t>
  </si>
  <si>
    <t>4191</t>
  </si>
  <si>
    <t>4611</t>
  </si>
  <si>
    <t>4621</t>
  </si>
  <si>
    <t>都市ガス</t>
  </si>
  <si>
    <t>4622</t>
  </si>
  <si>
    <t>熱供給業</t>
  </si>
  <si>
    <t>4711</t>
  </si>
  <si>
    <t>4811</t>
  </si>
  <si>
    <t>5111</t>
  </si>
  <si>
    <t>卸売</t>
  </si>
  <si>
    <t>5112</t>
  </si>
  <si>
    <t>小売</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</si>
  <si>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</si>
  <si>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</si>
  <si>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</si>
  <si>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</si>
  <si>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</si>
  <si>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</si>
  <si>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</si>
  <si>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</si>
  <si>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</si>
  <si>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</si>
  <si>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</si>
  <si>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</si>
  <si>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</si>
  <si>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</si>
  <si>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</si>
  <si>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</si>
  <si>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</si>
  <si>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</si>
  <si>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</si>
  <si>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</si>
  <si>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</si>
  <si>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</si>
  <si>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</si>
  <si>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</si>
  <si>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</si>
  <si>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</si>
  <si>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</si>
  <si>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</si>
  <si>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</si>
  <si>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</si>
  <si>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</si>
  <si>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</si>
  <si>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</si>
  <si>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</si>
  <si>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</si>
  <si>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</si>
  <si>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</si>
  <si>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</si>
  <si>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</si>
  <si>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</si>
  <si>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</si>
  <si>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</si>
  <si>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</si>
  <si>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</si>
  <si>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</si>
  <si>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</si>
  <si>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</si>
  <si>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</si>
  <si>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</si>
  <si>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</si>
  <si>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</si>
  <si>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</si>
  <si>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</si>
  <si>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</si>
  <si>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</si>
  <si>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</si>
  <si>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</si>
  <si>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</si>
  <si>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</si>
  <si>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</si>
  <si>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</si>
  <si>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</si>
  <si>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</si>
  <si>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</si>
  <si>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</si>
  <si>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</si>
  <si>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</si>
  <si>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</si>
  <si>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</si>
  <si>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6751</t>
  </si>
  <si>
    <t>6799</t>
  </si>
  <si>
    <t>6811</t>
  </si>
  <si>
    <t>6911</t>
  </si>
  <si>
    <t>7000</t>
  </si>
  <si>
    <t>誘発係数</t>
    <rPh sb="0" eb="2">
      <t>ユウハツ</t>
    </rPh>
    <rPh sb="2" eb="4">
      <t>ケイスウ</t>
    </rPh>
    <phoneticPr fontId="2"/>
  </si>
  <si>
    <t>H</t>
    <phoneticPr fontId="2"/>
  </si>
  <si>
    <t>9111</t>
  </si>
  <si>
    <t>賃金・俸給</t>
  </si>
  <si>
    <t>令和２年(2020年)産業連関表 取引基本表(生産者価格評価表) (統合小分類表)</t>
  </si>
  <si>
    <t>資本減耗引当（社会資本等減耗分）</t>
  </si>
  <si>
    <t>間接税（関税・輸入品商品税を除く。）</t>
  </si>
  <si>
    <t>7111</t>
  </si>
  <si>
    <t>9112</t>
  </si>
  <si>
    <t>社会保険料（雇用主負担）</t>
  </si>
  <si>
    <t>9113</t>
  </si>
  <si>
    <t>その他の給与及び手当</t>
  </si>
  <si>
    <t>9211</t>
  </si>
  <si>
    <t>9311</t>
  </si>
  <si>
    <t>9321</t>
  </si>
  <si>
    <t>9411</t>
  </si>
  <si>
    <t>9511</t>
  </si>
  <si>
    <t>9600</t>
  </si>
  <si>
    <t>9700</t>
  </si>
  <si>
    <t>係数</t>
    <rPh sb="0" eb="2">
      <t>ケイスウ</t>
    </rPh>
    <phoneticPr fontId="2"/>
  </si>
  <si>
    <t>賃金俸給
係数</t>
    <rPh sb="0" eb="2">
      <t>チンギン</t>
    </rPh>
    <rPh sb="2" eb="4">
      <t>ホウキュウ</t>
    </rPh>
    <rPh sb="5" eb="7">
      <t>ケイスウ</t>
    </rPh>
    <phoneticPr fontId="2"/>
  </si>
  <si>
    <t>賃金俸給
誘発額
(直接効果)</t>
    <rPh sb="0" eb="2">
      <t>チンギン</t>
    </rPh>
    <rPh sb="2" eb="4">
      <t>ホウキュウ</t>
    </rPh>
    <rPh sb="12" eb="14">
      <t>コウカ</t>
    </rPh>
    <phoneticPr fontId="2"/>
  </si>
  <si>
    <t>粗付加価値
誘発額
(直接効果)</t>
    <rPh sb="6" eb="8">
      <t>ユウハツ</t>
    </rPh>
    <phoneticPr fontId="2"/>
  </si>
  <si>
    <t>粗付加価値
誘発額
(１次間接効果)</t>
    <rPh sb="6" eb="8">
      <t>ユウハツ</t>
    </rPh>
    <rPh sb="13" eb="15">
      <t>カンセツ</t>
    </rPh>
    <rPh sb="15" eb="17">
      <t>コウカ</t>
    </rPh>
    <phoneticPr fontId="2"/>
  </si>
  <si>
    <t>粗付加価値
誘発額
(直接効果＋１次間接効果)</t>
    <rPh sb="6" eb="8">
      <t>ユウハツ</t>
    </rPh>
    <rPh sb="11" eb="13">
      <t>チョクセツ</t>
    </rPh>
    <rPh sb="13" eb="15">
      <t>コウカ</t>
    </rPh>
    <rPh sb="18" eb="20">
      <t>カンセツ</t>
    </rPh>
    <rPh sb="20" eb="22">
      <t>コウカ</t>
    </rPh>
    <phoneticPr fontId="2"/>
  </si>
  <si>
    <t>1×12</t>
    <phoneticPr fontId="2"/>
  </si>
  <si>
    <t>6×12</t>
    <phoneticPr fontId="2"/>
  </si>
  <si>
    <t>7×12</t>
    <phoneticPr fontId="2"/>
  </si>
  <si>
    <t>国勢調査による昼間人口（従業地・通学地による人口）</t>
    <rPh sb="0" eb="2">
      <t>コクセイ</t>
    </rPh>
    <phoneticPr fontId="2"/>
  </si>
  <si>
    <t>域内雇用者割合</t>
    <rPh sb="0" eb="1">
      <t>イキ</t>
    </rPh>
    <phoneticPr fontId="2"/>
  </si>
  <si>
    <t>昼間就業者</t>
    <rPh sb="0" eb="2">
      <t>チュウカン</t>
    </rPh>
    <rPh sb="2" eb="5">
      <t>シュウギョウシャ</t>
    </rPh>
    <phoneticPr fontId="33"/>
  </si>
  <si>
    <t>都外からの流入通勤者</t>
    <rPh sb="0" eb="1">
      <t>ト</t>
    </rPh>
    <rPh sb="1" eb="2">
      <t>ガイ</t>
    </rPh>
    <rPh sb="5" eb="7">
      <t>リュウニュウ</t>
    </rPh>
    <rPh sb="7" eb="10">
      <t>ツウキンシャ</t>
    </rPh>
    <phoneticPr fontId="33"/>
  </si>
  <si>
    <t>　この分析ツールは、２０２０年産業連関表　統合中分類（108部門）を用いて、国内の建設等の投資額の工事費の需要増加がもたらす、国内への経済波及効果を測定するために作成したものです。該当する産業部門にその需要増加額を入力することで、生産誘発効果を第２次波及効果まで測定できます。
　分析ツールの使用と分析結果については各利用者の責任においてご利用をお願いします。</t>
    <rPh sb="3" eb="5">
      <t>ブンセキ</t>
    </rPh>
    <rPh sb="14" eb="15">
      <t>ネン</t>
    </rPh>
    <rPh sb="15" eb="17">
      <t>サンギョウ</t>
    </rPh>
    <rPh sb="17" eb="20">
      <t>レンカンヒョウ</t>
    </rPh>
    <rPh sb="21" eb="23">
      <t>トウゴウ</t>
    </rPh>
    <rPh sb="23" eb="26">
      <t>チュウブンルイ</t>
    </rPh>
    <rPh sb="30" eb="32">
      <t>ブモン</t>
    </rPh>
    <rPh sb="34" eb="35">
      <t>モチ</t>
    </rPh>
    <rPh sb="38" eb="39">
      <t>クニ</t>
    </rPh>
    <rPh sb="41" eb="43">
      <t>ケンセツ</t>
    </rPh>
    <rPh sb="43" eb="44">
      <t>ナド</t>
    </rPh>
    <rPh sb="45" eb="48">
      <t>トウシガク</t>
    </rPh>
    <rPh sb="49" eb="52">
      <t>コウジヒ</t>
    </rPh>
    <rPh sb="63" eb="64">
      <t>クニ</t>
    </rPh>
    <rPh sb="90" eb="92">
      <t>ガイトウ</t>
    </rPh>
    <rPh sb="174" eb="175">
      <t>ネガ</t>
    </rPh>
    <phoneticPr fontId="2"/>
  </si>
  <si>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2"/>
  </si>
  <si>
    <t>③　産業連関表対象年と分析対象時点での産業構造は完全には一致しませんが、短期的には変化せず一定であるものとします。</t>
    <rPh sb="2" eb="4">
      <t>サンギョウ</t>
    </rPh>
    <rPh sb="4" eb="7">
      <t>レンカンヒョウ</t>
    </rPh>
    <rPh sb="7" eb="9">
      <t>タイショウ</t>
    </rPh>
    <rPh sb="9" eb="10">
      <t>ネン</t>
    </rPh>
    <rPh sb="11" eb="13">
      <t>ブンセキ</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2"/>
  </si>
  <si>
    <t>波及推計</t>
    <rPh sb="0" eb="2">
      <t>ハキュウ</t>
    </rPh>
    <rPh sb="2" eb="4">
      <t>スイケイ</t>
    </rPh>
    <phoneticPr fontId="2"/>
  </si>
  <si>
    <t>シート名</t>
    <rPh sb="3" eb="4">
      <t>ナ</t>
    </rPh>
    <phoneticPr fontId="2"/>
  </si>
  <si>
    <t>概要</t>
    <rPh sb="0" eb="2">
      <t>ガイヨウ</t>
    </rPh>
    <phoneticPr fontId="2"/>
  </si>
  <si>
    <t>入力１</t>
    <rPh sb="0" eb="2">
      <t>ニュウリョク</t>
    </rPh>
    <phoneticPr fontId="2"/>
  </si>
  <si>
    <t>入力２</t>
    <rPh sb="0" eb="2">
      <t>ニュウリョク</t>
    </rPh>
    <phoneticPr fontId="2"/>
  </si>
  <si>
    <t>まとめ</t>
    <phoneticPr fontId="2"/>
  </si>
  <si>
    <t>結果</t>
    <rPh sb="0" eb="2">
      <t>ケッカ</t>
    </rPh>
    <phoneticPr fontId="2"/>
  </si>
  <si>
    <t>(建設)投入分析</t>
    <phoneticPr fontId="2"/>
  </si>
  <si>
    <t>(建設)投入係数表</t>
    <phoneticPr fontId="2"/>
  </si>
  <si>
    <t>R2建設IO</t>
    <phoneticPr fontId="2"/>
  </si>
  <si>
    <t>生産者価格評価表</t>
    <phoneticPr fontId="2"/>
  </si>
  <si>
    <t>投入係数表</t>
    <phoneticPr fontId="2"/>
  </si>
  <si>
    <t>逆行列係数表</t>
    <phoneticPr fontId="2"/>
  </si>
  <si>
    <t>Ḿ</t>
    <phoneticPr fontId="2"/>
  </si>
  <si>
    <t>Ｉ</t>
    <phoneticPr fontId="2"/>
  </si>
  <si>
    <t>係数表</t>
    <phoneticPr fontId="2"/>
  </si>
  <si>
    <t>7211</t>
    <phoneticPr fontId="2"/>
  </si>
  <si>
    <t>賃金</t>
    <rPh sb="0" eb="2">
      <t>チンギン</t>
    </rPh>
    <phoneticPr fontId="2"/>
  </si>
  <si>
    <t>雇用</t>
    <rPh sb="0" eb="2">
      <t>コヨウ</t>
    </rPh>
    <phoneticPr fontId="2"/>
  </si>
  <si>
    <t>このファイルは、19シートあり、生産波及推計ツールのため数式等が入力されたセルがあります。</t>
    <rPh sb="16" eb="18">
      <t>セイサン</t>
    </rPh>
    <rPh sb="18" eb="20">
      <t>ハキュウ</t>
    </rPh>
    <rPh sb="20" eb="22">
      <t>スイケイ</t>
    </rPh>
    <rPh sb="28" eb="30">
      <t>スウシキ</t>
    </rPh>
    <rPh sb="30" eb="31">
      <t>ナド</t>
    </rPh>
    <rPh sb="32" eb="34">
      <t>ニュウリョク</t>
    </rPh>
    <phoneticPr fontId="38"/>
  </si>
  <si>
    <t>建築補修</t>
    <phoneticPr fontId="2"/>
  </si>
  <si>
    <t>消費に向けられる割合を設定します。</t>
    <rPh sb="0" eb="2">
      <t>ショウヒ</t>
    </rPh>
    <rPh sb="3" eb="4">
      <t>ム</t>
    </rPh>
    <rPh sb="8" eb="10">
      <t>ワリアイ</t>
    </rPh>
    <rPh sb="11" eb="13">
      <t>セッテイ</t>
    </rPh>
    <phoneticPr fontId="2"/>
  </si>
  <si>
    <t>消費転換率</t>
    <rPh sb="0" eb="2">
      <t>ショウヒ</t>
    </rPh>
    <rPh sb="2" eb="4">
      <t>テンカン</t>
    </rPh>
    <rPh sb="4" eb="5">
      <t>リツ</t>
    </rPh>
    <phoneticPr fontId="37"/>
  </si>
  <si>
    <t>実収入</t>
    <phoneticPr fontId="9"/>
  </si>
  <si>
    <t>消費支出</t>
    <phoneticPr fontId="9"/>
  </si>
  <si>
    <t>https://www.e-stat.go.jp/stat-search/files?page=1&amp;layout=datalist&amp;toukei=00200561&amp;tstat=000000330001&amp;cycle=7&amp;tclass1=000000330001&amp;tclass2=000000330004&amp;tclass3=000000330006&amp;tclass4val=0</t>
    <phoneticPr fontId="2"/>
  </si>
  <si>
    <t>総務省「家計調査」</t>
    <rPh sb="0" eb="3">
      <t>ソウムショウ</t>
    </rPh>
    <rPh sb="4" eb="6">
      <t>カケイ</t>
    </rPh>
    <rPh sb="6" eb="8">
      <t>チョウサ</t>
    </rPh>
    <phoneticPr fontId="1"/>
  </si>
  <si>
    <t>7+17</t>
    <phoneticPr fontId="2"/>
  </si>
  <si>
    <t>17×8</t>
    <phoneticPr fontId="2"/>
  </si>
  <si>
    <t>18×8</t>
    <phoneticPr fontId="2"/>
  </si>
  <si>
    <t>17×12</t>
    <phoneticPr fontId="2"/>
  </si>
  <si>
    <t>賃金俸給誘発額(2次間接効果)</t>
    <rPh sb="0" eb="2">
      <t>チンギン</t>
    </rPh>
    <rPh sb="2" eb="4">
      <t>ホウキュウ</t>
    </rPh>
    <rPh sb="4" eb="6">
      <t>ユウハツ</t>
    </rPh>
    <phoneticPr fontId="2"/>
  </si>
  <si>
    <t>賃金俸給誘発額(直接効果+1次間接効果+2次間接効果)</t>
    <rPh sb="0" eb="2">
      <t>チンギン</t>
    </rPh>
    <rPh sb="2" eb="4">
      <t>ホウキュウ</t>
    </rPh>
    <rPh sb="10" eb="12">
      <t>コウカ</t>
    </rPh>
    <rPh sb="21" eb="22">
      <t>ツギ</t>
    </rPh>
    <rPh sb="22" eb="26">
      <t>カンセツコウカ</t>
    </rPh>
    <phoneticPr fontId="2"/>
  </si>
  <si>
    <t>23×1</t>
    <phoneticPr fontId="2"/>
  </si>
  <si>
    <t>23×6</t>
    <phoneticPr fontId="2"/>
  </si>
  <si>
    <t>23×17</t>
    <phoneticPr fontId="2"/>
  </si>
  <si>
    <t>23×18</t>
    <phoneticPr fontId="2"/>
  </si>
  <si>
    <t>32×17</t>
    <phoneticPr fontId="2"/>
  </si>
  <si>
    <t>32×18</t>
    <phoneticPr fontId="2"/>
  </si>
  <si>
    <t>直接エネルギー消費量</t>
    <rPh sb="0" eb="2">
      <t>チョクセツ</t>
    </rPh>
    <rPh sb="7" eb="9">
      <t>ショウヒ</t>
    </rPh>
    <rPh sb="9" eb="10">
      <t>リョウ</t>
    </rPh>
    <phoneticPr fontId="12"/>
  </si>
  <si>
    <t>直接CO2排出量（エネルギー起源）</t>
  </si>
  <si>
    <t>エネルギー消費量(PJ)</t>
  </si>
  <si>
    <t>CO2発生量(万t-CO2)</t>
    <rPh sb="3" eb="5">
      <t>ハッセイ</t>
    </rPh>
    <rPh sb="5" eb="6">
      <t>リョウ</t>
    </rPh>
    <rPh sb="7" eb="8">
      <t>マン</t>
    </rPh>
    <phoneticPr fontId="3"/>
  </si>
  <si>
    <t>71</t>
    <phoneticPr fontId="2"/>
  </si>
  <si>
    <t>43 東日本高速道路（株）、中日本高速道路（株）、西日本高速道路（株）</t>
    <phoneticPr fontId="2"/>
  </si>
  <si>
    <t>48 東日本高速道路（株）、中日本高速道路（株）、西日本高速道路（株）</t>
    <phoneticPr fontId="2"/>
  </si>
  <si>
    <t>建築物（住宅及び非住宅）に関する機能や耐用年数の向上を伴う改装・改修工事</t>
    <phoneticPr fontId="2"/>
  </si>
  <si>
    <t>43～46の高速道路株式会社の行う高速有料道路建設事業、補修修繕事業</t>
    <phoneticPr fontId="2"/>
  </si>
  <si>
    <t>48の高速道路株式会社の行う一般有料道路建設事業、補修修繕事業</t>
    <phoneticPr fontId="2"/>
  </si>
  <si>
    <t>民間企業等が行う土木構築物の建設事業、民間ガス会社及び地方公営企業の行うガス事業の貯槽の建設工事、駐車場建設事業及び上記以外のその他の土木</t>
    <phoneticPr fontId="2"/>
  </si>
  <si>
    <t>統合中分類（108部門）</t>
    <phoneticPr fontId="2"/>
  </si>
  <si>
    <t>統合中分類（108部門）</t>
    <phoneticPr fontId="2"/>
  </si>
  <si>
    <t>SRC住宅などの工事費用に(建設)投入係数を掛けて108部門ごとの中間投入額としての需要増加額を計算する</t>
    <rPh sb="3" eb="5">
      <t>ジュウタク</t>
    </rPh>
    <rPh sb="8" eb="12">
      <t>コウジヒヨウ</t>
    </rPh>
    <rPh sb="22" eb="23">
      <t>カ</t>
    </rPh>
    <rPh sb="28" eb="30">
      <t>ブモン</t>
    </rPh>
    <rPh sb="33" eb="35">
      <t>チュウカン</t>
    </rPh>
    <rPh sb="35" eb="38">
      <t>トウニュウガク</t>
    </rPh>
    <rPh sb="42" eb="46">
      <t>ジュヨウゾウカ</t>
    </rPh>
    <rPh sb="46" eb="47">
      <t>ガク</t>
    </rPh>
    <rPh sb="48" eb="50">
      <t>ケイサン</t>
    </rPh>
    <phoneticPr fontId="2"/>
  </si>
  <si>
    <t>民間消費需要増加額に民間消費支出構成比をかけて108部門の民間消費需要増加額を算出</t>
    <rPh sb="10" eb="12">
      <t>ミンカン</t>
    </rPh>
    <rPh sb="12" eb="14">
      <t>ショウヒ</t>
    </rPh>
    <rPh sb="14" eb="16">
      <t>シシュツ</t>
    </rPh>
    <rPh sb="16" eb="19">
      <t>コウセイヒ</t>
    </rPh>
    <rPh sb="26" eb="28">
      <t>ブモン</t>
    </rPh>
    <rPh sb="29" eb="31">
      <t>ミンカン</t>
    </rPh>
    <rPh sb="31" eb="33">
      <t>ショウヒ</t>
    </rPh>
    <rPh sb="33" eb="35">
      <t>ジュヨウ</t>
    </rPh>
    <rPh sb="35" eb="38">
      <t>ゾウカガク</t>
    </rPh>
    <rPh sb="39" eb="41">
      <t>サンシュツ</t>
    </rPh>
    <phoneticPr fontId="2"/>
  </si>
  <si>
    <t>108部門の民間消費需要増加額に県内自給率をかけて108部門の県内民間消費需要増加額を算出</t>
    <rPh sb="3" eb="5">
      <t>ブモン</t>
    </rPh>
    <rPh sb="6" eb="8">
      <t>ミンカン</t>
    </rPh>
    <rPh sb="8" eb="10">
      <t>ショウヒ</t>
    </rPh>
    <rPh sb="10" eb="12">
      <t>ジュヨウ</t>
    </rPh>
    <rPh sb="12" eb="14">
      <t>ゾウカ</t>
    </rPh>
    <rPh sb="14" eb="15">
      <t>ガク</t>
    </rPh>
    <rPh sb="16" eb="18">
      <t>ケンナイ</t>
    </rPh>
    <rPh sb="18" eb="21">
      <t>ジキュウリツ</t>
    </rPh>
    <rPh sb="28" eb="30">
      <t>ブモン</t>
    </rPh>
    <rPh sb="31" eb="33">
      <t>ケンナイ</t>
    </rPh>
    <rPh sb="33" eb="35">
      <t>ミンカン</t>
    </rPh>
    <rPh sb="35" eb="37">
      <t>ショウヒ</t>
    </rPh>
    <rPh sb="37" eb="39">
      <t>ジュヨウ</t>
    </rPh>
    <rPh sb="39" eb="42">
      <t>ゾウカガク</t>
    </rPh>
    <rPh sb="43" eb="45">
      <t>サンシュツ</t>
    </rPh>
    <phoneticPr fontId="2"/>
  </si>
  <si>
    <t>108部門の県内民間消費需要増加額に逆行列係数をかけて二次間接波及効果額を算出</t>
    <rPh sb="18" eb="21">
      <t>ギャクギョウレツ</t>
    </rPh>
    <rPh sb="21" eb="23">
      <t>ケイスウ</t>
    </rPh>
    <rPh sb="27" eb="29">
      <t>ニジ</t>
    </rPh>
    <rPh sb="29" eb="31">
      <t>カンセツ</t>
    </rPh>
    <rPh sb="31" eb="33">
      <t>ハキュウ</t>
    </rPh>
    <rPh sb="33" eb="36">
      <t>コウカガク</t>
    </rPh>
    <rPh sb="37" eb="39">
      <t>サンシュツ</t>
    </rPh>
    <phoneticPr fontId="2"/>
  </si>
  <si>
    <t>711</t>
  </si>
  <si>
    <t>911</t>
  </si>
  <si>
    <t>921</t>
  </si>
  <si>
    <t>931</t>
  </si>
  <si>
    <t>932</t>
  </si>
  <si>
    <t>941</t>
  </si>
  <si>
    <t>951</t>
  </si>
  <si>
    <t>960</t>
  </si>
  <si>
    <t>970</t>
  </si>
  <si>
    <t>G</t>
    <phoneticPr fontId="2"/>
  </si>
  <si>
    <t>I</t>
    <phoneticPr fontId="2"/>
  </si>
  <si>
    <t>最終更新日　2026年2月20日</t>
    <rPh sb="0" eb="2">
      <t>サイシュウ</t>
    </rPh>
    <rPh sb="2" eb="5">
      <t>コウシンビ</t>
    </rPh>
    <rPh sb="10" eb="11">
      <t>ネン</t>
    </rPh>
    <rPh sb="12" eb="13">
      <t>ガツ</t>
    </rPh>
    <rPh sb="15" eb="16">
      <t>ニチ</t>
    </rPh>
    <phoneticPr fontId="2"/>
  </si>
  <si>
    <t>国　波及計算結果</t>
    <rPh sb="0" eb="1">
      <t>クニ</t>
    </rPh>
    <rPh sb="2" eb="4">
      <t>ハキュウ</t>
    </rPh>
    <rPh sb="4" eb="6">
      <t>ケイサン</t>
    </rPh>
    <phoneticPr fontId="2"/>
  </si>
  <si>
    <t>手引</t>
    <rPh sb="0" eb="2">
      <t>テビ</t>
    </rPh>
    <phoneticPr fontId="2"/>
  </si>
  <si>
    <r>
      <t>①　あらかじめ建設等の投資額の工事費の需要増加額と各部門の内訳を設定し、【入力１】シートにその金額を入力して下さい。（単位：百万円）
 　</t>
    </r>
    <r>
      <rPr>
        <sz val="12"/>
        <color rgb="FFC00000"/>
        <rFont val="UD Digi Kyokasho NK-R"/>
        <family val="1"/>
        <charset val="128"/>
      </rPr>
      <t>既に架空の2500億円の建設投資額が入力してありますので、変更入力してください。</t>
    </r>
    <rPh sb="7" eb="9">
      <t>ケンセツ</t>
    </rPh>
    <rPh sb="9" eb="10">
      <t>ナド</t>
    </rPh>
    <rPh sb="11" eb="14">
      <t>トウシガク</t>
    </rPh>
    <rPh sb="15" eb="18">
      <t>コウジヒ</t>
    </rPh>
    <rPh sb="19" eb="21">
      <t>ジュヨウ</t>
    </rPh>
    <rPh sb="21" eb="24">
      <t>ゾウカガク</t>
    </rPh>
    <rPh sb="25" eb="28">
      <t>カクブモン</t>
    </rPh>
    <rPh sb="29" eb="31">
      <t>ウチワケ</t>
    </rPh>
    <rPh sb="32" eb="34">
      <t>セッテイ</t>
    </rPh>
    <rPh sb="69" eb="70">
      <t>スデ</t>
    </rPh>
    <rPh sb="71" eb="73">
      <t>カクウ</t>
    </rPh>
    <rPh sb="78" eb="80">
      <t>オクエン</t>
    </rPh>
    <rPh sb="81" eb="83">
      <t>ケンセツ</t>
    </rPh>
    <rPh sb="83" eb="86">
      <t>トウシガク</t>
    </rPh>
    <rPh sb="87" eb="89">
      <t>ニュウリョク</t>
    </rPh>
    <rPh sb="98" eb="100">
      <t>ヘンコウ</t>
    </rPh>
    <rPh sb="100" eb="102">
      <t>ニュウリョク</t>
    </rPh>
    <phoneticPr fontId="2"/>
  </si>
  <si>
    <t>賃金俸給
誘発額(1次間接効果)</t>
    <phoneticPr fontId="2"/>
  </si>
  <si>
    <t>賃金俸給
誘発額(直接効果+1次間及効果)</t>
    <rPh sb="11" eb="13">
      <t>コウカ</t>
    </rPh>
    <phoneticPr fontId="2"/>
  </si>
  <si>
    <t>2020年　産業連関表 生産波及推計ツール 108部門 建設用</t>
    <rPh sb="4" eb="5">
      <t>ネン</t>
    </rPh>
    <rPh sb="6" eb="8">
      <t>サンギョウ</t>
    </rPh>
    <rPh sb="8" eb="11">
      <t>レンカンヒョウ</t>
    </rPh>
    <rPh sb="28" eb="30">
      <t>ケンセツ</t>
    </rPh>
    <rPh sb="30" eb="31">
      <t>ヨウ</t>
    </rPh>
    <phoneticPr fontId="3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</si>
</sst>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_ "/>
    <numFmt numFmtId="177" formatCode="0.0_);[Red]\(0.0\)"/>
    <numFmt numFmtId="178" formatCode="0.000000_);[Red]\(0.000000\)"/>
    <numFmt numFmtId="179" formatCode="#,##0_ "/>
    <numFmt numFmtId="180" formatCode="#,##0.0;[Red]\-#,##0.0"/>
    <numFmt numFmtId="181" formatCode="###0;\-###0;&quot;   -  &quot;"/>
    <numFmt numFmtId="182" formatCode="#,##0;&quot;▲ &quot;#,##0"/>
    <numFmt numFmtId="183" formatCode="#,##0.000000;&quot;▲ &quot;#,##0.000000"/>
    <numFmt numFmtId="184" formatCode="0_);[Red]\(0\)"/>
    <numFmt numFmtId="185" formatCode="0.000_ "/>
    <numFmt numFmtId="186" formatCode="0.000000;&quot;▲ &quot;0.000000"/>
    <numFmt numFmtId="187" formatCode="#,##0_);[Red]\(#,##0\)"/>
    <numFmt numFmtId="188" formatCode="#,##0.00_ "/>
    <numFmt numFmtId="189" formatCode="#,##0.0000_ ;[Red]\-#,##0.0000\ "/>
    <numFmt numFmtId="190" formatCode="#,##0_ ;[Red]\-#,##0\ "/>
    <numFmt numFmtId="191" formatCode="0.0000_ ;[Red]\-0.0000\ "/>
    <numFmt numFmtId="192" formatCode="0.0_ ;[Red]\-0.0\ "/>
    <numFmt numFmtId="193" formatCode="#,##0.0_ ;[Red]\-#,##0.0\ "/>
    <numFmt numFmtId="194" formatCode="#,##0.0"/>
    <numFmt numFmtId="195" formatCode="#,##0;&quot;△ &quot;#,##0"/>
    <numFmt numFmtId="196" formatCode="#,##0.0000"/>
  </numFmts>
  <fonts count="58" x14ac:knownFonts="1">
    <font>
      <sz val="11"/>
      <name val="ＭＳ Ｐゴシック"/>
      <family val="3"/>
      <charset val="128"/>
    </font>
    <font>
      <sz val="11"/>
      <name val="ＭＳ Ｐゴシック"/>
      <family val="3"/>
      <charset val="128"/>
    </font>
    <font>
      <sz val="6"/>
      <name val="ＭＳ Ｐゴシック"/>
      <family val="3"/>
      <charset val="128"/>
    </font>
    <font>
      <b/>
      <sz val="12"/>
      <color indexed="8"/>
      <name val="ＭＳ 明朝"/>
      <family val="1"/>
      <charset val="128"/>
    </font>
    <font>
      <u/>
      <sz val="11"/>
      <color indexed="12"/>
      <name val="ＭＳ Ｐゴシック"/>
      <family val="3"/>
      <charset val="128"/>
    </font>
    <font>
      <sz val="14"/>
      <name val="ＭＳ Ｐゴシック"/>
      <family val="3"/>
      <charset val="128"/>
    </font>
    <font>
      <sz val="10"/>
      <name val="游ゴシック Light"/>
      <family val="3"/>
      <charset val="128"/>
    </font>
    <font>
      <sz val="9"/>
      <name val="ＭＳ 明朝"/>
      <family val="1"/>
      <charset val="128"/>
    </font>
    <font>
      <b/>
      <sz val="11"/>
      <name val="游ゴシック Light"/>
      <family val="3"/>
      <charset val="128"/>
    </font>
    <font>
      <sz val="6"/>
      <name val="ＭＳ Ｐゴシック"/>
      <family val="2"/>
      <charset val="128"/>
      <scheme val="minor"/>
    </font>
    <font>
      <b/>
      <sz val="9"/>
      <color rgb="FF0070C0"/>
      <name val="UD Digi Kyokasho NK-R"/>
      <family val="1"/>
      <charset val="128"/>
    </font>
    <font>
      <sz val="9"/>
      <name val="UD Digi Kyokasho NK-R"/>
      <family val="1"/>
      <charset val="128"/>
    </font>
    <font>
      <u/>
      <sz val="9"/>
      <color indexed="12"/>
      <name val="UD Digi Kyokasho NK-R"/>
      <family val="1"/>
      <charset val="128"/>
    </font>
    <font>
      <b/>
      <sz val="9"/>
      <name val="UD Digi Kyokasho NK-R"/>
      <family val="1"/>
      <charset val="128"/>
    </font>
    <font>
      <sz val="9"/>
      <color indexed="10"/>
      <name val="UD Digi Kyokasho NK-R"/>
      <family val="1"/>
      <charset val="128"/>
    </font>
    <font>
      <sz val="11"/>
      <name val="UD Digi Kyokasho NK-R"/>
      <family val="1"/>
      <charset val="128"/>
    </font>
    <font>
      <u/>
      <sz val="11"/>
      <color indexed="12"/>
      <name val="UD Digi Kyokasho NK-R"/>
      <family val="1"/>
      <charset val="128"/>
    </font>
    <font>
      <b/>
      <sz val="11"/>
      <name val="UD Digi Kyokasho NK-R"/>
      <family val="1"/>
      <charset val="128"/>
    </font>
    <font>
      <b/>
      <sz val="14"/>
      <name val="UD Digi Kyokasho NK-R"/>
      <family val="1"/>
      <charset val="128"/>
    </font>
    <font>
      <sz val="9"/>
      <color theme="1"/>
      <name val="UD Digi Kyokasho NK-R"/>
      <family val="1"/>
      <charset val="128"/>
    </font>
    <font>
      <b/>
      <sz val="11"/>
      <color theme="1" tint="0.249977111117893"/>
      <name val="UD Digi Kyokasho NK-R"/>
      <family val="1"/>
      <charset val="128"/>
    </font>
    <font>
      <b/>
      <sz val="10"/>
      <color theme="1" tint="0.249977111117893"/>
      <name val="UD Digi Kyokasho NK-R"/>
      <family val="1"/>
      <charset val="128"/>
    </font>
    <font>
      <sz val="10"/>
      <color theme="1" tint="0.249977111117893"/>
      <name val="UD Digi Kyokasho NK-R"/>
      <family val="1"/>
      <charset val="128"/>
    </font>
    <font>
      <sz val="11"/>
      <color theme="1" tint="0.249977111117893"/>
      <name val="UD Digi Kyokasho NK-R"/>
      <family val="1"/>
      <charset val="128"/>
    </font>
    <font>
      <sz val="9"/>
      <color theme="1" tint="0.249977111117893"/>
      <name val="UD Digi Kyokasho NK-R"/>
      <family val="1"/>
      <charset val="128"/>
    </font>
    <font>
      <b/>
      <sz val="12"/>
      <color theme="1" tint="0.249977111117893"/>
      <name val="UD Digi Kyokasho NK-R"/>
      <family val="1"/>
      <charset val="128"/>
    </font>
    <font>
      <b/>
      <sz val="9"/>
      <color theme="1" tint="0.249977111117893"/>
      <name val="UD Digi Kyokasho NK-R"/>
      <family val="1"/>
      <charset val="128"/>
    </font>
    <font>
      <sz val="12"/>
      <name val="ＭＳ Ｐゴシック"/>
      <family val="3"/>
    </font>
    <font>
      <sz val="9"/>
      <color theme="0" tint="-0.34998626667073579"/>
      <name val="UD Digi Kyokasho NK-R"/>
      <family val="1"/>
      <charset val="128"/>
    </font>
    <font>
      <sz val="9"/>
      <color theme="1" tint="0.34998626667073579"/>
      <name val="UD Digi Kyokasho NK-R"/>
      <family val="1"/>
      <charset val="128"/>
    </font>
    <font>
      <b/>
      <sz val="9"/>
      <color theme="1" tint="0.34998626667073579"/>
      <name val="UD Digi Kyokasho NK-R"/>
      <family val="1"/>
      <charset val="128"/>
    </font>
    <font>
      <b/>
      <vertAlign val="superscript"/>
      <sz val="9"/>
      <color theme="1" tint="0.34998626667073579"/>
      <name val="UD Digi Kyokasho NK-R"/>
      <family val="1"/>
      <charset val="128"/>
    </font>
    <font>
      <sz val="9"/>
      <color rgb="FFC00000"/>
      <name val="UD Digi Kyokasho NK-R"/>
      <family val="1"/>
      <charset val="128"/>
    </font>
    <font>
      <sz val="11"/>
      <color indexed="62"/>
      <name val="ＭＳ Ｐゴシック"/>
      <family val="3"/>
      <charset val="128"/>
    </font>
    <font>
      <sz val="9"/>
      <color rgb="FF0070C0"/>
      <name val="UD Digi Kyokasho NK-R"/>
      <family val="1"/>
      <charset val="128"/>
    </font>
    <font>
      <sz val="12"/>
      <color theme="1"/>
      <name val="UD Digi Kyokasho NK-R"/>
      <family val="1"/>
      <charset val="128"/>
    </font>
    <font>
      <b/>
      <sz val="12"/>
      <color theme="1"/>
      <name val="UD Digi Kyokasho NK-R"/>
      <family val="1"/>
      <charset val="128"/>
    </font>
    <font>
      <b/>
      <sz val="11"/>
      <color theme="0"/>
      <name val="ＭＳ Ｐゴシック"/>
      <family val="2"/>
      <charset val="128"/>
      <scheme val="minor"/>
    </font>
    <font>
      <sz val="6"/>
      <name val="ＭＳ Ｐゴシック"/>
      <family val="3"/>
      <charset val="128"/>
      <scheme val="minor"/>
    </font>
    <font>
      <sz val="14"/>
      <color theme="1" tint="0.34998626667073579"/>
      <name val="UD Digi Kyokasho NK-R"/>
      <family val="1"/>
      <charset val="128"/>
    </font>
    <font>
      <b/>
      <sz val="14"/>
      <color theme="1" tint="0.34998626667073579"/>
      <name val="UD Digi Kyokasho NK-R"/>
      <family val="1"/>
      <charset val="128"/>
    </font>
    <font>
      <b/>
      <sz val="14"/>
      <color theme="1"/>
      <name val="UD Digi Kyokasho NK-R"/>
      <family val="1"/>
      <charset val="128"/>
    </font>
    <font>
      <sz val="14"/>
      <color theme="1"/>
      <name val="UD Digi Kyokasho NK-R"/>
      <family val="1"/>
      <charset val="128"/>
    </font>
    <font>
      <sz val="10"/>
      <name val="ＭＳ 明朝"/>
      <family val="1"/>
      <charset val="128"/>
    </font>
    <font>
      <sz val="10"/>
      <color theme="0" tint="-0.34998626667073579"/>
      <name val="UD Digi Kyokasho NK-R"/>
      <family val="1"/>
      <charset val="128"/>
    </font>
    <font>
      <sz val="8"/>
      <color theme="1" tint="0.249977111117893"/>
      <name val="UD Digi Kyokasho NK-R"/>
      <family val="1"/>
      <charset val="128"/>
    </font>
    <font>
      <sz val="8"/>
      <color rgb="FF0070C0"/>
      <name val="UD Digi Kyokasho NK-R"/>
      <family val="1"/>
      <charset val="128"/>
    </font>
    <font>
      <sz val="11"/>
      <color theme="1" tint="0.34998626667073579"/>
      <name val="UD Digi Kyokasho NK-R"/>
      <family val="1"/>
      <charset val="128"/>
    </font>
    <font>
      <sz val="11"/>
      <color theme="1"/>
      <name val="UD Digi Kyokasho NK-R"/>
      <family val="1"/>
      <charset val="128"/>
    </font>
    <font>
      <sz val="8"/>
      <color theme="0" tint="-0.34998626667073579"/>
      <name val="UD Digi Kyokasho NK-R"/>
      <family val="1"/>
      <charset val="128"/>
    </font>
    <font>
      <u/>
      <sz val="10"/>
      <color theme="0" tint="-0.34998626667073579"/>
      <name val="UD Digi Kyokasho NK-R"/>
      <family val="1"/>
      <charset val="128"/>
    </font>
    <font>
      <sz val="11"/>
      <color theme="1" tint="0.249977111117893"/>
      <name val="UD デジタル 教科書体 NK-R"/>
      <family val="1"/>
      <charset val="128"/>
    </font>
    <font>
      <sz val="12"/>
      <color theme="1" tint="0.249977111117893"/>
      <name val="UD Digi Kyokasho NK-R"/>
      <family val="1"/>
      <charset val="128"/>
    </font>
    <font>
      <sz val="12"/>
      <color theme="1" tint="0.249977111117893"/>
      <name val="Calibri"/>
      <family val="1"/>
    </font>
    <font>
      <sz val="9"/>
      <name val="ＭＳ Ｐゴシック"/>
      <family val="1"/>
      <charset val="128"/>
      <scheme val="major"/>
    </font>
    <font>
      <sz val="12"/>
      <color theme="1" tint="0.34998626667073579"/>
      <name val="UD デジタル 教科書体 NK-R"/>
      <family val="1"/>
      <charset val="128"/>
    </font>
    <font>
      <sz val="12"/>
      <color rgb="FFC00000"/>
      <name val="UD Digi Kyokasho NK-R"/>
      <family val="1"/>
      <charset val="128"/>
    </font>
    <font>
      <b/>
      <sz val="12"/>
      <color theme="1" tint="0.34998626667073579"/>
      <name val="UD デジタル 教科書体 NK-R"/>
      <family val="1"/>
      <charset val="128"/>
    </font>
  </fonts>
  <fills count="16">
    <fill>
      <patternFill patternType="none"/>
    </fill>
    <fill>
      <patternFill patternType="gray125"/>
    </fill>
    <fill>
      <patternFill patternType="solid">
        <fgColor indexed="42"/>
        <bgColor indexed="64"/>
      </patternFill>
    </fill>
    <fill>
      <patternFill patternType="solid">
        <fgColor theme="0"/>
        <bgColor indexed="64"/>
      </patternFill>
    </fill>
    <fill>
      <patternFill patternType="solid">
        <fgColor theme="9" tint="0.79998168889431442"/>
        <bgColor indexed="64"/>
      </patternFill>
    </fill>
    <fill>
      <patternFill patternType="solid">
        <fgColor rgb="FFFFC00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rgb="FFCCFFCC"/>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3" tint="0.89999084444715716"/>
        <bgColor indexed="64"/>
      </patternFill>
    </fill>
    <fill>
      <patternFill patternType="solid">
        <fgColor rgb="FFFFF0C1"/>
        <bgColor indexed="64"/>
      </patternFill>
    </fill>
  </fills>
  <borders count="15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style="medium">
        <color indexed="64"/>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medium">
        <color indexed="64"/>
      </left>
      <right style="thin">
        <color theme="0" tint="-0.499984740745262"/>
      </right>
      <top style="medium">
        <color indexed="64"/>
      </top>
      <bottom style="medium">
        <color indexed="64"/>
      </bottom>
      <diagonal/>
    </border>
    <border>
      <left style="thin">
        <color theme="0" tint="-0.499984740745262"/>
      </left>
      <right style="thin">
        <color theme="0" tint="-0.499984740745262"/>
      </right>
      <top style="medium">
        <color indexed="64"/>
      </top>
      <bottom style="medium">
        <color indexed="64"/>
      </bottom>
      <diagonal/>
    </border>
    <border>
      <left style="thin">
        <color theme="0" tint="-0.499984740745262"/>
      </left>
      <right style="medium">
        <color indexed="64"/>
      </right>
      <top style="medium">
        <color indexed="64"/>
      </top>
      <bottom style="medium">
        <color indexed="64"/>
      </bottom>
      <diagonal/>
    </border>
    <border>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style="thin">
        <color theme="0" tint="-0.499984740745262"/>
      </bottom>
      <diagonal/>
    </border>
    <border>
      <left/>
      <right/>
      <top style="thin">
        <color theme="0" tint="-0.499984740745262"/>
      </top>
      <bottom style="thin">
        <color theme="0" tint="-0.499984740745262"/>
      </bottom>
      <diagonal/>
    </border>
    <border>
      <left style="thin">
        <color indexed="64"/>
      </left>
      <right style="thin">
        <color theme="0" tint="-0.499984740745262"/>
      </right>
      <top style="thin">
        <color indexed="64"/>
      </top>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indexed="64"/>
      </right>
      <top style="thin">
        <color indexed="64"/>
      </top>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indexed="64"/>
      </right>
      <top/>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hair">
        <color indexed="64"/>
      </top>
      <bottom style="hair">
        <color indexed="64"/>
      </bottom>
      <diagonal/>
    </border>
    <border>
      <left style="hair">
        <color indexed="64"/>
      </left>
      <right style="hair">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theme="0" tint="-0.499984740745262"/>
      </right>
      <top/>
      <bottom/>
      <diagonal/>
    </border>
    <border>
      <left/>
      <right style="thin">
        <color indexed="64"/>
      </right>
      <top style="thin">
        <color theme="0" tint="-0.499984740745262"/>
      </top>
      <bottom style="thin">
        <color indexed="64"/>
      </bottom>
      <diagonal/>
    </border>
    <border>
      <left style="thin">
        <color indexed="64"/>
      </left>
      <right style="thin">
        <color indexed="64"/>
      </right>
      <top style="thin">
        <color theme="0" tint="-0.499984740745262"/>
      </top>
      <bottom style="thin">
        <color indexed="64"/>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style="hair">
        <color theme="0" tint="-0.499984740745262"/>
      </right>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hair">
        <color theme="0" tint="-0.499984740745262"/>
      </right>
      <top style="medium">
        <color indexed="64"/>
      </top>
      <bottom style="medium">
        <color indexed="64"/>
      </bottom>
      <diagonal/>
    </border>
    <border>
      <left/>
      <right style="thin">
        <color theme="0" tint="-0.499984740745262"/>
      </right>
      <top style="medium">
        <color indexed="64"/>
      </top>
      <bottom style="medium">
        <color indexed="64"/>
      </bottom>
      <diagonal/>
    </border>
    <border>
      <left style="thin">
        <color theme="0" tint="-0.499984740745262"/>
      </left>
      <right/>
      <top style="medium">
        <color indexed="64"/>
      </top>
      <bottom style="medium">
        <color indexed="64"/>
      </bottom>
      <diagonal/>
    </border>
    <border>
      <left style="hair">
        <color theme="0" tint="-0.499984740745262"/>
      </left>
      <right style="hair">
        <color theme="0" tint="-0.499984740745262"/>
      </right>
      <top style="medium">
        <color indexed="64"/>
      </top>
      <bottom style="hair">
        <color theme="0" tint="-0.499984740745262"/>
      </bottom>
      <diagonal/>
    </border>
    <border>
      <left style="hair">
        <color theme="0" tint="-0.499984740745262"/>
      </left>
      <right style="hair">
        <color theme="0" tint="-0.499984740745262"/>
      </right>
      <top style="hair">
        <color theme="0" tint="-0.499984740745262"/>
      </top>
      <bottom style="medium">
        <color indexed="64"/>
      </bottom>
      <diagonal/>
    </border>
    <border>
      <left style="medium">
        <color indexed="64"/>
      </left>
      <right style="hair">
        <color theme="0" tint="-0.499984740745262"/>
      </right>
      <top/>
      <bottom style="medium">
        <color indexed="64"/>
      </bottom>
      <diagonal/>
    </border>
    <border>
      <left style="hair">
        <color theme="0" tint="-0.499984740745262"/>
      </left>
      <right style="hair">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bottom style="medium">
        <color indexed="64"/>
      </bottom>
      <diagonal/>
    </border>
    <border>
      <left style="hair">
        <color theme="0" tint="-0.499984740745262"/>
      </left>
      <right style="hair">
        <color theme="0" tint="-0.499984740745262"/>
      </right>
      <top style="medium">
        <color indexed="64"/>
      </top>
      <bottom style="medium">
        <color indexed="64"/>
      </bottom>
      <diagonal/>
    </border>
    <border>
      <left/>
      <right style="thin">
        <color theme="0" tint="-0.499984740745262"/>
      </right>
      <top/>
      <bottom style="medium">
        <color indexed="64"/>
      </bottom>
      <diagonal/>
    </border>
    <border>
      <left style="medium">
        <color indexed="64"/>
      </left>
      <right style="hair">
        <color theme="0" tint="-0.499984740745262"/>
      </right>
      <top style="hair">
        <color theme="0" tint="-0.499984740745262"/>
      </top>
      <bottom style="hair">
        <color theme="0" tint="-0.499984740745262"/>
      </bottom>
      <diagonal/>
    </border>
    <border>
      <left style="hair">
        <color theme="0" tint="-0.499984740745262"/>
      </left>
      <right style="medium">
        <color indexed="64"/>
      </right>
      <top style="hair">
        <color theme="0" tint="-0.499984740745262"/>
      </top>
      <bottom style="hair">
        <color theme="0" tint="-0.499984740745262"/>
      </bottom>
      <diagonal/>
    </border>
    <border>
      <left style="medium">
        <color indexed="64"/>
      </left>
      <right style="hair">
        <color theme="0" tint="-0.499984740745262"/>
      </right>
      <top style="hair">
        <color theme="0" tint="-0.499984740745262"/>
      </top>
      <bottom/>
      <diagonal/>
    </border>
    <border>
      <left style="hair">
        <color theme="0" tint="-0.499984740745262"/>
      </left>
      <right style="medium">
        <color indexed="64"/>
      </right>
      <top style="hair">
        <color theme="0" tint="-0.499984740745262"/>
      </top>
      <bottom/>
      <diagonal/>
    </border>
    <border>
      <left style="hair">
        <color theme="0" tint="-0.499984740745262"/>
      </left>
      <right style="medium">
        <color indexed="64"/>
      </right>
      <top style="medium">
        <color indexed="64"/>
      </top>
      <bottom style="medium">
        <color indexed="64"/>
      </bottom>
      <diagonal/>
    </border>
    <border>
      <left style="medium">
        <color indexed="64"/>
      </left>
      <right style="hair">
        <color theme="0" tint="-0.499984740745262"/>
      </right>
      <top/>
      <bottom style="hair">
        <color theme="0" tint="-0.499984740745262"/>
      </bottom>
      <diagonal/>
    </border>
    <border>
      <left style="hair">
        <color theme="0" tint="-0.499984740745262"/>
      </left>
      <right style="medium">
        <color indexed="64"/>
      </right>
      <top/>
      <bottom style="hair">
        <color theme="0" tint="-0.499984740745262"/>
      </bottom>
      <diagonal/>
    </border>
    <border>
      <left style="hair">
        <color theme="0" tint="-0.499984740745262"/>
      </left>
      <right style="medium">
        <color indexed="64"/>
      </right>
      <top/>
      <bottom style="medium">
        <color indexed="64"/>
      </bottom>
      <diagonal/>
    </border>
    <border>
      <left/>
      <right style="hair">
        <color theme="0" tint="-0.499984740745262"/>
      </right>
      <top style="medium">
        <color indexed="64"/>
      </top>
      <bottom style="hair">
        <color theme="0" tint="-0.499984740745262"/>
      </bottom>
      <diagonal/>
    </border>
    <border>
      <left/>
      <right style="hair">
        <color theme="0" tint="-0.499984740745262"/>
      </right>
      <top style="hair">
        <color theme="0" tint="-0.499984740745262"/>
      </top>
      <bottom style="medium">
        <color indexed="64"/>
      </bottom>
      <diagonal/>
    </border>
    <border>
      <left style="medium">
        <color indexed="64"/>
      </left>
      <right style="medium">
        <color indexed="64"/>
      </right>
      <top style="thin">
        <color theme="0" tint="-0.499984740745262"/>
      </top>
      <bottom style="medium">
        <color indexed="64"/>
      </bottom>
      <diagonal/>
    </border>
    <border>
      <left style="hair">
        <color theme="0" tint="-0.499984740745262"/>
      </left>
      <right/>
      <top style="medium">
        <color indexed="64"/>
      </top>
      <bottom style="hair">
        <color theme="0" tint="-0.499984740745262"/>
      </bottom>
      <diagonal/>
    </border>
    <border>
      <left style="hair">
        <color theme="0" tint="-0.499984740745262"/>
      </left>
      <right/>
      <top style="hair">
        <color theme="0" tint="-0.499984740745262"/>
      </top>
      <bottom style="medium">
        <color indexed="64"/>
      </bottom>
      <diagonal/>
    </border>
    <border>
      <left style="hair">
        <color theme="0" tint="-0.499984740745262"/>
      </left>
      <right style="thin">
        <color theme="0" tint="-0.499984740745262"/>
      </right>
      <top style="hair">
        <color theme="0" tint="-0.499984740745262"/>
      </top>
      <bottom/>
      <diagonal/>
    </border>
    <border>
      <left style="hair">
        <color theme="0" tint="-0.499984740745262"/>
      </left>
      <right style="thin">
        <color theme="0" tint="-0.499984740745262"/>
      </right>
      <top/>
      <bottom style="hair">
        <color theme="0" tint="-0.499984740745262"/>
      </bottom>
      <diagonal/>
    </border>
    <border>
      <left/>
      <right style="hair">
        <color theme="0" tint="-0.499984740745262"/>
      </right>
      <top style="medium">
        <color indexed="64"/>
      </top>
      <bottom style="medium">
        <color indexed="64"/>
      </bottom>
      <diagonal/>
    </border>
    <border>
      <left style="hair">
        <color theme="0" tint="-0.499984740745262"/>
      </left>
      <right style="medium">
        <color indexed="64"/>
      </right>
      <top style="hair">
        <color theme="0" tint="-0.499984740745262"/>
      </top>
      <bottom style="medium">
        <color indexed="64"/>
      </bottom>
      <diagonal/>
    </border>
    <border>
      <left/>
      <right style="hair">
        <color theme="0" tint="-0.499984740745262"/>
      </right>
      <top style="hair">
        <color theme="0" tint="-0.499984740745262"/>
      </top>
      <bottom/>
      <diagonal/>
    </border>
    <border>
      <left/>
      <right style="hair">
        <color theme="0" tint="-0.499984740745262"/>
      </right>
      <top/>
      <bottom style="hair">
        <color theme="0" tint="-0.499984740745262"/>
      </bottom>
      <diagonal/>
    </border>
    <border>
      <left/>
      <right style="hair">
        <color theme="0" tint="-0.499984740745262"/>
      </right>
      <top/>
      <bottom style="medium">
        <color indexed="64"/>
      </bottom>
      <diagonal/>
    </border>
    <border>
      <left style="hair">
        <color theme="0" tint="-0.499984740745262"/>
      </left>
      <right style="medium">
        <color indexed="64"/>
      </right>
      <top style="medium">
        <color indexed="64"/>
      </top>
      <bottom style="hair">
        <color theme="0" tint="-0.499984740745262"/>
      </bottom>
      <diagonal/>
    </border>
    <border>
      <left style="medium">
        <color indexed="64"/>
      </left>
      <right style="hair">
        <color theme="0" tint="-0.499984740745262"/>
      </right>
      <top style="thin">
        <color indexed="64"/>
      </top>
      <bottom style="thin">
        <color indexed="64"/>
      </bottom>
      <diagonal/>
    </border>
    <border>
      <left style="hair">
        <color theme="0" tint="-0.499984740745262"/>
      </left>
      <right style="medium">
        <color indexed="64"/>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right style="thin">
        <color theme="0" tint="-0.499984740745262"/>
      </right>
      <top style="medium">
        <color indexed="64"/>
      </top>
      <bottom style="hair">
        <color indexed="64"/>
      </bottom>
      <diagonal/>
    </border>
    <border>
      <left style="thin">
        <color theme="0" tint="-0.499984740745262"/>
      </left>
      <right style="thin">
        <color theme="0" tint="-0.499984740745262"/>
      </right>
      <top style="medium">
        <color indexed="64"/>
      </top>
      <bottom style="hair">
        <color indexed="64"/>
      </bottom>
      <diagonal/>
    </border>
    <border>
      <left style="thin">
        <color theme="0" tint="-0.499984740745262"/>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theme="0" tint="-0.499984740745262"/>
      </right>
      <top style="hair">
        <color indexed="64"/>
      </top>
      <bottom style="hair">
        <color indexed="64"/>
      </bottom>
      <diagonal/>
    </border>
    <border>
      <left style="hair">
        <color theme="0" tint="-0.499984740745262"/>
      </left>
      <right style="medium">
        <color indexed="64"/>
      </right>
      <top style="hair">
        <color indexed="64"/>
      </top>
      <bottom style="hair">
        <color indexed="64"/>
      </bottom>
      <diagonal/>
    </border>
    <border>
      <left/>
      <right style="thin">
        <color theme="0" tint="-0.499984740745262"/>
      </right>
      <top style="hair">
        <color indexed="64"/>
      </top>
      <bottom style="hair">
        <color indexed="64"/>
      </bottom>
      <diagonal/>
    </border>
    <border>
      <left style="thin">
        <color theme="0" tint="-0.499984740745262"/>
      </left>
      <right style="thin">
        <color theme="0" tint="-0.499984740745262"/>
      </right>
      <top style="hair">
        <color indexed="64"/>
      </top>
      <bottom style="hair">
        <color indexed="64"/>
      </bottom>
      <diagonal/>
    </border>
    <border>
      <left style="thin">
        <color theme="0" tint="-0.499984740745262"/>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theme="0" tint="-0.499984740745262"/>
      </right>
      <top style="hair">
        <color indexed="64"/>
      </top>
      <bottom style="medium">
        <color indexed="64"/>
      </bottom>
      <diagonal/>
    </border>
    <border>
      <left style="hair">
        <color theme="0" tint="-0.499984740745262"/>
      </left>
      <right style="medium">
        <color indexed="64"/>
      </right>
      <top style="hair">
        <color indexed="64"/>
      </top>
      <bottom style="medium">
        <color indexed="64"/>
      </bottom>
      <diagonal/>
    </border>
    <border>
      <left/>
      <right style="thin">
        <color theme="0" tint="-0.499984740745262"/>
      </right>
      <top style="hair">
        <color indexed="64"/>
      </top>
      <bottom style="medium">
        <color indexed="64"/>
      </bottom>
      <diagonal/>
    </border>
    <border>
      <left style="thin">
        <color theme="0" tint="-0.499984740745262"/>
      </left>
      <right style="thin">
        <color theme="0" tint="-0.499984740745262"/>
      </right>
      <top style="hair">
        <color indexed="64"/>
      </top>
      <bottom style="medium">
        <color indexed="64"/>
      </bottom>
      <diagonal/>
    </border>
    <border>
      <left style="thin">
        <color theme="0" tint="-0.499984740745262"/>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hair">
        <color theme="0" tint="-0.499984740745262"/>
      </right>
      <top style="medium">
        <color indexed="64"/>
      </top>
      <bottom style="hair">
        <color indexed="64"/>
      </bottom>
      <diagonal/>
    </border>
    <border>
      <left style="hair">
        <color theme="0" tint="-0.499984740745262"/>
      </left>
      <right style="medium">
        <color indexed="64"/>
      </right>
      <top style="medium">
        <color indexed="64"/>
      </top>
      <bottom style="hair">
        <color indexed="64"/>
      </bottom>
      <diagonal/>
    </border>
    <border>
      <left style="medium">
        <color indexed="64"/>
      </left>
      <right style="hair">
        <color theme="0" tint="-0.499984740745262"/>
      </right>
      <top/>
      <bottom style="hair">
        <color indexed="64"/>
      </bottom>
      <diagonal/>
    </border>
    <border>
      <left style="hair">
        <color theme="0" tint="-0.499984740745262"/>
      </left>
      <right style="medium">
        <color indexed="64"/>
      </right>
      <top/>
      <bottom style="hair">
        <color indexed="64"/>
      </bottom>
      <diagonal/>
    </border>
    <border>
      <left/>
      <right style="thin">
        <color theme="0" tint="-0.499984740745262"/>
      </right>
      <top/>
      <bottom style="hair">
        <color indexed="64"/>
      </bottom>
      <diagonal/>
    </border>
    <border>
      <left style="thin">
        <color theme="0" tint="-0.499984740745262"/>
      </left>
      <right style="thin">
        <color theme="0" tint="-0.499984740745262"/>
      </right>
      <top/>
      <bottom style="hair">
        <color indexed="64"/>
      </bottom>
      <diagonal/>
    </border>
    <border>
      <left style="thin">
        <color theme="0" tint="-0.499984740745262"/>
      </left>
      <right/>
      <top/>
      <bottom style="hair">
        <color indexed="64"/>
      </bottom>
      <diagonal/>
    </border>
    <border>
      <left style="medium">
        <color indexed="64"/>
      </left>
      <right style="medium">
        <color indexed="64"/>
      </right>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s>
  <cellStyleXfs count="11">
    <xf numFmtId="0" fontId="0" fillId="0" borderId="0"/>
    <xf numFmtId="0" fontId="4" fillId="0" borderId="0" applyNumberFormat="0" applyFill="0" applyBorder="0" applyAlignment="0" applyProtection="0">
      <alignment vertical="top"/>
      <protection locked="0"/>
    </xf>
    <xf numFmtId="38" fontId="1" fillId="0" borderId="0" applyFont="0" applyFill="0" applyBorder="0" applyAlignment="0" applyProtection="0"/>
    <xf numFmtId="0" fontId="5" fillId="0" borderId="0"/>
    <xf numFmtId="0" fontId="7" fillId="0" borderId="0"/>
    <xf numFmtId="0" fontId="1" fillId="0" borderId="0"/>
    <xf numFmtId="0" fontId="1" fillId="0" borderId="0"/>
    <xf numFmtId="0" fontId="43" fillId="0" borderId="0">
      <alignment vertical="center"/>
    </xf>
    <xf numFmtId="38" fontId="43" fillId="0" borderId="0" applyFont="0" applyFill="0" applyBorder="0" applyAlignment="0" applyProtection="0">
      <alignment vertical="center"/>
    </xf>
    <xf numFmtId="0" fontId="1" fillId="0" borderId="0"/>
    <xf numFmtId="38" fontId="1" fillId="0" borderId="0" applyFont="0" applyFill="0" applyBorder="0" applyAlignment="0" applyProtection="0"/>
  </cellStyleXfs>
  <cellXfs count="801">
    <xf numFmtId="0" fontId="0" fillId="0" borderId="0" xfId="0"/>
    <xf numFmtId="0" fontId="11" fillId="0" borderId="0" xfId="0" applyFont="1" applyFill="1" applyBorder="1"/>
    <xf numFmtId="0" fontId="14" fillId="0" borderId="0" xfId="0" applyFont="1" applyFill="1" applyBorder="1" applyAlignment="1">
      <alignment horizontal="center" vertical="center" wrapText="1"/>
    </xf>
    <xf numFmtId="0" fontId="17" fillId="0" borderId="0" xfId="0" applyFont="1" applyFill="1" applyAlignment="1">
      <alignment horizontal="left" vertical="center"/>
    </xf>
    <xf numFmtId="0" fontId="18" fillId="0" borderId="0" xfId="0" applyFont="1" applyFill="1" applyAlignment="1">
      <alignment horizontal="left" vertical="center"/>
    </xf>
    <xf numFmtId="0" fontId="10" fillId="0" borderId="0" xfId="0" applyFont="1" applyFill="1" applyAlignment="1">
      <alignment horizontal="left" vertical="center"/>
    </xf>
    <xf numFmtId="0" fontId="11" fillId="0" borderId="0" xfId="0" applyFont="1" applyFill="1" applyAlignment="1">
      <alignment horizontal="center" vertical="center"/>
    </xf>
    <xf numFmtId="0" fontId="11" fillId="0" borderId="0" xfId="0" applyFont="1" applyFill="1" applyAlignment="1">
      <alignment vertical="center"/>
    </xf>
    <xf numFmtId="0" fontId="11" fillId="0" borderId="0" xfId="0" applyFont="1" applyFill="1" applyAlignment="1">
      <alignment vertical="center" wrapText="1"/>
    </xf>
    <xf numFmtId="0" fontId="11" fillId="0" borderId="0" xfId="0" applyFont="1" applyAlignment="1">
      <alignment vertical="center" wrapText="1"/>
    </xf>
    <xf numFmtId="0" fontId="11" fillId="0" borderId="0" xfId="0" applyFont="1" applyAlignment="1">
      <alignment vertical="center"/>
    </xf>
    <xf numFmtId="0" fontId="13" fillId="0" borderId="0" xfId="0" applyFont="1" applyAlignment="1">
      <alignment horizontal="left" vertical="center"/>
    </xf>
    <xf numFmtId="0" fontId="11" fillId="0" borderId="0" xfId="0" applyFont="1" applyAlignment="1">
      <alignment horizontal="center" vertical="center"/>
    </xf>
    <xf numFmtId="0" fontId="11" fillId="0" borderId="0" xfId="0" applyFont="1" applyAlignment="1">
      <alignment horizontal="right" vertical="center"/>
    </xf>
    <xf numFmtId="0" fontId="11" fillId="0" borderId="37" xfId="0" applyFont="1" applyFill="1" applyBorder="1" applyAlignment="1">
      <alignment horizontal="center" vertical="center"/>
    </xf>
    <xf numFmtId="189" fontId="11" fillId="0" borderId="23" xfId="0" applyNumberFormat="1" applyFont="1" applyFill="1" applyBorder="1" applyAlignment="1">
      <alignment vertical="center" wrapText="1"/>
    </xf>
    <xf numFmtId="0" fontId="21" fillId="0" borderId="0" xfId="0" applyFont="1" applyAlignment="1">
      <alignment vertical="center"/>
    </xf>
    <xf numFmtId="0" fontId="22" fillId="0" borderId="0" xfId="0" applyFont="1" applyFill="1" applyAlignment="1">
      <alignment vertical="center"/>
    </xf>
    <xf numFmtId="0" fontId="22" fillId="0" borderId="0" xfId="0" applyFont="1" applyAlignment="1">
      <alignment vertical="center"/>
    </xf>
    <xf numFmtId="0" fontId="23" fillId="0" borderId="0" xfId="0" applyFont="1" applyAlignment="1">
      <alignment vertical="center" shrinkToFit="1"/>
    </xf>
    <xf numFmtId="0" fontId="24" fillId="0" borderId="0" xfId="0" applyFont="1" applyAlignment="1">
      <alignment horizontal="center" vertical="center" shrinkToFit="1"/>
    </xf>
    <xf numFmtId="0" fontId="22" fillId="0" borderId="0" xfId="0" applyFont="1" applyAlignment="1">
      <alignment vertical="center" shrinkToFit="1"/>
    </xf>
    <xf numFmtId="0" fontId="22" fillId="0" borderId="0" xfId="0" applyFont="1" applyFill="1" applyAlignment="1">
      <alignment horizontal="right" vertical="center"/>
    </xf>
    <xf numFmtId="49" fontId="22" fillId="0" borderId="0" xfId="0" applyNumberFormat="1" applyFont="1" applyAlignment="1">
      <alignment vertical="center"/>
    </xf>
    <xf numFmtId="49" fontId="22" fillId="0" borderId="0" xfId="0" applyNumberFormat="1" applyFont="1" applyBorder="1" applyAlignment="1">
      <alignment horizontal="center" vertical="center"/>
    </xf>
    <xf numFmtId="0" fontId="20" fillId="6" borderId="0" xfId="0" applyFont="1" applyFill="1" applyAlignment="1">
      <alignment horizontal="left" vertical="center"/>
    </xf>
    <xf numFmtId="49" fontId="24" fillId="0" borderId="0" xfId="0" applyNumberFormat="1" applyFont="1" applyBorder="1" applyAlignment="1">
      <alignment horizontal="center" vertical="center" shrinkToFit="1"/>
    </xf>
    <xf numFmtId="49" fontId="22" fillId="0" borderId="0" xfId="0" applyNumberFormat="1" applyFont="1" applyAlignment="1">
      <alignment vertical="center" shrinkToFit="1"/>
    </xf>
    <xf numFmtId="49" fontId="22" fillId="0" borderId="1" xfId="0" applyNumberFormat="1" applyFont="1" applyBorder="1" applyAlignment="1">
      <alignment horizontal="center" vertical="center"/>
    </xf>
    <xf numFmtId="49" fontId="22" fillId="0" borderId="2" xfId="0" applyNumberFormat="1" applyFont="1" applyFill="1" applyBorder="1" applyAlignment="1">
      <alignment horizontal="center" vertical="center"/>
    </xf>
    <xf numFmtId="49" fontId="22" fillId="0" borderId="2" xfId="0" applyNumberFormat="1" applyFont="1" applyBorder="1" applyAlignment="1">
      <alignment horizontal="center" vertical="center"/>
    </xf>
    <xf numFmtId="176" fontId="23" fillId="0" borderId="20" xfId="0" applyNumberFormat="1" applyFont="1" applyBorder="1" applyAlignment="1">
      <alignment vertical="center" shrinkToFit="1"/>
    </xf>
    <xf numFmtId="49" fontId="24" fillId="0" borderId="2" xfId="0" applyNumberFormat="1" applyFont="1" applyBorder="1" applyAlignment="1">
      <alignment horizontal="center" vertical="center" shrinkToFit="1"/>
    </xf>
    <xf numFmtId="49" fontId="22" fillId="0" borderId="14" xfId="0" applyNumberFormat="1" applyFont="1" applyBorder="1" applyAlignment="1">
      <alignment vertical="center" shrinkToFit="1"/>
    </xf>
    <xf numFmtId="49" fontId="22" fillId="0" borderId="4" xfId="0" applyNumberFormat="1" applyFont="1" applyBorder="1" applyAlignment="1">
      <alignment horizontal="center" vertical="center"/>
    </xf>
    <xf numFmtId="49" fontId="22" fillId="0" borderId="0" xfId="0" applyNumberFormat="1" applyFont="1" applyFill="1" applyBorder="1" applyAlignment="1">
      <alignment horizontal="left" vertical="center"/>
    </xf>
    <xf numFmtId="176" fontId="23" fillId="0" borderId="22" xfId="0" applyNumberFormat="1" applyFont="1" applyBorder="1" applyAlignment="1">
      <alignment horizontal="center" vertical="center" shrinkToFit="1"/>
    </xf>
    <xf numFmtId="49" fontId="22" fillId="0" borderId="13" xfId="0" applyNumberFormat="1" applyFont="1" applyBorder="1" applyAlignment="1">
      <alignment vertical="center" shrinkToFit="1"/>
    </xf>
    <xf numFmtId="49" fontId="22" fillId="0" borderId="4" xfId="0" applyNumberFormat="1" applyFont="1" applyBorder="1" applyAlignment="1">
      <alignment vertical="center"/>
    </xf>
    <xf numFmtId="49" fontId="22" fillId="0" borderId="7" xfId="0" applyNumberFormat="1" applyFont="1" applyFill="1" applyBorder="1" applyAlignment="1">
      <alignment horizontal="center" vertical="center"/>
    </xf>
    <xf numFmtId="49" fontId="22" fillId="0" borderId="7" xfId="0" applyNumberFormat="1" applyFont="1" applyBorder="1" applyAlignment="1">
      <alignment horizontal="center" vertical="center"/>
    </xf>
    <xf numFmtId="49" fontId="24" fillId="0" borderId="21" xfId="0" applyNumberFormat="1" applyFont="1" applyBorder="1" applyAlignment="1">
      <alignment horizontal="right" shrinkToFit="1"/>
    </xf>
    <xf numFmtId="49" fontId="22" fillId="0" borderId="13" xfId="0" applyNumberFormat="1" applyFont="1" applyBorder="1" applyAlignment="1">
      <alignment horizontal="center" vertical="center" shrinkToFit="1"/>
    </xf>
    <xf numFmtId="49" fontId="22" fillId="0" borderId="1" xfId="0" applyNumberFormat="1" applyFont="1" applyFill="1" applyBorder="1" applyAlignment="1">
      <alignment vertical="center"/>
    </xf>
    <xf numFmtId="49" fontId="22" fillId="0" borderId="10" xfId="0" applyNumberFormat="1" applyFont="1" applyFill="1" applyBorder="1" applyAlignment="1">
      <alignment vertical="center"/>
    </xf>
    <xf numFmtId="49" fontId="22" fillId="0" borderId="10" xfId="0" applyNumberFormat="1" applyFont="1" applyBorder="1" applyAlignment="1">
      <alignment vertical="center"/>
    </xf>
    <xf numFmtId="38" fontId="23" fillId="2" borderId="19" xfId="2" applyFont="1" applyFill="1" applyBorder="1" applyAlignment="1">
      <alignment vertical="center" shrinkToFit="1"/>
    </xf>
    <xf numFmtId="49" fontId="24" fillId="0" borderId="10" xfId="0" applyNumberFormat="1" applyFont="1" applyBorder="1" applyAlignment="1">
      <alignment horizontal="center" vertical="center" shrinkToFit="1"/>
    </xf>
    <xf numFmtId="49" fontId="22" fillId="0" borderId="9" xfId="0" applyNumberFormat="1" applyFont="1" applyBorder="1" applyAlignment="1">
      <alignment vertical="center" shrinkToFit="1"/>
    </xf>
    <xf numFmtId="49" fontId="22" fillId="0" borderId="13" xfId="0" applyNumberFormat="1" applyFont="1" applyFill="1" applyBorder="1" applyAlignment="1">
      <alignment vertical="center"/>
    </xf>
    <xf numFmtId="49" fontId="22" fillId="0" borderId="0" xfId="0" applyNumberFormat="1" applyFont="1" applyFill="1" applyBorder="1" applyAlignment="1">
      <alignment vertical="center"/>
    </xf>
    <xf numFmtId="49" fontId="22" fillId="0" borderId="13" xfId="0" applyNumberFormat="1" applyFont="1" applyBorder="1" applyAlignment="1">
      <alignment vertical="center"/>
    </xf>
    <xf numFmtId="49" fontId="22" fillId="0" borderId="1" xfId="0" applyNumberFormat="1" applyFont="1" applyBorder="1" applyAlignment="1">
      <alignment vertical="center"/>
    </xf>
    <xf numFmtId="49" fontId="22" fillId="0" borderId="0" xfId="0" applyNumberFormat="1" applyFont="1" applyBorder="1" applyAlignment="1">
      <alignment vertical="center"/>
    </xf>
    <xf numFmtId="49" fontId="22" fillId="6" borderId="1" xfId="0" applyNumberFormat="1" applyFont="1" applyFill="1" applyBorder="1" applyAlignment="1">
      <alignment vertical="center"/>
    </xf>
    <xf numFmtId="49" fontId="22" fillId="6" borderId="2" xfId="0" applyNumberFormat="1" applyFont="1" applyFill="1" applyBorder="1" applyAlignment="1">
      <alignment vertical="center"/>
    </xf>
    <xf numFmtId="38" fontId="23" fillId="6" borderId="20" xfId="2" applyFont="1" applyFill="1" applyBorder="1" applyAlignment="1">
      <alignment vertical="center" shrinkToFit="1"/>
    </xf>
    <xf numFmtId="49" fontId="24" fillId="0" borderId="3" xfId="0" applyNumberFormat="1" applyFont="1" applyBorder="1" applyAlignment="1">
      <alignment horizontal="center" vertical="center" shrinkToFit="1"/>
    </xf>
    <xf numFmtId="49" fontId="22" fillId="6" borderId="6" xfId="0" applyNumberFormat="1" applyFont="1" applyFill="1" applyBorder="1" applyAlignment="1">
      <alignment vertical="center"/>
    </xf>
    <xf numFmtId="49" fontId="22" fillId="6" borderId="7" xfId="0" applyNumberFormat="1" applyFont="1" applyFill="1" applyBorder="1" applyAlignment="1">
      <alignment vertical="center"/>
    </xf>
    <xf numFmtId="38" fontId="23" fillId="6" borderId="21" xfId="2" applyFont="1" applyFill="1" applyBorder="1" applyAlignment="1">
      <alignment vertical="center" shrinkToFit="1"/>
    </xf>
    <xf numFmtId="49" fontId="24" fillId="0" borderId="8" xfId="0" applyNumberFormat="1" applyFont="1" applyBorder="1" applyAlignment="1">
      <alignment horizontal="center" vertical="center" shrinkToFit="1"/>
    </xf>
    <xf numFmtId="49" fontId="22" fillId="6" borderId="11" xfId="0" applyNumberFormat="1" applyFont="1" applyFill="1" applyBorder="1" applyAlignment="1">
      <alignment vertical="center"/>
    </xf>
    <xf numFmtId="49" fontId="22" fillId="6" borderId="10" xfId="0" applyNumberFormat="1" applyFont="1" applyFill="1" applyBorder="1" applyAlignment="1">
      <alignment vertical="center"/>
    </xf>
    <xf numFmtId="38" fontId="23" fillId="6" borderId="19" xfId="2" applyFont="1" applyFill="1" applyBorder="1" applyAlignment="1">
      <alignment vertical="center" shrinkToFit="1"/>
    </xf>
    <xf numFmtId="49" fontId="22" fillId="0" borderId="4" xfId="0" applyNumberFormat="1" applyFont="1" applyFill="1" applyBorder="1" applyAlignment="1">
      <alignment vertical="center"/>
    </xf>
    <xf numFmtId="49" fontId="22" fillId="0" borderId="15" xfId="0" applyNumberFormat="1" applyFont="1" applyFill="1" applyBorder="1" applyAlignment="1">
      <alignment vertical="center"/>
    </xf>
    <xf numFmtId="38" fontId="23" fillId="2" borderId="22" xfId="2" applyFont="1" applyFill="1" applyBorder="1" applyAlignment="1">
      <alignment vertical="center" shrinkToFit="1"/>
    </xf>
    <xf numFmtId="49" fontId="22" fillId="0" borderId="6" xfId="0" applyNumberFormat="1" applyFont="1" applyBorder="1" applyAlignment="1">
      <alignment vertical="center"/>
    </xf>
    <xf numFmtId="49" fontId="22" fillId="0" borderId="15" xfId="0" applyNumberFormat="1" applyFont="1" applyBorder="1" applyAlignment="1">
      <alignment vertical="center"/>
    </xf>
    <xf numFmtId="49" fontId="22" fillId="6" borderId="0" xfId="0" applyNumberFormat="1" applyFont="1" applyFill="1" applyBorder="1" applyAlignment="1">
      <alignment vertical="center"/>
    </xf>
    <xf numFmtId="38" fontId="23" fillId="6" borderId="22" xfId="2" applyFont="1" applyFill="1" applyBorder="1" applyAlignment="1">
      <alignment vertical="center" shrinkToFit="1"/>
    </xf>
    <xf numFmtId="49" fontId="22" fillId="6" borderId="4" xfId="0" applyNumberFormat="1" applyFont="1" applyFill="1" applyBorder="1" applyAlignment="1">
      <alignment vertical="center"/>
    </xf>
    <xf numFmtId="49" fontId="24" fillId="0" borderId="5" xfId="0" applyNumberFormat="1" applyFont="1" applyBorder="1" applyAlignment="1">
      <alignment horizontal="center" vertical="center" shrinkToFit="1"/>
    </xf>
    <xf numFmtId="49" fontId="22" fillId="0" borderId="7" xfId="0" applyNumberFormat="1" applyFont="1" applyBorder="1" applyAlignment="1">
      <alignment vertical="center"/>
    </xf>
    <xf numFmtId="38" fontId="23" fillId="9" borderId="19" xfId="2" applyFont="1" applyFill="1" applyBorder="1" applyAlignment="1">
      <alignment vertical="center" shrinkToFit="1"/>
    </xf>
    <xf numFmtId="38" fontId="23" fillId="9" borderId="22" xfId="2" applyFont="1" applyFill="1" applyBorder="1" applyAlignment="1">
      <alignment vertical="center" shrinkToFit="1"/>
    </xf>
    <xf numFmtId="49" fontId="22" fillId="0" borderId="2" xfId="0" applyNumberFormat="1" applyFont="1" applyBorder="1" applyAlignment="1">
      <alignment vertical="center"/>
    </xf>
    <xf numFmtId="38" fontId="23" fillId="2" borderId="20" xfId="2" applyFont="1" applyFill="1" applyBorder="1" applyAlignment="1">
      <alignment vertical="center" shrinkToFit="1"/>
    </xf>
    <xf numFmtId="49" fontId="24" fillId="0" borderId="12" xfId="0" applyNumberFormat="1" applyFont="1" applyBorder="1" applyAlignment="1">
      <alignment horizontal="center" vertical="center" shrinkToFit="1"/>
    </xf>
    <xf numFmtId="49" fontId="22" fillId="6" borderId="17" xfId="0" applyNumberFormat="1" applyFont="1" applyFill="1" applyBorder="1" applyAlignment="1">
      <alignment vertical="center"/>
    </xf>
    <xf numFmtId="49" fontId="22" fillId="0" borderId="5" xfId="0" applyNumberFormat="1" applyFont="1" applyBorder="1" applyAlignment="1">
      <alignment vertical="center"/>
    </xf>
    <xf numFmtId="49" fontId="22" fillId="6" borderId="18" xfId="0" applyNumberFormat="1" applyFont="1" applyFill="1" applyBorder="1" applyAlignment="1">
      <alignment vertical="center"/>
    </xf>
    <xf numFmtId="49" fontId="22" fillId="0" borderId="8" xfId="0" applyNumberFormat="1" applyFont="1" applyBorder="1" applyAlignment="1">
      <alignment vertical="center"/>
    </xf>
    <xf numFmtId="49" fontId="24" fillId="0" borderId="7" xfId="0" applyNumberFormat="1" applyFont="1" applyBorder="1" applyAlignment="1">
      <alignment horizontal="center" vertical="center" shrinkToFit="1"/>
    </xf>
    <xf numFmtId="49" fontId="22" fillId="0" borderId="15" xfId="0" applyNumberFormat="1" applyFont="1" applyBorder="1" applyAlignment="1">
      <alignment vertical="center" shrinkToFit="1"/>
    </xf>
    <xf numFmtId="0" fontId="22" fillId="0" borderId="11" xfId="0" applyFont="1" applyBorder="1" applyAlignment="1" applyProtection="1">
      <alignment vertical="center"/>
      <protection locked="0"/>
    </xf>
    <xf numFmtId="0" fontId="22" fillId="0" borderId="10" xfId="0" applyFont="1" applyFill="1" applyBorder="1" applyAlignment="1">
      <alignment vertical="center"/>
    </xf>
    <xf numFmtId="0" fontId="22" fillId="0" borderId="10" xfId="0" applyFont="1" applyBorder="1" applyAlignment="1" applyProtection="1">
      <alignment vertical="center"/>
      <protection locked="0"/>
    </xf>
    <xf numFmtId="0" fontId="22" fillId="0" borderId="10" xfId="0" applyFont="1" applyBorder="1" applyAlignment="1">
      <alignment vertical="center"/>
    </xf>
    <xf numFmtId="179" fontId="20" fillId="2" borderId="19" xfId="0" applyNumberFormat="1" applyFont="1" applyFill="1" applyBorder="1" applyAlignment="1">
      <alignment vertical="center" shrinkToFit="1"/>
    </xf>
    <xf numFmtId="0" fontId="24" fillId="0" borderId="12" xfId="0" applyFont="1" applyBorder="1" applyAlignment="1">
      <alignment horizontal="center" vertical="center" shrinkToFit="1"/>
    </xf>
    <xf numFmtId="0" fontId="22" fillId="0" borderId="9" xfId="0" applyFont="1" applyBorder="1" applyAlignment="1">
      <alignment vertical="center" shrinkToFit="1"/>
    </xf>
    <xf numFmtId="0" fontId="22" fillId="0" borderId="0" xfId="0" applyFont="1" applyAlignment="1" applyProtection="1">
      <alignment vertical="center"/>
      <protection locked="0"/>
    </xf>
    <xf numFmtId="0" fontId="22" fillId="0" borderId="0" xfId="0" applyFont="1" applyFill="1" applyAlignment="1" applyProtection="1">
      <alignment vertical="center"/>
      <protection locked="0"/>
    </xf>
    <xf numFmtId="49" fontId="22" fillId="0" borderId="0" xfId="0" applyNumberFormat="1" applyFont="1" applyFill="1" applyAlignment="1">
      <alignment vertical="center"/>
    </xf>
    <xf numFmtId="176" fontId="23" fillId="0" borderId="0" xfId="0" applyNumberFormat="1" applyFont="1" applyAlignment="1">
      <alignment vertical="center" shrinkToFit="1"/>
    </xf>
    <xf numFmtId="49" fontId="24" fillId="0" borderId="0" xfId="0" applyNumberFormat="1" applyFont="1" applyAlignment="1">
      <alignment horizontal="center" vertical="center" shrinkToFit="1"/>
    </xf>
    <xf numFmtId="0" fontId="19" fillId="0" borderId="0" xfId="0" applyFont="1" applyAlignment="1">
      <alignment vertical="center"/>
    </xf>
    <xf numFmtId="0" fontId="23" fillId="0" borderId="0" xfId="0" applyFont="1" applyAlignment="1">
      <alignment vertical="center"/>
    </xf>
    <xf numFmtId="0" fontId="25" fillId="0" borderId="0" xfId="0" applyFont="1" applyAlignment="1">
      <alignment vertical="center"/>
    </xf>
    <xf numFmtId="0" fontId="24" fillId="0" borderId="0" xfId="0" applyFont="1" applyAlignment="1">
      <alignment horizontal="right" shrinkToFit="1"/>
    </xf>
    <xf numFmtId="0" fontId="23" fillId="0" borderId="28" xfId="0" applyFont="1" applyBorder="1" applyAlignment="1">
      <alignment vertical="center" shrinkToFit="1"/>
    </xf>
    <xf numFmtId="0" fontId="23" fillId="0" borderId="28" xfId="0" applyFont="1" applyBorder="1" applyAlignment="1">
      <alignment horizontal="center" vertical="center" shrinkToFit="1"/>
    </xf>
    <xf numFmtId="0" fontId="22" fillId="0" borderId="28" xfId="0" applyFont="1" applyBorder="1" applyAlignment="1">
      <alignment horizontal="center" vertical="center" shrinkToFit="1"/>
    </xf>
    <xf numFmtId="0" fontId="23" fillId="0" borderId="28" xfId="0" applyFont="1" applyFill="1" applyBorder="1" applyAlignment="1">
      <alignment vertical="center" shrinkToFit="1"/>
    </xf>
    <xf numFmtId="179" fontId="20" fillId="0" borderId="28" xfId="0" applyNumberFormat="1" applyFont="1" applyBorder="1" applyAlignment="1">
      <alignment vertical="center" shrinkToFit="1"/>
    </xf>
    <xf numFmtId="182" fontId="23" fillId="0" borderId="28" xfId="0" applyNumberFormat="1" applyFont="1" applyBorder="1" applyAlignment="1">
      <alignment vertical="center" shrinkToFit="1"/>
    </xf>
    <xf numFmtId="188" fontId="23" fillId="0" borderId="32" xfId="0" applyNumberFormat="1" applyFont="1" applyBorder="1" applyAlignment="1">
      <alignment vertical="center" shrinkToFit="1"/>
    </xf>
    <xf numFmtId="182" fontId="23" fillId="0" borderId="0" xfId="0" applyNumberFormat="1" applyFont="1" applyAlignment="1">
      <alignment vertical="center" shrinkToFit="1"/>
    </xf>
    <xf numFmtId="179" fontId="23" fillId="0" borderId="28" xfId="0" applyNumberFormat="1" applyFont="1" applyBorder="1" applyAlignment="1">
      <alignment vertical="center" shrinkToFit="1"/>
    </xf>
    <xf numFmtId="182" fontId="23" fillId="0" borderId="0" xfId="0" applyNumberFormat="1" applyFont="1" applyAlignment="1">
      <alignment vertical="center"/>
    </xf>
    <xf numFmtId="0" fontId="24" fillId="0" borderId="0" xfId="0" applyFont="1" applyAlignment="1">
      <alignment vertical="center"/>
    </xf>
    <xf numFmtId="0" fontId="23" fillId="0" borderId="0" xfId="0" applyFont="1" applyAlignment="1" applyProtection="1">
      <alignment vertical="center"/>
      <protection locked="0"/>
    </xf>
    <xf numFmtId="0" fontId="24" fillId="0" borderId="0" xfId="0" applyFont="1" applyAlignment="1" applyProtection="1">
      <alignment vertical="center"/>
      <protection locked="0"/>
    </xf>
    <xf numFmtId="0" fontId="25" fillId="0" borderId="0" xfId="0" applyFont="1" applyAlignment="1" applyProtection="1">
      <alignment horizontal="left"/>
      <protection locked="0"/>
    </xf>
    <xf numFmtId="0" fontId="21" fillId="0" borderId="0" xfId="0" applyFont="1" applyAlignment="1">
      <alignment horizontal="left"/>
    </xf>
    <xf numFmtId="0" fontId="22" fillId="0" borderId="0" xfId="0" applyFont="1" applyAlignment="1" applyProtection="1">
      <alignment horizontal="left" vertical="center"/>
      <protection locked="0"/>
    </xf>
    <xf numFmtId="0" fontId="22" fillId="0" borderId="0" xfId="0" applyFont="1" applyAlignment="1" applyProtection="1">
      <alignment horizontal="right" vertical="center"/>
      <protection locked="0"/>
    </xf>
    <xf numFmtId="0" fontId="24" fillId="0" borderId="0" xfId="0" applyFont="1" applyAlignment="1" applyProtection="1">
      <alignment horizontal="right"/>
      <protection locked="0"/>
    </xf>
    <xf numFmtId="182" fontId="22" fillId="0" borderId="28" xfId="0" applyNumberFormat="1" applyFont="1" applyFill="1" applyBorder="1" applyAlignment="1">
      <alignment vertical="center"/>
    </xf>
    <xf numFmtId="182" fontId="22" fillId="0" borderId="28" xfId="0" applyNumberFormat="1" applyFont="1" applyFill="1" applyBorder="1" applyAlignment="1">
      <alignment vertical="center" wrapText="1"/>
    </xf>
    <xf numFmtId="179" fontId="22" fillId="4" borderId="28" xfId="0" quotePrefix="1" applyNumberFormat="1" applyFont="1" applyFill="1" applyBorder="1" applyAlignment="1">
      <alignment horizontal="center" vertical="center"/>
    </xf>
    <xf numFmtId="0" fontId="22" fillId="4" borderId="28" xfId="0" applyFont="1" applyFill="1" applyBorder="1" applyAlignment="1">
      <alignment vertical="center" shrinkToFit="1"/>
    </xf>
    <xf numFmtId="182" fontId="22" fillId="0" borderId="31" xfId="0" applyNumberFormat="1" applyFont="1" applyFill="1" applyBorder="1" applyAlignment="1">
      <alignment vertical="center"/>
    </xf>
    <xf numFmtId="182" fontId="22" fillId="0" borderId="34" xfId="0" applyNumberFormat="1" applyFont="1" applyFill="1" applyBorder="1" applyAlignment="1">
      <alignment vertical="center"/>
    </xf>
    <xf numFmtId="182" fontId="22" fillId="4" borderId="34" xfId="0" applyNumberFormat="1" applyFont="1" applyFill="1" applyBorder="1" applyAlignment="1">
      <alignment vertical="center"/>
    </xf>
    <xf numFmtId="182" fontId="22" fillId="10" borderId="34" xfId="0" applyNumberFormat="1" applyFont="1" applyFill="1" applyBorder="1" applyAlignment="1">
      <alignment vertical="center"/>
    </xf>
    <xf numFmtId="182" fontId="22" fillId="7" borderId="34" xfId="0" applyNumberFormat="1" applyFont="1" applyFill="1" applyBorder="1" applyAlignment="1">
      <alignment vertical="center"/>
    </xf>
    <xf numFmtId="182" fontId="22" fillId="12" borderId="34" xfId="0" applyNumberFormat="1" applyFont="1" applyFill="1" applyBorder="1" applyAlignment="1">
      <alignment vertical="center"/>
    </xf>
    <xf numFmtId="182" fontId="22" fillId="12" borderId="35" xfId="0" applyNumberFormat="1" applyFont="1" applyFill="1" applyBorder="1" applyAlignment="1">
      <alignment vertical="center"/>
    </xf>
    <xf numFmtId="0" fontId="22" fillId="0" borderId="0" xfId="0" applyFont="1" applyAlignment="1" applyProtection="1">
      <alignment vertical="center" shrinkToFit="1"/>
      <protection locked="0"/>
    </xf>
    <xf numFmtId="0" fontId="24" fillId="0" borderId="0" xfId="0" applyFont="1" applyAlignment="1">
      <alignment horizontal="center" vertical="center"/>
    </xf>
    <xf numFmtId="0" fontId="24" fillId="0" borderId="0" xfId="0" quotePrefix="1" applyFont="1" applyAlignment="1" applyProtection="1">
      <alignment vertical="center"/>
      <protection locked="0"/>
    </xf>
    <xf numFmtId="0" fontId="24" fillId="0" borderId="0" xfId="0" applyFont="1" applyAlignment="1" applyProtection="1">
      <alignment vertical="center" shrinkToFit="1"/>
      <protection locked="0"/>
    </xf>
    <xf numFmtId="182" fontId="24" fillId="11" borderId="0" xfId="0" applyNumberFormat="1" applyFont="1" applyFill="1" applyAlignment="1" applyProtection="1">
      <alignment vertical="center"/>
      <protection locked="0"/>
    </xf>
    <xf numFmtId="0" fontId="22" fillId="0" borderId="0" xfId="0" quotePrefix="1" applyFont="1" applyAlignment="1" applyProtection="1">
      <alignment vertical="center" shrinkToFit="1"/>
      <protection locked="0"/>
    </xf>
    <xf numFmtId="0" fontId="22" fillId="0" borderId="0" xfId="0" quotePrefix="1" applyFont="1" applyAlignment="1" applyProtection="1">
      <alignment vertical="center"/>
      <protection locked="0"/>
    </xf>
    <xf numFmtId="0" fontId="24" fillId="0" borderId="28" xfId="0" applyFont="1" applyBorder="1" applyAlignment="1">
      <alignment horizontal="center" vertical="center"/>
    </xf>
    <xf numFmtId="0" fontId="24" fillId="0" borderId="28" xfId="0" applyFont="1" applyBorder="1" applyAlignment="1">
      <alignment horizontal="center" vertical="center" shrinkToFit="1"/>
    </xf>
    <xf numFmtId="0" fontId="24" fillId="0" borderId="28" xfId="0" applyFont="1" applyBorder="1" applyAlignment="1">
      <alignment horizontal="center" vertical="center" wrapText="1"/>
    </xf>
    <xf numFmtId="0" fontId="24" fillId="0" borderId="28" xfId="0" applyFont="1" applyFill="1" applyBorder="1" applyAlignment="1">
      <alignment horizontal="center" vertical="center" shrinkToFit="1"/>
    </xf>
    <xf numFmtId="49" fontId="10" fillId="0" borderId="0" xfId="0" applyNumberFormat="1" applyFont="1" applyFill="1" applyAlignment="1">
      <alignment vertical="center"/>
    </xf>
    <xf numFmtId="0" fontId="11" fillId="0" borderId="0" xfId="0" applyFont="1"/>
    <xf numFmtId="49" fontId="11" fillId="0" borderId="0" xfId="0" applyNumberFormat="1" applyFont="1" applyFill="1"/>
    <xf numFmtId="0" fontId="11" fillId="0" borderId="0" xfId="0" applyFont="1" applyFill="1"/>
    <xf numFmtId="49" fontId="13" fillId="0" borderId="0" xfId="0" applyNumberFormat="1" applyFont="1" applyFill="1"/>
    <xf numFmtId="0" fontId="11" fillId="0" borderId="0" xfId="0" applyFont="1" applyFill="1" applyAlignment="1">
      <alignment shrinkToFit="1"/>
    </xf>
    <xf numFmtId="49" fontId="11" fillId="0" borderId="1" xfId="0" applyNumberFormat="1" applyFont="1" applyFill="1" applyBorder="1"/>
    <xf numFmtId="0" fontId="11" fillId="0" borderId="2" xfId="0" applyFont="1" applyFill="1" applyBorder="1"/>
    <xf numFmtId="0" fontId="11" fillId="0" borderId="3" xfId="0" applyFont="1" applyFill="1" applyBorder="1"/>
    <xf numFmtId="0" fontId="11" fillId="10" borderId="14" xfId="0" applyFont="1" applyFill="1" applyBorder="1" applyAlignment="1">
      <alignment horizontal="center"/>
    </xf>
    <xf numFmtId="0" fontId="11" fillId="10" borderId="2" xfId="0" applyFont="1" applyFill="1" applyBorder="1" applyAlignment="1">
      <alignment horizontal="center"/>
    </xf>
    <xf numFmtId="0" fontId="11" fillId="0" borderId="14" xfId="0" applyFont="1" applyFill="1" applyBorder="1"/>
    <xf numFmtId="0" fontId="11" fillId="0" borderId="1" xfId="0" applyFont="1" applyFill="1" applyBorder="1"/>
    <xf numFmtId="0" fontId="11" fillId="10" borderId="1" xfId="0" applyFont="1" applyFill="1" applyBorder="1" applyAlignment="1">
      <alignment horizontal="center"/>
    </xf>
    <xf numFmtId="0" fontId="11" fillId="10" borderId="3" xfId="0" applyFont="1" applyFill="1" applyBorder="1" applyAlignment="1">
      <alignment horizontal="center"/>
    </xf>
    <xf numFmtId="0" fontId="11" fillId="0" borderId="3" xfId="0" applyFont="1" applyFill="1" applyBorder="1" applyAlignment="1">
      <alignment horizontal="center"/>
    </xf>
    <xf numFmtId="0" fontId="11" fillId="10" borderId="2" xfId="0" applyFont="1" applyFill="1" applyBorder="1"/>
    <xf numFmtId="0" fontId="11" fillId="10" borderId="14" xfId="0" applyFont="1" applyFill="1" applyBorder="1"/>
    <xf numFmtId="49" fontId="11" fillId="0" borderId="4" xfId="0" applyNumberFormat="1" applyFont="1" applyFill="1" applyBorder="1"/>
    <xf numFmtId="0" fontId="11" fillId="0" borderId="5" xfId="0" applyFont="1" applyFill="1" applyBorder="1" applyAlignment="1">
      <alignment horizontal="left"/>
    </xf>
    <xf numFmtId="0" fontId="11" fillId="0" borderId="42" xfId="0" applyFont="1" applyFill="1" applyBorder="1" applyAlignment="1">
      <alignment horizontal="center" vertical="center" wrapText="1"/>
    </xf>
    <xf numFmtId="0" fontId="11" fillId="0" borderId="43" xfId="0" applyFont="1" applyFill="1" applyBorder="1" applyAlignment="1">
      <alignment horizontal="center" vertical="center" wrapText="1"/>
    </xf>
    <xf numFmtId="0" fontId="11" fillId="0" borderId="44" xfId="0" applyFont="1" applyFill="1" applyBorder="1" applyAlignment="1">
      <alignment horizontal="center" vertical="center" wrapText="1"/>
    </xf>
    <xf numFmtId="0" fontId="11" fillId="0" borderId="0" xfId="0" applyFont="1" applyAlignment="1">
      <alignment horizontal="center" vertical="center" wrapText="1"/>
    </xf>
    <xf numFmtId="0" fontId="11" fillId="10" borderId="13" xfId="0" applyFont="1" applyFill="1" applyBorder="1" applyAlignment="1">
      <alignment horizontal="center" vertical="center" wrapText="1"/>
    </xf>
    <xf numFmtId="0" fontId="11" fillId="10" borderId="0" xfId="0" applyFont="1" applyFill="1" applyAlignment="1">
      <alignment horizontal="center" vertical="center" wrapText="1"/>
    </xf>
    <xf numFmtId="0" fontId="11" fillId="0" borderId="1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10" borderId="4" xfId="0" applyFont="1" applyFill="1" applyBorder="1" applyAlignment="1">
      <alignment horizontal="center" vertical="center" wrapText="1"/>
    </xf>
    <xf numFmtId="38" fontId="11" fillId="10" borderId="13" xfId="2" applyFont="1" applyFill="1" applyBorder="1" applyAlignment="1">
      <alignment horizontal="center" vertical="center"/>
    </xf>
    <xf numFmtId="38" fontId="11" fillId="10" borderId="5" xfId="2" applyFont="1" applyFill="1" applyBorder="1" applyAlignment="1">
      <alignment horizontal="center" vertical="center"/>
    </xf>
    <xf numFmtId="0" fontId="11" fillId="0" borderId="14" xfId="0" applyFont="1" applyFill="1" applyBorder="1" applyAlignment="1">
      <alignment horizontal="center" vertical="center" wrapText="1"/>
    </xf>
    <xf numFmtId="0" fontId="11" fillId="0" borderId="5" xfId="0" applyFont="1" applyFill="1" applyBorder="1"/>
    <xf numFmtId="0" fontId="11" fillId="10" borderId="13" xfId="0" applyFont="1" applyFill="1" applyBorder="1" applyAlignment="1">
      <alignment horizontal="center"/>
    </xf>
    <xf numFmtId="0" fontId="11" fillId="10" borderId="0" xfId="0" applyFont="1" applyFill="1" applyBorder="1" applyAlignment="1">
      <alignment horizontal="center"/>
    </xf>
    <xf numFmtId="0" fontId="11" fillId="0" borderId="13" xfId="0" applyFont="1" applyFill="1" applyBorder="1" applyAlignment="1">
      <alignment horizontal="center"/>
    </xf>
    <xf numFmtId="0" fontId="11" fillId="0" borderId="5" xfId="0" applyFont="1" applyFill="1" applyBorder="1" applyAlignment="1">
      <alignment horizontal="center"/>
    </xf>
    <xf numFmtId="0" fontId="11" fillId="10" borderId="4" xfId="0" applyFont="1" applyFill="1" applyBorder="1" applyAlignment="1">
      <alignment horizontal="center"/>
    </xf>
    <xf numFmtId="0" fontId="11" fillId="10" borderId="5" xfId="0" applyFont="1" applyFill="1" applyBorder="1" applyAlignment="1">
      <alignment horizontal="center"/>
    </xf>
    <xf numFmtId="0" fontId="11" fillId="10" borderId="0" xfId="0" applyFont="1" applyFill="1" applyAlignment="1">
      <alignment horizontal="center"/>
    </xf>
    <xf numFmtId="183" fontId="11" fillId="0" borderId="0" xfId="0" applyNumberFormat="1" applyFont="1"/>
    <xf numFmtId="38" fontId="11" fillId="0" borderId="28" xfId="2" applyFont="1" applyFill="1" applyBorder="1"/>
    <xf numFmtId="182" fontId="11" fillId="0" borderId="28" xfId="0" applyNumberFormat="1" applyFont="1" applyFill="1" applyBorder="1" applyAlignment="1">
      <alignment shrinkToFit="1"/>
    </xf>
    <xf numFmtId="182" fontId="11" fillId="0" borderId="28" xfId="2" applyNumberFormat="1" applyFont="1" applyFill="1" applyBorder="1" applyAlignment="1">
      <alignment shrinkToFit="1"/>
    </xf>
    <xf numFmtId="182" fontId="11" fillId="0" borderId="28" xfId="2" applyNumberFormat="1" applyFont="1" applyFill="1" applyBorder="1"/>
    <xf numFmtId="0" fontId="19" fillId="0" borderId="0" xfId="0" applyFont="1" applyAlignment="1">
      <alignment horizontal="center" vertical="center"/>
    </xf>
    <xf numFmtId="0" fontId="19" fillId="0" borderId="0" xfId="0" applyFont="1" applyBorder="1" applyAlignment="1">
      <alignment vertical="center" shrinkToFit="1"/>
    </xf>
    <xf numFmtId="0" fontId="19" fillId="0" borderId="0" xfId="0" applyFont="1" applyBorder="1" applyAlignment="1">
      <alignment vertical="center"/>
    </xf>
    <xf numFmtId="0" fontId="19" fillId="0" borderId="0" xfId="0" applyFont="1" applyAlignment="1">
      <alignment vertical="center" shrinkToFit="1"/>
    </xf>
    <xf numFmtId="0" fontId="19" fillId="0" borderId="10" xfId="0" applyFont="1" applyBorder="1" applyAlignment="1">
      <alignment horizontal="center" vertical="center" wrapText="1"/>
    </xf>
    <xf numFmtId="0" fontId="11" fillId="4" borderId="49" xfId="0" applyFont="1" applyFill="1" applyBorder="1" applyAlignment="1">
      <alignment horizontal="center" vertical="center"/>
    </xf>
    <xf numFmtId="0" fontId="11" fillId="4" borderId="52" xfId="0" applyFont="1" applyFill="1" applyBorder="1" applyAlignment="1">
      <alignment vertical="center" wrapText="1"/>
    </xf>
    <xf numFmtId="0" fontId="11" fillId="4" borderId="54" xfId="0" quotePrefix="1" applyFont="1" applyFill="1" applyBorder="1" applyAlignment="1">
      <alignment horizontal="center" vertical="center" shrinkToFit="1"/>
    </xf>
    <xf numFmtId="0" fontId="11" fillId="4" borderId="55" xfId="0" applyFont="1" applyFill="1" applyBorder="1" applyAlignment="1">
      <alignment vertical="center" shrinkToFit="1"/>
    </xf>
    <xf numFmtId="0" fontId="11" fillId="4" borderId="54" xfId="0" applyFont="1" applyFill="1" applyBorder="1" applyAlignment="1">
      <alignment horizontal="center" vertical="center" shrinkToFit="1"/>
    </xf>
    <xf numFmtId="179" fontId="24" fillId="0" borderId="0" xfId="5" applyNumberFormat="1" applyFont="1" applyAlignment="1">
      <alignment horizontal="center" vertical="center"/>
    </xf>
    <xf numFmtId="49" fontId="24" fillId="0" borderId="0" xfId="5" applyNumberFormat="1" applyFont="1" applyAlignment="1">
      <alignment vertical="center"/>
    </xf>
    <xf numFmtId="179" fontId="24" fillId="0" borderId="0" xfId="5" applyNumberFormat="1" applyFont="1" applyAlignment="1">
      <alignment horizontal="distributed" vertical="center"/>
    </xf>
    <xf numFmtId="179" fontId="24" fillId="0" borderId="0" xfId="5" applyNumberFormat="1" applyFont="1" applyAlignment="1">
      <alignment vertical="center"/>
    </xf>
    <xf numFmtId="49" fontId="24" fillId="0" borderId="0" xfId="5" applyNumberFormat="1" applyFont="1" applyAlignment="1" applyProtection="1">
      <alignment vertical="center"/>
      <protection locked="0"/>
    </xf>
    <xf numFmtId="0" fontId="24" fillId="0" borderId="0" xfId="5" applyFont="1" applyAlignment="1">
      <alignment vertical="center"/>
    </xf>
    <xf numFmtId="0" fontId="24" fillId="0" borderId="0" xfId="5" applyFont="1" applyAlignment="1" applyProtection="1">
      <alignment vertical="center"/>
      <protection locked="0"/>
    </xf>
    <xf numFmtId="179" fontId="26" fillId="0" borderId="0" xfId="5" applyNumberFormat="1" applyFont="1" applyAlignment="1" applyProtection="1">
      <alignment vertical="center"/>
      <protection locked="0"/>
    </xf>
    <xf numFmtId="179" fontId="24" fillId="0" borderId="0" xfId="5" applyNumberFormat="1" applyFont="1" applyAlignment="1" applyProtection="1">
      <alignment vertical="center"/>
      <protection locked="0"/>
    </xf>
    <xf numFmtId="179" fontId="24" fillId="0" borderId="0" xfId="5" quotePrefix="1" applyNumberFormat="1" applyFont="1" applyAlignment="1" applyProtection="1">
      <alignment horizontal="right" vertical="center"/>
      <protection locked="0"/>
    </xf>
    <xf numFmtId="179" fontId="24" fillId="5" borderId="0" xfId="5" applyNumberFormat="1" applyFont="1" applyFill="1" applyAlignment="1" applyProtection="1">
      <alignment vertical="center"/>
      <protection locked="0"/>
    </xf>
    <xf numFmtId="0" fontId="24" fillId="4" borderId="49" xfId="0" applyFont="1" applyFill="1" applyBorder="1" applyAlignment="1">
      <alignment horizontal="center" vertical="center"/>
    </xf>
    <xf numFmtId="0" fontId="24" fillId="0" borderId="50" xfId="0" applyFont="1" applyBorder="1" applyAlignment="1">
      <alignment horizontal="center" vertical="center"/>
    </xf>
    <xf numFmtId="0" fontId="24" fillId="0" borderId="49" xfId="0" applyFont="1" applyBorder="1" applyAlignment="1">
      <alignment horizontal="center" vertical="center"/>
    </xf>
    <xf numFmtId="0" fontId="24" fillId="0" borderId="51" xfId="0" applyFont="1" applyBorder="1" applyAlignment="1">
      <alignment horizontal="center" vertical="center"/>
    </xf>
    <xf numFmtId="0" fontId="26" fillId="0" borderId="49" xfId="0" applyFont="1" applyBorder="1" applyAlignment="1">
      <alignment horizontal="center" vertical="center"/>
    </xf>
    <xf numFmtId="0" fontId="24" fillId="0" borderId="25" xfId="0" applyFont="1" applyBorder="1" applyAlignment="1">
      <alignment horizontal="center" vertical="center"/>
    </xf>
    <xf numFmtId="0" fontId="24" fillId="4" borderId="52" xfId="0" applyFont="1" applyFill="1" applyBorder="1" applyAlignment="1">
      <alignment vertical="center" wrapText="1"/>
    </xf>
    <xf numFmtId="0" fontId="24" fillId="0" borderId="23" xfId="0" applyFont="1" applyBorder="1" applyAlignment="1">
      <alignment vertical="center" wrapText="1"/>
    </xf>
    <xf numFmtId="0" fontId="24" fillId="0" borderId="52" xfId="0" applyFont="1" applyBorder="1" applyAlignment="1">
      <alignment vertical="center" wrapText="1"/>
    </xf>
    <xf numFmtId="0" fontId="24" fillId="0" borderId="53" xfId="0" applyFont="1" applyBorder="1" applyAlignment="1">
      <alignment horizontal="center" vertical="center" wrapText="1"/>
    </xf>
    <xf numFmtId="0" fontId="26" fillId="0" borderId="52" xfId="0" applyFont="1" applyBorder="1" applyAlignment="1">
      <alignment horizontal="center" vertical="center" wrapText="1"/>
    </xf>
    <xf numFmtId="0" fontId="24" fillId="0" borderId="27" xfId="0" applyFont="1" applyBorder="1" applyAlignment="1">
      <alignment vertical="center" wrapText="1"/>
    </xf>
    <xf numFmtId="179" fontId="24" fillId="0" borderId="0" xfId="5" applyNumberFormat="1" applyFont="1" applyAlignment="1">
      <alignment vertical="center" wrapText="1"/>
    </xf>
    <xf numFmtId="0" fontId="24" fillId="4" borderId="54" xfId="0" quotePrefix="1" applyFont="1" applyFill="1" applyBorder="1" applyAlignment="1">
      <alignment horizontal="center" vertical="center" shrinkToFit="1"/>
    </xf>
    <xf numFmtId="0" fontId="24" fillId="4" borderId="55" xfId="0" applyFont="1" applyFill="1" applyBorder="1" applyAlignment="1">
      <alignment vertical="center" shrinkToFit="1"/>
    </xf>
    <xf numFmtId="190" fontId="24" fillId="14" borderId="0" xfId="0" applyNumberFormat="1" applyFont="1" applyFill="1" applyAlignment="1">
      <alignment vertical="center" shrinkToFit="1"/>
    </xf>
    <xf numFmtId="190" fontId="24" fillId="0" borderId="22" xfId="0" applyNumberFormat="1" applyFont="1" applyBorder="1" applyAlignment="1">
      <alignment vertical="center" shrinkToFit="1"/>
    </xf>
    <xf numFmtId="190" fontId="24" fillId="0" borderId="55" xfId="0" applyNumberFormat="1" applyFont="1" applyBorder="1" applyAlignment="1">
      <alignment vertical="center" shrinkToFit="1"/>
    </xf>
    <xf numFmtId="190" fontId="24" fillId="14" borderId="5" xfId="0" applyNumberFormat="1" applyFont="1" applyFill="1" applyBorder="1" applyAlignment="1">
      <alignment vertical="center" shrinkToFit="1"/>
    </xf>
    <xf numFmtId="190" fontId="24" fillId="0" borderId="0" xfId="0" applyNumberFormat="1" applyFont="1" applyAlignment="1">
      <alignment vertical="center" shrinkToFit="1"/>
    </xf>
    <xf numFmtId="0" fontId="24" fillId="4" borderId="54" xfId="0" applyFont="1" applyFill="1" applyBorder="1" applyAlignment="1">
      <alignment horizontal="center" vertical="center" shrinkToFit="1"/>
    </xf>
    <xf numFmtId="190" fontId="24" fillId="0" borderId="58" xfId="0" applyNumberFormat="1" applyFont="1" applyBorder="1" applyAlignment="1">
      <alignment vertical="center" shrinkToFit="1"/>
    </xf>
    <xf numFmtId="190" fontId="24" fillId="0" borderId="29" xfId="0" applyNumberFormat="1" applyFont="1" applyBorder="1" applyAlignment="1">
      <alignment vertical="center" shrinkToFit="1"/>
    </xf>
    <xf numFmtId="190" fontId="24" fillId="6" borderId="57" xfId="0" applyNumberFormat="1" applyFont="1" applyFill="1" applyBorder="1" applyAlignment="1">
      <alignment vertical="center" shrinkToFit="1"/>
    </xf>
    <xf numFmtId="0" fontId="24" fillId="0" borderId="54" xfId="0" applyFont="1" applyBorder="1" applyAlignment="1">
      <alignment horizontal="center" vertical="center"/>
    </xf>
    <xf numFmtId="0" fontId="24" fillId="0" borderId="26" xfId="0" applyFont="1" applyBorder="1" applyAlignment="1">
      <alignment horizontal="center" vertical="center"/>
    </xf>
    <xf numFmtId="190" fontId="24" fillId="6" borderId="9" xfId="0" applyNumberFormat="1" applyFont="1" applyFill="1" applyBorder="1" applyAlignment="1">
      <alignment vertical="center" shrinkToFit="1"/>
    </xf>
    <xf numFmtId="0" fontId="24" fillId="0" borderId="0" xfId="5" applyFont="1" applyAlignment="1" applyProtection="1">
      <alignment horizontal="distributed" vertical="center"/>
      <protection locked="0"/>
    </xf>
    <xf numFmtId="0" fontId="28" fillId="0" borderId="0" xfId="0" applyFont="1" applyAlignment="1">
      <alignment horizontal="center"/>
    </xf>
    <xf numFmtId="179" fontId="29" fillId="0" borderId="0" xfId="5" applyNumberFormat="1" applyFont="1" applyAlignment="1">
      <alignment vertical="center"/>
    </xf>
    <xf numFmtId="179" fontId="29" fillId="0" borderId="0" xfId="5" applyNumberFormat="1" applyFont="1" applyAlignment="1">
      <alignment horizontal="distributed" vertical="center"/>
    </xf>
    <xf numFmtId="0" fontId="29" fillId="0" borderId="0" xfId="5" applyFont="1" applyAlignment="1">
      <alignment vertical="center"/>
    </xf>
    <xf numFmtId="0" fontId="29" fillId="0" borderId="0" xfId="5" applyFont="1" applyAlignment="1" applyProtection="1">
      <alignment vertical="center"/>
      <protection locked="0"/>
    </xf>
    <xf numFmtId="179" fontId="29" fillId="0" borderId="0" xfId="5" applyNumberFormat="1" applyFont="1" applyAlignment="1" applyProtection="1">
      <alignment vertical="center"/>
      <protection locked="0"/>
    </xf>
    <xf numFmtId="179" fontId="30" fillId="0" borderId="0" xfId="5" applyNumberFormat="1" applyFont="1" applyAlignment="1" applyProtection="1">
      <alignment vertical="center"/>
      <protection locked="0"/>
    </xf>
    <xf numFmtId="179" fontId="29" fillId="0" borderId="0" xfId="5" applyNumberFormat="1" applyFont="1" applyAlignment="1">
      <alignment horizontal="center" vertical="center"/>
    </xf>
    <xf numFmtId="0" fontId="11" fillId="4" borderId="25" xfId="0" applyFont="1" applyFill="1" applyBorder="1" applyAlignment="1">
      <alignment horizontal="center" vertical="center"/>
    </xf>
    <xf numFmtId="179" fontId="29" fillId="0" borderId="0" xfId="5" applyNumberFormat="1" applyFont="1" applyAlignment="1">
      <alignment vertical="center" wrapText="1"/>
    </xf>
    <xf numFmtId="0" fontId="11" fillId="4" borderId="27" xfId="0" applyFont="1" applyFill="1" applyBorder="1" applyAlignment="1">
      <alignment vertical="center" wrapText="1"/>
    </xf>
    <xf numFmtId="0" fontId="11" fillId="4" borderId="24" xfId="0" quotePrefix="1" applyFont="1" applyFill="1" applyBorder="1" applyAlignment="1">
      <alignment horizontal="center" vertical="center" shrinkToFit="1"/>
    </xf>
    <xf numFmtId="0" fontId="11" fillId="4" borderId="25" xfId="0" applyFont="1" applyFill="1" applyBorder="1" applyAlignment="1">
      <alignment vertical="center" shrinkToFit="1"/>
    </xf>
    <xf numFmtId="191" fontId="29" fillId="0" borderId="59" xfId="0" applyNumberFormat="1" applyFont="1" applyBorder="1" applyAlignment="1">
      <alignment vertical="center"/>
    </xf>
    <xf numFmtId="191" fontId="29" fillId="0" borderId="60" xfId="0" applyNumberFormat="1" applyFont="1" applyBorder="1" applyAlignment="1">
      <alignment vertical="center"/>
    </xf>
    <xf numFmtId="191" fontId="29" fillId="0" borderId="60" xfId="5" applyNumberFormat="1" applyFont="1" applyBorder="1" applyAlignment="1">
      <alignment vertical="center"/>
    </xf>
    <xf numFmtId="191" fontId="29" fillId="0" borderId="61" xfId="5" applyNumberFormat="1" applyFont="1" applyBorder="1" applyAlignment="1">
      <alignment vertical="center"/>
    </xf>
    <xf numFmtId="191" fontId="29" fillId="0" borderId="62" xfId="0" applyNumberFormat="1" applyFont="1" applyBorder="1" applyAlignment="1">
      <alignment vertical="center"/>
    </xf>
    <xf numFmtId="191" fontId="29" fillId="0" borderId="63" xfId="0" applyNumberFormat="1" applyFont="1" applyBorder="1" applyAlignment="1">
      <alignment vertical="center"/>
    </xf>
    <xf numFmtId="191" fontId="29" fillId="0" borderId="63" xfId="5" applyNumberFormat="1" applyFont="1" applyBorder="1" applyAlignment="1">
      <alignment vertical="center"/>
    </xf>
    <xf numFmtId="191" fontId="29" fillId="0" borderId="64" xfId="5" applyNumberFormat="1" applyFont="1" applyBorder="1" applyAlignment="1">
      <alignment vertical="center"/>
    </xf>
    <xf numFmtId="0" fontId="11" fillId="4" borderId="26" xfId="0" applyFont="1" applyFill="1" applyBorder="1" applyAlignment="1">
      <alignment horizontal="center" vertical="center" shrinkToFit="1"/>
    </xf>
    <xf numFmtId="0" fontId="11" fillId="4" borderId="27" xfId="0" applyFont="1" applyFill="1" applyBorder="1" applyAlignment="1">
      <alignment vertical="center" shrinkToFit="1"/>
    </xf>
    <xf numFmtId="191" fontId="29" fillId="0" borderId="65" xfId="0" applyNumberFormat="1" applyFont="1" applyBorder="1" applyAlignment="1">
      <alignment vertical="center"/>
    </xf>
    <xf numFmtId="191" fontId="29" fillId="0" borderId="66" xfId="0" applyNumberFormat="1" applyFont="1" applyBorder="1" applyAlignment="1">
      <alignment vertical="center"/>
    </xf>
    <xf numFmtId="191" fontId="29" fillId="0" borderId="66" xfId="5" applyNumberFormat="1" applyFont="1" applyBorder="1" applyAlignment="1">
      <alignment vertical="center"/>
    </xf>
    <xf numFmtId="191" fontId="29" fillId="0" borderId="67" xfId="5" applyNumberFormat="1" applyFont="1" applyBorder="1" applyAlignment="1">
      <alignment vertical="center"/>
    </xf>
    <xf numFmtId="0" fontId="29" fillId="0" borderId="24" xfId="0" applyFont="1" applyBorder="1" applyAlignment="1">
      <alignment horizontal="center" vertical="center"/>
    </xf>
    <xf numFmtId="179" fontId="29" fillId="0" borderId="0" xfId="5" applyNumberFormat="1" applyFont="1" applyAlignment="1">
      <alignment shrinkToFit="1"/>
    </xf>
    <xf numFmtId="179" fontId="29" fillId="0" borderId="0" xfId="5" applyNumberFormat="1" applyFont="1"/>
    <xf numFmtId="179" fontId="29" fillId="0" borderId="0" xfId="5" applyNumberFormat="1" applyFont="1" applyAlignment="1">
      <alignment horizontal="distributed"/>
    </xf>
    <xf numFmtId="179" fontId="29" fillId="0" borderId="0" xfId="5" quotePrefix="1" applyNumberFormat="1" applyFont="1"/>
    <xf numFmtId="179" fontId="29" fillId="0" borderId="0" xfId="5" quotePrefix="1" applyNumberFormat="1" applyFont="1" applyAlignment="1">
      <alignment vertical="center"/>
    </xf>
    <xf numFmtId="0" fontId="29" fillId="0" borderId="0" xfId="5" applyFont="1" applyAlignment="1" applyProtection="1">
      <alignment shrinkToFit="1"/>
      <protection locked="0"/>
    </xf>
    <xf numFmtId="0" fontId="29" fillId="0" borderId="0" xfId="5" applyFont="1" applyProtection="1">
      <protection locked="0"/>
    </xf>
    <xf numFmtId="0" fontId="11" fillId="0" borderId="0" xfId="0" applyFont="1" applyAlignment="1">
      <alignment horizontal="left" vertical="center"/>
    </xf>
    <xf numFmtId="0" fontId="29" fillId="0" borderId="0" xfId="5" applyFont="1"/>
    <xf numFmtId="179" fontId="29" fillId="0" borderId="0" xfId="5" applyNumberFormat="1" applyFont="1" applyAlignment="1" applyProtection="1">
      <alignment shrinkToFit="1"/>
      <protection locked="0"/>
    </xf>
    <xf numFmtId="179" fontId="29" fillId="0" borderId="0" xfId="5" applyNumberFormat="1" applyFont="1" applyProtection="1">
      <protection locked="0"/>
    </xf>
    <xf numFmtId="179" fontId="29" fillId="0" borderId="0" xfId="5" applyNumberFormat="1" applyFont="1" applyAlignment="1" applyProtection="1">
      <alignment horizontal="center" shrinkToFit="1"/>
      <protection locked="0"/>
    </xf>
    <xf numFmtId="179" fontId="29" fillId="0" borderId="0" xfId="5" applyNumberFormat="1" applyFont="1" applyAlignment="1">
      <alignment horizontal="center"/>
    </xf>
    <xf numFmtId="179" fontId="29" fillId="0" borderId="0" xfId="5" applyNumberFormat="1" applyFont="1" applyAlignment="1" applyProtection="1">
      <alignment vertical="center" shrinkToFit="1"/>
      <protection locked="0"/>
    </xf>
    <xf numFmtId="0" fontId="28" fillId="0" borderId="0" xfId="0" applyFont="1" applyAlignment="1">
      <alignment horizontal="center" shrinkToFit="1"/>
    </xf>
    <xf numFmtId="0" fontId="11" fillId="4" borderId="0" xfId="0" applyFont="1" applyFill="1" applyAlignment="1">
      <alignment vertical="center" shrinkToFit="1"/>
    </xf>
    <xf numFmtId="179" fontId="29" fillId="0" borderId="55" xfId="5" applyNumberFormat="1" applyFont="1" applyBorder="1"/>
    <xf numFmtId="0" fontId="29" fillId="0" borderId="49" xfId="0" applyFont="1" applyBorder="1" applyAlignment="1">
      <alignment vertical="center"/>
    </xf>
    <xf numFmtId="0" fontId="29" fillId="0" borderId="26" xfId="0" applyFont="1" applyBorder="1" applyAlignment="1">
      <alignment horizontal="center" vertical="center"/>
    </xf>
    <xf numFmtId="0" fontId="29" fillId="0" borderId="52" xfId="0" applyFont="1" applyBorder="1" applyAlignment="1">
      <alignment vertical="center" wrapText="1"/>
    </xf>
    <xf numFmtId="179" fontId="29" fillId="0" borderId="52" xfId="5" applyNumberFormat="1" applyFont="1" applyBorder="1"/>
    <xf numFmtId="179" fontId="29" fillId="0" borderId="27" xfId="5" applyNumberFormat="1" applyFont="1" applyBorder="1"/>
    <xf numFmtId="179" fontId="29" fillId="0" borderId="54" xfId="5" applyNumberFormat="1" applyFont="1" applyBorder="1"/>
    <xf numFmtId="179" fontId="29" fillId="0" borderId="54" xfId="5" applyNumberFormat="1" applyFont="1" applyBorder="1" applyProtection="1">
      <protection locked="0"/>
    </xf>
    <xf numFmtId="190" fontId="24" fillId="0" borderId="62" xfId="0" applyNumberFormat="1" applyFont="1" applyBorder="1" applyAlignment="1">
      <alignment vertical="center"/>
    </xf>
    <xf numFmtId="190" fontId="24" fillId="0" borderId="63" xfId="0" applyNumberFormat="1" applyFont="1" applyBorder="1" applyAlignment="1">
      <alignment vertical="center"/>
    </xf>
    <xf numFmtId="190" fontId="24" fillId="0" borderId="64" xfId="0" applyNumberFormat="1" applyFont="1" applyBorder="1" applyAlignment="1">
      <alignment vertical="center"/>
    </xf>
    <xf numFmtId="190" fontId="24" fillId="0" borderId="62" xfId="0" applyNumberFormat="1" applyFont="1" applyBorder="1" applyAlignment="1" applyProtection="1">
      <alignment vertical="center"/>
      <protection locked="0"/>
    </xf>
    <xf numFmtId="190" fontId="24" fillId="0" borderId="65" xfId="0" applyNumberFormat="1" applyFont="1" applyBorder="1" applyAlignment="1">
      <alignment vertical="center"/>
    </xf>
    <xf numFmtId="190" fontId="24" fillId="0" borderId="66" xfId="0" applyNumberFormat="1" applyFont="1" applyBorder="1" applyAlignment="1">
      <alignment vertical="center"/>
    </xf>
    <xf numFmtId="190" fontId="24" fillId="0" borderId="67" xfId="0" applyNumberFormat="1" applyFont="1" applyBorder="1" applyAlignment="1">
      <alignment vertical="center"/>
    </xf>
    <xf numFmtId="0" fontId="24" fillId="4" borderId="54" xfId="0" quotePrefix="1" applyFont="1" applyFill="1" applyBorder="1" applyAlignment="1">
      <alignment horizontal="center" vertical="center"/>
    </xf>
    <xf numFmtId="0" fontId="24" fillId="4" borderId="54" xfId="0" applyFont="1" applyFill="1" applyBorder="1" applyAlignment="1">
      <alignment horizontal="center" vertical="center"/>
    </xf>
    <xf numFmtId="190" fontId="19" fillId="0" borderId="56" xfId="0" applyNumberFormat="1" applyFont="1" applyBorder="1" applyAlignment="1">
      <alignment vertical="center"/>
    </xf>
    <xf numFmtId="190" fontId="19" fillId="0" borderId="58" xfId="0" applyNumberFormat="1" applyFont="1" applyBorder="1" applyAlignment="1">
      <alignment vertical="center"/>
    </xf>
    <xf numFmtId="190" fontId="19" fillId="0" borderId="57" xfId="0" applyNumberFormat="1" applyFont="1" applyBorder="1" applyAlignment="1">
      <alignment vertical="center"/>
    </xf>
    <xf numFmtId="0" fontId="19" fillId="0" borderId="56" xfId="0" applyFont="1" applyBorder="1" applyAlignment="1">
      <alignment vertical="center"/>
    </xf>
    <xf numFmtId="0" fontId="19" fillId="0" borderId="57" xfId="0" applyFont="1" applyBorder="1" applyAlignment="1">
      <alignment vertical="center" shrinkToFit="1"/>
    </xf>
    <xf numFmtId="184" fontId="24" fillId="0" borderId="0" xfId="5" applyNumberFormat="1" applyFont="1" applyAlignment="1">
      <alignment vertical="center"/>
    </xf>
    <xf numFmtId="184" fontId="24" fillId="0" borderId="0" xfId="5" applyNumberFormat="1" applyFont="1" applyAlignment="1">
      <alignment horizontal="distributed" vertical="center"/>
    </xf>
    <xf numFmtId="0" fontId="24" fillId="4" borderId="24" xfId="0" applyFont="1" applyFill="1" applyBorder="1" applyAlignment="1">
      <alignment horizontal="center" vertical="center"/>
    </xf>
    <xf numFmtId="0" fontId="24" fillId="4" borderId="25" xfId="0" applyFont="1" applyFill="1" applyBorder="1" applyAlignment="1">
      <alignment horizontal="center" vertical="center"/>
    </xf>
    <xf numFmtId="0" fontId="24" fillId="4" borderId="26" xfId="0" applyFont="1" applyFill="1" applyBorder="1" applyAlignment="1">
      <alignment vertical="center" wrapText="1"/>
    </xf>
    <xf numFmtId="0" fontId="24" fillId="4" borderId="27" xfId="0" applyFont="1" applyFill="1" applyBorder="1" applyAlignment="1">
      <alignment vertical="center" wrapText="1"/>
    </xf>
    <xf numFmtId="0" fontId="24" fillId="4" borderId="24" xfId="0" quotePrefix="1" applyFont="1" applyFill="1" applyBorder="1" applyAlignment="1">
      <alignment horizontal="center" vertical="center" shrinkToFit="1"/>
    </xf>
    <xf numFmtId="0" fontId="24" fillId="4" borderId="25" xfId="0" applyFont="1" applyFill="1" applyBorder="1" applyAlignment="1">
      <alignment vertical="center" shrinkToFit="1"/>
    </xf>
    <xf numFmtId="192" fontId="24" fillId="0" borderId="59" xfId="0" applyNumberFormat="1" applyFont="1" applyBorder="1" applyAlignment="1">
      <alignment horizontal="center" vertical="center" shrinkToFit="1"/>
    </xf>
    <xf numFmtId="192" fontId="24" fillId="0" borderId="60" xfId="0" applyNumberFormat="1" applyFont="1" applyBorder="1" applyAlignment="1">
      <alignment horizontal="center" vertical="center" shrinkToFit="1"/>
    </xf>
    <xf numFmtId="192" fontId="24" fillId="0" borderId="61" xfId="0" applyNumberFormat="1" applyFont="1" applyBorder="1" applyAlignment="1">
      <alignment horizontal="center" vertical="center" shrinkToFit="1"/>
    </xf>
    <xf numFmtId="192" fontId="24" fillId="0" borderId="62" xfId="0" applyNumberFormat="1" applyFont="1" applyBorder="1" applyAlignment="1">
      <alignment horizontal="center" vertical="center" shrinkToFit="1"/>
    </xf>
    <xf numFmtId="192" fontId="24" fillId="0" borderId="63" xfId="0" applyNumberFormat="1" applyFont="1" applyBorder="1" applyAlignment="1">
      <alignment horizontal="center" vertical="center" shrinkToFit="1"/>
    </xf>
    <xf numFmtId="192" fontId="24" fillId="0" borderId="64" xfId="0" applyNumberFormat="1" applyFont="1" applyBorder="1" applyAlignment="1">
      <alignment horizontal="center" vertical="center" shrinkToFit="1"/>
    </xf>
    <xf numFmtId="0" fontId="24" fillId="4" borderId="26" xfId="0" applyFont="1" applyFill="1" applyBorder="1" applyAlignment="1">
      <alignment horizontal="center" vertical="center" shrinkToFit="1"/>
    </xf>
    <xf numFmtId="0" fontId="24" fillId="4" borderId="27" xfId="0" applyFont="1" applyFill="1" applyBorder="1" applyAlignment="1">
      <alignment vertical="center" shrinkToFit="1"/>
    </xf>
    <xf numFmtId="192" fontId="24" fillId="0" borderId="65" xfId="0" applyNumberFormat="1" applyFont="1" applyBorder="1" applyAlignment="1">
      <alignment horizontal="center" vertical="center" shrinkToFit="1"/>
    </xf>
    <xf numFmtId="192" fontId="24" fillId="0" borderId="66" xfId="0" applyNumberFormat="1" applyFont="1" applyBorder="1" applyAlignment="1">
      <alignment horizontal="center" vertical="center" shrinkToFit="1"/>
    </xf>
    <xf numFmtId="192" fontId="24" fillId="0" borderId="67" xfId="0" applyNumberFormat="1" applyFont="1" applyBorder="1" applyAlignment="1">
      <alignment horizontal="center" vertical="center" shrinkToFit="1"/>
    </xf>
    <xf numFmtId="179" fontId="22" fillId="0" borderId="0" xfId="5" quotePrefix="1" applyNumberFormat="1" applyFont="1" applyAlignment="1">
      <alignment vertical="center"/>
    </xf>
    <xf numFmtId="179" fontId="24" fillId="0" borderId="0" xfId="5" quotePrefix="1" applyNumberFormat="1" applyFont="1" applyAlignment="1">
      <alignment vertical="center"/>
    </xf>
    <xf numFmtId="0" fontId="24" fillId="0" borderId="0" xfId="5" applyFont="1" applyAlignment="1" applyProtection="1">
      <alignment horizontal="center" vertical="center"/>
      <protection locked="0"/>
    </xf>
    <xf numFmtId="191" fontId="24" fillId="4" borderId="59" xfId="0" applyNumberFormat="1" applyFont="1" applyFill="1" applyBorder="1" applyAlignment="1">
      <alignment vertical="center" shrinkToFit="1"/>
    </xf>
    <xf numFmtId="191" fontId="24" fillId="0" borderId="60" xfId="0" applyNumberFormat="1" applyFont="1" applyBorder="1" applyAlignment="1">
      <alignment vertical="center" shrinkToFit="1"/>
    </xf>
    <xf numFmtId="191" fontId="24" fillId="0" borderId="61" xfId="0" applyNumberFormat="1" applyFont="1" applyBorder="1" applyAlignment="1">
      <alignment vertical="center" shrinkToFit="1"/>
    </xf>
    <xf numFmtId="191" fontId="24" fillId="0" borderId="62" xfId="0" applyNumberFormat="1" applyFont="1" applyBorder="1" applyAlignment="1">
      <alignment vertical="center" shrinkToFit="1"/>
    </xf>
    <xf numFmtId="191" fontId="24" fillId="4" borderId="63" xfId="0" applyNumberFormat="1" applyFont="1" applyFill="1" applyBorder="1" applyAlignment="1">
      <alignment vertical="center" shrinkToFit="1"/>
    </xf>
    <xf numFmtId="191" fontId="24" fillId="0" borderId="63" xfId="0" applyNumberFormat="1" applyFont="1" applyBorder="1" applyAlignment="1">
      <alignment vertical="center" shrinkToFit="1"/>
    </xf>
    <xf numFmtId="191" fontId="24" fillId="0" borderId="64" xfId="0" applyNumberFormat="1" applyFont="1" applyBorder="1" applyAlignment="1">
      <alignment vertical="center" shrinkToFit="1"/>
    </xf>
    <xf numFmtId="191" fontId="24" fillId="0" borderId="63" xfId="5" applyNumberFormat="1" applyFont="1" applyBorder="1" applyAlignment="1">
      <alignment vertical="center" shrinkToFit="1"/>
    </xf>
    <xf numFmtId="191" fontId="24" fillId="0" borderId="64" xfId="5" applyNumberFormat="1" applyFont="1" applyBorder="1" applyAlignment="1">
      <alignment vertical="center" shrinkToFit="1"/>
    </xf>
    <xf numFmtId="191" fontId="24" fillId="0" borderId="65" xfId="0" applyNumberFormat="1" applyFont="1" applyBorder="1" applyAlignment="1">
      <alignment vertical="center" shrinkToFit="1"/>
    </xf>
    <xf numFmtId="191" fontId="24" fillId="0" borderId="66" xfId="0" applyNumberFormat="1" applyFont="1" applyBorder="1" applyAlignment="1">
      <alignment vertical="center" shrinkToFit="1"/>
    </xf>
    <xf numFmtId="0" fontId="24" fillId="0" borderId="24" xfId="0" applyFont="1" applyBorder="1" applyAlignment="1">
      <alignment horizontal="center" vertical="center"/>
    </xf>
    <xf numFmtId="0" fontId="24" fillId="0" borderId="25" xfId="0" applyFont="1" applyBorder="1" applyAlignment="1">
      <alignment vertical="center"/>
    </xf>
    <xf numFmtId="0" fontId="24" fillId="0" borderId="27" xfId="0" applyFont="1" applyBorder="1" applyAlignment="1">
      <alignment vertical="center"/>
    </xf>
    <xf numFmtId="0" fontId="19" fillId="0" borderId="0" xfId="0" applyFont="1" applyAlignment="1">
      <alignment vertical="center"/>
    </xf>
    <xf numFmtId="179" fontId="24" fillId="0" borderId="0" xfId="5" applyNumberFormat="1" applyFont="1" applyAlignment="1">
      <alignment horizontal="left" vertical="center"/>
    </xf>
    <xf numFmtId="179" fontId="24" fillId="0" borderId="0" xfId="5" quotePrefix="1" applyNumberFormat="1" applyFont="1" applyAlignment="1">
      <alignment horizontal="distributed" vertical="center"/>
    </xf>
    <xf numFmtId="191" fontId="24" fillId="0" borderId="70" xfId="0" applyNumberFormat="1" applyFont="1" applyBorder="1" applyAlignment="1">
      <alignment vertical="center" shrinkToFit="1"/>
    </xf>
    <xf numFmtId="191" fontId="24" fillId="0" borderId="71" xfId="0" applyNumberFormat="1" applyFont="1" applyBorder="1" applyAlignment="1">
      <alignment vertical="center" shrinkToFit="1"/>
    </xf>
    <xf numFmtId="179" fontId="29" fillId="0" borderId="0" xfId="5" quotePrefix="1" applyNumberFormat="1" applyFont="1" applyAlignment="1">
      <alignment horizontal="distributed"/>
    </xf>
    <xf numFmtId="189" fontId="29" fillId="4" borderId="24" xfId="5" applyNumberFormat="1" applyFont="1" applyFill="1" applyBorder="1"/>
    <xf numFmtId="189" fontId="29" fillId="4" borderId="49" xfId="5" applyNumberFormat="1" applyFont="1" applyFill="1" applyBorder="1"/>
    <xf numFmtId="189" fontId="29" fillId="4" borderId="25" xfId="5" applyNumberFormat="1" applyFont="1" applyFill="1" applyBorder="1"/>
    <xf numFmtId="189" fontId="29" fillId="4" borderId="54" xfId="5" applyNumberFormat="1" applyFont="1" applyFill="1" applyBorder="1"/>
    <xf numFmtId="189" fontId="29" fillId="4" borderId="0" xfId="5" applyNumberFormat="1" applyFont="1" applyFill="1"/>
    <xf numFmtId="189" fontId="29" fillId="4" borderId="55" xfId="5" applyNumberFormat="1" applyFont="1" applyFill="1" applyBorder="1"/>
    <xf numFmtId="189" fontId="29" fillId="4" borderId="26" xfId="5" applyNumberFormat="1" applyFont="1" applyFill="1" applyBorder="1"/>
    <xf numFmtId="189" fontId="29" fillId="4" borderId="52" xfId="5" applyNumberFormat="1" applyFont="1" applyFill="1" applyBorder="1"/>
    <xf numFmtId="189" fontId="29" fillId="4" borderId="27" xfId="5" applyNumberFormat="1" applyFont="1" applyFill="1" applyBorder="1"/>
    <xf numFmtId="182" fontId="11" fillId="0" borderId="0" xfId="0" applyNumberFormat="1" applyFont="1" applyFill="1"/>
    <xf numFmtId="0" fontId="26" fillId="0" borderId="0" xfId="0" applyFont="1" applyAlignment="1">
      <alignment vertical="center" shrinkToFit="1"/>
    </xf>
    <xf numFmtId="0" fontId="26" fillId="0" borderId="0" xfId="0" applyFont="1" applyAlignment="1">
      <alignment vertical="center"/>
    </xf>
    <xf numFmtId="0" fontId="26" fillId="0" borderId="0" xfId="0" applyFont="1" applyFill="1" applyAlignment="1">
      <alignment vertical="center"/>
    </xf>
    <xf numFmtId="0" fontId="24" fillId="0" borderId="0" xfId="0" applyFont="1" applyFill="1" applyAlignment="1">
      <alignment vertical="center"/>
    </xf>
    <xf numFmtId="0" fontId="26" fillId="0" borderId="0" xfId="0" applyFont="1" applyAlignment="1">
      <alignment horizontal="left" vertical="center"/>
    </xf>
    <xf numFmtId="0" fontId="24" fillId="0" borderId="0" xfId="0" applyFont="1" applyAlignment="1">
      <alignment vertical="center" shrinkToFit="1"/>
    </xf>
    <xf numFmtId="0" fontId="26" fillId="13" borderId="28" xfId="0" applyFont="1" applyFill="1" applyBorder="1" applyAlignment="1">
      <alignment horizontal="center" vertical="center" wrapText="1"/>
    </xf>
    <xf numFmtId="0" fontId="24" fillId="2" borderId="28" xfId="0" applyFont="1" applyFill="1" applyBorder="1" applyAlignment="1">
      <alignment horizontal="center" vertical="center" wrapText="1"/>
    </xf>
    <xf numFmtId="0" fontId="24" fillId="0" borderId="28" xfId="0" applyFont="1" applyFill="1" applyBorder="1" applyAlignment="1">
      <alignment horizontal="center" vertical="center" wrapText="1"/>
    </xf>
    <xf numFmtId="0" fontId="24" fillId="9" borderId="28" xfId="0" applyFont="1" applyFill="1" applyBorder="1" applyAlignment="1">
      <alignment horizontal="center" vertical="center" wrapText="1"/>
    </xf>
    <xf numFmtId="0" fontId="26" fillId="8" borderId="28" xfId="0" applyFont="1" applyFill="1" applyBorder="1" applyAlignment="1">
      <alignment horizontal="center" vertical="center" wrapText="1"/>
    </xf>
    <xf numFmtId="0" fontId="24" fillId="10" borderId="28" xfId="0" applyFont="1" applyFill="1" applyBorder="1" applyAlignment="1">
      <alignment horizontal="center" vertical="center" wrapText="1"/>
    </xf>
    <xf numFmtId="0" fontId="24" fillId="7" borderId="28" xfId="0" applyFont="1" applyFill="1" applyBorder="1" applyAlignment="1">
      <alignment horizontal="center" vertical="center" wrapText="1"/>
    </xf>
    <xf numFmtId="0" fontId="24" fillId="8" borderId="28" xfId="0" applyFont="1" applyFill="1" applyBorder="1" applyAlignment="1">
      <alignment horizontal="center" vertical="center" wrapText="1"/>
    </xf>
    <xf numFmtId="0" fontId="24" fillId="12" borderId="28" xfId="0" applyFont="1" applyFill="1" applyBorder="1" applyAlignment="1">
      <alignment horizontal="center" vertical="center" wrapText="1"/>
    </xf>
    <xf numFmtId="0" fontId="24" fillId="0" borderId="28" xfId="0" applyFont="1" applyFill="1" applyBorder="1" applyAlignment="1">
      <alignment horizontal="center" vertical="center"/>
    </xf>
    <xf numFmtId="38" fontId="24" fillId="0" borderId="28" xfId="2" applyFont="1" applyBorder="1" applyAlignment="1">
      <alignment vertical="center"/>
    </xf>
    <xf numFmtId="182" fontId="24" fillId="0" borderId="28" xfId="2" applyNumberFormat="1" applyFont="1" applyFill="1" applyBorder="1" applyAlignment="1">
      <alignment vertical="center" shrinkToFit="1"/>
    </xf>
    <xf numFmtId="182" fontId="24" fillId="0" borderId="28" xfId="2" applyNumberFormat="1" applyFont="1" applyBorder="1" applyAlignment="1">
      <alignment vertical="center" shrinkToFit="1"/>
    </xf>
    <xf numFmtId="187" fontId="24" fillId="0" borderId="28" xfId="0" applyNumberFormat="1" applyFont="1" applyFill="1" applyBorder="1" applyAlignment="1">
      <alignment vertical="center" shrinkToFit="1"/>
    </xf>
    <xf numFmtId="177" fontId="24" fillId="0" borderId="28" xfId="0" applyNumberFormat="1" applyFont="1" applyFill="1" applyBorder="1" applyAlignment="1">
      <alignment horizontal="right" vertical="center" shrinkToFit="1"/>
    </xf>
    <xf numFmtId="182" fontId="24" fillId="0" borderId="28" xfId="2" applyNumberFormat="1" applyFont="1" applyBorder="1" applyAlignment="1">
      <alignment horizontal="right" vertical="center" shrinkToFit="1"/>
    </xf>
    <xf numFmtId="180" fontId="24" fillId="0" borderId="28" xfId="2" applyNumberFormat="1" applyFont="1" applyFill="1" applyBorder="1" applyAlignment="1">
      <alignment vertical="center" shrinkToFit="1"/>
    </xf>
    <xf numFmtId="182" fontId="24" fillId="0" borderId="28" xfId="0" applyNumberFormat="1" applyFont="1" applyFill="1" applyBorder="1" applyAlignment="1">
      <alignment vertical="center" shrinkToFit="1"/>
    </xf>
    <xf numFmtId="38" fontId="24" fillId="0" borderId="28" xfId="2" applyFont="1" applyFill="1" applyBorder="1" applyAlignment="1">
      <alignment vertical="center"/>
    </xf>
    <xf numFmtId="38" fontId="24" fillId="3" borderId="28" xfId="2" applyFont="1" applyFill="1" applyBorder="1" applyAlignment="1">
      <alignment vertical="center"/>
    </xf>
    <xf numFmtId="0" fontId="24" fillId="0" borderId="28" xfId="0" applyFont="1" applyBorder="1" applyAlignment="1">
      <alignment vertical="center"/>
    </xf>
    <xf numFmtId="38" fontId="24" fillId="4" borderId="28" xfId="0" applyNumberFormat="1" applyFont="1" applyFill="1" applyBorder="1" applyAlignment="1">
      <alignment vertical="center"/>
    </xf>
    <xf numFmtId="0" fontId="24" fillId="0" borderId="28" xfId="0" applyFont="1" applyBorder="1" applyAlignment="1">
      <alignment vertical="center" shrinkToFit="1"/>
    </xf>
    <xf numFmtId="38" fontId="26" fillId="13" borderId="28" xfId="2" applyFont="1" applyFill="1" applyBorder="1" applyAlignment="1">
      <alignment vertical="center"/>
    </xf>
    <xf numFmtId="182" fontId="26" fillId="0" borderId="28" xfId="2" applyNumberFormat="1" applyFont="1" applyFill="1" applyBorder="1" applyAlignment="1">
      <alignment vertical="center" shrinkToFit="1"/>
    </xf>
    <xf numFmtId="38" fontId="24" fillId="0" borderId="28" xfId="2" applyFont="1" applyBorder="1" applyAlignment="1">
      <alignment horizontal="center" vertical="center" shrinkToFit="1"/>
    </xf>
    <xf numFmtId="0" fontId="26" fillId="0" borderId="0" xfId="0" applyFont="1" applyAlignment="1">
      <alignment horizontal="center" vertical="center"/>
    </xf>
    <xf numFmtId="189" fontId="24" fillId="2" borderId="28" xfId="0" applyNumberFormat="1" applyFont="1" applyFill="1" applyBorder="1" applyAlignment="1">
      <alignment horizontal="center" vertical="center" shrinkToFit="1"/>
    </xf>
    <xf numFmtId="186" fontId="24" fillId="0" borderId="28" xfId="0" applyNumberFormat="1" applyFont="1" applyFill="1" applyBorder="1" applyAlignment="1">
      <alignment horizontal="center" vertical="center" shrinkToFit="1"/>
    </xf>
    <xf numFmtId="189" fontId="24" fillId="9" borderId="28" xfId="0" applyNumberFormat="1" applyFont="1" applyFill="1" applyBorder="1" applyAlignment="1">
      <alignment horizontal="center" vertical="center" shrinkToFit="1"/>
    </xf>
    <xf numFmtId="189" fontId="24" fillId="0" borderId="28" xfId="0" applyNumberFormat="1" applyFont="1" applyFill="1" applyBorder="1" applyAlignment="1">
      <alignment horizontal="center" vertical="center" shrinkToFit="1"/>
    </xf>
    <xf numFmtId="182" fontId="24" fillId="4" borderId="28" xfId="2" applyNumberFormat="1" applyFont="1" applyFill="1" applyBorder="1" applyAlignment="1">
      <alignment vertical="center" shrinkToFit="1"/>
    </xf>
    <xf numFmtId="182" fontId="24" fillId="4" borderId="28" xfId="0" applyNumberFormat="1" applyFont="1" applyFill="1" applyBorder="1" applyAlignment="1">
      <alignment vertical="center" shrinkToFit="1"/>
    </xf>
    <xf numFmtId="189" fontId="11" fillId="0" borderId="28" xfId="2" applyNumberFormat="1" applyFont="1" applyFill="1" applyBorder="1" applyAlignment="1">
      <alignment horizontal="center"/>
    </xf>
    <xf numFmtId="0" fontId="11" fillId="0" borderId="0" xfId="0" applyFont="1" applyFill="1" applyAlignment="1">
      <alignment horizontal="center"/>
    </xf>
    <xf numFmtId="0" fontId="11" fillId="0" borderId="39" xfId="0" applyFont="1" applyFill="1" applyBorder="1" applyAlignment="1">
      <alignment horizontal="center"/>
    </xf>
    <xf numFmtId="0" fontId="11" fillId="0" borderId="40" xfId="0" applyFont="1" applyFill="1" applyBorder="1" applyAlignment="1">
      <alignment horizontal="center"/>
    </xf>
    <xf numFmtId="0" fontId="11" fillId="0" borderId="41" xfId="0" applyFont="1" applyFill="1" applyBorder="1" applyAlignment="1">
      <alignment horizontal="center"/>
    </xf>
    <xf numFmtId="0" fontId="11" fillId="0" borderId="45" xfId="0" applyFont="1" applyFill="1" applyBorder="1" applyAlignment="1">
      <alignment horizontal="center"/>
    </xf>
    <xf numFmtId="0" fontId="11" fillId="0" borderId="32" xfId="0" applyFont="1" applyFill="1" applyBorder="1" applyAlignment="1">
      <alignment horizontal="center"/>
    </xf>
    <xf numFmtId="0" fontId="11" fillId="0" borderId="46" xfId="0" applyFont="1" applyFill="1" applyBorder="1" applyAlignment="1">
      <alignment horizontal="center"/>
    </xf>
    <xf numFmtId="191" fontId="11" fillId="0" borderId="28" xfId="2" applyNumberFormat="1" applyFont="1" applyFill="1" applyBorder="1" applyAlignment="1">
      <alignment horizontal="center"/>
    </xf>
    <xf numFmtId="191" fontId="11" fillId="0" borderId="0" xfId="0" applyNumberFormat="1" applyFont="1" applyFill="1" applyAlignment="1">
      <alignment horizontal="center"/>
    </xf>
    <xf numFmtId="0" fontId="11" fillId="0" borderId="14" xfId="0" applyFont="1" applyFill="1" applyBorder="1" applyAlignment="1">
      <alignment horizontal="center"/>
    </xf>
    <xf numFmtId="189" fontId="11" fillId="0" borderId="28" xfId="0" applyNumberFormat="1" applyFont="1" applyFill="1" applyBorder="1" applyAlignment="1">
      <alignment horizontal="center"/>
    </xf>
    <xf numFmtId="189" fontId="11" fillId="0" borderId="0" xfId="0" applyNumberFormat="1" applyFont="1" applyFill="1" applyAlignment="1">
      <alignment horizontal="center"/>
    </xf>
    <xf numFmtId="0" fontId="19" fillId="0" borderId="24" xfId="0" applyFont="1" applyBorder="1" applyAlignment="1">
      <alignment horizontal="center" vertical="center"/>
    </xf>
    <xf numFmtId="0" fontId="19" fillId="0" borderId="54" xfId="0" applyFont="1" applyBorder="1" applyAlignment="1">
      <alignment horizontal="center" vertical="center"/>
    </xf>
    <xf numFmtId="0" fontId="19" fillId="0" borderId="26" xfId="0" applyFont="1" applyBorder="1" applyAlignment="1">
      <alignment horizontal="center" vertical="center"/>
    </xf>
    <xf numFmtId="191" fontId="24" fillId="0" borderId="0" xfId="0" applyNumberFormat="1" applyFont="1" applyAlignment="1">
      <alignment vertical="center"/>
    </xf>
    <xf numFmtId="0" fontId="24" fillId="6" borderId="0" xfId="0" applyFont="1" applyFill="1" applyAlignment="1">
      <alignment horizontal="center" vertical="center" wrapText="1"/>
    </xf>
    <xf numFmtId="0" fontId="24" fillId="0" borderId="49" xfId="0" applyFont="1" applyBorder="1" applyAlignment="1">
      <alignment vertical="center" wrapText="1"/>
    </xf>
    <xf numFmtId="194" fontId="24" fillId="0" borderId="49" xfId="0" applyNumberFormat="1" applyFont="1" applyBorder="1" applyAlignment="1">
      <alignment vertical="center"/>
    </xf>
    <xf numFmtId="190" fontId="24" fillId="0" borderId="50" xfId="0" applyNumberFormat="1" applyFont="1" applyBorder="1" applyAlignment="1">
      <alignment vertical="center" shrinkToFit="1"/>
    </xf>
    <xf numFmtId="0" fontId="24" fillId="0" borderId="0" xfId="0" applyFont="1" applyAlignment="1">
      <alignment vertical="center" wrapText="1"/>
    </xf>
    <xf numFmtId="194" fontId="24" fillId="0" borderId="0" xfId="0" applyNumberFormat="1" applyFont="1" applyAlignment="1">
      <alignment vertical="center"/>
    </xf>
    <xf numFmtId="0" fontId="24" fillId="0" borderId="55" xfId="0" applyFont="1" applyBorder="1" applyAlignment="1">
      <alignment horizontal="center" vertical="center"/>
    </xf>
    <xf numFmtId="0" fontId="24" fillId="0" borderId="55" xfId="0" applyFont="1" applyBorder="1" applyAlignment="1">
      <alignment vertical="center"/>
    </xf>
    <xf numFmtId="190" fontId="24" fillId="0" borderId="23" xfId="0" applyNumberFormat="1" applyFont="1" applyBorder="1" applyAlignment="1">
      <alignment vertical="center" shrinkToFit="1"/>
    </xf>
    <xf numFmtId="194" fontId="24" fillId="0" borderId="52" xfId="0" applyNumberFormat="1" applyFont="1" applyBorder="1" applyAlignment="1">
      <alignment vertical="center"/>
    </xf>
    <xf numFmtId="0" fontId="24" fillId="0" borderId="27" xfId="0" applyFont="1" applyBorder="1" applyAlignment="1">
      <alignment horizontal="center" vertical="center"/>
    </xf>
    <xf numFmtId="191" fontId="24" fillId="0" borderId="0" xfId="0" applyNumberFormat="1" applyFont="1" applyAlignment="1">
      <alignment horizontal="center" vertical="center"/>
    </xf>
    <xf numFmtId="0" fontId="24" fillId="6" borderId="0" xfId="0" applyFont="1" applyFill="1" applyAlignment="1">
      <alignment horizontal="center" vertical="center"/>
    </xf>
    <xf numFmtId="0" fontId="19" fillId="0" borderId="49" xfId="0" applyFont="1" applyBorder="1" applyAlignment="1">
      <alignment vertical="center"/>
    </xf>
    <xf numFmtId="0" fontId="19" fillId="0" borderId="52" xfId="0" applyFont="1" applyBorder="1" applyAlignment="1">
      <alignment vertical="center"/>
    </xf>
    <xf numFmtId="190" fontId="19" fillId="0" borderId="0" xfId="0" applyNumberFormat="1" applyFont="1" applyAlignment="1">
      <alignment vertical="center"/>
    </xf>
    <xf numFmtId="0" fontId="32" fillId="0" borderId="0" xfId="0" applyFont="1" applyAlignment="1">
      <alignment vertical="center"/>
    </xf>
    <xf numFmtId="0" fontId="19" fillId="0" borderId="0" xfId="0" applyFont="1" applyAlignment="1">
      <alignment horizontal="left" vertical="center"/>
    </xf>
    <xf numFmtId="190" fontId="19" fillId="0" borderId="25" xfId="0" applyNumberFormat="1" applyFont="1" applyBorder="1" applyAlignment="1">
      <alignment vertical="center"/>
    </xf>
    <xf numFmtId="0" fontId="32" fillId="10" borderId="0" xfId="0" applyFont="1" applyFill="1" applyAlignment="1">
      <alignment horizontal="center" vertical="center"/>
    </xf>
    <xf numFmtId="190" fontId="19" fillId="0" borderId="55" xfId="0" applyNumberFormat="1" applyFont="1" applyBorder="1" applyAlignment="1">
      <alignment vertical="center"/>
    </xf>
    <xf numFmtId="190" fontId="19" fillId="0" borderId="27" xfId="0" applyNumberFormat="1" applyFont="1" applyBorder="1" applyAlignment="1">
      <alignment vertical="center"/>
    </xf>
    <xf numFmtId="191" fontId="24" fillId="12" borderId="28" xfId="0" applyNumberFormat="1" applyFont="1" applyFill="1" applyBorder="1" applyAlignment="1">
      <alignment horizontal="center" vertical="center" shrinkToFit="1"/>
    </xf>
    <xf numFmtId="193" fontId="26" fillId="9" borderId="28" xfId="2" applyNumberFormat="1" applyFont="1" applyFill="1" applyBorder="1" applyAlignment="1">
      <alignment horizontal="center" vertical="center" shrinkToFit="1"/>
    </xf>
    <xf numFmtId="189" fontId="24" fillId="9" borderId="28" xfId="2" applyNumberFormat="1" applyFont="1" applyFill="1" applyBorder="1" applyAlignment="1">
      <alignment horizontal="center" vertical="center" shrinkToFit="1"/>
    </xf>
    <xf numFmtId="0" fontId="24" fillId="0" borderId="72" xfId="0" applyFont="1" applyBorder="1" applyAlignment="1">
      <alignment horizontal="center" vertical="center" wrapText="1"/>
    </xf>
    <xf numFmtId="0" fontId="24" fillId="0" borderId="73" xfId="0" applyFont="1" applyBorder="1" applyAlignment="1">
      <alignment horizontal="center" vertical="center" wrapText="1"/>
    </xf>
    <xf numFmtId="195" fontId="24" fillId="0" borderId="74" xfId="0" applyNumberFormat="1" applyFont="1" applyBorder="1" applyAlignment="1">
      <alignment horizontal="right" vertical="center"/>
    </xf>
    <xf numFmtId="195" fontId="24" fillId="0" borderId="75" xfId="0" applyNumberFormat="1" applyFont="1" applyBorder="1" applyAlignment="1">
      <alignment horizontal="right" vertical="center"/>
    </xf>
    <xf numFmtId="191" fontId="26" fillId="0" borderId="76" xfId="0" applyNumberFormat="1" applyFont="1" applyBorder="1" applyAlignment="1">
      <alignment vertical="center"/>
    </xf>
    <xf numFmtId="178" fontId="24" fillId="0" borderId="28" xfId="0" applyNumberFormat="1" applyFont="1" applyFill="1" applyBorder="1" applyAlignment="1">
      <alignment vertical="center" shrinkToFit="1"/>
    </xf>
    <xf numFmtId="0" fontId="34" fillId="0" borderId="28" xfId="0" applyFont="1" applyBorder="1" applyAlignment="1">
      <alignment horizontal="center" vertical="center"/>
    </xf>
    <xf numFmtId="0" fontId="34" fillId="0" borderId="28" xfId="0" applyFont="1" applyBorder="1" applyAlignment="1">
      <alignment horizontal="center" vertical="center" shrinkToFit="1"/>
    </xf>
    <xf numFmtId="0" fontId="34" fillId="0" borderId="28" xfId="0" applyFont="1" applyBorder="1" applyAlignment="1">
      <alignment horizontal="center" vertical="center" wrapText="1"/>
    </xf>
    <xf numFmtId="0" fontId="34" fillId="0" borderId="28" xfId="0" applyFont="1" applyFill="1" applyBorder="1" applyAlignment="1">
      <alignment horizontal="center" vertical="center" shrinkToFit="1"/>
    </xf>
    <xf numFmtId="0" fontId="34" fillId="5" borderId="28" xfId="0" applyFont="1" applyFill="1" applyBorder="1" applyAlignment="1">
      <alignment horizontal="center" vertical="center" shrinkToFit="1"/>
    </xf>
    <xf numFmtId="0" fontId="34" fillId="0" borderId="0" xfId="0" applyFont="1" applyAlignment="1">
      <alignment vertical="center"/>
    </xf>
    <xf numFmtId="190" fontId="24" fillId="0" borderId="28" xfId="0" applyNumberFormat="1" applyFont="1" applyFill="1" applyBorder="1" applyAlignment="1">
      <alignment horizontal="right" vertical="center" shrinkToFit="1"/>
    </xf>
    <xf numFmtId="191" fontId="24" fillId="9" borderId="28" xfId="0" applyNumberFormat="1" applyFont="1" applyFill="1" applyBorder="1" applyAlignment="1">
      <alignment vertical="center" shrinkToFit="1"/>
    </xf>
    <xf numFmtId="0" fontId="35" fillId="0" borderId="0" xfId="0" applyFont="1" applyAlignment="1">
      <alignment vertical="center"/>
    </xf>
    <xf numFmtId="0" fontId="35" fillId="0" borderId="0" xfId="0" applyFont="1" applyAlignment="1">
      <alignment vertical="top" wrapText="1"/>
    </xf>
    <xf numFmtId="0" fontId="36" fillId="0" borderId="0" xfId="0" applyFont="1" applyAlignment="1" applyProtection="1">
      <alignment horizontal="center" vertical="top" wrapText="1"/>
      <protection locked="0"/>
    </xf>
    <xf numFmtId="0" fontId="36" fillId="0" borderId="0" xfId="0" applyFont="1" applyAlignment="1">
      <alignment horizontal="left" vertical="top" wrapText="1"/>
    </xf>
    <xf numFmtId="0" fontId="36" fillId="0" borderId="0" xfId="0" applyFont="1" applyAlignment="1">
      <alignment vertical="top" wrapText="1"/>
    </xf>
    <xf numFmtId="0" fontId="36" fillId="0" borderId="0" xfId="0" applyFont="1" applyAlignment="1" applyProtection="1">
      <alignment vertical="top" wrapText="1"/>
      <protection locked="0"/>
    </xf>
    <xf numFmtId="0" fontId="35" fillId="0" borderId="0" xfId="0" applyFont="1" applyAlignment="1" applyProtection="1">
      <alignment vertical="top" wrapText="1"/>
      <protection locked="0"/>
    </xf>
    <xf numFmtId="0" fontId="39" fillId="0" borderId="0" xfId="0" applyFont="1" applyAlignment="1">
      <alignment vertical="center"/>
    </xf>
    <xf numFmtId="0" fontId="39" fillId="0" borderId="0" xfId="0" applyFont="1" applyProtection="1">
      <protection locked="0"/>
    </xf>
    <xf numFmtId="0" fontId="40" fillId="0" borderId="0" xfId="0" applyFont="1" applyAlignment="1" applyProtection="1">
      <alignment horizontal="center" vertical="center"/>
      <protection locked="0"/>
    </xf>
    <xf numFmtId="0" fontId="40" fillId="0" borderId="0" xfId="0" applyFont="1" applyAlignment="1">
      <alignment horizontal="center" vertical="center"/>
    </xf>
    <xf numFmtId="0" fontId="39" fillId="0" borderId="0" xfId="0" applyFont="1" applyAlignment="1">
      <alignment horizontal="right" vertical="center"/>
    </xf>
    <xf numFmtId="0" fontId="40" fillId="6" borderId="0" xfId="0" applyFont="1" applyFill="1" applyAlignment="1" applyProtection="1">
      <alignment horizontal="center" vertical="center"/>
      <protection locked="0"/>
    </xf>
    <xf numFmtId="0" fontId="39" fillId="0" borderId="0" xfId="0" applyFont="1" applyAlignment="1" applyProtection="1">
      <alignment vertical="center"/>
      <protection locked="0"/>
    </xf>
    <xf numFmtId="191" fontId="40" fillId="6" borderId="29" xfId="0" applyNumberFormat="1" applyFont="1" applyFill="1" applyBorder="1" applyAlignment="1">
      <alignment vertical="center"/>
    </xf>
    <xf numFmtId="0" fontId="39" fillId="0" borderId="0" xfId="0" applyFont="1" applyAlignment="1">
      <alignment horizontal="center"/>
    </xf>
    <xf numFmtId="0" fontId="39" fillId="0" borderId="0" xfId="0" applyFont="1" applyAlignment="1">
      <alignment horizontal="center" vertical="center"/>
    </xf>
    <xf numFmtId="177" fontId="39" fillId="0" borderId="0" xfId="2" applyNumberFormat="1" applyFont="1" applyFill="1" applyAlignment="1" applyProtection="1">
      <protection locked="0"/>
    </xf>
    <xf numFmtId="177" fontId="39" fillId="0" borderId="0" xfId="2" applyNumberFormat="1" applyFont="1" applyFill="1" applyAlignment="1" applyProtection="1">
      <alignment horizontal="center"/>
      <protection locked="0"/>
    </xf>
    <xf numFmtId="0" fontId="41" fillId="0" borderId="9" xfId="0" applyFont="1" applyBorder="1" applyAlignment="1">
      <alignment horizontal="center" vertical="center" shrinkToFit="1"/>
    </xf>
    <xf numFmtId="196" fontId="41" fillId="0" borderId="9" xfId="0" applyNumberFormat="1" applyFont="1" applyBorder="1" applyAlignment="1">
      <alignment horizontal="center" vertical="center" shrinkToFit="1"/>
    </xf>
    <xf numFmtId="0" fontId="42" fillId="0" borderId="9" xfId="0" applyFont="1" applyBorder="1" applyAlignment="1" applyProtection="1">
      <alignment horizontal="center" vertical="center" shrinkToFit="1"/>
      <protection locked="0"/>
    </xf>
    <xf numFmtId="38" fontId="42" fillId="0" borderId="9" xfId="0" applyNumberFormat="1" applyFont="1" applyBorder="1" applyAlignment="1">
      <alignment vertical="center" shrinkToFit="1"/>
    </xf>
    <xf numFmtId="185" fontId="39" fillId="0" borderId="0" xfId="0" applyNumberFormat="1" applyFont="1" applyAlignment="1">
      <alignment vertical="center"/>
    </xf>
    <xf numFmtId="0" fontId="24" fillId="0" borderId="0" xfId="6" applyFont="1" applyAlignment="1">
      <alignment vertical="top" wrapText="1"/>
    </xf>
    <xf numFmtId="0" fontId="24" fillId="0" borderId="56" xfId="6" applyFont="1" applyBorder="1" applyAlignment="1">
      <alignment vertical="top" wrapText="1"/>
    </xf>
    <xf numFmtId="0" fontId="24" fillId="0" borderId="0" xfId="6" applyFont="1"/>
    <xf numFmtId="191" fontId="24" fillId="0" borderId="59" xfId="6" applyNumberFormat="1" applyFont="1" applyBorder="1"/>
    <xf numFmtId="191" fontId="24" fillId="0" borderId="62" xfId="6" applyNumberFormat="1" applyFont="1" applyBorder="1"/>
    <xf numFmtId="0" fontId="24" fillId="0" borderId="52" xfId="0" applyFont="1" applyBorder="1" applyAlignment="1">
      <alignment vertical="center"/>
    </xf>
    <xf numFmtId="0" fontId="24" fillId="0" borderId="57" xfId="6" applyFont="1" applyBorder="1" applyAlignment="1">
      <alignment vertical="top" wrapText="1"/>
    </xf>
    <xf numFmtId="190" fontId="24" fillId="0" borderId="3" xfId="0" applyNumberFormat="1" applyFont="1" applyBorder="1" applyAlignment="1">
      <alignment vertical="center" shrinkToFit="1"/>
    </xf>
    <xf numFmtId="190" fontId="24" fillId="0" borderId="5" xfId="0" applyNumberFormat="1" applyFont="1" applyBorder="1" applyAlignment="1">
      <alignment vertical="center" shrinkToFit="1"/>
    </xf>
    <xf numFmtId="182" fontId="26" fillId="0" borderId="78" xfId="2" applyNumberFormat="1" applyFont="1" applyFill="1" applyBorder="1" applyAlignment="1">
      <alignment vertical="center" shrinkToFit="1"/>
    </xf>
    <xf numFmtId="190" fontId="24" fillId="0" borderId="14" xfId="0" applyNumberFormat="1" applyFont="1" applyBorder="1" applyAlignment="1">
      <alignment vertical="center" shrinkToFit="1"/>
    </xf>
    <xf numFmtId="190" fontId="24" fillId="0" borderId="13" xfId="0" applyNumberFormat="1" applyFont="1" applyBorder="1" applyAlignment="1">
      <alignment vertical="center" shrinkToFit="1"/>
    </xf>
    <xf numFmtId="182" fontId="26" fillId="0" borderId="79" xfId="2" applyNumberFormat="1" applyFont="1" applyFill="1" applyBorder="1" applyAlignment="1">
      <alignment vertical="center" shrinkToFit="1"/>
    </xf>
    <xf numFmtId="0" fontId="19" fillId="0" borderId="0" xfId="0" applyFont="1" applyAlignment="1">
      <alignment vertical="center"/>
    </xf>
    <xf numFmtId="49" fontId="24" fillId="0" borderId="7" xfId="0" applyNumberFormat="1" applyFont="1" applyFill="1" applyBorder="1" applyAlignment="1">
      <alignment horizontal="center" vertical="center" shrinkToFit="1"/>
    </xf>
    <xf numFmtId="49" fontId="22" fillId="0" borderId="9" xfId="0" applyNumberFormat="1" applyFont="1" applyFill="1" applyBorder="1" applyAlignment="1">
      <alignment vertical="center" shrinkToFit="1"/>
    </xf>
    <xf numFmtId="49" fontId="22" fillId="6" borderId="16" xfId="0" applyNumberFormat="1" applyFont="1" applyFill="1" applyBorder="1" applyAlignment="1">
      <alignment vertical="center" wrapText="1"/>
    </xf>
    <xf numFmtId="0" fontId="28" fillId="0" borderId="0" xfId="0" applyFont="1" applyAlignment="1">
      <alignment horizontal="center" vertical="center"/>
    </xf>
    <xf numFmtId="0" fontId="45" fillId="0" borderId="0" xfId="0" applyFont="1" applyAlignment="1">
      <alignment horizontal="center" vertical="center"/>
    </xf>
    <xf numFmtId="0" fontId="45" fillId="0" borderId="0" xfId="0" applyFont="1" applyFill="1" applyAlignment="1">
      <alignment horizontal="center" vertical="center"/>
    </xf>
    <xf numFmtId="0" fontId="46" fillId="0" borderId="0" xfId="0" applyFont="1" applyAlignment="1">
      <alignment horizontal="center" vertical="center"/>
    </xf>
    <xf numFmtId="0" fontId="45" fillId="0" borderId="0" xfId="0" applyFont="1" applyAlignment="1">
      <alignment horizontal="center" vertical="center" shrinkToFit="1"/>
    </xf>
    <xf numFmtId="0" fontId="22" fillId="4" borderId="28" xfId="4" applyFont="1" applyFill="1" applyBorder="1" applyAlignment="1">
      <alignment vertical="center" shrinkToFit="1"/>
    </xf>
    <xf numFmtId="179" fontId="22" fillId="4" borderId="31" xfId="0" quotePrefix="1" applyNumberFormat="1" applyFont="1" applyFill="1" applyBorder="1" applyAlignment="1">
      <alignment horizontal="center" vertical="center"/>
    </xf>
    <xf numFmtId="0" fontId="22" fillId="4" borderId="31" xfId="0" applyFont="1" applyFill="1" applyBorder="1" applyAlignment="1">
      <alignment vertical="center" shrinkToFit="1"/>
    </xf>
    <xf numFmtId="179" fontId="22" fillId="4" borderId="77" xfId="0" quotePrefix="1" applyNumberFormat="1" applyFont="1" applyFill="1" applyBorder="1" applyAlignment="1">
      <alignment horizontal="center" vertical="center"/>
    </xf>
    <xf numFmtId="0" fontId="22" fillId="4" borderId="43" xfId="0" applyFont="1" applyFill="1" applyBorder="1" applyAlignment="1">
      <alignment vertical="center" shrinkToFit="1"/>
    </xf>
    <xf numFmtId="0" fontId="28" fillId="0" borderId="0" xfId="0" applyFont="1" applyFill="1" applyAlignment="1">
      <alignment horizontal="center" vertical="center"/>
    </xf>
    <xf numFmtId="0" fontId="49" fillId="0" borderId="0" xfId="0" applyFont="1" applyFill="1" applyAlignment="1">
      <alignment vertical="center"/>
    </xf>
    <xf numFmtId="0" fontId="49" fillId="0" borderId="0" xfId="0" applyFont="1" applyFill="1" applyAlignment="1">
      <alignment horizontal="center" vertical="center"/>
    </xf>
    <xf numFmtId="0" fontId="49" fillId="0" borderId="0" xfId="0" applyFont="1" applyFill="1" applyAlignment="1">
      <alignment vertical="center" wrapText="1"/>
    </xf>
    <xf numFmtId="0" fontId="49" fillId="0" borderId="0" xfId="0" applyNumberFormat="1" applyFont="1" applyFill="1" applyBorder="1" applyAlignment="1">
      <alignment horizontal="center" shrinkToFit="1"/>
    </xf>
    <xf numFmtId="0" fontId="28" fillId="0" borderId="0" xfId="0" applyFont="1" applyFill="1" applyAlignment="1">
      <alignment horizontal="center" vertical="center" wrapText="1"/>
    </xf>
    <xf numFmtId="184" fontId="44" fillId="0" borderId="0" xfId="0" applyNumberFormat="1" applyFont="1" applyFill="1" applyBorder="1" applyAlignment="1">
      <alignment horizontal="center" vertical="center" shrinkToFit="1"/>
    </xf>
    <xf numFmtId="179" fontId="28" fillId="0" borderId="0" xfId="5" applyNumberFormat="1" applyFont="1" applyAlignment="1">
      <alignment horizontal="center" vertical="center"/>
    </xf>
    <xf numFmtId="0" fontId="28" fillId="0" borderId="0" xfId="5" applyFont="1" applyAlignment="1">
      <alignment horizontal="center" vertical="center"/>
    </xf>
    <xf numFmtId="179" fontId="28" fillId="0" borderId="0" xfId="5" applyNumberFormat="1" applyFont="1" applyAlignment="1">
      <alignment horizontal="center" vertical="center" wrapText="1"/>
    </xf>
    <xf numFmtId="179" fontId="28" fillId="0" borderId="0" xfId="5" applyNumberFormat="1" applyFont="1" applyAlignment="1">
      <alignment horizontal="center" shrinkToFit="1"/>
    </xf>
    <xf numFmtId="184" fontId="28" fillId="0" borderId="0" xfId="5" applyNumberFormat="1" applyFont="1" applyAlignment="1">
      <alignment vertical="center" shrinkToFit="1"/>
    </xf>
    <xf numFmtId="184" fontId="28" fillId="0" borderId="0" xfId="5" applyNumberFormat="1" applyFont="1" applyAlignment="1">
      <alignment horizontal="center" vertical="center" shrinkToFit="1"/>
    </xf>
    <xf numFmtId="184" fontId="28" fillId="0" borderId="0" xfId="0" applyNumberFormat="1" applyFont="1" applyAlignment="1">
      <alignment horizontal="center" shrinkToFit="1"/>
    </xf>
    <xf numFmtId="179" fontId="28" fillId="0" borderId="0" xfId="5" applyNumberFormat="1" applyFont="1" applyAlignment="1">
      <alignment vertical="center"/>
    </xf>
    <xf numFmtId="0" fontId="28" fillId="0" borderId="0" xfId="5" applyFont="1" applyAlignment="1">
      <alignment vertical="center"/>
    </xf>
    <xf numFmtId="179" fontId="28" fillId="0" borderId="0" xfId="5" applyNumberFormat="1" applyFont="1" applyAlignment="1">
      <alignment vertical="center" wrapText="1"/>
    </xf>
    <xf numFmtId="49" fontId="11" fillId="0" borderId="0" xfId="0" applyNumberFormat="1" applyFont="1" applyFill="1" applyAlignment="1">
      <alignment horizontal="center"/>
    </xf>
    <xf numFmtId="49" fontId="11" fillId="0" borderId="1" xfId="0" applyNumberFormat="1" applyFont="1" applyFill="1" applyBorder="1" applyAlignment="1">
      <alignment horizontal="center"/>
    </xf>
    <xf numFmtId="49" fontId="11" fillId="0" borderId="4" xfId="0" applyNumberFormat="1" applyFont="1" applyFill="1" applyBorder="1" applyAlignment="1">
      <alignment horizontal="center"/>
    </xf>
    <xf numFmtId="0" fontId="28" fillId="0" borderId="0" xfId="0" applyFont="1"/>
    <xf numFmtId="191" fontId="24" fillId="0" borderId="83" xfId="6" applyNumberFormat="1" applyFont="1" applyBorder="1"/>
    <xf numFmtId="49" fontId="11" fillId="4" borderId="28" xfId="0" applyNumberFormat="1" applyFont="1" applyFill="1" applyBorder="1" applyAlignment="1">
      <alignment horizontal="center"/>
    </xf>
    <xf numFmtId="0" fontId="11" fillId="4" borderId="28" xfId="0" applyFont="1" applyFill="1" applyBorder="1"/>
    <xf numFmtId="0" fontId="11" fillId="4" borderId="28" xfId="0" applyFont="1" applyFill="1" applyBorder="1" applyAlignment="1">
      <alignment horizontal="center" vertical="top"/>
    </xf>
    <xf numFmtId="0" fontId="11" fillId="4" borderId="28" xfId="0" applyFont="1" applyFill="1" applyBorder="1" applyAlignment="1">
      <alignment horizontal="center"/>
    </xf>
    <xf numFmtId="191" fontId="24" fillId="0" borderId="61" xfId="6" applyNumberFormat="1" applyFont="1" applyBorder="1" applyAlignment="1">
      <alignment horizontal="center"/>
    </xf>
    <xf numFmtId="191" fontId="24" fillId="0" borderId="64" xfId="6" applyNumberFormat="1" applyFont="1" applyBorder="1" applyAlignment="1">
      <alignment horizontal="center"/>
    </xf>
    <xf numFmtId="191" fontId="24" fillId="0" borderId="84" xfId="6" applyNumberFormat="1" applyFont="1" applyBorder="1" applyAlignment="1">
      <alignment horizontal="center"/>
    </xf>
    <xf numFmtId="0" fontId="28" fillId="0" borderId="0" xfId="0" applyFont="1" applyAlignment="1">
      <alignment vertical="center"/>
    </xf>
    <xf numFmtId="49" fontId="11" fillId="0" borderId="28" xfId="0" applyNumberFormat="1" applyFont="1" applyFill="1" applyBorder="1" applyAlignment="1">
      <alignment horizontal="center" vertical="center"/>
    </xf>
    <xf numFmtId="0" fontId="11" fillId="0" borderId="28" xfId="0" applyFont="1" applyFill="1" applyBorder="1" applyAlignment="1">
      <alignment vertical="center"/>
    </xf>
    <xf numFmtId="191" fontId="11" fillId="0" borderId="28" xfId="2" applyNumberFormat="1" applyFont="1" applyFill="1" applyBorder="1" applyAlignment="1">
      <alignment horizontal="center" vertical="center"/>
    </xf>
    <xf numFmtId="189" fontId="11" fillId="0" borderId="28" xfId="2" applyNumberFormat="1" applyFont="1" applyFill="1" applyBorder="1" applyAlignment="1">
      <alignment horizontal="center" vertical="center"/>
    </xf>
    <xf numFmtId="49" fontId="11" fillId="0" borderId="28" xfId="0" applyNumberFormat="1" applyFont="1" applyFill="1" applyBorder="1" applyAlignment="1">
      <alignment vertical="center"/>
    </xf>
    <xf numFmtId="38" fontId="11" fillId="0" borderId="28" xfId="2" applyFont="1" applyFill="1" applyBorder="1" applyAlignment="1">
      <alignment vertical="center"/>
    </xf>
    <xf numFmtId="189" fontId="11" fillId="0" borderId="28" xfId="0" applyNumberFormat="1" applyFont="1" applyFill="1" applyBorder="1" applyAlignment="1">
      <alignment horizontal="center" vertical="center"/>
    </xf>
    <xf numFmtId="182" fontId="11" fillId="0" borderId="28" xfId="0" applyNumberFormat="1" applyFont="1" applyFill="1" applyBorder="1" applyAlignment="1">
      <alignment vertical="center" shrinkToFit="1"/>
    </xf>
    <xf numFmtId="191" fontId="24" fillId="0" borderId="65" xfId="6" applyNumberFormat="1" applyFont="1" applyBorder="1" applyAlignment="1">
      <alignment vertical="center"/>
    </xf>
    <xf numFmtId="191" fontId="24" fillId="0" borderId="67" xfId="6" applyNumberFormat="1" applyFont="1" applyBorder="1" applyAlignment="1">
      <alignment horizontal="center" vertical="center"/>
    </xf>
    <xf numFmtId="0" fontId="11" fillId="0" borderId="0" xfId="0" quotePrefix="1" applyFont="1" applyFill="1"/>
    <xf numFmtId="49" fontId="11" fillId="13" borderId="87" xfId="0" applyNumberFormat="1" applyFont="1" applyFill="1" applyBorder="1" applyAlignment="1">
      <alignment horizontal="center" shrinkToFit="1"/>
    </xf>
    <xf numFmtId="190" fontId="11" fillId="0" borderId="88" xfId="2" applyNumberFormat="1" applyFont="1" applyFill="1" applyBorder="1" applyAlignment="1">
      <alignment vertical="center" shrinkToFit="1"/>
    </xf>
    <xf numFmtId="190" fontId="11" fillId="0" borderId="34" xfId="2" applyNumberFormat="1" applyFont="1" applyFill="1" applyBorder="1" applyAlignment="1">
      <alignment vertical="center" shrinkToFit="1"/>
    </xf>
    <xf numFmtId="189" fontId="11" fillId="0" borderId="29" xfId="0" applyNumberFormat="1" applyFont="1" applyFill="1" applyBorder="1" applyAlignment="1">
      <alignment vertical="center" wrapText="1"/>
    </xf>
    <xf numFmtId="49" fontId="11" fillId="13" borderId="92" xfId="0" applyNumberFormat="1" applyFont="1" applyFill="1" applyBorder="1" applyAlignment="1">
      <alignment horizontal="center" shrinkToFit="1"/>
    </xf>
    <xf numFmtId="190" fontId="11" fillId="0" borderId="94" xfId="2" applyNumberFormat="1" applyFont="1" applyFill="1" applyBorder="1" applyAlignment="1">
      <alignment vertical="center" shrinkToFit="1"/>
    </xf>
    <xf numFmtId="190" fontId="11" fillId="0" borderId="97" xfId="2" applyNumberFormat="1" applyFont="1" applyFill="1" applyBorder="1" applyAlignment="1">
      <alignment vertical="center" shrinkToFit="1"/>
    </xf>
    <xf numFmtId="49" fontId="11" fillId="13" borderId="99" xfId="0" applyNumberFormat="1" applyFont="1" applyFill="1" applyBorder="1" applyAlignment="1">
      <alignment vertical="center" shrinkToFit="1"/>
    </xf>
    <xf numFmtId="49" fontId="11" fillId="13" borderId="101" xfId="0" applyNumberFormat="1" applyFont="1" applyFill="1" applyBorder="1" applyAlignment="1">
      <alignment vertical="center" shrinkToFit="1"/>
    </xf>
    <xf numFmtId="49" fontId="11" fillId="13" borderId="102" xfId="0" applyNumberFormat="1" applyFont="1" applyFill="1" applyBorder="1" applyAlignment="1">
      <alignment vertical="center" shrinkToFit="1"/>
    </xf>
    <xf numFmtId="49" fontId="11" fillId="13" borderId="104" xfId="0" applyNumberFormat="1" applyFont="1" applyFill="1" applyBorder="1" applyAlignment="1">
      <alignment vertical="center" shrinkToFit="1"/>
    </xf>
    <xf numFmtId="49" fontId="11" fillId="13" borderId="105" xfId="0" applyNumberFormat="1" applyFont="1" applyFill="1" applyBorder="1" applyAlignment="1">
      <alignment vertical="center" shrinkToFit="1"/>
    </xf>
    <xf numFmtId="49" fontId="11" fillId="13" borderId="106" xfId="0" applyNumberFormat="1" applyFont="1" applyFill="1" applyBorder="1" applyAlignment="1">
      <alignment horizontal="center" shrinkToFit="1"/>
    </xf>
    <xf numFmtId="49" fontId="11" fillId="13" borderId="90" xfId="0" applyNumberFormat="1" applyFont="1" applyFill="1" applyBorder="1" applyAlignment="1">
      <alignment horizontal="center" shrinkToFit="1"/>
    </xf>
    <xf numFmtId="49" fontId="11" fillId="6" borderId="90" xfId="0" applyNumberFormat="1" applyFont="1" applyFill="1" applyBorder="1" applyAlignment="1">
      <alignment horizontal="center" shrinkToFit="1"/>
    </xf>
    <xf numFmtId="0" fontId="11" fillId="13" borderId="107" xfId="0" applyFont="1" applyFill="1" applyBorder="1" applyAlignment="1">
      <alignment horizontal="center" vertical="center" wrapText="1"/>
    </xf>
    <xf numFmtId="0" fontId="11" fillId="13" borderId="91" xfId="0" applyFont="1" applyFill="1" applyBorder="1" applyAlignment="1">
      <alignment horizontal="center" vertical="center" wrapText="1"/>
    </xf>
    <xf numFmtId="0" fontId="11" fillId="6" borderId="91" xfId="0" applyFont="1" applyFill="1" applyBorder="1" applyAlignment="1">
      <alignment horizontal="center" vertical="center" wrapText="1"/>
    </xf>
    <xf numFmtId="0" fontId="11" fillId="0" borderId="108" xfId="0" applyFont="1" applyFill="1" applyBorder="1" applyAlignment="1">
      <alignment horizontal="left" vertical="center" wrapText="1"/>
    </xf>
    <xf numFmtId="0" fontId="11" fillId="6" borderId="109" xfId="0" applyFont="1" applyFill="1" applyBorder="1" applyAlignment="1">
      <alignment horizontal="center" shrinkToFit="1"/>
    </xf>
    <xf numFmtId="190" fontId="11" fillId="0" borderId="89" xfId="2" applyNumberFormat="1" applyFont="1" applyFill="1" applyBorder="1" applyAlignment="1">
      <alignment vertical="center" shrinkToFit="1"/>
    </xf>
    <xf numFmtId="190" fontId="11" fillId="0" borderId="95" xfId="2" applyNumberFormat="1" applyFont="1" applyFill="1" applyBorder="1" applyAlignment="1">
      <alignment vertical="center" shrinkToFit="1"/>
    </xf>
    <xf numFmtId="190" fontId="11" fillId="0" borderId="29" xfId="0" applyNumberFormat="1" applyFont="1" applyFill="1" applyBorder="1" applyAlignment="1">
      <alignment vertical="center" wrapText="1"/>
    </xf>
    <xf numFmtId="190" fontId="11" fillId="0" borderId="23" xfId="0" applyNumberFormat="1" applyFont="1" applyFill="1" applyBorder="1" applyAlignment="1">
      <alignment vertical="center" wrapText="1"/>
    </xf>
    <xf numFmtId="49" fontId="11" fillId="0" borderId="99" xfId="0" applyNumberFormat="1" applyFont="1" applyFill="1" applyBorder="1" applyAlignment="1">
      <alignment vertical="center" shrinkToFit="1"/>
    </xf>
    <xf numFmtId="49" fontId="11" fillId="0" borderId="101" xfId="0" applyNumberFormat="1" applyFont="1" applyFill="1" applyBorder="1" applyAlignment="1">
      <alignment vertical="center" shrinkToFit="1"/>
    </xf>
    <xf numFmtId="49" fontId="11" fillId="0" borderId="102" xfId="0" applyNumberFormat="1" applyFont="1" applyFill="1" applyBorder="1" applyAlignment="1">
      <alignment vertical="center" shrinkToFit="1"/>
    </xf>
    <xf numFmtId="49" fontId="11" fillId="0" borderId="104" xfId="0" applyNumberFormat="1" applyFont="1" applyFill="1" applyBorder="1" applyAlignment="1">
      <alignment vertical="center" shrinkToFit="1"/>
    </xf>
    <xf numFmtId="49" fontId="11" fillId="0" borderId="105" xfId="0" applyNumberFormat="1" applyFont="1" applyFill="1" applyBorder="1" applyAlignment="1">
      <alignment vertical="center" shrinkToFit="1"/>
    </xf>
    <xf numFmtId="0" fontId="11" fillId="0" borderId="107" xfId="0" applyFont="1" applyFill="1" applyBorder="1" applyAlignment="1">
      <alignment horizontal="center" vertical="center" wrapText="1"/>
    </xf>
    <xf numFmtId="0" fontId="11" fillId="0" borderId="91" xfId="0" applyFont="1" applyFill="1" applyBorder="1" applyAlignment="1">
      <alignment horizontal="center" vertical="center" wrapText="1"/>
    </xf>
    <xf numFmtId="0" fontId="14" fillId="0" borderId="114" xfId="0" applyFont="1" applyFill="1" applyBorder="1" applyAlignment="1">
      <alignment horizontal="center" vertical="center" wrapText="1"/>
    </xf>
    <xf numFmtId="0" fontId="44" fillId="0" borderId="0" xfId="0" applyNumberFormat="1" applyFont="1" applyFill="1" applyBorder="1" applyAlignment="1">
      <alignment horizontal="center" vertical="center" shrinkToFit="1"/>
    </xf>
    <xf numFmtId="49" fontId="11" fillId="0" borderId="87" xfId="0" applyNumberFormat="1" applyFont="1" applyFill="1" applyBorder="1" applyAlignment="1">
      <alignment horizontal="center" vertical="center" shrinkToFit="1"/>
    </xf>
    <xf numFmtId="182" fontId="11" fillId="0" borderId="113" xfId="2" applyNumberFormat="1" applyFont="1" applyFill="1" applyBorder="1" applyAlignment="1">
      <alignment horizontal="right" vertical="center" shrinkToFit="1"/>
    </xf>
    <xf numFmtId="182" fontId="11" fillId="0" borderId="96" xfId="2" applyNumberFormat="1" applyFont="1" applyFill="1" applyBorder="1" applyAlignment="1">
      <alignment horizontal="right" vertical="center" shrinkToFit="1"/>
    </xf>
    <xf numFmtId="0" fontId="11" fillId="0" borderId="102" xfId="0" applyFont="1" applyFill="1" applyBorder="1" applyAlignment="1">
      <alignment vertical="center" shrinkToFit="1"/>
    </xf>
    <xf numFmtId="0" fontId="11" fillId="0" borderId="0" xfId="0" applyFont="1" applyFill="1" applyBorder="1" applyAlignment="1">
      <alignment vertical="center"/>
    </xf>
    <xf numFmtId="184" fontId="44" fillId="0" borderId="0" xfId="0" applyNumberFormat="1"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horizontal="distributed" vertical="center"/>
    </xf>
    <xf numFmtId="0" fontId="15" fillId="0" borderId="0" xfId="0" applyFont="1" applyFill="1" applyBorder="1" applyAlignment="1">
      <alignment vertical="center"/>
    </xf>
    <xf numFmtId="0" fontId="16" fillId="0" borderId="0" xfId="1" applyFont="1" applyFill="1" applyBorder="1" applyAlignment="1" applyProtection="1">
      <alignment vertical="center"/>
    </xf>
    <xf numFmtId="0" fontId="17" fillId="0" borderId="0" xfId="0" applyFont="1" applyFill="1" applyBorder="1" applyAlignment="1">
      <alignment vertical="center"/>
    </xf>
    <xf numFmtId="0" fontId="15" fillId="0" borderId="0" xfId="0" applyFont="1" applyFill="1" applyBorder="1" applyAlignment="1">
      <alignment horizontal="right" vertical="center"/>
    </xf>
    <xf numFmtId="0" fontId="11" fillId="0" borderId="118" xfId="0" applyFont="1" applyFill="1" applyBorder="1" applyAlignment="1">
      <alignment horizontal="center" vertical="center" shrinkToFit="1"/>
    </xf>
    <xf numFmtId="49" fontId="11" fillId="0" borderId="106" xfId="0" applyNumberFormat="1" applyFont="1" applyFill="1" applyBorder="1" applyAlignment="1">
      <alignment horizontal="center" vertical="center" shrinkToFit="1"/>
    </xf>
    <xf numFmtId="49" fontId="11" fillId="0" borderId="90" xfId="0" applyNumberFormat="1" applyFont="1" applyFill="1" applyBorder="1" applyAlignment="1">
      <alignment horizontal="center" vertical="center" shrinkToFit="1"/>
    </xf>
    <xf numFmtId="49" fontId="11" fillId="12" borderId="90" xfId="0" applyNumberFormat="1" applyFont="1" applyFill="1" applyBorder="1" applyAlignment="1">
      <alignment horizontal="center" vertical="center" shrinkToFit="1"/>
    </xf>
    <xf numFmtId="0" fontId="11" fillId="0" borderId="0" xfId="0" applyFont="1" applyFill="1" applyBorder="1" applyAlignment="1">
      <alignment horizontal="center" vertical="center"/>
    </xf>
    <xf numFmtId="49" fontId="11" fillId="0" borderId="103" xfId="0" applyNumberFormat="1" applyFont="1" applyFill="1" applyBorder="1" applyAlignment="1">
      <alignment horizontal="center" vertical="center" shrinkToFit="1"/>
    </xf>
    <xf numFmtId="182" fontId="11" fillId="0" borderId="116" xfId="2" applyNumberFormat="1" applyFont="1" applyFill="1" applyBorder="1" applyAlignment="1">
      <alignment horizontal="right" vertical="center" shrinkToFit="1"/>
    </xf>
    <xf numFmtId="182" fontId="11" fillId="0" borderId="81" xfId="2" applyNumberFormat="1" applyFont="1" applyFill="1" applyBorder="1" applyAlignment="1">
      <alignment horizontal="right" vertical="center" shrinkToFit="1"/>
    </xf>
    <xf numFmtId="0" fontId="11" fillId="0" borderId="112" xfId="0" applyFont="1" applyFill="1" applyBorder="1" applyAlignment="1">
      <alignment vertical="center" shrinkToFit="1"/>
    </xf>
    <xf numFmtId="49" fontId="11" fillId="0" borderId="98" xfId="0" applyNumberFormat="1" applyFont="1" applyFill="1" applyBorder="1" applyAlignment="1">
      <alignment horizontal="center" vertical="center" shrinkToFit="1"/>
    </xf>
    <xf numFmtId="182" fontId="11" fillId="0" borderId="82" xfId="2" applyNumberFormat="1" applyFont="1" applyFill="1" applyBorder="1" applyAlignment="1">
      <alignment horizontal="right" vertical="center" shrinkToFit="1"/>
    </xf>
    <xf numFmtId="182" fontId="11" fillId="0" borderId="47" xfId="2" applyNumberFormat="1" applyFont="1" applyFill="1" applyBorder="1" applyAlignment="1">
      <alignment horizontal="right" vertical="center" shrinkToFit="1"/>
    </xf>
    <xf numFmtId="0" fontId="11" fillId="0" borderId="48" xfId="0" applyFont="1" applyFill="1" applyBorder="1" applyAlignment="1">
      <alignment vertical="center" shrinkToFit="1"/>
    </xf>
    <xf numFmtId="49" fontId="11" fillId="0" borderId="100" xfId="0" applyNumberFormat="1" applyFont="1" applyFill="1" applyBorder="1" applyAlignment="1">
      <alignment horizontal="center" vertical="center" shrinkToFit="1"/>
    </xf>
    <xf numFmtId="182" fontId="11" fillId="0" borderId="115" xfId="2" applyNumberFormat="1" applyFont="1" applyFill="1" applyBorder="1" applyAlignment="1">
      <alignment horizontal="right" vertical="center" shrinkToFit="1"/>
    </xf>
    <xf numFmtId="182" fontId="11" fillId="0" borderId="80" xfId="2" applyNumberFormat="1" applyFont="1" applyFill="1" applyBorder="1" applyAlignment="1">
      <alignment horizontal="right" vertical="center" shrinkToFit="1"/>
    </xf>
    <xf numFmtId="0" fontId="11" fillId="0" borderId="111" xfId="0" applyFont="1" applyFill="1" applyBorder="1" applyAlignment="1">
      <alignment vertical="center" shrinkToFit="1"/>
    </xf>
    <xf numFmtId="0" fontId="11" fillId="0" borderId="104" xfId="0" applyFont="1" applyFill="1" applyBorder="1" applyAlignment="1">
      <alignment vertical="center" shrinkToFit="1"/>
    </xf>
    <xf numFmtId="0" fontId="11" fillId="0" borderId="99" xfId="0" applyFont="1" applyFill="1" applyBorder="1" applyAlignment="1">
      <alignment vertical="center" shrinkToFit="1"/>
    </xf>
    <xf numFmtId="0" fontId="11" fillId="0" borderId="101" xfId="0" applyFont="1" applyFill="1" applyBorder="1" applyAlignment="1">
      <alignment vertical="center" shrinkToFit="1"/>
    </xf>
    <xf numFmtId="49" fontId="11" fillId="0" borderId="92" xfId="0" applyNumberFormat="1" applyFont="1" applyFill="1" applyBorder="1" applyAlignment="1">
      <alignment horizontal="center" vertical="center" shrinkToFit="1"/>
    </xf>
    <xf numFmtId="182" fontId="11" fillId="0" borderId="117" xfId="2" applyNumberFormat="1" applyFont="1" applyFill="1" applyBorder="1" applyAlignment="1">
      <alignment horizontal="right" vertical="center" shrinkToFit="1"/>
    </xf>
    <xf numFmtId="182" fontId="11" fillId="0" borderId="93" xfId="2" applyNumberFormat="1" applyFont="1" applyFill="1" applyBorder="1" applyAlignment="1">
      <alignment horizontal="right" vertical="center" shrinkToFit="1"/>
    </xf>
    <xf numFmtId="0" fontId="11" fillId="0" borderId="105" xfId="0" applyFont="1" applyFill="1" applyBorder="1" applyAlignment="1">
      <alignment vertical="center" shrinkToFit="1"/>
    </xf>
    <xf numFmtId="184" fontId="50" fillId="0" borderId="0" xfId="1" applyNumberFormat="1" applyFont="1" applyFill="1" applyBorder="1" applyAlignment="1" applyProtection="1">
      <alignment horizontal="center" vertical="center"/>
    </xf>
    <xf numFmtId="0" fontId="11" fillId="0" borderId="0" xfId="0" applyFont="1" applyFill="1" applyBorder="1" applyAlignment="1">
      <alignment horizontal="distributed" vertical="center"/>
    </xf>
    <xf numFmtId="181" fontId="11" fillId="0" borderId="0" xfId="0" applyNumberFormat="1" applyFont="1" applyFill="1" applyBorder="1" applyAlignment="1">
      <alignment vertical="center"/>
    </xf>
    <xf numFmtId="0" fontId="28" fillId="0" borderId="0" xfId="0" applyNumberFormat="1" applyFont="1" applyFill="1" applyBorder="1" applyAlignment="1">
      <alignment horizontal="center" vertical="center" shrinkToFit="1"/>
    </xf>
    <xf numFmtId="49" fontId="11" fillId="13" borderId="98" xfId="0" applyNumberFormat="1" applyFont="1" applyFill="1" applyBorder="1" applyAlignment="1">
      <alignment horizontal="center" vertical="center" shrinkToFit="1"/>
    </xf>
    <xf numFmtId="49" fontId="11" fillId="13" borderId="100" xfId="0" applyNumberFormat="1" applyFont="1" applyFill="1" applyBorder="1" applyAlignment="1">
      <alignment horizontal="center" vertical="center" shrinkToFit="1"/>
    </xf>
    <xf numFmtId="49" fontId="11" fillId="13" borderId="119" xfId="0" applyNumberFormat="1" applyFont="1" applyFill="1" applyBorder="1" applyAlignment="1">
      <alignment horizontal="center" vertical="center" shrinkToFit="1"/>
    </xf>
    <xf numFmtId="49" fontId="11" fillId="13" borderId="120" xfId="0" applyNumberFormat="1" applyFont="1" applyFill="1" applyBorder="1" applyAlignment="1">
      <alignment vertical="center" shrinkToFit="1"/>
    </xf>
    <xf numFmtId="49" fontId="11" fillId="13" borderId="103" xfId="0" applyNumberFormat="1" applyFont="1" applyFill="1" applyBorder="1" applyAlignment="1">
      <alignment horizontal="center" vertical="center" shrinkToFit="1"/>
    </xf>
    <xf numFmtId="49" fontId="11" fillId="13" borderId="92" xfId="0" applyNumberFormat="1" applyFont="1" applyFill="1" applyBorder="1" applyAlignment="1">
      <alignment horizontal="center" vertical="center" shrinkToFit="1"/>
    </xf>
    <xf numFmtId="49" fontId="11" fillId="13" borderId="87" xfId="0" applyNumberFormat="1" applyFont="1" applyFill="1" applyBorder="1" applyAlignment="1">
      <alignment horizontal="center" vertical="center" shrinkToFit="1"/>
    </xf>
    <xf numFmtId="49" fontId="11" fillId="13" borderId="106" xfId="0" applyNumberFormat="1" applyFont="1" applyFill="1" applyBorder="1" applyAlignment="1">
      <alignment horizontal="center" vertical="center" shrinkToFit="1"/>
    </xf>
    <xf numFmtId="49" fontId="11" fillId="13" borderId="90" xfId="0" applyNumberFormat="1" applyFont="1" applyFill="1" applyBorder="1" applyAlignment="1">
      <alignment horizontal="center" vertical="center" shrinkToFit="1"/>
    </xf>
    <xf numFmtId="0" fontId="11" fillId="13" borderId="118" xfId="0" applyFont="1" applyFill="1" applyBorder="1" applyAlignment="1">
      <alignment horizontal="center" vertical="center" shrinkToFit="1"/>
    </xf>
    <xf numFmtId="0" fontId="14" fillId="13" borderId="114" xfId="0" applyFont="1" applyFill="1" applyBorder="1" applyAlignment="1">
      <alignment horizontal="center" vertical="center" wrapText="1"/>
    </xf>
    <xf numFmtId="189" fontId="19" fillId="0" borderId="116" xfId="2" applyNumberFormat="1" applyFont="1" applyFill="1" applyBorder="1" applyAlignment="1" applyProtection="1">
      <alignment vertical="center" shrinkToFit="1"/>
    </xf>
    <xf numFmtId="189" fontId="19" fillId="0" borderId="81" xfId="2" applyNumberFormat="1" applyFont="1" applyFill="1" applyBorder="1" applyAlignment="1" applyProtection="1">
      <alignment vertical="center" shrinkToFit="1"/>
    </xf>
    <xf numFmtId="189" fontId="19" fillId="0" borderId="104" xfId="2" applyNumberFormat="1" applyFont="1" applyFill="1" applyBorder="1" applyAlignment="1" applyProtection="1">
      <alignment vertical="center" shrinkToFit="1"/>
    </xf>
    <xf numFmtId="189" fontId="19" fillId="0" borderId="82" xfId="2" applyNumberFormat="1" applyFont="1" applyFill="1" applyBorder="1" applyAlignment="1" applyProtection="1">
      <alignment vertical="center" shrinkToFit="1"/>
    </xf>
    <xf numFmtId="189" fontId="19" fillId="0" borderId="47" xfId="2" applyNumberFormat="1" applyFont="1" applyFill="1" applyBorder="1" applyAlignment="1" applyProtection="1">
      <alignment vertical="center" shrinkToFit="1"/>
    </xf>
    <xf numFmtId="189" fontId="19" fillId="0" borderId="99" xfId="2" applyNumberFormat="1" applyFont="1" applyFill="1" applyBorder="1" applyAlignment="1" applyProtection="1">
      <alignment vertical="center" shrinkToFit="1"/>
    </xf>
    <xf numFmtId="189" fontId="19" fillId="0" borderId="115" xfId="2" applyNumberFormat="1" applyFont="1" applyFill="1" applyBorder="1" applyAlignment="1" applyProtection="1">
      <alignment vertical="center" shrinkToFit="1"/>
    </xf>
    <xf numFmtId="189" fontId="19" fillId="0" borderId="80" xfId="2" applyNumberFormat="1" applyFont="1" applyFill="1" applyBorder="1" applyAlignment="1" applyProtection="1">
      <alignment vertical="center" shrinkToFit="1"/>
    </xf>
    <xf numFmtId="189" fontId="19" fillId="0" borderId="101" xfId="2" applyNumberFormat="1" applyFont="1" applyFill="1" applyBorder="1" applyAlignment="1" applyProtection="1">
      <alignment vertical="center" shrinkToFit="1"/>
    </xf>
    <xf numFmtId="189" fontId="19" fillId="0" borderId="113" xfId="2" applyNumberFormat="1" applyFont="1" applyFill="1" applyBorder="1" applyAlignment="1" applyProtection="1">
      <alignment vertical="center" shrinkToFit="1"/>
    </xf>
    <xf numFmtId="189" fontId="19" fillId="0" borderId="96" xfId="2" applyNumberFormat="1" applyFont="1" applyFill="1" applyBorder="1" applyAlignment="1" applyProtection="1">
      <alignment vertical="center" shrinkToFit="1"/>
    </xf>
    <xf numFmtId="189" fontId="19" fillId="0" borderId="102" xfId="2" applyNumberFormat="1" applyFont="1" applyFill="1" applyBorder="1" applyAlignment="1" applyProtection="1">
      <alignment vertical="center" shrinkToFit="1"/>
    </xf>
    <xf numFmtId="189" fontId="19" fillId="0" borderId="117" xfId="2" applyNumberFormat="1" applyFont="1" applyFill="1" applyBorder="1" applyAlignment="1" applyProtection="1">
      <alignment vertical="center" shrinkToFit="1"/>
    </xf>
    <xf numFmtId="189" fontId="19" fillId="0" borderId="93" xfId="2" applyNumberFormat="1" applyFont="1" applyFill="1" applyBorder="1" applyAlignment="1" applyProtection="1">
      <alignment vertical="center" shrinkToFit="1"/>
    </xf>
    <xf numFmtId="189" fontId="19" fillId="0" borderId="105" xfId="2" applyNumberFormat="1" applyFont="1" applyFill="1" applyBorder="1" applyAlignment="1" applyProtection="1">
      <alignment vertical="center" shrinkToFit="1"/>
    </xf>
    <xf numFmtId="0" fontId="24" fillId="0" borderId="1" xfId="0" applyFont="1" applyFill="1" applyBorder="1" applyAlignment="1">
      <alignment vertical="center" wrapText="1"/>
    </xf>
    <xf numFmtId="0" fontId="24" fillId="0" borderId="2" xfId="0" applyFont="1" applyFill="1" applyBorder="1" applyAlignment="1">
      <alignment vertical="center" wrapText="1"/>
    </xf>
    <xf numFmtId="0" fontId="24" fillId="0" borderId="2" xfId="0" applyFont="1" applyBorder="1" applyAlignment="1">
      <alignment vertical="center" wrapText="1"/>
    </xf>
    <xf numFmtId="0" fontId="24" fillId="0" borderId="3" xfId="0" applyFont="1" applyBorder="1" applyAlignment="1">
      <alignment vertical="center" wrapText="1"/>
    </xf>
    <xf numFmtId="0" fontId="24" fillId="0" borderId="4" xfId="0" applyFont="1" applyFill="1" applyBorder="1" applyAlignment="1">
      <alignment vertical="center"/>
    </xf>
    <xf numFmtId="0" fontId="24" fillId="0" borderId="0" xfId="0" applyFont="1" applyFill="1" applyBorder="1" applyAlignment="1">
      <alignment vertical="center"/>
    </xf>
    <xf numFmtId="0" fontId="24" fillId="0" borderId="5" xfId="0" applyFont="1" applyFill="1" applyBorder="1" applyAlignment="1">
      <alignment vertical="center"/>
    </xf>
    <xf numFmtId="0" fontId="34" fillId="0" borderId="4" xfId="0" applyFont="1" applyBorder="1" applyAlignment="1">
      <alignment vertical="center"/>
    </xf>
    <xf numFmtId="0" fontId="34" fillId="0" borderId="0" xfId="0" applyFont="1" applyBorder="1" applyAlignment="1">
      <alignment vertical="center"/>
    </xf>
    <xf numFmtId="0" fontId="34" fillId="0" borderId="5" xfId="0" applyFont="1" applyBorder="1" applyAlignment="1">
      <alignment vertical="center"/>
    </xf>
    <xf numFmtId="189" fontId="24" fillId="0" borderId="4" xfId="0" applyNumberFormat="1" applyFont="1" applyBorder="1" applyAlignment="1">
      <alignment vertical="center"/>
    </xf>
    <xf numFmtId="189" fontId="24" fillId="0" borderId="0" xfId="0" applyNumberFormat="1" applyFont="1" applyBorder="1" applyAlignment="1">
      <alignment vertical="center"/>
    </xf>
    <xf numFmtId="190" fontId="24" fillId="0" borderId="0" xfId="0" applyNumberFormat="1" applyFont="1" applyBorder="1" applyAlignment="1">
      <alignment vertical="center" shrinkToFit="1"/>
    </xf>
    <xf numFmtId="182" fontId="26" fillId="0" borderId="121" xfId="2" applyNumberFormat="1" applyFont="1" applyFill="1" applyBorder="1" applyAlignment="1">
      <alignment vertical="center" shrinkToFit="1"/>
    </xf>
    <xf numFmtId="182" fontId="26" fillId="0" borderId="122" xfId="2" applyNumberFormat="1" applyFont="1" applyFill="1" applyBorder="1" applyAlignment="1">
      <alignment vertical="center" shrinkToFit="1"/>
    </xf>
    <xf numFmtId="190" fontId="11" fillId="0" borderId="126" xfId="0" applyNumberFormat="1" applyFont="1" applyFill="1" applyBorder="1" applyAlignment="1">
      <alignment vertical="center" wrapText="1"/>
    </xf>
    <xf numFmtId="189" fontId="11" fillId="0" borderId="126" xfId="0" applyNumberFormat="1" applyFont="1" applyFill="1" applyBorder="1" applyAlignment="1">
      <alignment vertical="center" wrapText="1"/>
    </xf>
    <xf numFmtId="49" fontId="11" fillId="13" borderId="127" xfId="0" applyNumberFormat="1" applyFont="1" applyFill="1" applyBorder="1" applyAlignment="1">
      <alignment horizontal="center" shrinkToFit="1"/>
    </xf>
    <xf numFmtId="49" fontId="11" fillId="13" borderId="128" xfId="0" applyNumberFormat="1" applyFont="1" applyFill="1" applyBorder="1" applyAlignment="1">
      <alignment vertical="center" shrinkToFit="1"/>
    </xf>
    <xf numFmtId="190" fontId="11" fillId="0" borderId="129" xfId="2" applyNumberFormat="1" applyFont="1" applyFill="1" applyBorder="1" applyAlignment="1">
      <alignment vertical="center" shrinkToFit="1"/>
    </xf>
    <xf numFmtId="190" fontId="11" fillId="0" borderId="130" xfId="2" applyNumberFormat="1" applyFont="1" applyFill="1" applyBorder="1" applyAlignment="1">
      <alignment vertical="center" shrinkToFit="1"/>
    </xf>
    <xf numFmtId="190" fontId="11" fillId="0" borderId="131" xfId="2" applyNumberFormat="1" applyFont="1" applyFill="1" applyBorder="1" applyAlignment="1">
      <alignment vertical="center" shrinkToFit="1"/>
    </xf>
    <xf numFmtId="190" fontId="11" fillId="0" borderId="132" xfId="0" applyNumberFormat="1" applyFont="1" applyFill="1" applyBorder="1" applyAlignment="1">
      <alignment vertical="center" wrapText="1"/>
    </xf>
    <xf numFmtId="189" fontId="11" fillId="0" borderId="132" xfId="0" applyNumberFormat="1" applyFont="1" applyFill="1" applyBorder="1" applyAlignment="1">
      <alignment vertical="center" wrapText="1"/>
    </xf>
    <xf numFmtId="49" fontId="11" fillId="13" borderId="133" xfId="0" applyNumberFormat="1" applyFont="1" applyFill="1" applyBorder="1" applyAlignment="1">
      <alignment horizontal="center" shrinkToFit="1"/>
    </xf>
    <xf numFmtId="49" fontId="11" fillId="13" borderId="134" xfId="0" applyNumberFormat="1" applyFont="1" applyFill="1" applyBorder="1" applyAlignment="1">
      <alignment vertical="center" shrinkToFit="1"/>
    </xf>
    <xf numFmtId="190" fontId="11" fillId="0" borderId="135" xfId="2" applyNumberFormat="1" applyFont="1" applyFill="1" applyBorder="1" applyAlignment="1">
      <alignment vertical="center" shrinkToFit="1"/>
    </xf>
    <xf numFmtId="190" fontId="11" fillId="0" borderId="136" xfId="2" applyNumberFormat="1" applyFont="1" applyFill="1" applyBorder="1" applyAlignment="1">
      <alignment vertical="center" shrinkToFit="1"/>
    </xf>
    <xf numFmtId="190" fontId="11" fillId="0" borderId="137" xfId="2" applyNumberFormat="1" applyFont="1" applyFill="1" applyBorder="1" applyAlignment="1">
      <alignment vertical="center" shrinkToFit="1"/>
    </xf>
    <xf numFmtId="190" fontId="11" fillId="0" borderId="138" xfId="0" applyNumberFormat="1" applyFont="1" applyFill="1" applyBorder="1" applyAlignment="1">
      <alignment vertical="center" wrapText="1"/>
    </xf>
    <xf numFmtId="189" fontId="11" fillId="0" borderId="138" xfId="0" applyNumberFormat="1" applyFont="1" applyFill="1" applyBorder="1" applyAlignment="1">
      <alignment vertical="center" wrapText="1"/>
    </xf>
    <xf numFmtId="49" fontId="11" fillId="13" borderId="139" xfId="0" applyNumberFormat="1" applyFont="1" applyFill="1" applyBorder="1" applyAlignment="1">
      <alignment horizontal="center" shrinkToFit="1"/>
    </xf>
    <xf numFmtId="49" fontId="11" fillId="13" borderId="140" xfId="0" applyNumberFormat="1" applyFont="1" applyFill="1" applyBorder="1" applyAlignment="1">
      <alignment vertical="center" shrinkToFit="1"/>
    </xf>
    <xf numFmtId="190" fontId="11" fillId="0" borderId="123" xfId="2" applyNumberFormat="1" applyFont="1" applyFill="1" applyBorder="1" applyAlignment="1">
      <alignment vertical="center" shrinkToFit="1"/>
    </xf>
    <xf numFmtId="190" fontId="11" fillId="0" borderId="124" xfId="2" applyNumberFormat="1" applyFont="1" applyFill="1" applyBorder="1" applyAlignment="1">
      <alignment vertical="center" shrinkToFit="1"/>
    </xf>
    <xf numFmtId="190" fontId="11" fillId="0" borderId="125" xfId="2" applyNumberFormat="1" applyFont="1" applyFill="1" applyBorder="1" applyAlignment="1">
      <alignment vertical="center" shrinkToFit="1"/>
    </xf>
    <xf numFmtId="0" fontId="11" fillId="0" borderId="24" xfId="0" applyFont="1" applyFill="1" applyBorder="1" applyAlignment="1">
      <alignment horizontal="center" vertical="center"/>
    </xf>
    <xf numFmtId="0" fontId="11" fillId="0" borderId="25" xfId="0" applyFont="1" applyFill="1" applyBorder="1" applyAlignment="1">
      <alignment horizontal="center" vertical="center" wrapText="1"/>
    </xf>
    <xf numFmtId="0" fontId="11" fillId="0" borderId="26" xfId="0" applyFont="1" applyFill="1" applyBorder="1" applyAlignment="1">
      <alignment horizontal="center" vertical="center" wrapText="1"/>
    </xf>
    <xf numFmtId="0" fontId="22" fillId="0" borderId="0" xfId="0" applyFont="1" applyAlignment="1">
      <alignment horizontal="center" vertical="center"/>
    </xf>
    <xf numFmtId="0" fontId="51" fillId="0" borderId="0" xfId="0" applyFont="1" applyAlignment="1">
      <alignment vertical="center"/>
    </xf>
    <xf numFmtId="0" fontId="52" fillId="0" borderId="0" xfId="0" applyFont="1" applyAlignment="1">
      <alignment vertical="center"/>
    </xf>
    <xf numFmtId="0" fontId="52" fillId="0" borderId="0" xfId="0" applyFont="1" applyAlignment="1">
      <alignment horizontal="center" vertical="center"/>
    </xf>
    <xf numFmtId="0" fontId="53" fillId="0" borderId="0" xfId="0" applyFont="1" applyAlignment="1">
      <alignment vertical="center"/>
    </xf>
    <xf numFmtId="0" fontId="52" fillId="0" borderId="0" xfId="0" quotePrefix="1" applyFont="1" applyAlignment="1">
      <alignment vertical="center"/>
    </xf>
    <xf numFmtId="0" fontId="11" fillId="0" borderId="24" xfId="0" applyFont="1" applyFill="1" applyBorder="1" applyAlignment="1">
      <alignment horizontal="center" vertical="center" shrinkToFit="1"/>
    </xf>
    <xf numFmtId="0" fontId="11" fillId="0" borderId="25" xfId="0" applyFont="1" applyFill="1" applyBorder="1" applyAlignment="1">
      <alignment horizontal="center" vertical="center" shrinkToFit="1"/>
    </xf>
    <xf numFmtId="49" fontId="14" fillId="0" borderId="26" xfId="0" applyNumberFormat="1" applyFont="1" applyFill="1" applyBorder="1" applyAlignment="1">
      <alignment horizontal="center" vertical="center" shrinkToFit="1"/>
    </xf>
    <xf numFmtId="49" fontId="23" fillId="0" borderId="27" xfId="0" applyNumberFormat="1" applyFont="1" applyFill="1" applyBorder="1" applyAlignment="1">
      <alignment horizontal="left" vertical="top" shrinkToFit="1"/>
    </xf>
    <xf numFmtId="0" fontId="11" fillId="0" borderId="27" xfId="0" applyFont="1" applyFill="1" applyBorder="1" applyAlignment="1">
      <alignment horizontal="left" vertical="top" wrapText="1"/>
    </xf>
    <xf numFmtId="49" fontId="11" fillId="13" borderId="141" xfId="0" applyNumberFormat="1" applyFont="1" applyFill="1" applyBorder="1" applyAlignment="1">
      <alignment horizontal="center" shrinkToFit="1"/>
    </xf>
    <xf numFmtId="49" fontId="11" fillId="13" borderId="142" xfId="0" applyNumberFormat="1" applyFont="1" applyFill="1" applyBorder="1" applyAlignment="1">
      <alignment vertical="center" shrinkToFit="1"/>
    </xf>
    <xf numFmtId="190" fontId="11" fillId="0" borderId="143" xfId="2" applyNumberFormat="1" applyFont="1" applyFill="1" applyBorder="1" applyAlignment="1">
      <alignment vertical="center" shrinkToFit="1"/>
    </xf>
    <xf numFmtId="190" fontId="11" fillId="0" borderId="144" xfId="2" applyNumberFormat="1" applyFont="1" applyFill="1" applyBorder="1" applyAlignment="1">
      <alignment vertical="center" shrinkToFit="1"/>
    </xf>
    <xf numFmtId="190" fontId="11" fillId="0" borderId="145" xfId="2" applyNumberFormat="1" applyFont="1" applyFill="1" applyBorder="1" applyAlignment="1">
      <alignment vertical="center" shrinkToFit="1"/>
    </xf>
    <xf numFmtId="190" fontId="11" fillId="0" borderId="146" xfId="0" applyNumberFormat="1" applyFont="1" applyFill="1" applyBorder="1" applyAlignment="1">
      <alignment vertical="center" wrapText="1"/>
    </xf>
    <xf numFmtId="189" fontId="11" fillId="0" borderId="146" xfId="0" applyNumberFormat="1" applyFont="1" applyFill="1" applyBorder="1" applyAlignment="1">
      <alignment vertical="center" wrapText="1"/>
    </xf>
    <xf numFmtId="190" fontId="11" fillId="14" borderId="88" xfId="2" applyNumberFormat="1" applyFont="1" applyFill="1" applyBorder="1" applyAlignment="1">
      <alignment vertical="center" wrapText="1"/>
    </xf>
    <xf numFmtId="190" fontId="11" fillId="14" borderId="34" xfId="2" applyNumberFormat="1" applyFont="1" applyFill="1" applyBorder="1" applyAlignment="1">
      <alignment vertical="center" wrapText="1"/>
    </xf>
    <xf numFmtId="190" fontId="11" fillId="14" borderId="89" xfId="0" applyNumberFormat="1" applyFont="1" applyFill="1" applyBorder="1" applyAlignment="1">
      <alignment vertical="center" wrapText="1"/>
    </xf>
    <xf numFmtId="49" fontId="22" fillId="15" borderId="7" xfId="0" applyNumberFormat="1" applyFont="1" applyFill="1" applyBorder="1" applyAlignment="1">
      <alignment vertical="center"/>
    </xf>
    <xf numFmtId="0" fontId="11" fillId="15" borderId="33" xfId="0" applyFont="1" applyFill="1" applyBorder="1" applyAlignment="1">
      <alignment vertical="center"/>
    </xf>
    <xf numFmtId="0" fontId="11" fillId="15" borderId="35" xfId="0" applyFont="1" applyFill="1" applyBorder="1" applyAlignment="1">
      <alignment vertical="center"/>
    </xf>
    <xf numFmtId="0" fontId="19" fillId="0" borderId="1" xfId="0" applyFont="1" applyBorder="1" applyAlignment="1">
      <alignment horizontal="center" vertical="center" wrapText="1"/>
    </xf>
    <xf numFmtId="0" fontId="19" fillId="0" borderId="4" xfId="0" applyFont="1" applyBorder="1" applyAlignment="1">
      <alignment vertical="center"/>
    </xf>
    <xf numFmtId="0" fontId="11" fillId="6" borderId="0" xfId="0" applyFont="1" applyFill="1" applyAlignment="1">
      <alignment vertical="center"/>
    </xf>
    <xf numFmtId="0" fontId="54" fillId="0" borderId="56" xfId="0" applyFont="1" applyBorder="1" applyAlignment="1">
      <alignment horizontal="center" vertical="center"/>
    </xf>
    <xf numFmtId="0" fontId="54" fillId="0" borderId="57" xfId="0" applyFont="1" applyBorder="1" applyAlignment="1">
      <alignment vertical="center" wrapText="1"/>
    </xf>
    <xf numFmtId="0" fontId="54" fillId="0" borderId="54" xfId="0" applyFont="1" applyBorder="1" applyAlignment="1">
      <alignment horizontal="center" vertical="center"/>
    </xf>
    <xf numFmtId="0" fontId="54" fillId="0" borderId="55" xfId="0" applyFont="1" applyBorder="1" applyAlignment="1">
      <alignment vertical="center" wrapText="1"/>
    </xf>
    <xf numFmtId="0" fontId="54" fillId="0" borderId="26" xfId="0" applyFont="1" applyBorder="1" applyAlignment="1">
      <alignment horizontal="center" vertical="center"/>
    </xf>
    <xf numFmtId="0" fontId="54" fillId="0" borderId="27" xfId="0" applyFont="1" applyBorder="1" applyAlignment="1">
      <alignment vertical="center"/>
    </xf>
    <xf numFmtId="191" fontId="29" fillId="0" borderId="83" xfId="0" applyNumberFormat="1" applyFont="1" applyBorder="1" applyAlignment="1">
      <alignment vertical="center"/>
    </xf>
    <xf numFmtId="191" fontId="29" fillId="0" borderId="147" xfId="0" applyNumberFormat="1" applyFont="1" applyBorder="1" applyAlignment="1">
      <alignment vertical="center"/>
    </xf>
    <xf numFmtId="191" fontId="29" fillId="0" borderId="147" xfId="5" applyNumberFormat="1" applyFont="1" applyBorder="1" applyAlignment="1">
      <alignment vertical="center"/>
    </xf>
    <xf numFmtId="191" fontId="29" fillId="0" borderId="84" xfId="5" applyNumberFormat="1" applyFont="1" applyBorder="1" applyAlignment="1">
      <alignment vertical="center"/>
    </xf>
    <xf numFmtId="0" fontId="54" fillId="0" borderId="24" xfId="0" applyFont="1" applyBorder="1" applyAlignment="1">
      <alignment horizontal="center" vertical="center"/>
    </xf>
    <xf numFmtId="0" fontId="54" fillId="0" borderId="25" xfId="0" applyFont="1" applyBorder="1" applyAlignment="1">
      <alignment vertical="center" wrapText="1"/>
    </xf>
    <xf numFmtId="191" fontId="29" fillId="0" borderId="148" xfId="0" applyNumberFormat="1" applyFont="1" applyBorder="1" applyAlignment="1">
      <alignment vertical="center"/>
    </xf>
    <xf numFmtId="191" fontId="29" fillId="0" borderId="71" xfId="0" applyNumberFormat="1" applyFont="1" applyBorder="1" applyAlignment="1">
      <alignment vertical="center"/>
    </xf>
    <xf numFmtId="191" fontId="29" fillId="0" borderId="71" xfId="5" applyNumberFormat="1" applyFont="1" applyBorder="1" applyAlignment="1">
      <alignment vertical="center"/>
    </xf>
    <xf numFmtId="191" fontId="29" fillId="0" borderId="149" xfId="5" applyNumberFormat="1" applyFont="1" applyBorder="1" applyAlignment="1">
      <alignment vertical="center"/>
    </xf>
    <xf numFmtId="0" fontId="54" fillId="0" borderId="57" xfId="0" applyFont="1" applyBorder="1" applyAlignment="1">
      <alignment vertical="center"/>
    </xf>
    <xf numFmtId="191" fontId="29" fillId="0" borderId="150" xfId="0" applyNumberFormat="1" applyFont="1" applyBorder="1" applyAlignment="1">
      <alignment vertical="center"/>
    </xf>
    <xf numFmtId="191" fontId="29" fillId="0" borderId="151" xfId="0" applyNumberFormat="1" applyFont="1" applyBorder="1" applyAlignment="1">
      <alignment vertical="center"/>
    </xf>
    <xf numFmtId="191" fontId="29" fillId="0" borderId="151" xfId="5" applyNumberFormat="1" applyFont="1" applyBorder="1" applyAlignment="1">
      <alignment vertical="center"/>
    </xf>
    <xf numFmtId="191" fontId="29" fillId="0" borderId="152" xfId="5" applyNumberFormat="1" applyFont="1" applyBorder="1" applyAlignment="1">
      <alignment vertical="center"/>
    </xf>
    <xf numFmtId="190" fontId="24" fillId="0" borderId="153" xfId="0" applyNumberFormat="1" applyFont="1" applyBorder="1" applyAlignment="1">
      <alignment vertical="center"/>
    </xf>
    <xf numFmtId="190" fontId="24" fillId="0" borderId="154" xfId="0" applyNumberFormat="1" applyFont="1" applyBorder="1" applyAlignment="1">
      <alignment vertical="center"/>
    </xf>
    <xf numFmtId="190" fontId="24" fillId="0" borderId="155" xfId="0" applyNumberFormat="1" applyFont="1" applyBorder="1" applyAlignment="1">
      <alignment vertical="center"/>
    </xf>
    <xf numFmtId="0" fontId="19" fillId="0" borderId="12" xfId="0" applyFont="1" applyBorder="1" applyAlignment="1">
      <alignment horizontal="center" vertical="center" wrapText="1"/>
    </xf>
    <xf numFmtId="0" fontId="19" fillId="0" borderId="6" xfId="0" applyFont="1" applyBorder="1" applyAlignment="1">
      <alignment vertical="center"/>
    </xf>
    <xf numFmtId="0" fontId="19" fillId="0" borderId="7" xfId="0" applyFont="1" applyBorder="1" applyAlignment="1">
      <alignment vertical="center" shrinkToFit="1"/>
    </xf>
    <xf numFmtId="0" fontId="19" fillId="0" borderId="11" xfId="0" applyFont="1" applyBorder="1" applyAlignment="1">
      <alignment horizontal="center" vertical="center" wrapText="1"/>
    </xf>
    <xf numFmtId="0" fontId="55" fillId="0" borderId="0" xfId="0" applyFont="1" applyAlignment="1">
      <alignment vertical="center"/>
    </xf>
    <xf numFmtId="0" fontId="55" fillId="0" borderId="0" xfId="0" applyFont="1" applyAlignment="1" applyProtection="1">
      <alignment horizontal="center" wrapText="1"/>
      <protection locked="0"/>
    </xf>
    <xf numFmtId="0" fontId="55" fillId="0" borderId="0" xfId="0" applyFont="1" applyAlignment="1" applyProtection="1">
      <alignment vertical="center"/>
      <protection locked="0"/>
    </xf>
    <xf numFmtId="0" fontId="11" fillId="6" borderId="110" xfId="0" applyFont="1" applyFill="1" applyBorder="1" applyAlignment="1">
      <alignment horizontal="center" vertical="center" wrapText="1"/>
    </xf>
    <xf numFmtId="0" fontId="57" fillId="0" borderId="0" xfId="0" applyFont="1" applyAlignment="1">
      <alignment horizontal="center" vertical="center"/>
    </xf>
    <xf numFmtId="49" fontId="22" fillId="0" borderId="14" xfId="0" applyNumberFormat="1" applyFont="1" applyBorder="1" applyAlignment="1">
      <alignment horizontal="center" vertical="center" textRotation="255"/>
    </xf>
    <xf numFmtId="0" fontId="22" fillId="0" borderId="13" xfId="0" applyFont="1" applyBorder="1" applyAlignment="1">
      <alignment horizontal="center" vertical="center"/>
    </xf>
    <xf numFmtId="0" fontId="47" fillId="0" borderId="2" xfId="0" applyFont="1" applyBorder="1" applyAlignment="1">
      <alignment horizontal="left" vertical="top" wrapText="1"/>
    </xf>
    <xf numFmtId="0" fontId="48" fillId="0" borderId="2" xfId="0" applyFont="1" applyBorder="1" applyAlignment="1">
      <alignment horizontal="left" vertical="top" wrapText="1"/>
    </xf>
    <xf numFmtId="0" fontId="22" fillId="0" borderId="14" xfId="0" applyFont="1" applyBorder="1" applyAlignment="1">
      <alignment vertical="center" wrapText="1"/>
    </xf>
    <xf numFmtId="0" fontId="0" fillId="0" borderId="15" xfId="0" applyBorder="1" applyAlignment="1">
      <alignment vertical="center" wrapText="1"/>
    </xf>
    <xf numFmtId="0" fontId="22" fillId="0" borderId="31" xfId="0" applyFont="1" applyBorder="1" applyAlignment="1">
      <alignment horizontal="center" vertical="center" shrinkToFit="1"/>
    </xf>
    <xf numFmtId="0" fontId="23" fillId="0" borderId="32" xfId="0" applyFont="1" applyBorder="1" applyAlignment="1">
      <alignment horizontal="center" vertical="center" shrinkToFit="1"/>
    </xf>
    <xf numFmtId="0" fontId="22" fillId="0" borderId="30" xfId="0" applyFont="1" applyBorder="1" applyAlignment="1">
      <alignment horizontal="center" vertical="center" shrinkToFit="1"/>
    </xf>
    <xf numFmtId="0" fontId="22" fillId="0" borderId="38" xfId="0" applyFont="1" applyBorder="1" applyAlignment="1">
      <alignment horizontal="center" vertical="center" shrinkToFit="1"/>
    </xf>
    <xf numFmtId="0" fontId="22" fillId="0" borderId="36" xfId="0" applyFont="1" applyBorder="1" applyAlignment="1">
      <alignment horizontal="center" vertical="center" shrinkToFit="1"/>
    </xf>
    <xf numFmtId="0" fontId="22" fillId="0" borderId="33" xfId="0" applyFont="1" applyFill="1" applyBorder="1" applyAlignment="1" applyProtection="1">
      <alignment horizontal="center" vertical="center"/>
      <protection locked="0"/>
    </xf>
    <xf numFmtId="0" fontId="22" fillId="0" borderId="34" xfId="0" applyFont="1" applyFill="1" applyBorder="1" applyAlignment="1" applyProtection="1">
      <alignment horizontal="center" vertical="center"/>
      <protection locked="0"/>
    </xf>
    <xf numFmtId="0" fontId="21" fillId="0" borderId="28" xfId="0" applyFont="1" applyBorder="1" applyAlignment="1">
      <alignment horizontal="center" vertical="center"/>
    </xf>
    <xf numFmtId="0" fontId="11" fillId="0" borderId="24" xfId="0" applyFont="1" applyBorder="1" applyAlignment="1">
      <alignment horizontal="center" vertical="center" wrapText="1"/>
    </xf>
    <xf numFmtId="0" fontId="11" fillId="0" borderId="25" xfId="0" applyFont="1" applyBorder="1" applyAlignment="1">
      <alignment vertical="center" wrapText="1"/>
    </xf>
    <xf numFmtId="0" fontId="11" fillId="0" borderId="26" xfId="0" applyFont="1" applyBorder="1" applyAlignment="1">
      <alignment vertical="center" wrapText="1"/>
    </xf>
    <xf numFmtId="0" fontId="11" fillId="0" borderId="27" xfId="0" applyFont="1" applyBorder="1" applyAlignment="1">
      <alignment vertical="center" wrapText="1"/>
    </xf>
    <xf numFmtId="0" fontId="24" fillId="0" borderId="24" xfId="0" applyFont="1" applyBorder="1" applyAlignment="1">
      <alignment horizontal="center" vertical="center"/>
    </xf>
    <xf numFmtId="0" fontId="24" fillId="0" borderId="25" xfId="0" applyFont="1" applyBorder="1" applyAlignment="1">
      <alignment vertical="center"/>
    </xf>
    <xf numFmtId="0" fontId="24" fillId="0" borderId="26" xfId="0" applyFont="1" applyBorder="1" applyAlignment="1">
      <alignment vertical="center"/>
    </xf>
    <xf numFmtId="0" fontId="24" fillId="0" borderId="27" xfId="0" applyFont="1" applyBorder="1" applyAlignment="1">
      <alignment vertical="center"/>
    </xf>
    <xf numFmtId="0" fontId="29" fillId="0" borderId="24" xfId="0" applyFont="1" applyBorder="1" applyAlignment="1">
      <alignment horizontal="center" vertical="center"/>
    </xf>
    <xf numFmtId="0" fontId="19" fillId="0" borderId="25" xfId="0" applyFont="1" applyBorder="1" applyAlignment="1">
      <alignment vertical="center"/>
    </xf>
    <xf numFmtId="0" fontId="19" fillId="0" borderId="26" xfId="0" applyFont="1" applyBorder="1" applyAlignment="1">
      <alignment vertical="center"/>
    </xf>
    <xf numFmtId="0" fontId="19" fillId="0" borderId="27" xfId="0" applyFont="1" applyBorder="1" applyAlignment="1">
      <alignment vertical="center"/>
    </xf>
    <xf numFmtId="0" fontId="30" fillId="0" borderId="24" xfId="0" applyFont="1" applyBorder="1" applyAlignment="1">
      <alignment horizontal="center" vertical="center" wrapText="1" shrinkToFit="1"/>
    </xf>
    <xf numFmtId="0" fontId="30" fillId="0" borderId="25" xfId="0" applyFont="1" applyBorder="1" applyAlignment="1">
      <alignment vertical="center" shrinkToFit="1"/>
    </xf>
    <xf numFmtId="0" fontId="30" fillId="0" borderId="26" xfId="0" applyFont="1" applyBorder="1" applyAlignment="1">
      <alignment vertical="center" shrinkToFit="1"/>
    </xf>
    <xf numFmtId="0" fontId="30" fillId="0" borderId="27" xfId="0" applyFont="1" applyBorder="1" applyAlignment="1">
      <alignment vertical="center" shrinkToFit="1"/>
    </xf>
    <xf numFmtId="0" fontId="30" fillId="0" borderId="68" xfId="0" applyFont="1" applyBorder="1" applyAlignment="1">
      <alignment vertical="center" shrinkToFit="1"/>
    </xf>
    <xf numFmtId="0" fontId="30" fillId="0" borderId="69" xfId="0" applyFont="1" applyBorder="1" applyAlignment="1">
      <alignment vertical="center" shrinkToFit="1"/>
    </xf>
    <xf numFmtId="0" fontId="23" fillId="0" borderId="24" xfId="0" applyFont="1" applyBorder="1" applyAlignment="1">
      <alignment horizontal="center" vertical="center"/>
    </xf>
    <xf numFmtId="0" fontId="23" fillId="0" borderId="49" xfId="0" applyFont="1" applyBorder="1" applyAlignment="1">
      <alignment vertical="center"/>
    </xf>
    <xf numFmtId="0" fontId="23" fillId="0" borderId="26" xfId="0" applyFont="1" applyBorder="1" applyAlignment="1">
      <alignment vertical="center"/>
    </xf>
    <xf numFmtId="0" fontId="23" fillId="0" borderId="52" xfId="0" applyFont="1" applyBorder="1" applyAlignment="1">
      <alignment vertical="center"/>
    </xf>
    <xf numFmtId="0" fontId="26" fillId="0" borderId="24" xfId="0" applyFont="1" applyBorder="1" applyAlignment="1">
      <alignment horizontal="center" vertical="center" shrinkToFit="1"/>
    </xf>
    <xf numFmtId="0" fontId="24" fillId="0" borderId="25" xfId="0" applyFont="1" applyBorder="1" applyAlignment="1">
      <alignment vertical="center" shrinkToFit="1"/>
    </xf>
    <xf numFmtId="0" fontId="24" fillId="0" borderId="26" xfId="0" applyFont="1" applyBorder="1" applyAlignment="1">
      <alignment vertical="center" shrinkToFit="1"/>
    </xf>
    <xf numFmtId="0" fontId="24" fillId="0" borderId="27" xfId="0" applyFont="1" applyBorder="1" applyAlignment="1">
      <alignment vertical="center" shrinkToFit="1"/>
    </xf>
    <xf numFmtId="0" fontId="24" fillId="0" borderId="85" xfId="0" applyFont="1" applyBorder="1" applyAlignment="1">
      <alignment horizontal="center" vertical="center" wrapText="1"/>
    </xf>
    <xf numFmtId="0" fontId="0" fillId="0" borderId="17" xfId="0" applyBorder="1" applyAlignment="1">
      <alignment horizontal="center" vertical="center" wrapText="1"/>
    </xf>
    <xf numFmtId="0" fontId="0" fillId="0" borderId="86" xfId="0" applyBorder="1" applyAlignment="1">
      <alignment horizontal="center" vertical="center" wrapText="1"/>
    </xf>
    <xf numFmtId="0" fontId="11" fillId="0" borderId="1" xfId="0" applyFont="1" applyFill="1" applyBorder="1" applyAlignment="1">
      <alignment horizontal="center"/>
    </xf>
    <xf numFmtId="0" fontId="11" fillId="0" borderId="3" xfId="0" applyFont="1" applyFill="1" applyBorder="1" applyAlignment="1">
      <alignment horizontal="center"/>
    </xf>
    <xf numFmtId="0" fontId="24" fillId="0" borderId="24" xfId="0" applyFont="1" applyBorder="1" applyAlignment="1">
      <alignment vertical="center" wrapText="1"/>
    </xf>
    <xf numFmtId="0" fontId="0" fillId="0" borderId="51" xfId="0" applyBorder="1" applyAlignment="1">
      <alignment vertical="center" wrapText="1"/>
    </xf>
    <xf numFmtId="0" fontId="0" fillId="0" borderId="68" xfId="0" applyBorder="1" applyAlignment="1">
      <alignment vertical="center" wrapText="1"/>
    </xf>
    <xf numFmtId="0" fontId="0" fillId="0" borderId="8" xfId="0" applyBorder="1" applyAlignment="1">
      <alignment vertical="center" wrapText="1"/>
    </xf>
    <xf numFmtId="49" fontId="13" fillId="0" borderId="1" xfId="0" applyNumberFormat="1" applyFont="1" applyFill="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9" fillId="0" borderId="14"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4" xfId="0" applyFont="1" applyBorder="1" applyAlignment="1">
      <alignment vertical="center"/>
    </xf>
    <xf numFmtId="0" fontId="19" fillId="0" borderId="0" xfId="0" applyFont="1" applyBorder="1" applyAlignment="1">
      <alignment vertical="center"/>
    </xf>
    <xf numFmtId="0" fontId="19" fillId="10" borderId="4" xfId="0" applyFont="1" applyFill="1" applyBorder="1" applyAlignment="1">
      <alignment horizontal="center" vertical="center" wrapText="1"/>
    </xf>
    <xf numFmtId="0" fontId="19" fillId="10" borderId="6" xfId="0" applyFont="1" applyFill="1" applyBorder="1" applyAlignment="1">
      <alignment horizontal="center" vertical="center" wrapText="1"/>
    </xf>
    <xf numFmtId="0" fontId="19" fillId="0" borderId="4"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 xfId="0" applyFont="1" applyBorder="1" applyAlignment="1">
      <alignment horizontal="center" vertical="center" wrapText="1"/>
    </xf>
    <xf numFmtId="0" fontId="19" fillId="10" borderId="1" xfId="0" applyFont="1" applyFill="1" applyBorder="1" applyAlignment="1">
      <alignment horizontal="center" vertical="center" wrapText="1"/>
    </xf>
  </cellXfs>
  <cellStyles count="11">
    <cellStyle name="ハイパーリンク" xfId="1" builtinId="8"/>
    <cellStyle name="桁区切り" xfId="2" builtinId="6"/>
    <cellStyle name="桁区切り 2 2" xfId="8" xr:uid="{944CC2C6-9633-46A9-BCF3-69F94A366D62}"/>
    <cellStyle name="桁区切り 3 2" xfId="10" xr:uid="{F14B5179-46C0-4103-B5BF-01403783B37B}"/>
    <cellStyle name="標準" xfId="0" builtinId="0"/>
    <cellStyle name="標準 2" xfId="5" xr:uid="{92DFBD5A-A13A-4A50-9AD1-8608FB008783}"/>
    <cellStyle name="標準 2 2 2" xfId="9" xr:uid="{728BFB15-6417-4884-A6C4-2E00178A55DB}"/>
    <cellStyle name="標準 2 3" xfId="7" xr:uid="{C06E8DD0-3886-412B-B6A0-8EA59A3E1CFF}"/>
    <cellStyle name="標準_399部門原単位データ（1995）" xfId="6" xr:uid="{9BE0467F-62CE-4B9F-9F04-479476ADBC0A}"/>
    <cellStyle name="標準_code_jp" xfId="4" xr:uid="{00FC89B7-190F-4282-B373-7883E4D8B8E8}"/>
    <cellStyle name="未定義" xfId="3" xr:uid="{00000000-0005-0000-0000-00000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0C1"/>
      <color rgb="FFFFFF99"/>
      <color rgb="FFCC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E0063-80E2-4D77-8B1A-8F8170FD8686}">
  <sheetPr codeName="Sheet1"/>
  <dimension ref="A1:C24"/>
  <sheetViews>
    <sheetView tabSelected="1" workbookViewId="0">
      <selection activeCell="A2" sqref="A2"/>
    </sheetView>
  </sheetViews>
  <sheetFormatPr defaultRowHeight="22" customHeight="1" x14ac:dyDescent="0.2"/>
  <cols>
    <col min="1" max="1" width="4.6328125" style="681" customWidth="1"/>
    <col min="2" max="2" width="8.26953125" style="679" customWidth="1"/>
    <col min="3" max="3" width="67" style="681" customWidth="1"/>
    <col min="4" max="16384" width="8.7265625" style="681"/>
  </cols>
  <sheetData>
    <row r="1" spans="1:3" ht="22" customHeight="1" x14ac:dyDescent="0.2">
      <c r="A1" s="680" t="s">
        <v>991</v>
      </c>
    </row>
    <row r="2" spans="1:3" ht="12" customHeight="1" x14ac:dyDescent="0.2">
      <c r="A2" s="680"/>
    </row>
    <row r="3" spans="1:3" ht="31.5" customHeight="1" x14ac:dyDescent="0.2">
      <c r="A3" s="680"/>
      <c r="C3" s="738" t="s">
        <v>1045</v>
      </c>
    </row>
    <row r="4" spans="1:3" ht="12" customHeight="1" x14ac:dyDescent="0.2"/>
    <row r="5" spans="1:3" ht="22" customHeight="1" x14ac:dyDescent="0.2">
      <c r="C5" s="682" t="s">
        <v>973</v>
      </c>
    </row>
    <row r="6" spans="1:3" ht="22" customHeight="1" x14ac:dyDescent="0.2">
      <c r="B6" s="679">
        <v>1</v>
      </c>
      <c r="C6" s="681" t="s">
        <v>974</v>
      </c>
    </row>
    <row r="7" spans="1:3" ht="22" customHeight="1" x14ac:dyDescent="0.2">
      <c r="B7" s="679">
        <v>2</v>
      </c>
      <c r="C7" s="681" t="s">
        <v>1041</v>
      </c>
    </row>
    <row r="8" spans="1:3" ht="22" customHeight="1" x14ac:dyDescent="0.2">
      <c r="B8" s="679">
        <v>3</v>
      </c>
      <c r="C8" s="681" t="s">
        <v>975</v>
      </c>
    </row>
    <row r="9" spans="1:3" ht="22" customHeight="1" x14ac:dyDescent="0.2">
      <c r="B9" s="679">
        <v>4</v>
      </c>
      <c r="C9" s="681" t="s">
        <v>976</v>
      </c>
    </row>
    <row r="10" spans="1:3" ht="22" customHeight="1" x14ac:dyDescent="0.2">
      <c r="B10" s="679">
        <v>5</v>
      </c>
      <c r="C10" s="681" t="s">
        <v>977</v>
      </c>
    </row>
    <row r="11" spans="1:3" ht="22" customHeight="1" x14ac:dyDescent="0.2">
      <c r="B11" s="679">
        <v>6</v>
      </c>
      <c r="C11" s="681" t="s">
        <v>978</v>
      </c>
    </row>
    <row r="12" spans="1:3" ht="22" customHeight="1" x14ac:dyDescent="0.2">
      <c r="B12" s="679">
        <v>7</v>
      </c>
      <c r="C12" s="681" t="s">
        <v>972</v>
      </c>
    </row>
    <row r="13" spans="1:3" ht="22" customHeight="1" x14ac:dyDescent="0.2">
      <c r="B13" s="679">
        <v>8</v>
      </c>
      <c r="C13" s="681" t="s">
        <v>979</v>
      </c>
    </row>
    <row r="14" spans="1:3" ht="22" customHeight="1" x14ac:dyDescent="0.2">
      <c r="B14" s="679">
        <v>9</v>
      </c>
      <c r="C14" s="681" t="s">
        <v>980</v>
      </c>
    </row>
    <row r="15" spans="1:3" ht="22" customHeight="1" x14ac:dyDescent="0.2">
      <c r="B15" s="679">
        <v>10</v>
      </c>
      <c r="C15" s="681" t="s">
        <v>981</v>
      </c>
    </row>
    <row r="16" spans="1:3" ht="22" customHeight="1" x14ac:dyDescent="0.2">
      <c r="B16" s="679">
        <v>11</v>
      </c>
      <c r="C16" s="681" t="s">
        <v>982</v>
      </c>
    </row>
    <row r="17" spans="2:3" ht="22" customHeight="1" x14ac:dyDescent="0.2">
      <c r="B17" s="679">
        <v>12</v>
      </c>
      <c r="C17" s="681" t="s">
        <v>983</v>
      </c>
    </row>
    <row r="18" spans="2:3" ht="22" customHeight="1" x14ac:dyDescent="0.2">
      <c r="B18" s="679">
        <v>13</v>
      </c>
      <c r="C18" s="681" t="s">
        <v>984</v>
      </c>
    </row>
    <row r="19" spans="2:3" ht="22" customHeight="1" x14ac:dyDescent="0.2">
      <c r="B19" s="679">
        <v>14</v>
      </c>
      <c r="C19" s="681" t="s">
        <v>986</v>
      </c>
    </row>
    <row r="20" spans="2:3" ht="22" customHeight="1" x14ac:dyDescent="0.2">
      <c r="B20" s="679">
        <v>15</v>
      </c>
      <c r="C20" s="683" t="s">
        <v>985</v>
      </c>
    </row>
    <row r="21" spans="2:3" ht="22" customHeight="1" x14ac:dyDescent="0.2">
      <c r="B21" s="679">
        <v>16</v>
      </c>
      <c r="C21" s="681" t="s">
        <v>987</v>
      </c>
    </row>
    <row r="22" spans="2:3" ht="22" customHeight="1" x14ac:dyDescent="0.2">
      <c r="B22" s="679">
        <v>17</v>
      </c>
      <c r="C22" s="684" t="s">
        <v>988</v>
      </c>
    </row>
    <row r="23" spans="2:3" ht="22" customHeight="1" x14ac:dyDescent="0.2">
      <c r="B23" s="679">
        <v>18</v>
      </c>
      <c r="C23" s="681" t="s">
        <v>989</v>
      </c>
    </row>
    <row r="24" spans="2:3" ht="22" customHeight="1" x14ac:dyDescent="0.2">
      <c r="B24" s="679">
        <v>19</v>
      </c>
      <c r="C24" s="681" t="s">
        <v>990</v>
      </c>
    </row>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E16D5-403E-4B21-BA98-C6EA460F1D9F}">
  <sheetPr codeName="Sheet12">
    <tabColor theme="7" tint="0.79998168889431442"/>
    <pageSetUpPr fitToPage="1"/>
  </sheetPr>
  <dimension ref="A1:BV127"/>
  <sheetViews>
    <sheetView zoomScale="90" zoomScaleNormal="90" workbookViewId="0">
      <pane xSplit="3" ySplit="6" topLeftCell="D7" activePane="bottomRight" state="frozen"/>
      <selection pane="topRight" activeCell="G1" sqref="G1"/>
      <selection pane="bottomLeft" activeCell="A5" sqref="A5"/>
      <selection pane="bottomRight" activeCell="D7" sqref="D7"/>
    </sheetView>
  </sheetViews>
  <sheetFormatPr defaultColWidth="9" defaultRowHeight="13.5" x14ac:dyDescent="0.2"/>
  <cols>
    <col min="1" max="1" width="5.08984375" style="579" customWidth="1"/>
    <col min="2" max="2" width="5.1796875" style="590" customWidth="1"/>
    <col min="3" max="3" width="31.453125" style="611" customWidth="1"/>
    <col min="4" max="74" width="11.6328125" style="578" customWidth="1"/>
    <col min="75" max="16384" width="9" style="578"/>
  </cols>
  <sheetData>
    <row r="1" spans="1:74" s="582" customFormat="1" ht="14.5" x14ac:dyDescent="0.2">
      <c r="A1" s="579"/>
      <c r="B1" s="580"/>
      <c r="C1" s="581"/>
    </row>
    <row r="2" spans="1:74" s="582" customFormat="1" ht="21.9" customHeight="1" x14ac:dyDescent="0.2">
      <c r="A2" s="579"/>
      <c r="B2" s="4" t="s">
        <v>584</v>
      </c>
      <c r="C2" s="583"/>
      <c r="D2" s="584"/>
    </row>
    <row r="3" spans="1:74" s="582" customFormat="1" ht="14.5" x14ac:dyDescent="0.2">
      <c r="A3" s="579"/>
      <c r="C3" s="583"/>
      <c r="D3" s="584"/>
    </row>
    <row r="4" spans="1:74" s="582" customFormat="1" ht="20" customHeight="1" thickBot="1" x14ac:dyDescent="0.25">
      <c r="A4" s="579"/>
      <c r="B4" s="580"/>
      <c r="C4" s="581"/>
      <c r="M4" s="585"/>
      <c r="W4" s="585"/>
      <c r="AG4" s="585"/>
      <c r="AQ4" s="585"/>
      <c r="BA4" s="585"/>
      <c r="BK4" s="585"/>
      <c r="BU4" s="585" t="s">
        <v>197</v>
      </c>
    </row>
    <row r="5" spans="1:74" s="590" customFormat="1" ht="18.75" customHeight="1" x14ac:dyDescent="0.2">
      <c r="A5" s="506"/>
      <c r="B5" s="685"/>
      <c r="C5" s="686"/>
      <c r="D5" s="587">
        <v>1</v>
      </c>
      <c r="E5" s="588">
        <v>2</v>
      </c>
      <c r="F5" s="588">
        <v>3</v>
      </c>
      <c r="G5" s="588">
        <v>4</v>
      </c>
      <c r="H5" s="588">
        <v>5</v>
      </c>
      <c r="I5" s="588">
        <v>6</v>
      </c>
      <c r="J5" s="588">
        <v>7</v>
      </c>
      <c r="K5" s="588">
        <v>8</v>
      </c>
      <c r="L5" s="588">
        <v>9</v>
      </c>
      <c r="M5" s="588">
        <v>10</v>
      </c>
      <c r="N5" s="588">
        <v>11</v>
      </c>
      <c r="O5" s="588">
        <v>12</v>
      </c>
      <c r="P5" s="588">
        <v>13</v>
      </c>
      <c r="Q5" s="588">
        <v>14</v>
      </c>
      <c r="R5" s="588">
        <v>15</v>
      </c>
      <c r="S5" s="588">
        <v>16</v>
      </c>
      <c r="T5" s="588">
        <v>17</v>
      </c>
      <c r="U5" s="588">
        <v>18</v>
      </c>
      <c r="V5" s="588">
        <v>19</v>
      </c>
      <c r="W5" s="588">
        <v>20</v>
      </c>
      <c r="X5" s="588">
        <v>21</v>
      </c>
      <c r="Y5" s="588">
        <v>22</v>
      </c>
      <c r="Z5" s="588">
        <v>23</v>
      </c>
      <c r="AA5" s="588">
        <v>24</v>
      </c>
      <c r="AB5" s="588">
        <v>25</v>
      </c>
      <c r="AC5" s="588">
        <v>26</v>
      </c>
      <c r="AD5" s="588">
        <v>27</v>
      </c>
      <c r="AE5" s="588">
        <v>28</v>
      </c>
      <c r="AF5" s="589" t="s">
        <v>576</v>
      </c>
      <c r="AG5" s="588">
        <v>29</v>
      </c>
      <c r="AH5" s="588">
        <v>30</v>
      </c>
      <c r="AI5" s="588">
        <v>31</v>
      </c>
      <c r="AJ5" s="588">
        <v>32</v>
      </c>
      <c r="AK5" s="588">
        <v>33</v>
      </c>
      <c r="AL5" s="588">
        <v>34</v>
      </c>
      <c r="AM5" s="588">
        <v>35</v>
      </c>
      <c r="AN5" s="588">
        <v>36</v>
      </c>
      <c r="AO5" s="588">
        <v>37</v>
      </c>
      <c r="AP5" s="588">
        <v>38</v>
      </c>
      <c r="AQ5" s="588">
        <v>39</v>
      </c>
      <c r="AR5" s="588">
        <v>40</v>
      </c>
      <c r="AS5" s="588">
        <v>41</v>
      </c>
      <c r="AT5" s="588">
        <v>42</v>
      </c>
      <c r="AU5" s="588">
        <v>43</v>
      </c>
      <c r="AV5" s="588">
        <v>44</v>
      </c>
      <c r="AW5" s="588">
        <v>45</v>
      </c>
      <c r="AX5" s="588">
        <v>46</v>
      </c>
      <c r="AY5" s="588">
        <v>47</v>
      </c>
      <c r="AZ5" s="588">
        <v>48</v>
      </c>
      <c r="BA5" s="588">
        <v>49</v>
      </c>
      <c r="BB5" s="588">
        <v>50</v>
      </c>
      <c r="BC5" s="588">
        <v>51</v>
      </c>
      <c r="BD5" s="588">
        <v>52</v>
      </c>
      <c r="BE5" s="588">
        <v>53</v>
      </c>
      <c r="BF5" s="588">
        <v>54</v>
      </c>
      <c r="BG5" s="588">
        <v>55</v>
      </c>
      <c r="BH5" s="588">
        <v>56</v>
      </c>
      <c r="BI5" s="588">
        <v>57</v>
      </c>
      <c r="BJ5" s="588">
        <v>58</v>
      </c>
      <c r="BK5" s="588">
        <v>59</v>
      </c>
      <c r="BL5" s="588">
        <v>60</v>
      </c>
      <c r="BM5" s="588">
        <v>61</v>
      </c>
      <c r="BN5" s="588">
        <v>62</v>
      </c>
      <c r="BO5" s="588">
        <v>63</v>
      </c>
      <c r="BP5" s="588">
        <v>64</v>
      </c>
      <c r="BQ5" s="588">
        <v>65</v>
      </c>
      <c r="BR5" s="588">
        <v>66</v>
      </c>
      <c r="BS5" s="588">
        <v>67</v>
      </c>
      <c r="BT5" s="588">
        <v>68</v>
      </c>
      <c r="BU5" s="588">
        <v>69</v>
      </c>
      <c r="BV5" s="586">
        <v>70</v>
      </c>
    </row>
    <row r="6" spans="1:74" s="2" customFormat="1" ht="47.5" customHeight="1" thickBot="1" x14ac:dyDescent="0.25">
      <c r="A6" s="506"/>
      <c r="B6" s="687"/>
      <c r="C6" s="688" t="s">
        <v>1023</v>
      </c>
      <c r="D6" s="570" t="s">
        <v>1</v>
      </c>
      <c r="E6" s="571" t="s">
        <v>228</v>
      </c>
      <c r="F6" s="571" t="s">
        <v>262</v>
      </c>
      <c r="G6" s="571" t="s">
        <v>263</v>
      </c>
      <c r="H6" s="571" t="s">
        <v>264</v>
      </c>
      <c r="I6" s="571" t="s">
        <v>265</v>
      </c>
      <c r="J6" s="571" t="s">
        <v>266</v>
      </c>
      <c r="K6" s="571" t="s">
        <v>13</v>
      </c>
      <c r="L6" s="571" t="s">
        <v>422</v>
      </c>
      <c r="M6" s="571" t="s">
        <v>423</v>
      </c>
      <c r="N6" s="571" t="s">
        <v>424</v>
      </c>
      <c r="O6" s="571" t="s">
        <v>425</v>
      </c>
      <c r="P6" s="571" t="s">
        <v>14</v>
      </c>
      <c r="Q6" s="571" t="s">
        <v>15</v>
      </c>
      <c r="R6" s="571" t="s">
        <v>426</v>
      </c>
      <c r="S6" s="571" t="s">
        <v>16</v>
      </c>
      <c r="T6" s="571" t="s">
        <v>427</v>
      </c>
      <c r="U6" s="571" t="s">
        <v>428</v>
      </c>
      <c r="V6" s="571" t="s">
        <v>17</v>
      </c>
      <c r="W6" s="571" t="s">
        <v>29</v>
      </c>
      <c r="X6" s="571" t="s">
        <v>18</v>
      </c>
      <c r="Y6" s="571" t="s">
        <v>429</v>
      </c>
      <c r="Z6" s="571" t="s">
        <v>430</v>
      </c>
      <c r="AA6" s="571" t="s">
        <v>431</v>
      </c>
      <c r="AB6" s="571" t="s">
        <v>19</v>
      </c>
      <c r="AC6" s="571" t="s">
        <v>432</v>
      </c>
      <c r="AD6" s="571" t="s">
        <v>433</v>
      </c>
      <c r="AE6" s="571" t="s">
        <v>20</v>
      </c>
      <c r="AF6" s="571" t="s">
        <v>577</v>
      </c>
      <c r="AG6" s="571" t="s">
        <v>434</v>
      </c>
      <c r="AH6" s="571" t="s">
        <v>356</v>
      </c>
      <c r="AI6" s="571" t="s">
        <v>435</v>
      </c>
      <c r="AJ6" s="571" t="s">
        <v>436</v>
      </c>
      <c r="AK6" s="571" t="s">
        <v>437</v>
      </c>
      <c r="AL6" s="571" t="s">
        <v>438</v>
      </c>
      <c r="AM6" s="571" t="s">
        <v>439</v>
      </c>
      <c r="AN6" s="571" t="s">
        <v>440</v>
      </c>
      <c r="AO6" s="571" t="s">
        <v>441</v>
      </c>
      <c r="AP6" s="571" t="s">
        <v>442</v>
      </c>
      <c r="AQ6" s="571" t="s">
        <v>443</v>
      </c>
      <c r="AR6" s="571" t="s">
        <v>444</v>
      </c>
      <c r="AS6" s="571" t="s">
        <v>445</v>
      </c>
      <c r="AT6" s="571" t="s">
        <v>446</v>
      </c>
      <c r="AU6" s="571" t="s">
        <v>578</v>
      </c>
      <c r="AV6" s="571" t="s">
        <v>579</v>
      </c>
      <c r="AW6" s="571" t="s">
        <v>580</v>
      </c>
      <c r="AX6" s="571" t="s">
        <v>581</v>
      </c>
      <c r="AY6" s="571" t="s">
        <v>447</v>
      </c>
      <c r="AZ6" s="571" t="s">
        <v>578</v>
      </c>
      <c r="BA6" s="571" t="s">
        <v>582</v>
      </c>
      <c r="BB6" s="571" t="s">
        <v>448</v>
      </c>
      <c r="BC6" s="571" t="s">
        <v>30</v>
      </c>
      <c r="BD6" s="571" t="s">
        <v>449</v>
      </c>
      <c r="BE6" s="571" t="s">
        <v>450</v>
      </c>
      <c r="BF6" s="571" t="s">
        <v>583</v>
      </c>
      <c r="BG6" s="571" t="s">
        <v>451</v>
      </c>
      <c r="BH6" s="571" t="s">
        <v>452</v>
      </c>
      <c r="BI6" s="571" t="s">
        <v>453</v>
      </c>
      <c r="BJ6" s="571" t="s">
        <v>21</v>
      </c>
      <c r="BK6" s="571" t="s">
        <v>454</v>
      </c>
      <c r="BL6" s="571" t="s">
        <v>421</v>
      </c>
      <c r="BM6" s="571" t="s">
        <v>455</v>
      </c>
      <c r="BN6" s="571" t="s">
        <v>456</v>
      </c>
      <c r="BO6" s="571" t="s">
        <v>457</v>
      </c>
      <c r="BP6" s="571" t="s">
        <v>458</v>
      </c>
      <c r="BQ6" s="571" t="s">
        <v>459</v>
      </c>
      <c r="BR6" s="571" t="s">
        <v>460</v>
      </c>
      <c r="BS6" s="571" t="s">
        <v>461</v>
      </c>
      <c r="BT6" s="571" t="s">
        <v>462</v>
      </c>
      <c r="BU6" s="571" t="s">
        <v>463</v>
      </c>
      <c r="BV6" s="572" t="s">
        <v>464</v>
      </c>
    </row>
    <row r="7" spans="1:74" ht="16" customHeight="1" x14ac:dyDescent="0.2">
      <c r="A7" s="573">
        <v>1</v>
      </c>
      <c r="B7" s="591">
        <v>11</v>
      </c>
      <c r="C7" s="568" t="s">
        <v>198</v>
      </c>
      <c r="D7" s="592">
        <v>60682</v>
      </c>
      <c r="E7" s="593">
        <v>21451</v>
      </c>
      <c r="F7" s="593">
        <v>9527</v>
      </c>
      <c r="G7" s="593">
        <v>1692</v>
      </c>
      <c r="H7" s="593">
        <v>1621</v>
      </c>
      <c r="I7" s="593">
        <v>71</v>
      </c>
      <c r="J7" s="593">
        <v>7835</v>
      </c>
      <c r="K7" s="593">
        <v>49</v>
      </c>
      <c r="L7" s="593">
        <v>5287</v>
      </c>
      <c r="M7" s="593">
        <v>5245</v>
      </c>
      <c r="N7" s="593">
        <v>42</v>
      </c>
      <c r="O7" s="593">
        <v>2499</v>
      </c>
      <c r="P7" s="593">
        <v>888</v>
      </c>
      <c r="Q7" s="593">
        <v>1611</v>
      </c>
      <c r="R7" s="593">
        <v>0</v>
      </c>
      <c r="S7" s="593">
        <v>11924</v>
      </c>
      <c r="T7" s="593">
        <v>459</v>
      </c>
      <c r="U7" s="593">
        <v>115</v>
      </c>
      <c r="V7" s="593">
        <v>344</v>
      </c>
      <c r="W7" s="593">
        <v>11465</v>
      </c>
      <c r="X7" s="593">
        <v>87</v>
      </c>
      <c r="Y7" s="593">
        <v>73</v>
      </c>
      <c r="Z7" s="593">
        <v>328</v>
      </c>
      <c r="AA7" s="593">
        <v>713</v>
      </c>
      <c r="AB7" s="593">
        <v>1986</v>
      </c>
      <c r="AC7" s="593">
        <v>3062</v>
      </c>
      <c r="AD7" s="593">
        <v>5057</v>
      </c>
      <c r="AE7" s="593">
        <v>159</v>
      </c>
      <c r="AF7" s="593">
        <v>158</v>
      </c>
      <c r="AG7" s="593">
        <v>39073</v>
      </c>
      <c r="AH7" s="593">
        <v>22740</v>
      </c>
      <c r="AI7" s="593">
        <v>15229</v>
      </c>
      <c r="AJ7" s="593">
        <v>15114</v>
      </c>
      <c r="AK7" s="593">
        <v>8293</v>
      </c>
      <c r="AL7" s="593">
        <v>6694</v>
      </c>
      <c r="AM7" s="593">
        <v>16</v>
      </c>
      <c r="AN7" s="593">
        <v>20</v>
      </c>
      <c r="AO7" s="593">
        <v>1413</v>
      </c>
      <c r="AP7" s="593">
        <v>147</v>
      </c>
      <c r="AQ7" s="593">
        <v>3</v>
      </c>
      <c r="AR7" s="593">
        <v>0</v>
      </c>
      <c r="AS7" s="593">
        <v>6821</v>
      </c>
      <c r="AT7" s="593">
        <v>6610</v>
      </c>
      <c r="AU7" s="593">
        <v>6608</v>
      </c>
      <c r="AV7" s="593">
        <v>2</v>
      </c>
      <c r="AW7" s="593">
        <v>0</v>
      </c>
      <c r="AX7" s="593">
        <v>0</v>
      </c>
      <c r="AY7" s="593">
        <v>211</v>
      </c>
      <c r="AZ7" s="593">
        <v>176</v>
      </c>
      <c r="BA7" s="593">
        <v>35</v>
      </c>
      <c r="BB7" s="593">
        <v>115</v>
      </c>
      <c r="BC7" s="593">
        <v>6891</v>
      </c>
      <c r="BD7" s="593">
        <v>4457</v>
      </c>
      <c r="BE7" s="593">
        <v>2318</v>
      </c>
      <c r="BF7" s="593">
        <v>711</v>
      </c>
      <c r="BG7" s="593">
        <v>1</v>
      </c>
      <c r="BH7" s="593">
        <v>1427</v>
      </c>
      <c r="BI7" s="593">
        <v>30</v>
      </c>
      <c r="BJ7" s="593">
        <v>185</v>
      </c>
      <c r="BK7" s="593">
        <v>30</v>
      </c>
      <c r="BL7" s="593">
        <v>65</v>
      </c>
      <c r="BM7" s="593">
        <v>855</v>
      </c>
      <c r="BN7" s="593">
        <v>1269</v>
      </c>
      <c r="BO7" s="593">
        <v>620</v>
      </c>
      <c r="BP7" s="593">
        <v>16333</v>
      </c>
      <c r="BQ7" s="593">
        <v>333</v>
      </c>
      <c r="BR7" s="593">
        <v>1384</v>
      </c>
      <c r="BS7" s="593">
        <v>60</v>
      </c>
      <c r="BT7" s="593">
        <v>143</v>
      </c>
      <c r="BU7" s="593">
        <v>613</v>
      </c>
      <c r="BV7" s="594">
        <v>13800</v>
      </c>
    </row>
    <row r="8" spans="1:74" ht="16" customHeight="1" x14ac:dyDescent="0.2">
      <c r="A8" s="573">
        <v>2</v>
      </c>
      <c r="B8" s="595">
        <v>12</v>
      </c>
      <c r="C8" s="565" t="s">
        <v>199</v>
      </c>
      <c r="D8" s="596">
        <v>0</v>
      </c>
      <c r="E8" s="597">
        <v>0</v>
      </c>
      <c r="F8" s="597">
        <v>0</v>
      </c>
      <c r="G8" s="597">
        <v>0</v>
      </c>
      <c r="H8" s="597">
        <v>0</v>
      </c>
      <c r="I8" s="597">
        <v>0</v>
      </c>
      <c r="J8" s="597">
        <v>0</v>
      </c>
      <c r="K8" s="597">
        <v>0</v>
      </c>
      <c r="L8" s="597">
        <v>0</v>
      </c>
      <c r="M8" s="597">
        <v>0</v>
      </c>
      <c r="N8" s="597">
        <v>0</v>
      </c>
      <c r="O8" s="597">
        <v>0</v>
      </c>
      <c r="P8" s="597">
        <v>0</v>
      </c>
      <c r="Q8" s="597">
        <v>0</v>
      </c>
      <c r="R8" s="597">
        <v>0</v>
      </c>
      <c r="S8" s="597">
        <v>0</v>
      </c>
      <c r="T8" s="597">
        <v>0</v>
      </c>
      <c r="U8" s="597">
        <v>0</v>
      </c>
      <c r="V8" s="597">
        <v>0</v>
      </c>
      <c r="W8" s="597">
        <v>0</v>
      </c>
      <c r="X8" s="597">
        <v>0</v>
      </c>
      <c r="Y8" s="597">
        <v>0</v>
      </c>
      <c r="Z8" s="597">
        <v>0</v>
      </c>
      <c r="AA8" s="597">
        <v>0</v>
      </c>
      <c r="AB8" s="597">
        <v>0</v>
      </c>
      <c r="AC8" s="597">
        <v>0</v>
      </c>
      <c r="AD8" s="597">
        <v>0</v>
      </c>
      <c r="AE8" s="597">
        <v>0</v>
      </c>
      <c r="AF8" s="597">
        <v>0</v>
      </c>
      <c r="AG8" s="597">
        <v>0</v>
      </c>
      <c r="AH8" s="597">
        <v>0</v>
      </c>
      <c r="AI8" s="597">
        <v>0</v>
      </c>
      <c r="AJ8" s="597">
        <v>0</v>
      </c>
      <c r="AK8" s="597">
        <v>0</v>
      </c>
      <c r="AL8" s="597">
        <v>0</v>
      </c>
      <c r="AM8" s="597">
        <v>0</v>
      </c>
      <c r="AN8" s="597">
        <v>0</v>
      </c>
      <c r="AO8" s="597">
        <v>0</v>
      </c>
      <c r="AP8" s="597">
        <v>0</v>
      </c>
      <c r="AQ8" s="597">
        <v>0</v>
      </c>
      <c r="AR8" s="597">
        <v>0</v>
      </c>
      <c r="AS8" s="597">
        <v>0</v>
      </c>
      <c r="AT8" s="597">
        <v>0</v>
      </c>
      <c r="AU8" s="597">
        <v>0</v>
      </c>
      <c r="AV8" s="597">
        <v>0</v>
      </c>
      <c r="AW8" s="597">
        <v>0</v>
      </c>
      <c r="AX8" s="597">
        <v>0</v>
      </c>
      <c r="AY8" s="597">
        <v>0</v>
      </c>
      <c r="AZ8" s="597">
        <v>0</v>
      </c>
      <c r="BA8" s="597">
        <v>0</v>
      </c>
      <c r="BB8" s="597">
        <v>0</v>
      </c>
      <c r="BC8" s="597">
        <v>0</v>
      </c>
      <c r="BD8" s="597">
        <v>0</v>
      </c>
      <c r="BE8" s="597">
        <v>0</v>
      </c>
      <c r="BF8" s="597">
        <v>0</v>
      </c>
      <c r="BG8" s="597">
        <v>0</v>
      </c>
      <c r="BH8" s="597">
        <v>0</v>
      </c>
      <c r="BI8" s="597">
        <v>0</v>
      </c>
      <c r="BJ8" s="597">
        <v>0</v>
      </c>
      <c r="BK8" s="597">
        <v>0</v>
      </c>
      <c r="BL8" s="597">
        <v>0</v>
      </c>
      <c r="BM8" s="597">
        <v>0</v>
      </c>
      <c r="BN8" s="597">
        <v>0</v>
      </c>
      <c r="BO8" s="597">
        <v>0</v>
      </c>
      <c r="BP8" s="597">
        <v>0</v>
      </c>
      <c r="BQ8" s="597">
        <v>0</v>
      </c>
      <c r="BR8" s="597">
        <v>0</v>
      </c>
      <c r="BS8" s="597">
        <v>0</v>
      </c>
      <c r="BT8" s="597">
        <v>0</v>
      </c>
      <c r="BU8" s="597">
        <v>0</v>
      </c>
      <c r="BV8" s="598">
        <v>0</v>
      </c>
    </row>
    <row r="9" spans="1:74" ht="16" customHeight="1" x14ac:dyDescent="0.2">
      <c r="A9" s="573">
        <v>3</v>
      </c>
      <c r="B9" s="595">
        <v>13</v>
      </c>
      <c r="C9" s="565" t="s">
        <v>200</v>
      </c>
      <c r="D9" s="596">
        <v>0</v>
      </c>
      <c r="E9" s="597">
        <v>0</v>
      </c>
      <c r="F9" s="597">
        <v>0</v>
      </c>
      <c r="G9" s="597">
        <v>0</v>
      </c>
      <c r="H9" s="597">
        <v>0</v>
      </c>
      <c r="I9" s="597">
        <v>0</v>
      </c>
      <c r="J9" s="597">
        <v>0</v>
      </c>
      <c r="K9" s="597">
        <v>0</v>
      </c>
      <c r="L9" s="597">
        <v>0</v>
      </c>
      <c r="M9" s="597">
        <v>0</v>
      </c>
      <c r="N9" s="597">
        <v>0</v>
      </c>
      <c r="O9" s="597">
        <v>0</v>
      </c>
      <c r="P9" s="597">
        <v>0</v>
      </c>
      <c r="Q9" s="597">
        <v>0</v>
      </c>
      <c r="R9" s="597">
        <v>0</v>
      </c>
      <c r="S9" s="597">
        <v>0</v>
      </c>
      <c r="T9" s="597">
        <v>0</v>
      </c>
      <c r="U9" s="597">
        <v>0</v>
      </c>
      <c r="V9" s="597">
        <v>0</v>
      </c>
      <c r="W9" s="597">
        <v>0</v>
      </c>
      <c r="X9" s="597">
        <v>0</v>
      </c>
      <c r="Y9" s="597">
        <v>0</v>
      </c>
      <c r="Z9" s="597">
        <v>0</v>
      </c>
      <c r="AA9" s="597">
        <v>0</v>
      </c>
      <c r="AB9" s="597">
        <v>0</v>
      </c>
      <c r="AC9" s="597">
        <v>0</v>
      </c>
      <c r="AD9" s="597">
        <v>0</v>
      </c>
      <c r="AE9" s="597">
        <v>0</v>
      </c>
      <c r="AF9" s="597">
        <v>0</v>
      </c>
      <c r="AG9" s="597">
        <v>0</v>
      </c>
      <c r="AH9" s="597">
        <v>0</v>
      </c>
      <c r="AI9" s="597">
        <v>0</v>
      </c>
      <c r="AJ9" s="597">
        <v>0</v>
      </c>
      <c r="AK9" s="597">
        <v>0</v>
      </c>
      <c r="AL9" s="597">
        <v>0</v>
      </c>
      <c r="AM9" s="597">
        <v>0</v>
      </c>
      <c r="AN9" s="597">
        <v>0</v>
      </c>
      <c r="AO9" s="597">
        <v>0</v>
      </c>
      <c r="AP9" s="597">
        <v>0</v>
      </c>
      <c r="AQ9" s="597">
        <v>0</v>
      </c>
      <c r="AR9" s="597">
        <v>0</v>
      </c>
      <c r="AS9" s="597">
        <v>0</v>
      </c>
      <c r="AT9" s="597">
        <v>0</v>
      </c>
      <c r="AU9" s="597">
        <v>0</v>
      </c>
      <c r="AV9" s="597">
        <v>0</v>
      </c>
      <c r="AW9" s="597">
        <v>0</v>
      </c>
      <c r="AX9" s="597">
        <v>0</v>
      </c>
      <c r="AY9" s="597">
        <v>0</v>
      </c>
      <c r="AZ9" s="597">
        <v>0</v>
      </c>
      <c r="BA9" s="597">
        <v>0</v>
      </c>
      <c r="BB9" s="597">
        <v>0</v>
      </c>
      <c r="BC9" s="597">
        <v>0</v>
      </c>
      <c r="BD9" s="597">
        <v>0</v>
      </c>
      <c r="BE9" s="597">
        <v>0</v>
      </c>
      <c r="BF9" s="597">
        <v>0</v>
      </c>
      <c r="BG9" s="597">
        <v>0</v>
      </c>
      <c r="BH9" s="597">
        <v>0</v>
      </c>
      <c r="BI9" s="597">
        <v>0</v>
      </c>
      <c r="BJ9" s="597">
        <v>0</v>
      </c>
      <c r="BK9" s="597">
        <v>0</v>
      </c>
      <c r="BL9" s="597">
        <v>0</v>
      </c>
      <c r="BM9" s="597">
        <v>0</v>
      </c>
      <c r="BN9" s="597">
        <v>0</v>
      </c>
      <c r="BO9" s="597">
        <v>0</v>
      </c>
      <c r="BP9" s="597">
        <v>0</v>
      </c>
      <c r="BQ9" s="597">
        <v>0</v>
      </c>
      <c r="BR9" s="597">
        <v>0</v>
      </c>
      <c r="BS9" s="597">
        <v>0</v>
      </c>
      <c r="BT9" s="597">
        <v>0</v>
      </c>
      <c r="BU9" s="597">
        <v>0</v>
      </c>
      <c r="BV9" s="598">
        <v>0</v>
      </c>
    </row>
    <row r="10" spans="1:74" ht="16" customHeight="1" x14ac:dyDescent="0.2">
      <c r="A10" s="573">
        <v>4</v>
      </c>
      <c r="B10" s="595">
        <v>15</v>
      </c>
      <c r="C10" s="565" t="s">
        <v>6</v>
      </c>
      <c r="D10" s="596">
        <v>2394</v>
      </c>
      <c r="E10" s="597">
        <v>300</v>
      </c>
      <c r="F10" s="597">
        <v>206</v>
      </c>
      <c r="G10" s="597">
        <v>189</v>
      </c>
      <c r="H10" s="597">
        <v>185</v>
      </c>
      <c r="I10" s="597">
        <v>4</v>
      </c>
      <c r="J10" s="597">
        <v>17</v>
      </c>
      <c r="K10" s="597">
        <v>0</v>
      </c>
      <c r="L10" s="597">
        <v>10</v>
      </c>
      <c r="M10" s="597">
        <v>10</v>
      </c>
      <c r="N10" s="597">
        <v>0</v>
      </c>
      <c r="O10" s="597">
        <v>7</v>
      </c>
      <c r="P10" s="597">
        <v>2</v>
      </c>
      <c r="Q10" s="597">
        <v>5</v>
      </c>
      <c r="R10" s="597">
        <v>0</v>
      </c>
      <c r="S10" s="597">
        <v>94</v>
      </c>
      <c r="T10" s="597">
        <v>16</v>
      </c>
      <c r="U10" s="597">
        <v>3</v>
      </c>
      <c r="V10" s="597">
        <v>13</v>
      </c>
      <c r="W10" s="597">
        <v>78</v>
      </c>
      <c r="X10" s="597">
        <v>1</v>
      </c>
      <c r="Y10" s="597">
        <v>2</v>
      </c>
      <c r="Z10" s="597">
        <v>4</v>
      </c>
      <c r="AA10" s="597">
        <v>3</v>
      </c>
      <c r="AB10" s="597">
        <v>14</v>
      </c>
      <c r="AC10" s="597">
        <v>21</v>
      </c>
      <c r="AD10" s="597">
        <v>32</v>
      </c>
      <c r="AE10" s="597">
        <v>1</v>
      </c>
      <c r="AF10" s="597">
        <v>430</v>
      </c>
      <c r="AG10" s="597">
        <v>1664</v>
      </c>
      <c r="AH10" s="597">
        <v>1368</v>
      </c>
      <c r="AI10" s="597">
        <v>134</v>
      </c>
      <c r="AJ10" s="597">
        <v>124</v>
      </c>
      <c r="AK10" s="597">
        <v>101</v>
      </c>
      <c r="AL10" s="597">
        <v>39</v>
      </c>
      <c r="AM10" s="597">
        <v>2</v>
      </c>
      <c r="AN10" s="597">
        <v>5</v>
      </c>
      <c r="AO10" s="597">
        <v>41</v>
      </c>
      <c r="AP10" s="597">
        <v>13</v>
      </c>
      <c r="AQ10" s="597">
        <v>0</v>
      </c>
      <c r="AR10" s="597">
        <v>1</v>
      </c>
      <c r="AS10" s="597">
        <v>23</v>
      </c>
      <c r="AT10" s="597">
        <v>22</v>
      </c>
      <c r="AU10" s="597">
        <v>20</v>
      </c>
      <c r="AV10" s="597">
        <v>1</v>
      </c>
      <c r="AW10" s="597">
        <v>1</v>
      </c>
      <c r="AX10" s="597">
        <v>0</v>
      </c>
      <c r="AY10" s="597">
        <v>1</v>
      </c>
      <c r="AZ10" s="597">
        <v>1</v>
      </c>
      <c r="BA10" s="597">
        <v>0</v>
      </c>
      <c r="BB10" s="597">
        <v>10</v>
      </c>
      <c r="BC10" s="597">
        <v>75</v>
      </c>
      <c r="BD10" s="597">
        <v>68</v>
      </c>
      <c r="BE10" s="597">
        <v>7</v>
      </c>
      <c r="BF10" s="597">
        <v>47</v>
      </c>
      <c r="BG10" s="597">
        <v>0</v>
      </c>
      <c r="BH10" s="597">
        <v>14</v>
      </c>
      <c r="BI10" s="597">
        <v>0</v>
      </c>
      <c r="BJ10" s="597">
        <v>3</v>
      </c>
      <c r="BK10" s="597">
        <v>0</v>
      </c>
      <c r="BL10" s="597">
        <v>2</v>
      </c>
      <c r="BM10" s="597">
        <v>2</v>
      </c>
      <c r="BN10" s="597">
        <v>0</v>
      </c>
      <c r="BO10" s="597">
        <v>1159</v>
      </c>
      <c r="BP10" s="597">
        <v>296</v>
      </c>
      <c r="BQ10" s="597">
        <v>29</v>
      </c>
      <c r="BR10" s="597">
        <v>13</v>
      </c>
      <c r="BS10" s="597">
        <v>13</v>
      </c>
      <c r="BT10" s="597">
        <v>2</v>
      </c>
      <c r="BU10" s="597">
        <v>11</v>
      </c>
      <c r="BV10" s="598">
        <v>228</v>
      </c>
    </row>
    <row r="11" spans="1:74" ht="16" customHeight="1" x14ac:dyDescent="0.2">
      <c r="A11" s="573">
        <v>5</v>
      </c>
      <c r="B11" s="595">
        <v>17</v>
      </c>
      <c r="C11" s="565" t="s">
        <v>7</v>
      </c>
      <c r="D11" s="596">
        <v>0</v>
      </c>
      <c r="E11" s="597">
        <v>0</v>
      </c>
      <c r="F11" s="597">
        <v>0</v>
      </c>
      <c r="G11" s="597">
        <v>0</v>
      </c>
      <c r="H11" s="597">
        <v>0</v>
      </c>
      <c r="I11" s="597">
        <v>0</v>
      </c>
      <c r="J11" s="597">
        <v>0</v>
      </c>
      <c r="K11" s="597">
        <v>0</v>
      </c>
      <c r="L11" s="597">
        <v>0</v>
      </c>
      <c r="M11" s="597">
        <v>0</v>
      </c>
      <c r="N11" s="597">
        <v>0</v>
      </c>
      <c r="O11" s="597">
        <v>0</v>
      </c>
      <c r="P11" s="597">
        <v>0</v>
      </c>
      <c r="Q11" s="597">
        <v>0</v>
      </c>
      <c r="R11" s="597">
        <v>0</v>
      </c>
      <c r="S11" s="597">
        <v>0</v>
      </c>
      <c r="T11" s="597">
        <v>0</v>
      </c>
      <c r="U11" s="597">
        <v>0</v>
      </c>
      <c r="V11" s="597">
        <v>0</v>
      </c>
      <c r="W11" s="597">
        <v>0</v>
      </c>
      <c r="X11" s="597">
        <v>0</v>
      </c>
      <c r="Y11" s="597">
        <v>0</v>
      </c>
      <c r="Z11" s="597">
        <v>0</v>
      </c>
      <c r="AA11" s="597">
        <v>0</v>
      </c>
      <c r="AB11" s="597">
        <v>0</v>
      </c>
      <c r="AC11" s="597">
        <v>0</v>
      </c>
      <c r="AD11" s="597">
        <v>0</v>
      </c>
      <c r="AE11" s="597">
        <v>0</v>
      </c>
      <c r="AF11" s="597">
        <v>0</v>
      </c>
      <c r="AG11" s="597">
        <v>0</v>
      </c>
      <c r="AH11" s="597">
        <v>0</v>
      </c>
      <c r="AI11" s="597">
        <v>0</v>
      </c>
      <c r="AJ11" s="597">
        <v>0</v>
      </c>
      <c r="AK11" s="597">
        <v>0</v>
      </c>
      <c r="AL11" s="597">
        <v>0</v>
      </c>
      <c r="AM11" s="597">
        <v>0</v>
      </c>
      <c r="AN11" s="597">
        <v>0</v>
      </c>
      <c r="AO11" s="597">
        <v>0</v>
      </c>
      <c r="AP11" s="597">
        <v>0</v>
      </c>
      <c r="AQ11" s="597">
        <v>0</v>
      </c>
      <c r="AR11" s="597">
        <v>0</v>
      </c>
      <c r="AS11" s="597">
        <v>0</v>
      </c>
      <c r="AT11" s="597">
        <v>0</v>
      </c>
      <c r="AU11" s="597">
        <v>0</v>
      </c>
      <c r="AV11" s="597">
        <v>0</v>
      </c>
      <c r="AW11" s="597">
        <v>0</v>
      </c>
      <c r="AX11" s="597">
        <v>0</v>
      </c>
      <c r="AY11" s="597">
        <v>0</v>
      </c>
      <c r="AZ11" s="597">
        <v>0</v>
      </c>
      <c r="BA11" s="597">
        <v>0</v>
      </c>
      <c r="BB11" s="597">
        <v>0</v>
      </c>
      <c r="BC11" s="597">
        <v>0</v>
      </c>
      <c r="BD11" s="597">
        <v>0</v>
      </c>
      <c r="BE11" s="597">
        <v>0</v>
      </c>
      <c r="BF11" s="597">
        <v>0</v>
      </c>
      <c r="BG11" s="597">
        <v>0</v>
      </c>
      <c r="BH11" s="597">
        <v>0</v>
      </c>
      <c r="BI11" s="597">
        <v>0</v>
      </c>
      <c r="BJ11" s="597">
        <v>0</v>
      </c>
      <c r="BK11" s="597">
        <v>0</v>
      </c>
      <c r="BL11" s="597">
        <v>0</v>
      </c>
      <c r="BM11" s="597">
        <v>0</v>
      </c>
      <c r="BN11" s="597">
        <v>0</v>
      </c>
      <c r="BO11" s="597">
        <v>0</v>
      </c>
      <c r="BP11" s="597">
        <v>0</v>
      </c>
      <c r="BQ11" s="597">
        <v>0</v>
      </c>
      <c r="BR11" s="597">
        <v>0</v>
      </c>
      <c r="BS11" s="597">
        <v>0</v>
      </c>
      <c r="BT11" s="597">
        <v>0</v>
      </c>
      <c r="BU11" s="597">
        <v>0</v>
      </c>
      <c r="BV11" s="598">
        <v>0</v>
      </c>
    </row>
    <row r="12" spans="1:74" ht="16" customHeight="1" x14ac:dyDescent="0.2">
      <c r="A12" s="573">
        <v>6</v>
      </c>
      <c r="B12" s="595">
        <v>61</v>
      </c>
      <c r="C12" s="565" t="s">
        <v>201</v>
      </c>
      <c r="D12" s="596">
        <v>130</v>
      </c>
      <c r="E12" s="597">
        <v>14</v>
      </c>
      <c r="F12" s="597">
        <v>8</v>
      </c>
      <c r="G12" s="597">
        <v>5</v>
      </c>
      <c r="H12" s="597">
        <v>5</v>
      </c>
      <c r="I12" s="597">
        <v>0</v>
      </c>
      <c r="J12" s="597">
        <v>3</v>
      </c>
      <c r="K12" s="597">
        <v>0</v>
      </c>
      <c r="L12" s="597">
        <v>2</v>
      </c>
      <c r="M12" s="597">
        <v>2</v>
      </c>
      <c r="N12" s="597">
        <v>0</v>
      </c>
      <c r="O12" s="597">
        <v>1</v>
      </c>
      <c r="P12" s="597">
        <v>0</v>
      </c>
      <c r="Q12" s="597">
        <v>1</v>
      </c>
      <c r="R12" s="597">
        <v>0</v>
      </c>
      <c r="S12" s="597">
        <v>6</v>
      </c>
      <c r="T12" s="597">
        <v>1</v>
      </c>
      <c r="U12" s="597">
        <v>0</v>
      </c>
      <c r="V12" s="597">
        <v>1</v>
      </c>
      <c r="W12" s="597">
        <v>5</v>
      </c>
      <c r="X12" s="597">
        <v>0</v>
      </c>
      <c r="Y12" s="597">
        <v>0</v>
      </c>
      <c r="Z12" s="597">
        <v>0</v>
      </c>
      <c r="AA12" s="597">
        <v>0</v>
      </c>
      <c r="AB12" s="597">
        <v>1</v>
      </c>
      <c r="AC12" s="597">
        <v>1</v>
      </c>
      <c r="AD12" s="597">
        <v>3</v>
      </c>
      <c r="AE12" s="597">
        <v>0</v>
      </c>
      <c r="AF12" s="597">
        <v>5</v>
      </c>
      <c r="AG12" s="597">
        <v>111</v>
      </c>
      <c r="AH12" s="597">
        <v>82</v>
      </c>
      <c r="AI12" s="597">
        <v>42</v>
      </c>
      <c r="AJ12" s="597">
        <v>41</v>
      </c>
      <c r="AK12" s="597">
        <v>34</v>
      </c>
      <c r="AL12" s="597">
        <v>13</v>
      </c>
      <c r="AM12" s="597">
        <v>1</v>
      </c>
      <c r="AN12" s="597">
        <v>2</v>
      </c>
      <c r="AO12" s="597">
        <v>15</v>
      </c>
      <c r="AP12" s="597">
        <v>3</v>
      </c>
      <c r="AQ12" s="597">
        <v>0</v>
      </c>
      <c r="AR12" s="597">
        <v>0</v>
      </c>
      <c r="AS12" s="597">
        <v>7</v>
      </c>
      <c r="AT12" s="597">
        <v>6</v>
      </c>
      <c r="AU12" s="597">
        <v>6</v>
      </c>
      <c r="AV12" s="597">
        <v>0</v>
      </c>
      <c r="AW12" s="597">
        <v>0</v>
      </c>
      <c r="AX12" s="597">
        <v>0</v>
      </c>
      <c r="AY12" s="597">
        <v>1</v>
      </c>
      <c r="AZ12" s="597">
        <v>1</v>
      </c>
      <c r="BA12" s="597">
        <v>0</v>
      </c>
      <c r="BB12" s="597">
        <v>1</v>
      </c>
      <c r="BC12" s="597">
        <v>40</v>
      </c>
      <c r="BD12" s="597">
        <v>16</v>
      </c>
      <c r="BE12" s="597">
        <v>11</v>
      </c>
      <c r="BF12" s="597">
        <v>1</v>
      </c>
      <c r="BG12" s="597">
        <v>1</v>
      </c>
      <c r="BH12" s="597">
        <v>3</v>
      </c>
      <c r="BI12" s="597">
        <v>7</v>
      </c>
      <c r="BJ12" s="597">
        <v>5</v>
      </c>
      <c r="BK12" s="597">
        <v>1</v>
      </c>
      <c r="BL12" s="597">
        <v>3</v>
      </c>
      <c r="BM12" s="597">
        <v>1</v>
      </c>
      <c r="BN12" s="597">
        <v>7</v>
      </c>
      <c r="BO12" s="597">
        <v>0</v>
      </c>
      <c r="BP12" s="597">
        <v>29</v>
      </c>
      <c r="BQ12" s="597">
        <v>0</v>
      </c>
      <c r="BR12" s="597">
        <v>0</v>
      </c>
      <c r="BS12" s="597">
        <v>0</v>
      </c>
      <c r="BT12" s="597">
        <v>10</v>
      </c>
      <c r="BU12" s="597">
        <v>4</v>
      </c>
      <c r="BV12" s="598">
        <v>15</v>
      </c>
    </row>
    <row r="13" spans="1:74" ht="16" customHeight="1" x14ac:dyDescent="0.2">
      <c r="A13" s="573">
        <v>7</v>
      </c>
      <c r="B13" s="595">
        <v>62</v>
      </c>
      <c r="C13" s="565" t="s">
        <v>274</v>
      </c>
      <c r="D13" s="596">
        <v>127433</v>
      </c>
      <c r="E13" s="597">
        <v>32727</v>
      </c>
      <c r="F13" s="597">
        <v>19700</v>
      </c>
      <c r="G13" s="597">
        <v>11341</v>
      </c>
      <c r="H13" s="597">
        <v>11222</v>
      </c>
      <c r="I13" s="597">
        <v>119</v>
      </c>
      <c r="J13" s="597">
        <v>8359</v>
      </c>
      <c r="K13" s="597">
        <v>65</v>
      </c>
      <c r="L13" s="597">
        <v>5349</v>
      </c>
      <c r="M13" s="597">
        <v>5252</v>
      </c>
      <c r="N13" s="597">
        <v>97</v>
      </c>
      <c r="O13" s="597">
        <v>2910</v>
      </c>
      <c r="P13" s="597">
        <v>600</v>
      </c>
      <c r="Q13" s="597">
        <v>2310</v>
      </c>
      <c r="R13" s="597">
        <v>35</v>
      </c>
      <c r="S13" s="597">
        <v>13027</v>
      </c>
      <c r="T13" s="597">
        <v>1769</v>
      </c>
      <c r="U13" s="597">
        <v>470</v>
      </c>
      <c r="V13" s="597">
        <v>1299</v>
      </c>
      <c r="W13" s="597">
        <v>11258</v>
      </c>
      <c r="X13" s="597">
        <v>98</v>
      </c>
      <c r="Y13" s="597">
        <v>205</v>
      </c>
      <c r="Z13" s="597">
        <v>540</v>
      </c>
      <c r="AA13" s="597">
        <v>476</v>
      </c>
      <c r="AB13" s="597">
        <v>2067</v>
      </c>
      <c r="AC13" s="597">
        <v>3863</v>
      </c>
      <c r="AD13" s="597">
        <v>3931</v>
      </c>
      <c r="AE13" s="597">
        <v>78</v>
      </c>
      <c r="AF13" s="597">
        <v>1606</v>
      </c>
      <c r="AG13" s="597">
        <v>93100</v>
      </c>
      <c r="AH13" s="597">
        <v>53542</v>
      </c>
      <c r="AI13" s="597">
        <v>18814</v>
      </c>
      <c r="AJ13" s="597">
        <v>18254</v>
      </c>
      <c r="AK13" s="597">
        <v>16085</v>
      </c>
      <c r="AL13" s="597">
        <v>10455</v>
      </c>
      <c r="AM13" s="597">
        <v>123</v>
      </c>
      <c r="AN13" s="597">
        <v>237</v>
      </c>
      <c r="AO13" s="597">
        <v>4367</v>
      </c>
      <c r="AP13" s="597">
        <v>869</v>
      </c>
      <c r="AQ13" s="597">
        <v>22</v>
      </c>
      <c r="AR13" s="597">
        <v>12</v>
      </c>
      <c r="AS13" s="597">
        <v>2169</v>
      </c>
      <c r="AT13" s="597">
        <v>1854</v>
      </c>
      <c r="AU13" s="597">
        <v>1850</v>
      </c>
      <c r="AV13" s="597">
        <v>2</v>
      </c>
      <c r="AW13" s="597">
        <v>0</v>
      </c>
      <c r="AX13" s="597">
        <v>2</v>
      </c>
      <c r="AY13" s="597">
        <v>315</v>
      </c>
      <c r="AZ13" s="597">
        <v>262</v>
      </c>
      <c r="BA13" s="597">
        <v>53</v>
      </c>
      <c r="BB13" s="597">
        <v>560</v>
      </c>
      <c r="BC13" s="597">
        <v>28177</v>
      </c>
      <c r="BD13" s="597">
        <v>8703</v>
      </c>
      <c r="BE13" s="597">
        <v>5756</v>
      </c>
      <c r="BF13" s="597">
        <v>144</v>
      </c>
      <c r="BG13" s="597">
        <v>2546</v>
      </c>
      <c r="BH13" s="597">
        <v>257</v>
      </c>
      <c r="BI13" s="597">
        <v>2681</v>
      </c>
      <c r="BJ13" s="597">
        <v>8907</v>
      </c>
      <c r="BK13" s="597">
        <v>1151</v>
      </c>
      <c r="BL13" s="597">
        <v>2447</v>
      </c>
      <c r="BM13" s="597">
        <v>494</v>
      </c>
      <c r="BN13" s="597">
        <v>3794</v>
      </c>
      <c r="BO13" s="597">
        <v>6551</v>
      </c>
      <c r="BP13" s="597">
        <v>39558</v>
      </c>
      <c r="BQ13" s="597">
        <v>2877</v>
      </c>
      <c r="BR13" s="597">
        <v>6421</v>
      </c>
      <c r="BS13" s="597">
        <v>929</v>
      </c>
      <c r="BT13" s="597">
        <v>4836</v>
      </c>
      <c r="BU13" s="597">
        <v>6700</v>
      </c>
      <c r="BV13" s="598">
        <v>17795</v>
      </c>
    </row>
    <row r="14" spans="1:74" ht="16" customHeight="1" x14ac:dyDescent="0.2">
      <c r="A14" s="573">
        <v>8</v>
      </c>
      <c r="B14" s="595">
        <v>111</v>
      </c>
      <c r="C14" s="565" t="s">
        <v>202</v>
      </c>
      <c r="D14" s="596">
        <v>0</v>
      </c>
      <c r="E14" s="597">
        <v>0</v>
      </c>
      <c r="F14" s="597">
        <v>0</v>
      </c>
      <c r="G14" s="597">
        <v>0</v>
      </c>
      <c r="H14" s="597">
        <v>0</v>
      </c>
      <c r="I14" s="597">
        <v>0</v>
      </c>
      <c r="J14" s="597">
        <v>0</v>
      </c>
      <c r="K14" s="597">
        <v>0</v>
      </c>
      <c r="L14" s="597">
        <v>0</v>
      </c>
      <c r="M14" s="597">
        <v>0</v>
      </c>
      <c r="N14" s="597">
        <v>0</v>
      </c>
      <c r="O14" s="597">
        <v>0</v>
      </c>
      <c r="P14" s="597">
        <v>0</v>
      </c>
      <c r="Q14" s="597">
        <v>0</v>
      </c>
      <c r="R14" s="597">
        <v>0</v>
      </c>
      <c r="S14" s="597">
        <v>0</v>
      </c>
      <c r="T14" s="597">
        <v>0</v>
      </c>
      <c r="U14" s="597">
        <v>0</v>
      </c>
      <c r="V14" s="597">
        <v>0</v>
      </c>
      <c r="W14" s="597">
        <v>0</v>
      </c>
      <c r="X14" s="597">
        <v>0</v>
      </c>
      <c r="Y14" s="597">
        <v>0</v>
      </c>
      <c r="Z14" s="597">
        <v>0</v>
      </c>
      <c r="AA14" s="597">
        <v>0</v>
      </c>
      <c r="AB14" s="597">
        <v>0</v>
      </c>
      <c r="AC14" s="597">
        <v>0</v>
      </c>
      <c r="AD14" s="597">
        <v>0</v>
      </c>
      <c r="AE14" s="597">
        <v>0</v>
      </c>
      <c r="AF14" s="597">
        <v>0</v>
      </c>
      <c r="AG14" s="597">
        <v>0</v>
      </c>
      <c r="AH14" s="597">
        <v>0</v>
      </c>
      <c r="AI14" s="597">
        <v>0</v>
      </c>
      <c r="AJ14" s="597">
        <v>0</v>
      </c>
      <c r="AK14" s="597">
        <v>0</v>
      </c>
      <c r="AL14" s="597">
        <v>0</v>
      </c>
      <c r="AM14" s="597">
        <v>0</v>
      </c>
      <c r="AN14" s="597">
        <v>0</v>
      </c>
      <c r="AO14" s="597">
        <v>0</v>
      </c>
      <c r="AP14" s="597">
        <v>0</v>
      </c>
      <c r="AQ14" s="597">
        <v>0</v>
      </c>
      <c r="AR14" s="597">
        <v>0</v>
      </c>
      <c r="AS14" s="597">
        <v>0</v>
      </c>
      <c r="AT14" s="597">
        <v>0</v>
      </c>
      <c r="AU14" s="597">
        <v>0</v>
      </c>
      <c r="AV14" s="597">
        <v>0</v>
      </c>
      <c r="AW14" s="597">
        <v>0</v>
      </c>
      <c r="AX14" s="597">
        <v>0</v>
      </c>
      <c r="AY14" s="597">
        <v>0</v>
      </c>
      <c r="AZ14" s="597">
        <v>0</v>
      </c>
      <c r="BA14" s="597">
        <v>0</v>
      </c>
      <c r="BB14" s="597">
        <v>0</v>
      </c>
      <c r="BC14" s="597">
        <v>0</v>
      </c>
      <c r="BD14" s="597">
        <v>0</v>
      </c>
      <c r="BE14" s="597">
        <v>0</v>
      </c>
      <c r="BF14" s="597">
        <v>0</v>
      </c>
      <c r="BG14" s="597">
        <v>0</v>
      </c>
      <c r="BH14" s="597">
        <v>0</v>
      </c>
      <c r="BI14" s="597">
        <v>0</v>
      </c>
      <c r="BJ14" s="597">
        <v>0</v>
      </c>
      <c r="BK14" s="597">
        <v>0</v>
      </c>
      <c r="BL14" s="597">
        <v>0</v>
      </c>
      <c r="BM14" s="597">
        <v>0</v>
      </c>
      <c r="BN14" s="597">
        <v>0</v>
      </c>
      <c r="BO14" s="597">
        <v>0</v>
      </c>
      <c r="BP14" s="597">
        <v>0</v>
      </c>
      <c r="BQ14" s="597">
        <v>0</v>
      </c>
      <c r="BR14" s="597">
        <v>0</v>
      </c>
      <c r="BS14" s="597">
        <v>0</v>
      </c>
      <c r="BT14" s="597">
        <v>0</v>
      </c>
      <c r="BU14" s="597">
        <v>0</v>
      </c>
      <c r="BV14" s="598">
        <v>0</v>
      </c>
    </row>
    <row r="15" spans="1:74" ht="16" customHeight="1" x14ac:dyDescent="0.2">
      <c r="A15" s="573">
        <v>9</v>
      </c>
      <c r="B15" s="595">
        <v>112</v>
      </c>
      <c r="C15" s="565" t="s">
        <v>277</v>
      </c>
      <c r="D15" s="596">
        <v>0</v>
      </c>
      <c r="E15" s="597">
        <v>0</v>
      </c>
      <c r="F15" s="597">
        <v>0</v>
      </c>
      <c r="G15" s="597">
        <v>0</v>
      </c>
      <c r="H15" s="597">
        <v>0</v>
      </c>
      <c r="I15" s="597">
        <v>0</v>
      </c>
      <c r="J15" s="597">
        <v>0</v>
      </c>
      <c r="K15" s="597">
        <v>0</v>
      </c>
      <c r="L15" s="597">
        <v>0</v>
      </c>
      <c r="M15" s="597">
        <v>0</v>
      </c>
      <c r="N15" s="597">
        <v>0</v>
      </c>
      <c r="O15" s="597">
        <v>0</v>
      </c>
      <c r="P15" s="597">
        <v>0</v>
      </c>
      <c r="Q15" s="597">
        <v>0</v>
      </c>
      <c r="R15" s="597">
        <v>0</v>
      </c>
      <c r="S15" s="597">
        <v>0</v>
      </c>
      <c r="T15" s="597">
        <v>0</v>
      </c>
      <c r="U15" s="597">
        <v>0</v>
      </c>
      <c r="V15" s="597">
        <v>0</v>
      </c>
      <c r="W15" s="597">
        <v>0</v>
      </c>
      <c r="X15" s="597">
        <v>0</v>
      </c>
      <c r="Y15" s="597">
        <v>0</v>
      </c>
      <c r="Z15" s="597">
        <v>0</v>
      </c>
      <c r="AA15" s="597">
        <v>0</v>
      </c>
      <c r="AB15" s="597">
        <v>0</v>
      </c>
      <c r="AC15" s="597">
        <v>0</v>
      </c>
      <c r="AD15" s="597">
        <v>0</v>
      </c>
      <c r="AE15" s="597">
        <v>0</v>
      </c>
      <c r="AF15" s="597">
        <v>0</v>
      </c>
      <c r="AG15" s="597">
        <v>0</v>
      </c>
      <c r="AH15" s="597">
        <v>0</v>
      </c>
      <c r="AI15" s="597">
        <v>0</v>
      </c>
      <c r="AJ15" s="597">
        <v>0</v>
      </c>
      <c r="AK15" s="597">
        <v>0</v>
      </c>
      <c r="AL15" s="597">
        <v>0</v>
      </c>
      <c r="AM15" s="597">
        <v>0</v>
      </c>
      <c r="AN15" s="597">
        <v>0</v>
      </c>
      <c r="AO15" s="597">
        <v>0</v>
      </c>
      <c r="AP15" s="597">
        <v>0</v>
      </c>
      <c r="AQ15" s="597">
        <v>0</v>
      </c>
      <c r="AR15" s="597">
        <v>0</v>
      </c>
      <c r="AS15" s="597">
        <v>0</v>
      </c>
      <c r="AT15" s="597">
        <v>0</v>
      </c>
      <c r="AU15" s="597">
        <v>0</v>
      </c>
      <c r="AV15" s="597">
        <v>0</v>
      </c>
      <c r="AW15" s="597">
        <v>0</v>
      </c>
      <c r="AX15" s="597">
        <v>0</v>
      </c>
      <c r="AY15" s="597">
        <v>0</v>
      </c>
      <c r="AZ15" s="597">
        <v>0</v>
      </c>
      <c r="BA15" s="597">
        <v>0</v>
      </c>
      <c r="BB15" s="597">
        <v>0</v>
      </c>
      <c r="BC15" s="597">
        <v>0</v>
      </c>
      <c r="BD15" s="597">
        <v>0</v>
      </c>
      <c r="BE15" s="597">
        <v>0</v>
      </c>
      <c r="BF15" s="597">
        <v>0</v>
      </c>
      <c r="BG15" s="597">
        <v>0</v>
      </c>
      <c r="BH15" s="597">
        <v>0</v>
      </c>
      <c r="BI15" s="597">
        <v>0</v>
      </c>
      <c r="BJ15" s="597">
        <v>0</v>
      </c>
      <c r="BK15" s="597">
        <v>0</v>
      </c>
      <c r="BL15" s="597">
        <v>0</v>
      </c>
      <c r="BM15" s="597">
        <v>0</v>
      </c>
      <c r="BN15" s="597">
        <v>0</v>
      </c>
      <c r="BO15" s="597">
        <v>0</v>
      </c>
      <c r="BP15" s="597">
        <v>0</v>
      </c>
      <c r="BQ15" s="597">
        <v>0</v>
      </c>
      <c r="BR15" s="597">
        <v>0</v>
      </c>
      <c r="BS15" s="597">
        <v>0</v>
      </c>
      <c r="BT15" s="597">
        <v>0</v>
      </c>
      <c r="BU15" s="597">
        <v>0</v>
      </c>
      <c r="BV15" s="598">
        <v>0</v>
      </c>
    </row>
    <row r="16" spans="1:74" ht="16" customHeight="1" x14ac:dyDescent="0.2">
      <c r="A16" s="573">
        <v>10</v>
      </c>
      <c r="B16" s="595">
        <v>113</v>
      </c>
      <c r="C16" s="565" t="s">
        <v>203</v>
      </c>
      <c r="D16" s="596">
        <v>1866</v>
      </c>
      <c r="E16" s="597">
        <v>0</v>
      </c>
      <c r="F16" s="597">
        <v>0</v>
      </c>
      <c r="G16" s="597">
        <v>0</v>
      </c>
      <c r="H16" s="597">
        <v>0</v>
      </c>
      <c r="I16" s="597">
        <v>0</v>
      </c>
      <c r="J16" s="597">
        <v>0</v>
      </c>
      <c r="K16" s="597">
        <v>0</v>
      </c>
      <c r="L16" s="597">
        <v>0</v>
      </c>
      <c r="M16" s="597">
        <v>0</v>
      </c>
      <c r="N16" s="597">
        <v>0</v>
      </c>
      <c r="O16" s="597">
        <v>0</v>
      </c>
      <c r="P16" s="597">
        <v>0</v>
      </c>
      <c r="Q16" s="597">
        <v>0</v>
      </c>
      <c r="R16" s="597">
        <v>0</v>
      </c>
      <c r="S16" s="597">
        <v>0</v>
      </c>
      <c r="T16" s="597">
        <v>0</v>
      </c>
      <c r="U16" s="597">
        <v>0</v>
      </c>
      <c r="V16" s="597">
        <v>0</v>
      </c>
      <c r="W16" s="597">
        <v>0</v>
      </c>
      <c r="X16" s="597">
        <v>0</v>
      </c>
      <c r="Y16" s="597">
        <v>0</v>
      </c>
      <c r="Z16" s="597">
        <v>0</v>
      </c>
      <c r="AA16" s="597">
        <v>0</v>
      </c>
      <c r="AB16" s="597">
        <v>0</v>
      </c>
      <c r="AC16" s="597">
        <v>0</v>
      </c>
      <c r="AD16" s="597">
        <v>0</v>
      </c>
      <c r="AE16" s="597">
        <v>0</v>
      </c>
      <c r="AF16" s="597">
        <v>0</v>
      </c>
      <c r="AG16" s="597">
        <v>1866</v>
      </c>
      <c r="AH16" s="597">
        <v>1866</v>
      </c>
      <c r="AI16" s="597">
        <v>0</v>
      </c>
      <c r="AJ16" s="597">
        <v>0</v>
      </c>
      <c r="AK16" s="597">
        <v>0</v>
      </c>
      <c r="AL16" s="597">
        <v>0</v>
      </c>
      <c r="AM16" s="597">
        <v>0</v>
      </c>
      <c r="AN16" s="597">
        <v>0</v>
      </c>
      <c r="AO16" s="597">
        <v>0</v>
      </c>
      <c r="AP16" s="597">
        <v>0</v>
      </c>
      <c r="AQ16" s="597">
        <v>0</v>
      </c>
      <c r="AR16" s="597">
        <v>0</v>
      </c>
      <c r="AS16" s="597">
        <v>0</v>
      </c>
      <c r="AT16" s="597">
        <v>0</v>
      </c>
      <c r="AU16" s="597">
        <v>0</v>
      </c>
      <c r="AV16" s="597">
        <v>0</v>
      </c>
      <c r="AW16" s="597">
        <v>0</v>
      </c>
      <c r="AX16" s="597">
        <v>0</v>
      </c>
      <c r="AY16" s="597">
        <v>0</v>
      </c>
      <c r="AZ16" s="597">
        <v>0</v>
      </c>
      <c r="BA16" s="597">
        <v>0</v>
      </c>
      <c r="BB16" s="597">
        <v>0</v>
      </c>
      <c r="BC16" s="597">
        <v>0</v>
      </c>
      <c r="BD16" s="597">
        <v>0</v>
      </c>
      <c r="BE16" s="597">
        <v>0</v>
      </c>
      <c r="BF16" s="597">
        <v>0</v>
      </c>
      <c r="BG16" s="597">
        <v>0</v>
      </c>
      <c r="BH16" s="597">
        <v>0</v>
      </c>
      <c r="BI16" s="597">
        <v>0</v>
      </c>
      <c r="BJ16" s="597">
        <v>0</v>
      </c>
      <c r="BK16" s="597">
        <v>0</v>
      </c>
      <c r="BL16" s="597">
        <v>0</v>
      </c>
      <c r="BM16" s="597">
        <v>0</v>
      </c>
      <c r="BN16" s="597">
        <v>0</v>
      </c>
      <c r="BO16" s="597">
        <v>1866</v>
      </c>
      <c r="BP16" s="597">
        <v>0</v>
      </c>
      <c r="BQ16" s="597">
        <v>0</v>
      </c>
      <c r="BR16" s="597">
        <v>0</v>
      </c>
      <c r="BS16" s="597">
        <v>0</v>
      </c>
      <c r="BT16" s="597">
        <v>0</v>
      </c>
      <c r="BU16" s="597">
        <v>0</v>
      </c>
      <c r="BV16" s="598">
        <v>0</v>
      </c>
    </row>
    <row r="17" spans="1:74" ht="16" customHeight="1" x14ac:dyDescent="0.2">
      <c r="A17" s="573">
        <v>11</v>
      </c>
      <c r="B17" s="595">
        <v>114</v>
      </c>
      <c r="C17" s="565" t="s">
        <v>204</v>
      </c>
      <c r="D17" s="596">
        <v>0</v>
      </c>
      <c r="E17" s="597">
        <v>0</v>
      </c>
      <c r="F17" s="597">
        <v>0</v>
      </c>
      <c r="G17" s="597">
        <v>0</v>
      </c>
      <c r="H17" s="597">
        <v>0</v>
      </c>
      <c r="I17" s="597">
        <v>0</v>
      </c>
      <c r="J17" s="597">
        <v>0</v>
      </c>
      <c r="K17" s="597">
        <v>0</v>
      </c>
      <c r="L17" s="597">
        <v>0</v>
      </c>
      <c r="M17" s="597">
        <v>0</v>
      </c>
      <c r="N17" s="597">
        <v>0</v>
      </c>
      <c r="O17" s="597">
        <v>0</v>
      </c>
      <c r="P17" s="597">
        <v>0</v>
      </c>
      <c r="Q17" s="597">
        <v>0</v>
      </c>
      <c r="R17" s="597">
        <v>0</v>
      </c>
      <c r="S17" s="597">
        <v>0</v>
      </c>
      <c r="T17" s="597">
        <v>0</v>
      </c>
      <c r="U17" s="597">
        <v>0</v>
      </c>
      <c r="V17" s="597">
        <v>0</v>
      </c>
      <c r="W17" s="597">
        <v>0</v>
      </c>
      <c r="X17" s="597">
        <v>0</v>
      </c>
      <c r="Y17" s="597">
        <v>0</v>
      </c>
      <c r="Z17" s="597">
        <v>0</v>
      </c>
      <c r="AA17" s="597">
        <v>0</v>
      </c>
      <c r="AB17" s="597">
        <v>0</v>
      </c>
      <c r="AC17" s="597">
        <v>0</v>
      </c>
      <c r="AD17" s="597">
        <v>0</v>
      </c>
      <c r="AE17" s="597">
        <v>0</v>
      </c>
      <c r="AF17" s="597">
        <v>0</v>
      </c>
      <c r="AG17" s="597">
        <v>0</v>
      </c>
      <c r="AH17" s="597">
        <v>0</v>
      </c>
      <c r="AI17" s="597">
        <v>0</v>
      </c>
      <c r="AJ17" s="597">
        <v>0</v>
      </c>
      <c r="AK17" s="597">
        <v>0</v>
      </c>
      <c r="AL17" s="597">
        <v>0</v>
      </c>
      <c r="AM17" s="597">
        <v>0</v>
      </c>
      <c r="AN17" s="597">
        <v>0</v>
      </c>
      <c r="AO17" s="597">
        <v>0</v>
      </c>
      <c r="AP17" s="597">
        <v>0</v>
      </c>
      <c r="AQ17" s="597">
        <v>0</v>
      </c>
      <c r="AR17" s="597">
        <v>0</v>
      </c>
      <c r="AS17" s="597">
        <v>0</v>
      </c>
      <c r="AT17" s="597">
        <v>0</v>
      </c>
      <c r="AU17" s="597">
        <v>0</v>
      </c>
      <c r="AV17" s="597">
        <v>0</v>
      </c>
      <c r="AW17" s="597">
        <v>0</v>
      </c>
      <c r="AX17" s="597">
        <v>0</v>
      </c>
      <c r="AY17" s="597">
        <v>0</v>
      </c>
      <c r="AZ17" s="597">
        <v>0</v>
      </c>
      <c r="BA17" s="597">
        <v>0</v>
      </c>
      <c r="BB17" s="597">
        <v>0</v>
      </c>
      <c r="BC17" s="597">
        <v>0</v>
      </c>
      <c r="BD17" s="597">
        <v>0</v>
      </c>
      <c r="BE17" s="597">
        <v>0</v>
      </c>
      <c r="BF17" s="597">
        <v>0</v>
      </c>
      <c r="BG17" s="597">
        <v>0</v>
      </c>
      <c r="BH17" s="597">
        <v>0</v>
      </c>
      <c r="BI17" s="597">
        <v>0</v>
      </c>
      <c r="BJ17" s="597">
        <v>0</v>
      </c>
      <c r="BK17" s="597">
        <v>0</v>
      </c>
      <c r="BL17" s="597">
        <v>0</v>
      </c>
      <c r="BM17" s="597">
        <v>0</v>
      </c>
      <c r="BN17" s="597">
        <v>0</v>
      </c>
      <c r="BO17" s="597">
        <v>0</v>
      </c>
      <c r="BP17" s="597">
        <v>0</v>
      </c>
      <c r="BQ17" s="597">
        <v>0</v>
      </c>
      <c r="BR17" s="597">
        <v>0</v>
      </c>
      <c r="BS17" s="597">
        <v>0</v>
      </c>
      <c r="BT17" s="597">
        <v>0</v>
      </c>
      <c r="BU17" s="597">
        <v>0</v>
      </c>
      <c r="BV17" s="598">
        <v>0</v>
      </c>
    </row>
    <row r="18" spans="1:74" ht="16" customHeight="1" x14ac:dyDescent="0.2">
      <c r="A18" s="573">
        <v>12</v>
      </c>
      <c r="B18" s="595">
        <v>151</v>
      </c>
      <c r="C18" s="565" t="s">
        <v>205</v>
      </c>
      <c r="D18" s="596">
        <v>50829</v>
      </c>
      <c r="E18" s="597">
        <v>14283</v>
      </c>
      <c r="F18" s="597">
        <v>7289</v>
      </c>
      <c r="G18" s="597">
        <v>4649</v>
      </c>
      <c r="H18" s="597">
        <v>4577</v>
      </c>
      <c r="I18" s="597">
        <v>72</v>
      </c>
      <c r="J18" s="597">
        <v>2640</v>
      </c>
      <c r="K18" s="597">
        <v>25</v>
      </c>
      <c r="L18" s="597">
        <v>1499</v>
      </c>
      <c r="M18" s="597">
        <v>1485</v>
      </c>
      <c r="N18" s="597">
        <v>14</v>
      </c>
      <c r="O18" s="597">
        <v>1089</v>
      </c>
      <c r="P18" s="597">
        <v>259</v>
      </c>
      <c r="Q18" s="597">
        <v>830</v>
      </c>
      <c r="R18" s="597">
        <v>27</v>
      </c>
      <c r="S18" s="597">
        <v>6994</v>
      </c>
      <c r="T18" s="597">
        <v>419</v>
      </c>
      <c r="U18" s="597">
        <v>43</v>
      </c>
      <c r="V18" s="597">
        <v>376</v>
      </c>
      <c r="W18" s="597">
        <v>6575</v>
      </c>
      <c r="X18" s="597">
        <v>76</v>
      </c>
      <c r="Y18" s="597">
        <v>185</v>
      </c>
      <c r="Z18" s="597">
        <v>341</v>
      </c>
      <c r="AA18" s="597">
        <v>286</v>
      </c>
      <c r="AB18" s="597">
        <v>1156</v>
      </c>
      <c r="AC18" s="597">
        <v>1674</v>
      </c>
      <c r="AD18" s="597">
        <v>2798</v>
      </c>
      <c r="AE18" s="597">
        <v>59</v>
      </c>
      <c r="AF18" s="597">
        <v>26507</v>
      </c>
      <c r="AG18" s="597">
        <v>10039</v>
      </c>
      <c r="AH18" s="597">
        <v>7728</v>
      </c>
      <c r="AI18" s="597">
        <v>4414</v>
      </c>
      <c r="AJ18" s="597">
        <v>4409</v>
      </c>
      <c r="AK18" s="597">
        <v>4176</v>
      </c>
      <c r="AL18" s="597">
        <v>193</v>
      </c>
      <c r="AM18" s="597">
        <v>9</v>
      </c>
      <c r="AN18" s="597">
        <v>61</v>
      </c>
      <c r="AO18" s="597">
        <v>3913</v>
      </c>
      <c r="AP18" s="597">
        <v>0</v>
      </c>
      <c r="AQ18" s="597">
        <v>0</v>
      </c>
      <c r="AR18" s="597">
        <v>0</v>
      </c>
      <c r="AS18" s="597">
        <v>233</v>
      </c>
      <c r="AT18" s="597">
        <v>179</v>
      </c>
      <c r="AU18" s="597">
        <v>167</v>
      </c>
      <c r="AV18" s="597">
        <v>8</v>
      </c>
      <c r="AW18" s="597">
        <v>2</v>
      </c>
      <c r="AX18" s="597">
        <v>2</v>
      </c>
      <c r="AY18" s="597">
        <v>54</v>
      </c>
      <c r="AZ18" s="597">
        <v>45</v>
      </c>
      <c r="BA18" s="597">
        <v>9</v>
      </c>
      <c r="BB18" s="597">
        <v>5</v>
      </c>
      <c r="BC18" s="597">
        <v>3298</v>
      </c>
      <c r="BD18" s="597">
        <v>1928</v>
      </c>
      <c r="BE18" s="597">
        <v>1630</v>
      </c>
      <c r="BF18" s="597">
        <v>3</v>
      </c>
      <c r="BG18" s="597">
        <v>108</v>
      </c>
      <c r="BH18" s="597">
        <v>187</v>
      </c>
      <c r="BI18" s="597">
        <v>173</v>
      </c>
      <c r="BJ18" s="597">
        <v>104</v>
      </c>
      <c r="BK18" s="597">
        <v>48</v>
      </c>
      <c r="BL18" s="597">
        <v>60</v>
      </c>
      <c r="BM18" s="597">
        <v>292</v>
      </c>
      <c r="BN18" s="597">
        <v>693</v>
      </c>
      <c r="BO18" s="597">
        <v>16</v>
      </c>
      <c r="BP18" s="597">
        <v>2311</v>
      </c>
      <c r="BQ18" s="597">
        <v>272</v>
      </c>
      <c r="BR18" s="597">
        <v>581</v>
      </c>
      <c r="BS18" s="597">
        <v>452</v>
      </c>
      <c r="BT18" s="597">
        <v>166</v>
      </c>
      <c r="BU18" s="597">
        <v>151</v>
      </c>
      <c r="BV18" s="598">
        <v>689</v>
      </c>
    </row>
    <row r="19" spans="1:74" ht="16" customHeight="1" x14ac:dyDescent="0.2">
      <c r="A19" s="573">
        <v>13</v>
      </c>
      <c r="B19" s="595">
        <v>152</v>
      </c>
      <c r="C19" s="565" t="s">
        <v>282</v>
      </c>
      <c r="D19" s="596">
        <v>181612</v>
      </c>
      <c r="E19" s="597">
        <v>124931</v>
      </c>
      <c r="F19" s="597">
        <v>48770</v>
      </c>
      <c r="G19" s="597">
        <v>25337</v>
      </c>
      <c r="H19" s="597">
        <v>24750</v>
      </c>
      <c r="I19" s="597">
        <v>587</v>
      </c>
      <c r="J19" s="597">
        <v>23433</v>
      </c>
      <c r="K19" s="597">
        <v>278</v>
      </c>
      <c r="L19" s="597">
        <v>14648</v>
      </c>
      <c r="M19" s="597">
        <v>14547</v>
      </c>
      <c r="N19" s="597">
        <v>101</v>
      </c>
      <c r="O19" s="597">
        <v>8190</v>
      </c>
      <c r="P19" s="597">
        <v>2539</v>
      </c>
      <c r="Q19" s="597">
        <v>5651</v>
      </c>
      <c r="R19" s="597">
        <v>317</v>
      </c>
      <c r="S19" s="597">
        <v>76161</v>
      </c>
      <c r="T19" s="597">
        <v>3436</v>
      </c>
      <c r="U19" s="597">
        <v>200</v>
      </c>
      <c r="V19" s="597">
        <v>3236</v>
      </c>
      <c r="W19" s="597">
        <v>72725</v>
      </c>
      <c r="X19" s="597">
        <v>348</v>
      </c>
      <c r="Y19" s="597">
        <v>2308</v>
      </c>
      <c r="Z19" s="597">
        <v>1529</v>
      </c>
      <c r="AA19" s="597">
        <v>2375</v>
      </c>
      <c r="AB19" s="597">
        <v>20516</v>
      </c>
      <c r="AC19" s="597">
        <v>8991</v>
      </c>
      <c r="AD19" s="597">
        <v>36310</v>
      </c>
      <c r="AE19" s="597">
        <v>348</v>
      </c>
      <c r="AF19" s="597">
        <v>17347</v>
      </c>
      <c r="AG19" s="597">
        <v>39334</v>
      </c>
      <c r="AH19" s="597">
        <v>22234</v>
      </c>
      <c r="AI19" s="597">
        <v>10254</v>
      </c>
      <c r="AJ19" s="597">
        <v>10144</v>
      </c>
      <c r="AK19" s="597">
        <v>8471</v>
      </c>
      <c r="AL19" s="597">
        <v>3126</v>
      </c>
      <c r="AM19" s="597">
        <v>149</v>
      </c>
      <c r="AN19" s="597">
        <v>500</v>
      </c>
      <c r="AO19" s="597">
        <v>3568</v>
      </c>
      <c r="AP19" s="597">
        <v>1054</v>
      </c>
      <c r="AQ19" s="597">
        <v>26</v>
      </c>
      <c r="AR19" s="597">
        <v>48</v>
      </c>
      <c r="AS19" s="597">
        <v>1673</v>
      </c>
      <c r="AT19" s="597">
        <v>1507</v>
      </c>
      <c r="AU19" s="597">
        <v>1328</v>
      </c>
      <c r="AV19" s="597">
        <v>109</v>
      </c>
      <c r="AW19" s="597">
        <v>44</v>
      </c>
      <c r="AX19" s="597">
        <v>26</v>
      </c>
      <c r="AY19" s="597">
        <v>166</v>
      </c>
      <c r="AZ19" s="597">
        <v>139</v>
      </c>
      <c r="BA19" s="597">
        <v>27</v>
      </c>
      <c r="BB19" s="597">
        <v>110</v>
      </c>
      <c r="BC19" s="597">
        <v>8945</v>
      </c>
      <c r="BD19" s="597">
        <v>3112</v>
      </c>
      <c r="BE19" s="597">
        <v>2164</v>
      </c>
      <c r="BF19" s="597">
        <v>199</v>
      </c>
      <c r="BG19" s="597">
        <v>241</v>
      </c>
      <c r="BH19" s="597">
        <v>508</v>
      </c>
      <c r="BI19" s="597">
        <v>1639</v>
      </c>
      <c r="BJ19" s="597">
        <v>1406</v>
      </c>
      <c r="BK19" s="597">
        <v>308</v>
      </c>
      <c r="BL19" s="597">
        <v>596</v>
      </c>
      <c r="BM19" s="597">
        <v>542</v>
      </c>
      <c r="BN19" s="597">
        <v>1342</v>
      </c>
      <c r="BO19" s="597">
        <v>3035</v>
      </c>
      <c r="BP19" s="597">
        <v>17100</v>
      </c>
      <c r="BQ19" s="597">
        <v>2081</v>
      </c>
      <c r="BR19" s="597">
        <v>4635</v>
      </c>
      <c r="BS19" s="597">
        <v>1371</v>
      </c>
      <c r="BT19" s="597">
        <v>2887</v>
      </c>
      <c r="BU19" s="597">
        <v>1056</v>
      </c>
      <c r="BV19" s="598">
        <v>5070</v>
      </c>
    </row>
    <row r="20" spans="1:74" ht="16" customHeight="1" x14ac:dyDescent="0.2">
      <c r="A20" s="573">
        <v>14</v>
      </c>
      <c r="B20" s="595">
        <v>161</v>
      </c>
      <c r="C20" s="565" t="s">
        <v>284</v>
      </c>
      <c r="D20" s="596">
        <v>1898359</v>
      </c>
      <c r="E20" s="597">
        <v>1694615</v>
      </c>
      <c r="F20" s="597">
        <v>1450870</v>
      </c>
      <c r="G20" s="597">
        <v>1151955</v>
      </c>
      <c r="H20" s="597">
        <v>1114536</v>
      </c>
      <c r="I20" s="597">
        <v>37419</v>
      </c>
      <c r="J20" s="597">
        <v>298915</v>
      </c>
      <c r="K20" s="597">
        <v>1415</v>
      </c>
      <c r="L20" s="597">
        <v>110014</v>
      </c>
      <c r="M20" s="597">
        <v>107442</v>
      </c>
      <c r="N20" s="597">
        <v>2572</v>
      </c>
      <c r="O20" s="597">
        <v>184511</v>
      </c>
      <c r="P20" s="597">
        <v>18478</v>
      </c>
      <c r="Q20" s="597">
        <v>166033</v>
      </c>
      <c r="R20" s="597">
        <v>2975</v>
      </c>
      <c r="S20" s="597">
        <v>243745</v>
      </c>
      <c r="T20" s="597">
        <v>73499</v>
      </c>
      <c r="U20" s="597">
        <v>6660</v>
      </c>
      <c r="V20" s="597">
        <v>66839</v>
      </c>
      <c r="W20" s="597">
        <v>170246</v>
      </c>
      <c r="X20" s="597">
        <v>694</v>
      </c>
      <c r="Y20" s="597">
        <v>5004</v>
      </c>
      <c r="Z20" s="597">
        <v>4644</v>
      </c>
      <c r="AA20" s="597">
        <v>14288</v>
      </c>
      <c r="AB20" s="597">
        <v>51766</v>
      </c>
      <c r="AC20" s="597">
        <v>20256</v>
      </c>
      <c r="AD20" s="597">
        <v>73101</v>
      </c>
      <c r="AE20" s="597">
        <v>493</v>
      </c>
      <c r="AF20" s="597">
        <v>155384</v>
      </c>
      <c r="AG20" s="597">
        <v>48360</v>
      </c>
      <c r="AH20" s="597">
        <v>19398</v>
      </c>
      <c r="AI20" s="597">
        <v>9119</v>
      </c>
      <c r="AJ20" s="597">
        <v>8630</v>
      </c>
      <c r="AK20" s="597">
        <v>6497</v>
      </c>
      <c r="AL20" s="597">
        <v>2791</v>
      </c>
      <c r="AM20" s="597">
        <v>28</v>
      </c>
      <c r="AN20" s="597">
        <v>357</v>
      </c>
      <c r="AO20" s="597">
        <v>794</v>
      </c>
      <c r="AP20" s="597">
        <v>2504</v>
      </c>
      <c r="AQ20" s="597">
        <v>9</v>
      </c>
      <c r="AR20" s="597">
        <v>14</v>
      </c>
      <c r="AS20" s="597">
        <v>2133</v>
      </c>
      <c r="AT20" s="597">
        <v>2049</v>
      </c>
      <c r="AU20" s="597">
        <v>2029</v>
      </c>
      <c r="AV20" s="597">
        <v>18</v>
      </c>
      <c r="AW20" s="597">
        <v>0</v>
      </c>
      <c r="AX20" s="597">
        <v>2</v>
      </c>
      <c r="AY20" s="597">
        <v>84</v>
      </c>
      <c r="AZ20" s="597">
        <v>70</v>
      </c>
      <c r="BA20" s="597">
        <v>14</v>
      </c>
      <c r="BB20" s="597">
        <v>489</v>
      </c>
      <c r="BC20" s="597">
        <v>6543</v>
      </c>
      <c r="BD20" s="597">
        <v>704</v>
      </c>
      <c r="BE20" s="597">
        <v>499</v>
      </c>
      <c r="BF20" s="597">
        <v>2</v>
      </c>
      <c r="BG20" s="597">
        <v>48</v>
      </c>
      <c r="BH20" s="597">
        <v>155</v>
      </c>
      <c r="BI20" s="597">
        <v>1354</v>
      </c>
      <c r="BJ20" s="597">
        <v>2513</v>
      </c>
      <c r="BK20" s="597">
        <v>9</v>
      </c>
      <c r="BL20" s="597">
        <v>169</v>
      </c>
      <c r="BM20" s="597">
        <v>1406</v>
      </c>
      <c r="BN20" s="597">
        <v>388</v>
      </c>
      <c r="BO20" s="597">
        <v>3736</v>
      </c>
      <c r="BP20" s="597">
        <v>28962</v>
      </c>
      <c r="BQ20" s="597">
        <v>5464</v>
      </c>
      <c r="BR20" s="597">
        <v>4214</v>
      </c>
      <c r="BS20" s="597">
        <v>1183</v>
      </c>
      <c r="BT20" s="597">
        <v>1750</v>
      </c>
      <c r="BU20" s="597">
        <v>995</v>
      </c>
      <c r="BV20" s="598">
        <v>15356</v>
      </c>
    </row>
    <row r="21" spans="1:74" ht="16" customHeight="1" x14ac:dyDescent="0.2">
      <c r="A21" s="573">
        <v>15</v>
      </c>
      <c r="B21" s="595">
        <v>162</v>
      </c>
      <c r="C21" s="565" t="s">
        <v>206</v>
      </c>
      <c r="D21" s="596">
        <v>508109</v>
      </c>
      <c r="E21" s="597">
        <v>288527</v>
      </c>
      <c r="F21" s="597">
        <v>226219</v>
      </c>
      <c r="G21" s="597">
        <v>159066</v>
      </c>
      <c r="H21" s="597">
        <v>156848</v>
      </c>
      <c r="I21" s="597">
        <v>2218</v>
      </c>
      <c r="J21" s="597">
        <v>67153</v>
      </c>
      <c r="K21" s="597">
        <v>499</v>
      </c>
      <c r="L21" s="597">
        <v>34577</v>
      </c>
      <c r="M21" s="597">
        <v>33986</v>
      </c>
      <c r="N21" s="597">
        <v>591</v>
      </c>
      <c r="O21" s="597">
        <v>31681</v>
      </c>
      <c r="P21" s="597">
        <v>4727</v>
      </c>
      <c r="Q21" s="597">
        <v>26954</v>
      </c>
      <c r="R21" s="597">
        <v>396</v>
      </c>
      <c r="S21" s="597">
        <v>62308</v>
      </c>
      <c r="T21" s="597">
        <v>15118</v>
      </c>
      <c r="U21" s="597">
        <v>242</v>
      </c>
      <c r="V21" s="597">
        <v>14876</v>
      </c>
      <c r="W21" s="597">
        <v>47190</v>
      </c>
      <c r="X21" s="597">
        <v>251</v>
      </c>
      <c r="Y21" s="597">
        <v>1380</v>
      </c>
      <c r="Z21" s="597">
        <v>840</v>
      </c>
      <c r="AA21" s="597">
        <v>2306</v>
      </c>
      <c r="AB21" s="597">
        <v>16773</v>
      </c>
      <c r="AC21" s="597">
        <v>5452</v>
      </c>
      <c r="AD21" s="597">
        <v>19792</v>
      </c>
      <c r="AE21" s="597">
        <v>396</v>
      </c>
      <c r="AF21" s="597">
        <v>217653</v>
      </c>
      <c r="AG21" s="597">
        <v>1929</v>
      </c>
      <c r="AH21" s="597">
        <v>823</v>
      </c>
      <c r="AI21" s="597">
        <v>310</v>
      </c>
      <c r="AJ21" s="597">
        <v>306</v>
      </c>
      <c r="AK21" s="597">
        <v>252</v>
      </c>
      <c r="AL21" s="597">
        <v>97</v>
      </c>
      <c r="AM21" s="597">
        <v>5</v>
      </c>
      <c r="AN21" s="597">
        <v>16</v>
      </c>
      <c r="AO21" s="597">
        <v>111</v>
      </c>
      <c r="AP21" s="597">
        <v>21</v>
      </c>
      <c r="AQ21" s="597">
        <v>0</v>
      </c>
      <c r="AR21" s="597">
        <v>2</v>
      </c>
      <c r="AS21" s="597">
        <v>54</v>
      </c>
      <c r="AT21" s="597">
        <v>49</v>
      </c>
      <c r="AU21" s="597">
        <v>42</v>
      </c>
      <c r="AV21" s="597">
        <v>3</v>
      </c>
      <c r="AW21" s="597">
        <v>3</v>
      </c>
      <c r="AX21" s="597">
        <v>1</v>
      </c>
      <c r="AY21" s="597">
        <v>5</v>
      </c>
      <c r="AZ21" s="597">
        <v>4</v>
      </c>
      <c r="BA21" s="597">
        <v>1</v>
      </c>
      <c r="BB21" s="597">
        <v>4</v>
      </c>
      <c r="BC21" s="597">
        <v>329</v>
      </c>
      <c r="BD21" s="597">
        <v>121</v>
      </c>
      <c r="BE21" s="597">
        <v>79</v>
      </c>
      <c r="BF21" s="597">
        <v>9</v>
      </c>
      <c r="BG21" s="597">
        <v>9</v>
      </c>
      <c r="BH21" s="597">
        <v>24</v>
      </c>
      <c r="BI21" s="597">
        <v>63</v>
      </c>
      <c r="BJ21" s="597">
        <v>42</v>
      </c>
      <c r="BK21" s="597">
        <v>8</v>
      </c>
      <c r="BL21" s="597">
        <v>25</v>
      </c>
      <c r="BM21" s="597">
        <v>9</v>
      </c>
      <c r="BN21" s="597">
        <v>61</v>
      </c>
      <c r="BO21" s="597">
        <v>184</v>
      </c>
      <c r="BP21" s="597">
        <v>1106</v>
      </c>
      <c r="BQ21" s="597">
        <v>246</v>
      </c>
      <c r="BR21" s="597">
        <v>274</v>
      </c>
      <c r="BS21" s="597">
        <v>152</v>
      </c>
      <c r="BT21" s="597">
        <v>147</v>
      </c>
      <c r="BU21" s="597">
        <v>49</v>
      </c>
      <c r="BV21" s="598">
        <v>238</v>
      </c>
    </row>
    <row r="22" spans="1:74" ht="16" customHeight="1" x14ac:dyDescent="0.2">
      <c r="A22" s="573">
        <v>16</v>
      </c>
      <c r="B22" s="595">
        <v>163</v>
      </c>
      <c r="C22" s="565" t="s">
        <v>207</v>
      </c>
      <c r="D22" s="596">
        <v>186793</v>
      </c>
      <c r="E22" s="597">
        <v>140296</v>
      </c>
      <c r="F22" s="597">
        <v>122203</v>
      </c>
      <c r="G22" s="597">
        <v>91024</v>
      </c>
      <c r="H22" s="597">
        <v>89574</v>
      </c>
      <c r="I22" s="597">
        <v>1450</v>
      </c>
      <c r="J22" s="597">
        <v>31179</v>
      </c>
      <c r="K22" s="597">
        <v>229</v>
      </c>
      <c r="L22" s="597">
        <v>16284</v>
      </c>
      <c r="M22" s="597">
        <v>15925</v>
      </c>
      <c r="N22" s="597">
        <v>359</v>
      </c>
      <c r="O22" s="597">
        <v>14309</v>
      </c>
      <c r="P22" s="597">
        <v>3020</v>
      </c>
      <c r="Q22" s="597">
        <v>11289</v>
      </c>
      <c r="R22" s="597">
        <v>357</v>
      </c>
      <c r="S22" s="597">
        <v>18093</v>
      </c>
      <c r="T22" s="597">
        <v>3380</v>
      </c>
      <c r="U22" s="597">
        <v>131</v>
      </c>
      <c r="V22" s="597">
        <v>3249</v>
      </c>
      <c r="W22" s="597">
        <v>14713</v>
      </c>
      <c r="X22" s="597">
        <v>32</v>
      </c>
      <c r="Y22" s="597">
        <v>347</v>
      </c>
      <c r="Z22" s="597">
        <v>175</v>
      </c>
      <c r="AA22" s="597">
        <v>248</v>
      </c>
      <c r="AB22" s="597">
        <v>3549</v>
      </c>
      <c r="AC22" s="597">
        <v>1738</v>
      </c>
      <c r="AD22" s="597">
        <v>8566</v>
      </c>
      <c r="AE22" s="597">
        <v>58</v>
      </c>
      <c r="AF22" s="597">
        <v>46475</v>
      </c>
      <c r="AG22" s="597">
        <v>22</v>
      </c>
      <c r="AH22" s="597">
        <v>12</v>
      </c>
      <c r="AI22" s="597">
        <v>0</v>
      </c>
      <c r="AJ22" s="597">
        <v>0</v>
      </c>
      <c r="AK22" s="597">
        <v>0</v>
      </c>
      <c r="AL22" s="597">
        <v>0</v>
      </c>
      <c r="AM22" s="597">
        <v>0</v>
      </c>
      <c r="AN22" s="597">
        <v>0</v>
      </c>
      <c r="AO22" s="597">
        <v>0</v>
      </c>
      <c r="AP22" s="597">
        <v>0</v>
      </c>
      <c r="AQ22" s="597">
        <v>0</v>
      </c>
      <c r="AR22" s="597">
        <v>0</v>
      </c>
      <c r="AS22" s="597">
        <v>0</v>
      </c>
      <c r="AT22" s="597">
        <v>0</v>
      </c>
      <c r="AU22" s="597">
        <v>0</v>
      </c>
      <c r="AV22" s="597">
        <v>0</v>
      </c>
      <c r="AW22" s="597">
        <v>0</v>
      </c>
      <c r="AX22" s="597">
        <v>0</v>
      </c>
      <c r="AY22" s="597">
        <v>0</v>
      </c>
      <c r="AZ22" s="597">
        <v>0</v>
      </c>
      <c r="BA22" s="597">
        <v>0</v>
      </c>
      <c r="BB22" s="597">
        <v>0</v>
      </c>
      <c r="BC22" s="597">
        <v>10</v>
      </c>
      <c r="BD22" s="597">
        <v>4</v>
      </c>
      <c r="BE22" s="597">
        <v>3</v>
      </c>
      <c r="BF22" s="597">
        <v>0</v>
      </c>
      <c r="BG22" s="597">
        <v>0</v>
      </c>
      <c r="BH22" s="597">
        <v>1</v>
      </c>
      <c r="BI22" s="597">
        <v>2</v>
      </c>
      <c r="BJ22" s="597">
        <v>1</v>
      </c>
      <c r="BK22" s="597">
        <v>0</v>
      </c>
      <c r="BL22" s="597">
        <v>1</v>
      </c>
      <c r="BM22" s="597">
        <v>0</v>
      </c>
      <c r="BN22" s="597">
        <v>2</v>
      </c>
      <c r="BO22" s="597">
        <v>2</v>
      </c>
      <c r="BP22" s="597">
        <v>10</v>
      </c>
      <c r="BQ22" s="597">
        <v>2</v>
      </c>
      <c r="BR22" s="597">
        <v>2</v>
      </c>
      <c r="BS22" s="597">
        <v>6</v>
      </c>
      <c r="BT22" s="597">
        <v>0</v>
      </c>
      <c r="BU22" s="597">
        <v>0</v>
      </c>
      <c r="BV22" s="598">
        <v>0</v>
      </c>
    </row>
    <row r="23" spans="1:74" ht="16" customHeight="1" x14ac:dyDescent="0.2">
      <c r="A23" s="573">
        <v>17</v>
      </c>
      <c r="B23" s="595">
        <v>164</v>
      </c>
      <c r="C23" s="565" t="s">
        <v>208</v>
      </c>
      <c r="D23" s="596">
        <v>11322</v>
      </c>
      <c r="E23" s="597">
        <v>755</v>
      </c>
      <c r="F23" s="597">
        <v>384</v>
      </c>
      <c r="G23" s="597">
        <v>123</v>
      </c>
      <c r="H23" s="597">
        <v>110</v>
      </c>
      <c r="I23" s="597">
        <v>13</v>
      </c>
      <c r="J23" s="597">
        <v>261</v>
      </c>
      <c r="K23" s="597">
        <v>2</v>
      </c>
      <c r="L23" s="597">
        <v>243</v>
      </c>
      <c r="M23" s="597">
        <v>243</v>
      </c>
      <c r="N23" s="597">
        <v>0</v>
      </c>
      <c r="O23" s="597">
        <v>15</v>
      </c>
      <c r="P23" s="597">
        <v>13</v>
      </c>
      <c r="Q23" s="597">
        <v>2</v>
      </c>
      <c r="R23" s="597">
        <v>1</v>
      </c>
      <c r="S23" s="597">
        <v>371</v>
      </c>
      <c r="T23" s="597">
        <v>37</v>
      </c>
      <c r="U23" s="597">
        <v>3</v>
      </c>
      <c r="V23" s="597">
        <v>34</v>
      </c>
      <c r="W23" s="597">
        <v>334</v>
      </c>
      <c r="X23" s="597">
        <v>2</v>
      </c>
      <c r="Y23" s="597">
        <v>10</v>
      </c>
      <c r="Z23" s="597">
        <v>10</v>
      </c>
      <c r="AA23" s="597">
        <v>18</v>
      </c>
      <c r="AB23" s="597">
        <v>68</v>
      </c>
      <c r="AC23" s="597">
        <v>86</v>
      </c>
      <c r="AD23" s="597">
        <v>137</v>
      </c>
      <c r="AE23" s="597">
        <v>3</v>
      </c>
      <c r="AF23" s="597">
        <v>10563</v>
      </c>
      <c r="AG23" s="597">
        <v>4</v>
      </c>
      <c r="AH23" s="597">
        <v>4</v>
      </c>
      <c r="AI23" s="597">
        <v>0</v>
      </c>
      <c r="AJ23" s="597">
        <v>0</v>
      </c>
      <c r="AK23" s="597">
        <v>0</v>
      </c>
      <c r="AL23" s="597">
        <v>0</v>
      </c>
      <c r="AM23" s="597">
        <v>0</v>
      </c>
      <c r="AN23" s="597">
        <v>0</v>
      </c>
      <c r="AO23" s="597">
        <v>0</v>
      </c>
      <c r="AP23" s="597">
        <v>0</v>
      </c>
      <c r="AQ23" s="597">
        <v>0</v>
      </c>
      <c r="AR23" s="597">
        <v>0</v>
      </c>
      <c r="AS23" s="597">
        <v>0</v>
      </c>
      <c r="AT23" s="597">
        <v>0</v>
      </c>
      <c r="AU23" s="597">
        <v>0</v>
      </c>
      <c r="AV23" s="597">
        <v>0</v>
      </c>
      <c r="AW23" s="597">
        <v>0</v>
      </c>
      <c r="AX23" s="597">
        <v>0</v>
      </c>
      <c r="AY23" s="597">
        <v>0</v>
      </c>
      <c r="AZ23" s="597">
        <v>0</v>
      </c>
      <c r="BA23" s="597">
        <v>0</v>
      </c>
      <c r="BB23" s="597">
        <v>0</v>
      </c>
      <c r="BC23" s="597">
        <v>0</v>
      </c>
      <c r="BD23" s="597">
        <v>0</v>
      </c>
      <c r="BE23" s="597">
        <v>0</v>
      </c>
      <c r="BF23" s="597">
        <v>0</v>
      </c>
      <c r="BG23" s="597">
        <v>0</v>
      </c>
      <c r="BH23" s="597">
        <v>0</v>
      </c>
      <c r="BI23" s="597">
        <v>0</v>
      </c>
      <c r="BJ23" s="597">
        <v>0</v>
      </c>
      <c r="BK23" s="597">
        <v>0</v>
      </c>
      <c r="BL23" s="597">
        <v>0</v>
      </c>
      <c r="BM23" s="597">
        <v>0</v>
      </c>
      <c r="BN23" s="597">
        <v>0</v>
      </c>
      <c r="BO23" s="597">
        <v>4</v>
      </c>
      <c r="BP23" s="597">
        <v>0</v>
      </c>
      <c r="BQ23" s="597">
        <v>0</v>
      </c>
      <c r="BR23" s="597">
        <v>0</v>
      </c>
      <c r="BS23" s="597">
        <v>0</v>
      </c>
      <c r="BT23" s="597">
        <v>0</v>
      </c>
      <c r="BU23" s="597">
        <v>0</v>
      </c>
      <c r="BV23" s="598">
        <v>0</v>
      </c>
    </row>
    <row r="24" spans="1:74" ht="16" customHeight="1" x14ac:dyDescent="0.2">
      <c r="A24" s="573">
        <v>18</v>
      </c>
      <c r="B24" s="595">
        <v>191</v>
      </c>
      <c r="C24" s="565" t="s">
        <v>289</v>
      </c>
      <c r="D24" s="596">
        <v>32437</v>
      </c>
      <c r="E24" s="597">
        <v>16545</v>
      </c>
      <c r="F24" s="597">
        <v>5782</v>
      </c>
      <c r="G24" s="597">
        <v>2050</v>
      </c>
      <c r="H24" s="597">
        <v>2010</v>
      </c>
      <c r="I24" s="597">
        <v>40</v>
      </c>
      <c r="J24" s="597">
        <v>3732</v>
      </c>
      <c r="K24" s="597">
        <v>43</v>
      </c>
      <c r="L24" s="597">
        <v>2201</v>
      </c>
      <c r="M24" s="597">
        <v>2169</v>
      </c>
      <c r="N24" s="597">
        <v>32</v>
      </c>
      <c r="O24" s="597">
        <v>1455</v>
      </c>
      <c r="P24" s="597">
        <v>369</v>
      </c>
      <c r="Q24" s="597">
        <v>1086</v>
      </c>
      <c r="R24" s="597">
        <v>33</v>
      </c>
      <c r="S24" s="597">
        <v>10763</v>
      </c>
      <c r="T24" s="597">
        <v>187</v>
      </c>
      <c r="U24" s="597">
        <v>28</v>
      </c>
      <c r="V24" s="597">
        <v>159</v>
      </c>
      <c r="W24" s="597">
        <v>10576</v>
      </c>
      <c r="X24" s="597">
        <v>111</v>
      </c>
      <c r="Y24" s="597">
        <v>308</v>
      </c>
      <c r="Z24" s="597">
        <v>535</v>
      </c>
      <c r="AA24" s="597">
        <v>361</v>
      </c>
      <c r="AB24" s="597">
        <v>1928</v>
      </c>
      <c r="AC24" s="597">
        <v>2882</v>
      </c>
      <c r="AD24" s="597">
        <v>4329</v>
      </c>
      <c r="AE24" s="597">
        <v>122</v>
      </c>
      <c r="AF24" s="597">
        <v>8534</v>
      </c>
      <c r="AG24" s="597">
        <v>7358</v>
      </c>
      <c r="AH24" s="597">
        <v>5060</v>
      </c>
      <c r="AI24" s="597">
        <v>2102</v>
      </c>
      <c r="AJ24" s="597">
        <v>2043</v>
      </c>
      <c r="AK24" s="597">
        <v>1562</v>
      </c>
      <c r="AL24" s="597">
        <v>660</v>
      </c>
      <c r="AM24" s="597">
        <v>28</v>
      </c>
      <c r="AN24" s="597">
        <v>120</v>
      </c>
      <c r="AO24" s="597">
        <v>636</v>
      </c>
      <c r="AP24" s="597">
        <v>111</v>
      </c>
      <c r="AQ24" s="597">
        <v>3</v>
      </c>
      <c r="AR24" s="597">
        <v>4</v>
      </c>
      <c r="AS24" s="597">
        <v>481</v>
      </c>
      <c r="AT24" s="597">
        <v>418</v>
      </c>
      <c r="AU24" s="597">
        <v>355</v>
      </c>
      <c r="AV24" s="597">
        <v>37</v>
      </c>
      <c r="AW24" s="597">
        <v>3</v>
      </c>
      <c r="AX24" s="597">
        <v>23</v>
      </c>
      <c r="AY24" s="597">
        <v>63</v>
      </c>
      <c r="AZ24" s="597">
        <v>35</v>
      </c>
      <c r="BA24" s="597">
        <v>28</v>
      </c>
      <c r="BB24" s="597">
        <v>59</v>
      </c>
      <c r="BC24" s="597">
        <v>2859</v>
      </c>
      <c r="BD24" s="597">
        <v>1101</v>
      </c>
      <c r="BE24" s="597">
        <v>537</v>
      </c>
      <c r="BF24" s="597">
        <v>412</v>
      </c>
      <c r="BG24" s="597">
        <v>29</v>
      </c>
      <c r="BH24" s="597">
        <v>123</v>
      </c>
      <c r="BI24" s="597">
        <v>57</v>
      </c>
      <c r="BJ24" s="597">
        <v>140</v>
      </c>
      <c r="BK24" s="597">
        <v>35</v>
      </c>
      <c r="BL24" s="597">
        <v>20</v>
      </c>
      <c r="BM24" s="597">
        <v>2</v>
      </c>
      <c r="BN24" s="597">
        <v>1504</v>
      </c>
      <c r="BO24" s="597">
        <v>99</v>
      </c>
      <c r="BP24" s="597">
        <v>2298</v>
      </c>
      <c r="BQ24" s="597">
        <v>401</v>
      </c>
      <c r="BR24" s="597">
        <v>492</v>
      </c>
      <c r="BS24" s="597">
        <v>207</v>
      </c>
      <c r="BT24" s="597">
        <v>407</v>
      </c>
      <c r="BU24" s="597">
        <v>136</v>
      </c>
      <c r="BV24" s="598">
        <v>655</v>
      </c>
    </row>
    <row r="25" spans="1:74" ht="16" customHeight="1" x14ac:dyDescent="0.2">
      <c r="A25" s="573">
        <v>19</v>
      </c>
      <c r="B25" s="595">
        <v>201</v>
      </c>
      <c r="C25" s="565" t="s">
        <v>209</v>
      </c>
      <c r="D25" s="596">
        <v>4778</v>
      </c>
      <c r="E25" s="597">
        <v>0</v>
      </c>
      <c r="F25" s="597">
        <v>0</v>
      </c>
      <c r="G25" s="597">
        <v>0</v>
      </c>
      <c r="H25" s="597">
        <v>0</v>
      </c>
      <c r="I25" s="597">
        <v>0</v>
      </c>
      <c r="J25" s="597">
        <v>0</v>
      </c>
      <c r="K25" s="597">
        <v>0</v>
      </c>
      <c r="L25" s="597">
        <v>0</v>
      </c>
      <c r="M25" s="597">
        <v>0</v>
      </c>
      <c r="N25" s="597">
        <v>0</v>
      </c>
      <c r="O25" s="597">
        <v>0</v>
      </c>
      <c r="P25" s="597">
        <v>0</v>
      </c>
      <c r="Q25" s="597">
        <v>0</v>
      </c>
      <c r="R25" s="597">
        <v>0</v>
      </c>
      <c r="S25" s="597">
        <v>0</v>
      </c>
      <c r="T25" s="597">
        <v>0</v>
      </c>
      <c r="U25" s="597">
        <v>0</v>
      </c>
      <c r="V25" s="597">
        <v>0</v>
      </c>
      <c r="W25" s="597">
        <v>0</v>
      </c>
      <c r="X25" s="597">
        <v>0</v>
      </c>
      <c r="Y25" s="597">
        <v>0</v>
      </c>
      <c r="Z25" s="597">
        <v>0</v>
      </c>
      <c r="AA25" s="597">
        <v>0</v>
      </c>
      <c r="AB25" s="597">
        <v>0</v>
      </c>
      <c r="AC25" s="597">
        <v>0</v>
      </c>
      <c r="AD25" s="597">
        <v>0</v>
      </c>
      <c r="AE25" s="597">
        <v>0</v>
      </c>
      <c r="AF25" s="597">
        <v>0</v>
      </c>
      <c r="AG25" s="597">
        <v>4778</v>
      </c>
      <c r="AH25" s="597">
        <v>2939</v>
      </c>
      <c r="AI25" s="597">
        <v>1297</v>
      </c>
      <c r="AJ25" s="597">
        <v>1272</v>
      </c>
      <c r="AK25" s="597">
        <v>896</v>
      </c>
      <c r="AL25" s="597">
        <v>693</v>
      </c>
      <c r="AM25" s="597">
        <v>8</v>
      </c>
      <c r="AN25" s="597">
        <v>37</v>
      </c>
      <c r="AO25" s="597">
        <v>139</v>
      </c>
      <c r="AP25" s="597">
        <v>19</v>
      </c>
      <c r="AQ25" s="597">
        <v>0</v>
      </c>
      <c r="AR25" s="597">
        <v>0</v>
      </c>
      <c r="AS25" s="597">
        <v>376</v>
      </c>
      <c r="AT25" s="597">
        <v>355</v>
      </c>
      <c r="AU25" s="597">
        <v>123</v>
      </c>
      <c r="AV25" s="597">
        <v>160</v>
      </c>
      <c r="AW25" s="597">
        <v>72</v>
      </c>
      <c r="AX25" s="597">
        <v>0</v>
      </c>
      <c r="AY25" s="597">
        <v>21</v>
      </c>
      <c r="AZ25" s="597">
        <v>18</v>
      </c>
      <c r="BA25" s="597">
        <v>3</v>
      </c>
      <c r="BB25" s="597">
        <v>25</v>
      </c>
      <c r="BC25" s="597">
        <v>1098</v>
      </c>
      <c r="BD25" s="597">
        <v>78</v>
      </c>
      <c r="BE25" s="597">
        <v>61</v>
      </c>
      <c r="BF25" s="597">
        <v>15</v>
      </c>
      <c r="BG25" s="597">
        <v>0</v>
      </c>
      <c r="BH25" s="597">
        <v>2</v>
      </c>
      <c r="BI25" s="597">
        <v>706</v>
      </c>
      <c r="BJ25" s="597">
        <v>166</v>
      </c>
      <c r="BK25" s="597">
        <v>14</v>
      </c>
      <c r="BL25" s="597">
        <v>31</v>
      </c>
      <c r="BM25" s="597">
        <v>101</v>
      </c>
      <c r="BN25" s="597">
        <v>2</v>
      </c>
      <c r="BO25" s="597">
        <v>544</v>
      </c>
      <c r="BP25" s="597">
        <v>1839</v>
      </c>
      <c r="BQ25" s="597">
        <v>782</v>
      </c>
      <c r="BR25" s="597">
        <v>156</v>
      </c>
      <c r="BS25" s="597">
        <v>99</v>
      </c>
      <c r="BT25" s="597">
        <v>360</v>
      </c>
      <c r="BU25" s="597">
        <v>18</v>
      </c>
      <c r="BV25" s="598">
        <v>424</v>
      </c>
    </row>
    <row r="26" spans="1:74" ht="16" customHeight="1" x14ac:dyDescent="0.2">
      <c r="A26" s="573">
        <v>20</v>
      </c>
      <c r="B26" s="595">
        <v>202</v>
      </c>
      <c r="C26" s="565" t="s">
        <v>292</v>
      </c>
      <c r="D26" s="596">
        <v>25530</v>
      </c>
      <c r="E26" s="597">
        <v>4799</v>
      </c>
      <c r="F26" s="597">
        <v>2081</v>
      </c>
      <c r="G26" s="597">
        <v>846</v>
      </c>
      <c r="H26" s="597">
        <v>832</v>
      </c>
      <c r="I26" s="597">
        <v>14</v>
      </c>
      <c r="J26" s="597">
        <v>1235</v>
      </c>
      <c r="K26" s="597">
        <v>15</v>
      </c>
      <c r="L26" s="597">
        <v>1101</v>
      </c>
      <c r="M26" s="597">
        <v>1099</v>
      </c>
      <c r="N26" s="597">
        <v>2</v>
      </c>
      <c r="O26" s="597">
        <v>113</v>
      </c>
      <c r="P26" s="597">
        <v>67</v>
      </c>
      <c r="Q26" s="597">
        <v>46</v>
      </c>
      <c r="R26" s="597">
        <v>6</v>
      </c>
      <c r="S26" s="597">
        <v>2718</v>
      </c>
      <c r="T26" s="597">
        <v>93</v>
      </c>
      <c r="U26" s="597">
        <v>14</v>
      </c>
      <c r="V26" s="597">
        <v>79</v>
      </c>
      <c r="W26" s="597">
        <v>2625</v>
      </c>
      <c r="X26" s="597">
        <v>36</v>
      </c>
      <c r="Y26" s="597">
        <v>61</v>
      </c>
      <c r="Z26" s="597">
        <v>179</v>
      </c>
      <c r="AA26" s="597">
        <v>121</v>
      </c>
      <c r="AB26" s="597">
        <v>653</v>
      </c>
      <c r="AC26" s="597">
        <v>744</v>
      </c>
      <c r="AD26" s="597">
        <v>825</v>
      </c>
      <c r="AE26" s="597">
        <v>6</v>
      </c>
      <c r="AF26" s="597">
        <v>3903</v>
      </c>
      <c r="AG26" s="597">
        <v>16828</v>
      </c>
      <c r="AH26" s="597">
        <v>9385</v>
      </c>
      <c r="AI26" s="597">
        <v>3944</v>
      </c>
      <c r="AJ26" s="597">
        <v>3871</v>
      </c>
      <c r="AK26" s="597">
        <v>2803</v>
      </c>
      <c r="AL26" s="597">
        <v>1953</v>
      </c>
      <c r="AM26" s="597">
        <v>30</v>
      </c>
      <c r="AN26" s="597">
        <v>126</v>
      </c>
      <c r="AO26" s="597">
        <v>594</v>
      </c>
      <c r="AP26" s="597">
        <v>94</v>
      </c>
      <c r="AQ26" s="597">
        <v>3</v>
      </c>
      <c r="AR26" s="597">
        <v>3</v>
      </c>
      <c r="AS26" s="597">
        <v>1068</v>
      </c>
      <c r="AT26" s="597">
        <v>1001</v>
      </c>
      <c r="AU26" s="597">
        <v>405</v>
      </c>
      <c r="AV26" s="597">
        <v>409</v>
      </c>
      <c r="AW26" s="597">
        <v>185</v>
      </c>
      <c r="AX26" s="597">
        <v>2</v>
      </c>
      <c r="AY26" s="597">
        <v>67</v>
      </c>
      <c r="AZ26" s="597">
        <v>55</v>
      </c>
      <c r="BA26" s="597">
        <v>12</v>
      </c>
      <c r="BB26" s="597">
        <v>73</v>
      </c>
      <c r="BC26" s="597">
        <v>3693</v>
      </c>
      <c r="BD26" s="597">
        <v>149</v>
      </c>
      <c r="BE26" s="597">
        <v>115</v>
      </c>
      <c r="BF26" s="597">
        <v>30</v>
      </c>
      <c r="BG26" s="597">
        <v>1</v>
      </c>
      <c r="BH26" s="597">
        <v>3</v>
      </c>
      <c r="BI26" s="597">
        <v>2389</v>
      </c>
      <c r="BJ26" s="597">
        <v>323</v>
      </c>
      <c r="BK26" s="597">
        <v>28</v>
      </c>
      <c r="BL26" s="597">
        <v>604</v>
      </c>
      <c r="BM26" s="597">
        <v>196</v>
      </c>
      <c r="BN26" s="597">
        <v>4</v>
      </c>
      <c r="BO26" s="597">
        <v>1748</v>
      </c>
      <c r="BP26" s="597">
        <v>7443</v>
      </c>
      <c r="BQ26" s="597">
        <v>3203</v>
      </c>
      <c r="BR26" s="597">
        <v>1184</v>
      </c>
      <c r="BS26" s="597">
        <v>637</v>
      </c>
      <c r="BT26" s="597">
        <v>1046</v>
      </c>
      <c r="BU26" s="597">
        <v>86</v>
      </c>
      <c r="BV26" s="598">
        <v>1287</v>
      </c>
    </row>
    <row r="27" spans="1:74" ht="16" customHeight="1" x14ac:dyDescent="0.2">
      <c r="A27" s="573">
        <v>21</v>
      </c>
      <c r="B27" s="595">
        <v>203</v>
      </c>
      <c r="C27" s="565" t="s">
        <v>294</v>
      </c>
      <c r="D27" s="596">
        <v>0</v>
      </c>
      <c r="E27" s="597">
        <v>0</v>
      </c>
      <c r="F27" s="597">
        <v>0</v>
      </c>
      <c r="G27" s="597">
        <v>0</v>
      </c>
      <c r="H27" s="597">
        <v>0</v>
      </c>
      <c r="I27" s="597">
        <v>0</v>
      </c>
      <c r="J27" s="597">
        <v>0</v>
      </c>
      <c r="K27" s="597">
        <v>0</v>
      </c>
      <c r="L27" s="597">
        <v>0</v>
      </c>
      <c r="M27" s="597">
        <v>0</v>
      </c>
      <c r="N27" s="597">
        <v>0</v>
      </c>
      <c r="O27" s="597">
        <v>0</v>
      </c>
      <c r="P27" s="597">
        <v>0</v>
      </c>
      <c r="Q27" s="597">
        <v>0</v>
      </c>
      <c r="R27" s="597">
        <v>0</v>
      </c>
      <c r="S27" s="597">
        <v>0</v>
      </c>
      <c r="T27" s="597">
        <v>0</v>
      </c>
      <c r="U27" s="597">
        <v>0</v>
      </c>
      <c r="V27" s="597">
        <v>0</v>
      </c>
      <c r="W27" s="597">
        <v>0</v>
      </c>
      <c r="X27" s="597">
        <v>0</v>
      </c>
      <c r="Y27" s="597">
        <v>0</v>
      </c>
      <c r="Z27" s="597">
        <v>0</v>
      </c>
      <c r="AA27" s="597">
        <v>0</v>
      </c>
      <c r="AB27" s="597">
        <v>0</v>
      </c>
      <c r="AC27" s="597">
        <v>0</v>
      </c>
      <c r="AD27" s="597">
        <v>0</v>
      </c>
      <c r="AE27" s="597">
        <v>0</v>
      </c>
      <c r="AF27" s="597">
        <v>0</v>
      </c>
      <c r="AG27" s="597">
        <v>0</v>
      </c>
      <c r="AH27" s="597">
        <v>0</v>
      </c>
      <c r="AI27" s="597">
        <v>0</v>
      </c>
      <c r="AJ27" s="597">
        <v>0</v>
      </c>
      <c r="AK27" s="597">
        <v>0</v>
      </c>
      <c r="AL27" s="597">
        <v>0</v>
      </c>
      <c r="AM27" s="597">
        <v>0</v>
      </c>
      <c r="AN27" s="597">
        <v>0</v>
      </c>
      <c r="AO27" s="597">
        <v>0</v>
      </c>
      <c r="AP27" s="597">
        <v>0</v>
      </c>
      <c r="AQ27" s="597">
        <v>0</v>
      </c>
      <c r="AR27" s="597">
        <v>0</v>
      </c>
      <c r="AS27" s="597">
        <v>0</v>
      </c>
      <c r="AT27" s="597">
        <v>0</v>
      </c>
      <c r="AU27" s="597">
        <v>0</v>
      </c>
      <c r="AV27" s="597">
        <v>0</v>
      </c>
      <c r="AW27" s="597">
        <v>0</v>
      </c>
      <c r="AX27" s="597">
        <v>0</v>
      </c>
      <c r="AY27" s="597">
        <v>0</v>
      </c>
      <c r="AZ27" s="597">
        <v>0</v>
      </c>
      <c r="BA27" s="597">
        <v>0</v>
      </c>
      <c r="BB27" s="597">
        <v>0</v>
      </c>
      <c r="BC27" s="597">
        <v>0</v>
      </c>
      <c r="BD27" s="597">
        <v>0</v>
      </c>
      <c r="BE27" s="597">
        <v>0</v>
      </c>
      <c r="BF27" s="597">
        <v>0</v>
      </c>
      <c r="BG27" s="597">
        <v>0</v>
      </c>
      <c r="BH27" s="597">
        <v>0</v>
      </c>
      <c r="BI27" s="597">
        <v>0</v>
      </c>
      <c r="BJ27" s="597">
        <v>0</v>
      </c>
      <c r="BK27" s="597">
        <v>0</v>
      </c>
      <c r="BL27" s="597">
        <v>0</v>
      </c>
      <c r="BM27" s="597">
        <v>0</v>
      </c>
      <c r="BN27" s="597">
        <v>0</v>
      </c>
      <c r="BO27" s="597">
        <v>0</v>
      </c>
      <c r="BP27" s="597">
        <v>0</v>
      </c>
      <c r="BQ27" s="597">
        <v>0</v>
      </c>
      <c r="BR27" s="597">
        <v>0</v>
      </c>
      <c r="BS27" s="597">
        <v>0</v>
      </c>
      <c r="BT27" s="597">
        <v>0</v>
      </c>
      <c r="BU27" s="597">
        <v>0</v>
      </c>
      <c r="BV27" s="598">
        <v>0</v>
      </c>
    </row>
    <row r="28" spans="1:74" ht="16" customHeight="1" x14ac:dyDescent="0.2">
      <c r="A28" s="573">
        <v>22</v>
      </c>
      <c r="B28" s="595">
        <v>204</v>
      </c>
      <c r="C28" s="565" t="s">
        <v>296</v>
      </c>
      <c r="D28" s="596">
        <v>4005</v>
      </c>
      <c r="E28" s="597">
        <v>1790</v>
      </c>
      <c r="F28" s="597">
        <v>1597</v>
      </c>
      <c r="G28" s="597">
        <v>1308</v>
      </c>
      <c r="H28" s="597">
        <v>1285</v>
      </c>
      <c r="I28" s="597">
        <v>23</v>
      </c>
      <c r="J28" s="597">
        <v>289</v>
      </c>
      <c r="K28" s="597">
        <v>0</v>
      </c>
      <c r="L28" s="597">
        <v>1</v>
      </c>
      <c r="M28" s="597">
        <v>1</v>
      </c>
      <c r="N28" s="597">
        <v>0</v>
      </c>
      <c r="O28" s="597">
        <v>288</v>
      </c>
      <c r="P28" s="597">
        <v>0</v>
      </c>
      <c r="Q28" s="597">
        <v>288</v>
      </c>
      <c r="R28" s="597">
        <v>0</v>
      </c>
      <c r="S28" s="597">
        <v>193</v>
      </c>
      <c r="T28" s="597">
        <v>193</v>
      </c>
      <c r="U28" s="597">
        <v>51</v>
      </c>
      <c r="V28" s="597">
        <v>142</v>
      </c>
      <c r="W28" s="597">
        <v>0</v>
      </c>
      <c r="X28" s="597">
        <v>0</v>
      </c>
      <c r="Y28" s="597">
        <v>0</v>
      </c>
      <c r="Z28" s="597">
        <v>0</v>
      </c>
      <c r="AA28" s="597">
        <v>0</v>
      </c>
      <c r="AB28" s="597">
        <v>0</v>
      </c>
      <c r="AC28" s="597">
        <v>0</v>
      </c>
      <c r="AD28" s="597">
        <v>0</v>
      </c>
      <c r="AE28" s="597">
        <v>0</v>
      </c>
      <c r="AF28" s="597">
        <v>2211</v>
      </c>
      <c r="AG28" s="597">
        <v>4</v>
      </c>
      <c r="AH28" s="597">
        <v>4</v>
      </c>
      <c r="AI28" s="597">
        <v>0</v>
      </c>
      <c r="AJ28" s="597">
        <v>0</v>
      </c>
      <c r="AK28" s="597">
        <v>0</v>
      </c>
      <c r="AL28" s="597">
        <v>0</v>
      </c>
      <c r="AM28" s="597">
        <v>0</v>
      </c>
      <c r="AN28" s="597">
        <v>0</v>
      </c>
      <c r="AO28" s="597">
        <v>0</v>
      </c>
      <c r="AP28" s="597">
        <v>0</v>
      </c>
      <c r="AQ28" s="597">
        <v>0</v>
      </c>
      <c r="AR28" s="597">
        <v>0</v>
      </c>
      <c r="AS28" s="597">
        <v>0</v>
      </c>
      <c r="AT28" s="597">
        <v>0</v>
      </c>
      <c r="AU28" s="597">
        <v>0</v>
      </c>
      <c r="AV28" s="597">
        <v>0</v>
      </c>
      <c r="AW28" s="597">
        <v>0</v>
      </c>
      <c r="AX28" s="597">
        <v>0</v>
      </c>
      <c r="AY28" s="597">
        <v>0</v>
      </c>
      <c r="AZ28" s="597">
        <v>0</v>
      </c>
      <c r="BA28" s="597">
        <v>0</v>
      </c>
      <c r="BB28" s="597">
        <v>0</v>
      </c>
      <c r="BC28" s="597">
        <v>0</v>
      </c>
      <c r="BD28" s="597">
        <v>0</v>
      </c>
      <c r="BE28" s="597">
        <v>0</v>
      </c>
      <c r="BF28" s="597">
        <v>0</v>
      </c>
      <c r="BG28" s="597">
        <v>0</v>
      </c>
      <c r="BH28" s="597">
        <v>0</v>
      </c>
      <c r="BI28" s="597">
        <v>0</v>
      </c>
      <c r="BJ28" s="597">
        <v>0</v>
      </c>
      <c r="BK28" s="597">
        <v>0</v>
      </c>
      <c r="BL28" s="597">
        <v>0</v>
      </c>
      <c r="BM28" s="597">
        <v>0</v>
      </c>
      <c r="BN28" s="597">
        <v>0</v>
      </c>
      <c r="BO28" s="597">
        <v>4</v>
      </c>
      <c r="BP28" s="597">
        <v>0</v>
      </c>
      <c r="BQ28" s="597">
        <v>0</v>
      </c>
      <c r="BR28" s="597">
        <v>0</v>
      </c>
      <c r="BS28" s="597">
        <v>0</v>
      </c>
      <c r="BT28" s="597">
        <v>0</v>
      </c>
      <c r="BU28" s="597">
        <v>0</v>
      </c>
      <c r="BV28" s="598">
        <v>0</v>
      </c>
    </row>
    <row r="29" spans="1:74" ht="16" customHeight="1" x14ac:dyDescent="0.2">
      <c r="A29" s="573">
        <v>23</v>
      </c>
      <c r="B29" s="595">
        <v>205</v>
      </c>
      <c r="C29" s="565" t="s">
        <v>210</v>
      </c>
      <c r="D29" s="596">
        <v>0</v>
      </c>
      <c r="E29" s="597">
        <v>0</v>
      </c>
      <c r="F29" s="597">
        <v>0</v>
      </c>
      <c r="G29" s="597">
        <v>0</v>
      </c>
      <c r="H29" s="597">
        <v>0</v>
      </c>
      <c r="I29" s="597">
        <v>0</v>
      </c>
      <c r="J29" s="597">
        <v>0</v>
      </c>
      <c r="K29" s="597">
        <v>0</v>
      </c>
      <c r="L29" s="597">
        <v>0</v>
      </c>
      <c r="M29" s="597">
        <v>0</v>
      </c>
      <c r="N29" s="597">
        <v>0</v>
      </c>
      <c r="O29" s="597">
        <v>0</v>
      </c>
      <c r="P29" s="597">
        <v>0</v>
      </c>
      <c r="Q29" s="597">
        <v>0</v>
      </c>
      <c r="R29" s="597">
        <v>0</v>
      </c>
      <c r="S29" s="597">
        <v>0</v>
      </c>
      <c r="T29" s="597">
        <v>0</v>
      </c>
      <c r="U29" s="597">
        <v>0</v>
      </c>
      <c r="V29" s="597">
        <v>0</v>
      </c>
      <c r="W29" s="597">
        <v>0</v>
      </c>
      <c r="X29" s="597">
        <v>0</v>
      </c>
      <c r="Y29" s="597">
        <v>0</v>
      </c>
      <c r="Z29" s="597">
        <v>0</v>
      </c>
      <c r="AA29" s="597">
        <v>0</v>
      </c>
      <c r="AB29" s="597">
        <v>0</v>
      </c>
      <c r="AC29" s="597">
        <v>0</v>
      </c>
      <c r="AD29" s="597">
        <v>0</v>
      </c>
      <c r="AE29" s="597">
        <v>0</v>
      </c>
      <c r="AF29" s="597">
        <v>0</v>
      </c>
      <c r="AG29" s="597">
        <v>0</v>
      </c>
      <c r="AH29" s="597">
        <v>0</v>
      </c>
      <c r="AI29" s="597">
        <v>0</v>
      </c>
      <c r="AJ29" s="597">
        <v>0</v>
      </c>
      <c r="AK29" s="597">
        <v>0</v>
      </c>
      <c r="AL29" s="597">
        <v>0</v>
      </c>
      <c r="AM29" s="597">
        <v>0</v>
      </c>
      <c r="AN29" s="597">
        <v>0</v>
      </c>
      <c r="AO29" s="597">
        <v>0</v>
      </c>
      <c r="AP29" s="597">
        <v>0</v>
      </c>
      <c r="AQ29" s="597">
        <v>0</v>
      </c>
      <c r="AR29" s="597">
        <v>0</v>
      </c>
      <c r="AS29" s="597">
        <v>0</v>
      </c>
      <c r="AT29" s="597">
        <v>0</v>
      </c>
      <c r="AU29" s="597">
        <v>0</v>
      </c>
      <c r="AV29" s="597">
        <v>0</v>
      </c>
      <c r="AW29" s="597">
        <v>0</v>
      </c>
      <c r="AX29" s="597">
        <v>0</v>
      </c>
      <c r="AY29" s="597">
        <v>0</v>
      </c>
      <c r="AZ29" s="597">
        <v>0</v>
      </c>
      <c r="BA29" s="597">
        <v>0</v>
      </c>
      <c r="BB29" s="597">
        <v>0</v>
      </c>
      <c r="BC29" s="597">
        <v>0</v>
      </c>
      <c r="BD29" s="597">
        <v>0</v>
      </c>
      <c r="BE29" s="597">
        <v>0</v>
      </c>
      <c r="BF29" s="597">
        <v>0</v>
      </c>
      <c r="BG29" s="597">
        <v>0</v>
      </c>
      <c r="BH29" s="597">
        <v>0</v>
      </c>
      <c r="BI29" s="597">
        <v>0</v>
      </c>
      <c r="BJ29" s="597">
        <v>0</v>
      </c>
      <c r="BK29" s="597">
        <v>0</v>
      </c>
      <c r="BL29" s="597">
        <v>0</v>
      </c>
      <c r="BM29" s="597">
        <v>0</v>
      </c>
      <c r="BN29" s="597">
        <v>0</v>
      </c>
      <c r="BO29" s="597">
        <v>0</v>
      </c>
      <c r="BP29" s="597">
        <v>0</v>
      </c>
      <c r="BQ29" s="597">
        <v>0</v>
      </c>
      <c r="BR29" s="597">
        <v>0</v>
      </c>
      <c r="BS29" s="597">
        <v>0</v>
      </c>
      <c r="BT29" s="597">
        <v>0</v>
      </c>
      <c r="BU29" s="597">
        <v>0</v>
      </c>
      <c r="BV29" s="598">
        <v>0</v>
      </c>
    </row>
    <row r="30" spans="1:74" ht="16" customHeight="1" x14ac:dyDescent="0.2">
      <c r="A30" s="573">
        <v>24</v>
      </c>
      <c r="B30" s="595">
        <v>206</v>
      </c>
      <c r="C30" s="565" t="s">
        <v>211</v>
      </c>
      <c r="D30" s="596">
        <v>0</v>
      </c>
      <c r="E30" s="597">
        <v>0</v>
      </c>
      <c r="F30" s="597">
        <v>0</v>
      </c>
      <c r="G30" s="597">
        <v>0</v>
      </c>
      <c r="H30" s="597">
        <v>0</v>
      </c>
      <c r="I30" s="597">
        <v>0</v>
      </c>
      <c r="J30" s="597">
        <v>0</v>
      </c>
      <c r="K30" s="597">
        <v>0</v>
      </c>
      <c r="L30" s="597">
        <v>0</v>
      </c>
      <c r="M30" s="597">
        <v>0</v>
      </c>
      <c r="N30" s="597">
        <v>0</v>
      </c>
      <c r="O30" s="597">
        <v>0</v>
      </c>
      <c r="P30" s="597">
        <v>0</v>
      </c>
      <c r="Q30" s="597">
        <v>0</v>
      </c>
      <c r="R30" s="597">
        <v>0</v>
      </c>
      <c r="S30" s="597">
        <v>0</v>
      </c>
      <c r="T30" s="597">
        <v>0</v>
      </c>
      <c r="U30" s="597">
        <v>0</v>
      </c>
      <c r="V30" s="597">
        <v>0</v>
      </c>
      <c r="W30" s="597">
        <v>0</v>
      </c>
      <c r="X30" s="597">
        <v>0</v>
      </c>
      <c r="Y30" s="597">
        <v>0</v>
      </c>
      <c r="Z30" s="597">
        <v>0</v>
      </c>
      <c r="AA30" s="597">
        <v>0</v>
      </c>
      <c r="AB30" s="597">
        <v>0</v>
      </c>
      <c r="AC30" s="597">
        <v>0</v>
      </c>
      <c r="AD30" s="597">
        <v>0</v>
      </c>
      <c r="AE30" s="597">
        <v>0</v>
      </c>
      <c r="AF30" s="597">
        <v>0</v>
      </c>
      <c r="AG30" s="597">
        <v>0</v>
      </c>
      <c r="AH30" s="597">
        <v>0</v>
      </c>
      <c r="AI30" s="597">
        <v>0</v>
      </c>
      <c r="AJ30" s="597">
        <v>0</v>
      </c>
      <c r="AK30" s="597">
        <v>0</v>
      </c>
      <c r="AL30" s="597">
        <v>0</v>
      </c>
      <c r="AM30" s="597">
        <v>0</v>
      </c>
      <c r="AN30" s="597">
        <v>0</v>
      </c>
      <c r="AO30" s="597">
        <v>0</v>
      </c>
      <c r="AP30" s="597">
        <v>0</v>
      </c>
      <c r="AQ30" s="597">
        <v>0</v>
      </c>
      <c r="AR30" s="597">
        <v>0</v>
      </c>
      <c r="AS30" s="597">
        <v>0</v>
      </c>
      <c r="AT30" s="597">
        <v>0</v>
      </c>
      <c r="AU30" s="597">
        <v>0</v>
      </c>
      <c r="AV30" s="597">
        <v>0</v>
      </c>
      <c r="AW30" s="597">
        <v>0</v>
      </c>
      <c r="AX30" s="597">
        <v>0</v>
      </c>
      <c r="AY30" s="597">
        <v>0</v>
      </c>
      <c r="AZ30" s="597">
        <v>0</v>
      </c>
      <c r="BA30" s="597">
        <v>0</v>
      </c>
      <c r="BB30" s="597">
        <v>0</v>
      </c>
      <c r="BC30" s="597">
        <v>0</v>
      </c>
      <c r="BD30" s="597">
        <v>0</v>
      </c>
      <c r="BE30" s="597">
        <v>0</v>
      </c>
      <c r="BF30" s="597">
        <v>0</v>
      </c>
      <c r="BG30" s="597">
        <v>0</v>
      </c>
      <c r="BH30" s="597">
        <v>0</v>
      </c>
      <c r="BI30" s="597">
        <v>0</v>
      </c>
      <c r="BJ30" s="597">
        <v>0</v>
      </c>
      <c r="BK30" s="597">
        <v>0</v>
      </c>
      <c r="BL30" s="597">
        <v>0</v>
      </c>
      <c r="BM30" s="597">
        <v>0</v>
      </c>
      <c r="BN30" s="597">
        <v>0</v>
      </c>
      <c r="BO30" s="597">
        <v>0</v>
      </c>
      <c r="BP30" s="597">
        <v>0</v>
      </c>
      <c r="BQ30" s="597">
        <v>0</v>
      </c>
      <c r="BR30" s="597">
        <v>0</v>
      </c>
      <c r="BS30" s="597">
        <v>0</v>
      </c>
      <c r="BT30" s="597">
        <v>0</v>
      </c>
      <c r="BU30" s="597">
        <v>0</v>
      </c>
      <c r="BV30" s="598">
        <v>0</v>
      </c>
    </row>
    <row r="31" spans="1:74" ht="16" customHeight="1" x14ac:dyDescent="0.2">
      <c r="A31" s="573">
        <v>25</v>
      </c>
      <c r="B31" s="595">
        <v>207</v>
      </c>
      <c r="C31" s="565" t="s">
        <v>300</v>
      </c>
      <c r="D31" s="596">
        <v>0</v>
      </c>
      <c r="E31" s="597">
        <v>0</v>
      </c>
      <c r="F31" s="597">
        <v>0</v>
      </c>
      <c r="G31" s="597">
        <v>0</v>
      </c>
      <c r="H31" s="597">
        <v>0</v>
      </c>
      <c r="I31" s="597">
        <v>0</v>
      </c>
      <c r="J31" s="597">
        <v>0</v>
      </c>
      <c r="K31" s="597">
        <v>0</v>
      </c>
      <c r="L31" s="597">
        <v>0</v>
      </c>
      <c r="M31" s="597">
        <v>0</v>
      </c>
      <c r="N31" s="597">
        <v>0</v>
      </c>
      <c r="O31" s="597">
        <v>0</v>
      </c>
      <c r="P31" s="597">
        <v>0</v>
      </c>
      <c r="Q31" s="597">
        <v>0</v>
      </c>
      <c r="R31" s="597">
        <v>0</v>
      </c>
      <c r="S31" s="597">
        <v>0</v>
      </c>
      <c r="T31" s="597">
        <v>0</v>
      </c>
      <c r="U31" s="597">
        <v>0</v>
      </c>
      <c r="V31" s="597">
        <v>0</v>
      </c>
      <c r="W31" s="597">
        <v>0</v>
      </c>
      <c r="X31" s="597">
        <v>0</v>
      </c>
      <c r="Y31" s="597">
        <v>0</v>
      </c>
      <c r="Z31" s="597">
        <v>0</v>
      </c>
      <c r="AA31" s="597">
        <v>0</v>
      </c>
      <c r="AB31" s="597">
        <v>0</v>
      </c>
      <c r="AC31" s="597">
        <v>0</v>
      </c>
      <c r="AD31" s="597">
        <v>0</v>
      </c>
      <c r="AE31" s="597">
        <v>0</v>
      </c>
      <c r="AF31" s="597">
        <v>0</v>
      </c>
      <c r="AG31" s="597">
        <v>0</v>
      </c>
      <c r="AH31" s="597">
        <v>0</v>
      </c>
      <c r="AI31" s="597">
        <v>0</v>
      </c>
      <c r="AJ31" s="597">
        <v>0</v>
      </c>
      <c r="AK31" s="597">
        <v>0</v>
      </c>
      <c r="AL31" s="597">
        <v>0</v>
      </c>
      <c r="AM31" s="597">
        <v>0</v>
      </c>
      <c r="AN31" s="597">
        <v>0</v>
      </c>
      <c r="AO31" s="597">
        <v>0</v>
      </c>
      <c r="AP31" s="597">
        <v>0</v>
      </c>
      <c r="AQ31" s="597">
        <v>0</v>
      </c>
      <c r="AR31" s="597">
        <v>0</v>
      </c>
      <c r="AS31" s="597">
        <v>0</v>
      </c>
      <c r="AT31" s="597">
        <v>0</v>
      </c>
      <c r="AU31" s="597">
        <v>0</v>
      </c>
      <c r="AV31" s="597">
        <v>0</v>
      </c>
      <c r="AW31" s="597">
        <v>0</v>
      </c>
      <c r="AX31" s="597">
        <v>0</v>
      </c>
      <c r="AY31" s="597">
        <v>0</v>
      </c>
      <c r="AZ31" s="597">
        <v>0</v>
      </c>
      <c r="BA31" s="597">
        <v>0</v>
      </c>
      <c r="BB31" s="597">
        <v>0</v>
      </c>
      <c r="BC31" s="597">
        <v>0</v>
      </c>
      <c r="BD31" s="597">
        <v>0</v>
      </c>
      <c r="BE31" s="597">
        <v>0</v>
      </c>
      <c r="BF31" s="597">
        <v>0</v>
      </c>
      <c r="BG31" s="597">
        <v>0</v>
      </c>
      <c r="BH31" s="597">
        <v>0</v>
      </c>
      <c r="BI31" s="597">
        <v>0</v>
      </c>
      <c r="BJ31" s="597">
        <v>0</v>
      </c>
      <c r="BK31" s="597">
        <v>0</v>
      </c>
      <c r="BL31" s="597">
        <v>0</v>
      </c>
      <c r="BM31" s="597">
        <v>0</v>
      </c>
      <c r="BN31" s="597">
        <v>0</v>
      </c>
      <c r="BO31" s="597">
        <v>0</v>
      </c>
      <c r="BP31" s="597">
        <v>0</v>
      </c>
      <c r="BQ31" s="597">
        <v>0</v>
      </c>
      <c r="BR31" s="597">
        <v>0</v>
      </c>
      <c r="BS31" s="597">
        <v>0</v>
      </c>
      <c r="BT31" s="597">
        <v>0</v>
      </c>
      <c r="BU31" s="597">
        <v>0</v>
      </c>
      <c r="BV31" s="598">
        <v>0</v>
      </c>
    </row>
    <row r="32" spans="1:74" ht="16" customHeight="1" x14ac:dyDescent="0.2">
      <c r="A32" s="573">
        <v>26</v>
      </c>
      <c r="B32" s="595">
        <v>208</v>
      </c>
      <c r="C32" s="565" t="s">
        <v>302</v>
      </c>
      <c r="D32" s="596">
        <v>270524</v>
      </c>
      <c r="E32" s="597">
        <v>166211</v>
      </c>
      <c r="F32" s="597">
        <v>103384</v>
      </c>
      <c r="G32" s="597">
        <v>62412</v>
      </c>
      <c r="H32" s="597">
        <v>60736</v>
      </c>
      <c r="I32" s="597">
        <v>1676</v>
      </c>
      <c r="J32" s="597">
        <v>40972</v>
      </c>
      <c r="K32" s="597">
        <v>301</v>
      </c>
      <c r="L32" s="597">
        <v>29665</v>
      </c>
      <c r="M32" s="597">
        <v>28869</v>
      </c>
      <c r="N32" s="597">
        <v>796</v>
      </c>
      <c r="O32" s="597">
        <v>10661</v>
      </c>
      <c r="P32" s="597">
        <v>3824</v>
      </c>
      <c r="Q32" s="597">
        <v>6837</v>
      </c>
      <c r="R32" s="597">
        <v>345</v>
      </c>
      <c r="S32" s="597">
        <v>62827</v>
      </c>
      <c r="T32" s="597">
        <v>4332</v>
      </c>
      <c r="U32" s="597">
        <v>318</v>
      </c>
      <c r="V32" s="597">
        <v>4014</v>
      </c>
      <c r="W32" s="597">
        <v>58495</v>
      </c>
      <c r="X32" s="597">
        <v>650</v>
      </c>
      <c r="Y32" s="597">
        <v>1322</v>
      </c>
      <c r="Z32" s="597">
        <v>3113</v>
      </c>
      <c r="AA32" s="597">
        <v>2039</v>
      </c>
      <c r="AB32" s="597">
        <v>9092</v>
      </c>
      <c r="AC32" s="597">
        <v>19332</v>
      </c>
      <c r="AD32" s="597">
        <v>22670</v>
      </c>
      <c r="AE32" s="597">
        <v>277</v>
      </c>
      <c r="AF32" s="597">
        <v>65379</v>
      </c>
      <c r="AG32" s="597">
        <v>38934</v>
      </c>
      <c r="AH32" s="597">
        <v>21930</v>
      </c>
      <c r="AI32" s="597">
        <v>14239</v>
      </c>
      <c r="AJ32" s="597">
        <v>14177</v>
      </c>
      <c r="AK32" s="597">
        <v>10507</v>
      </c>
      <c r="AL32" s="597">
        <v>494</v>
      </c>
      <c r="AM32" s="597">
        <v>30</v>
      </c>
      <c r="AN32" s="597">
        <v>1152</v>
      </c>
      <c r="AO32" s="597">
        <v>8740</v>
      </c>
      <c r="AP32" s="597">
        <v>88</v>
      </c>
      <c r="AQ32" s="597">
        <v>1</v>
      </c>
      <c r="AR32" s="597">
        <v>2</v>
      </c>
      <c r="AS32" s="597">
        <v>3670</v>
      </c>
      <c r="AT32" s="597">
        <v>3343</v>
      </c>
      <c r="AU32" s="597">
        <v>2315</v>
      </c>
      <c r="AV32" s="597">
        <v>444</v>
      </c>
      <c r="AW32" s="597">
        <v>579</v>
      </c>
      <c r="AX32" s="597">
        <v>5</v>
      </c>
      <c r="AY32" s="597">
        <v>327</v>
      </c>
      <c r="AZ32" s="597">
        <v>271</v>
      </c>
      <c r="BA32" s="597">
        <v>56</v>
      </c>
      <c r="BB32" s="597">
        <v>62</v>
      </c>
      <c r="BC32" s="597">
        <v>4628</v>
      </c>
      <c r="BD32" s="597">
        <v>1496</v>
      </c>
      <c r="BE32" s="597">
        <v>1005</v>
      </c>
      <c r="BF32" s="597">
        <v>80</v>
      </c>
      <c r="BG32" s="597">
        <v>350</v>
      </c>
      <c r="BH32" s="597">
        <v>61</v>
      </c>
      <c r="BI32" s="597">
        <v>925</v>
      </c>
      <c r="BJ32" s="597">
        <v>512</v>
      </c>
      <c r="BK32" s="597">
        <v>136</v>
      </c>
      <c r="BL32" s="597">
        <v>317</v>
      </c>
      <c r="BM32" s="597">
        <v>297</v>
      </c>
      <c r="BN32" s="597">
        <v>945</v>
      </c>
      <c r="BO32" s="597">
        <v>3063</v>
      </c>
      <c r="BP32" s="597">
        <v>17004</v>
      </c>
      <c r="BQ32" s="597">
        <v>2000</v>
      </c>
      <c r="BR32" s="597">
        <v>1642</v>
      </c>
      <c r="BS32" s="597">
        <v>443</v>
      </c>
      <c r="BT32" s="597">
        <v>6128</v>
      </c>
      <c r="BU32" s="597">
        <v>1637</v>
      </c>
      <c r="BV32" s="598">
        <v>5154</v>
      </c>
    </row>
    <row r="33" spans="1:74" ht="16" customHeight="1" x14ac:dyDescent="0.2">
      <c r="A33" s="573">
        <v>27</v>
      </c>
      <c r="B33" s="595">
        <v>211</v>
      </c>
      <c r="C33" s="565" t="s">
        <v>212</v>
      </c>
      <c r="D33" s="596">
        <v>237336</v>
      </c>
      <c r="E33" s="597">
        <v>58925</v>
      </c>
      <c r="F33" s="597">
        <v>20811</v>
      </c>
      <c r="G33" s="597">
        <v>5101</v>
      </c>
      <c r="H33" s="597">
        <v>4998</v>
      </c>
      <c r="I33" s="597">
        <v>103</v>
      </c>
      <c r="J33" s="597">
        <v>15710</v>
      </c>
      <c r="K33" s="597">
        <v>160</v>
      </c>
      <c r="L33" s="597">
        <v>11929</v>
      </c>
      <c r="M33" s="597">
        <v>11876</v>
      </c>
      <c r="N33" s="597">
        <v>53</v>
      </c>
      <c r="O33" s="597">
        <v>3457</v>
      </c>
      <c r="P33" s="597">
        <v>1794</v>
      </c>
      <c r="Q33" s="597">
        <v>1663</v>
      </c>
      <c r="R33" s="597">
        <v>164</v>
      </c>
      <c r="S33" s="597">
        <v>38114</v>
      </c>
      <c r="T33" s="597">
        <v>858</v>
      </c>
      <c r="U33" s="597">
        <v>231</v>
      </c>
      <c r="V33" s="597">
        <v>627</v>
      </c>
      <c r="W33" s="597">
        <v>37256</v>
      </c>
      <c r="X33" s="597">
        <v>467</v>
      </c>
      <c r="Y33" s="597">
        <v>1040</v>
      </c>
      <c r="Z33" s="597">
        <v>2006</v>
      </c>
      <c r="AA33" s="597">
        <v>1902</v>
      </c>
      <c r="AB33" s="597">
        <v>8540</v>
      </c>
      <c r="AC33" s="597">
        <v>9689</v>
      </c>
      <c r="AD33" s="597">
        <v>13335</v>
      </c>
      <c r="AE33" s="597">
        <v>277</v>
      </c>
      <c r="AF33" s="597">
        <v>28276</v>
      </c>
      <c r="AG33" s="597">
        <v>150135</v>
      </c>
      <c r="AH33" s="597">
        <v>116030</v>
      </c>
      <c r="AI33" s="597">
        <v>53154</v>
      </c>
      <c r="AJ33" s="597">
        <v>52209</v>
      </c>
      <c r="AK33" s="597">
        <v>41525</v>
      </c>
      <c r="AL33" s="597">
        <v>22783</v>
      </c>
      <c r="AM33" s="597">
        <v>428</v>
      </c>
      <c r="AN33" s="597">
        <v>1615</v>
      </c>
      <c r="AO33" s="597">
        <v>14695</v>
      </c>
      <c r="AP33" s="597">
        <v>1802</v>
      </c>
      <c r="AQ33" s="597">
        <v>138</v>
      </c>
      <c r="AR33" s="597">
        <v>64</v>
      </c>
      <c r="AS33" s="597">
        <v>10684</v>
      </c>
      <c r="AT33" s="597">
        <v>9864</v>
      </c>
      <c r="AU33" s="597">
        <v>9623</v>
      </c>
      <c r="AV33" s="597">
        <v>161</v>
      </c>
      <c r="AW33" s="597">
        <v>25</v>
      </c>
      <c r="AX33" s="597">
        <v>55</v>
      </c>
      <c r="AY33" s="597">
        <v>820</v>
      </c>
      <c r="AZ33" s="597">
        <v>679</v>
      </c>
      <c r="BA33" s="597">
        <v>141</v>
      </c>
      <c r="BB33" s="597">
        <v>945</v>
      </c>
      <c r="BC33" s="597">
        <v>42572</v>
      </c>
      <c r="BD33" s="597">
        <v>16689</v>
      </c>
      <c r="BE33" s="597">
        <v>12996</v>
      </c>
      <c r="BF33" s="597">
        <v>706</v>
      </c>
      <c r="BG33" s="597">
        <v>660</v>
      </c>
      <c r="BH33" s="597">
        <v>2327</v>
      </c>
      <c r="BI33" s="597">
        <v>2188</v>
      </c>
      <c r="BJ33" s="597">
        <v>4959</v>
      </c>
      <c r="BK33" s="597">
        <v>443</v>
      </c>
      <c r="BL33" s="597">
        <v>2780</v>
      </c>
      <c r="BM33" s="597">
        <v>397</v>
      </c>
      <c r="BN33" s="597">
        <v>15116</v>
      </c>
      <c r="BO33" s="597">
        <v>20304</v>
      </c>
      <c r="BP33" s="597">
        <v>34105</v>
      </c>
      <c r="BQ33" s="597">
        <v>5211</v>
      </c>
      <c r="BR33" s="597">
        <v>5227</v>
      </c>
      <c r="BS33" s="597">
        <v>873</v>
      </c>
      <c r="BT33" s="597">
        <v>1631</v>
      </c>
      <c r="BU33" s="597">
        <v>9445</v>
      </c>
      <c r="BV33" s="598">
        <v>11718</v>
      </c>
    </row>
    <row r="34" spans="1:74" ht="16" customHeight="1" x14ac:dyDescent="0.2">
      <c r="A34" s="573">
        <v>28</v>
      </c>
      <c r="B34" s="595">
        <v>212</v>
      </c>
      <c r="C34" s="565" t="s">
        <v>213</v>
      </c>
      <c r="D34" s="596">
        <v>482227</v>
      </c>
      <c r="E34" s="597">
        <v>25624</v>
      </c>
      <c r="F34" s="597">
        <v>3103</v>
      </c>
      <c r="G34" s="597">
        <v>3</v>
      </c>
      <c r="H34" s="597">
        <v>0</v>
      </c>
      <c r="I34" s="597">
        <v>3</v>
      </c>
      <c r="J34" s="597">
        <v>3100</v>
      </c>
      <c r="K34" s="597">
        <v>23</v>
      </c>
      <c r="L34" s="597">
        <v>2122</v>
      </c>
      <c r="M34" s="597">
        <v>2105</v>
      </c>
      <c r="N34" s="597">
        <v>17</v>
      </c>
      <c r="O34" s="597">
        <v>950</v>
      </c>
      <c r="P34" s="597">
        <v>286</v>
      </c>
      <c r="Q34" s="597">
        <v>664</v>
      </c>
      <c r="R34" s="597">
        <v>5</v>
      </c>
      <c r="S34" s="597">
        <v>22521</v>
      </c>
      <c r="T34" s="597">
        <v>328</v>
      </c>
      <c r="U34" s="597">
        <v>261</v>
      </c>
      <c r="V34" s="597">
        <v>67</v>
      </c>
      <c r="W34" s="597">
        <v>22193</v>
      </c>
      <c r="X34" s="597">
        <v>393</v>
      </c>
      <c r="Y34" s="597">
        <v>89</v>
      </c>
      <c r="Z34" s="597">
        <v>1558</v>
      </c>
      <c r="AA34" s="597">
        <v>328</v>
      </c>
      <c r="AB34" s="597">
        <v>1696</v>
      </c>
      <c r="AC34" s="597">
        <v>13716</v>
      </c>
      <c r="AD34" s="597">
        <v>4226</v>
      </c>
      <c r="AE34" s="597">
        <v>187</v>
      </c>
      <c r="AF34" s="597">
        <v>331</v>
      </c>
      <c r="AG34" s="597">
        <v>456272</v>
      </c>
      <c r="AH34" s="597">
        <v>356316</v>
      </c>
      <c r="AI34" s="597">
        <v>275532</v>
      </c>
      <c r="AJ34" s="597">
        <v>271863</v>
      </c>
      <c r="AK34" s="597">
        <v>221408</v>
      </c>
      <c r="AL34" s="597">
        <v>42444</v>
      </c>
      <c r="AM34" s="597">
        <v>11088</v>
      </c>
      <c r="AN34" s="597">
        <v>1998</v>
      </c>
      <c r="AO34" s="597">
        <v>149547</v>
      </c>
      <c r="AP34" s="597">
        <v>14616</v>
      </c>
      <c r="AQ34" s="597">
        <v>1704</v>
      </c>
      <c r="AR34" s="597">
        <v>11</v>
      </c>
      <c r="AS34" s="597">
        <v>50455</v>
      </c>
      <c r="AT34" s="597">
        <v>45369</v>
      </c>
      <c r="AU34" s="597">
        <v>42274</v>
      </c>
      <c r="AV34" s="597">
        <v>1406</v>
      </c>
      <c r="AW34" s="597">
        <v>1598</v>
      </c>
      <c r="AX34" s="597">
        <v>91</v>
      </c>
      <c r="AY34" s="597">
        <v>5086</v>
      </c>
      <c r="AZ34" s="597">
        <v>4225</v>
      </c>
      <c r="BA34" s="597">
        <v>861</v>
      </c>
      <c r="BB34" s="597">
        <v>3669</v>
      </c>
      <c r="BC34" s="597">
        <v>72100</v>
      </c>
      <c r="BD34" s="597">
        <v>12275</v>
      </c>
      <c r="BE34" s="597">
        <v>9956</v>
      </c>
      <c r="BF34" s="597">
        <v>1077</v>
      </c>
      <c r="BG34" s="597">
        <v>829</v>
      </c>
      <c r="BH34" s="597">
        <v>413</v>
      </c>
      <c r="BI34" s="597">
        <v>26108</v>
      </c>
      <c r="BJ34" s="597">
        <v>9783</v>
      </c>
      <c r="BK34" s="597">
        <v>8770</v>
      </c>
      <c r="BL34" s="597">
        <v>4358</v>
      </c>
      <c r="BM34" s="597">
        <v>9125</v>
      </c>
      <c r="BN34" s="597">
        <v>1681</v>
      </c>
      <c r="BO34" s="597">
        <v>8684</v>
      </c>
      <c r="BP34" s="597">
        <v>99956</v>
      </c>
      <c r="BQ34" s="597">
        <v>1938</v>
      </c>
      <c r="BR34" s="597">
        <v>13199</v>
      </c>
      <c r="BS34" s="597">
        <v>1037</v>
      </c>
      <c r="BT34" s="597">
        <v>10876</v>
      </c>
      <c r="BU34" s="597">
        <v>6607</v>
      </c>
      <c r="BV34" s="598">
        <v>66299</v>
      </c>
    </row>
    <row r="35" spans="1:74" ht="16" customHeight="1" x14ac:dyDescent="0.2">
      <c r="A35" s="573">
        <v>29</v>
      </c>
      <c r="B35" s="595">
        <v>221</v>
      </c>
      <c r="C35" s="565" t="s">
        <v>214</v>
      </c>
      <c r="D35" s="596">
        <v>799397</v>
      </c>
      <c r="E35" s="597">
        <v>382061</v>
      </c>
      <c r="F35" s="597">
        <v>223003</v>
      </c>
      <c r="G35" s="597">
        <v>129028</v>
      </c>
      <c r="H35" s="597">
        <v>126694</v>
      </c>
      <c r="I35" s="597">
        <v>2334</v>
      </c>
      <c r="J35" s="597">
        <v>93975</v>
      </c>
      <c r="K35" s="597">
        <v>1135</v>
      </c>
      <c r="L35" s="597">
        <v>58111</v>
      </c>
      <c r="M35" s="597">
        <v>57129</v>
      </c>
      <c r="N35" s="597">
        <v>982</v>
      </c>
      <c r="O35" s="597">
        <v>33838</v>
      </c>
      <c r="P35" s="597">
        <v>9370</v>
      </c>
      <c r="Q35" s="597">
        <v>24468</v>
      </c>
      <c r="R35" s="597">
        <v>891</v>
      </c>
      <c r="S35" s="597">
        <v>159058</v>
      </c>
      <c r="T35" s="597">
        <v>7837</v>
      </c>
      <c r="U35" s="597">
        <v>636</v>
      </c>
      <c r="V35" s="597">
        <v>7201</v>
      </c>
      <c r="W35" s="597">
        <v>151221</v>
      </c>
      <c r="X35" s="597">
        <v>951</v>
      </c>
      <c r="Y35" s="597">
        <v>4316</v>
      </c>
      <c r="Z35" s="597">
        <v>3717</v>
      </c>
      <c r="AA35" s="597">
        <v>5045</v>
      </c>
      <c r="AB35" s="597">
        <v>34468</v>
      </c>
      <c r="AC35" s="597">
        <v>35745</v>
      </c>
      <c r="AD35" s="597">
        <v>66113</v>
      </c>
      <c r="AE35" s="597">
        <v>866</v>
      </c>
      <c r="AF35" s="597">
        <v>160628</v>
      </c>
      <c r="AG35" s="597">
        <v>256708</v>
      </c>
      <c r="AH35" s="597">
        <v>160499</v>
      </c>
      <c r="AI35" s="597">
        <v>47103</v>
      </c>
      <c r="AJ35" s="597">
        <v>45604</v>
      </c>
      <c r="AK35" s="597">
        <v>25370</v>
      </c>
      <c r="AL35" s="597">
        <v>11084</v>
      </c>
      <c r="AM35" s="597">
        <v>1693</v>
      </c>
      <c r="AN35" s="597">
        <v>915</v>
      </c>
      <c r="AO35" s="597">
        <v>9876</v>
      </c>
      <c r="AP35" s="597">
        <v>1650</v>
      </c>
      <c r="AQ35" s="597">
        <v>119</v>
      </c>
      <c r="AR35" s="597">
        <v>33</v>
      </c>
      <c r="AS35" s="597">
        <v>20234</v>
      </c>
      <c r="AT35" s="597">
        <v>19611</v>
      </c>
      <c r="AU35" s="597">
        <v>18553</v>
      </c>
      <c r="AV35" s="597">
        <v>1027</v>
      </c>
      <c r="AW35" s="597">
        <v>19</v>
      </c>
      <c r="AX35" s="597">
        <v>12</v>
      </c>
      <c r="AY35" s="597">
        <v>623</v>
      </c>
      <c r="AZ35" s="597">
        <v>518</v>
      </c>
      <c r="BA35" s="597">
        <v>105</v>
      </c>
      <c r="BB35" s="597">
        <v>1499</v>
      </c>
      <c r="BC35" s="597">
        <v>98467</v>
      </c>
      <c r="BD35" s="597">
        <v>12431</v>
      </c>
      <c r="BE35" s="597">
        <v>8935</v>
      </c>
      <c r="BF35" s="597">
        <v>692</v>
      </c>
      <c r="BG35" s="597">
        <v>840</v>
      </c>
      <c r="BH35" s="597">
        <v>1964</v>
      </c>
      <c r="BI35" s="597">
        <v>54085</v>
      </c>
      <c r="BJ35" s="597">
        <v>6212</v>
      </c>
      <c r="BK35" s="597">
        <v>592</v>
      </c>
      <c r="BL35" s="597">
        <v>9116</v>
      </c>
      <c r="BM35" s="597">
        <v>4591</v>
      </c>
      <c r="BN35" s="597">
        <v>11440</v>
      </c>
      <c r="BO35" s="597">
        <v>14929</v>
      </c>
      <c r="BP35" s="597">
        <v>96209</v>
      </c>
      <c r="BQ35" s="597">
        <v>14069</v>
      </c>
      <c r="BR35" s="597">
        <v>16641</v>
      </c>
      <c r="BS35" s="597">
        <v>12294</v>
      </c>
      <c r="BT35" s="597">
        <v>12983</v>
      </c>
      <c r="BU35" s="597">
        <v>6392</v>
      </c>
      <c r="BV35" s="598">
        <v>33830</v>
      </c>
    </row>
    <row r="36" spans="1:74" ht="16" customHeight="1" x14ac:dyDescent="0.2">
      <c r="A36" s="573">
        <v>30</v>
      </c>
      <c r="B36" s="595">
        <v>222</v>
      </c>
      <c r="C36" s="565" t="s">
        <v>215</v>
      </c>
      <c r="D36" s="596">
        <v>90462</v>
      </c>
      <c r="E36" s="597">
        <v>8977</v>
      </c>
      <c r="F36" s="597">
        <v>4142</v>
      </c>
      <c r="G36" s="597">
        <v>1439</v>
      </c>
      <c r="H36" s="597">
        <v>1375</v>
      </c>
      <c r="I36" s="597">
        <v>64</v>
      </c>
      <c r="J36" s="597">
        <v>2703</v>
      </c>
      <c r="K36" s="597">
        <v>26</v>
      </c>
      <c r="L36" s="597">
        <v>1898</v>
      </c>
      <c r="M36" s="597">
        <v>1889</v>
      </c>
      <c r="N36" s="597">
        <v>9</v>
      </c>
      <c r="O36" s="597">
        <v>761</v>
      </c>
      <c r="P36" s="597">
        <v>319</v>
      </c>
      <c r="Q36" s="597">
        <v>442</v>
      </c>
      <c r="R36" s="597">
        <v>18</v>
      </c>
      <c r="S36" s="597">
        <v>4835</v>
      </c>
      <c r="T36" s="597">
        <v>106</v>
      </c>
      <c r="U36" s="597">
        <v>13</v>
      </c>
      <c r="V36" s="597">
        <v>93</v>
      </c>
      <c r="W36" s="597">
        <v>4729</v>
      </c>
      <c r="X36" s="597">
        <v>36</v>
      </c>
      <c r="Y36" s="597">
        <v>177</v>
      </c>
      <c r="Z36" s="597">
        <v>71</v>
      </c>
      <c r="AA36" s="597">
        <v>258</v>
      </c>
      <c r="AB36" s="597">
        <v>1358</v>
      </c>
      <c r="AC36" s="597">
        <v>826</v>
      </c>
      <c r="AD36" s="597">
        <v>1969</v>
      </c>
      <c r="AE36" s="597">
        <v>34</v>
      </c>
      <c r="AF36" s="597">
        <v>2803</v>
      </c>
      <c r="AG36" s="597">
        <v>78682</v>
      </c>
      <c r="AH36" s="597">
        <v>46803</v>
      </c>
      <c r="AI36" s="597">
        <v>26988</v>
      </c>
      <c r="AJ36" s="597">
        <v>26775</v>
      </c>
      <c r="AK36" s="597">
        <v>18612</v>
      </c>
      <c r="AL36" s="597">
        <v>285</v>
      </c>
      <c r="AM36" s="597">
        <v>1787</v>
      </c>
      <c r="AN36" s="597">
        <v>4685</v>
      </c>
      <c r="AO36" s="597">
        <v>11624</v>
      </c>
      <c r="AP36" s="597">
        <v>36</v>
      </c>
      <c r="AQ36" s="597">
        <v>1</v>
      </c>
      <c r="AR36" s="597">
        <v>194</v>
      </c>
      <c r="AS36" s="597">
        <v>8163</v>
      </c>
      <c r="AT36" s="597">
        <v>7723</v>
      </c>
      <c r="AU36" s="597">
        <v>7498</v>
      </c>
      <c r="AV36" s="597">
        <v>3</v>
      </c>
      <c r="AW36" s="597">
        <v>1</v>
      </c>
      <c r="AX36" s="597">
        <v>221</v>
      </c>
      <c r="AY36" s="597">
        <v>440</v>
      </c>
      <c r="AZ36" s="597">
        <v>365</v>
      </c>
      <c r="BA36" s="597">
        <v>75</v>
      </c>
      <c r="BB36" s="597">
        <v>213</v>
      </c>
      <c r="BC36" s="597">
        <v>18506</v>
      </c>
      <c r="BD36" s="597">
        <v>3634</v>
      </c>
      <c r="BE36" s="597">
        <v>3004</v>
      </c>
      <c r="BF36" s="597">
        <v>141</v>
      </c>
      <c r="BG36" s="597">
        <v>480</v>
      </c>
      <c r="BH36" s="597">
        <v>9</v>
      </c>
      <c r="BI36" s="597">
        <v>3098</v>
      </c>
      <c r="BJ36" s="597">
        <v>10762</v>
      </c>
      <c r="BK36" s="597">
        <v>17</v>
      </c>
      <c r="BL36" s="597">
        <v>337</v>
      </c>
      <c r="BM36" s="597">
        <v>574</v>
      </c>
      <c r="BN36" s="597">
        <v>84</v>
      </c>
      <c r="BO36" s="597">
        <v>1309</v>
      </c>
      <c r="BP36" s="597">
        <v>31879</v>
      </c>
      <c r="BQ36" s="597">
        <v>6926</v>
      </c>
      <c r="BR36" s="597">
        <v>1661</v>
      </c>
      <c r="BS36" s="597">
        <v>924</v>
      </c>
      <c r="BT36" s="597">
        <v>8867</v>
      </c>
      <c r="BU36" s="597">
        <v>1128</v>
      </c>
      <c r="BV36" s="598">
        <v>12373</v>
      </c>
    </row>
    <row r="37" spans="1:74" ht="16" customHeight="1" x14ac:dyDescent="0.2">
      <c r="A37" s="573">
        <v>31</v>
      </c>
      <c r="B37" s="595">
        <v>231</v>
      </c>
      <c r="C37" s="565" t="s">
        <v>308</v>
      </c>
      <c r="D37" s="596">
        <v>741</v>
      </c>
      <c r="E37" s="597">
        <v>86</v>
      </c>
      <c r="F37" s="597">
        <v>41</v>
      </c>
      <c r="G37" s="597">
        <v>24</v>
      </c>
      <c r="H37" s="597">
        <v>24</v>
      </c>
      <c r="I37" s="597">
        <v>0</v>
      </c>
      <c r="J37" s="597">
        <v>17</v>
      </c>
      <c r="K37" s="597">
        <v>0</v>
      </c>
      <c r="L37" s="597">
        <v>11</v>
      </c>
      <c r="M37" s="597">
        <v>11</v>
      </c>
      <c r="N37" s="597">
        <v>0</v>
      </c>
      <c r="O37" s="597">
        <v>6</v>
      </c>
      <c r="P37" s="597">
        <v>2</v>
      </c>
      <c r="Q37" s="597">
        <v>4</v>
      </c>
      <c r="R37" s="597">
        <v>0</v>
      </c>
      <c r="S37" s="597">
        <v>45</v>
      </c>
      <c r="T37" s="597">
        <v>7</v>
      </c>
      <c r="U37" s="597">
        <v>1</v>
      </c>
      <c r="V37" s="597">
        <v>6</v>
      </c>
      <c r="W37" s="597">
        <v>38</v>
      </c>
      <c r="X37" s="597">
        <v>0</v>
      </c>
      <c r="Y37" s="597">
        <v>2</v>
      </c>
      <c r="Z37" s="597">
        <v>2</v>
      </c>
      <c r="AA37" s="597">
        <v>2</v>
      </c>
      <c r="AB37" s="597">
        <v>7</v>
      </c>
      <c r="AC37" s="597">
        <v>10</v>
      </c>
      <c r="AD37" s="597">
        <v>15</v>
      </c>
      <c r="AE37" s="597">
        <v>0</v>
      </c>
      <c r="AF37" s="597">
        <v>160</v>
      </c>
      <c r="AG37" s="597">
        <v>495</v>
      </c>
      <c r="AH37" s="597">
        <v>132</v>
      </c>
      <c r="AI37" s="597">
        <v>75</v>
      </c>
      <c r="AJ37" s="597">
        <v>73</v>
      </c>
      <c r="AK37" s="597">
        <v>59</v>
      </c>
      <c r="AL37" s="597">
        <v>24</v>
      </c>
      <c r="AM37" s="597">
        <v>2</v>
      </c>
      <c r="AN37" s="597">
        <v>4</v>
      </c>
      <c r="AO37" s="597">
        <v>25</v>
      </c>
      <c r="AP37" s="597">
        <v>4</v>
      </c>
      <c r="AQ37" s="597">
        <v>0</v>
      </c>
      <c r="AR37" s="597">
        <v>0</v>
      </c>
      <c r="AS37" s="597">
        <v>14</v>
      </c>
      <c r="AT37" s="597">
        <v>12</v>
      </c>
      <c r="AU37" s="597">
        <v>10</v>
      </c>
      <c r="AV37" s="597">
        <v>2</v>
      </c>
      <c r="AW37" s="597">
        <v>0</v>
      </c>
      <c r="AX37" s="597">
        <v>0</v>
      </c>
      <c r="AY37" s="597">
        <v>2</v>
      </c>
      <c r="AZ37" s="597">
        <v>2</v>
      </c>
      <c r="BA37" s="597">
        <v>0</v>
      </c>
      <c r="BB37" s="597">
        <v>2</v>
      </c>
      <c r="BC37" s="597">
        <v>55</v>
      </c>
      <c r="BD37" s="597">
        <v>22</v>
      </c>
      <c r="BE37" s="597">
        <v>16</v>
      </c>
      <c r="BF37" s="597">
        <v>1</v>
      </c>
      <c r="BG37" s="597">
        <v>1</v>
      </c>
      <c r="BH37" s="597">
        <v>4</v>
      </c>
      <c r="BI37" s="597">
        <v>10</v>
      </c>
      <c r="BJ37" s="597">
        <v>7</v>
      </c>
      <c r="BK37" s="597">
        <v>1</v>
      </c>
      <c r="BL37" s="597">
        <v>4</v>
      </c>
      <c r="BM37" s="597">
        <v>1</v>
      </c>
      <c r="BN37" s="597">
        <v>10</v>
      </c>
      <c r="BO37" s="597">
        <v>2</v>
      </c>
      <c r="BP37" s="597">
        <v>363</v>
      </c>
      <c r="BQ37" s="597">
        <v>16</v>
      </c>
      <c r="BR37" s="597">
        <v>5</v>
      </c>
      <c r="BS37" s="597">
        <v>5</v>
      </c>
      <c r="BT37" s="597">
        <v>115</v>
      </c>
      <c r="BU37" s="597">
        <v>38</v>
      </c>
      <c r="BV37" s="598">
        <v>184</v>
      </c>
    </row>
    <row r="38" spans="1:74" ht="16" customHeight="1" x14ac:dyDescent="0.2">
      <c r="A38" s="573">
        <v>32</v>
      </c>
      <c r="B38" s="595">
        <v>251</v>
      </c>
      <c r="C38" s="565" t="s">
        <v>216</v>
      </c>
      <c r="D38" s="596">
        <v>119657</v>
      </c>
      <c r="E38" s="597">
        <v>97912</v>
      </c>
      <c r="F38" s="597">
        <v>44455</v>
      </c>
      <c r="G38" s="597">
        <v>30459</v>
      </c>
      <c r="H38" s="597">
        <v>30011</v>
      </c>
      <c r="I38" s="597">
        <v>448</v>
      </c>
      <c r="J38" s="597">
        <v>13996</v>
      </c>
      <c r="K38" s="597">
        <v>82</v>
      </c>
      <c r="L38" s="597">
        <v>5841</v>
      </c>
      <c r="M38" s="597">
        <v>5559</v>
      </c>
      <c r="N38" s="597">
        <v>282</v>
      </c>
      <c r="O38" s="597">
        <v>7944</v>
      </c>
      <c r="P38" s="597">
        <v>967</v>
      </c>
      <c r="Q38" s="597">
        <v>6977</v>
      </c>
      <c r="R38" s="597">
        <v>129</v>
      </c>
      <c r="S38" s="597">
        <v>53457</v>
      </c>
      <c r="T38" s="597">
        <v>2693</v>
      </c>
      <c r="U38" s="597">
        <v>118</v>
      </c>
      <c r="V38" s="597">
        <v>2575</v>
      </c>
      <c r="W38" s="597">
        <v>50764</v>
      </c>
      <c r="X38" s="597">
        <v>272</v>
      </c>
      <c r="Y38" s="597">
        <v>1665</v>
      </c>
      <c r="Z38" s="597">
        <v>771</v>
      </c>
      <c r="AA38" s="597">
        <v>1822</v>
      </c>
      <c r="AB38" s="597">
        <v>9405</v>
      </c>
      <c r="AC38" s="597">
        <v>6649</v>
      </c>
      <c r="AD38" s="597">
        <v>29775</v>
      </c>
      <c r="AE38" s="597">
        <v>405</v>
      </c>
      <c r="AF38" s="597">
        <v>21042</v>
      </c>
      <c r="AG38" s="597">
        <v>703</v>
      </c>
      <c r="AH38" s="597">
        <v>336</v>
      </c>
      <c r="AI38" s="597">
        <v>176</v>
      </c>
      <c r="AJ38" s="597">
        <v>176</v>
      </c>
      <c r="AK38" s="597">
        <v>149</v>
      </c>
      <c r="AL38" s="597">
        <v>12</v>
      </c>
      <c r="AM38" s="597">
        <v>122</v>
      </c>
      <c r="AN38" s="597">
        <v>0</v>
      </c>
      <c r="AO38" s="597">
        <v>15</v>
      </c>
      <c r="AP38" s="597">
        <v>0</v>
      </c>
      <c r="AQ38" s="597">
        <v>0</v>
      </c>
      <c r="AR38" s="597">
        <v>0</v>
      </c>
      <c r="AS38" s="597">
        <v>27</v>
      </c>
      <c r="AT38" s="597">
        <v>0</v>
      </c>
      <c r="AU38" s="597">
        <v>0</v>
      </c>
      <c r="AV38" s="597">
        <v>0</v>
      </c>
      <c r="AW38" s="597">
        <v>0</v>
      </c>
      <c r="AX38" s="597">
        <v>0</v>
      </c>
      <c r="AY38" s="597">
        <v>27</v>
      </c>
      <c r="AZ38" s="597">
        <v>23</v>
      </c>
      <c r="BA38" s="597">
        <v>4</v>
      </c>
      <c r="BB38" s="597">
        <v>0</v>
      </c>
      <c r="BC38" s="597">
        <v>154</v>
      </c>
      <c r="BD38" s="597">
        <v>0</v>
      </c>
      <c r="BE38" s="597">
        <v>0</v>
      </c>
      <c r="BF38" s="597">
        <v>0</v>
      </c>
      <c r="BG38" s="597">
        <v>0</v>
      </c>
      <c r="BH38" s="597">
        <v>0</v>
      </c>
      <c r="BI38" s="597">
        <v>0</v>
      </c>
      <c r="BJ38" s="597">
        <v>150</v>
      </c>
      <c r="BK38" s="597">
        <v>0</v>
      </c>
      <c r="BL38" s="597">
        <v>0</v>
      </c>
      <c r="BM38" s="597">
        <v>4</v>
      </c>
      <c r="BN38" s="597">
        <v>0</v>
      </c>
      <c r="BO38" s="597">
        <v>6</v>
      </c>
      <c r="BP38" s="597">
        <v>367</v>
      </c>
      <c r="BQ38" s="597">
        <v>93</v>
      </c>
      <c r="BR38" s="597">
        <v>164</v>
      </c>
      <c r="BS38" s="597">
        <v>7</v>
      </c>
      <c r="BT38" s="597">
        <v>0</v>
      </c>
      <c r="BU38" s="597">
        <v>45</v>
      </c>
      <c r="BV38" s="598">
        <v>58</v>
      </c>
    </row>
    <row r="39" spans="1:74" ht="16" customHeight="1" x14ac:dyDescent="0.2">
      <c r="A39" s="573">
        <v>33</v>
      </c>
      <c r="B39" s="595">
        <v>252</v>
      </c>
      <c r="C39" s="565" t="s">
        <v>217</v>
      </c>
      <c r="D39" s="596">
        <v>2313756</v>
      </c>
      <c r="E39" s="597">
        <v>907265</v>
      </c>
      <c r="F39" s="597">
        <v>450397</v>
      </c>
      <c r="G39" s="597">
        <v>223444</v>
      </c>
      <c r="H39" s="597">
        <v>218363</v>
      </c>
      <c r="I39" s="597">
        <v>5081</v>
      </c>
      <c r="J39" s="597">
        <v>226953</v>
      </c>
      <c r="K39" s="597">
        <v>1792</v>
      </c>
      <c r="L39" s="597">
        <v>165925</v>
      </c>
      <c r="M39" s="597">
        <v>160783</v>
      </c>
      <c r="N39" s="597">
        <v>5142</v>
      </c>
      <c r="O39" s="597">
        <v>58183</v>
      </c>
      <c r="P39" s="597">
        <v>18257</v>
      </c>
      <c r="Q39" s="597">
        <v>39926</v>
      </c>
      <c r="R39" s="597">
        <v>1053</v>
      </c>
      <c r="S39" s="597">
        <v>456868</v>
      </c>
      <c r="T39" s="597">
        <v>25464</v>
      </c>
      <c r="U39" s="597">
        <v>5656</v>
      </c>
      <c r="V39" s="597">
        <v>19808</v>
      </c>
      <c r="W39" s="597">
        <v>431404</v>
      </c>
      <c r="X39" s="597">
        <v>5709</v>
      </c>
      <c r="Y39" s="597">
        <v>8286</v>
      </c>
      <c r="Z39" s="597">
        <v>33206</v>
      </c>
      <c r="AA39" s="597">
        <v>14871</v>
      </c>
      <c r="AB39" s="597">
        <v>68355</v>
      </c>
      <c r="AC39" s="597">
        <v>161006</v>
      </c>
      <c r="AD39" s="597">
        <v>138865</v>
      </c>
      <c r="AE39" s="597">
        <v>1106</v>
      </c>
      <c r="AF39" s="597">
        <v>357334</v>
      </c>
      <c r="AG39" s="597">
        <v>1049157</v>
      </c>
      <c r="AH39" s="597">
        <v>756138</v>
      </c>
      <c r="AI39" s="597">
        <v>317862</v>
      </c>
      <c r="AJ39" s="597">
        <v>310270</v>
      </c>
      <c r="AK39" s="597">
        <v>241627</v>
      </c>
      <c r="AL39" s="597">
        <v>136073</v>
      </c>
      <c r="AM39" s="597">
        <v>7497</v>
      </c>
      <c r="AN39" s="597">
        <v>16537</v>
      </c>
      <c r="AO39" s="597">
        <v>36093</v>
      </c>
      <c r="AP39" s="597">
        <v>44509</v>
      </c>
      <c r="AQ39" s="597">
        <v>308</v>
      </c>
      <c r="AR39" s="597">
        <v>610</v>
      </c>
      <c r="AS39" s="597">
        <v>68643</v>
      </c>
      <c r="AT39" s="597">
        <v>63842</v>
      </c>
      <c r="AU39" s="597">
        <v>61783</v>
      </c>
      <c r="AV39" s="597">
        <v>1578</v>
      </c>
      <c r="AW39" s="597">
        <v>49</v>
      </c>
      <c r="AX39" s="597">
        <v>432</v>
      </c>
      <c r="AY39" s="597">
        <v>4801</v>
      </c>
      <c r="AZ39" s="597">
        <v>3988</v>
      </c>
      <c r="BA39" s="597">
        <v>813</v>
      </c>
      <c r="BB39" s="597">
        <v>7592</v>
      </c>
      <c r="BC39" s="597">
        <v>361301</v>
      </c>
      <c r="BD39" s="597">
        <v>154098</v>
      </c>
      <c r="BE39" s="597">
        <v>85234</v>
      </c>
      <c r="BF39" s="597">
        <v>7841</v>
      </c>
      <c r="BG39" s="597">
        <v>15495</v>
      </c>
      <c r="BH39" s="597">
        <v>45528</v>
      </c>
      <c r="BI39" s="597">
        <v>62549</v>
      </c>
      <c r="BJ39" s="597">
        <v>42585</v>
      </c>
      <c r="BK39" s="597">
        <v>2437</v>
      </c>
      <c r="BL39" s="597">
        <v>15450</v>
      </c>
      <c r="BM39" s="597">
        <v>6315</v>
      </c>
      <c r="BN39" s="597">
        <v>77867</v>
      </c>
      <c r="BO39" s="597">
        <v>76975</v>
      </c>
      <c r="BP39" s="597">
        <v>293019</v>
      </c>
      <c r="BQ39" s="597">
        <v>50815</v>
      </c>
      <c r="BR39" s="597">
        <v>35711</v>
      </c>
      <c r="BS39" s="597">
        <v>9330</v>
      </c>
      <c r="BT39" s="597">
        <v>52086</v>
      </c>
      <c r="BU39" s="597">
        <v>45538</v>
      </c>
      <c r="BV39" s="598">
        <v>99539</v>
      </c>
    </row>
    <row r="40" spans="1:74" ht="16" customHeight="1" x14ac:dyDescent="0.2">
      <c r="A40" s="573">
        <v>34</v>
      </c>
      <c r="B40" s="595">
        <v>253</v>
      </c>
      <c r="C40" s="565" t="s">
        <v>218</v>
      </c>
      <c r="D40" s="596">
        <v>182760</v>
      </c>
      <c r="E40" s="597">
        <v>162726</v>
      </c>
      <c r="F40" s="597">
        <v>103158</v>
      </c>
      <c r="G40" s="597">
        <v>74746</v>
      </c>
      <c r="H40" s="597">
        <v>73688</v>
      </c>
      <c r="I40" s="597">
        <v>1058</v>
      </c>
      <c r="J40" s="597">
        <v>28412</v>
      </c>
      <c r="K40" s="597">
        <v>221</v>
      </c>
      <c r="L40" s="597">
        <v>13329</v>
      </c>
      <c r="M40" s="597">
        <v>13154</v>
      </c>
      <c r="N40" s="597">
        <v>175</v>
      </c>
      <c r="O40" s="597">
        <v>14767</v>
      </c>
      <c r="P40" s="597">
        <v>1604</v>
      </c>
      <c r="Q40" s="597">
        <v>13163</v>
      </c>
      <c r="R40" s="597">
        <v>95</v>
      </c>
      <c r="S40" s="597">
        <v>59568</v>
      </c>
      <c r="T40" s="597">
        <v>5128</v>
      </c>
      <c r="U40" s="597">
        <v>96</v>
      </c>
      <c r="V40" s="597">
        <v>5032</v>
      </c>
      <c r="W40" s="597">
        <v>54440</v>
      </c>
      <c r="X40" s="597">
        <v>150</v>
      </c>
      <c r="Y40" s="597">
        <v>2551</v>
      </c>
      <c r="Z40" s="597">
        <v>539</v>
      </c>
      <c r="AA40" s="597">
        <v>3173</v>
      </c>
      <c r="AB40" s="597">
        <v>16391</v>
      </c>
      <c r="AC40" s="597">
        <v>5596</v>
      </c>
      <c r="AD40" s="597">
        <v>25276</v>
      </c>
      <c r="AE40" s="597">
        <v>764</v>
      </c>
      <c r="AF40" s="597">
        <v>7190</v>
      </c>
      <c r="AG40" s="597">
        <v>12844</v>
      </c>
      <c r="AH40" s="597">
        <v>2979</v>
      </c>
      <c r="AI40" s="597">
        <v>1235</v>
      </c>
      <c r="AJ40" s="597">
        <v>1235</v>
      </c>
      <c r="AK40" s="597">
        <v>0</v>
      </c>
      <c r="AL40" s="597">
        <v>0</v>
      </c>
      <c r="AM40" s="597">
        <v>0</v>
      </c>
      <c r="AN40" s="597">
        <v>0</v>
      </c>
      <c r="AO40" s="597">
        <v>0</v>
      </c>
      <c r="AP40" s="597">
        <v>0</v>
      </c>
      <c r="AQ40" s="597">
        <v>0</v>
      </c>
      <c r="AR40" s="597">
        <v>0</v>
      </c>
      <c r="AS40" s="597">
        <v>1235</v>
      </c>
      <c r="AT40" s="597">
        <v>0</v>
      </c>
      <c r="AU40" s="597">
        <v>0</v>
      </c>
      <c r="AV40" s="597">
        <v>0</v>
      </c>
      <c r="AW40" s="597">
        <v>0</v>
      </c>
      <c r="AX40" s="597">
        <v>0</v>
      </c>
      <c r="AY40" s="597">
        <v>1235</v>
      </c>
      <c r="AZ40" s="597">
        <v>1026</v>
      </c>
      <c r="BA40" s="597">
        <v>209</v>
      </c>
      <c r="BB40" s="597">
        <v>0</v>
      </c>
      <c r="BC40" s="597">
        <v>1305</v>
      </c>
      <c r="BD40" s="597">
        <v>27</v>
      </c>
      <c r="BE40" s="597">
        <v>27</v>
      </c>
      <c r="BF40" s="597">
        <v>0</v>
      </c>
      <c r="BG40" s="597">
        <v>0</v>
      </c>
      <c r="BH40" s="597">
        <v>0</v>
      </c>
      <c r="BI40" s="597">
        <v>0</v>
      </c>
      <c r="BJ40" s="597">
        <v>49</v>
      </c>
      <c r="BK40" s="597">
        <v>0</v>
      </c>
      <c r="BL40" s="597">
        <v>0</v>
      </c>
      <c r="BM40" s="597">
        <v>1229</v>
      </c>
      <c r="BN40" s="597">
        <v>0</v>
      </c>
      <c r="BO40" s="597">
        <v>439</v>
      </c>
      <c r="BP40" s="597">
        <v>9865</v>
      </c>
      <c r="BQ40" s="597">
        <v>75</v>
      </c>
      <c r="BR40" s="597">
        <v>9282</v>
      </c>
      <c r="BS40" s="597">
        <v>111</v>
      </c>
      <c r="BT40" s="597">
        <v>1</v>
      </c>
      <c r="BU40" s="597">
        <v>175</v>
      </c>
      <c r="BV40" s="598">
        <v>221</v>
      </c>
    </row>
    <row r="41" spans="1:74" ht="16" customHeight="1" x14ac:dyDescent="0.2">
      <c r="A41" s="573">
        <v>35</v>
      </c>
      <c r="B41" s="595">
        <v>259</v>
      </c>
      <c r="C41" s="565" t="s">
        <v>219</v>
      </c>
      <c r="D41" s="596">
        <v>667477</v>
      </c>
      <c r="E41" s="597">
        <v>237803</v>
      </c>
      <c r="F41" s="597">
        <v>94273</v>
      </c>
      <c r="G41" s="597">
        <v>55759</v>
      </c>
      <c r="H41" s="597">
        <v>55119</v>
      </c>
      <c r="I41" s="597">
        <v>640</v>
      </c>
      <c r="J41" s="597">
        <v>38514</v>
      </c>
      <c r="K41" s="597">
        <v>285</v>
      </c>
      <c r="L41" s="597">
        <v>23644</v>
      </c>
      <c r="M41" s="597">
        <v>23449</v>
      </c>
      <c r="N41" s="597">
        <v>195</v>
      </c>
      <c r="O41" s="597">
        <v>14197</v>
      </c>
      <c r="P41" s="597">
        <v>5102</v>
      </c>
      <c r="Q41" s="597">
        <v>9095</v>
      </c>
      <c r="R41" s="597">
        <v>388</v>
      </c>
      <c r="S41" s="597">
        <v>143530</v>
      </c>
      <c r="T41" s="597">
        <v>15344</v>
      </c>
      <c r="U41" s="597">
        <v>3591</v>
      </c>
      <c r="V41" s="597">
        <v>11753</v>
      </c>
      <c r="W41" s="597">
        <v>128186</v>
      </c>
      <c r="X41" s="597">
        <v>1062</v>
      </c>
      <c r="Y41" s="597">
        <v>3009</v>
      </c>
      <c r="Z41" s="597">
        <v>4010</v>
      </c>
      <c r="AA41" s="597">
        <v>2988</v>
      </c>
      <c r="AB41" s="597">
        <v>17851</v>
      </c>
      <c r="AC41" s="597">
        <v>41275</v>
      </c>
      <c r="AD41" s="597">
        <v>57270</v>
      </c>
      <c r="AE41" s="597">
        <v>721</v>
      </c>
      <c r="AF41" s="597">
        <v>137915</v>
      </c>
      <c r="AG41" s="597">
        <v>291759</v>
      </c>
      <c r="AH41" s="597">
        <v>164433</v>
      </c>
      <c r="AI41" s="597">
        <v>63483</v>
      </c>
      <c r="AJ41" s="597">
        <v>61161</v>
      </c>
      <c r="AK41" s="597">
        <v>58176</v>
      </c>
      <c r="AL41" s="597">
        <v>43134</v>
      </c>
      <c r="AM41" s="597">
        <v>1393</v>
      </c>
      <c r="AN41" s="597">
        <v>1028</v>
      </c>
      <c r="AO41" s="597">
        <v>5565</v>
      </c>
      <c r="AP41" s="597">
        <v>6792</v>
      </c>
      <c r="AQ41" s="597">
        <v>181</v>
      </c>
      <c r="AR41" s="597">
        <v>83</v>
      </c>
      <c r="AS41" s="597">
        <v>2985</v>
      </c>
      <c r="AT41" s="597">
        <v>1835</v>
      </c>
      <c r="AU41" s="597">
        <v>1652</v>
      </c>
      <c r="AV41" s="597">
        <v>108</v>
      </c>
      <c r="AW41" s="597">
        <v>47</v>
      </c>
      <c r="AX41" s="597">
        <v>28</v>
      </c>
      <c r="AY41" s="597">
        <v>1150</v>
      </c>
      <c r="AZ41" s="597">
        <v>958</v>
      </c>
      <c r="BA41" s="597">
        <v>192</v>
      </c>
      <c r="BB41" s="597">
        <v>2322</v>
      </c>
      <c r="BC41" s="597">
        <v>77035</v>
      </c>
      <c r="BD41" s="597">
        <v>18185</v>
      </c>
      <c r="BE41" s="597">
        <v>11219</v>
      </c>
      <c r="BF41" s="597">
        <v>682</v>
      </c>
      <c r="BG41" s="597">
        <v>4112</v>
      </c>
      <c r="BH41" s="597">
        <v>2172</v>
      </c>
      <c r="BI41" s="597">
        <v>6884</v>
      </c>
      <c r="BJ41" s="597">
        <v>35293</v>
      </c>
      <c r="BK41" s="597">
        <v>375</v>
      </c>
      <c r="BL41" s="597">
        <v>4312</v>
      </c>
      <c r="BM41" s="597">
        <v>1711</v>
      </c>
      <c r="BN41" s="597">
        <v>10275</v>
      </c>
      <c r="BO41" s="597">
        <v>23915</v>
      </c>
      <c r="BP41" s="597">
        <v>127326</v>
      </c>
      <c r="BQ41" s="597">
        <v>13483</v>
      </c>
      <c r="BR41" s="597">
        <v>5342</v>
      </c>
      <c r="BS41" s="597">
        <v>720</v>
      </c>
      <c r="BT41" s="597">
        <v>21166</v>
      </c>
      <c r="BU41" s="597">
        <v>21354</v>
      </c>
      <c r="BV41" s="598">
        <v>65261</v>
      </c>
    </row>
    <row r="42" spans="1:74" ht="16" customHeight="1" x14ac:dyDescent="0.2">
      <c r="A42" s="573">
        <v>36</v>
      </c>
      <c r="B42" s="595">
        <v>261</v>
      </c>
      <c r="C42" s="565" t="s">
        <v>220</v>
      </c>
      <c r="D42" s="596">
        <v>-4412</v>
      </c>
      <c r="E42" s="597">
        <v>0</v>
      </c>
      <c r="F42" s="597">
        <v>0</v>
      </c>
      <c r="G42" s="597">
        <v>0</v>
      </c>
      <c r="H42" s="597">
        <v>0</v>
      </c>
      <c r="I42" s="597">
        <v>0</v>
      </c>
      <c r="J42" s="597">
        <v>0</v>
      </c>
      <c r="K42" s="597">
        <v>0</v>
      </c>
      <c r="L42" s="597">
        <v>0</v>
      </c>
      <c r="M42" s="597">
        <v>0</v>
      </c>
      <c r="N42" s="597">
        <v>0</v>
      </c>
      <c r="O42" s="597">
        <v>0</v>
      </c>
      <c r="P42" s="597">
        <v>0</v>
      </c>
      <c r="Q42" s="597">
        <v>0</v>
      </c>
      <c r="R42" s="597">
        <v>0</v>
      </c>
      <c r="S42" s="597">
        <v>0</v>
      </c>
      <c r="T42" s="597">
        <v>0</v>
      </c>
      <c r="U42" s="597">
        <v>0</v>
      </c>
      <c r="V42" s="597">
        <v>0</v>
      </c>
      <c r="W42" s="597">
        <v>0</v>
      </c>
      <c r="X42" s="597">
        <v>0</v>
      </c>
      <c r="Y42" s="597">
        <v>0</v>
      </c>
      <c r="Z42" s="597">
        <v>0</v>
      </c>
      <c r="AA42" s="597">
        <v>0</v>
      </c>
      <c r="AB42" s="597">
        <v>0</v>
      </c>
      <c r="AC42" s="597">
        <v>0</v>
      </c>
      <c r="AD42" s="597">
        <v>0</v>
      </c>
      <c r="AE42" s="597">
        <v>0</v>
      </c>
      <c r="AF42" s="597">
        <v>-2788</v>
      </c>
      <c r="AG42" s="597">
        <v>-1624</v>
      </c>
      <c r="AH42" s="597">
        <v>-1047</v>
      </c>
      <c r="AI42" s="597">
        <v>-611</v>
      </c>
      <c r="AJ42" s="597">
        <v>-603</v>
      </c>
      <c r="AK42" s="597">
        <v>-495</v>
      </c>
      <c r="AL42" s="597">
        <v>-194</v>
      </c>
      <c r="AM42" s="597">
        <v>-10</v>
      </c>
      <c r="AN42" s="597">
        <v>-31</v>
      </c>
      <c r="AO42" s="597">
        <v>-217</v>
      </c>
      <c r="AP42" s="597">
        <v>-41</v>
      </c>
      <c r="AQ42" s="597">
        <v>0</v>
      </c>
      <c r="AR42" s="597">
        <v>-2</v>
      </c>
      <c r="AS42" s="597">
        <v>-108</v>
      </c>
      <c r="AT42" s="597">
        <v>-97</v>
      </c>
      <c r="AU42" s="597">
        <v>-86</v>
      </c>
      <c r="AV42" s="597">
        <v>-6</v>
      </c>
      <c r="AW42" s="597">
        <v>-3</v>
      </c>
      <c r="AX42" s="597">
        <v>-2</v>
      </c>
      <c r="AY42" s="597">
        <v>-11</v>
      </c>
      <c r="AZ42" s="597">
        <v>-9</v>
      </c>
      <c r="BA42" s="597">
        <v>-2</v>
      </c>
      <c r="BB42" s="597">
        <v>-8</v>
      </c>
      <c r="BC42" s="597">
        <v>-435</v>
      </c>
      <c r="BD42" s="597">
        <v>-160</v>
      </c>
      <c r="BE42" s="597">
        <v>-105</v>
      </c>
      <c r="BF42" s="597">
        <v>-12</v>
      </c>
      <c r="BG42" s="597">
        <v>-12</v>
      </c>
      <c r="BH42" s="597">
        <v>-31</v>
      </c>
      <c r="BI42" s="597">
        <v>-83</v>
      </c>
      <c r="BJ42" s="597">
        <v>-54</v>
      </c>
      <c r="BK42" s="597">
        <v>-12</v>
      </c>
      <c r="BL42" s="597">
        <v>-33</v>
      </c>
      <c r="BM42" s="597">
        <v>-12</v>
      </c>
      <c r="BN42" s="597">
        <v>-81</v>
      </c>
      <c r="BO42" s="597">
        <v>-1</v>
      </c>
      <c r="BP42" s="597">
        <v>-577</v>
      </c>
      <c r="BQ42" s="597">
        <v>-317</v>
      </c>
      <c r="BR42" s="597">
        <v>-58</v>
      </c>
      <c r="BS42" s="597">
        <v>-92</v>
      </c>
      <c r="BT42" s="597">
        <v>-37</v>
      </c>
      <c r="BU42" s="597">
        <v>-13</v>
      </c>
      <c r="BV42" s="598">
        <v>-60</v>
      </c>
    </row>
    <row r="43" spans="1:74" ht="16" customHeight="1" x14ac:dyDescent="0.2">
      <c r="A43" s="573">
        <v>37</v>
      </c>
      <c r="B43" s="595">
        <v>262</v>
      </c>
      <c r="C43" s="565" t="s">
        <v>221</v>
      </c>
      <c r="D43" s="596">
        <v>1165801</v>
      </c>
      <c r="E43" s="597">
        <v>551387</v>
      </c>
      <c r="F43" s="597">
        <v>282857</v>
      </c>
      <c r="G43" s="597">
        <v>73140</v>
      </c>
      <c r="H43" s="597">
        <v>71855</v>
      </c>
      <c r="I43" s="597">
        <v>1285</v>
      </c>
      <c r="J43" s="597">
        <v>209717</v>
      </c>
      <c r="K43" s="597">
        <v>1690</v>
      </c>
      <c r="L43" s="597">
        <v>101645</v>
      </c>
      <c r="M43" s="597">
        <v>101025</v>
      </c>
      <c r="N43" s="597">
        <v>620</v>
      </c>
      <c r="O43" s="597">
        <v>105922</v>
      </c>
      <c r="P43" s="597">
        <v>7977</v>
      </c>
      <c r="Q43" s="597">
        <v>97945</v>
      </c>
      <c r="R43" s="597">
        <v>460</v>
      </c>
      <c r="S43" s="597">
        <v>268530</v>
      </c>
      <c r="T43" s="597">
        <v>7488</v>
      </c>
      <c r="U43" s="597">
        <v>1716</v>
      </c>
      <c r="V43" s="597">
        <v>5772</v>
      </c>
      <c r="W43" s="597">
        <v>261042</v>
      </c>
      <c r="X43" s="597">
        <v>2719</v>
      </c>
      <c r="Y43" s="597">
        <v>7748</v>
      </c>
      <c r="Z43" s="597">
        <v>15730</v>
      </c>
      <c r="AA43" s="597">
        <v>10804</v>
      </c>
      <c r="AB43" s="597">
        <v>58310</v>
      </c>
      <c r="AC43" s="597">
        <v>74988</v>
      </c>
      <c r="AD43" s="597">
        <v>89418</v>
      </c>
      <c r="AE43" s="597">
        <v>1325</v>
      </c>
      <c r="AF43" s="597">
        <v>131357</v>
      </c>
      <c r="AG43" s="597">
        <v>483057</v>
      </c>
      <c r="AH43" s="597">
        <v>236513</v>
      </c>
      <c r="AI43" s="597">
        <v>114665</v>
      </c>
      <c r="AJ43" s="597">
        <v>113937</v>
      </c>
      <c r="AK43" s="597">
        <v>59086</v>
      </c>
      <c r="AL43" s="597">
        <v>29470</v>
      </c>
      <c r="AM43" s="597">
        <v>327</v>
      </c>
      <c r="AN43" s="597">
        <v>17021</v>
      </c>
      <c r="AO43" s="597">
        <v>9988</v>
      </c>
      <c r="AP43" s="597">
        <v>1320</v>
      </c>
      <c r="AQ43" s="597">
        <v>21</v>
      </c>
      <c r="AR43" s="597">
        <v>939</v>
      </c>
      <c r="AS43" s="597">
        <v>54851</v>
      </c>
      <c r="AT43" s="597">
        <v>52865</v>
      </c>
      <c r="AU43" s="597">
        <v>50354</v>
      </c>
      <c r="AV43" s="597">
        <v>2</v>
      </c>
      <c r="AW43" s="597">
        <v>2509</v>
      </c>
      <c r="AX43" s="597">
        <v>0</v>
      </c>
      <c r="AY43" s="597">
        <v>1986</v>
      </c>
      <c r="AZ43" s="597">
        <v>1650</v>
      </c>
      <c r="BA43" s="597">
        <v>336</v>
      </c>
      <c r="BB43" s="597">
        <v>728</v>
      </c>
      <c r="BC43" s="597">
        <v>96589</v>
      </c>
      <c r="BD43" s="597">
        <v>32993</v>
      </c>
      <c r="BE43" s="597">
        <v>24417</v>
      </c>
      <c r="BF43" s="597">
        <v>3987</v>
      </c>
      <c r="BG43" s="597">
        <v>2078</v>
      </c>
      <c r="BH43" s="597">
        <v>2511</v>
      </c>
      <c r="BI43" s="597">
        <v>9331</v>
      </c>
      <c r="BJ43" s="597">
        <v>21016</v>
      </c>
      <c r="BK43" s="597">
        <v>2255</v>
      </c>
      <c r="BL43" s="597">
        <v>28318</v>
      </c>
      <c r="BM43" s="597">
        <v>169</v>
      </c>
      <c r="BN43" s="597">
        <v>2507</v>
      </c>
      <c r="BO43" s="597">
        <v>25259</v>
      </c>
      <c r="BP43" s="597">
        <v>246544</v>
      </c>
      <c r="BQ43" s="597">
        <v>77708</v>
      </c>
      <c r="BR43" s="597">
        <v>37079</v>
      </c>
      <c r="BS43" s="597">
        <v>4452</v>
      </c>
      <c r="BT43" s="597">
        <v>28842</v>
      </c>
      <c r="BU43" s="597">
        <v>3367</v>
      </c>
      <c r="BV43" s="598">
        <v>95096</v>
      </c>
    </row>
    <row r="44" spans="1:74" ht="16" customHeight="1" x14ac:dyDescent="0.2">
      <c r="A44" s="573">
        <v>38</v>
      </c>
      <c r="B44" s="595">
        <v>263</v>
      </c>
      <c r="C44" s="565" t="s">
        <v>316</v>
      </c>
      <c r="D44" s="596">
        <v>79601</v>
      </c>
      <c r="E44" s="597">
        <v>7780</v>
      </c>
      <c r="F44" s="597">
        <v>5451</v>
      </c>
      <c r="G44" s="597">
        <v>3537</v>
      </c>
      <c r="H44" s="597">
        <v>3494</v>
      </c>
      <c r="I44" s="597">
        <v>43</v>
      </c>
      <c r="J44" s="597">
        <v>1914</v>
      </c>
      <c r="K44" s="597">
        <v>37</v>
      </c>
      <c r="L44" s="597">
        <v>1317</v>
      </c>
      <c r="M44" s="597">
        <v>1303</v>
      </c>
      <c r="N44" s="597">
        <v>14</v>
      </c>
      <c r="O44" s="597">
        <v>552</v>
      </c>
      <c r="P44" s="597">
        <v>156</v>
      </c>
      <c r="Q44" s="597">
        <v>396</v>
      </c>
      <c r="R44" s="597">
        <v>8</v>
      </c>
      <c r="S44" s="597">
        <v>2329</v>
      </c>
      <c r="T44" s="597">
        <v>291</v>
      </c>
      <c r="U44" s="597">
        <v>16</v>
      </c>
      <c r="V44" s="597">
        <v>275</v>
      </c>
      <c r="W44" s="597">
        <v>2038</v>
      </c>
      <c r="X44" s="597">
        <v>12</v>
      </c>
      <c r="Y44" s="597">
        <v>112</v>
      </c>
      <c r="Z44" s="597">
        <v>32</v>
      </c>
      <c r="AA44" s="597">
        <v>76</v>
      </c>
      <c r="AB44" s="597">
        <v>471</v>
      </c>
      <c r="AC44" s="597">
        <v>448</v>
      </c>
      <c r="AD44" s="597">
        <v>866</v>
      </c>
      <c r="AE44" s="597">
        <v>21</v>
      </c>
      <c r="AF44" s="597">
        <v>2462</v>
      </c>
      <c r="AG44" s="597">
        <v>69359</v>
      </c>
      <c r="AH44" s="597">
        <v>13513</v>
      </c>
      <c r="AI44" s="597">
        <v>4581</v>
      </c>
      <c r="AJ44" s="597">
        <v>4534</v>
      </c>
      <c r="AK44" s="597">
        <v>3914</v>
      </c>
      <c r="AL44" s="597">
        <v>1096</v>
      </c>
      <c r="AM44" s="597">
        <v>54</v>
      </c>
      <c r="AN44" s="597">
        <v>289</v>
      </c>
      <c r="AO44" s="597">
        <v>2221</v>
      </c>
      <c r="AP44" s="597">
        <v>233</v>
      </c>
      <c r="AQ44" s="597">
        <v>7</v>
      </c>
      <c r="AR44" s="597">
        <v>14</v>
      </c>
      <c r="AS44" s="597">
        <v>620</v>
      </c>
      <c r="AT44" s="597">
        <v>545</v>
      </c>
      <c r="AU44" s="597">
        <v>485</v>
      </c>
      <c r="AV44" s="597">
        <v>35</v>
      </c>
      <c r="AW44" s="597">
        <v>16</v>
      </c>
      <c r="AX44" s="597">
        <v>9</v>
      </c>
      <c r="AY44" s="597">
        <v>75</v>
      </c>
      <c r="AZ44" s="597">
        <v>63</v>
      </c>
      <c r="BA44" s="597">
        <v>12</v>
      </c>
      <c r="BB44" s="597">
        <v>47</v>
      </c>
      <c r="BC44" s="597">
        <v>4652</v>
      </c>
      <c r="BD44" s="597">
        <v>673</v>
      </c>
      <c r="BE44" s="597">
        <v>568</v>
      </c>
      <c r="BF44" s="597">
        <v>23</v>
      </c>
      <c r="BG44" s="597">
        <v>23</v>
      </c>
      <c r="BH44" s="597">
        <v>59</v>
      </c>
      <c r="BI44" s="597">
        <v>2556</v>
      </c>
      <c r="BJ44" s="597">
        <v>183</v>
      </c>
      <c r="BK44" s="597">
        <v>284</v>
      </c>
      <c r="BL44" s="597">
        <v>779</v>
      </c>
      <c r="BM44" s="597">
        <v>23</v>
      </c>
      <c r="BN44" s="597">
        <v>154</v>
      </c>
      <c r="BO44" s="597">
        <v>4280</v>
      </c>
      <c r="BP44" s="597">
        <v>55846</v>
      </c>
      <c r="BQ44" s="597">
        <v>4034</v>
      </c>
      <c r="BR44" s="597">
        <v>2479</v>
      </c>
      <c r="BS44" s="597">
        <v>219</v>
      </c>
      <c r="BT44" s="597">
        <v>48273</v>
      </c>
      <c r="BU44" s="597">
        <v>413</v>
      </c>
      <c r="BV44" s="598">
        <v>428</v>
      </c>
    </row>
    <row r="45" spans="1:74" ht="16" customHeight="1" x14ac:dyDescent="0.2">
      <c r="A45" s="573">
        <v>39</v>
      </c>
      <c r="B45" s="595">
        <v>269</v>
      </c>
      <c r="C45" s="565" t="s">
        <v>318</v>
      </c>
      <c r="D45" s="596">
        <v>18354</v>
      </c>
      <c r="E45" s="597">
        <v>7009</v>
      </c>
      <c r="F45" s="597">
        <v>3887</v>
      </c>
      <c r="G45" s="597">
        <v>1908</v>
      </c>
      <c r="H45" s="597">
        <v>1870</v>
      </c>
      <c r="I45" s="597">
        <v>38</v>
      </c>
      <c r="J45" s="597">
        <v>1979</v>
      </c>
      <c r="K45" s="597">
        <v>22</v>
      </c>
      <c r="L45" s="597">
        <v>1167</v>
      </c>
      <c r="M45" s="597">
        <v>1149</v>
      </c>
      <c r="N45" s="597">
        <v>18</v>
      </c>
      <c r="O45" s="597">
        <v>772</v>
      </c>
      <c r="P45" s="597">
        <v>196</v>
      </c>
      <c r="Q45" s="597">
        <v>576</v>
      </c>
      <c r="R45" s="597">
        <v>18</v>
      </c>
      <c r="S45" s="597">
        <v>3122</v>
      </c>
      <c r="T45" s="597">
        <v>264</v>
      </c>
      <c r="U45" s="597">
        <v>40</v>
      </c>
      <c r="V45" s="597">
        <v>224</v>
      </c>
      <c r="W45" s="597">
        <v>2858</v>
      </c>
      <c r="X45" s="597">
        <v>31</v>
      </c>
      <c r="Y45" s="597">
        <v>83</v>
      </c>
      <c r="Z45" s="597">
        <v>145</v>
      </c>
      <c r="AA45" s="597">
        <v>97</v>
      </c>
      <c r="AB45" s="597">
        <v>521</v>
      </c>
      <c r="AC45" s="597">
        <v>779</v>
      </c>
      <c r="AD45" s="597">
        <v>1168</v>
      </c>
      <c r="AE45" s="597">
        <v>34</v>
      </c>
      <c r="AF45" s="597">
        <v>6280</v>
      </c>
      <c r="AG45" s="597">
        <v>5065</v>
      </c>
      <c r="AH45" s="597">
        <v>4302</v>
      </c>
      <c r="AI45" s="597">
        <v>2997</v>
      </c>
      <c r="AJ45" s="597">
        <v>2956</v>
      </c>
      <c r="AK45" s="597">
        <v>2432</v>
      </c>
      <c r="AL45" s="597">
        <v>951</v>
      </c>
      <c r="AM45" s="597">
        <v>46</v>
      </c>
      <c r="AN45" s="597">
        <v>150</v>
      </c>
      <c r="AO45" s="597">
        <v>1066</v>
      </c>
      <c r="AP45" s="597">
        <v>202</v>
      </c>
      <c r="AQ45" s="597">
        <v>6</v>
      </c>
      <c r="AR45" s="597">
        <v>11</v>
      </c>
      <c r="AS45" s="597">
        <v>524</v>
      </c>
      <c r="AT45" s="597">
        <v>474</v>
      </c>
      <c r="AU45" s="597">
        <v>421</v>
      </c>
      <c r="AV45" s="597">
        <v>30</v>
      </c>
      <c r="AW45" s="597">
        <v>14</v>
      </c>
      <c r="AX45" s="597">
        <v>9</v>
      </c>
      <c r="AY45" s="597">
        <v>50</v>
      </c>
      <c r="AZ45" s="597">
        <v>42</v>
      </c>
      <c r="BA45" s="597">
        <v>8</v>
      </c>
      <c r="BB45" s="597">
        <v>41</v>
      </c>
      <c r="BC45" s="597">
        <v>1010</v>
      </c>
      <c r="BD45" s="597">
        <v>373</v>
      </c>
      <c r="BE45" s="597">
        <v>247</v>
      </c>
      <c r="BF45" s="597">
        <v>27</v>
      </c>
      <c r="BG45" s="597">
        <v>27</v>
      </c>
      <c r="BH45" s="597">
        <v>72</v>
      </c>
      <c r="BI45" s="597">
        <v>193</v>
      </c>
      <c r="BJ45" s="597">
        <v>125</v>
      </c>
      <c r="BK45" s="597">
        <v>24</v>
      </c>
      <c r="BL45" s="597">
        <v>78</v>
      </c>
      <c r="BM45" s="597">
        <v>28</v>
      </c>
      <c r="BN45" s="597">
        <v>189</v>
      </c>
      <c r="BO45" s="597">
        <v>295</v>
      </c>
      <c r="BP45" s="597">
        <v>763</v>
      </c>
      <c r="BQ45" s="597">
        <v>202</v>
      </c>
      <c r="BR45" s="597">
        <v>185</v>
      </c>
      <c r="BS45" s="597">
        <v>34</v>
      </c>
      <c r="BT45" s="597">
        <v>116</v>
      </c>
      <c r="BU45" s="597">
        <v>39</v>
      </c>
      <c r="BV45" s="598">
        <v>187</v>
      </c>
    </row>
    <row r="46" spans="1:74" ht="16" customHeight="1" x14ac:dyDescent="0.2">
      <c r="A46" s="573">
        <v>40</v>
      </c>
      <c r="B46" s="595">
        <v>271</v>
      </c>
      <c r="C46" s="565" t="s">
        <v>222</v>
      </c>
      <c r="D46" s="596">
        <v>2733</v>
      </c>
      <c r="E46" s="597">
        <v>2902</v>
      </c>
      <c r="F46" s="597">
        <v>0</v>
      </c>
      <c r="G46" s="597">
        <v>0</v>
      </c>
      <c r="H46" s="597">
        <v>0</v>
      </c>
      <c r="I46" s="597">
        <v>0</v>
      </c>
      <c r="J46" s="597">
        <v>0</v>
      </c>
      <c r="K46" s="597">
        <v>0</v>
      </c>
      <c r="L46" s="597">
        <v>0</v>
      </c>
      <c r="M46" s="597">
        <v>0</v>
      </c>
      <c r="N46" s="597">
        <v>0</v>
      </c>
      <c r="O46" s="597">
        <v>0</v>
      </c>
      <c r="P46" s="597">
        <v>0</v>
      </c>
      <c r="Q46" s="597">
        <v>0</v>
      </c>
      <c r="R46" s="597">
        <v>0</v>
      </c>
      <c r="S46" s="597">
        <v>2902</v>
      </c>
      <c r="T46" s="597">
        <v>0</v>
      </c>
      <c r="U46" s="597">
        <v>0</v>
      </c>
      <c r="V46" s="597">
        <v>0</v>
      </c>
      <c r="W46" s="597">
        <v>2902</v>
      </c>
      <c r="X46" s="597">
        <v>30</v>
      </c>
      <c r="Y46" s="597">
        <v>84</v>
      </c>
      <c r="Z46" s="597">
        <v>147</v>
      </c>
      <c r="AA46" s="597">
        <v>99</v>
      </c>
      <c r="AB46" s="597">
        <v>529</v>
      </c>
      <c r="AC46" s="597">
        <v>791</v>
      </c>
      <c r="AD46" s="597">
        <v>1188</v>
      </c>
      <c r="AE46" s="597">
        <v>34</v>
      </c>
      <c r="AF46" s="597">
        <v>0</v>
      </c>
      <c r="AG46" s="597">
        <v>-169</v>
      </c>
      <c r="AH46" s="597">
        <v>-75</v>
      </c>
      <c r="AI46" s="597">
        <v>-19</v>
      </c>
      <c r="AJ46" s="597">
        <v>-18</v>
      </c>
      <c r="AK46" s="597">
        <v>-15</v>
      </c>
      <c r="AL46" s="597">
        <v>-6</v>
      </c>
      <c r="AM46" s="597">
        <v>0</v>
      </c>
      <c r="AN46" s="597">
        <v>-1</v>
      </c>
      <c r="AO46" s="597">
        <v>-7</v>
      </c>
      <c r="AP46" s="597">
        <v>-1</v>
      </c>
      <c r="AQ46" s="597">
        <v>0</v>
      </c>
      <c r="AR46" s="597">
        <v>0</v>
      </c>
      <c r="AS46" s="597">
        <v>-3</v>
      </c>
      <c r="AT46" s="597">
        <v>-3</v>
      </c>
      <c r="AU46" s="597">
        <v>-3</v>
      </c>
      <c r="AV46" s="597">
        <v>0</v>
      </c>
      <c r="AW46" s="597">
        <v>0</v>
      </c>
      <c r="AX46" s="597">
        <v>0</v>
      </c>
      <c r="AY46" s="597">
        <v>0</v>
      </c>
      <c r="AZ46" s="597">
        <v>0</v>
      </c>
      <c r="BA46" s="597">
        <v>0</v>
      </c>
      <c r="BB46" s="597">
        <v>-1</v>
      </c>
      <c r="BC46" s="597">
        <v>-56</v>
      </c>
      <c r="BD46" s="597">
        <v>-22</v>
      </c>
      <c r="BE46" s="597">
        <v>-14</v>
      </c>
      <c r="BF46" s="597">
        <v>-2</v>
      </c>
      <c r="BG46" s="597">
        <v>-2</v>
      </c>
      <c r="BH46" s="597">
        <v>-4</v>
      </c>
      <c r="BI46" s="597">
        <v>-11</v>
      </c>
      <c r="BJ46" s="597">
        <v>-7</v>
      </c>
      <c r="BK46" s="597">
        <v>0</v>
      </c>
      <c r="BL46" s="597">
        <v>-4</v>
      </c>
      <c r="BM46" s="597">
        <v>-2</v>
      </c>
      <c r="BN46" s="597">
        <v>-10</v>
      </c>
      <c r="BO46" s="597">
        <v>0</v>
      </c>
      <c r="BP46" s="597">
        <v>-94</v>
      </c>
      <c r="BQ46" s="597">
        <v>-37</v>
      </c>
      <c r="BR46" s="597">
        <v>-1</v>
      </c>
      <c r="BS46" s="597">
        <v>0</v>
      </c>
      <c r="BT46" s="597">
        <v>-19</v>
      </c>
      <c r="BU46" s="597">
        <v>-6</v>
      </c>
      <c r="BV46" s="598">
        <v>-31</v>
      </c>
    </row>
    <row r="47" spans="1:74" ht="16" customHeight="1" x14ac:dyDescent="0.2">
      <c r="A47" s="573">
        <v>41</v>
      </c>
      <c r="B47" s="595">
        <v>272</v>
      </c>
      <c r="C47" s="565" t="s">
        <v>223</v>
      </c>
      <c r="D47" s="596">
        <v>568363</v>
      </c>
      <c r="E47" s="597">
        <v>181645</v>
      </c>
      <c r="F47" s="597">
        <v>77801</v>
      </c>
      <c r="G47" s="597">
        <v>34175</v>
      </c>
      <c r="H47" s="597">
        <v>33785</v>
      </c>
      <c r="I47" s="597">
        <v>390</v>
      </c>
      <c r="J47" s="597">
        <v>43626</v>
      </c>
      <c r="K47" s="597">
        <v>1237</v>
      </c>
      <c r="L47" s="597">
        <v>28368</v>
      </c>
      <c r="M47" s="597">
        <v>28166</v>
      </c>
      <c r="N47" s="597">
        <v>202</v>
      </c>
      <c r="O47" s="597">
        <v>13680</v>
      </c>
      <c r="P47" s="597">
        <v>6303</v>
      </c>
      <c r="Q47" s="597">
        <v>7377</v>
      </c>
      <c r="R47" s="597">
        <v>341</v>
      </c>
      <c r="S47" s="597">
        <v>103844</v>
      </c>
      <c r="T47" s="597">
        <v>4834</v>
      </c>
      <c r="U47" s="597">
        <v>385</v>
      </c>
      <c r="V47" s="597">
        <v>4449</v>
      </c>
      <c r="W47" s="597">
        <v>99010</v>
      </c>
      <c r="X47" s="597">
        <v>670</v>
      </c>
      <c r="Y47" s="597">
        <v>3497</v>
      </c>
      <c r="Z47" s="597">
        <v>3229</v>
      </c>
      <c r="AA47" s="597">
        <v>3491</v>
      </c>
      <c r="AB47" s="597">
        <v>18051</v>
      </c>
      <c r="AC47" s="597">
        <v>28367</v>
      </c>
      <c r="AD47" s="597">
        <v>40077</v>
      </c>
      <c r="AE47" s="597">
        <v>1628</v>
      </c>
      <c r="AF47" s="597">
        <v>81578</v>
      </c>
      <c r="AG47" s="597">
        <v>305140</v>
      </c>
      <c r="AH47" s="597">
        <v>43647</v>
      </c>
      <c r="AI47" s="597">
        <v>19589</v>
      </c>
      <c r="AJ47" s="597">
        <v>19259</v>
      </c>
      <c r="AK47" s="597">
        <v>16399</v>
      </c>
      <c r="AL47" s="597">
        <v>277</v>
      </c>
      <c r="AM47" s="597">
        <v>112</v>
      </c>
      <c r="AN47" s="597">
        <v>812</v>
      </c>
      <c r="AO47" s="597">
        <v>13892</v>
      </c>
      <c r="AP47" s="597">
        <v>1205</v>
      </c>
      <c r="AQ47" s="597">
        <v>34</v>
      </c>
      <c r="AR47" s="597">
        <v>67</v>
      </c>
      <c r="AS47" s="597">
        <v>2860</v>
      </c>
      <c r="AT47" s="597">
        <v>455</v>
      </c>
      <c r="AU47" s="597">
        <v>455</v>
      </c>
      <c r="AV47" s="597">
        <v>0</v>
      </c>
      <c r="AW47" s="597">
        <v>0</v>
      </c>
      <c r="AX47" s="597">
        <v>0</v>
      </c>
      <c r="AY47" s="597">
        <v>2405</v>
      </c>
      <c r="AZ47" s="597">
        <v>1998</v>
      </c>
      <c r="BA47" s="597">
        <v>407</v>
      </c>
      <c r="BB47" s="597">
        <v>330</v>
      </c>
      <c r="BC47" s="597">
        <v>23029</v>
      </c>
      <c r="BD47" s="597">
        <v>8060</v>
      </c>
      <c r="BE47" s="597">
        <v>1585</v>
      </c>
      <c r="BF47" s="597">
        <v>6295</v>
      </c>
      <c r="BG47" s="597">
        <v>118</v>
      </c>
      <c r="BH47" s="597">
        <v>62</v>
      </c>
      <c r="BI47" s="597">
        <v>4953</v>
      </c>
      <c r="BJ47" s="597">
        <v>3745</v>
      </c>
      <c r="BK47" s="597">
        <v>93</v>
      </c>
      <c r="BL47" s="597">
        <v>4465</v>
      </c>
      <c r="BM47" s="597">
        <v>1033</v>
      </c>
      <c r="BN47" s="597">
        <v>680</v>
      </c>
      <c r="BO47" s="597">
        <v>1029</v>
      </c>
      <c r="BP47" s="597">
        <v>261493</v>
      </c>
      <c r="BQ47" s="597">
        <v>69605</v>
      </c>
      <c r="BR47" s="597">
        <v>128181</v>
      </c>
      <c r="BS47" s="597">
        <v>42221</v>
      </c>
      <c r="BT47" s="597">
        <v>5581</v>
      </c>
      <c r="BU47" s="597">
        <v>2270</v>
      </c>
      <c r="BV47" s="598">
        <v>13635</v>
      </c>
    </row>
    <row r="48" spans="1:74" ht="16" customHeight="1" x14ac:dyDescent="0.2">
      <c r="A48" s="573">
        <v>42</v>
      </c>
      <c r="B48" s="595">
        <v>281</v>
      </c>
      <c r="C48" s="565" t="s">
        <v>322</v>
      </c>
      <c r="D48" s="596">
        <v>4288970</v>
      </c>
      <c r="E48" s="597">
        <v>2322827</v>
      </c>
      <c r="F48" s="597">
        <v>752309</v>
      </c>
      <c r="G48" s="597">
        <v>294828</v>
      </c>
      <c r="H48" s="597">
        <v>283476</v>
      </c>
      <c r="I48" s="597">
        <v>11352</v>
      </c>
      <c r="J48" s="597">
        <v>457481</v>
      </c>
      <c r="K48" s="597">
        <v>4876</v>
      </c>
      <c r="L48" s="597">
        <v>170992</v>
      </c>
      <c r="M48" s="597">
        <v>169115</v>
      </c>
      <c r="N48" s="597">
        <v>1877</v>
      </c>
      <c r="O48" s="597">
        <v>279779</v>
      </c>
      <c r="P48" s="597">
        <v>68305</v>
      </c>
      <c r="Q48" s="597">
        <v>211474</v>
      </c>
      <c r="R48" s="597">
        <v>1834</v>
      </c>
      <c r="S48" s="597">
        <v>1570518</v>
      </c>
      <c r="T48" s="597">
        <v>52643</v>
      </c>
      <c r="U48" s="597">
        <v>4890</v>
      </c>
      <c r="V48" s="597">
        <v>47753</v>
      </c>
      <c r="W48" s="597">
        <v>1517875</v>
      </c>
      <c r="X48" s="597">
        <v>18832</v>
      </c>
      <c r="Y48" s="597">
        <v>38385</v>
      </c>
      <c r="Z48" s="597">
        <v>63008</v>
      </c>
      <c r="AA48" s="597">
        <v>29972</v>
      </c>
      <c r="AB48" s="597">
        <v>156561</v>
      </c>
      <c r="AC48" s="597">
        <v>556100</v>
      </c>
      <c r="AD48" s="597">
        <v>647446</v>
      </c>
      <c r="AE48" s="597">
        <v>7571</v>
      </c>
      <c r="AF48" s="597">
        <v>961462</v>
      </c>
      <c r="AG48" s="597">
        <v>1004681</v>
      </c>
      <c r="AH48" s="597">
        <v>414777</v>
      </c>
      <c r="AI48" s="597">
        <v>238282</v>
      </c>
      <c r="AJ48" s="597">
        <v>235853</v>
      </c>
      <c r="AK48" s="597">
        <v>159049</v>
      </c>
      <c r="AL48" s="597">
        <v>43386</v>
      </c>
      <c r="AM48" s="597">
        <v>408</v>
      </c>
      <c r="AN48" s="597">
        <v>26481</v>
      </c>
      <c r="AO48" s="597">
        <v>57752</v>
      </c>
      <c r="AP48" s="597">
        <v>28975</v>
      </c>
      <c r="AQ48" s="597">
        <v>76</v>
      </c>
      <c r="AR48" s="597">
        <v>1971</v>
      </c>
      <c r="AS48" s="597">
        <v>76804</v>
      </c>
      <c r="AT48" s="597">
        <v>72589</v>
      </c>
      <c r="AU48" s="597">
        <v>61376</v>
      </c>
      <c r="AV48" s="597">
        <v>8232</v>
      </c>
      <c r="AW48" s="597">
        <v>287</v>
      </c>
      <c r="AX48" s="597">
        <v>2694</v>
      </c>
      <c r="AY48" s="597">
        <v>4215</v>
      </c>
      <c r="AZ48" s="597">
        <v>3501</v>
      </c>
      <c r="BA48" s="597">
        <v>714</v>
      </c>
      <c r="BB48" s="597">
        <v>2429</v>
      </c>
      <c r="BC48" s="597">
        <v>139450</v>
      </c>
      <c r="BD48" s="597">
        <v>66158</v>
      </c>
      <c r="BE48" s="597">
        <v>28891</v>
      </c>
      <c r="BF48" s="597">
        <v>12547</v>
      </c>
      <c r="BG48" s="597">
        <v>10610</v>
      </c>
      <c r="BH48" s="597">
        <v>14110</v>
      </c>
      <c r="BI48" s="597">
        <v>31366</v>
      </c>
      <c r="BJ48" s="597">
        <v>20558</v>
      </c>
      <c r="BK48" s="597">
        <v>739</v>
      </c>
      <c r="BL48" s="597">
        <v>7837</v>
      </c>
      <c r="BM48" s="597">
        <v>6698</v>
      </c>
      <c r="BN48" s="597">
        <v>6094</v>
      </c>
      <c r="BO48" s="597">
        <v>37045</v>
      </c>
      <c r="BP48" s="597">
        <v>589904</v>
      </c>
      <c r="BQ48" s="597">
        <v>53226</v>
      </c>
      <c r="BR48" s="597">
        <v>179206</v>
      </c>
      <c r="BS48" s="597">
        <v>22524</v>
      </c>
      <c r="BT48" s="597">
        <v>151492</v>
      </c>
      <c r="BU48" s="597">
        <v>6323</v>
      </c>
      <c r="BV48" s="598">
        <v>177133</v>
      </c>
    </row>
    <row r="49" spans="1:74" ht="16" customHeight="1" x14ac:dyDescent="0.2">
      <c r="A49" s="573">
        <v>43</v>
      </c>
      <c r="B49" s="595">
        <v>289</v>
      </c>
      <c r="C49" s="565" t="s">
        <v>224</v>
      </c>
      <c r="D49" s="596">
        <v>1312145</v>
      </c>
      <c r="E49" s="597">
        <v>481797</v>
      </c>
      <c r="F49" s="597">
        <v>243786</v>
      </c>
      <c r="G49" s="597">
        <v>157633</v>
      </c>
      <c r="H49" s="597">
        <v>153379</v>
      </c>
      <c r="I49" s="597">
        <v>4254</v>
      </c>
      <c r="J49" s="597">
        <v>86153</v>
      </c>
      <c r="K49" s="597">
        <v>1410</v>
      </c>
      <c r="L49" s="597">
        <v>49763</v>
      </c>
      <c r="M49" s="597">
        <v>48654</v>
      </c>
      <c r="N49" s="597">
        <v>1109</v>
      </c>
      <c r="O49" s="597">
        <v>34502</v>
      </c>
      <c r="P49" s="597">
        <v>8202</v>
      </c>
      <c r="Q49" s="597">
        <v>26300</v>
      </c>
      <c r="R49" s="597">
        <v>478</v>
      </c>
      <c r="S49" s="597">
        <v>238011</v>
      </c>
      <c r="T49" s="597">
        <v>17331</v>
      </c>
      <c r="U49" s="597">
        <v>1396</v>
      </c>
      <c r="V49" s="597">
        <v>15935</v>
      </c>
      <c r="W49" s="597">
        <v>220680</v>
      </c>
      <c r="X49" s="597">
        <v>1420</v>
      </c>
      <c r="Y49" s="597">
        <v>8983</v>
      </c>
      <c r="Z49" s="597">
        <v>4909</v>
      </c>
      <c r="AA49" s="597">
        <v>8558</v>
      </c>
      <c r="AB49" s="597">
        <v>53178</v>
      </c>
      <c r="AC49" s="597">
        <v>40949</v>
      </c>
      <c r="AD49" s="597">
        <v>99632</v>
      </c>
      <c r="AE49" s="597">
        <v>3051</v>
      </c>
      <c r="AF49" s="597">
        <v>691567</v>
      </c>
      <c r="AG49" s="597">
        <v>138781</v>
      </c>
      <c r="AH49" s="597">
        <v>86408</v>
      </c>
      <c r="AI49" s="597">
        <v>43392</v>
      </c>
      <c r="AJ49" s="597">
        <v>43132</v>
      </c>
      <c r="AK49" s="597">
        <v>32796</v>
      </c>
      <c r="AL49" s="597">
        <v>19388</v>
      </c>
      <c r="AM49" s="597">
        <v>163</v>
      </c>
      <c r="AN49" s="597">
        <v>3575</v>
      </c>
      <c r="AO49" s="597">
        <v>8712</v>
      </c>
      <c r="AP49" s="597">
        <v>852</v>
      </c>
      <c r="AQ49" s="597">
        <v>20</v>
      </c>
      <c r="AR49" s="597">
        <v>86</v>
      </c>
      <c r="AS49" s="597">
        <v>10336</v>
      </c>
      <c r="AT49" s="597">
        <v>9345</v>
      </c>
      <c r="AU49" s="597">
        <v>1296</v>
      </c>
      <c r="AV49" s="597">
        <v>7794</v>
      </c>
      <c r="AW49" s="597">
        <v>248</v>
      </c>
      <c r="AX49" s="597">
        <v>7</v>
      </c>
      <c r="AY49" s="597">
        <v>991</v>
      </c>
      <c r="AZ49" s="597">
        <v>822</v>
      </c>
      <c r="BA49" s="597">
        <v>169</v>
      </c>
      <c r="BB49" s="597">
        <v>260</v>
      </c>
      <c r="BC49" s="597">
        <v>35399</v>
      </c>
      <c r="BD49" s="597">
        <v>12532</v>
      </c>
      <c r="BE49" s="597">
        <v>7874</v>
      </c>
      <c r="BF49" s="597">
        <v>790</v>
      </c>
      <c r="BG49" s="597">
        <v>152</v>
      </c>
      <c r="BH49" s="597">
        <v>3716</v>
      </c>
      <c r="BI49" s="597">
        <v>11081</v>
      </c>
      <c r="BJ49" s="597">
        <v>5031</v>
      </c>
      <c r="BK49" s="597">
        <v>341</v>
      </c>
      <c r="BL49" s="597">
        <v>2294</v>
      </c>
      <c r="BM49" s="597">
        <v>557</v>
      </c>
      <c r="BN49" s="597">
        <v>3563</v>
      </c>
      <c r="BO49" s="597">
        <v>7617</v>
      </c>
      <c r="BP49" s="597">
        <v>52373</v>
      </c>
      <c r="BQ49" s="597">
        <v>12446</v>
      </c>
      <c r="BR49" s="597">
        <v>8561</v>
      </c>
      <c r="BS49" s="597">
        <v>7398</v>
      </c>
      <c r="BT49" s="597">
        <v>8131</v>
      </c>
      <c r="BU49" s="597">
        <v>1183</v>
      </c>
      <c r="BV49" s="598">
        <v>14654</v>
      </c>
    </row>
    <row r="50" spans="1:74" ht="16" customHeight="1" x14ac:dyDescent="0.2">
      <c r="A50" s="573">
        <v>44</v>
      </c>
      <c r="B50" s="595">
        <v>291</v>
      </c>
      <c r="C50" s="565" t="s">
        <v>194</v>
      </c>
      <c r="D50" s="596">
        <v>450107</v>
      </c>
      <c r="E50" s="597">
        <v>314250</v>
      </c>
      <c r="F50" s="597">
        <v>63993</v>
      </c>
      <c r="G50" s="597">
        <v>25893</v>
      </c>
      <c r="H50" s="597">
        <v>25761</v>
      </c>
      <c r="I50" s="597">
        <v>132</v>
      </c>
      <c r="J50" s="597">
        <v>38100</v>
      </c>
      <c r="K50" s="597">
        <v>1969</v>
      </c>
      <c r="L50" s="597">
        <v>28064</v>
      </c>
      <c r="M50" s="597">
        <v>27651</v>
      </c>
      <c r="N50" s="597">
        <v>413</v>
      </c>
      <c r="O50" s="597">
        <v>7899</v>
      </c>
      <c r="P50" s="597">
        <v>5253</v>
      </c>
      <c r="Q50" s="597">
        <v>2646</v>
      </c>
      <c r="R50" s="597">
        <v>168</v>
      </c>
      <c r="S50" s="597">
        <v>250257</v>
      </c>
      <c r="T50" s="597">
        <v>11365</v>
      </c>
      <c r="U50" s="597">
        <v>165</v>
      </c>
      <c r="V50" s="597">
        <v>11200</v>
      </c>
      <c r="W50" s="597">
        <v>238892</v>
      </c>
      <c r="X50" s="597">
        <v>1998</v>
      </c>
      <c r="Y50" s="597">
        <v>11321</v>
      </c>
      <c r="Z50" s="597">
        <v>7035</v>
      </c>
      <c r="AA50" s="597">
        <v>9516</v>
      </c>
      <c r="AB50" s="597">
        <v>40493</v>
      </c>
      <c r="AC50" s="597">
        <v>67048</v>
      </c>
      <c r="AD50" s="597">
        <v>98677</v>
      </c>
      <c r="AE50" s="597">
        <v>2804</v>
      </c>
      <c r="AF50" s="597">
        <v>7127</v>
      </c>
      <c r="AG50" s="597">
        <v>128730</v>
      </c>
      <c r="AH50" s="597">
        <v>70099</v>
      </c>
      <c r="AI50" s="597">
        <v>2959</v>
      </c>
      <c r="AJ50" s="597">
        <v>2937</v>
      </c>
      <c r="AK50" s="597">
        <v>2268</v>
      </c>
      <c r="AL50" s="597">
        <v>1029</v>
      </c>
      <c r="AM50" s="597">
        <v>43</v>
      </c>
      <c r="AN50" s="597">
        <v>182</v>
      </c>
      <c r="AO50" s="597">
        <v>969</v>
      </c>
      <c r="AP50" s="597">
        <v>40</v>
      </c>
      <c r="AQ50" s="597">
        <v>2</v>
      </c>
      <c r="AR50" s="597">
        <v>3</v>
      </c>
      <c r="AS50" s="597">
        <v>669</v>
      </c>
      <c r="AT50" s="597">
        <v>626</v>
      </c>
      <c r="AU50" s="597">
        <v>129</v>
      </c>
      <c r="AV50" s="597">
        <v>23</v>
      </c>
      <c r="AW50" s="597">
        <v>470</v>
      </c>
      <c r="AX50" s="597">
        <v>4</v>
      </c>
      <c r="AY50" s="597">
        <v>43</v>
      </c>
      <c r="AZ50" s="597">
        <v>35</v>
      </c>
      <c r="BA50" s="597">
        <v>8</v>
      </c>
      <c r="BB50" s="597">
        <v>22</v>
      </c>
      <c r="BC50" s="597">
        <v>66386</v>
      </c>
      <c r="BD50" s="597">
        <v>8386</v>
      </c>
      <c r="BE50" s="597">
        <v>7898</v>
      </c>
      <c r="BF50" s="597">
        <v>244</v>
      </c>
      <c r="BG50" s="597">
        <v>168</v>
      </c>
      <c r="BH50" s="597">
        <v>76</v>
      </c>
      <c r="BI50" s="597">
        <v>47904</v>
      </c>
      <c r="BJ50" s="597">
        <v>2778</v>
      </c>
      <c r="BK50" s="597">
        <v>2</v>
      </c>
      <c r="BL50" s="597">
        <v>6227</v>
      </c>
      <c r="BM50" s="597">
        <v>350</v>
      </c>
      <c r="BN50" s="597">
        <v>739</v>
      </c>
      <c r="BO50" s="597">
        <v>754</v>
      </c>
      <c r="BP50" s="597">
        <v>58631</v>
      </c>
      <c r="BQ50" s="597">
        <v>6699</v>
      </c>
      <c r="BR50" s="597">
        <v>9026</v>
      </c>
      <c r="BS50" s="597">
        <v>2093</v>
      </c>
      <c r="BT50" s="597">
        <v>22806</v>
      </c>
      <c r="BU50" s="597">
        <v>241</v>
      </c>
      <c r="BV50" s="598">
        <v>17766</v>
      </c>
    </row>
    <row r="51" spans="1:74" ht="16" customHeight="1" x14ac:dyDescent="0.2">
      <c r="A51" s="573">
        <v>45</v>
      </c>
      <c r="B51" s="595">
        <v>301</v>
      </c>
      <c r="C51" s="565" t="s">
        <v>195</v>
      </c>
      <c r="D51" s="596">
        <v>3579</v>
      </c>
      <c r="E51" s="597">
        <v>726</v>
      </c>
      <c r="F51" s="597">
        <v>259</v>
      </c>
      <c r="G51" s="597">
        <v>131</v>
      </c>
      <c r="H51" s="597">
        <v>128</v>
      </c>
      <c r="I51" s="597">
        <v>3</v>
      </c>
      <c r="J51" s="597">
        <v>128</v>
      </c>
      <c r="K51" s="597">
        <v>2</v>
      </c>
      <c r="L51" s="597">
        <v>76</v>
      </c>
      <c r="M51" s="597">
        <v>75</v>
      </c>
      <c r="N51" s="597">
        <v>1</v>
      </c>
      <c r="O51" s="597">
        <v>49</v>
      </c>
      <c r="P51" s="597">
        <v>12</v>
      </c>
      <c r="Q51" s="597">
        <v>37</v>
      </c>
      <c r="R51" s="597">
        <v>1</v>
      </c>
      <c r="S51" s="597">
        <v>467</v>
      </c>
      <c r="T51" s="597">
        <v>22</v>
      </c>
      <c r="U51" s="597">
        <v>3</v>
      </c>
      <c r="V51" s="597">
        <v>19</v>
      </c>
      <c r="W51" s="597">
        <v>445</v>
      </c>
      <c r="X51" s="597">
        <v>5</v>
      </c>
      <c r="Y51" s="597">
        <v>13</v>
      </c>
      <c r="Z51" s="597">
        <v>22</v>
      </c>
      <c r="AA51" s="597">
        <v>15</v>
      </c>
      <c r="AB51" s="597">
        <v>81</v>
      </c>
      <c r="AC51" s="597">
        <v>122</v>
      </c>
      <c r="AD51" s="597">
        <v>182</v>
      </c>
      <c r="AE51" s="597">
        <v>5</v>
      </c>
      <c r="AF51" s="597">
        <v>1103</v>
      </c>
      <c r="AG51" s="597">
        <v>1750</v>
      </c>
      <c r="AH51" s="597">
        <v>1649</v>
      </c>
      <c r="AI51" s="597">
        <v>1404</v>
      </c>
      <c r="AJ51" s="597">
        <v>1385</v>
      </c>
      <c r="AK51" s="597">
        <v>1139</v>
      </c>
      <c r="AL51" s="597">
        <v>446</v>
      </c>
      <c r="AM51" s="597">
        <v>22</v>
      </c>
      <c r="AN51" s="597">
        <v>70</v>
      </c>
      <c r="AO51" s="597">
        <v>499</v>
      </c>
      <c r="AP51" s="597">
        <v>94</v>
      </c>
      <c r="AQ51" s="597">
        <v>2</v>
      </c>
      <c r="AR51" s="597">
        <v>6</v>
      </c>
      <c r="AS51" s="597">
        <v>246</v>
      </c>
      <c r="AT51" s="597">
        <v>223</v>
      </c>
      <c r="AU51" s="597">
        <v>197</v>
      </c>
      <c r="AV51" s="597">
        <v>15</v>
      </c>
      <c r="AW51" s="597">
        <v>7</v>
      </c>
      <c r="AX51" s="597">
        <v>4</v>
      </c>
      <c r="AY51" s="597">
        <v>23</v>
      </c>
      <c r="AZ51" s="597">
        <v>20</v>
      </c>
      <c r="BA51" s="597">
        <v>3</v>
      </c>
      <c r="BB51" s="597">
        <v>19</v>
      </c>
      <c r="BC51" s="597">
        <v>82</v>
      </c>
      <c r="BD51" s="597">
        <v>30</v>
      </c>
      <c r="BE51" s="597">
        <v>20</v>
      </c>
      <c r="BF51" s="597">
        <v>2</v>
      </c>
      <c r="BG51" s="597">
        <v>2</v>
      </c>
      <c r="BH51" s="597">
        <v>6</v>
      </c>
      <c r="BI51" s="597">
        <v>16</v>
      </c>
      <c r="BJ51" s="597">
        <v>10</v>
      </c>
      <c r="BK51" s="597">
        <v>2</v>
      </c>
      <c r="BL51" s="597">
        <v>7</v>
      </c>
      <c r="BM51" s="597">
        <v>2</v>
      </c>
      <c r="BN51" s="597">
        <v>15</v>
      </c>
      <c r="BO51" s="597">
        <v>163</v>
      </c>
      <c r="BP51" s="597">
        <v>101</v>
      </c>
      <c r="BQ51" s="597">
        <v>8</v>
      </c>
      <c r="BR51" s="597">
        <v>18</v>
      </c>
      <c r="BS51" s="597">
        <v>13</v>
      </c>
      <c r="BT51" s="597">
        <v>21</v>
      </c>
      <c r="BU51" s="597">
        <v>7</v>
      </c>
      <c r="BV51" s="598">
        <v>34</v>
      </c>
    </row>
    <row r="52" spans="1:74" ht="16" customHeight="1" x14ac:dyDescent="0.2">
      <c r="A52" s="573">
        <v>46</v>
      </c>
      <c r="B52" s="595">
        <v>311</v>
      </c>
      <c r="C52" s="565" t="s">
        <v>196</v>
      </c>
      <c r="D52" s="596">
        <v>12056</v>
      </c>
      <c r="E52" s="597">
        <v>11533</v>
      </c>
      <c r="F52" s="597">
        <v>1753</v>
      </c>
      <c r="G52" s="597">
        <v>991</v>
      </c>
      <c r="H52" s="597">
        <v>977</v>
      </c>
      <c r="I52" s="597">
        <v>14</v>
      </c>
      <c r="J52" s="597">
        <v>762</v>
      </c>
      <c r="K52" s="597">
        <v>62</v>
      </c>
      <c r="L52" s="597">
        <v>409</v>
      </c>
      <c r="M52" s="597">
        <v>405</v>
      </c>
      <c r="N52" s="597">
        <v>4</v>
      </c>
      <c r="O52" s="597">
        <v>288</v>
      </c>
      <c r="P52" s="597">
        <v>193</v>
      </c>
      <c r="Q52" s="597">
        <v>95</v>
      </c>
      <c r="R52" s="597">
        <v>3</v>
      </c>
      <c r="S52" s="597">
        <v>9780</v>
      </c>
      <c r="T52" s="597">
        <v>116</v>
      </c>
      <c r="U52" s="597">
        <v>5</v>
      </c>
      <c r="V52" s="597">
        <v>111</v>
      </c>
      <c r="W52" s="597">
        <v>9664</v>
      </c>
      <c r="X52" s="597">
        <v>113</v>
      </c>
      <c r="Y52" s="597">
        <v>434</v>
      </c>
      <c r="Z52" s="597">
        <v>26</v>
      </c>
      <c r="AA52" s="597">
        <v>339</v>
      </c>
      <c r="AB52" s="597">
        <v>1402</v>
      </c>
      <c r="AC52" s="597">
        <v>2529</v>
      </c>
      <c r="AD52" s="597">
        <v>4767</v>
      </c>
      <c r="AE52" s="597">
        <v>54</v>
      </c>
      <c r="AF52" s="597">
        <v>0</v>
      </c>
      <c r="AG52" s="597">
        <v>523</v>
      </c>
      <c r="AH52" s="597">
        <v>523</v>
      </c>
      <c r="AI52" s="597">
        <v>211</v>
      </c>
      <c r="AJ52" s="597">
        <v>211</v>
      </c>
      <c r="AK52" s="597">
        <v>196</v>
      </c>
      <c r="AL52" s="597">
        <v>84</v>
      </c>
      <c r="AM52" s="597">
        <v>4</v>
      </c>
      <c r="AN52" s="597">
        <v>14</v>
      </c>
      <c r="AO52" s="597">
        <v>94</v>
      </c>
      <c r="AP52" s="597">
        <v>0</v>
      </c>
      <c r="AQ52" s="597">
        <v>0</v>
      </c>
      <c r="AR52" s="597">
        <v>0</v>
      </c>
      <c r="AS52" s="597">
        <v>15</v>
      </c>
      <c r="AT52" s="597">
        <v>14</v>
      </c>
      <c r="AU52" s="597">
        <v>13</v>
      </c>
      <c r="AV52" s="597">
        <v>1</v>
      </c>
      <c r="AW52" s="597">
        <v>0</v>
      </c>
      <c r="AX52" s="597">
        <v>0</v>
      </c>
      <c r="AY52" s="597">
        <v>1</v>
      </c>
      <c r="AZ52" s="597">
        <v>1</v>
      </c>
      <c r="BA52" s="597">
        <v>0</v>
      </c>
      <c r="BB52" s="597">
        <v>0</v>
      </c>
      <c r="BC52" s="597">
        <v>195</v>
      </c>
      <c r="BD52" s="597">
        <v>0</v>
      </c>
      <c r="BE52" s="597">
        <v>0</v>
      </c>
      <c r="BF52" s="597">
        <v>0</v>
      </c>
      <c r="BG52" s="597">
        <v>0</v>
      </c>
      <c r="BH52" s="597">
        <v>0</v>
      </c>
      <c r="BI52" s="597">
        <v>129</v>
      </c>
      <c r="BJ52" s="597">
        <v>0</v>
      </c>
      <c r="BK52" s="597">
        <v>0</v>
      </c>
      <c r="BL52" s="597">
        <v>66</v>
      </c>
      <c r="BM52" s="597">
        <v>0</v>
      </c>
      <c r="BN52" s="597">
        <v>0</v>
      </c>
      <c r="BO52" s="597">
        <v>117</v>
      </c>
      <c r="BP52" s="597">
        <v>0</v>
      </c>
      <c r="BQ52" s="597">
        <v>0</v>
      </c>
      <c r="BR52" s="597">
        <v>0</v>
      </c>
      <c r="BS52" s="597">
        <v>0</v>
      </c>
      <c r="BT52" s="597">
        <v>0</v>
      </c>
      <c r="BU52" s="597">
        <v>0</v>
      </c>
      <c r="BV52" s="598">
        <v>0</v>
      </c>
    </row>
    <row r="53" spans="1:74" ht="16" customHeight="1" x14ac:dyDescent="0.2">
      <c r="A53" s="573">
        <v>47</v>
      </c>
      <c r="B53" s="595">
        <v>321</v>
      </c>
      <c r="C53" s="565" t="s">
        <v>328</v>
      </c>
      <c r="D53" s="596">
        <v>0</v>
      </c>
      <c r="E53" s="597">
        <v>0</v>
      </c>
      <c r="F53" s="597">
        <v>0</v>
      </c>
      <c r="G53" s="597">
        <v>0</v>
      </c>
      <c r="H53" s="597">
        <v>0</v>
      </c>
      <c r="I53" s="597">
        <v>0</v>
      </c>
      <c r="J53" s="597">
        <v>0</v>
      </c>
      <c r="K53" s="597">
        <v>0</v>
      </c>
      <c r="L53" s="597">
        <v>0</v>
      </c>
      <c r="M53" s="597">
        <v>0</v>
      </c>
      <c r="N53" s="597">
        <v>0</v>
      </c>
      <c r="O53" s="597">
        <v>0</v>
      </c>
      <c r="P53" s="597">
        <v>0</v>
      </c>
      <c r="Q53" s="597">
        <v>0</v>
      </c>
      <c r="R53" s="597">
        <v>0</v>
      </c>
      <c r="S53" s="597">
        <v>0</v>
      </c>
      <c r="T53" s="597">
        <v>0</v>
      </c>
      <c r="U53" s="597">
        <v>0</v>
      </c>
      <c r="V53" s="597">
        <v>0</v>
      </c>
      <c r="W53" s="597">
        <v>0</v>
      </c>
      <c r="X53" s="597">
        <v>0</v>
      </c>
      <c r="Y53" s="597">
        <v>0</v>
      </c>
      <c r="Z53" s="597">
        <v>0</v>
      </c>
      <c r="AA53" s="597">
        <v>0</v>
      </c>
      <c r="AB53" s="597">
        <v>0</v>
      </c>
      <c r="AC53" s="597">
        <v>0</v>
      </c>
      <c r="AD53" s="597">
        <v>0</v>
      </c>
      <c r="AE53" s="597">
        <v>0</v>
      </c>
      <c r="AF53" s="597">
        <v>0</v>
      </c>
      <c r="AG53" s="597">
        <v>0</v>
      </c>
      <c r="AH53" s="597">
        <v>0</v>
      </c>
      <c r="AI53" s="597">
        <v>0</v>
      </c>
      <c r="AJ53" s="597">
        <v>0</v>
      </c>
      <c r="AK53" s="597">
        <v>0</v>
      </c>
      <c r="AL53" s="597">
        <v>0</v>
      </c>
      <c r="AM53" s="597">
        <v>0</v>
      </c>
      <c r="AN53" s="597">
        <v>0</v>
      </c>
      <c r="AO53" s="597">
        <v>0</v>
      </c>
      <c r="AP53" s="597">
        <v>0</v>
      </c>
      <c r="AQ53" s="597">
        <v>0</v>
      </c>
      <c r="AR53" s="597">
        <v>0</v>
      </c>
      <c r="AS53" s="597">
        <v>0</v>
      </c>
      <c r="AT53" s="597">
        <v>0</v>
      </c>
      <c r="AU53" s="597">
        <v>0</v>
      </c>
      <c r="AV53" s="597">
        <v>0</v>
      </c>
      <c r="AW53" s="597">
        <v>0</v>
      </c>
      <c r="AX53" s="597">
        <v>0</v>
      </c>
      <c r="AY53" s="597">
        <v>0</v>
      </c>
      <c r="AZ53" s="597">
        <v>0</v>
      </c>
      <c r="BA53" s="597">
        <v>0</v>
      </c>
      <c r="BB53" s="597">
        <v>0</v>
      </c>
      <c r="BC53" s="597">
        <v>0</v>
      </c>
      <c r="BD53" s="597">
        <v>0</v>
      </c>
      <c r="BE53" s="597">
        <v>0</v>
      </c>
      <c r="BF53" s="597">
        <v>0</v>
      </c>
      <c r="BG53" s="597">
        <v>0</v>
      </c>
      <c r="BH53" s="597">
        <v>0</v>
      </c>
      <c r="BI53" s="597">
        <v>0</v>
      </c>
      <c r="BJ53" s="597">
        <v>0</v>
      </c>
      <c r="BK53" s="597">
        <v>0</v>
      </c>
      <c r="BL53" s="597">
        <v>0</v>
      </c>
      <c r="BM53" s="597">
        <v>0</v>
      </c>
      <c r="BN53" s="597">
        <v>0</v>
      </c>
      <c r="BO53" s="597">
        <v>0</v>
      </c>
      <c r="BP53" s="597">
        <v>0</v>
      </c>
      <c r="BQ53" s="597">
        <v>0</v>
      </c>
      <c r="BR53" s="597">
        <v>0</v>
      </c>
      <c r="BS53" s="597">
        <v>0</v>
      </c>
      <c r="BT53" s="597">
        <v>0</v>
      </c>
      <c r="BU53" s="597">
        <v>0</v>
      </c>
      <c r="BV53" s="598">
        <v>0</v>
      </c>
    </row>
    <row r="54" spans="1:74" ht="16" customHeight="1" x14ac:dyDescent="0.2">
      <c r="A54" s="573">
        <v>48</v>
      </c>
      <c r="B54" s="595">
        <v>329</v>
      </c>
      <c r="C54" s="565" t="s">
        <v>330</v>
      </c>
      <c r="D54" s="596">
        <v>22472</v>
      </c>
      <c r="E54" s="597">
        <v>19524</v>
      </c>
      <c r="F54" s="597">
        <v>12201</v>
      </c>
      <c r="G54" s="597">
        <v>4931</v>
      </c>
      <c r="H54" s="597">
        <v>4824</v>
      </c>
      <c r="I54" s="597">
        <v>107</v>
      </c>
      <c r="J54" s="597">
        <v>7270</v>
      </c>
      <c r="K54" s="597">
        <v>123</v>
      </c>
      <c r="L54" s="597">
        <v>5379</v>
      </c>
      <c r="M54" s="597">
        <v>5344</v>
      </c>
      <c r="N54" s="597">
        <v>35</v>
      </c>
      <c r="O54" s="597">
        <v>1691</v>
      </c>
      <c r="P54" s="597">
        <v>344</v>
      </c>
      <c r="Q54" s="597">
        <v>1347</v>
      </c>
      <c r="R54" s="597">
        <v>77</v>
      </c>
      <c r="S54" s="597">
        <v>7323</v>
      </c>
      <c r="T54" s="597">
        <v>461</v>
      </c>
      <c r="U54" s="597">
        <v>27</v>
      </c>
      <c r="V54" s="597">
        <v>434</v>
      </c>
      <c r="W54" s="597">
        <v>6862</v>
      </c>
      <c r="X54" s="597">
        <v>15</v>
      </c>
      <c r="Y54" s="597">
        <v>162</v>
      </c>
      <c r="Z54" s="597">
        <v>90</v>
      </c>
      <c r="AA54" s="597">
        <v>463</v>
      </c>
      <c r="AB54" s="597">
        <v>2003</v>
      </c>
      <c r="AC54" s="597">
        <v>976</v>
      </c>
      <c r="AD54" s="597">
        <v>3001</v>
      </c>
      <c r="AE54" s="597">
        <v>152</v>
      </c>
      <c r="AF54" s="597">
        <v>2177</v>
      </c>
      <c r="AG54" s="597">
        <v>771</v>
      </c>
      <c r="AH54" s="597">
        <v>668</v>
      </c>
      <c r="AI54" s="597">
        <v>193</v>
      </c>
      <c r="AJ54" s="597">
        <v>190</v>
      </c>
      <c r="AK54" s="597">
        <v>155</v>
      </c>
      <c r="AL54" s="597">
        <v>62</v>
      </c>
      <c r="AM54" s="597">
        <v>3</v>
      </c>
      <c r="AN54" s="597">
        <v>9</v>
      </c>
      <c r="AO54" s="597">
        <v>67</v>
      </c>
      <c r="AP54" s="597">
        <v>13</v>
      </c>
      <c r="AQ54" s="597">
        <v>0</v>
      </c>
      <c r="AR54" s="597">
        <v>1</v>
      </c>
      <c r="AS54" s="597">
        <v>35</v>
      </c>
      <c r="AT54" s="597">
        <v>31</v>
      </c>
      <c r="AU54" s="597">
        <v>27</v>
      </c>
      <c r="AV54" s="597">
        <v>2</v>
      </c>
      <c r="AW54" s="597">
        <v>1</v>
      </c>
      <c r="AX54" s="597">
        <v>1</v>
      </c>
      <c r="AY54" s="597">
        <v>4</v>
      </c>
      <c r="AZ54" s="597">
        <v>3</v>
      </c>
      <c r="BA54" s="597">
        <v>1</v>
      </c>
      <c r="BB54" s="597">
        <v>3</v>
      </c>
      <c r="BC54" s="597">
        <v>314</v>
      </c>
      <c r="BD54" s="597">
        <v>117</v>
      </c>
      <c r="BE54" s="597">
        <v>78</v>
      </c>
      <c r="BF54" s="597">
        <v>9</v>
      </c>
      <c r="BG54" s="597">
        <v>8</v>
      </c>
      <c r="BH54" s="597">
        <v>22</v>
      </c>
      <c r="BI54" s="597">
        <v>60</v>
      </c>
      <c r="BJ54" s="597">
        <v>39</v>
      </c>
      <c r="BK54" s="597">
        <v>7</v>
      </c>
      <c r="BL54" s="597">
        <v>24</v>
      </c>
      <c r="BM54" s="597">
        <v>9</v>
      </c>
      <c r="BN54" s="597">
        <v>58</v>
      </c>
      <c r="BO54" s="597">
        <v>161</v>
      </c>
      <c r="BP54" s="597">
        <v>103</v>
      </c>
      <c r="BQ54" s="597">
        <v>27</v>
      </c>
      <c r="BR54" s="597">
        <v>58</v>
      </c>
      <c r="BS54" s="597">
        <v>13</v>
      </c>
      <c r="BT54" s="597">
        <v>1</v>
      </c>
      <c r="BU54" s="597">
        <v>0</v>
      </c>
      <c r="BV54" s="598">
        <v>4</v>
      </c>
    </row>
    <row r="55" spans="1:74" ht="16" customHeight="1" x14ac:dyDescent="0.2">
      <c r="A55" s="573">
        <v>49</v>
      </c>
      <c r="B55" s="595">
        <v>331</v>
      </c>
      <c r="C55" s="565" t="s">
        <v>332</v>
      </c>
      <c r="D55" s="596">
        <v>158034</v>
      </c>
      <c r="E55" s="597">
        <v>62487</v>
      </c>
      <c r="F55" s="597">
        <v>15784</v>
      </c>
      <c r="G55" s="597">
        <v>7920</v>
      </c>
      <c r="H55" s="597">
        <v>7841</v>
      </c>
      <c r="I55" s="597">
        <v>79</v>
      </c>
      <c r="J55" s="597">
        <v>7864</v>
      </c>
      <c r="K55" s="597">
        <v>210</v>
      </c>
      <c r="L55" s="597">
        <v>5333</v>
      </c>
      <c r="M55" s="597">
        <v>5293</v>
      </c>
      <c r="N55" s="597">
        <v>40</v>
      </c>
      <c r="O55" s="597">
        <v>2247</v>
      </c>
      <c r="P55" s="597">
        <v>1096</v>
      </c>
      <c r="Q55" s="597">
        <v>1151</v>
      </c>
      <c r="R55" s="597">
        <v>74</v>
      </c>
      <c r="S55" s="597">
        <v>46703</v>
      </c>
      <c r="T55" s="597">
        <v>3094</v>
      </c>
      <c r="U55" s="597">
        <v>388</v>
      </c>
      <c r="V55" s="597">
        <v>2706</v>
      </c>
      <c r="W55" s="597">
        <v>43609</v>
      </c>
      <c r="X55" s="597">
        <v>193</v>
      </c>
      <c r="Y55" s="597">
        <v>1290</v>
      </c>
      <c r="Z55" s="597">
        <v>1221</v>
      </c>
      <c r="AA55" s="597">
        <v>1308</v>
      </c>
      <c r="AB55" s="597">
        <v>6871</v>
      </c>
      <c r="AC55" s="597">
        <v>14154</v>
      </c>
      <c r="AD55" s="597">
        <v>17248</v>
      </c>
      <c r="AE55" s="597">
        <v>1324</v>
      </c>
      <c r="AF55" s="597">
        <v>36445</v>
      </c>
      <c r="AG55" s="597">
        <v>59102</v>
      </c>
      <c r="AH55" s="597">
        <v>20238</v>
      </c>
      <c r="AI55" s="597">
        <v>696</v>
      </c>
      <c r="AJ55" s="597">
        <v>521</v>
      </c>
      <c r="AK55" s="597">
        <v>426</v>
      </c>
      <c r="AL55" s="597">
        <v>61</v>
      </c>
      <c r="AM55" s="597">
        <v>3</v>
      </c>
      <c r="AN55" s="597">
        <v>9</v>
      </c>
      <c r="AO55" s="597">
        <v>341</v>
      </c>
      <c r="AP55" s="597">
        <v>12</v>
      </c>
      <c r="AQ55" s="597">
        <v>0</v>
      </c>
      <c r="AR55" s="597">
        <v>0</v>
      </c>
      <c r="AS55" s="597">
        <v>95</v>
      </c>
      <c r="AT55" s="597">
        <v>0</v>
      </c>
      <c r="AU55" s="597">
        <v>0</v>
      </c>
      <c r="AV55" s="597">
        <v>0</v>
      </c>
      <c r="AW55" s="597">
        <v>0</v>
      </c>
      <c r="AX55" s="597">
        <v>0</v>
      </c>
      <c r="AY55" s="597">
        <v>95</v>
      </c>
      <c r="AZ55" s="597">
        <v>79</v>
      </c>
      <c r="BA55" s="597">
        <v>16</v>
      </c>
      <c r="BB55" s="597">
        <v>175</v>
      </c>
      <c r="BC55" s="597">
        <v>19146</v>
      </c>
      <c r="BD55" s="597">
        <v>4732</v>
      </c>
      <c r="BE55" s="597">
        <v>3172</v>
      </c>
      <c r="BF55" s="597">
        <v>1367</v>
      </c>
      <c r="BG55" s="597">
        <v>76</v>
      </c>
      <c r="BH55" s="597">
        <v>117</v>
      </c>
      <c r="BI55" s="597">
        <v>9219</v>
      </c>
      <c r="BJ55" s="597">
        <v>531</v>
      </c>
      <c r="BK55" s="597">
        <v>0</v>
      </c>
      <c r="BL55" s="597">
        <v>3030</v>
      </c>
      <c r="BM55" s="597">
        <v>611</v>
      </c>
      <c r="BN55" s="597">
        <v>1023</v>
      </c>
      <c r="BO55" s="597">
        <v>396</v>
      </c>
      <c r="BP55" s="597">
        <v>38864</v>
      </c>
      <c r="BQ55" s="597">
        <v>2528</v>
      </c>
      <c r="BR55" s="597">
        <v>12497</v>
      </c>
      <c r="BS55" s="597">
        <v>1777</v>
      </c>
      <c r="BT55" s="597">
        <v>16964</v>
      </c>
      <c r="BU55" s="597">
        <v>352</v>
      </c>
      <c r="BV55" s="598">
        <v>4746</v>
      </c>
    </row>
    <row r="56" spans="1:74" ht="16" customHeight="1" x14ac:dyDescent="0.2">
      <c r="A56" s="573">
        <v>50</v>
      </c>
      <c r="B56" s="595">
        <v>332</v>
      </c>
      <c r="C56" s="565" t="s">
        <v>334</v>
      </c>
      <c r="D56" s="596">
        <v>111102</v>
      </c>
      <c r="E56" s="597">
        <v>111102</v>
      </c>
      <c r="F56" s="597">
        <v>72727</v>
      </c>
      <c r="G56" s="597">
        <v>42314</v>
      </c>
      <c r="H56" s="597">
        <v>41953</v>
      </c>
      <c r="I56" s="597">
        <v>361</v>
      </c>
      <c r="J56" s="597">
        <v>30413</v>
      </c>
      <c r="K56" s="597">
        <v>1282</v>
      </c>
      <c r="L56" s="597">
        <v>13343</v>
      </c>
      <c r="M56" s="597">
        <v>12657</v>
      </c>
      <c r="N56" s="597">
        <v>686</v>
      </c>
      <c r="O56" s="597">
        <v>15688</v>
      </c>
      <c r="P56" s="597">
        <v>8404</v>
      </c>
      <c r="Q56" s="597">
        <v>7284</v>
      </c>
      <c r="R56" s="597">
        <v>100</v>
      </c>
      <c r="S56" s="597">
        <v>38375</v>
      </c>
      <c r="T56" s="597">
        <v>7896</v>
      </c>
      <c r="U56" s="597">
        <v>357</v>
      </c>
      <c r="V56" s="597">
        <v>7539</v>
      </c>
      <c r="W56" s="597">
        <v>30479</v>
      </c>
      <c r="X56" s="597">
        <v>82</v>
      </c>
      <c r="Y56" s="597">
        <v>1789</v>
      </c>
      <c r="Z56" s="597">
        <v>243</v>
      </c>
      <c r="AA56" s="597">
        <v>1769</v>
      </c>
      <c r="AB56" s="597">
        <v>7788</v>
      </c>
      <c r="AC56" s="597">
        <v>2752</v>
      </c>
      <c r="AD56" s="597">
        <v>15535</v>
      </c>
      <c r="AE56" s="597">
        <v>521</v>
      </c>
      <c r="AF56" s="597">
        <v>0</v>
      </c>
      <c r="AG56" s="597">
        <v>0</v>
      </c>
      <c r="AH56" s="597">
        <v>0</v>
      </c>
      <c r="AI56" s="597">
        <v>0</v>
      </c>
      <c r="AJ56" s="597">
        <v>0</v>
      </c>
      <c r="AK56" s="597">
        <v>0</v>
      </c>
      <c r="AL56" s="597">
        <v>0</v>
      </c>
      <c r="AM56" s="597">
        <v>0</v>
      </c>
      <c r="AN56" s="597">
        <v>0</v>
      </c>
      <c r="AO56" s="597">
        <v>0</v>
      </c>
      <c r="AP56" s="597">
        <v>0</v>
      </c>
      <c r="AQ56" s="597">
        <v>0</v>
      </c>
      <c r="AR56" s="597">
        <v>0</v>
      </c>
      <c r="AS56" s="597">
        <v>0</v>
      </c>
      <c r="AT56" s="597">
        <v>0</v>
      </c>
      <c r="AU56" s="597">
        <v>0</v>
      </c>
      <c r="AV56" s="597">
        <v>0</v>
      </c>
      <c r="AW56" s="597">
        <v>0</v>
      </c>
      <c r="AX56" s="597">
        <v>0</v>
      </c>
      <c r="AY56" s="597">
        <v>0</v>
      </c>
      <c r="AZ56" s="597">
        <v>0</v>
      </c>
      <c r="BA56" s="597">
        <v>0</v>
      </c>
      <c r="BB56" s="597">
        <v>0</v>
      </c>
      <c r="BC56" s="597">
        <v>0</v>
      </c>
      <c r="BD56" s="597">
        <v>0</v>
      </c>
      <c r="BE56" s="597">
        <v>0</v>
      </c>
      <c r="BF56" s="597">
        <v>0</v>
      </c>
      <c r="BG56" s="597">
        <v>0</v>
      </c>
      <c r="BH56" s="597">
        <v>0</v>
      </c>
      <c r="BI56" s="597">
        <v>0</v>
      </c>
      <c r="BJ56" s="597">
        <v>0</v>
      </c>
      <c r="BK56" s="597">
        <v>0</v>
      </c>
      <c r="BL56" s="597">
        <v>0</v>
      </c>
      <c r="BM56" s="597">
        <v>0</v>
      </c>
      <c r="BN56" s="597">
        <v>0</v>
      </c>
      <c r="BO56" s="597">
        <v>0</v>
      </c>
      <c r="BP56" s="597">
        <v>0</v>
      </c>
      <c r="BQ56" s="597">
        <v>0</v>
      </c>
      <c r="BR56" s="597">
        <v>0</v>
      </c>
      <c r="BS56" s="597">
        <v>0</v>
      </c>
      <c r="BT56" s="597">
        <v>0</v>
      </c>
      <c r="BU56" s="597">
        <v>0</v>
      </c>
      <c r="BV56" s="598">
        <v>0</v>
      </c>
    </row>
    <row r="57" spans="1:74" ht="16" customHeight="1" x14ac:dyDescent="0.2">
      <c r="A57" s="573">
        <v>51</v>
      </c>
      <c r="B57" s="595">
        <v>333</v>
      </c>
      <c r="C57" s="565" t="s">
        <v>336</v>
      </c>
      <c r="D57" s="596">
        <v>19090</v>
      </c>
      <c r="E57" s="597">
        <v>5129</v>
      </c>
      <c r="F57" s="597">
        <v>1191</v>
      </c>
      <c r="G57" s="597">
        <v>189</v>
      </c>
      <c r="H57" s="597">
        <v>188</v>
      </c>
      <c r="I57" s="597">
        <v>1</v>
      </c>
      <c r="J57" s="597">
        <v>1002</v>
      </c>
      <c r="K57" s="597">
        <v>38</v>
      </c>
      <c r="L57" s="597">
        <v>724</v>
      </c>
      <c r="M57" s="597">
        <v>723</v>
      </c>
      <c r="N57" s="597">
        <v>1</v>
      </c>
      <c r="O57" s="597">
        <v>232</v>
      </c>
      <c r="P57" s="597">
        <v>185</v>
      </c>
      <c r="Q57" s="597">
        <v>47</v>
      </c>
      <c r="R57" s="597">
        <v>8</v>
      </c>
      <c r="S57" s="597">
        <v>3938</v>
      </c>
      <c r="T57" s="597">
        <v>121</v>
      </c>
      <c r="U57" s="597">
        <v>11</v>
      </c>
      <c r="V57" s="597">
        <v>110</v>
      </c>
      <c r="W57" s="597">
        <v>3817</v>
      </c>
      <c r="X57" s="597">
        <v>13</v>
      </c>
      <c r="Y57" s="597">
        <v>138</v>
      </c>
      <c r="Z57" s="597">
        <v>65</v>
      </c>
      <c r="AA57" s="597">
        <v>145</v>
      </c>
      <c r="AB57" s="597">
        <v>663</v>
      </c>
      <c r="AC57" s="597">
        <v>837</v>
      </c>
      <c r="AD57" s="597">
        <v>1850</v>
      </c>
      <c r="AE57" s="597">
        <v>106</v>
      </c>
      <c r="AF57" s="597">
        <v>496</v>
      </c>
      <c r="AG57" s="597">
        <v>13465</v>
      </c>
      <c r="AH57" s="597">
        <v>5818</v>
      </c>
      <c r="AI57" s="597">
        <v>127</v>
      </c>
      <c r="AJ57" s="597">
        <v>127</v>
      </c>
      <c r="AK57" s="597">
        <v>0</v>
      </c>
      <c r="AL57" s="597">
        <v>0</v>
      </c>
      <c r="AM57" s="597">
        <v>0</v>
      </c>
      <c r="AN57" s="597">
        <v>0</v>
      </c>
      <c r="AO57" s="597">
        <v>0</v>
      </c>
      <c r="AP57" s="597">
        <v>0</v>
      </c>
      <c r="AQ57" s="597">
        <v>0</v>
      </c>
      <c r="AR57" s="597">
        <v>0</v>
      </c>
      <c r="AS57" s="597">
        <v>127</v>
      </c>
      <c r="AT57" s="597">
        <v>0</v>
      </c>
      <c r="AU57" s="597">
        <v>0</v>
      </c>
      <c r="AV57" s="597">
        <v>0</v>
      </c>
      <c r="AW57" s="597">
        <v>0</v>
      </c>
      <c r="AX57" s="597">
        <v>0</v>
      </c>
      <c r="AY57" s="597">
        <v>127</v>
      </c>
      <c r="AZ57" s="597">
        <v>105</v>
      </c>
      <c r="BA57" s="597">
        <v>22</v>
      </c>
      <c r="BB57" s="597">
        <v>0</v>
      </c>
      <c r="BC57" s="597">
        <v>5671</v>
      </c>
      <c r="BD57" s="597">
        <v>229</v>
      </c>
      <c r="BE57" s="597">
        <v>172</v>
      </c>
      <c r="BF57" s="597">
        <v>44</v>
      </c>
      <c r="BG57" s="597">
        <v>1</v>
      </c>
      <c r="BH57" s="597">
        <v>12</v>
      </c>
      <c r="BI57" s="597">
        <v>2935</v>
      </c>
      <c r="BJ57" s="597">
        <v>9</v>
      </c>
      <c r="BK57" s="597">
        <v>0</v>
      </c>
      <c r="BL57" s="597">
        <v>2179</v>
      </c>
      <c r="BM57" s="597">
        <v>0</v>
      </c>
      <c r="BN57" s="597">
        <v>319</v>
      </c>
      <c r="BO57" s="597">
        <v>20</v>
      </c>
      <c r="BP57" s="597">
        <v>7647</v>
      </c>
      <c r="BQ57" s="597">
        <v>232</v>
      </c>
      <c r="BR57" s="597">
        <v>1836</v>
      </c>
      <c r="BS57" s="597">
        <v>2120</v>
      </c>
      <c r="BT57" s="597">
        <v>2388</v>
      </c>
      <c r="BU57" s="597">
        <v>30</v>
      </c>
      <c r="BV57" s="598">
        <v>1041</v>
      </c>
    </row>
    <row r="58" spans="1:74" ht="16" customHeight="1" x14ac:dyDescent="0.2">
      <c r="A58" s="573">
        <v>52</v>
      </c>
      <c r="B58" s="595">
        <v>339</v>
      </c>
      <c r="C58" s="565" t="s">
        <v>338</v>
      </c>
      <c r="D58" s="596">
        <v>214970</v>
      </c>
      <c r="E58" s="597">
        <v>140648</v>
      </c>
      <c r="F58" s="597">
        <v>53733</v>
      </c>
      <c r="G58" s="597">
        <v>33296</v>
      </c>
      <c r="H58" s="597">
        <v>32858</v>
      </c>
      <c r="I58" s="597">
        <v>438</v>
      </c>
      <c r="J58" s="597">
        <v>20437</v>
      </c>
      <c r="K58" s="597">
        <v>548</v>
      </c>
      <c r="L58" s="597">
        <v>11131</v>
      </c>
      <c r="M58" s="597">
        <v>11006</v>
      </c>
      <c r="N58" s="597">
        <v>125</v>
      </c>
      <c r="O58" s="597">
        <v>8622</v>
      </c>
      <c r="P58" s="597">
        <v>2266</v>
      </c>
      <c r="Q58" s="597">
        <v>6356</v>
      </c>
      <c r="R58" s="597">
        <v>136</v>
      </c>
      <c r="S58" s="597">
        <v>86915</v>
      </c>
      <c r="T58" s="597">
        <v>6778</v>
      </c>
      <c r="U58" s="597">
        <v>392</v>
      </c>
      <c r="V58" s="597">
        <v>6386</v>
      </c>
      <c r="W58" s="597">
        <v>80137</v>
      </c>
      <c r="X58" s="597">
        <v>332</v>
      </c>
      <c r="Y58" s="597">
        <v>2009</v>
      </c>
      <c r="Z58" s="597">
        <v>2539</v>
      </c>
      <c r="AA58" s="597">
        <v>2989</v>
      </c>
      <c r="AB58" s="597">
        <v>13535</v>
      </c>
      <c r="AC58" s="597">
        <v>22108</v>
      </c>
      <c r="AD58" s="597">
        <v>35164</v>
      </c>
      <c r="AE58" s="597">
        <v>1461</v>
      </c>
      <c r="AF58" s="597">
        <v>42004</v>
      </c>
      <c r="AG58" s="597">
        <v>32318</v>
      </c>
      <c r="AH58" s="597">
        <v>15488</v>
      </c>
      <c r="AI58" s="597">
        <v>7645</v>
      </c>
      <c r="AJ58" s="597">
        <v>7490</v>
      </c>
      <c r="AK58" s="597">
        <v>7102</v>
      </c>
      <c r="AL58" s="597">
        <v>622</v>
      </c>
      <c r="AM58" s="597">
        <v>45</v>
      </c>
      <c r="AN58" s="597">
        <v>133</v>
      </c>
      <c r="AO58" s="597">
        <v>4925</v>
      </c>
      <c r="AP58" s="597">
        <v>1308</v>
      </c>
      <c r="AQ58" s="597">
        <v>41</v>
      </c>
      <c r="AR58" s="597">
        <v>28</v>
      </c>
      <c r="AS58" s="597">
        <v>388</v>
      </c>
      <c r="AT58" s="597">
        <v>188</v>
      </c>
      <c r="AU58" s="597">
        <v>159</v>
      </c>
      <c r="AV58" s="597">
        <v>20</v>
      </c>
      <c r="AW58" s="597">
        <v>6</v>
      </c>
      <c r="AX58" s="597">
        <v>3</v>
      </c>
      <c r="AY58" s="597">
        <v>200</v>
      </c>
      <c r="AZ58" s="597">
        <v>165</v>
      </c>
      <c r="BA58" s="597">
        <v>35</v>
      </c>
      <c r="BB58" s="597">
        <v>155</v>
      </c>
      <c r="BC58" s="597">
        <v>7248</v>
      </c>
      <c r="BD58" s="597">
        <v>2168</v>
      </c>
      <c r="BE58" s="597">
        <v>1436</v>
      </c>
      <c r="BF58" s="597">
        <v>454</v>
      </c>
      <c r="BG58" s="597">
        <v>10</v>
      </c>
      <c r="BH58" s="597">
        <v>268</v>
      </c>
      <c r="BI58" s="597">
        <v>1358</v>
      </c>
      <c r="BJ58" s="597">
        <v>1645</v>
      </c>
      <c r="BK58" s="597">
        <v>96</v>
      </c>
      <c r="BL58" s="597">
        <v>573</v>
      </c>
      <c r="BM58" s="597">
        <v>1320</v>
      </c>
      <c r="BN58" s="597">
        <v>88</v>
      </c>
      <c r="BO58" s="597">
        <v>595</v>
      </c>
      <c r="BP58" s="597">
        <v>16830</v>
      </c>
      <c r="BQ58" s="597">
        <v>1940</v>
      </c>
      <c r="BR58" s="597">
        <v>6203</v>
      </c>
      <c r="BS58" s="597">
        <v>624</v>
      </c>
      <c r="BT58" s="597">
        <v>980</v>
      </c>
      <c r="BU58" s="597">
        <v>445</v>
      </c>
      <c r="BV58" s="598">
        <v>6638</v>
      </c>
    </row>
    <row r="59" spans="1:74" ht="16" customHeight="1" x14ac:dyDescent="0.2">
      <c r="A59" s="573">
        <v>53</v>
      </c>
      <c r="B59" s="595">
        <v>341</v>
      </c>
      <c r="C59" s="565" t="s">
        <v>340</v>
      </c>
      <c r="D59" s="596">
        <v>119152</v>
      </c>
      <c r="E59" s="597">
        <v>43826</v>
      </c>
      <c r="F59" s="597">
        <v>13902</v>
      </c>
      <c r="G59" s="597">
        <v>4405</v>
      </c>
      <c r="H59" s="597">
        <v>4319</v>
      </c>
      <c r="I59" s="597">
        <v>86</v>
      </c>
      <c r="J59" s="597">
        <v>9497</v>
      </c>
      <c r="K59" s="597">
        <v>248</v>
      </c>
      <c r="L59" s="597">
        <v>7381</v>
      </c>
      <c r="M59" s="597">
        <v>7359</v>
      </c>
      <c r="N59" s="597">
        <v>22</v>
      </c>
      <c r="O59" s="597">
        <v>1829</v>
      </c>
      <c r="P59" s="597">
        <v>993</v>
      </c>
      <c r="Q59" s="597">
        <v>836</v>
      </c>
      <c r="R59" s="597">
        <v>39</v>
      </c>
      <c r="S59" s="597">
        <v>29924</v>
      </c>
      <c r="T59" s="597">
        <v>834</v>
      </c>
      <c r="U59" s="597">
        <v>15</v>
      </c>
      <c r="V59" s="597">
        <v>819</v>
      </c>
      <c r="W59" s="597">
        <v>29090</v>
      </c>
      <c r="X59" s="597">
        <v>133</v>
      </c>
      <c r="Y59" s="597">
        <v>961</v>
      </c>
      <c r="Z59" s="597">
        <v>1337</v>
      </c>
      <c r="AA59" s="597">
        <v>1067</v>
      </c>
      <c r="AB59" s="597">
        <v>5462</v>
      </c>
      <c r="AC59" s="597">
        <v>8040</v>
      </c>
      <c r="AD59" s="597">
        <v>11680</v>
      </c>
      <c r="AE59" s="597">
        <v>410</v>
      </c>
      <c r="AF59" s="597">
        <v>3911</v>
      </c>
      <c r="AG59" s="597">
        <v>71415</v>
      </c>
      <c r="AH59" s="597">
        <v>36805</v>
      </c>
      <c r="AI59" s="597">
        <v>3320</v>
      </c>
      <c r="AJ59" s="597">
        <v>3287</v>
      </c>
      <c r="AK59" s="597">
        <v>2838</v>
      </c>
      <c r="AL59" s="597">
        <v>745</v>
      </c>
      <c r="AM59" s="597">
        <v>38</v>
      </c>
      <c r="AN59" s="597">
        <v>117</v>
      </c>
      <c r="AO59" s="597">
        <v>873</v>
      </c>
      <c r="AP59" s="597">
        <v>1051</v>
      </c>
      <c r="AQ59" s="597">
        <v>4</v>
      </c>
      <c r="AR59" s="597">
        <v>10</v>
      </c>
      <c r="AS59" s="597">
        <v>449</v>
      </c>
      <c r="AT59" s="597">
        <v>370</v>
      </c>
      <c r="AU59" s="597">
        <v>329</v>
      </c>
      <c r="AV59" s="597">
        <v>24</v>
      </c>
      <c r="AW59" s="597">
        <v>11</v>
      </c>
      <c r="AX59" s="597">
        <v>6</v>
      </c>
      <c r="AY59" s="597">
        <v>79</v>
      </c>
      <c r="AZ59" s="597">
        <v>67</v>
      </c>
      <c r="BA59" s="597">
        <v>12</v>
      </c>
      <c r="BB59" s="597">
        <v>33</v>
      </c>
      <c r="BC59" s="597">
        <v>33446</v>
      </c>
      <c r="BD59" s="597">
        <v>12243</v>
      </c>
      <c r="BE59" s="597">
        <v>2116</v>
      </c>
      <c r="BF59" s="597">
        <v>9792</v>
      </c>
      <c r="BG59" s="597">
        <v>169</v>
      </c>
      <c r="BH59" s="597">
        <v>166</v>
      </c>
      <c r="BI59" s="597">
        <v>10883</v>
      </c>
      <c r="BJ59" s="597">
        <v>3703</v>
      </c>
      <c r="BK59" s="597">
        <v>308</v>
      </c>
      <c r="BL59" s="597">
        <v>5673</v>
      </c>
      <c r="BM59" s="597">
        <v>200</v>
      </c>
      <c r="BN59" s="597">
        <v>436</v>
      </c>
      <c r="BO59" s="597">
        <v>39</v>
      </c>
      <c r="BP59" s="597">
        <v>34610</v>
      </c>
      <c r="BQ59" s="597">
        <v>5088</v>
      </c>
      <c r="BR59" s="597">
        <v>5926</v>
      </c>
      <c r="BS59" s="597">
        <v>14689</v>
      </c>
      <c r="BT59" s="597">
        <v>6637</v>
      </c>
      <c r="BU59" s="597">
        <v>392</v>
      </c>
      <c r="BV59" s="598">
        <v>1878</v>
      </c>
    </row>
    <row r="60" spans="1:74" ht="16" customHeight="1" x14ac:dyDescent="0.2">
      <c r="A60" s="573">
        <v>54</v>
      </c>
      <c r="B60" s="595">
        <v>342</v>
      </c>
      <c r="C60" s="565" t="s">
        <v>342</v>
      </c>
      <c r="D60" s="596">
        <v>0</v>
      </c>
      <c r="E60" s="597">
        <v>0</v>
      </c>
      <c r="F60" s="597">
        <v>0</v>
      </c>
      <c r="G60" s="597">
        <v>0</v>
      </c>
      <c r="H60" s="597">
        <v>0</v>
      </c>
      <c r="I60" s="597">
        <v>0</v>
      </c>
      <c r="J60" s="597">
        <v>0</v>
      </c>
      <c r="K60" s="597">
        <v>0</v>
      </c>
      <c r="L60" s="597">
        <v>0</v>
      </c>
      <c r="M60" s="597">
        <v>0</v>
      </c>
      <c r="N60" s="597">
        <v>0</v>
      </c>
      <c r="O60" s="597">
        <v>0</v>
      </c>
      <c r="P60" s="597">
        <v>0</v>
      </c>
      <c r="Q60" s="597">
        <v>0</v>
      </c>
      <c r="R60" s="597">
        <v>0</v>
      </c>
      <c r="S60" s="597">
        <v>0</v>
      </c>
      <c r="T60" s="597">
        <v>0</v>
      </c>
      <c r="U60" s="597">
        <v>0</v>
      </c>
      <c r="V60" s="597">
        <v>0</v>
      </c>
      <c r="W60" s="597">
        <v>0</v>
      </c>
      <c r="X60" s="597">
        <v>0</v>
      </c>
      <c r="Y60" s="597">
        <v>0</v>
      </c>
      <c r="Z60" s="597">
        <v>0</v>
      </c>
      <c r="AA60" s="597">
        <v>0</v>
      </c>
      <c r="AB60" s="597">
        <v>0</v>
      </c>
      <c r="AC60" s="597">
        <v>0</v>
      </c>
      <c r="AD60" s="597">
        <v>0</v>
      </c>
      <c r="AE60" s="597">
        <v>0</v>
      </c>
      <c r="AF60" s="597">
        <v>0</v>
      </c>
      <c r="AG60" s="597">
        <v>0</v>
      </c>
      <c r="AH60" s="597">
        <v>0</v>
      </c>
      <c r="AI60" s="597">
        <v>0</v>
      </c>
      <c r="AJ60" s="597">
        <v>0</v>
      </c>
      <c r="AK60" s="597">
        <v>0</v>
      </c>
      <c r="AL60" s="597">
        <v>0</v>
      </c>
      <c r="AM60" s="597">
        <v>0</v>
      </c>
      <c r="AN60" s="597">
        <v>0</v>
      </c>
      <c r="AO60" s="597">
        <v>0</v>
      </c>
      <c r="AP60" s="597">
        <v>0</v>
      </c>
      <c r="AQ60" s="597">
        <v>0</v>
      </c>
      <c r="AR60" s="597">
        <v>0</v>
      </c>
      <c r="AS60" s="597">
        <v>0</v>
      </c>
      <c r="AT60" s="597">
        <v>0</v>
      </c>
      <c r="AU60" s="597">
        <v>0</v>
      </c>
      <c r="AV60" s="597">
        <v>0</v>
      </c>
      <c r="AW60" s="597">
        <v>0</v>
      </c>
      <c r="AX60" s="597">
        <v>0</v>
      </c>
      <c r="AY60" s="597">
        <v>0</v>
      </c>
      <c r="AZ60" s="597">
        <v>0</v>
      </c>
      <c r="BA60" s="597">
        <v>0</v>
      </c>
      <c r="BB60" s="597">
        <v>0</v>
      </c>
      <c r="BC60" s="597">
        <v>0</v>
      </c>
      <c r="BD60" s="597">
        <v>0</v>
      </c>
      <c r="BE60" s="597">
        <v>0</v>
      </c>
      <c r="BF60" s="597">
        <v>0</v>
      </c>
      <c r="BG60" s="597">
        <v>0</v>
      </c>
      <c r="BH60" s="597">
        <v>0</v>
      </c>
      <c r="BI60" s="597">
        <v>0</v>
      </c>
      <c r="BJ60" s="597">
        <v>0</v>
      </c>
      <c r="BK60" s="597">
        <v>0</v>
      </c>
      <c r="BL60" s="597">
        <v>0</v>
      </c>
      <c r="BM60" s="597">
        <v>0</v>
      </c>
      <c r="BN60" s="597">
        <v>0</v>
      </c>
      <c r="BO60" s="597">
        <v>0</v>
      </c>
      <c r="BP60" s="597">
        <v>0</v>
      </c>
      <c r="BQ60" s="597">
        <v>0</v>
      </c>
      <c r="BR60" s="597">
        <v>0</v>
      </c>
      <c r="BS60" s="597">
        <v>0</v>
      </c>
      <c r="BT60" s="597">
        <v>0</v>
      </c>
      <c r="BU60" s="597">
        <v>0</v>
      </c>
      <c r="BV60" s="598">
        <v>0</v>
      </c>
    </row>
    <row r="61" spans="1:74" ht="16" customHeight="1" x14ac:dyDescent="0.2">
      <c r="A61" s="573">
        <v>55</v>
      </c>
      <c r="B61" s="595">
        <v>351</v>
      </c>
      <c r="C61" s="565" t="s">
        <v>344</v>
      </c>
      <c r="D61" s="596">
        <v>0</v>
      </c>
      <c r="E61" s="597">
        <v>0</v>
      </c>
      <c r="F61" s="597">
        <v>0</v>
      </c>
      <c r="G61" s="597">
        <v>0</v>
      </c>
      <c r="H61" s="597">
        <v>0</v>
      </c>
      <c r="I61" s="597">
        <v>0</v>
      </c>
      <c r="J61" s="597">
        <v>0</v>
      </c>
      <c r="K61" s="597">
        <v>0</v>
      </c>
      <c r="L61" s="597">
        <v>0</v>
      </c>
      <c r="M61" s="597">
        <v>0</v>
      </c>
      <c r="N61" s="597">
        <v>0</v>
      </c>
      <c r="O61" s="597">
        <v>0</v>
      </c>
      <c r="P61" s="597">
        <v>0</v>
      </c>
      <c r="Q61" s="597">
        <v>0</v>
      </c>
      <c r="R61" s="597">
        <v>0</v>
      </c>
      <c r="S61" s="597">
        <v>0</v>
      </c>
      <c r="T61" s="597">
        <v>0</v>
      </c>
      <c r="U61" s="597">
        <v>0</v>
      </c>
      <c r="V61" s="597">
        <v>0</v>
      </c>
      <c r="W61" s="597">
        <v>0</v>
      </c>
      <c r="X61" s="597">
        <v>0</v>
      </c>
      <c r="Y61" s="597">
        <v>0</v>
      </c>
      <c r="Z61" s="597">
        <v>0</v>
      </c>
      <c r="AA61" s="597">
        <v>0</v>
      </c>
      <c r="AB61" s="597">
        <v>0</v>
      </c>
      <c r="AC61" s="597">
        <v>0</v>
      </c>
      <c r="AD61" s="597">
        <v>0</v>
      </c>
      <c r="AE61" s="597">
        <v>0</v>
      </c>
      <c r="AF61" s="597">
        <v>0</v>
      </c>
      <c r="AG61" s="597">
        <v>0</v>
      </c>
      <c r="AH61" s="597">
        <v>0</v>
      </c>
      <c r="AI61" s="597">
        <v>0</v>
      </c>
      <c r="AJ61" s="597">
        <v>0</v>
      </c>
      <c r="AK61" s="597">
        <v>0</v>
      </c>
      <c r="AL61" s="597">
        <v>0</v>
      </c>
      <c r="AM61" s="597">
        <v>0</v>
      </c>
      <c r="AN61" s="597">
        <v>0</v>
      </c>
      <c r="AO61" s="597">
        <v>0</v>
      </c>
      <c r="AP61" s="597">
        <v>0</v>
      </c>
      <c r="AQ61" s="597">
        <v>0</v>
      </c>
      <c r="AR61" s="597">
        <v>0</v>
      </c>
      <c r="AS61" s="597">
        <v>0</v>
      </c>
      <c r="AT61" s="597">
        <v>0</v>
      </c>
      <c r="AU61" s="597">
        <v>0</v>
      </c>
      <c r="AV61" s="597">
        <v>0</v>
      </c>
      <c r="AW61" s="597">
        <v>0</v>
      </c>
      <c r="AX61" s="597">
        <v>0</v>
      </c>
      <c r="AY61" s="597">
        <v>0</v>
      </c>
      <c r="AZ61" s="597">
        <v>0</v>
      </c>
      <c r="BA61" s="597">
        <v>0</v>
      </c>
      <c r="BB61" s="597">
        <v>0</v>
      </c>
      <c r="BC61" s="597">
        <v>0</v>
      </c>
      <c r="BD61" s="597">
        <v>0</v>
      </c>
      <c r="BE61" s="597">
        <v>0</v>
      </c>
      <c r="BF61" s="597">
        <v>0</v>
      </c>
      <c r="BG61" s="597">
        <v>0</v>
      </c>
      <c r="BH61" s="597">
        <v>0</v>
      </c>
      <c r="BI61" s="597">
        <v>0</v>
      </c>
      <c r="BJ61" s="597">
        <v>0</v>
      </c>
      <c r="BK61" s="597">
        <v>0</v>
      </c>
      <c r="BL61" s="597">
        <v>0</v>
      </c>
      <c r="BM61" s="597">
        <v>0</v>
      </c>
      <c r="BN61" s="597">
        <v>0</v>
      </c>
      <c r="BO61" s="597">
        <v>0</v>
      </c>
      <c r="BP61" s="597">
        <v>0</v>
      </c>
      <c r="BQ61" s="597">
        <v>0</v>
      </c>
      <c r="BR61" s="597">
        <v>0</v>
      </c>
      <c r="BS61" s="597">
        <v>0</v>
      </c>
      <c r="BT61" s="597">
        <v>0</v>
      </c>
      <c r="BU61" s="597">
        <v>0</v>
      </c>
      <c r="BV61" s="598">
        <v>0</v>
      </c>
    </row>
    <row r="62" spans="1:74" ht="16" customHeight="1" x14ac:dyDescent="0.2">
      <c r="A62" s="573">
        <v>56</v>
      </c>
      <c r="B62" s="595">
        <v>352</v>
      </c>
      <c r="C62" s="565" t="s">
        <v>346</v>
      </c>
      <c r="D62" s="596">
        <v>0</v>
      </c>
      <c r="E62" s="597">
        <v>0</v>
      </c>
      <c r="F62" s="597">
        <v>0</v>
      </c>
      <c r="G62" s="597">
        <v>0</v>
      </c>
      <c r="H62" s="597">
        <v>0</v>
      </c>
      <c r="I62" s="597">
        <v>0</v>
      </c>
      <c r="J62" s="597">
        <v>0</v>
      </c>
      <c r="K62" s="597">
        <v>0</v>
      </c>
      <c r="L62" s="597">
        <v>0</v>
      </c>
      <c r="M62" s="597">
        <v>0</v>
      </c>
      <c r="N62" s="597">
        <v>0</v>
      </c>
      <c r="O62" s="597">
        <v>0</v>
      </c>
      <c r="P62" s="597">
        <v>0</v>
      </c>
      <c r="Q62" s="597">
        <v>0</v>
      </c>
      <c r="R62" s="597">
        <v>0</v>
      </c>
      <c r="S62" s="597">
        <v>0</v>
      </c>
      <c r="T62" s="597">
        <v>0</v>
      </c>
      <c r="U62" s="597">
        <v>0</v>
      </c>
      <c r="V62" s="597">
        <v>0</v>
      </c>
      <c r="W62" s="597">
        <v>0</v>
      </c>
      <c r="X62" s="597">
        <v>0</v>
      </c>
      <c r="Y62" s="597">
        <v>0</v>
      </c>
      <c r="Z62" s="597">
        <v>0</v>
      </c>
      <c r="AA62" s="597">
        <v>0</v>
      </c>
      <c r="AB62" s="597">
        <v>0</v>
      </c>
      <c r="AC62" s="597">
        <v>0</v>
      </c>
      <c r="AD62" s="597">
        <v>0</v>
      </c>
      <c r="AE62" s="597">
        <v>0</v>
      </c>
      <c r="AF62" s="597">
        <v>0</v>
      </c>
      <c r="AG62" s="597">
        <v>0</v>
      </c>
      <c r="AH62" s="597">
        <v>0</v>
      </c>
      <c r="AI62" s="597">
        <v>0</v>
      </c>
      <c r="AJ62" s="597">
        <v>0</v>
      </c>
      <c r="AK62" s="597">
        <v>0</v>
      </c>
      <c r="AL62" s="597">
        <v>0</v>
      </c>
      <c r="AM62" s="597">
        <v>0</v>
      </c>
      <c r="AN62" s="597">
        <v>0</v>
      </c>
      <c r="AO62" s="597">
        <v>0</v>
      </c>
      <c r="AP62" s="597">
        <v>0</v>
      </c>
      <c r="AQ62" s="597">
        <v>0</v>
      </c>
      <c r="AR62" s="597">
        <v>0</v>
      </c>
      <c r="AS62" s="597">
        <v>0</v>
      </c>
      <c r="AT62" s="597">
        <v>0</v>
      </c>
      <c r="AU62" s="597">
        <v>0</v>
      </c>
      <c r="AV62" s="597">
        <v>0</v>
      </c>
      <c r="AW62" s="597">
        <v>0</v>
      </c>
      <c r="AX62" s="597">
        <v>0</v>
      </c>
      <c r="AY62" s="597">
        <v>0</v>
      </c>
      <c r="AZ62" s="597">
        <v>0</v>
      </c>
      <c r="BA62" s="597">
        <v>0</v>
      </c>
      <c r="BB62" s="597">
        <v>0</v>
      </c>
      <c r="BC62" s="597">
        <v>0</v>
      </c>
      <c r="BD62" s="597">
        <v>0</v>
      </c>
      <c r="BE62" s="597">
        <v>0</v>
      </c>
      <c r="BF62" s="597">
        <v>0</v>
      </c>
      <c r="BG62" s="597">
        <v>0</v>
      </c>
      <c r="BH62" s="597">
        <v>0</v>
      </c>
      <c r="BI62" s="597">
        <v>0</v>
      </c>
      <c r="BJ62" s="597">
        <v>0</v>
      </c>
      <c r="BK62" s="597">
        <v>0</v>
      </c>
      <c r="BL62" s="597">
        <v>0</v>
      </c>
      <c r="BM62" s="597">
        <v>0</v>
      </c>
      <c r="BN62" s="597">
        <v>0</v>
      </c>
      <c r="BO62" s="597">
        <v>0</v>
      </c>
      <c r="BP62" s="597">
        <v>0</v>
      </c>
      <c r="BQ62" s="597">
        <v>0</v>
      </c>
      <c r="BR62" s="597">
        <v>0</v>
      </c>
      <c r="BS62" s="597">
        <v>0</v>
      </c>
      <c r="BT62" s="597">
        <v>0</v>
      </c>
      <c r="BU62" s="597">
        <v>0</v>
      </c>
      <c r="BV62" s="598">
        <v>0</v>
      </c>
    </row>
    <row r="63" spans="1:74" ht="16" customHeight="1" x14ac:dyDescent="0.2">
      <c r="A63" s="573">
        <v>57</v>
      </c>
      <c r="B63" s="595">
        <v>353</v>
      </c>
      <c r="C63" s="565" t="s">
        <v>225</v>
      </c>
      <c r="D63" s="596">
        <v>0</v>
      </c>
      <c r="E63" s="597">
        <v>0</v>
      </c>
      <c r="F63" s="597">
        <v>0</v>
      </c>
      <c r="G63" s="597">
        <v>0</v>
      </c>
      <c r="H63" s="597">
        <v>0</v>
      </c>
      <c r="I63" s="597">
        <v>0</v>
      </c>
      <c r="J63" s="597">
        <v>0</v>
      </c>
      <c r="K63" s="597">
        <v>0</v>
      </c>
      <c r="L63" s="597">
        <v>0</v>
      </c>
      <c r="M63" s="597">
        <v>0</v>
      </c>
      <c r="N63" s="597">
        <v>0</v>
      </c>
      <c r="O63" s="597">
        <v>0</v>
      </c>
      <c r="P63" s="597">
        <v>0</v>
      </c>
      <c r="Q63" s="597">
        <v>0</v>
      </c>
      <c r="R63" s="597">
        <v>0</v>
      </c>
      <c r="S63" s="597">
        <v>0</v>
      </c>
      <c r="T63" s="597">
        <v>0</v>
      </c>
      <c r="U63" s="597">
        <v>0</v>
      </c>
      <c r="V63" s="597">
        <v>0</v>
      </c>
      <c r="W63" s="597">
        <v>0</v>
      </c>
      <c r="X63" s="597">
        <v>0</v>
      </c>
      <c r="Y63" s="597">
        <v>0</v>
      </c>
      <c r="Z63" s="597">
        <v>0</v>
      </c>
      <c r="AA63" s="597">
        <v>0</v>
      </c>
      <c r="AB63" s="597">
        <v>0</v>
      </c>
      <c r="AC63" s="597">
        <v>0</v>
      </c>
      <c r="AD63" s="597">
        <v>0</v>
      </c>
      <c r="AE63" s="597">
        <v>0</v>
      </c>
      <c r="AF63" s="597">
        <v>0</v>
      </c>
      <c r="AG63" s="597">
        <v>0</v>
      </c>
      <c r="AH63" s="597">
        <v>0</v>
      </c>
      <c r="AI63" s="597">
        <v>0</v>
      </c>
      <c r="AJ63" s="597">
        <v>0</v>
      </c>
      <c r="AK63" s="597">
        <v>0</v>
      </c>
      <c r="AL63" s="597">
        <v>0</v>
      </c>
      <c r="AM63" s="597">
        <v>0</v>
      </c>
      <c r="AN63" s="597">
        <v>0</v>
      </c>
      <c r="AO63" s="597">
        <v>0</v>
      </c>
      <c r="AP63" s="597">
        <v>0</v>
      </c>
      <c r="AQ63" s="597">
        <v>0</v>
      </c>
      <c r="AR63" s="597">
        <v>0</v>
      </c>
      <c r="AS63" s="597">
        <v>0</v>
      </c>
      <c r="AT63" s="597">
        <v>0</v>
      </c>
      <c r="AU63" s="597">
        <v>0</v>
      </c>
      <c r="AV63" s="597">
        <v>0</v>
      </c>
      <c r="AW63" s="597">
        <v>0</v>
      </c>
      <c r="AX63" s="597">
        <v>0</v>
      </c>
      <c r="AY63" s="597">
        <v>0</v>
      </c>
      <c r="AZ63" s="597">
        <v>0</v>
      </c>
      <c r="BA63" s="597">
        <v>0</v>
      </c>
      <c r="BB63" s="597">
        <v>0</v>
      </c>
      <c r="BC63" s="597">
        <v>0</v>
      </c>
      <c r="BD63" s="597">
        <v>0</v>
      </c>
      <c r="BE63" s="597">
        <v>0</v>
      </c>
      <c r="BF63" s="597">
        <v>0</v>
      </c>
      <c r="BG63" s="597">
        <v>0</v>
      </c>
      <c r="BH63" s="597">
        <v>0</v>
      </c>
      <c r="BI63" s="597">
        <v>0</v>
      </c>
      <c r="BJ63" s="597">
        <v>0</v>
      </c>
      <c r="BK63" s="597">
        <v>0</v>
      </c>
      <c r="BL63" s="597">
        <v>0</v>
      </c>
      <c r="BM63" s="597">
        <v>0</v>
      </c>
      <c r="BN63" s="597">
        <v>0</v>
      </c>
      <c r="BO63" s="597">
        <v>0</v>
      </c>
      <c r="BP63" s="597">
        <v>0</v>
      </c>
      <c r="BQ63" s="597">
        <v>0</v>
      </c>
      <c r="BR63" s="597">
        <v>0</v>
      </c>
      <c r="BS63" s="597">
        <v>0</v>
      </c>
      <c r="BT63" s="597">
        <v>0</v>
      </c>
      <c r="BU63" s="597">
        <v>0</v>
      </c>
      <c r="BV63" s="598">
        <v>0</v>
      </c>
    </row>
    <row r="64" spans="1:74" ht="16" customHeight="1" x14ac:dyDescent="0.2">
      <c r="A64" s="573">
        <v>58</v>
      </c>
      <c r="B64" s="595">
        <v>354</v>
      </c>
      <c r="C64" s="565" t="s">
        <v>226</v>
      </c>
      <c r="D64" s="596">
        <v>0</v>
      </c>
      <c r="E64" s="597">
        <v>0</v>
      </c>
      <c r="F64" s="597">
        <v>0</v>
      </c>
      <c r="G64" s="597">
        <v>0</v>
      </c>
      <c r="H64" s="597">
        <v>0</v>
      </c>
      <c r="I64" s="597">
        <v>0</v>
      </c>
      <c r="J64" s="597">
        <v>0</v>
      </c>
      <c r="K64" s="597">
        <v>0</v>
      </c>
      <c r="L64" s="597">
        <v>0</v>
      </c>
      <c r="M64" s="597">
        <v>0</v>
      </c>
      <c r="N64" s="597">
        <v>0</v>
      </c>
      <c r="O64" s="597">
        <v>0</v>
      </c>
      <c r="P64" s="597">
        <v>0</v>
      </c>
      <c r="Q64" s="597">
        <v>0</v>
      </c>
      <c r="R64" s="597">
        <v>0</v>
      </c>
      <c r="S64" s="597">
        <v>0</v>
      </c>
      <c r="T64" s="597">
        <v>0</v>
      </c>
      <c r="U64" s="597">
        <v>0</v>
      </c>
      <c r="V64" s="597">
        <v>0</v>
      </c>
      <c r="W64" s="597">
        <v>0</v>
      </c>
      <c r="X64" s="597">
        <v>0</v>
      </c>
      <c r="Y64" s="597">
        <v>0</v>
      </c>
      <c r="Z64" s="597">
        <v>0</v>
      </c>
      <c r="AA64" s="597">
        <v>0</v>
      </c>
      <c r="AB64" s="597">
        <v>0</v>
      </c>
      <c r="AC64" s="597">
        <v>0</v>
      </c>
      <c r="AD64" s="597">
        <v>0</v>
      </c>
      <c r="AE64" s="597">
        <v>0</v>
      </c>
      <c r="AF64" s="597">
        <v>0</v>
      </c>
      <c r="AG64" s="597">
        <v>0</v>
      </c>
      <c r="AH64" s="597">
        <v>0</v>
      </c>
      <c r="AI64" s="597">
        <v>0</v>
      </c>
      <c r="AJ64" s="597">
        <v>0</v>
      </c>
      <c r="AK64" s="597">
        <v>0</v>
      </c>
      <c r="AL64" s="597">
        <v>0</v>
      </c>
      <c r="AM64" s="597">
        <v>0</v>
      </c>
      <c r="AN64" s="597">
        <v>0</v>
      </c>
      <c r="AO64" s="597">
        <v>0</v>
      </c>
      <c r="AP64" s="597">
        <v>0</v>
      </c>
      <c r="AQ64" s="597">
        <v>0</v>
      </c>
      <c r="AR64" s="597">
        <v>0</v>
      </c>
      <c r="AS64" s="597">
        <v>0</v>
      </c>
      <c r="AT64" s="597">
        <v>0</v>
      </c>
      <c r="AU64" s="597">
        <v>0</v>
      </c>
      <c r="AV64" s="597">
        <v>0</v>
      </c>
      <c r="AW64" s="597">
        <v>0</v>
      </c>
      <c r="AX64" s="597">
        <v>0</v>
      </c>
      <c r="AY64" s="597">
        <v>0</v>
      </c>
      <c r="AZ64" s="597">
        <v>0</v>
      </c>
      <c r="BA64" s="597">
        <v>0</v>
      </c>
      <c r="BB64" s="597">
        <v>0</v>
      </c>
      <c r="BC64" s="597">
        <v>0</v>
      </c>
      <c r="BD64" s="597">
        <v>0</v>
      </c>
      <c r="BE64" s="597">
        <v>0</v>
      </c>
      <c r="BF64" s="597">
        <v>0</v>
      </c>
      <c r="BG64" s="597">
        <v>0</v>
      </c>
      <c r="BH64" s="597">
        <v>0</v>
      </c>
      <c r="BI64" s="597">
        <v>0</v>
      </c>
      <c r="BJ64" s="597">
        <v>0</v>
      </c>
      <c r="BK64" s="597">
        <v>0</v>
      </c>
      <c r="BL64" s="597">
        <v>0</v>
      </c>
      <c r="BM64" s="597">
        <v>0</v>
      </c>
      <c r="BN64" s="597">
        <v>0</v>
      </c>
      <c r="BO64" s="597">
        <v>0</v>
      </c>
      <c r="BP64" s="597">
        <v>0</v>
      </c>
      <c r="BQ64" s="597">
        <v>0</v>
      </c>
      <c r="BR64" s="597">
        <v>0</v>
      </c>
      <c r="BS64" s="597">
        <v>0</v>
      </c>
      <c r="BT64" s="597">
        <v>0</v>
      </c>
      <c r="BU64" s="597">
        <v>0</v>
      </c>
      <c r="BV64" s="598">
        <v>0</v>
      </c>
    </row>
    <row r="65" spans="1:74" ht="16" customHeight="1" x14ac:dyDescent="0.2">
      <c r="A65" s="573">
        <v>59</v>
      </c>
      <c r="B65" s="595">
        <v>359</v>
      </c>
      <c r="C65" s="565" t="s">
        <v>227</v>
      </c>
      <c r="D65" s="596">
        <v>0</v>
      </c>
      <c r="E65" s="597">
        <v>0</v>
      </c>
      <c r="F65" s="597">
        <v>0</v>
      </c>
      <c r="G65" s="597">
        <v>0</v>
      </c>
      <c r="H65" s="597">
        <v>0</v>
      </c>
      <c r="I65" s="597">
        <v>0</v>
      </c>
      <c r="J65" s="597">
        <v>0</v>
      </c>
      <c r="K65" s="597">
        <v>0</v>
      </c>
      <c r="L65" s="597">
        <v>0</v>
      </c>
      <c r="M65" s="597">
        <v>0</v>
      </c>
      <c r="N65" s="597">
        <v>0</v>
      </c>
      <c r="O65" s="597">
        <v>0</v>
      </c>
      <c r="P65" s="597">
        <v>0</v>
      </c>
      <c r="Q65" s="597">
        <v>0</v>
      </c>
      <c r="R65" s="597">
        <v>0</v>
      </c>
      <c r="S65" s="597">
        <v>0</v>
      </c>
      <c r="T65" s="597">
        <v>0</v>
      </c>
      <c r="U65" s="597">
        <v>0</v>
      </c>
      <c r="V65" s="597">
        <v>0</v>
      </c>
      <c r="W65" s="597">
        <v>0</v>
      </c>
      <c r="X65" s="597">
        <v>0</v>
      </c>
      <c r="Y65" s="597">
        <v>0</v>
      </c>
      <c r="Z65" s="597">
        <v>0</v>
      </c>
      <c r="AA65" s="597">
        <v>0</v>
      </c>
      <c r="AB65" s="597">
        <v>0</v>
      </c>
      <c r="AC65" s="597">
        <v>0</v>
      </c>
      <c r="AD65" s="597">
        <v>0</v>
      </c>
      <c r="AE65" s="597">
        <v>0</v>
      </c>
      <c r="AF65" s="597">
        <v>0</v>
      </c>
      <c r="AG65" s="597">
        <v>0</v>
      </c>
      <c r="AH65" s="597">
        <v>0</v>
      </c>
      <c r="AI65" s="597">
        <v>0</v>
      </c>
      <c r="AJ65" s="597">
        <v>0</v>
      </c>
      <c r="AK65" s="597">
        <v>0</v>
      </c>
      <c r="AL65" s="597">
        <v>0</v>
      </c>
      <c r="AM65" s="597">
        <v>0</v>
      </c>
      <c r="AN65" s="597">
        <v>0</v>
      </c>
      <c r="AO65" s="597">
        <v>0</v>
      </c>
      <c r="AP65" s="597">
        <v>0</v>
      </c>
      <c r="AQ65" s="597">
        <v>0</v>
      </c>
      <c r="AR65" s="597">
        <v>0</v>
      </c>
      <c r="AS65" s="597">
        <v>0</v>
      </c>
      <c r="AT65" s="597">
        <v>0</v>
      </c>
      <c r="AU65" s="597">
        <v>0</v>
      </c>
      <c r="AV65" s="597">
        <v>0</v>
      </c>
      <c r="AW65" s="597">
        <v>0</v>
      </c>
      <c r="AX65" s="597">
        <v>0</v>
      </c>
      <c r="AY65" s="597">
        <v>0</v>
      </c>
      <c r="AZ65" s="597">
        <v>0</v>
      </c>
      <c r="BA65" s="597">
        <v>0</v>
      </c>
      <c r="BB65" s="597">
        <v>0</v>
      </c>
      <c r="BC65" s="597">
        <v>0</v>
      </c>
      <c r="BD65" s="597">
        <v>0</v>
      </c>
      <c r="BE65" s="597">
        <v>0</v>
      </c>
      <c r="BF65" s="597">
        <v>0</v>
      </c>
      <c r="BG65" s="597">
        <v>0</v>
      </c>
      <c r="BH65" s="597">
        <v>0</v>
      </c>
      <c r="BI65" s="597">
        <v>0</v>
      </c>
      <c r="BJ65" s="597">
        <v>0</v>
      </c>
      <c r="BK65" s="597">
        <v>0</v>
      </c>
      <c r="BL65" s="597">
        <v>0</v>
      </c>
      <c r="BM65" s="597">
        <v>0</v>
      </c>
      <c r="BN65" s="597">
        <v>0</v>
      </c>
      <c r="BO65" s="597">
        <v>0</v>
      </c>
      <c r="BP65" s="597">
        <v>0</v>
      </c>
      <c r="BQ65" s="597">
        <v>0</v>
      </c>
      <c r="BR65" s="597">
        <v>0</v>
      </c>
      <c r="BS65" s="597">
        <v>0</v>
      </c>
      <c r="BT65" s="597">
        <v>0</v>
      </c>
      <c r="BU65" s="597">
        <v>0</v>
      </c>
      <c r="BV65" s="598">
        <v>0</v>
      </c>
    </row>
    <row r="66" spans="1:74" ht="16" customHeight="1" x14ac:dyDescent="0.2">
      <c r="A66" s="573">
        <v>60</v>
      </c>
      <c r="B66" s="595">
        <v>391</v>
      </c>
      <c r="C66" s="565" t="s">
        <v>0</v>
      </c>
      <c r="D66" s="596">
        <v>150894</v>
      </c>
      <c r="E66" s="597">
        <v>40954</v>
      </c>
      <c r="F66" s="597">
        <v>32076</v>
      </c>
      <c r="G66" s="597">
        <v>21535</v>
      </c>
      <c r="H66" s="597">
        <v>21183</v>
      </c>
      <c r="I66" s="597">
        <v>352</v>
      </c>
      <c r="J66" s="597">
        <v>10541</v>
      </c>
      <c r="K66" s="597">
        <v>104</v>
      </c>
      <c r="L66" s="597">
        <v>5914</v>
      </c>
      <c r="M66" s="597">
        <v>5835</v>
      </c>
      <c r="N66" s="597">
        <v>79</v>
      </c>
      <c r="O66" s="597">
        <v>4414</v>
      </c>
      <c r="P66" s="597">
        <v>1033</v>
      </c>
      <c r="Q66" s="597">
        <v>3381</v>
      </c>
      <c r="R66" s="597">
        <v>109</v>
      </c>
      <c r="S66" s="597">
        <v>8878</v>
      </c>
      <c r="T66" s="597">
        <v>494</v>
      </c>
      <c r="U66" s="597">
        <v>44</v>
      </c>
      <c r="V66" s="597">
        <v>450</v>
      </c>
      <c r="W66" s="597">
        <v>8384</v>
      </c>
      <c r="X66" s="597">
        <v>80</v>
      </c>
      <c r="Y66" s="597">
        <v>242</v>
      </c>
      <c r="Z66" s="597">
        <v>390</v>
      </c>
      <c r="AA66" s="597">
        <v>268</v>
      </c>
      <c r="AB66" s="597">
        <v>1677</v>
      </c>
      <c r="AC66" s="597">
        <v>2091</v>
      </c>
      <c r="AD66" s="597">
        <v>3542</v>
      </c>
      <c r="AE66" s="597">
        <v>94</v>
      </c>
      <c r="AF66" s="597">
        <v>45560</v>
      </c>
      <c r="AG66" s="597">
        <v>64380</v>
      </c>
      <c r="AH66" s="597">
        <v>35367</v>
      </c>
      <c r="AI66" s="597">
        <v>23825</v>
      </c>
      <c r="AJ66" s="597">
        <v>23414</v>
      </c>
      <c r="AK66" s="597">
        <v>19926</v>
      </c>
      <c r="AL66" s="597">
        <v>8826</v>
      </c>
      <c r="AM66" s="597">
        <v>82</v>
      </c>
      <c r="AN66" s="597">
        <v>395</v>
      </c>
      <c r="AO66" s="597">
        <v>9557</v>
      </c>
      <c r="AP66" s="597">
        <v>1004</v>
      </c>
      <c r="AQ66" s="597">
        <v>24</v>
      </c>
      <c r="AR66" s="597">
        <v>38</v>
      </c>
      <c r="AS66" s="597">
        <v>3488</v>
      </c>
      <c r="AT66" s="597">
        <v>2978</v>
      </c>
      <c r="AU66" s="597">
        <v>2182</v>
      </c>
      <c r="AV66" s="597">
        <v>706</v>
      </c>
      <c r="AW66" s="597">
        <v>52</v>
      </c>
      <c r="AX66" s="597">
        <v>38</v>
      </c>
      <c r="AY66" s="597">
        <v>510</v>
      </c>
      <c r="AZ66" s="597">
        <v>423</v>
      </c>
      <c r="BA66" s="597">
        <v>87</v>
      </c>
      <c r="BB66" s="597">
        <v>411</v>
      </c>
      <c r="BC66" s="597">
        <v>10147</v>
      </c>
      <c r="BD66" s="597">
        <v>4038</v>
      </c>
      <c r="BE66" s="597">
        <v>2918</v>
      </c>
      <c r="BF66" s="597">
        <v>269</v>
      </c>
      <c r="BG66" s="597">
        <v>360</v>
      </c>
      <c r="BH66" s="597">
        <v>491</v>
      </c>
      <c r="BI66" s="597">
        <v>1838</v>
      </c>
      <c r="BJ66" s="597">
        <v>1230</v>
      </c>
      <c r="BK66" s="597">
        <v>350</v>
      </c>
      <c r="BL66" s="597">
        <v>545</v>
      </c>
      <c r="BM66" s="597">
        <v>1777</v>
      </c>
      <c r="BN66" s="597">
        <v>369</v>
      </c>
      <c r="BO66" s="597">
        <v>1395</v>
      </c>
      <c r="BP66" s="597">
        <v>29013</v>
      </c>
      <c r="BQ66" s="597">
        <v>4400</v>
      </c>
      <c r="BR66" s="597">
        <v>6168</v>
      </c>
      <c r="BS66" s="597">
        <v>1408</v>
      </c>
      <c r="BT66" s="597">
        <v>7018</v>
      </c>
      <c r="BU66" s="597">
        <v>1481</v>
      </c>
      <c r="BV66" s="598">
        <v>8538</v>
      </c>
    </row>
    <row r="67" spans="1:74" ht="16" customHeight="1" x14ac:dyDescent="0.2">
      <c r="A67" s="573">
        <v>61</v>
      </c>
      <c r="B67" s="595">
        <v>392</v>
      </c>
      <c r="C67" s="565" t="s">
        <v>352</v>
      </c>
      <c r="D67" s="596">
        <v>2534</v>
      </c>
      <c r="E67" s="597">
        <v>0</v>
      </c>
      <c r="F67" s="597">
        <v>0</v>
      </c>
      <c r="G67" s="597">
        <v>0</v>
      </c>
      <c r="H67" s="597">
        <v>0</v>
      </c>
      <c r="I67" s="597">
        <v>0</v>
      </c>
      <c r="J67" s="597">
        <v>0</v>
      </c>
      <c r="K67" s="597">
        <v>0</v>
      </c>
      <c r="L67" s="597">
        <v>0</v>
      </c>
      <c r="M67" s="597">
        <v>0</v>
      </c>
      <c r="N67" s="597">
        <v>0</v>
      </c>
      <c r="O67" s="597">
        <v>0</v>
      </c>
      <c r="P67" s="597">
        <v>0</v>
      </c>
      <c r="Q67" s="597">
        <v>0</v>
      </c>
      <c r="R67" s="597">
        <v>0</v>
      </c>
      <c r="S67" s="597">
        <v>0</v>
      </c>
      <c r="T67" s="597">
        <v>0</v>
      </c>
      <c r="U67" s="597">
        <v>0</v>
      </c>
      <c r="V67" s="597">
        <v>0</v>
      </c>
      <c r="W67" s="597">
        <v>0</v>
      </c>
      <c r="X67" s="597">
        <v>0</v>
      </c>
      <c r="Y67" s="597">
        <v>0</v>
      </c>
      <c r="Z67" s="597">
        <v>0</v>
      </c>
      <c r="AA67" s="597">
        <v>0</v>
      </c>
      <c r="AB67" s="597">
        <v>0</v>
      </c>
      <c r="AC67" s="597">
        <v>0</v>
      </c>
      <c r="AD67" s="597">
        <v>0</v>
      </c>
      <c r="AE67" s="597">
        <v>0</v>
      </c>
      <c r="AF67" s="597">
        <v>0</v>
      </c>
      <c r="AG67" s="597">
        <v>2534</v>
      </c>
      <c r="AH67" s="597">
        <v>2420</v>
      </c>
      <c r="AI67" s="597">
        <v>2216</v>
      </c>
      <c r="AJ67" s="597">
        <v>2186</v>
      </c>
      <c r="AK67" s="597">
        <v>1799</v>
      </c>
      <c r="AL67" s="597">
        <v>703</v>
      </c>
      <c r="AM67" s="597">
        <v>35</v>
      </c>
      <c r="AN67" s="597">
        <v>111</v>
      </c>
      <c r="AO67" s="597">
        <v>788</v>
      </c>
      <c r="AP67" s="597">
        <v>149</v>
      </c>
      <c r="AQ67" s="597">
        <v>4</v>
      </c>
      <c r="AR67" s="597">
        <v>9</v>
      </c>
      <c r="AS67" s="597">
        <v>387</v>
      </c>
      <c r="AT67" s="597">
        <v>350</v>
      </c>
      <c r="AU67" s="597">
        <v>311</v>
      </c>
      <c r="AV67" s="597">
        <v>23</v>
      </c>
      <c r="AW67" s="597">
        <v>10</v>
      </c>
      <c r="AX67" s="597">
        <v>6</v>
      </c>
      <c r="AY67" s="597">
        <v>37</v>
      </c>
      <c r="AZ67" s="597">
        <v>31</v>
      </c>
      <c r="BA67" s="597">
        <v>6</v>
      </c>
      <c r="BB67" s="597">
        <v>30</v>
      </c>
      <c r="BC67" s="597">
        <v>141</v>
      </c>
      <c r="BD67" s="597">
        <v>52</v>
      </c>
      <c r="BE67" s="597">
        <v>34</v>
      </c>
      <c r="BF67" s="597">
        <v>4</v>
      </c>
      <c r="BG67" s="597">
        <v>4</v>
      </c>
      <c r="BH67" s="597">
        <v>10</v>
      </c>
      <c r="BI67" s="597">
        <v>27</v>
      </c>
      <c r="BJ67" s="597">
        <v>18</v>
      </c>
      <c r="BK67" s="597">
        <v>3</v>
      </c>
      <c r="BL67" s="597">
        <v>11</v>
      </c>
      <c r="BM67" s="597">
        <v>4</v>
      </c>
      <c r="BN67" s="597">
        <v>26</v>
      </c>
      <c r="BO67" s="597">
        <v>63</v>
      </c>
      <c r="BP67" s="597">
        <v>114</v>
      </c>
      <c r="BQ67" s="597">
        <v>0</v>
      </c>
      <c r="BR67" s="597">
        <v>0</v>
      </c>
      <c r="BS67" s="597">
        <v>0</v>
      </c>
      <c r="BT67" s="597">
        <v>39</v>
      </c>
      <c r="BU67" s="597">
        <v>13</v>
      </c>
      <c r="BV67" s="598">
        <v>62</v>
      </c>
    </row>
    <row r="68" spans="1:74" ht="16" customHeight="1" x14ac:dyDescent="0.2">
      <c r="A68" s="573">
        <v>62</v>
      </c>
      <c r="B68" s="595">
        <v>411</v>
      </c>
      <c r="C68" s="565" t="s">
        <v>228</v>
      </c>
      <c r="D68" s="596">
        <v>0</v>
      </c>
      <c r="E68" s="597">
        <v>0</v>
      </c>
      <c r="F68" s="597">
        <v>0</v>
      </c>
      <c r="G68" s="597">
        <v>0</v>
      </c>
      <c r="H68" s="597">
        <v>0</v>
      </c>
      <c r="I68" s="597">
        <v>0</v>
      </c>
      <c r="J68" s="597">
        <v>0</v>
      </c>
      <c r="K68" s="597">
        <v>0</v>
      </c>
      <c r="L68" s="597">
        <v>0</v>
      </c>
      <c r="M68" s="597">
        <v>0</v>
      </c>
      <c r="N68" s="597">
        <v>0</v>
      </c>
      <c r="O68" s="597">
        <v>0</v>
      </c>
      <c r="P68" s="597">
        <v>0</v>
      </c>
      <c r="Q68" s="597">
        <v>0</v>
      </c>
      <c r="R68" s="597">
        <v>0</v>
      </c>
      <c r="S68" s="597">
        <v>0</v>
      </c>
      <c r="T68" s="597">
        <v>0</v>
      </c>
      <c r="U68" s="597">
        <v>0</v>
      </c>
      <c r="V68" s="597">
        <v>0</v>
      </c>
      <c r="W68" s="597">
        <v>0</v>
      </c>
      <c r="X68" s="597">
        <v>0</v>
      </c>
      <c r="Y68" s="597">
        <v>0</v>
      </c>
      <c r="Z68" s="597">
        <v>0</v>
      </c>
      <c r="AA68" s="597">
        <v>0</v>
      </c>
      <c r="AB68" s="597">
        <v>0</v>
      </c>
      <c r="AC68" s="597">
        <v>0</v>
      </c>
      <c r="AD68" s="597">
        <v>0</v>
      </c>
      <c r="AE68" s="597">
        <v>0</v>
      </c>
      <c r="AF68" s="597">
        <v>0</v>
      </c>
      <c r="AG68" s="597">
        <v>0</v>
      </c>
      <c r="AH68" s="597">
        <v>0</v>
      </c>
      <c r="AI68" s="597">
        <v>0</v>
      </c>
      <c r="AJ68" s="597">
        <v>0</v>
      </c>
      <c r="AK68" s="597">
        <v>0</v>
      </c>
      <c r="AL68" s="597">
        <v>0</v>
      </c>
      <c r="AM68" s="597">
        <v>0</v>
      </c>
      <c r="AN68" s="597">
        <v>0</v>
      </c>
      <c r="AO68" s="597">
        <v>0</v>
      </c>
      <c r="AP68" s="597">
        <v>0</v>
      </c>
      <c r="AQ68" s="597">
        <v>0</v>
      </c>
      <c r="AR68" s="597">
        <v>0</v>
      </c>
      <c r="AS68" s="597">
        <v>0</v>
      </c>
      <c r="AT68" s="597">
        <v>0</v>
      </c>
      <c r="AU68" s="597">
        <v>0</v>
      </c>
      <c r="AV68" s="597">
        <v>0</v>
      </c>
      <c r="AW68" s="597">
        <v>0</v>
      </c>
      <c r="AX68" s="597">
        <v>0</v>
      </c>
      <c r="AY68" s="597">
        <v>0</v>
      </c>
      <c r="AZ68" s="597">
        <v>0</v>
      </c>
      <c r="BA68" s="597">
        <v>0</v>
      </c>
      <c r="BB68" s="597">
        <v>0</v>
      </c>
      <c r="BC68" s="597">
        <v>0</v>
      </c>
      <c r="BD68" s="597">
        <v>0</v>
      </c>
      <c r="BE68" s="597">
        <v>0</v>
      </c>
      <c r="BF68" s="597">
        <v>0</v>
      </c>
      <c r="BG68" s="597">
        <v>0</v>
      </c>
      <c r="BH68" s="597">
        <v>0</v>
      </c>
      <c r="BI68" s="597">
        <v>0</v>
      </c>
      <c r="BJ68" s="597">
        <v>0</v>
      </c>
      <c r="BK68" s="597">
        <v>0</v>
      </c>
      <c r="BL68" s="597">
        <v>0</v>
      </c>
      <c r="BM68" s="597">
        <v>0</v>
      </c>
      <c r="BN68" s="597">
        <v>0</v>
      </c>
      <c r="BO68" s="597">
        <v>0</v>
      </c>
      <c r="BP68" s="597">
        <v>0</v>
      </c>
      <c r="BQ68" s="597">
        <v>0</v>
      </c>
      <c r="BR68" s="597">
        <v>0</v>
      </c>
      <c r="BS68" s="597">
        <v>0</v>
      </c>
      <c r="BT68" s="597">
        <v>0</v>
      </c>
      <c r="BU68" s="597">
        <v>0</v>
      </c>
      <c r="BV68" s="598">
        <v>0</v>
      </c>
    </row>
    <row r="69" spans="1:74" ht="16" customHeight="1" x14ac:dyDescent="0.2">
      <c r="A69" s="573">
        <v>63</v>
      </c>
      <c r="B69" s="595">
        <v>412</v>
      </c>
      <c r="C69" s="565" t="s">
        <v>229</v>
      </c>
      <c r="D69" s="596">
        <v>51533</v>
      </c>
      <c r="E69" s="597">
        <v>26356</v>
      </c>
      <c r="F69" s="597">
        <v>12176</v>
      </c>
      <c r="G69" s="597">
        <v>7733</v>
      </c>
      <c r="H69" s="597">
        <v>7646</v>
      </c>
      <c r="I69" s="597">
        <v>87</v>
      </c>
      <c r="J69" s="597">
        <v>4443</v>
      </c>
      <c r="K69" s="597">
        <v>58</v>
      </c>
      <c r="L69" s="597">
        <v>3055</v>
      </c>
      <c r="M69" s="597">
        <v>3030</v>
      </c>
      <c r="N69" s="597">
        <v>25</v>
      </c>
      <c r="O69" s="597">
        <v>1307</v>
      </c>
      <c r="P69" s="597">
        <v>644</v>
      </c>
      <c r="Q69" s="597">
        <v>663</v>
      </c>
      <c r="R69" s="597">
        <v>23</v>
      </c>
      <c r="S69" s="597">
        <v>14180</v>
      </c>
      <c r="T69" s="597">
        <v>781</v>
      </c>
      <c r="U69" s="597">
        <v>76</v>
      </c>
      <c r="V69" s="597">
        <v>705</v>
      </c>
      <c r="W69" s="597">
        <v>13399</v>
      </c>
      <c r="X69" s="597">
        <v>115</v>
      </c>
      <c r="Y69" s="597">
        <v>449</v>
      </c>
      <c r="Z69" s="597">
        <v>659</v>
      </c>
      <c r="AA69" s="597">
        <v>482</v>
      </c>
      <c r="AB69" s="597">
        <v>2280</v>
      </c>
      <c r="AC69" s="597">
        <v>3856</v>
      </c>
      <c r="AD69" s="597">
        <v>5449</v>
      </c>
      <c r="AE69" s="597">
        <v>109</v>
      </c>
      <c r="AF69" s="597">
        <v>15115</v>
      </c>
      <c r="AG69" s="597">
        <v>10062</v>
      </c>
      <c r="AH69" s="597">
        <v>6670</v>
      </c>
      <c r="AI69" s="597">
        <v>3788</v>
      </c>
      <c r="AJ69" s="597">
        <v>3721</v>
      </c>
      <c r="AK69" s="597">
        <v>3217</v>
      </c>
      <c r="AL69" s="597">
        <v>1237</v>
      </c>
      <c r="AM69" s="597">
        <v>53</v>
      </c>
      <c r="AN69" s="597">
        <v>198</v>
      </c>
      <c r="AO69" s="597">
        <v>1434</v>
      </c>
      <c r="AP69" s="597">
        <v>289</v>
      </c>
      <c r="AQ69" s="597">
        <v>4</v>
      </c>
      <c r="AR69" s="597">
        <v>2</v>
      </c>
      <c r="AS69" s="597">
        <v>504</v>
      </c>
      <c r="AT69" s="597">
        <v>435</v>
      </c>
      <c r="AU69" s="597">
        <v>378</v>
      </c>
      <c r="AV69" s="597">
        <v>34</v>
      </c>
      <c r="AW69" s="597">
        <v>13</v>
      </c>
      <c r="AX69" s="597">
        <v>10</v>
      </c>
      <c r="AY69" s="597">
        <v>69</v>
      </c>
      <c r="AZ69" s="597">
        <v>57</v>
      </c>
      <c r="BA69" s="597">
        <v>12</v>
      </c>
      <c r="BB69" s="597">
        <v>67</v>
      </c>
      <c r="BC69" s="597">
        <v>2755</v>
      </c>
      <c r="BD69" s="597">
        <v>1608</v>
      </c>
      <c r="BE69" s="597">
        <v>457</v>
      </c>
      <c r="BF69" s="597">
        <v>42</v>
      </c>
      <c r="BG69" s="597">
        <v>57</v>
      </c>
      <c r="BH69" s="597">
        <v>1052</v>
      </c>
      <c r="BI69" s="597">
        <v>393</v>
      </c>
      <c r="BJ69" s="597">
        <v>252</v>
      </c>
      <c r="BK69" s="597">
        <v>57</v>
      </c>
      <c r="BL69" s="597">
        <v>99</v>
      </c>
      <c r="BM69" s="597">
        <v>73</v>
      </c>
      <c r="BN69" s="597">
        <v>273</v>
      </c>
      <c r="BO69" s="597">
        <v>127</v>
      </c>
      <c r="BP69" s="597">
        <v>3392</v>
      </c>
      <c r="BQ69" s="597">
        <v>547</v>
      </c>
      <c r="BR69" s="597">
        <v>1231</v>
      </c>
      <c r="BS69" s="597">
        <v>223</v>
      </c>
      <c r="BT69" s="597">
        <v>389</v>
      </c>
      <c r="BU69" s="597">
        <v>142</v>
      </c>
      <c r="BV69" s="598">
        <v>860</v>
      </c>
    </row>
    <row r="70" spans="1:74" ht="16" customHeight="1" x14ac:dyDescent="0.2">
      <c r="A70" s="573">
        <v>64</v>
      </c>
      <c r="B70" s="595">
        <v>413</v>
      </c>
      <c r="C70" s="565" t="s">
        <v>356</v>
      </c>
      <c r="D70" s="596">
        <v>0</v>
      </c>
      <c r="E70" s="597">
        <v>0</v>
      </c>
      <c r="F70" s="597">
        <v>0</v>
      </c>
      <c r="G70" s="597">
        <v>0</v>
      </c>
      <c r="H70" s="597">
        <v>0</v>
      </c>
      <c r="I70" s="597">
        <v>0</v>
      </c>
      <c r="J70" s="597">
        <v>0</v>
      </c>
      <c r="K70" s="597">
        <v>0</v>
      </c>
      <c r="L70" s="597">
        <v>0</v>
      </c>
      <c r="M70" s="597">
        <v>0</v>
      </c>
      <c r="N70" s="597">
        <v>0</v>
      </c>
      <c r="O70" s="597">
        <v>0</v>
      </c>
      <c r="P70" s="597">
        <v>0</v>
      </c>
      <c r="Q70" s="597">
        <v>0</v>
      </c>
      <c r="R70" s="597">
        <v>0</v>
      </c>
      <c r="S70" s="597">
        <v>0</v>
      </c>
      <c r="T70" s="597">
        <v>0</v>
      </c>
      <c r="U70" s="597">
        <v>0</v>
      </c>
      <c r="V70" s="597">
        <v>0</v>
      </c>
      <c r="W70" s="597">
        <v>0</v>
      </c>
      <c r="X70" s="597">
        <v>0</v>
      </c>
      <c r="Y70" s="597">
        <v>0</v>
      </c>
      <c r="Z70" s="597">
        <v>0</v>
      </c>
      <c r="AA70" s="597">
        <v>0</v>
      </c>
      <c r="AB70" s="597">
        <v>0</v>
      </c>
      <c r="AC70" s="597">
        <v>0</v>
      </c>
      <c r="AD70" s="597">
        <v>0</v>
      </c>
      <c r="AE70" s="597">
        <v>0</v>
      </c>
      <c r="AF70" s="597">
        <v>0</v>
      </c>
      <c r="AG70" s="597">
        <v>0</v>
      </c>
      <c r="AH70" s="597">
        <v>0</v>
      </c>
      <c r="AI70" s="597">
        <v>0</v>
      </c>
      <c r="AJ70" s="597">
        <v>0</v>
      </c>
      <c r="AK70" s="597">
        <v>0</v>
      </c>
      <c r="AL70" s="597">
        <v>0</v>
      </c>
      <c r="AM70" s="597">
        <v>0</v>
      </c>
      <c r="AN70" s="597">
        <v>0</v>
      </c>
      <c r="AO70" s="597">
        <v>0</v>
      </c>
      <c r="AP70" s="597">
        <v>0</v>
      </c>
      <c r="AQ70" s="597">
        <v>0</v>
      </c>
      <c r="AR70" s="597">
        <v>0</v>
      </c>
      <c r="AS70" s="597">
        <v>0</v>
      </c>
      <c r="AT70" s="597">
        <v>0</v>
      </c>
      <c r="AU70" s="597">
        <v>0</v>
      </c>
      <c r="AV70" s="597">
        <v>0</v>
      </c>
      <c r="AW70" s="597">
        <v>0</v>
      </c>
      <c r="AX70" s="597">
        <v>0</v>
      </c>
      <c r="AY70" s="597">
        <v>0</v>
      </c>
      <c r="AZ70" s="597">
        <v>0</v>
      </c>
      <c r="BA70" s="597">
        <v>0</v>
      </c>
      <c r="BB70" s="597">
        <v>0</v>
      </c>
      <c r="BC70" s="597">
        <v>0</v>
      </c>
      <c r="BD70" s="597">
        <v>0</v>
      </c>
      <c r="BE70" s="597">
        <v>0</v>
      </c>
      <c r="BF70" s="597">
        <v>0</v>
      </c>
      <c r="BG70" s="597">
        <v>0</v>
      </c>
      <c r="BH70" s="597">
        <v>0</v>
      </c>
      <c r="BI70" s="597">
        <v>0</v>
      </c>
      <c r="BJ70" s="597">
        <v>0</v>
      </c>
      <c r="BK70" s="597">
        <v>0</v>
      </c>
      <c r="BL70" s="597">
        <v>0</v>
      </c>
      <c r="BM70" s="597">
        <v>0</v>
      </c>
      <c r="BN70" s="597">
        <v>0</v>
      </c>
      <c r="BO70" s="597">
        <v>0</v>
      </c>
      <c r="BP70" s="597">
        <v>0</v>
      </c>
      <c r="BQ70" s="597">
        <v>0</v>
      </c>
      <c r="BR70" s="597">
        <v>0</v>
      </c>
      <c r="BS70" s="597">
        <v>0</v>
      </c>
      <c r="BT70" s="597">
        <v>0</v>
      </c>
      <c r="BU70" s="597">
        <v>0</v>
      </c>
      <c r="BV70" s="598">
        <v>0</v>
      </c>
    </row>
    <row r="71" spans="1:74" ht="16" customHeight="1" x14ac:dyDescent="0.2">
      <c r="A71" s="573">
        <v>65</v>
      </c>
      <c r="B71" s="595">
        <v>419</v>
      </c>
      <c r="C71" s="565" t="s">
        <v>358</v>
      </c>
      <c r="D71" s="596">
        <v>0</v>
      </c>
      <c r="E71" s="597">
        <v>0</v>
      </c>
      <c r="F71" s="597">
        <v>0</v>
      </c>
      <c r="G71" s="597">
        <v>0</v>
      </c>
      <c r="H71" s="597">
        <v>0</v>
      </c>
      <c r="I71" s="597">
        <v>0</v>
      </c>
      <c r="J71" s="597">
        <v>0</v>
      </c>
      <c r="K71" s="597">
        <v>0</v>
      </c>
      <c r="L71" s="597">
        <v>0</v>
      </c>
      <c r="M71" s="597">
        <v>0</v>
      </c>
      <c r="N71" s="597">
        <v>0</v>
      </c>
      <c r="O71" s="597">
        <v>0</v>
      </c>
      <c r="P71" s="597">
        <v>0</v>
      </c>
      <c r="Q71" s="597">
        <v>0</v>
      </c>
      <c r="R71" s="597">
        <v>0</v>
      </c>
      <c r="S71" s="597">
        <v>0</v>
      </c>
      <c r="T71" s="597">
        <v>0</v>
      </c>
      <c r="U71" s="597">
        <v>0</v>
      </c>
      <c r="V71" s="597">
        <v>0</v>
      </c>
      <c r="W71" s="597">
        <v>0</v>
      </c>
      <c r="X71" s="597">
        <v>0</v>
      </c>
      <c r="Y71" s="597">
        <v>0</v>
      </c>
      <c r="Z71" s="597">
        <v>0</v>
      </c>
      <c r="AA71" s="597">
        <v>0</v>
      </c>
      <c r="AB71" s="597">
        <v>0</v>
      </c>
      <c r="AC71" s="597">
        <v>0</v>
      </c>
      <c r="AD71" s="597">
        <v>0</v>
      </c>
      <c r="AE71" s="597">
        <v>0</v>
      </c>
      <c r="AF71" s="597">
        <v>0</v>
      </c>
      <c r="AG71" s="597">
        <v>0</v>
      </c>
      <c r="AH71" s="597">
        <v>0</v>
      </c>
      <c r="AI71" s="597">
        <v>0</v>
      </c>
      <c r="AJ71" s="597">
        <v>0</v>
      </c>
      <c r="AK71" s="597">
        <v>0</v>
      </c>
      <c r="AL71" s="597">
        <v>0</v>
      </c>
      <c r="AM71" s="597">
        <v>0</v>
      </c>
      <c r="AN71" s="597">
        <v>0</v>
      </c>
      <c r="AO71" s="597">
        <v>0</v>
      </c>
      <c r="AP71" s="597">
        <v>0</v>
      </c>
      <c r="AQ71" s="597">
        <v>0</v>
      </c>
      <c r="AR71" s="597">
        <v>0</v>
      </c>
      <c r="AS71" s="597">
        <v>0</v>
      </c>
      <c r="AT71" s="597">
        <v>0</v>
      </c>
      <c r="AU71" s="597">
        <v>0</v>
      </c>
      <c r="AV71" s="597">
        <v>0</v>
      </c>
      <c r="AW71" s="597">
        <v>0</v>
      </c>
      <c r="AX71" s="597">
        <v>0</v>
      </c>
      <c r="AY71" s="597">
        <v>0</v>
      </c>
      <c r="AZ71" s="597">
        <v>0</v>
      </c>
      <c r="BA71" s="597">
        <v>0</v>
      </c>
      <c r="BB71" s="597">
        <v>0</v>
      </c>
      <c r="BC71" s="597">
        <v>0</v>
      </c>
      <c r="BD71" s="597">
        <v>0</v>
      </c>
      <c r="BE71" s="597">
        <v>0</v>
      </c>
      <c r="BF71" s="597">
        <v>0</v>
      </c>
      <c r="BG71" s="597">
        <v>0</v>
      </c>
      <c r="BH71" s="597">
        <v>0</v>
      </c>
      <c r="BI71" s="597">
        <v>0</v>
      </c>
      <c r="BJ71" s="597">
        <v>0</v>
      </c>
      <c r="BK71" s="597">
        <v>0</v>
      </c>
      <c r="BL71" s="597">
        <v>0</v>
      </c>
      <c r="BM71" s="597">
        <v>0</v>
      </c>
      <c r="BN71" s="597">
        <v>0</v>
      </c>
      <c r="BO71" s="597">
        <v>0</v>
      </c>
      <c r="BP71" s="597">
        <v>0</v>
      </c>
      <c r="BQ71" s="597">
        <v>0</v>
      </c>
      <c r="BR71" s="597">
        <v>0</v>
      </c>
      <c r="BS71" s="597">
        <v>0</v>
      </c>
      <c r="BT71" s="597">
        <v>0</v>
      </c>
      <c r="BU71" s="597">
        <v>0</v>
      </c>
      <c r="BV71" s="598">
        <v>0</v>
      </c>
    </row>
    <row r="72" spans="1:74" ht="16" customHeight="1" x14ac:dyDescent="0.2">
      <c r="A72" s="573">
        <v>66</v>
      </c>
      <c r="B72" s="595">
        <v>461</v>
      </c>
      <c r="C72" s="565" t="s">
        <v>573</v>
      </c>
      <c r="D72" s="596">
        <v>140415</v>
      </c>
      <c r="E72" s="597">
        <v>75520</v>
      </c>
      <c r="F72" s="597">
        <v>63639</v>
      </c>
      <c r="G72" s="597">
        <v>28754</v>
      </c>
      <c r="H72" s="597">
        <v>28063</v>
      </c>
      <c r="I72" s="597">
        <v>691</v>
      </c>
      <c r="J72" s="597">
        <v>34885</v>
      </c>
      <c r="K72" s="597">
        <v>380</v>
      </c>
      <c r="L72" s="597">
        <v>21798</v>
      </c>
      <c r="M72" s="597">
        <v>21500</v>
      </c>
      <c r="N72" s="597">
        <v>298</v>
      </c>
      <c r="O72" s="597">
        <v>12497</v>
      </c>
      <c r="P72" s="597">
        <v>3201</v>
      </c>
      <c r="Q72" s="597">
        <v>9296</v>
      </c>
      <c r="R72" s="597">
        <v>210</v>
      </c>
      <c r="S72" s="597">
        <v>11881</v>
      </c>
      <c r="T72" s="597">
        <v>878</v>
      </c>
      <c r="U72" s="597">
        <v>91</v>
      </c>
      <c r="V72" s="597">
        <v>787</v>
      </c>
      <c r="W72" s="597">
        <v>11003</v>
      </c>
      <c r="X72" s="597">
        <v>96</v>
      </c>
      <c r="Y72" s="597">
        <v>303</v>
      </c>
      <c r="Z72" s="597">
        <v>660</v>
      </c>
      <c r="AA72" s="597">
        <v>394</v>
      </c>
      <c r="AB72" s="597">
        <v>1806</v>
      </c>
      <c r="AC72" s="597">
        <v>3172</v>
      </c>
      <c r="AD72" s="597">
        <v>4434</v>
      </c>
      <c r="AE72" s="597">
        <v>138</v>
      </c>
      <c r="AF72" s="597">
        <v>15701</v>
      </c>
      <c r="AG72" s="597">
        <v>49194</v>
      </c>
      <c r="AH72" s="597">
        <v>20192</v>
      </c>
      <c r="AI72" s="597">
        <v>9305</v>
      </c>
      <c r="AJ72" s="597">
        <v>9104</v>
      </c>
      <c r="AK72" s="597">
        <v>7651</v>
      </c>
      <c r="AL72" s="597">
        <v>2942</v>
      </c>
      <c r="AM72" s="597">
        <v>121</v>
      </c>
      <c r="AN72" s="597">
        <v>526</v>
      </c>
      <c r="AO72" s="597">
        <v>3437</v>
      </c>
      <c r="AP72" s="597">
        <v>598</v>
      </c>
      <c r="AQ72" s="597">
        <v>12</v>
      </c>
      <c r="AR72" s="597">
        <v>15</v>
      </c>
      <c r="AS72" s="597">
        <v>1453</v>
      </c>
      <c r="AT72" s="597">
        <v>1254</v>
      </c>
      <c r="AU72" s="597">
        <v>1070</v>
      </c>
      <c r="AV72" s="597">
        <v>121</v>
      </c>
      <c r="AW72" s="597">
        <v>30</v>
      </c>
      <c r="AX72" s="597">
        <v>33</v>
      </c>
      <c r="AY72" s="597">
        <v>199</v>
      </c>
      <c r="AZ72" s="597">
        <v>154</v>
      </c>
      <c r="BA72" s="597">
        <v>45</v>
      </c>
      <c r="BB72" s="597">
        <v>201</v>
      </c>
      <c r="BC72" s="597">
        <v>9145</v>
      </c>
      <c r="BD72" s="597">
        <v>1051</v>
      </c>
      <c r="BE72" s="597">
        <v>555</v>
      </c>
      <c r="BF72" s="597">
        <v>66</v>
      </c>
      <c r="BG72" s="597">
        <v>68</v>
      </c>
      <c r="BH72" s="597">
        <v>362</v>
      </c>
      <c r="BI72" s="597">
        <v>1142</v>
      </c>
      <c r="BJ72" s="597">
        <v>675</v>
      </c>
      <c r="BK72" s="597">
        <v>84</v>
      </c>
      <c r="BL72" s="597">
        <v>228</v>
      </c>
      <c r="BM72" s="597">
        <v>42</v>
      </c>
      <c r="BN72" s="597">
        <v>5923</v>
      </c>
      <c r="BO72" s="597">
        <v>1742</v>
      </c>
      <c r="BP72" s="597">
        <v>29002</v>
      </c>
      <c r="BQ72" s="597">
        <v>4661</v>
      </c>
      <c r="BR72" s="597">
        <v>5455</v>
      </c>
      <c r="BS72" s="597">
        <v>1425</v>
      </c>
      <c r="BT72" s="597">
        <v>9445</v>
      </c>
      <c r="BU72" s="597">
        <v>1578</v>
      </c>
      <c r="BV72" s="598">
        <v>6438</v>
      </c>
    </row>
    <row r="73" spans="1:74" ht="16" customHeight="1" x14ac:dyDescent="0.2">
      <c r="A73" s="573">
        <v>67</v>
      </c>
      <c r="B73" s="595">
        <v>462</v>
      </c>
      <c r="C73" s="565" t="s">
        <v>230</v>
      </c>
      <c r="D73" s="596">
        <v>39615</v>
      </c>
      <c r="E73" s="597">
        <v>21325</v>
      </c>
      <c r="F73" s="597">
        <v>11982</v>
      </c>
      <c r="G73" s="597">
        <v>4786</v>
      </c>
      <c r="H73" s="597">
        <v>4673</v>
      </c>
      <c r="I73" s="597">
        <v>113</v>
      </c>
      <c r="J73" s="597">
        <v>7196</v>
      </c>
      <c r="K73" s="597">
        <v>87</v>
      </c>
      <c r="L73" s="597">
        <v>4559</v>
      </c>
      <c r="M73" s="597">
        <v>4490</v>
      </c>
      <c r="N73" s="597">
        <v>69</v>
      </c>
      <c r="O73" s="597">
        <v>2490</v>
      </c>
      <c r="P73" s="597">
        <v>933</v>
      </c>
      <c r="Q73" s="597">
        <v>1557</v>
      </c>
      <c r="R73" s="597">
        <v>60</v>
      </c>
      <c r="S73" s="597">
        <v>9343</v>
      </c>
      <c r="T73" s="597">
        <v>446</v>
      </c>
      <c r="U73" s="597">
        <v>41</v>
      </c>
      <c r="V73" s="597">
        <v>405</v>
      </c>
      <c r="W73" s="597">
        <v>8897</v>
      </c>
      <c r="X73" s="597">
        <v>78</v>
      </c>
      <c r="Y73" s="597">
        <v>295</v>
      </c>
      <c r="Z73" s="597">
        <v>425</v>
      </c>
      <c r="AA73" s="597">
        <v>319</v>
      </c>
      <c r="AB73" s="597">
        <v>1516</v>
      </c>
      <c r="AC73" s="597">
        <v>2540</v>
      </c>
      <c r="AD73" s="597">
        <v>3608</v>
      </c>
      <c r="AE73" s="597">
        <v>116</v>
      </c>
      <c r="AF73" s="597">
        <v>8285</v>
      </c>
      <c r="AG73" s="597">
        <v>10005</v>
      </c>
      <c r="AH73" s="597">
        <v>5192</v>
      </c>
      <c r="AI73" s="597">
        <v>2845</v>
      </c>
      <c r="AJ73" s="597">
        <v>2777</v>
      </c>
      <c r="AK73" s="597">
        <v>2352</v>
      </c>
      <c r="AL73" s="597">
        <v>898</v>
      </c>
      <c r="AM73" s="597">
        <v>37</v>
      </c>
      <c r="AN73" s="597">
        <v>152</v>
      </c>
      <c r="AO73" s="597">
        <v>1079</v>
      </c>
      <c r="AP73" s="597">
        <v>177</v>
      </c>
      <c r="AQ73" s="597">
        <v>4</v>
      </c>
      <c r="AR73" s="597">
        <v>5</v>
      </c>
      <c r="AS73" s="597">
        <v>425</v>
      </c>
      <c r="AT73" s="597">
        <v>373</v>
      </c>
      <c r="AU73" s="597">
        <v>318</v>
      </c>
      <c r="AV73" s="597">
        <v>37</v>
      </c>
      <c r="AW73" s="597">
        <v>10</v>
      </c>
      <c r="AX73" s="597">
        <v>8</v>
      </c>
      <c r="AY73" s="597">
        <v>52</v>
      </c>
      <c r="AZ73" s="597">
        <v>42</v>
      </c>
      <c r="BA73" s="597">
        <v>10</v>
      </c>
      <c r="BB73" s="597">
        <v>68</v>
      </c>
      <c r="BC73" s="597">
        <v>2245</v>
      </c>
      <c r="BD73" s="597">
        <v>458</v>
      </c>
      <c r="BE73" s="597">
        <v>354</v>
      </c>
      <c r="BF73" s="597">
        <v>40</v>
      </c>
      <c r="BG73" s="597">
        <v>41</v>
      </c>
      <c r="BH73" s="597">
        <v>23</v>
      </c>
      <c r="BI73" s="597">
        <v>941</v>
      </c>
      <c r="BJ73" s="597">
        <v>110</v>
      </c>
      <c r="BK73" s="597">
        <v>54</v>
      </c>
      <c r="BL73" s="597">
        <v>156</v>
      </c>
      <c r="BM73" s="597">
        <v>29</v>
      </c>
      <c r="BN73" s="597">
        <v>497</v>
      </c>
      <c r="BO73" s="597">
        <v>102</v>
      </c>
      <c r="BP73" s="597">
        <v>4813</v>
      </c>
      <c r="BQ73" s="597">
        <v>702</v>
      </c>
      <c r="BR73" s="597">
        <v>721</v>
      </c>
      <c r="BS73" s="597">
        <v>1859</v>
      </c>
      <c r="BT73" s="597">
        <v>819</v>
      </c>
      <c r="BU73" s="597">
        <v>119</v>
      </c>
      <c r="BV73" s="598">
        <v>593</v>
      </c>
    </row>
    <row r="74" spans="1:74" ht="16" customHeight="1" x14ac:dyDescent="0.2">
      <c r="A74" s="573">
        <v>68</v>
      </c>
      <c r="B74" s="595">
        <v>471</v>
      </c>
      <c r="C74" s="565" t="s">
        <v>231</v>
      </c>
      <c r="D74" s="596">
        <v>54696</v>
      </c>
      <c r="E74" s="597">
        <v>22920</v>
      </c>
      <c r="F74" s="597">
        <v>12904</v>
      </c>
      <c r="G74" s="597">
        <v>8625</v>
      </c>
      <c r="H74" s="597">
        <v>8426</v>
      </c>
      <c r="I74" s="597">
        <v>199</v>
      </c>
      <c r="J74" s="597">
        <v>4279</v>
      </c>
      <c r="K74" s="597">
        <v>41</v>
      </c>
      <c r="L74" s="597">
        <v>2289</v>
      </c>
      <c r="M74" s="597">
        <v>2221</v>
      </c>
      <c r="N74" s="597">
        <v>68</v>
      </c>
      <c r="O74" s="597">
        <v>1925</v>
      </c>
      <c r="P74" s="597">
        <v>356</v>
      </c>
      <c r="Q74" s="597">
        <v>1569</v>
      </c>
      <c r="R74" s="597">
        <v>24</v>
      </c>
      <c r="S74" s="597">
        <v>10016</v>
      </c>
      <c r="T74" s="597">
        <v>1376</v>
      </c>
      <c r="U74" s="597">
        <v>174</v>
      </c>
      <c r="V74" s="597">
        <v>1202</v>
      </c>
      <c r="W74" s="597">
        <v>8640</v>
      </c>
      <c r="X74" s="597">
        <v>75</v>
      </c>
      <c r="Y74" s="597">
        <v>250</v>
      </c>
      <c r="Z74" s="597">
        <v>489</v>
      </c>
      <c r="AA74" s="597">
        <v>310</v>
      </c>
      <c r="AB74" s="597">
        <v>1455</v>
      </c>
      <c r="AC74" s="597">
        <v>2477</v>
      </c>
      <c r="AD74" s="597">
        <v>3475</v>
      </c>
      <c r="AE74" s="597">
        <v>109</v>
      </c>
      <c r="AF74" s="597">
        <v>13051</v>
      </c>
      <c r="AG74" s="597">
        <v>18725</v>
      </c>
      <c r="AH74" s="597">
        <v>9076</v>
      </c>
      <c r="AI74" s="597">
        <v>3023</v>
      </c>
      <c r="AJ74" s="597">
        <v>2951</v>
      </c>
      <c r="AK74" s="597">
        <v>2504</v>
      </c>
      <c r="AL74" s="597">
        <v>951</v>
      </c>
      <c r="AM74" s="597">
        <v>39</v>
      </c>
      <c r="AN74" s="597">
        <v>166</v>
      </c>
      <c r="AO74" s="597">
        <v>1140</v>
      </c>
      <c r="AP74" s="597">
        <v>199</v>
      </c>
      <c r="AQ74" s="597">
        <v>4</v>
      </c>
      <c r="AR74" s="597">
        <v>5</v>
      </c>
      <c r="AS74" s="597">
        <v>447</v>
      </c>
      <c r="AT74" s="597">
        <v>388</v>
      </c>
      <c r="AU74" s="597">
        <v>330</v>
      </c>
      <c r="AV74" s="597">
        <v>39</v>
      </c>
      <c r="AW74" s="597">
        <v>11</v>
      </c>
      <c r="AX74" s="597">
        <v>8</v>
      </c>
      <c r="AY74" s="597">
        <v>59</v>
      </c>
      <c r="AZ74" s="597">
        <v>47</v>
      </c>
      <c r="BA74" s="597">
        <v>12</v>
      </c>
      <c r="BB74" s="597">
        <v>72</v>
      </c>
      <c r="BC74" s="597">
        <v>5948</v>
      </c>
      <c r="BD74" s="597">
        <v>782</v>
      </c>
      <c r="BE74" s="597">
        <v>649</v>
      </c>
      <c r="BF74" s="597">
        <v>46</v>
      </c>
      <c r="BG74" s="597">
        <v>58</v>
      </c>
      <c r="BH74" s="597">
        <v>29</v>
      </c>
      <c r="BI74" s="597">
        <v>1267</v>
      </c>
      <c r="BJ74" s="597">
        <v>462</v>
      </c>
      <c r="BK74" s="597">
        <v>71</v>
      </c>
      <c r="BL74" s="597">
        <v>339</v>
      </c>
      <c r="BM74" s="597">
        <v>35</v>
      </c>
      <c r="BN74" s="597">
        <v>2992</v>
      </c>
      <c r="BO74" s="597">
        <v>105</v>
      </c>
      <c r="BP74" s="597">
        <v>9649</v>
      </c>
      <c r="BQ74" s="597">
        <v>1836</v>
      </c>
      <c r="BR74" s="597">
        <v>1099</v>
      </c>
      <c r="BS74" s="597">
        <v>418</v>
      </c>
      <c r="BT74" s="597">
        <v>3865</v>
      </c>
      <c r="BU74" s="597">
        <v>511</v>
      </c>
      <c r="BV74" s="598">
        <v>1920</v>
      </c>
    </row>
    <row r="75" spans="1:74" ht="16" customHeight="1" x14ac:dyDescent="0.2">
      <c r="A75" s="573">
        <v>69</v>
      </c>
      <c r="B75" s="595">
        <v>481</v>
      </c>
      <c r="C75" s="565" t="s">
        <v>232</v>
      </c>
      <c r="D75" s="596">
        <v>164202</v>
      </c>
      <c r="E75" s="597">
        <v>26360</v>
      </c>
      <c r="F75" s="597">
        <v>14410</v>
      </c>
      <c r="G75" s="597">
        <v>7769</v>
      </c>
      <c r="H75" s="597">
        <v>7534</v>
      </c>
      <c r="I75" s="597">
        <v>235</v>
      </c>
      <c r="J75" s="597">
        <v>6641</v>
      </c>
      <c r="K75" s="597">
        <v>61</v>
      </c>
      <c r="L75" s="597">
        <v>3659</v>
      </c>
      <c r="M75" s="597">
        <v>3586</v>
      </c>
      <c r="N75" s="597">
        <v>73</v>
      </c>
      <c r="O75" s="597">
        <v>2901</v>
      </c>
      <c r="P75" s="597">
        <v>375</v>
      </c>
      <c r="Q75" s="597">
        <v>2526</v>
      </c>
      <c r="R75" s="597">
        <v>20</v>
      </c>
      <c r="S75" s="597">
        <v>11950</v>
      </c>
      <c r="T75" s="597">
        <v>707</v>
      </c>
      <c r="U75" s="597">
        <v>78</v>
      </c>
      <c r="V75" s="597">
        <v>629</v>
      </c>
      <c r="W75" s="597">
        <v>11243</v>
      </c>
      <c r="X75" s="597">
        <v>91</v>
      </c>
      <c r="Y75" s="597">
        <v>229</v>
      </c>
      <c r="Z75" s="597">
        <v>965</v>
      </c>
      <c r="AA75" s="597">
        <v>338</v>
      </c>
      <c r="AB75" s="597">
        <v>1719</v>
      </c>
      <c r="AC75" s="597">
        <v>3312</v>
      </c>
      <c r="AD75" s="597">
        <v>4454</v>
      </c>
      <c r="AE75" s="597">
        <v>135</v>
      </c>
      <c r="AF75" s="597">
        <v>7305</v>
      </c>
      <c r="AG75" s="597">
        <v>130537</v>
      </c>
      <c r="AH75" s="597">
        <v>68820</v>
      </c>
      <c r="AI75" s="597">
        <v>30510</v>
      </c>
      <c r="AJ75" s="597">
        <v>28838</v>
      </c>
      <c r="AK75" s="597">
        <v>28188</v>
      </c>
      <c r="AL75" s="597">
        <v>8394</v>
      </c>
      <c r="AM75" s="597">
        <v>379</v>
      </c>
      <c r="AN75" s="597">
        <v>825</v>
      </c>
      <c r="AO75" s="597">
        <v>11422</v>
      </c>
      <c r="AP75" s="597">
        <v>6942</v>
      </c>
      <c r="AQ75" s="597">
        <v>181</v>
      </c>
      <c r="AR75" s="597">
        <v>45</v>
      </c>
      <c r="AS75" s="597">
        <v>650</v>
      </c>
      <c r="AT75" s="597">
        <v>164</v>
      </c>
      <c r="AU75" s="597">
        <v>0</v>
      </c>
      <c r="AV75" s="597">
        <v>57</v>
      </c>
      <c r="AW75" s="597">
        <v>57</v>
      </c>
      <c r="AX75" s="597">
        <v>50</v>
      </c>
      <c r="AY75" s="597">
        <v>486</v>
      </c>
      <c r="AZ75" s="597">
        <v>403</v>
      </c>
      <c r="BA75" s="597">
        <v>83</v>
      </c>
      <c r="BB75" s="597">
        <v>1672</v>
      </c>
      <c r="BC75" s="597">
        <v>29269</v>
      </c>
      <c r="BD75" s="597">
        <v>15204</v>
      </c>
      <c r="BE75" s="597">
        <v>13776</v>
      </c>
      <c r="BF75" s="597">
        <v>66</v>
      </c>
      <c r="BG75" s="597">
        <v>88</v>
      </c>
      <c r="BH75" s="597">
        <v>1274</v>
      </c>
      <c r="BI75" s="597">
        <v>6201</v>
      </c>
      <c r="BJ75" s="597">
        <v>1578</v>
      </c>
      <c r="BK75" s="597">
        <v>355</v>
      </c>
      <c r="BL75" s="597">
        <v>3512</v>
      </c>
      <c r="BM75" s="597">
        <v>797</v>
      </c>
      <c r="BN75" s="597">
        <v>1622</v>
      </c>
      <c r="BO75" s="597">
        <v>9041</v>
      </c>
      <c r="BP75" s="597">
        <v>61717</v>
      </c>
      <c r="BQ75" s="597">
        <v>14503</v>
      </c>
      <c r="BR75" s="597">
        <v>12853</v>
      </c>
      <c r="BS75" s="597">
        <v>4221</v>
      </c>
      <c r="BT75" s="597">
        <v>9425</v>
      </c>
      <c r="BU75" s="597">
        <v>3570</v>
      </c>
      <c r="BV75" s="598">
        <v>17145</v>
      </c>
    </row>
    <row r="76" spans="1:74" ht="16" customHeight="1" x14ac:dyDescent="0.2">
      <c r="A76" s="573">
        <v>70</v>
      </c>
      <c r="B76" s="595">
        <v>511</v>
      </c>
      <c r="C76" s="565" t="s">
        <v>2</v>
      </c>
      <c r="D76" s="596">
        <v>3085733</v>
      </c>
      <c r="E76" s="597">
        <v>1643471</v>
      </c>
      <c r="F76" s="597">
        <v>949975</v>
      </c>
      <c r="G76" s="597">
        <v>593246</v>
      </c>
      <c r="H76" s="597">
        <v>578703</v>
      </c>
      <c r="I76" s="597">
        <v>14543</v>
      </c>
      <c r="J76" s="597">
        <v>356729</v>
      </c>
      <c r="K76" s="597">
        <v>3567</v>
      </c>
      <c r="L76" s="597">
        <v>194300</v>
      </c>
      <c r="M76" s="597">
        <v>190130</v>
      </c>
      <c r="N76" s="597">
        <v>4170</v>
      </c>
      <c r="O76" s="597">
        <v>156544</v>
      </c>
      <c r="P76" s="597">
        <v>30766</v>
      </c>
      <c r="Q76" s="597">
        <v>125778</v>
      </c>
      <c r="R76" s="597">
        <v>2318</v>
      </c>
      <c r="S76" s="597">
        <v>693496</v>
      </c>
      <c r="T76" s="597">
        <v>59002</v>
      </c>
      <c r="U76" s="597">
        <v>5807</v>
      </c>
      <c r="V76" s="597">
        <v>53195</v>
      </c>
      <c r="W76" s="597">
        <v>634494</v>
      </c>
      <c r="X76" s="597">
        <v>5659</v>
      </c>
      <c r="Y76" s="597">
        <v>18307</v>
      </c>
      <c r="Z76" s="597">
        <v>26417</v>
      </c>
      <c r="AA76" s="597">
        <v>24377</v>
      </c>
      <c r="AB76" s="597">
        <v>126376</v>
      </c>
      <c r="AC76" s="597">
        <v>168154</v>
      </c>
      <c r="AD76" s="597">
        <v>260314</v>
      </c>
      <c r="AE76" s="597">
        <v>4890</v>
      </c>
      <c r="AF76" s="597">
        <v>628300</v>
      </c>
      <c r="AG76" s="597">
        <v>813962</v>
      </c>
      <c r="AH76" s="597">
        <v>501368</v>
      </c>
      <c r="AI76" s="597">
        <v>221115</v>
      </c>
      <c r="AJ76" s="597">
        <v>217016</v>
      </c>
      <c r="AK76" s="597">
        <v>161806</v>
      </c>
      <c r="AL76" s="597">
        <v>81666</v>
      </c>
      <c r="AM76" s="597">
        <v>3614</v>
      </c>
      <c r="AN76" s="597">
        <v>10973</v>
      </c>
      <c r="AO76" s="597">
        <v>45913</v>
      </c>
      <c r="AP76" s="597">
        <v>18926</v>
      </c>
      <c r="AQ76" s="597">
        <v>251</v>
      </c>
      <c r="AR76" s="597">
        <v>463</v>
      </c>
      <c r="AS76" s="597">
        <v>55210</v>
      </c>
      <c r="AT76" s="597">
        <v>51098</v>
      </c>
      <c r="AU76" s="597">
        <v>46591</v>
      </c>
      <c r="AV76" s="597">
        <v>3493</v>
      </c>
      <c r="AW76" s="597">
        <v>695</v>
      </c>
      <c r="AX76" s="597">
        <v>319</v>
      </c>
      <c r="AY76" s="597">
        <v>4112</v>
      </c>
      <c r="AZ76" s="597">
        <v>3416</v>
      </c>
      <c r="BA76" s="597">
        <v>696</v>
      </c>
      <c r="BB76" s="597">
        <v>4099</v>
      </c>
      <c r="BC76" s="597">
        <v>232760</v>
      </c>
      <c r="BD76" s="597">
        <v>83385</v>
      </c>
      <c r="BE76" s="597">
        <v>48950</v>
      </c>
      <c r="BF76" s="597">
        <v>7229</v>
      </c>
      <c r="BG76" s="597">
        <v>7382</v>
      </c>
      <c r="BH76" s="597">
        <v>19824</v>
      </c>
      <c r="BI76" s="597">
        <v>54874</v>
      </c>
      <c r="BJ76" s="597">
        <v>30045</v>
      </c>
      <c r="BK76" s="597">
        <v>2463</v>
      </c>
      <c r="BL76" s="597">
        <v>15886</v>
      </c>
      <c r="BM76" s="597">
        <v>8538</v>
      </c>
      <c r="BN76" s="597">
        <v>37569</v>
      </c>
      <c r="BO76" s="597">
        <v>47493</v>
      </c>
      <c r="BP76" s="597">
        <v>312594</v>
      </c>
      <c r="BQ76" s="597">
        <v>49992</v>
      </c>
      <c r="BR76" s="597">
        <v>55331</v>
      </c>
      <c r="BS76" s="597">
        <v>17055</v>
      </c>
      <c r="BT76" s="597">
        <v>52393</v>
      </c>
      <c r="BU76" s="597">
        <v>26161</v>
      </c>
      <c r="BV76" s="598">
        <v>111662</v>
      </c>
    </row>
    <row r="77" spans="1:74" ht="16" customHeight="1" x14ac:dyDescent="0.2">
      <c r="A77" s="573">
        <v>71</v>
      </c>
      <c r="B77" s="595">
        <v>531</v>
      </c>
      <c r="C77" s="565" t="s">
        <v>3</v>
      </c>
      <c r="D77" s="596">
        <v>707755</v>
      </c>
      <c r="E77" s="597">
        <v>315503</v>
      </c>
      <c r="F77" s="597">
        <v>150382</v>
      </c>
      <c r="G77" s="597">
        <v>96635</v>
      </c>
      <c r="H77" s="597">
        <v>94804</v>
      </c>
      <c r="I77" s="597">
        <v>1831</v>
      </c>
      <c r="J77" s="597">
        <v>53747</v>
      </c>
      <c r="K77" s="597">
        <v>616</v>
      </c>
      <c r="L77" s="597">
        <v>32100</v>
      </c>
      <c r="M77" s="597">
        <v>31658</v>
      </c>
      <c r="N77" s="597">
        <v>442</v>
      </c>
      <c r="O77" s="597">
        <v>20576</v>
      </c>
      <c r="P77" s="597">
        <v>5501</v>
      </c>
      <c r="Q77" s="597">
        <v>15075</v>
      </c>
      <c r="R77" s="597">
        <v>455</v>
      </c>
      <c r="S77" s="597">
        <v>165121</v>
      </c>
      <c r="T77" s="597">
        <v>10885</v>
      </c>
      <c r="U77" s="597">
        <v>1620</v>
      </c>
      <c r="V77" s="597">
        <v>9265</v>
      </c>
      <c r="W77" s="597">
        <v>154236</v>
      </c>
      <c r="X77" s="597">
        <v>1597</v>
      </c>
      <c r="Y77" s="597">
        <v>4536</v>
      </c>
      <c r="Z77" s="597">
        <v>7795</v>
      </c>
      <c r="AA77" s="597">
        <v>5284</v>
      </c>
      <c r="AB77" s="597">
        <v>27963</v>
      </c>
      <c r="AC77" s="597">
        <v>42241</v>
      </c>
      <c r="AD77" s="597">
        <v>63109</v>
      </c>
      <c r="AE77" s="597">
        <v>1711</v>
      </c>
      <c r="AF77" s="597">
        <v>54891</v>
      </c>
      <c r="AG77" s="597">
        <v>337361</v>
      </c>
      <c r="AH77" s="597">
        <v>203041</v>
      </c>
      <c r="AI77" s="597">
        <v>82929</v>
      </c>
      <c r="AJ77" s="597">
        <v>81830</v>
      </c>
      <c r="AK77" s="597">
        <v>67577</v>
      </c>
      <c r="AL77" s="597">
        <v>26308</v>
      </c>
      <c r="AM77" s="597">
        <v>1283</v>
      </c>
      <c r="AN77" s="597">
        <v>4168</v>
      </c>
      <c r="AO77" s="597">
        <v>29654</v>
      </c>
      <c r="AP77" s="597">
        <v>5702</v>
      </c>
      <c r="AQ77" s="597">
        <v>150</v>
      </c>
      <c r="AR77" s="597">
        <v>312</v>
      </c>
      <c r="AS77" s="597">
        <v>14253</v>
      </c>
      <c r="AT77" s="597">
        <v>12872</v>
      </c>
      <c r="AU77" s="597">
        <v>11396</v>
      </c>
      <c r="AV77" s="597">
        <v>868</v>
      </c>
      <c r="AW77" s="597">
        <v>380</v>
      </c>
      <c r="AX77" s="597">
        <v>228</v>
      </c>
      <c r="AY77" s="597">
        <v>1381</v>
      </c>
      <c r="AZ77" s="597">
        <v>1161</v>
      </c>
      <c r="BA77" s="597">
        <v>220</v>
      </c>
      <c r="BB77" s="597">
        <v>1099</v>
      </c>
      <c r="BC77" s="597">
        <v>93520</v>
      </c>
      <c r="BD77" s="597">
        <v>33673</v>
      </c>
      <c r="BE77" s="597">
        <v>22094</v>
      </c>
      <c r="BF77" s="597">
        <v>2432</v>
      </c>
      <c r="BG77" s="597">
        <v>2671</v>
      </c>
      <c r="BH77" s="597">
        <v>6476</v>
      </c>
      <c r="BI77" s="597">
        <v>19620</v>
      </c>
      <c r="BJ77" s="597">
        <v>11192</v>
      </c>
      <c r="BK77" s="597">
        <v>2329</v>
      </c>
      <c r="BL77" s="597">
        <v>7168</v>
      </c>
      <c r="BM77" s="597">
        <v>2596</v>
      </c>
      <c r="BN77" s="597">
        <v>16942</v>
      </c>
      <c r="BO77" s="597">
        <v>26592</v>
      </c>
      <c r="BP77" s="597">
        <v>134320</v>
      </c>
      <c r="BQ77" s="597">
        <v>22046</v>
      </c>
      <c r="BR77" s="597">
        <v>36108</v>
      </c>
      <c r="BS77" s="597">
        <v>20710</v>
      </c>
      <c r="BT77" s="597">
        <v>20751</v>
      </c>
      <c r="BU77" s="597">
        <v>5934</v>
      </c>
      <c r="BV77" s="598">
        <v>28771</v>
      </c>
    </row>
    <row r="78" spans="1:74" ht="16" customHeight="1" x14ac:dyDescent="0.2">
      <c r="A78" s="573">
        <v>72</v>
      </c>
      <c r="B78" s="595">
        <v>551</v>
      </c>
      <c r="C78" s="565" t="s">
        <v>233</v>
      </c>
      <c r="D78" s="596">
        <v>341398</v>
      </c>
      <c r="E78" s="597">
        <v>260510</v>
      </c>
      <c r="F78" s="597">
        <v>143187</v>
      </c>
      <c r="G78" s="597">
        <v>91857</v>
      </c>
      <c r="H78" s="597">
        <v>88613</v>
      </c>
      <c r="I78" s="597">
        <v>3244</v>
      </c>
      <c r="J78" s="597">
        <v>51330</v>
      </c>
      <c r="K78" s="597">
        <v>583</v>
      </c>
      <c r="L78" s="597">
        <v>30038</v>
      </c>
      <c r="M78" s="597">
        <v>29380</v>
      </c>
      <c r="N78" s="597">
        <v>658</v>
      </c>
      <c r="O78" s="597">
        <v>20134</v>
      </c>
      <c r="P78" s="597">
        <v>5909</v>
      </c>
      <c r="Q78" s="597">
        <v>14225</v>
      </c>
      <c r="R78" s="597">
        <v>575</v>
      </c>
      <c r="S78" s="597">
        <v>117323</v>
      </c>
      <c r="T78" s="597">
        <v>8341</v>
      </c>
      <c r="U78" s="597">
        <v>824</v>
      </c>
      <c r="V78" s="597">
        <v>7517</v>
      </c>
      <c r="W78" s="597">
        <v>108982</v>
      </c>
      <c r="X78" s="597">
        <v>943</v>
      </c>
      <c r="Y78" s="597">
        <v>3586</v>
      </c>
      <c r="Z78" s="597">
        <v>5129</v>
      </c>
      <c r="AA78" s="597">
        <v>3836</v>
      </c>
      <c r="AB78" s="597">
        <v>18588</v>
      </c>
      <c r="AC78" s="597">
        <v>31085</v>
      </c>
      <c r="AD78" s="597">
        <v>43989</v>
      </c>
      <c r="AE78" s="597">
        <v>1826</v>
      </c>
      <c r="AF78" s="597">
        <v>33037</v>
      </c>
      <c r="AG78" s="597">
        <v>47851</v>
      </c>
      <c r="AH78" s="597">
        <v>25420</v>
      </c>
      <c r="AI78" s="597">
        <v>11092</v>
      </c>
      <c r="AJ78" s="597">
        <v>11047</v>
      </c>
      <c r="AK78" s="597">
        <v>9295</v>
      </c>
      <c r="AL78" s="597">
        <v>3815</v>
      </c>
      <c r="AM78" s="597">
        <v>180</v>
      </c>
      <c r="AN78" s="597">
        <v>607</v>
      </c>
      <c r="AO78" s="597">
        <v>4592</v>
      </c>
      <c r="AP78" s="597">
        <v>97</v>
      </c>
      <c r="AQ78" s="597">
        <v>2</v>
      </c>
      <c r="AR78" s="597">
        <v>2</v>
      </c>
      <c r="AS78" s="597">
        <v>1752</v>
      </c>
      <c r="AT78" s="597">
        <v>1542</v>
      </c>
      <c r="AU78" s="597">
        <v>1366</v>
      </c>
      <c r="AV78" s="597">
        <v>143</v>
      </c>
      <c r="AW78" s="597">
        <v>5</v>
      </c>
      <c r="AX78" s="597">
        <v>28</v>
      </c>
      <c r="AY78" s="597">
        <v>210</v>
      </c>
      <c r="AZ78" s="597">
        <v>175</v>
      </c>
      <c r="BA78" s="597">
        <v>35</v>
      </c>
      <c r="BB78" s="597">
        <v>45</v>
      </c>
      <c r="BC78" s="597">
        <v>14006</v>
      </c>
      <c r="BD78" s="597">
        <v>8538</v>
      </c>
      <c r="BE78" s="597">
        <v>2959</v>
      </c>
      <c r="BF78" s="597">
        <v>175</v>
      </c>
      <c r="BG78" s="597">
        <v>95</v>
      </c>
      <c r="BH78" s="597">
        <v>5309</v>
      </c>
      <c r="BI78" s="597">
        <v>1428</v>
      </c>
      <c r="BJ78" s="597">
        <v>1856</v>
      </c>
      <c r="BK78" s="597">
        <v>233</v>
      </c>
      <c r="BL78" s="597">
        <v>476</v>
      </c>
      <c r="BM78" s="597">
        <v>1033</v>
      </c>
      <c r="BN78" s="597">
        <v>442</v>
      </c>
      <c r="BO78" s="597">
        <v>322</v>
      </c>
      <c r="BP78" s="597">
        <v>22431</v>
      </c>
      <c r="BQ78" s="597">
        <v>7035</v>
      </c>
      <c r="BR78" s="597">
        <v>2745</v>
      </c>
      <c r="BS78" s="597">
        <v>771</v>
      </c>
      <c r="BT78" s="597">
        <v>1681</v>
      </c>
      <c r="BU78" s="597">
        <v>2138</v>
      </c>
      <c r="BV78" s="598">
        <v>8061</v>
      </c>
    </row>
    <row r="79" spans="1:74" ht="16" customHeight="1" x14ac:dyDescent="0.2">
      <c r="A79" s="573">
        <v>73</v>
      </c>
      <c r="B79" s="595">
        <v>552</v>
      </c>
      <c r="C79" s="565" t="s">
        <v>234</v>
      </c>
      <c r="D79" s="596">
        <v>0</v>
      </c>
      <c r="E79" s="597">
        <v>0</v>
      </c>
      <c r="F79" s="597">
        <v>0</v>
      </c>
      <c r="G79" s="597">
        <v>0</v>
      </c>
      <c r="H79" s="597">
        <v>0</v>
      </c>
      <c r="I79" s="597">
        <v>0</v>
      </c>
      <c r="J79" s="597">
        <v>0</v>
      </c>
      <c r="K79" s="597">
        <v>0</v>
      </c>
      <c r="L79" s="597">
        <v>0</v>
      </c>
      <c r="M79" s="597">
        <v>0</v>
      </c>
      <c r="N79" s="597">
        <v>0</v>
      </c>
      <c r="O79" s="597">
        <v>0</v>
      </c>
      <c r="P79" s="597">
        <v>0</v>
      </c>
      <c r="Q79" s="597">
        <v>0</v>
      </c>
      <c r="R79" s="597">
        <v>0</v>
      </c>
      <c r="S79" s="597">
        <v>0</v>
      </c>
      <c r="T79" s="597">
        <v>0</v>
      </c>
      <c r="U79" s="597">
        <v>0</v>
      </c>
      <c r="V79" s="597">
        <v>0</v>
      </c>
      <c r="W79" s="597">
        <v>0</v>
      </c>
      <c r="X79" s="597">
        <v>0</v>
      </c>
      <c r="Y79" s="597">
        <v>0</v>
      </c>
      <c r="Z79" s="597">
        <v>0</v>
      </c>
      <c r="AA79" s="597">
        <v>0</v>
      </c>
      <c r="AB79" s="597">
        <v>0</v>
      </c>
      <c r="AC79" s="597">
        <v>0</v>
      </c>
      <c r="AD79" s="597">
        <v>0</v>
      </c>
      <c r="AE79" s="597">
        <v>0</v>
      </c>
      <c r="AF79" s="597">
        <v>0</v>
      </c>
      <c r="AG79" s="597">
        <v>0</v>
      </c>
      <c r="AH79" s="597">
        <v>0</v>
      </c>
      <c r="AI79" s="597">
        <v>0</v>
      </c>
      <c r="AJ79" s="597">
        <v>0</v>
      </c>
      <c r="AK79" s="597">
        <v>0</v>
      </c>
      <c r="AL79" s="597">
        <v>0</v>
      </c>
      <c r="AM79" s="597">
        <v>0</v>
      </c>
      <c r="AN79" s="597">
        <v>0</v>
      </c>
      <c r="AO79" s="597">
        <v>0</v>
      </c>
      <c r="AP79" s="597">
        <v>0</v>
      </c>
      <c r="AQ79" s="597">
        <v>0</v>
      </c>
      <c r="AR79" s="597">
        <v>0</v>
      </c>
      <c r="AS79" s="597">
        <v>0</v>
      </c>
      <c r="AT79" s="597">
        <v>0</v>
      </c>
      <c r="AU79" s="597">
        <v>0</v>
      </c>
      <c r="AV79" s="597">
        <v>0</v>
      </c>
      <c r="AW79" s="597">
        <v>0</v>
      </c>
      <c r="AX79" s="597">
        <v>0</v>
      </c>
      <c r="AY79" s="597">
        <v>0</v>
      </c>
      <c r="AZ79" s="597">
        <v>0</v>
      </c>
      <c r="BA79" s="597">
        <v>0</v>
      </c>
      <c r="BB79" s="597">
        <v>0</v>
      </c>
      <c r="BC79" s="597">
        <v>0</v>
      </c>
      <c r="BD79" s="597">
        <v>0</v>
      </c>
      <c r="BE79" s="597">
        <v>0</v>
      </c>
      <c r="BF79" s="597">
        <v>0</v>
      </c>
      <c r="BG79" s="597">
        <v>0</v>
      </c>
      <c r="BH79" s="597">
        <v>0</v>
      </c>
      <c r="BI79" s="597">
        <v>0</v>
      </c>
      <c r="BJ79" s="597">
        <v>0</v>
      </c>
      <c r="BK79" s="597">
        <v>0</v>
      </c>
      <c r="BL79" s="597">
        <v>0</v>
      </c>
      <c r="BM79" s="597">
        <v>0</v>
      </c>
      <c r="BN79" s="597">
        <v>0</v>
      </c>
      <c r="BO79" s="597">
        <v>0</v>
      </c>
      <c r="BP79" s="597">
        <v>0</v>
      </c>
      <c r="BQ79" s="597">
        <v>0</v>
      </c>
      <c r="BR79" s="597">
        <v>0</v>
      </c>
      <c r="BS79" s="597">
        <v>0</v>
      </c>
      <c r="BT79" s="597">
        <v>0</v>
      </c>
      <c r="BU79" s="597">
        <v>0</v>
      </c>
      <c r="BV79" s="598">
        <v>0</v>
      </c>
    </row>
    <row r="80" spans="1:74" ht="16" customHeight="1" x14ac:dyDescent="0.2">
      <c r="A80" s="573">
        <v>74</v>
      </c>
      <c r="B80" s="595">
        <v>553</v>
      </c>
      <c r="C80" s="565" t="s">
        <v>368</v>
      </c>
      <c r="D80" s="596">
        <v>0</v>
      </c>
      <c r="E80" s="597">
        <v>0</v>
      </c>
      <c r="F80" s="597">
        <v>0</v>
      </c>
      <c r="G80" s="597">
        <v>0</v>
      </c>
      <c r="H80" s="597">
        <v>0</v>
      </c>
      <c r="I80" s="597">
        <v>0</v>
      </c>
      <c r="J80" s="597">
        <v>0</v>
      </c>
      <c r="K80" s="597">
        <v>0</v>
      </c>
      <c r="L80" s="597">
        <v>0</v>
      </c>
      <c r="M80" s="597">
        <v>0</v>
      </c>
      <c r="N80" s="597">
        <v>0</v>
      </c>
      <c r="O80" s="597">
        <v>0</v>
      </c>
      <c r="P80" s="597">
        <v>0</v>
      </c>
      <c r="Q80" s="597">
        <v>0</v>
      </c>
      <c r="R80" s="597">
        <v>0</v>
      </c>
      <c r="S80" s="597">
        <v>0</v>
      </c>
      <c r="T80" s="597">
        <v>0</v>
      </c>
      <c r="U80" s="597">
        <v>0</v>
      </c>
      <c r="V80" s="597">
        <v>0</v>
      </c>
      <c r="W80" s="597">
        <v>0</v>
      </c>
      <c r="X80" s="597">
        <v>0</v>
      </c>
      <c r="Y80" s="597">
        <v>0</v>
      </c>
      <c r="Z80" s="597">
        <v>0</v>
      </c>
      <c r="AA80" s="597">
        <v>0</v>
      </c>
      <c r="AB80" s="597">
        <v>0</v>
      </c>
      <c r="AC80" s="597">
        <v>0</v>
      </c>
      <c r="AD80" s="597">
        <v>0</v>
      </c>
      <c r="AE80" s="597">
        <v>0</v>
      </c>
      <c r="AF80" s="597">
        <v>0</v>
      </c>
      <c r="AG80" s="597">
        <v>0</v>
      </c>
      <c r="AH80" s="597">
        <v>0</v>
      </c>
      <c r="AI80" s="597">
        <v>0</v>
      </c>
      <c r="AJ80" s="597">
        <v>0</v>
      </c>
      <c r="AK80" s="597">
        <v>0</v>
      </c>
      <c r="AL80" s="597">
        <v>0</v>
      </c>
      <c r="AM80" s="597">
        <v>0</v>
      </c>
      <c r="AN80" s="597">
        <v>0</v>
      </c>
      <c r="AO80" s="597">
        <v>0</v>
      </c>
      <c r="AP80" s="597">
        <v>0</v>
      </c>
      <c r="AQ80" s="597">
        <v>0</v>
      </c>
      <c r="AR80" s="597">
        <v>0</v>
      </c>
      <c r="AS80" s="597">
        <v>0</v>
      </c>
      <c r="AT80" s="597">
        <v>0</v>
      </c>
      <c r="AU80" s="597">
        <v>0</v>
      </c>
      <c r="AV80" s="597">
        <v>0</v>
      </c>
      <c r="AW80" s="597">
        <v>0</v>
      </c>
      <c r="AX80" s="597">
        <v>0</v>
      </c>
      <c r="AY80" s="597">
        <v>0</v>
      </c>
      <c r="AZ80" s="597">
        <v>0</v>
      </c>
      <c r="BA80" s="597">
        <v>0</v>
      </c>
      <c r="BB80" s="597">
        <v>0</v>
      </c>
      <c r="BC80" s="597">
        <v>0</v>
      </c>
      <c r="BD80" s="597">
        <v>0</v>
      </c>
      <c r="BE80" s="597">
        <v>0</v>
      </c>
      <c r="BF80" s="597">
        <v>0</v>
      </c>
      <c r="BG80" s="597">
        <v>0</v>
      </c>
      <c r="BH80" s="597">
        <v>0</v>
      </c>
      <c r="BI80" s="597">
        <v>0</v>
      </c>
      <c r="BJ80" s="597">
        <v>0</v>
      </c>
      <c r="BK80" s="597">
        <v>0</v>
      </c>
      <c r="BL80" s="597">
        <v>0</v>
      </c>
      <c r="BM80" s="597">
        <v>0</v>
      </c>
      <c r="BN80" s="597">
        <v>0</v>
      </c>
      <c r="BO80" s="597">
        <v>0</v>
      </c>
      <c r="BP80" s="597">
        <v>0</v>
      </c>
      <c r="BQ80" s="597">
        <v>0</v>
      </c>
      <c r="BR80" s="597">
        <v>0</v>
      </c>
      <c r="BS80" s="597">
        <v>0</v>
      </c>
      <c r="BT80" s="597">
        <v>0</v>
      </c>
      <c r="BU80" s="597">
        <v>0</v>
      </c>
      <c r="BV80" s="598">
        <v>0</v>
      </c>
    </row>
    <row r="81" spans="1:74" ht="16" customHeight="1" x14ac:dyDescent="0.2">
      <c r="A81" s="573">
        <v>75</v>
      </c>
      <c r="B81" s="595">
        <v>571</v>
      </c>
      <c r="C81" s="565" t="s">
        <v>235</v>
      </c>
      <c r="D81" s="596">
        <v>103295</v>
      </c>
      <c r="E81" s="597">
        <v>65799</v>
      </c>
      <c r="F81" s="597">
        <v>32115</v>
      </c>
      <c r="G81" s="597">
        <v>23082</v>
      </c>
      <c r="H81" s="597">
        <v>22625</v>
      </c>
      <c r="I81" s="597">
        <v>457</v>
      </c>
      <c r="J81" s="597">
        <v>9033</v>
      </c>
      <c r="K81" s="597">
        <v>104</v>
      </c>
      <c r="L81" s="597">
        <v>5349</v>
      </c>
      <c r="M81" s="597">
        <v>5272</v>
      </c>
      <c r="N81" s="597">
        <v>77</v>
      </c>
      <c r="O81" s="597">
        <v>3502</v>
      </c>
      <c r="P81" s="597">
        <v>896</v>
      </c>
      <c r="Q81" s="597">
        <v>2606</v>
      </c>
      <c r="R81" s="597">
        <v>78</v>
      </c>
      <c r="S81" s="597">
        <v>33684</v>
      </c>
      <c r="T81" s="597">
        <v>2969</v>
      </c>
      <c r="U81" s="597">
        <v>449</v>
      </c>
      <c r="V81" s="597">
        <v>2520</v>
      </c>
      <c r="W81" s="597">
        <v>30715</v>
      </c>
      <c r="X81" s="597">
        <v>322</v>
      </c>
      <c r="Y81" s="597">
        <v>890</v>
      </c>
      <c r="Z81" s="597">
        <v>1554</v>
      </c>
      <c r="AA81" s="597">
        <v>1041</v>
      </c>
      <c r="AB81" s="597">
        <v>5667</v>
      </c>
      <c r="AC81" s="597">
        <v>8351</v>
      </c>
      <c r="AD81" s="597">
        <v>12526</v>
      </c>
      <c r="AE81" s="597">
        <v>364</v>
      </c>
      <c r="AF81" s="597">
        <v>16535</v>
      </c>
      <c r="AG81" s="597">
        <v>20961</v>
      </c>
      <c r="AH81" s="597">
        <v>12717</v>
      </c>
      <c r="AI81" s="597">
        <v>7597</v>
      </c>
      <c r="AJ81" s="597">
        <v>7588</v>
      </c>
      <c r="AK81" s="597">
        <v>6301</v>
      </c>
      <c r="AL81" s="597">
        <v>2602</v>
      </c>
      <c r="AM81" s="597">
        <v>130</v>
      </c>
      <c r="AN81" s="597">
        <v>436</v>
      </c>
      <c r="AO81" s="597">
        <v>3073</v>
      </c>
      <c r="AP81" s="597">
        <v>56</v>
      </c>
      <c r="AQ81" s="597">
        <v>2</v>
      </c>
      <c r="AR81" s="597">
        <v>2</v>
      </c>
      <c r="AS81" s="597">
        <v>1287</v>
      </c>
      <c r="AT81" s="597">
        <v>1140</v>
      </c>
      <c r="AU81" s="597">
        <v>977</v>
      </c>
      <c r="AV81" s="597">
        <v>114</v>
      </c>
      <c r="AW81" s="597">
        <v>29</v>
      </c>
      <c r="AX81" s="597">
        <v>20</v>
      </c>
      <c r="AY81" s="597">
        <v>147</v>
      </c>
      <c r="AZ81" s="597">
        <v>120</v>
      </c>
      <c r="BA81" s="597">
        <v>27</v>
      </c>
      <c r="BB81" s="597">
        <v>9</v>
      </c>
      <c r="BC81" s="597">
        <v>4890</v>
      </c>
      <c r="BD81" s="597">
        <v>399</v>
      </c>
      <c r="BE81" s="597">
        <v>253</v>
      </c>
      <c r="BF81" s="597">
        <v>12</v>
      </c>
      <c r="BG81" s="597">
        <v>89</v>
      </c>
      <c r="BH81" s="597">
        <v>45</v>
      </c>
      <c r="BI81" s="597">
        <v>2387</v>
      </c>
      <c r="BJ81" s="597">
        <v>316</v>
      </c>
      <c r="BK81" s="597">
        <v>123</v>
      </c>
      <c r="BL81" s="597">
        <v>398</v>
      </c>
      <c r="BM81" s="597">
        <v>86</v>
      </c>
      <c r="BN81" s="597">
        <v>1181</v>
      </c>
      <c r="BO81" s="597">
        <v>230</v>
      </c>
      <c r="BP81" s="597">
        <v>8244</v>
      </c>
      <c r="BQ81" s="597">
        <v>1431</v>
      </c>
      <c r="BR81" s="597">
        <v>1916</v>
      </c>
      <c r="BS81" s="597">
        <v>588</v>
      </c>
      <c r="BT81" s="597">
        <v>3047</v>
      </c>
      <c r="BU81" s="597">
        <v>229</v>
      </c>
      <c r="BV81" s="598">
        <v>1033</v>
      </c>
    </row>
    <row r="82" spans="1:74" ht="16" customHeight="1" x14ac:dyDescent="0.2">
      <c r="A82" s="573">
        <v>76</v>
      </c>
      <c r="B82" s="595">
        <v>572</v>
      </c>
      <c r="C82" s="565" t="s">
        <v>371</v>
      </c>
      <c r="D82" s="596">
        <v>1207824</v>
      </c>
      <c r="E82" s="597">
        <v>596677</v>
      </c>
      <c r="F82" s="597">
        <v>323336</v>
      </c>
      <c r="G82" s="597">
        <v>206185</v>
      </c>
      <c r="H82" s="597">
        <v>200653</v>
      </c>
      <c r="I82" s="597">
        <v>5532</v>
      </c>
      <c r="J82" s="597">
        <v>117151</v>
      </c>
      <c r="K82" s="597">
        <v>1122</v>
      </c>
      <c r="L82" s="597">
        <v>60060</v>
      </c>
      <c r="M82" s="597">
        <v>58971</v>
      </c>
      <c r="N82" s="597">
        <v>1089</v>
      </c>
      <c r="O82" s="597">
        <v>55203</v>
      </c>
      <c r="P82" s="597">
        <v>12073</v>
      </c>
      <c r="Q82" s="597">
        <v>43130</v>
      </c>
      <c r="R82" s="597">
        <v>766</v>
      </c>
      <c r="S82" s="597">
        <v>273341</v>
      </c>
      <c r="T82" s="597">
        <v>20729</v>
      </c>
      <c r="U82" s="597">
        <v>2587</v>
      </c>
      <c r="V82" s="597">
        <v>18142</v>
      </c>
      <c r="W82" s="597">
        <v>252612</v>
      </c>
      <c r="X82" s="597">
        <v>2738</v>
      </c>
      <c r="Y82" s="597">
        <v>6347</v>
      </c>
      <c r="Z82" s="597">
        <v>11351</v>
      </c>
      <c r="AA82" s="597">
        <v>7560</v>
      </c>
      <c r="AB82" s="597">
        <v>37533</v>
      </c>
      <c r="AC82" s="597">
        <v>83083</v>
      </c>
      <c r="AD82" s="597">
        <v>102397</v>
      </c>
      <c r="AE82" s="597">
        <v>1603</v>
      </c>
      <c r="AF82" s="597">
        <v>198636</v>
      </c>
      <c r="AG82" s="597">
        <v>412511</v>
      </c>
      <c r="AH82" s="597">
        <v>236581</v>
      </c>
      <c r="AI82" s="597">
        <v>114887</v>
      </c>
      <c r="AJ82" s="597">
        <v>106425</v>
      </c>
      <c r="AK82" s="597">
        <v>85138</v>
      </c>
      <c r="AL82" s="597">
        <v>39376</v>
      </c>
      <c r="AM82" s="597">
        <v>2721</v>
      </c>
      <c r="AN82" s="597">
        <v>5413</v>
      </c>
      <c r="AO82" s="597">
        <v>27926</v>
      </c>
      <c r="AP82" s="597">
        <v>9149</v>
      </c>
      <c r="AQ82" s="597">
        <v>215</v>
      </c>
      <c r="AR82" s="597">
        <v>338</v>
      </c>
      <c r="AS82" s="597">
        <v>21287</v>
      </c>
      <c r="AT82" s="597">
        <v>19334</v>
      </c>
      <c r="AU82" s="597">
        <v>17359</v>
      </c>
      <c r="AV82" s="597">
        <v>1396</v>
      </c>
      <c r="AW82" s="597">
        <v>275</v>
      </c>
      <c r="AX82" s="597">
        <v>304</v>
      </c>
      <c r="AY82" s="597">
        <v>1953</v>
      </c>
      <c r="AZ82" s="597">
        <v>1614</v>
      </c>
      <c r="BA82" s="597">
        <v>339</v>
      </c>
      <c r="BB82" s="597">
        <v>8462</v>
      </c>
      <c r="BC82" s="597">
        <v>99271</v>
      </c>
      <c r="BD82" s="597">
        <v>33591</v>
      </c>
      <c r="BE82" s="597">
        <v>20526</v>
      </c>
      <c r="BF82" s="597">
        <v>2763</v>
      </c>
      <c r="BG82" s="597">
        <v>5081</v>
      </c>
      <c r="BH82" s="597">
        <v>5221</v>
      </c>
      <c r="BI82" s="597">
        <v>15880</v>
      </c>
      <c r="BJ82" s="597">
        <v>24004</v>
      </c>
      <c r="BK82" s="597">
        <v>2220</v>
      </c>
      <c r="BL82" s="597">
        <v>6580</v>
      </c>
      <c r="BM82" s="597">
        <v>3080</v>
      </c>
      <c r="BN82" s="597">
        <v>13916</v>
      </c>
      <c r="BO82" s="597">
        <v>22423</v>
      </c>
      <c r="BP82" s="597">
        <v>175930</v>
      </c>
      <c r="BQ82" s="597">
        <v>23942</v>
      </c>
      <c r="BR82" s="597">
        <v>35968</v>
      </c>
      <c r="BS82" s="597">
        <v>8896</v>
      </c>
      <c r="BT82" s="597">
        <v>29320</v>
      </c>
      <c r="BU82" s="597">
        <v>14611</v>
      </c>
      <c r="BV82" s="598">
        <v>63193</v>
      </c>
    </row>
    <row r="83" spans="1:74" ht="16" customHeight="1" x14ac:dyDescent="0.2">
      <c r="A83" s="573">
        <v>77</v>
      </c>
      <c r="B83" s="595">
        <v>573</v>
      </c>
      <c r="C83" s="565" t="s">
        <v>236</v>
      </c>
      <c r="D83" s="596">
        <v>1060691</v>
      </c>
      <c r="E83" s="597">
        <v>532038</v>
      </c>
      <c r="F83" s="597">
        <v>305806</v>
      </c>
      <c r="G83" s="597">
        <v>113683</v>
      </c>
      <c r="H83" s="597">
        <v>111440</v>
      </c>
      <c r="I83" s="597">
        <v>2243</v>
      </c>
      <c r="J83" s="597">
        <v>192123</v>
      </c>
      <c r="K83" s="597">
        <v>2186</v>
      </c>
      <c r="L83" s="597">
        <v>113330</v>
      </c>
      <c r="M83" s="597">
        <v>111698</v>
      </c>
      <c r="N83" s="597">
        <v>1632</v>
      </c>
      <c r="O83" s="597">
        <v>74925</v>
      </c>
      <c r="P83" s="597">
        <v>19032</v>
      </c>
      <c r="Q83" s="597">
        <v>55893</v>
      </c>
      <c r="R83" s="597">
        <v>1682</v>
      </c>
      <c r="S83" s="597">
        <v>226232</v>
      </c>
      <c r="T83" s="597">
        <v>11343</v>
      </c>
      <c r="U83" s="597">
        <v>1728</v>
      </c>
      <c r="V83" s="597">
        <v>9615</v>
      </c>
      <c r="W83" s="597">
        <v>214889</v>
      </c>
      <c r="X83" s="597">
        <v>2254</v>
      </c>
      <c r="Y83" s="597">
        <v>6257</v>
      </c>
      <c r="Z83" s="597">
        <v>10864</v>
      </c>
      <c r="AA83" s="597">
        <v>7329</v>
      </c>
      <c r="AB83" s="597">
        <v>39164</v>
      </c>
      <c r="AC83" s="597">
        <v>58574</v>
      </c>
      <c r="AD83" s="597">
        <v>87975</v>
      </c>
      <c r="AE83" s="597">
        <v>2472</v>
      </c>
      <c r="AF83" s="597">
        <v>171489</v>
      </c>
      <c r="AG83" s="597">
        <v>357164</v>
      </c>
      <c r="AH83" s="597">
        <v>259652</v>
      </c>
      <c r="AI83" s="597">
        <v>139512</v>
      </c>
      <c r="AJ83" s="597">
        <v>139096</v>
      </c>
      <c r="AK83" s="597">
        <v>125909</v>
      </c>
      <c r="AL83" s="597">
        <v>49286</v>
      </c>
      <c r="AM83" s="597">
        <v>1768</v>
      </c>
      <c r="AN83" s="597">
        <v>21505</v>
      </c>
      <c r="AO83" s="597">
        <v>51079</v>
      </c>
      <c r="AP83" s="597">
        <v>2144</v>
      </c>
      <c r="AQ83" s="597">
        <v>55</v>
      </c>
      <c r="AR83" s="597">
        <v>72</v>
      </c>
      <c r="AS83" s="597">
        <v>13187</v>
      </c>
      <c r="AT83" s="597">
        <v>7695</v>
      </c>
      <c r="AU83" s="597">
        <v>6790</v>
      </c>
      <c r="AV83" s="597">
        <v>738</v>
      </c>
      <c r="AW83" s="597">
        <v>29</v>
      </c>
      <c r="AX83" s="597">
        <v>138</v>
      </c>
      <c r="AY83" s="597">
        <v>5492</v>
      </c>
      <c r="AZ83" s="597">
        <v>4562</v>
      </c>
      <c r="BA83" s="597">
        <v>930</v>
      </c>
      <c r="BB83" s="597">
        <v>416</v>
      </c>
      <c r="BC83" s="597">
        <v>111532</v>
      </c>
      <c r="BD83" s="597">
        <v>32496</v>
      </c>
      <c r="BE83" s="597">
        <v>29723</v>
      </c>
      <c r="BF83" s="597">
        <v>2675</v>
      </c>
      <c r="BG83" s="597">
        <v>98</v>
      </c>
      <c r="BH83" s="597">
        <v>0</v>
      </c>
      <c r="BI83" s="597">
        <v>41946</v>
      </c>
      <c r="BJ83" s="597">
        <v>9222</v>
      </c>
      <c r="BK83" s="597">
        <v>73</v>
      </c>
      <c r="BL83" s="597">
        <v>15190</v>
      </c>
      <c r="BM83" s="597">
        <v>4254</v>
      </c>
      <c r="BN83" s="597">
        <v>8351</v>
      </c>
      <c r="BO83" s="597">
        <v>8608</v>
      </c>
      <c r="BP83" s="597">
        <v>97512</v>
      </c>
      <c r="BQ83" s="597">
        <v>23366</v>
      </c>
      <c r="BR83" s="597">
        <v>10706</v>
      </c>
      <c r="BS83" s="597">
        <v>2894</v>
      </c>
      <c r="BT83" s="597">
        <v>19212</v>
      </c>
      <c r="BU83" s="597">
        <v>8659</v>
      </c>
      <c r="BV83" s="598">
        <v>32675</v>
      </c>
    </row>
    <row r="84" spans="1:74" ht="16" customHeight="1" x14ac:dyDescent="0.2">
      <c r="A84" s="573">
        <v>78</v>
      </c>
      <c r="B84" s="595">
        <v>574</v>
      </c>
      <c r="C84" s="565" t="s">
        <v>237</v>
      </c>
      <c r="D84" s="596">
        <v>76949</v>
      </c>
      <c r="E84" s="597">
        <v>26800</v>
      </c>
      <c r="F84" s="597">
        <v>15398</v>
      </c>
      <c r="G84" s="597">
        <v>9860</v>
      </c>
      <c r="H84" s="597">
        <v>9637</v>
      </c>
      <c r="I84" s="597">
        <v>223</v>
      </c>
      <c r="J84" s="597">
        <v>5538</v>
      </c>
      <c r="K84" s="597">
        <v>54</v>
      </c>
      <c r="L84" s="597">
        <v>3042</v>
      </c>
      <c r="M84" s="597">
        <v>2983</v>
      </c>
      <c r="N84" s="597">
        <v>59</v>
      </c>
      <c r="O84" s="597">
        <v>2407</v>
      </c>
      <c r="P84" s="597">
        <v>427</v>
      </c>
      <c r="Q84" s="597">
        <v>1980</v>
      </c>
      <c r="R84" s="597">
        <v>35</v>
      </c>
      <c r="S84" s="597">
        <v>11402</v>
      </c>
      <c r="T84" s="597">
        <v>1150</v>
      </c>
      <c r="U84" s="597">
        <v>153</v>
      </c>
      <c r="V84" s="597">
        <v>997</v>
      </c>
      <c r="W84" s="597">
        <v>10252</v>
      </c>
      <c r="X84" s="597">
        <v>101</v>
      </c>
      <c r="Y84" s="597">
        <v>270</v>
      </c>
      <c r="Z84" s="597">
        <v>484</v>
      </c>
      <c r="AA84" s="597">
        <v>361</v>
      </c>
      <c r="AB84" s="597">
        <v>2086</v>
      </c>
      <c r="AC84" s="597">
        <v>2906</v>
      </c>
      <c r="AD84" s="597">
        <v>3930</v>
      </c>
      <c r="AE84" s="597">
        <v>114</v>
      </c>
      <c r="AF84" s="597">
        <v>7788</v>
      </c>
      <c r="AG84" s="597">
        <v>42361</v>
      </c>
      <c r="AH84" s="597">
        <v>22597</v>
      </c>
      <c r="AI84" s="597">
        <v>10634</v>
      </c>
      <c r="AJ84" s="597">
        <v>10474</v>
      </c>
      <c r="AK84" s="597">
        <v>8716</v>
      </c>
      <c r="AL84" s="597">
        <v>3973</v>
      </c>
      <c r="AM84" s="597">
        <v>829</v>
      </c>
      <c r="AN84" s="597">
        <v>383</v>
      </c>
      <c r="AO84" s="597">
        <v>2883</v>
      </c>
      <c r="AP84" s="597">
        <v>606</v>
      </c>
      <c r="AQ84" s="597">
        <v>27</v>
      </c>
      <c r="AR84" s="597">
        <v>15</v>
      </c>
      <c r="AS84" s="597">
        <v>1758</v>
      </c>
      <c r="AT84" s="597">
        <v>1570</v>
      </c>
      <c r="AU84" s="597">
        <v>1445</v>
      </c>
      <c r="AV84" s="597">
        <v>73</v>
      </c>
      <c r="AW84" s="597">
        <v>46</v>
      </c>
      <c r="AX84" s="597">
        <v>6</v>
      </c>
      <c r="AY84" s="597">
        <v>188</v>
      </c>
      <c r="AZ84" s="597">
        <v>156</v>
      </c>
      <c r="BA84" s="597">
        <v>32</v>
      </c>
      <c r="BB84" s="597">
        <v>160</v>
      </c>
      <c r="BC84" s="597">
        <v>10182</v>
      </c>
      <c r="BD84" s="597">
        <v>3384</v>
      </c>
      <c r="BE84" s="597">
        <v>1648</v>
      </c>
      <c r="BF84" s="597">
        <v>116</v>
      </c>
      <c r="BG84" s="597">
        <v>1347</v>
      </c>
      <c r="BH84" s="597">
        <v>273</v>
      </c>
      <c r="BI84" s="597">
        <v>1135</v>
      </c>
      <c r="BJ84" s="597">
        <v>3646</v>
      </c>
      <c r="BK84" s="597">
        <v>492</v>
      </c>
      <c r="BL84" s="597">
        <v>626</v>
      </c>
      <c r="BM84" s="597">
        <v>246</v>
      </c>
      <c r="BN84" s="597">
        <v>653</v>
      </c>
      <c r="BO84" s="597">
        <v>1781</v>
      </c>
      <c r="BP84" s="597">
        <v>19764</v>
      </c>
      <c r="BQ84" s="597">
        <v>4078</v>
      </c>
      <c r="BR84" s="597">
        <v>2679</v>
      </c>
      <c r="BS84" s="597">
        <v>1255</v>
      </c>
      <c r="BT84" s="597">
        <v>2011</v>
      </c>
      <c r="BU84" s="597">
        <v>2038</v>
      </c>
      <c r="BV84" s="598">
        <v>7703</v>
      </c>
    </row>
    <row r="85" spans="1:74" ht="16" customHeight="1" x14ac:dyDescent="0.2">
      <c r="A85" s="573">
        <v>79</v>
      </c>
      <c r="B85" s="595">
        <v>575</v>
      </c>
      <c r="C85" s="565" t="s">
        <v>238</v>
      </c>
      <c r="D85" s="596">
        <v>9345</v>
      </c>
      <c r="E85" s="597">
        <v>3543</v>
      </c>
      <c r="F85" s="597">
        <v>2143</v>
      </c>
      <c r="G85" s="597">
        <v>1070</v>
      </c>
      <c r="H85" s="597">
        <v>1049</v>
      </c>
      <c r="I85" s="597">
        <v>21</v>
      </c>
      <c r="J85" s="597">
        <v>1073</v>
      </c>
      <c r="K85" s="597">
        <v>12</v>
      </c>
      <c r="L85" s="597">
        <v>633</v>
      </c>
      <c r="M85" s="597">
        <v>624</v>
      </c>
      <c r="N85" s="597">
        <v>9</v>
      </c>
      <c r="O85" s="597">
        <v>419</v>
      </c>
      <c r="P85" s="597">
        <v>107</v>
      </c>
      <c r="Q85" s="597">
        <v>312</v>
      </c>
      <c r="R85" s="597">
        <v>9</v>
      </c>
      <c r="S85" s="597">
        <v>1400</v>
      </c>
      <c r="T85" s="597">
        <v>303</v>
      </c>
      <c r="U85" s="597">
        <v>45</v>
      </c>
      <c r="V85" s="597">
        <v>258</v>
      </c>
      <c r="W85" s="597">
        <v>1097</v>
      </c>
      <c r="X85" s="597">
        <v>11</v>
      </c>
      <c r="Y85" s="597">
        <v>32</v>
      </c>
      <c r="Z85" s="597">
        <v>55</v>
      </c>
      <c r="AA85" s="597">
        <v>38</v>
      </c>
      <c r="AB85" s="597">
        <v>202</v>
      </c>
      <c r="AC85" s="597">
        <v>297</v>
      </c>
      <c r="AD85" s="597">
        <v>449</v>
      </c>
      <c r="AE85" s="597">
        <v>13</v>
      </c>
      <c r="AF85" s="597">
        <v>2175</v>
      </c>
      <c r="AG85" s="597">
        <v>3627</v>
      </c>
      <c r="AH85" s="597">
        <v>1193</v>
      </c>
      <c r="AI85" s="597">
        <v>581</v>
      </c>
      <c r="AJ85" s="597">
        <v>572</v>
      </c>
      <c r="AK85" s="597">
        <v>441</v>
      </c>
      <c r="AL85" s="597">
        <v>185</v>
      </c>
      <c r="AM85" s="597">
        <v>8</v>
      </c>
      <c r="AN85" s="597">
        <v>34</v>
      </c>
      <c r="AO85" s="597">
        <v>182</v>
      </c>
      <c r="AP85" s="597">
        <v>31</v>
      </c>
      <c r="AQ85" s="597">
        <v>0</v>
      </c>
      <c r="AR85" s="597">
        <v>1</v>
      </c>
      <c r="AS85" s="597">
        <v>131</v>
      </c>
      <c r="AT85" s="597">
        <v>115</v>
      </c>
      <c r="AU85" s="597">
        <v>99</v>
      </c>
      <c r="AV85" s="597">
        <v>10</v>
      </c>
      <c r="AW85" s="597">
        <v>0</v>
      </c>
      <c r="AX85" s="597">
        <v>6</v>
      </c>
      <c r="AY85" s="597">
        <v>16</v>
      </c>
      <c r="AZ85" s="597">
        <v>9</v>
      </c>
      <c r="BA85" s="597">
        <v>7</v>
      </c>
      <c r="BB85" s="597">
        <v>9</v>
      </c>
      <c r="BC85" s="597">
        <v>593</v>
      </c>
      <c r="BD85" s="597">
        <v>94</v>
      </c>
      <c r="BE85" s="597">
        <v>62</v>
      </c>
      <c r="BF85" s="597">
        <v>7</v>
      </c>
      <c r="BG85" s="597">
        <v>7</v>
      </c>
      <c r="BH85" s="597">
        <v>18</v>
      </c>
      <c r="BI85" s="597">
        <v>47</v>
      </c>
      <c r="BJ85" s="597">
        <v>37</v>
      </c>
      <c r="BK85" s="597">
        <v>8</v>
      </c>
      <c r="BL85" s="597">
        <v>17</v>
      </c>
      <c r="BM85" s="597">
        <v>6</v>
      </c>
      <c r="BN85" s="597">
        <v>384</v>
      </c>
      <c r="BO85" s="597">
        <v>19</v>
      </c>
      <c r="BP85" s="597">
        <v>2434</v>
      </c>
      <c r="BQ85" s="597">
        <v>280</v>
      </c>
      <c r="BR85" s="597">
        <v>796</v>
      </c>
      <c r="BS85" s="597">
        <v>655</v>
      </c>
      <c r="BT85" s="597">
        <v>238</v>
      </c>
      <c r="BU85" s="597">
        <v>81</v>
      </c>
      <c r="BV85" s="598">
        <v>384</v>
      </c>
    </row>
    <row r="86" spans="1:74" ht="16" customHeight="1" x14ac:dyDescent="0.2">
      <c r="A86" s="573">
        <v>80</v>
      </c>
      <c r="B86" s="595">
        <v>576</v>
      </c>
      <c r="C86" s="565" t="s">
        <v>376</v>
      </c>
      <c r="D86" s="596">
        <v>58895</v>
      </c>
      <c r="E86" s="597">
        <v>28122</v>
      </c>
      <c r="F86" s="597">
        <v>15132</v>
      </c>
      <c r="G86" s="597">
        <v>9636</v>
      </c>
      <c r="H86" s="597">
        <v>9375</v>
      </c>
      <c r="I86" s="597">
        <v>261</v>
      </c>
      <c r="J86" s="597">
        <v>5496</v>
      </c>
      <c r="K86" s="597">
        <v>56</v>
      </c>
      <c r="L86" s="597">
        <v>2778</v>
      </c>
      <c r="M86" s="597">
        <v>2726</v>
      </c>
      <c r="N86" s="597">
        <v>52</v>
      </c>
      <c r="O86" s="597">
        <v>2625</v>
      </c>
      <c r="P86" s="597">
        <v>597</v>
      </c>
      <c r="Q86" s="597">
        <v>2028</v>
      </c>
      <c r="R86" s="597">
        <v>37</v>
      </c>
      <c r="S86" s="597">
        <v>12990</v>
      </c>
      <c r="T86" s="597">
        <v>1006</v>
      </c>
      <c r="U86" s="597">
        <v>115</v>
      </c>
      <c r="V86" s="597">
        <v>891</v>
      </c>
      <c r="W86" s="597">
        <v>11984</v>
      </c>
      <c r="X86" s="597">
        <v>128</v>
      </c>
      <c r="Y86" s="597">
        <v>304</v>
      </c>
      <c r="Z86" s="597">
        <v>505</v>
      </c>
      <c r="AA86" s="597">
        <v>347</v>
      </c>
      <c r="AB86" s="597">
        <v>1886</v>
      </c>
      <c r="AC86" s="597">
        <v>3839</v>
      </c>
      <c r="AD86" s="597">
        <v>4873</v>
      </c>
      <c r="AE86" s="597">
        <v>102</v>
      </c>
      <c r="AF86" s="597">
        <v>9718</v>
      </c>
      <c r="AG86" s="597">
        <v>21055</v>
      </c>
      <c r="AH86" s="597">
        <v>11885</v>
      </c>
      <c r="AI86" s="597">
        <v>5860</v>
      </c>
      <c r="AJ86" s="597">
        <v>5748</v>
      </c>
      <c r="AK86" s="597">
        <v>4626</v>
      </c>
      <c r="AL86" s="597">
        <v>2198</v>
      </c>
      <c r="AM86" s="597">
        <v>226</v>
      </c>
      <c r="AN86" s="597">
        <v>255</v>
      </c>
      <c r="AO86" s="597">
        <v>1457</v>
      </c>
      <c r="AP86" s="597">
        <v>464</v>
      </c>
      <c r="AQ86" s="597">
        <v>12</v>
      </c>
      <c r="AR86" s="597">
        <v>14</v>
      </c>
      <c r="AS86" s="597">
        <v>1122</v>
      </c>
      <c r="AT86" s="597">
        <v>1018</v>
      </c>
      <c r="AU86" s="597">
        <v>915</v>
      </c>
      <c r="AV86" s="597">
        <v>74</v>
      </c>
      <c r="AW86" s="597">
        <v>15</v>
      </c>
      <c r="AX86" s="597">
        <v>14</v>
      </c>
      <c r="AY86" s="597">
        <v>104</v>
      </c>
      <c r="AZ86" s="597">
        <v>86</v>
      </c>
      <c r="BA86" s="597">
        <v>18</v>
      </c>
      <c r="BB86" s="597">
        <v>112</v>
      </c>
      <c r="BC86" s="597">
        <v>4860</v>
      </c>
      <c r="BD86" s="597">
        <v>1498</v>
      </c>
      <c r="BE86" s="597">
        <v>949</v>
      </c>
      <c r="BF86" s="597">
        <v>121</v>
      </c>
      <c r="BG86" s="597">
        <v>237</v>
      </c>
      <c r="BH86" s="597">
        <v>191</v>
      </c>
      <c r="BI86" s="597">
        <v>864</v>
      </c>
      <c r="BJ86" s="597">
        <v>1275</v>
      </c>
      <c r="BK86" s="597">
        <v>154</v>
      </c>
      <c r="BL86" s="597">
        <v>362</v>
      </c>
      <c r="BM86" s="597">
        <v>168</v>
      </c>
      <c r="BN86" s="597">
        <v>539</v>
      </c>
      <c r="BO86" s="597">
        <v>1165</v>
      </c>
      <c r="BP86" s="597">
        <v>9170</v>
      </c>
      <c r="BQ86" s="597">
        <v>1210</v>
      </c>
      <c r="BR86" s="597">
        <v>1782</v>
      </c>
      <c r="BS86" s="597">
        <v>316</v>
      </c>
      <c r="BT86" s="597">
        <v>1561</v>
      </c>
      <c r="BU86" s="597">
        <v>813</v>
      </c>
      <c r="BV86" s="598">
        <v>3488</v>
      </c>
    </row>
    <row r="87" spans="1:74" ht="16" customHeight="1" x14ac:dyDescent="0.2">
      <c r="A87" s="573">
        <v>81</v>
      </c>
      <c r="B87" s="595">
        <v>577</v>
      </c>
      <c r="C87" s="565" t="s">
        <v>239</v>
      </c>
      <c r="D87" s="596">
        <v>150565</v>
      </c>
      <c r="E87" s="597">
        <v>69115</v>
      </c>
      <c r="F87" s="597">
        <v>38325</v>
      </c>
      <c r="G87" s="597">
        <v>23794</v>
      </c>
      <c r="H87" s="597">
        <v>23221</v>
      </c>
      <c r="I87" s="597">
        <v>573</v>
      </c>
      <c r="J87" s="597">
        <v>14531</v>
      </c>
      <c r="K87" s="597">
        <v>181</v>
      </c>
      <c r="L87" s="597">
        <v>8419</v>
      </c>
      <c r="M87" s="597">
        <v>8297</v>
      </c>
      <c r="N87" s="597">
        <v>122</v>
      </c>
      <c r="O87" s="597">
        <v>5831</v>
      </c>
      <c r="P87" s="597">
        <v>1365</v>
      </c>
      <c r="Q87" s="597">
        <v>4466</v>
      </c>
      <c r="R87" s="597">
        <v>100</v>
      </c>
      <c r="S87" s="597">
        <v>30790</v>
      </c>
      <c r="T87" s="597">
        <v>2303</v>
      </c>
      <c r="U87" s="597">
        <v>286</v>
      </c>
      <c r="V87" s="597">
        <v>2017</v>
      </c>
      <c r="W87" s="597">
        <v>28487</v>
      </c>
      <c r="X87" s="597">
        <v>256</v>
      </c>
      <c r="Y87" s="597">
        <v>799</v>
      </c>
      <c r="Z87" s="597">
        <v>1268</v>
      </c>
      <c r="AA87" s="597">
        <v>949</v>
      </c>
      <c r="AB87" s="597">
        <v>6396</v>
      </c>
      <c r="AC87" s="597">
        <v>7272</v>
      </c>
      <c r="AD87" s="597">
        <v>11097</v>
      </c>
      <c r="AE87" s="597">
        <v>450</v>
      </c>
      <c r="AF87" s="597">
        <v>25433</v>
      </c>
      <c r="AG87" s="597">
        <v>56017</v>
      </c>
      <c r="AH87" s="597">
        <v>31393</v>
      </c>
      <c r="AI87" s="597">
        <v>13119</v>
      </c>
      <c r="AJ87" s="597">
        <v>12830</v>
      </c>
      <c r="AK87" s="597">
        <v>10120</v>
      </c>
      <c r="AL87" s="597">
        <v>5811</v>
      </c>
      <c r="AM87" s="597">
        <v>201</v>
      </c>
      <c r="AN87" s="597">
        <v>555</v>
      </c>
      <c r="AO87" s="597">
        <v>2760</v>
      </c>
      <c r="AP87" s="597">
        <v>747</v>
      </c>
      <c r="AQ87" s="597">
        <v>22</v>
      </c>
      <c r="AR87" s="597">
        <v>24</v>
      </c>
      <c r="AS87" s="597">
        <v>2710</v>
      </c>
      <c r="AT87" s="597">
        <v>2477</v>
      </c>
      <c r="AU87" s="597">
        <v>2307</v>
      </c>
      <c r="AV87" s="597">
        <v>125</v>
      </c>
      <c r="AW87" s="597">
        <v>31</v>
      </c>
      <c r="AX87" s="597">
        <v>14</v>
      </c>
      <c r="AY87" s="597">
        <v>233</v>
      </c>
      <c r="AZ87" s="597">
        <v>193</v>
      </c>
      <c r="BA87" s="597">
        <v>40</v>
      </c>
      <c r="BB87" s="597">
        <v>289</v>
      </c>
      <c r="BC87" s="597">
        <v>15142</v>
      </c>
      <c r="BD87" s="597">
        <v>3829</v>
      </c>
      <c r="BE87" s="597">
        <v>2427</v>
      </c>
      <c r="BF87" s="597">
        <v>259</v>
      </c>
      <c r="BG87" s="597">
        <v>797</v>
      </c>
      <c r="BH87" s="597">
        <v>346</v>
      </c>
      <c r="BI87" s="597">
        <v>2389</v>
      </c>
      <c r="BJ87" s="597">
        <v>5311</v>
      </c>
      <c r="BK87" s="597">
        <v>551</v>
      </c>
      <c r="BL87" s="597">
        <v>1168</v>
      </c>
      <c r="BM87" s="597">
        <v>334</v>
      </c>
      <c r="BN87" s="597">
        <v>1560</v>
      </c>
      <c r="BO87" s="597">
        <v>3132</v>
      </c>
      <c r="BP87" s="597">
        <v>24624</v>
      </c>
      <c r="BQ87" s="597">
        <v>3867</v>
      </c>
      <c r="BR87" s="597">
        <v>4722</v>
      </c>
      <c r="BS87" s="597">
        <v>999</v>
      </c>
      <c r="BT87" s="597">
        <v>2982</v>
      </c>
      <c r="BU87" s="597">
        <v>2701</v>
      </c>
      <c r="BV87" s="598">
        <v>9353</v>
      </c>
    </row>
    <row r="88" spans="1:74" ht="16" customHeight="1" x14ac:dyDescent="0.2">
      <c r="A88" s="573">
        <v>82</v>
      </c>
      <c r="B88" s="595">
        <v>578</v>
      </c>
      <c r="C88" s="565" t="s">
        <v>379</v>
      </c>
      <c r="D88" s="596">
        <v>310</v>
      </c>
      <c r="E88" s="597">
        <v>0</v>
      </c>
      <c r="F88" s="597">
        <v>0</v>
      </c>
      <c r="G88" s="597">
        <v>0</v>
      </c>
      <c r="H88" s="597">
        <v>0</v>
      </c>
      <c r="I88" s="597">
        <v>0</v>
      </c>
      <c r="J88" s="597">
        <v>0</v>
      </c>
      <c r="K88" s="597">
        <v>0</v>
      </c>
      <c r="L88" s="597">
        <v>0</v>
      </c>
      <c r="M88" s="597">
        <v>0</v>
      </c>
      <c r="N88" s="597">
        <v>0</v>
      </c>
      <c r="O88" s="597">
        <v>0</v>
      </c>
      <c r="P88" s="597">
        <v>0</v>
      </c>
      <c r="Q88" s="597">
        <v>0</v>
      </c>
      <c r="R88" s="597">
        <v>0</v>
      </c>
      <c r="S88" s="597">
        <v>0</v>
      </c>
      <c r="T88" s="597">
        <v>0</v>
      </c>
      <c r="U88" s="597">
        <v>0</v>
      </c>
      <c r="V88" s="597">
        <v>0</v>
      </c>
      <c r="W88" s="597">
        <v>0</v>
      </c>
      <c r="X88" s="597">
        <v>0</v>
      </c>
      <c r="Y88" s="597">
        <v>0</v>
      </c>
      <c r="Z88" s="597">
        <v>0</v>
      </c>
      <c r="AA88" s="597">
        <v>0</v>
      </c>
      <c r="AB88" s="597">
        <v>0</v>
      </c>
      <c r="AC88" s="597">
        <v>0</v>
      </c>
      <c r="AD88" s="597">
        <v>0</v>
      </c>
      <c r="AE88" s="597">
        <v>0</v>
      </c>
      <c r="AF88" s="597">
        <v>0</v>
      </c>
      <c r="AG88" s="597">
        <v>310</v>
      </c>
      <c r="AH88" s="597">
        <v>310</v>
      </c>
      <c r="AI88" s="597">
        <v>176</v>
      </c>
      <c r="AJ88" s="597">
        <v>172</v>
      </c>
      <c r="AK88" s="597">
        <v>131</v>
      </c>
      <c r="AL88" s="597">
        <v>60</v>
      </c>
      <c r="AM88" s="597">
        <v>2</v>
      </c>
      <c r="AN88" s="597">
        <v>11</v>
      </c>
      <c r="AO88" s="597">
        <v>56</v>
      </c>
      <c r="AP88" s="597">
        <v>2</v>
      </c>
      <c r="AQ88" s="597">
        <v>0</v>
      </c>
      <c r="AR88" s="597">
        <v>0</v>
      </c>
      <c r="AS88" s="597">
        <v>41</v>
      </c>
      <c r="AT88" s="597">
        <v>36</v>
      </c>
      <c r="AU88" s="597">
        <v>31</v>
      </c>
      <c r="AV88" s="597">
        <v>3</v>
      </c>
      <c r="AW88" s="597">
        <v>0</v>
      </c>
      <c r="AX88" s="597">
        <v>2</v>
      </c>
      <c r="AY88" s="597">
        <v>5</v>
      </c>
      <c r="AZ88" s="597">
        <v>3</v>
      </c>
      <c r="BA88" s="597">
        <v>2</v>
      </c>
      <c r="BB88" s="597">
        <v>4</v>
      </c>
      <c r="BC88" s="597">
        <v>130</v>
      </c>
      <c r="BD88" s="597">
        <v>32</v>
      </c>
      <c r="BE88" s="597">
        <v>32</v>
      </c>
      <c r="BF88" s="597">
        <v>0</v>
      </c>
      <c r="BG88" s="597">
        <v>0</v>
      </c>
      <c r="BH88" s="597">
        <v>0</v>
      </c>
      <c r="BI88" s="597">
        <v>0</v>
      </c>
      <c r="BJ88" s="597">
        <v>30</v>
      </c>
      <c r="BK88" s="597">
        <v>0</v>
      </c>
      <c r="BL88" s="597">
        <v>0</v>
      </c>
      <c r="BM88" s="597">
        <v>0</v>
      </c>
      <c r="BN88" s="597">
        <v>68</v>
      </c>
      <c r="BO88" s="597">
        <v>4</v>
      </c>
      <c r="BP88" s="597">
        <v>0</v>
      </c>
      <c r="BQ88" s="597">
        <v>0</v>
      </c>
      <c r="BR88" s="597">
        <v>0</v>
      </c>
      <c r="BS88" s="597">
        <v>0</v>
      </c>
      <c r="BT88" s="597">
        <v>0</v>
      </c>
      <c r="BU88" s="597">
        <v>0</v>
      </c>
      <c r="BV88" s="598">
        <v>0</v>
      </c>
    </row>
    <row r="89" spans="1:74" ht="16" customHeight="1" x14ac:dyDescent="0.2">
      <c r="A89" s="573">
        <v>83</v>
      </c>
      <c r="B89" s="595">
        <v>579</v>
      </c>
      <c r="C89" s="565" t="s">
        <v>381</v>
      </c>
      <c r="D89" s="596">
        <v>28703</v>
      </c>
      <c r="E89" s="597">
        <v>8240</v>
      </c>
      <c r="F89" s="597">
        <v>4505</v>
      </c>
      <c r="G89" s="597">
        <v>2556</v>
      </c>
      <c r="H89" s="597">
        <v>2389</v>
      </c>
      <c r="I89" s="597">
        <v>167</v>
      </c>
      <c r="J89" s="597">
        <v>1949</v>
      </c>
      <c r="K89" s="597">
        <v>17</v>
      </c>
      <c r="L89" s="597">
        <v>975</v>
      </c>
      <c r="M89" s="597">
        <v>938</v>
      </c>
      <c r="N89" s="597">
        <v>37</v>
      </c>
      <c r="O89" s="597">
        <v>925</v>
      </c>
      <c r="P89" s="597">
        <v>195</v>
      </c>
      <c r="Q89" s="597">
        <v>730</v>
      </c>
      <c r="R89" s="597">
        <v>32</v>
      </c>
      <c r="S89" s="597">
        <v>3735</v>
      </c>
      <c r="T89" s="597">
        <v>288</v>
      </c>
      <c r="U89" s="597">
        <v>28</v>
      </c>
      <c r="V89" s="597">
        <v>260</v>
      </c>
      <c r="W89" s="597">
        <v>3447</v>
      </c>
      <c r="X89" s="597">
        <v>30</v>
      </c>
      <c r="Y89" s="597">
        <v>111</v>
      </c>
      <c r="Z89" s="597">
        <v>167</v>
      </c>
      <c r="AA89" s="597">
        <v>121</v>
      </c>
      <c r="AB89" s="597">
        <v>577</v>
      </c>
      <c r="AC89" s="597">
        <v>977</v>
      </c>
      <c r="AD89" s="597">
        <v>1372</v>
      </c>
      <c r="AE89" s="597">
        <v>92</v>
      </c>
      <c r="AF89" s="597">
        <v>9371</v>
      </c>
      <c r="AG89" s="597">
        <v>11092</v>
      </c>
      <c r="AH89" s="597">
        <v>6418</v>
      </c>
      <c r="AI89" s="597">
        <v>3221</v>
      </c>
      <c r="AJ89" s="597">
        <v>3172</v>
      </c>
      <c r="AK89" s="597">
        <v>2726</v>
      </c>
      <c r="AL89" s="597">
        <v>1055</v>
      </c>
      <c r="AM89" s="597">
        <v>45</v>
      </c>
      <c r="AN89" s="597">
        <v>171</v>
      </c>
      <c r="AO89" s="597">
        <v>1231</v>
      </c>
      <c r="AP89" s="597">
        <v>219</v>
      </c>
      <c r="AQ89" s="597">
        <v>3</v>
      </c>
      <c r="AR89" s="597">
        <v>2</v>
      </c>
      <c r="AS89" s="597">
        <v>446</v>
      </c>
      <c r="AT89" s="597">
        <v>386</v>
      </c>
      <c r="AU89" s="597">
        <v>334</v>
      </c>
      <c r="AV89" s="597">
        <v>32</v>
      </c>
      <c r="AW89" s="597">
        <v>11</v>
      </c>
      <c r="AX89" s="597">
        <v>9</v>
      </c>
      <c r="AY89" s="597">
        <v>60</v>
      </c>
      <c r="AZ89" s="597">
        <v>49</v>
      </c>
      <c r="BA89" s="597">
        <v>11</v>
      </c>
      <c r="BB89" s="597">
        <v>49</v>
      </c>
      <c r="BC89" s="597">
        <v>3153</v>
      </c>
      <c r="BD89" s="597">
        <v>1246</v>
      </c>
      <c r="BE89" s="597">
        <v>842</v>
      </c>
      <c r="BF89" s="597">
        <v>79</v>
      </c>
      <c r="BG89" s="597">
        <v>100</v>
      </c>
      <c r="BH89" s="597">
        <v>225</v>
      </c>
      <c r="BI89" s="597">
        <v>656</v>
      </c>
      <c r="BJ89" s="597">
        <v>461</v>
      </c>
      <c r="BK89" s="597">
        <v>96</v>
      </c>
      <c r="BL89" s="597">
        <v>158</v>
      </c>
      <c r="BM89" s="597">
        <v>125</v>
      </c>
      <c r="BN89" s="597">
        <v>411</v>
      </c>
      <c r="BO89" s="597">
        <v>44</v>
      </c>
      <c r="BP89" s="597">
        <v>4674</v>
      </c>
      <c r="BQ89" s="597">
        <v>674</v>
      </c>
      <c r="BR89" s="597">
        <v>1258</v>
      </c>
      <c r="BS89" s="597">
        <v>369</v>
      </c>
      <c r="BT89" s="597">
        <v>658</v>
      </c>
      <c r="BU89" s="597">
        <v>248</v>
      </c>
      <c r="BV89" s="598">
        <v>1467</v>
      </c>
    </row>
    <row r="90" spans="1:74" ht="16" customHeight="1" x14ac:dyDescent="0.2">
      <c r="A90" s="573">
        <v>84</v>
      </c>
      <c r="B90" s="595">
        <v>591</v>
      </c>
      <c r="C90" s="565" t="s">
        <v>383</v>
      </c>
      <c r="D90" s="596">
        <v>306681</v>
      </c>
      <c r="E90" s="597">
        <v>151075</v>
      </c>
      <c r="F90" s="597">
        <v>81484</v>
      </c>
      <c r="G90" s="597">
        <v>44502</v>
      </c>
      <c r="H90" s="597">
        <v>42825</v>
      </c>
      <c r="I90" s="597">
        <v>1677</v>
      </c>
      <c r="J90" s="597">
        <v>36982</v>
      </c>
      <c r="K90" s="597">
        <v>391</v>
      </c>
      <c r="L90" s="597">
        <v>20601</v>
      </c>
      <c r="M90" s="597">
        <v>20147</v>
      </c>
      <c r="N90" s="597">
        <v>454</v>
      </c>
      <c r="O90" s="597">
        <v>15565</v>
      </c>
      <c r="P90" s="597">
        <v>3657</v>
      </c>
      <c r="Q90" s="597">
        <v>11908</v>
      </c>
      <c r="R90" s="597">
        <v>425</v>
      </c>
      <c r="S90" s="597">
        <v>69591</v>
      </c>
      <c r="T90" s="597">
        <v>4979</v>
      </c>
      <c r="U90" s="597">
        <v>669</v>
      </c>
      <c r="V90" s="597">
        <v>4310</v>
      </c>
      <c r="W90" s="597">
        <v>64612</v>
      </c>
      <c r="X90" s="597">
        <v>635</v>
      </c>
      <c r="Y90" s="597">
        <v>1953</v>
      </c>
      <c r="Z90" s="597">
        <v>3211</v>
      </c>
      <c r="AA90" s="597">
        <v>2225</v>
      </c>
      <c r="AB90" s="597">
        <v>11452</v>
      </c>
      <c r="AC90" s="597">
        <v>17828</v>
      </c>
      <c r="AD90" s="597">
        <v>26210</v>
      </c>
      <c r="AE90" s="597">
        <v>1098</v>
      </c>
      <c r="AF90" s="597">
        <v>50077</v>
      </c>
      <c r="AG90" s="597">
        <v>105529</v>
      </c>
      <c r="AH90" s="597">
        <v>59406</v>
      </c>
      <c r="AI90" s="597">
        <v>27745</v>
      </c>
      <c r="AJ90" s="597">
        <v>27353</v>
      </c>
      <c r="AK90" s="597">
        <v>23442</v>
      </c>
      <c r="AL90" s="597">
        <v>9104</v>
      </c>
      <c r="AM90" s="597">
        <v>390</v>
      </c>
      <c r="AN90" s="597">
        <v>1480</v>
      </c>
      <c r="AO90" s="597">
        <v>10588</v>
      </c>
      <c r="AP90" s="597">
        <v>1839</v>
      </c>
      <c r="AQ90" s="597">
        <v>26</v>
      </c>
      <c r="AR90" s="597">
        <v>15</v>
      </c>
      <c r="AS90" s="597">
        <v>3911</v>
      </c>
      <c r="AT90" s="597">
        <v>3389</v>
      </c>
      <c r="AU90" s="597">
        <v>2932</v>
      </c>
      <c r="AV90" s="597">
        <v>284</v>
      </c>
      <c r="AW90" s="597">
        <v>93</v>
      </c>
      <c r="AX90" s="597">
        <v>80</v>
      </c>
      <c r="AY90" s="597">
        <v>522</v>
      </c>
      <c r="AZ90" s="597">
        <v>421</v>
      </c>
      <c r="BA90" s="597">
        <v>101</v>
      </c>
      <c r="BB90" s="597">
        <v>392</v>
      </c>
      <c r="BC90" s="597">
        <v>31427</v>
      </c>
      <c r="BD90" s="597">
        <v>10359</v>
      </c>
      <c r="BE90" s="597">
        <v>6917</v>
      </c>
      <c r="BF90" s="597">
        <v>644</v>
      </c>
      <c r="BG90" s="597">
        <v>823</v>
      </c>
      <c r="BH90" s="597">
        <v>1975</v>
      </c>
      <c r="BI90" s="597">
        <v>5047</v>
      </c>
      <c r="BJ90" s="597">
        <v>3742</v>
      </c>
      <c r="BK90" s="597">
        <v>790</v>
      </c>
      <c r="BL90" s="597">
        <v>1214</v>
      </c>
      <c r="BM90" s="597">
        <v>999</v>
      </c>
      <c r="BN90" s="597">
        <v>9276</v>
      </c>
      <c r="BO90" s="597">
        <v>234</v>
      </c>
      <c r="BP90" s="597">
        <v>46123</v>
      </c>
      <c r="BQ90" s="597">
        <v>6655</v>
      </c>
      <c r="BR90" s="597">
        <v>12410</v>
      </c>
      <c r="BS90" s="597">
        <v>3640</v>
      </c>
      <c r="BT90" s="597">
        <v>6486</v>
      </c>
      <c r="BU90" s="597">
        <v>2449</v>
      </c>
      <c r="BV90" s="598">
        <v>14483</v>
      </c>
    </row>
    <row r="91" spans="1:74" ht="16" customHeight="1" x14ac:dyDescent="0.2">
      <c r="A91" s="573">
        <v>85</v>
      </c>
      <c r="B91" s="595">
        <v>592</v>
      </c>
      <c r="C91" s="565" t="s">
        <v>240</v>
      </c>
      <c r="D91" s="596">
        <v>838</v>
      </c>
      <c r="E91" s="597">
        <v>238</v>
      </c>
      <c r="F91" s="597">
        <v>121</v>
      </c>
      <c r="G91" s="597">
        <v>71</v>
      </c>
      <c r="H91" s="597">
        <v>70</v>
      </c>
      <c r="I91" s="597">
        <v>1</v>
      </c>
      <c r="J91" s="597">
        <v>50</v>
      </c>
      <c r="K91" s="597">
        <v>1</v>
      </c>
      <c r="L91" s="597">
        <v>29</v>
      </c>
      <c r="M91" s="597">
        <v>29</v>
      </c>
      <c r="N91" s="597">
        <v>0</v>
      </c>
      <c r="O91" s="597">
        <v>20</v>
      </c>
      <c r="P91" s="597">
        <v>5</v>
      </c>
      <c r="Q91" s="597">
        <v>15</v>
      </c>
      <c r="R91" s="597">
        <v>0</v>
      </c>
      <c r="S91" s="597">
        <v>117</v>
      </c>
      <c r="T91" s="597">
        <v>7</v>
      </c>
      <c r="U91" s="597">
        <v>1</v>
      </c>
      <c r="V91" s="597">
        <v>6</v>
      </c>
      <c r="W91" s="597">
        <v>110</v>
      </c>
      <c r="X91" s="597">
        <v>1</v>
      </c>
      <c r="Y91" s="597">
        <v>3</v>
      </c>
      <c r="Z91" s="597">
        <v>6</v>
      </c>
      <c r="AA91" s="597">
        <v>4</v>
      </c>
      <c r="AB91" s="597">
        <v>20</v>
      </c>
      <c r="AC91" s="597">
        <v>30</v>
      </c>
      <c r="AD91" s="597">
        <v>45</v>
      </c>
      <c r="AE91" s="597">
        <v>1</v>
      </c>
      <c r="AF91" s="597">
        <v>80</v>
      </c>
      <c r="AG91" s="597">
        <v>520</v>
      </c>
      <c r="AH91" s="597">
        <v>93</v>
      </c>
      <c r="AI91" s="597">
        <v>46</v>
      </c>
      <c r="AJ91" s="597">
        <v>45</v>
      </c>
      <c r="AK91" s="597">
        <v>38</v>
      </c>
      <c r="AL91" s="597">
        <v>15</v>
      </c>
      <c r="AM91" s="597">
        <v>1</v>
      </c>
      <c r="AN91" s="597">
        <v>2</v>
      </c>
      <c r="AO91" s="597">
        <v>17</v>
      </c>
      <c r="AP91" s="597">
        <v>3</v>
      </c>
      <c r="AQ91" s="597">
        <v>0</v>
      </c>
      <c r="AR91" s="597">
        <v>0</v>
      </c>
      <c r="AS91" s="597">
        <v>7</v>
      </c>
      <c r="AT91" s="597">
        <v>6</v>
      </c>
      <c r="AU91" s="597">
        <v>6</v>
      </c>
      <c r="AV91" s="597">
        <v>0</v>
      </c>
      <c r="AW91" s="597">
        <v>0</v>
      </c>
      <c r="AX91" s="597">
        <v>0</v>
      </c>
      <c r="AY91" s="597">
        <v>1</v>
      </c>
      <c r="AZ91" s="597">
        <v>1</v>
      </c>
      <c r="BA91" s="597">
        <v>0</v>
      </c>
      <c r="BB91" s="597">
        <v>1</v>
      </c>
      <c r="BC91" s="597">
        <v>47</v>
      </c>
      <c r="BD91" s="597">
        <v>17</v>
      </c>
      <c r="BE91" s="597">
        <v>12</v>
      </c>
      <c r="BF91" s="597">
        <v>1</v>
      </c>
      <c r="BG91" s="597">
        <v>1</v>
      </c>
      <c r="BH91" s="597">
        <v>3</v>
      </c>
      <c r="BI91" s="597">
        <v>9</v>
      </c>
      <c r="BJ91" s="597">
        <v>6</v>
      </c>
      <c r="BK91" s="597">
        <v>1</v>
      </c>
      <c r="BL91" s="597">
        <v>4</v>
      </c>
      <c r="BM91" s="597">
        <v>1</v>
      </c>
      <c r="BN91" s="597">
        <v>9</v>
      </c>
      <c r="BO91" s="597">
        <v>0</v>
      </c>
      <c r="BP91" s="597">
        <v>427</v>
      </c>
      <c r="BQ91" s="597">
        <v>54</v>
      </c>
      <c r="BR91" s="597">
        <v>85</v>
      </c>
      <c r="BS91" s="597">
        <v>23</v>
      </c>
      <c r="BT91" s="597">
        <v>90</v>
      </c>
      <c r="BU91" s="597">
        <v>30</v>
      </c>
      <c r="BV91" s="598">
        <v>145</v>
      </c>
    </row>
    <row r="92" spans="1:74" ht="16" customHeight="1" x14ac:dyDescent="0.2">
      <c r="A92" s="573">
        <v>86</v>
      </c>
      <c r="B92" s="595">
        <v>593</v>
      </c>
      <c r="C92" s="565" t="s">
        <v>386</v>
      </c>
      <c r="D92" s="596">
        <v>127556</v>
      </c>
      <c r="E92" s="597">
        <v>53018</v>
      </c>
      <c r="F92" s="597">
        <v>15318</v>
      </c>
      <c r="G92" s="597">
        <v>4665</v>
      </c>
      <c r="H92" s="597">
        <v>4573</v>
      </c>
      <c r="I92" s="597">
        <v>92</v>
      </c>
      <c r="J92" s="597">
        <v>10653</v>
      </c>
      <c r="K92" s="597">
        <v>121</v>
      </c>
      <c r="L92" s="597">
        <v>6284</v>
      </c>
      <c r="M92" s="597">
        <v>6193</v>
      </c>
      <c r="N92" s="597">
        <v>91</v>
      </c>
      <c r="O92" s="597">
        <v>4154</v>
      </c>
      <c r="P92" s="597">
        <v>1055</v>
      </c>
      <c r="Q92" s="597">
        <v>3099</v>
      </c>
      <c r="R92" s="597">
        <v>94</v>
      </c>
      <c r="S92" s="597">
        <v>37700</v>
      </c>
      <c r="T92" s="597">
        <v>5212</v>
      </c>
      <c r="U92" s="597">
        <v>794</v>
      </c>
      <c r="V92" s="597">
        <v>4418</v>
      </c>
      <c r="W92" s="597">
        <v>32488</v>
      </c>
      <c r="X92" s="597">
        <v>341</v>
      </c>
      <c r="Y92" s="597">
        <v>946</v>
      </c>
      <c r="Z92" s="597">
        <v>1642</v>
      </c>
      <c r="AA92" s="597">
        <v>1109</v>
      </c>
      <c r="AB92" s="597">
        <v>5921</v>
      </c>
      <c r="AC92" s="597">
        <v>8856</v>
      </c>
      <c r="AD92" s="597">
        <v>13300</v>
      </c>
      <c r="AE92" s="597">
        <v>373</v>
      </c>
      <c r="AF92" s="597">
        <v>20871</v>
      </c>
      <c r="AG92" s="597">
        <v>53667</v>
      </c>
      <c r="AH92" s="597">
        <v>26671</v>
      </c>
      <c r="AI92" s="597">
        <v>13250</v>
      </c>
      <c r="AJ92" s="597">
        <v>13020</v>
      </c>
      <c r="AK92" s="597">
        <v>11284</v>
      </c>
      <c r="AL92" s="597">
        <v>4326</v>
      </c>
      <c r="AM92" s="597">
        <v>187</v>
      </c>
      <c r="AN92" s="597">
        <v>692</v>
      </c>
      <c r="AO92" s="597">
        <v>5031</v>
      </c>
      <c r="AP92" s="597">
        <v>1026</v>
      </c>
      <c r="AQ92" s="597">
        <v>15</v>
      </c>
      <c r="AR92" s="597">
        <v>7</v>
      </c>
      <c r="AS92" s="597">
        <v>1736</v>
      </c>
      <c r="AT92" s="597">
        <v>1498</v>
      </c>
      <c r="AU92" s="597">
        <v>1306</v>
      </c>
      <c r="AV92" s="597">
        <v>117</v>
      </c>
      <c r="AW92" s="597">
        <v>43</v>
      </c>
      <c r="AX92" s="597">
        <v>32</v>
      </c>
      <c r="AY92" s="597">
        <v>238</v>
      </c>
      <c r="AZ92" s="597">
        <v>198</v>
      </c>
      <c r="BA92" s="597">
        <v>40</v>
      </c>
      <c r="BB92" s="597">
        <v>230</v>
      </c>
      <c r="BC92" s="597">
        <v>13404</v>
      </c>
      <c r="BD92" s="597">
        <v>5215</v>
      </c>
      <c r="BE92" s="597">
        <v>3456</v>
      </c>
      <c r="BF92" s="597">
        <v>292</v>
      </c>
      <c r="BG92" s="597">
        <v>426</v>
      </c>
      <c r="BH92" s="597">
        <v>1041</v>
      </c>
      <c r="BI92" s="597">
        <v>3017</v>
      </c>
      <c r="BJ92" s="597">
        <v>1901</v>
      </c>
      <c r="BK92" s="597">
        <v>310</v>
      </c>
      <c r="BL92" s="597">
        <v>755</v>
      </c>
      <c r="BM92" s="597">
        <v>566</v>
      </c>
      <c r="BN92" s="597">
        <v>1640</v>
      </c>
      <c r="BO92" s="597">
        <v>17</v>
      </c>
      <c r="BP92" s="597">
        <v>26996</v>
      </c>
      <c r="BQ92" s="597">
        <v>3090</v>
      </c>
      <c r="BR92" s="597">
        <v>5009</v>
      </c>
      <c r="BS92" s="597">
        <v>2767</v>
      </c>
      <c r="BT92" s="597">
        <v>4506</v>
      </c>
      <c r="BU92" s="597">
        <v>1643</v>
      </c>
      <c r="BV92" s="598">
        <v>9981</v>
      </c>
    </row>
    <row r="93" spans="1:74" ht="16" customHeight="1" x14ac:dyDescent="0.2">
      <c r="A93" s="573">
        <v>87</v>
      </c>
      <c r="B93" s="595">
        <v>594</v>
      </c>
      <c r="C93" s="565" t="s">
        <v>388</v>
      </c>
      <c r="D93" s="596">
        <v>7955</v>
      </c>
      <c r="E93" s="597">
        <v>3924</v>
      </c>
      <c r="F93" s="597">
        <v>2339</v>
      </c>
      <c r="G93" s="597">
        <v>1247</v>
      </c>
      <c r="H93" s="597">
        <v>1222</v>
      </c>
      <c r="I93" s="597">
        <v>25</v>
      </c>
      <c r="J93" s="597">
        <v>1092</v>
      </c>
      <c r="K93" s="597">
        <v>12</v>
      </c>
      <c r="L93" s="597">
        <v>644</v>
      </c>
      <c r="M93" s="597">
        <v>635</v>
      </c>
      <c r="N93" s="597">
        <v>9</v>
      </c>
      <c r="O93" s="597">
        <v>426</v>
      </c>
      <c r="P93" s="597">
        <v>108</v>
      </c>
      <c r="Q93" s="597">
        <v>318</v>
      </c>
      <c r="R93" s="597">
        <v>10</v>
      </c>
      <c r="S93" s="597">
        <v>1585</v>
      </c>
      <c r="T93" s="597">
        <v>168</v>
      </c>
      <c r="U93" s="597">
        <v>26</v>
      </c>
      <c r="V93" s="597">
        <v>142</v>
      </c>
      <c r="W93" s="597">
        <v>1417</v>
      </c>
      <c r="X93" s="597">
        <v>15</v>
      </c>
      <c r="Y93" s="597">
        <v>41</v>
      </c>
      <c r="Z93" s="597">
        <v>72</v>
      </c>
      <c r="AA93" s="597">
        <v>48</v>
      </c>
      <c r="AB93" s="597">
        <v>258</v>
      </c>
      <c r="AC93" s="597">
        <v>386</v>
      </c>
      <c r="AD93" s="597">
        <v>581</v>
      </c>
      <c r="AE93" s="597">
        <v>16</v>
      </c>
      <c r="AF93" s="597">
        <v>1301</v>
      </c>
      <c r="AG93" s="597">
        <v>2730</v>
      </c>
      <c r="AH93" s="597">
        <v>1535</v>
      </c>
      <c r="AI93" s="597">
        <v>782</v>
      </c>
      <c r="AJ93" s="597">
        <v>772</v>
      </c>
      <c r="AK93" s="597">
        <v>666</v>
      </c>
      <c r="AL93" s="597">
        <v>259</v>
      </c>
      <c r="AM93" s="597">
        <v>11</v>
      </c>
      <c r="AN93" s="597">
        <v>42</v>
      </c>
      <c r="AO93" s="597">
        <v>306</v>
      </c>
      <c r="AP93" s="597">
        <v>48</v>
      </c>
      <c r="AQ93" s="597">
        <v>0</v>
      </c>
      <c r="AR93" s="597">
        <v>0</v>
      </c>
      <c r="AS93" s="597">
        <v>106</v>
      </c>
      <c r="AT93" s="597">
        <v>92</v>
      </c>
      <c r="AU93" s="597">
        <v>82</v>
      </c>
      <c r="AV93" s="597">
        <v>8</v>
      </c>
      <c r="AW93" s="597">
        <v>0</v>
      </c>
      <c r="AX93" s="597">
        <v>2</v>
      </c>
      <c r="AY93" s="597">
        <v>14</v>
      </c>
      <c r="AZ93" s="597">
        <v>12</v>
      </c>
      <c r="BA93" s="597">
        <v>2</v>
      </c>
      <c r="BB93" s="597">
        <v>10</v>
      </c>
      <c r="BC93" s="597">
        <v>749</v>
      </c>
      <c r="BD93" s="597">
        <v>300</v>
      </c>
      <c r="BE93" s="597">
        <v>210</v>
      </c>
      <c r="BF93" s="597">
        <v>22</v>
      </c>
      <c r="BG93" s="597">
        <v>22</v>
      </c>
      <c r="BH93" s="597">
        <v>46</v>
      </c>
      <c r="BI93" s="597">
        <v>163</v>
      </c>
      <c r="BJ93" s="597">
        <v>120</v>
      </c>
      <c r="BK93" s="597">
        <v>23</v>
      </c>
      <c r="BL93" s="597">
        <v>32</v>
      </c>
      <c r="BM93" s="597">
        <v>35</v>
      </c>
      <c r="BN93" s="597">
        <v>76</v>
      </c>
      <c r="BO93" s="597">
        <v>4</v>
      </c>
      <c r="BP93" s="597">
        <v>1195</v>
      </c>
      <c r="BQ93" s="597">
        <v>176</v>
      </c>
      <c r="BR93" s="597">
        <v>316</v>
      </c>
      <c r="BS93" s="597">
        <v>94</v>
      </c>
      <c r="BT93" s="597">
        <v>168</v>
      </c>
      <c r="BU93" s="597">
        <v>65</v>
      </c>
      <c r="BV93" s="598">
        <v>376</v>
      </c>
    </row>
    <row r="94" spans="1:74" ht="16" customHeight="1" x14ac:dyDescent="0.2">
      <c r="A94" s="573">
        <v>88</v>
      </c>
      <c r="B94" s="595">
        <v>595</v>
      </c>
      <c r="C94" s="565" t="s">
        <v>390</v>
      </c>
      <c r="D94" s="596">
        <v>91311</v>
      </c>
      <c r="E94" s="597">
        <v>46748</v>
      </c>
      <c r="F94" s="597">
        <v>22287</v>
      </c>
      <c r="G94" s="597">
        <v>12903</v>
      </c>
      <c r="H94" s="597">
        <v>11218</v>
      </c>
      <c r="I94" s="597">
        <v>1685</v>
      </c>
      <c r="J94" s="597">
        <v>9384</v>
      </c>
      <c r="K94" s="597">
        <v>70</v>
      </c>
      <c r="L94" s="597">
        <v>3717</v>
      </c>
      <c r="M94" s="597">
        <v>3466</v>
      </c>
      <c r="N94" s="597">
        <v>251</v>
      </c>
      <c r="O94" s="597">
        <v>5387</v>
      </c>
      <c r="P94" s="597">
        <v>716</v>
      </c>
      <c r="Q94" s="597">
        <v>4671</v>
      </c>
      <c r="R94" s="597">
        <v>210</v>
      </c>
      <c r="S94" s="597">
        <v>24461</v>
      </c>
      <c r="T94" s="597">
        <v>1447</v>
      </c>
      <c r="U94" s="597">
        <v>151</v>
      </c>
      <c r="V94" s="597">
        <v>1296</v>
      </c>
      <c r="W94" s="597">
        <v>23014</v>
      </c>
      <c r="X94" s="597">
        <v>195</v>
      </c>
      <c r="Y94" s="597">
        <v>735</v>
      </c>
      <c r="Z94" s="597">
        <v>1076</v>
      </c>
      <c r="AA94" s="597">
        <v>790</v>
      </c>
      <c r="AB94" s="597">
        <v>3782</v>
      </c>
      <c r="AC94" s="597">
        <v>6319</v>
      </c>
      <c r="AD94" s="597">
        <v>8980</v>
      </c>
      <c r="AE94" s="597">
        <v>1137</v>
      </c>
      <c r="AF94" s="597">
        <v>13841</v>
      </c>
      <c r="AG94" s="597">
        <v>30722</v>
      </c>
      <c r="AH94" s="597">
        <v>19259</v>
      </c>
      <c r="AI94" s="597">
        <v>9185</v>
      </c>
      <c r="AJ94" s="597">
        <v>9179</v>
      </c>
      <c r="AK94" s="597">
        <v>7697</v>
      </c>
      <c r="AL94" s="597">
        <v>3156</v>
      </c>
      <c r="AM94" s="597">
        <v>128</v>
      </c>
      <c r="AN94" s="597">
        <v>533</v>
      </c>
      <c r="AO94" s="597">
        <v>3880</v>
      </c>
      <c r="AP94" s="597">
        <v>0</v>
      </c>
      <c r="AQ94" s="597">
        <v>0</v>
      </c>
      <c r="AR94" s="597">
        <v>0</v>
      </c>
      <c r="AS94" s="597">
        <v>1482</v>
      </c>
      <c r="AT94" s="597">
        <v>1304</v>
      </c>
      <c r="AU94" s="597">
        <v>1102</v>
      </c>
      <c r="AV94" s="597">
        <v>137</v>
      </c>
      <c r="AW94" s="597">
        <v>42</v>
      </c>
      <c r="AX94" s="597">
        <v>23</v>
      </c>
      <c r="AY94" s="597">
        <v>178</v>
      </c>
      <c r="AZ94" s="597">
        <v>147</v>
      </c>
      <c r="BA94" s="597">
        <v>31</v>
      </c>
      <c r="BB94" s="597">
        <v>6</v>
      </c>
      <c r="BC94" s="597">
        <v>8003</v>
      </c>
      <c r="BD94" s="597">
        <v>1586</v>
      </c>
      <c r="BE94" s="597">
        <v>846</v>
      </c>
      <c r="BF94" s="597">
        <v>0</v>
      </c>
      <c r="BG94" s="597">
        <v>740</v>
      </c>
      <c r="BH94" s="597">
        <v>0</v>
      </c>
      <c r="BI94" s="597">
        <v>2328</v>
      </c>
      <c r="BJ94" s="597">
        <v>659</v>
      </c>
      <c r="BK94" s="597">
        <v>202</v>
      </c>
      <c r="BL94" s="597">
        <v>380</v>
      </c>
      <c r="BM94" s="597">
        <v>919</v>
      </c>
      <c r="BN94" s="597">
        <v>1929</v>
      </c>
      <c r="BO94" s="597">
        <v>2071</v>
      </c>
      <c r="BP94" s="597">
        <v>11463</v>
      </c>
      <c r="BQ94" s="597">
        <v>2128</v>
      </c>
      <c r="BR94" s="597">
        <v>2180</v>
      </c>
      <c r="BS94" s="597">
        <v>478</v>
      </c>
      <c r="BT94" s="597">
        <v>2427</v>
      </c>
      <c r="BU94" s="597">
        <v>726</v>
      </c>
      <c r="BV94" s="598">
        <v>3524</v>
      </c>
    </row>
    <row r="95" spans="1:74" ht="16" customHeight="1" x14ac:dyDescent="0.2">
      <c r="A95" s="573">
        <v>89</v>
      </c>
      <c r="B95" s="595">
        <v>611</v>
      </c>
      <c r="C95" s="565" t="s">
        <v>4</v>
      </c>
      <c r="D95" s="596">
        <v>0</v>
      </c>
      <c r="E95" s="597">
        <v>0</v>
      </c>
      <c r="F95" s="597">
        <v>0</v>
      </c>
      <c r="G95" s="597">
        <v>0</v>
      </c>
      <c r="H95" s="597">
        <v>0</v>
      </c>
      <c r="I95" s="597">
        <v>0</v>
      </c>
      <c r="J95" s="597">
        <v>0</v>
      </c>
      <c r="K95" s="597">
        <v>0</v>
      </c>
      <c r="L95" s="597">
        <v>0</v>
      </c>
      <c r="M95" s="597">
        <v>0</v>
      </c>
      <c r="N95" s="597">
        <v>0</v>
      </c>
      <c r="O95" s="597">
        <v>0</v>
      </c>
      <c r="P95" s="597">
        <v>0</v>
      </c>
      <c r="Q95" s="597">
        <v>0</v>
      </c>
      <c r="R95" s="597">
        <v>0</v>
      </c>
      <c r="S95" s="597">
        <v>0</v>
      </c>
      <c r="T95" s="597">
        <v>0</v>
      </c>
      <c r="U95" s="597">
        <v>0</v>
      </c>
      <c r="V95" s="597">
        <v>0</v>
      </c>
      <c r="W95" s="597">
        <v>0</v>
      </c>
      <c r="X95" s="597">
        <v>0</v>
      </c>
      <c r="Y95" s="597">
        <v>0</v>
      </c>
      <c r="Z95" s="597">
        <v>0</v>
      </c>
      <c r="AA95" s="597">
        <v>0</v>
      </c>
      <c r="AB95" s="597">
        <v>0</v>
      </c>
      <c r="AC95" s="597">
        <v>0</v>
      </c>
      <c r="AD95" s="597">
        <v>0</v>
      </c>
      <c r="AE95" s="597">
        <v>0</v>
      </c>
      <c r="AF95" s="597">
        <v>0</v>
      </c>
      <c r="AG95" s="597">
        <v>0</v>
      </c>
      <c r="AH95" s="597">
        <v>0</v>
      </c>
      <c r="AI95" s="597">
        <v>0</v>
      </c>
      <c r="AJ95" s="597">
        <v>0</v>
      </c>
      <c r="AK95" s="597">
        <v>0</v>
      </c>
      <c r="AL95" s="597">
        <v>0</v>
      </c>
      <c r="AM95" s="597">
        <v>0</v>
      </c>
      <c r="AN95" s="597">
        <v>0</v>
      </c>
      <c r="AO95" s="597">
        <v>0</v>
      </c>
      <c r="AP95" s="597">
        <v>0</v>
      </c>
      <c r="AQ95" s="597">
        <v>0</v>
      </c>
      <c r="AR95" s="597">
        <v>0</v>
      </c>
      <c r="AS95" s="597">
        <v>0</v>
      </c>
      <c r="AT95" s="597">
        <v>0</v>
      </c>
      <c r="AU95" s="597">
        <v>0</v>
      </c>
      <c r="AV95" s="597">
        <v>0</v>
      </c>
      <c r="AW95" s="597">
        <v>0</v>
      </c>
      <c r="AX95" s="597">
        <v>0</v>
      </c>
      <c r="AY95" s="597">
        <v>0</v>
      </c>
      <c r="AZ95" s="597">
        <v>0</v>
      </c>
      <c r="BA95" s="597">
        <v>0</v>
      </c>
      <c r="BB95" s="597">
        <v>0</v>
      </c>
      <c r="BC95" s="597">
        <v>0</v>
      </c>
      <c r="BD95" s="597">
        <v>0</v>
      </c>
      <c r="BE95" s="597">
        <v>0</v>
      </c>
      <c r="BF95" s="597">
        <v>0</v>
      </c>
      <c r="BG95" s="597">
        <v>0</v>
      </c>
      <c r="BH95" s="597">
        <v>0</v>
      </c>
      <c r="BI95" s="597">
        <v>0</v>
      </c>
      <c r="BJ95" s="597">
        <v>0</v>
      </c>
      <c r="BK95" s="597">
        <v>0</v>
      </c>
      <c r="BL95" s="597">
        <v>0</v>
      </c>
      <c r="BM95" s="597">
        <v>0</v>
      </c>
      <c r="BN95" s="597">
        <v>0</v>
      </c>
      <c r="BO95" s="597">
        <v>0</v>
      </c>
      <c r="BP95" s="597">
        <v>0</v>
      </c>
      <c r="BQ95" s="597">
        <v>0</v>
      </c>
      <c r="BR95" s="597">
        <v>0</v>
      </c>
      <c r="BS95" s="597">
        <v>0</v>
      </c>
      <c r="BT95" s="597">
        <v>0</v>
      </c>
      <c r="BU95" s="597">
        <v>0</v>
      </c>
      <c r="BV95" s="598">
        <v>0</v>
      </c>
    </row>
    <row r="96" spans="1:74" ht="16" customHeight="1" x14ac:dyDescent="0.2">
      <c r="A96" s="573">
        <v>90</v>
      </c>
      <c r="B96" s="595">
        <v>631</v>
      </c>
      <c r="C96" s="565" t="s">
        <v>241</v>
      </c>
      <c r="D96" s="596">
        <v>11129</v>
      </c>
      <c r="E96" s="597">
        <v>7423</v>
      </c>
      <c r="F96" s="597">
        <v>3501</v>
      </c>
      <c r="G96" s="597">
        <v>2081</v>
      </c>
      <c r="H96" s="597">
        <v>2034</v>
      </c>
      <c r="I96" s="597">
        <v>47</v>
      </c>
      <c r="J96" s="597">
        <v>1420</v>
      </c>
      <c r="K96" s="597">
        <v>18</v>
      </c>
      <c r="L96" s="597">
        <v>907</v>
      </c>
      <c r="M96" s="597">
        <v>894</v>
      </c>
      <c r="N96" s="597">
        <v>13</v>
      </c>
      <c r="O96" s="597">
        <v>484</v>
      </c>
      <c r="P96" s="597">
        <v>190</v>
      </c>
      <c r="Q96" s="597">
        <v>294</v>
      </c>
      <c r="R96" s="597">
        <v>11</v>
      </c>
      <c r="S96" s="597">
        <v>3922</v>
      </c>
      <c r="T96" s="597">
        <v>107</v>
      </c>
      <c r="U96" s="597">
        <v>10</v>
      </c>
      <c r="V96" s="597">
        <v>97</v>
      </c>
      <c r="W96" s="597">
        <v>3815</v>
      </c>
      <c r="X96" s="597">
        <v>32</v>
      </c>
      <c r="Y96" s="597">
        <v>129</v>
      </c>
      <c r="Z96" s="597">
        <v>186</v>
      </c>
      <c r="AA96" s="597">
        <v>136</v>
      </c>
      <c r="AB96" s="597">
        <v>647</v>
      </c>
      <c r="AC96" s="597">
        <v>1092</v>
      </c>
      <c r="AD96" s="597">
        <v>1546</v>
      </c>
      <c r="AE96" s="597">
        <v>47</v>
      </c>
      <c r="AF96" s="597">
        <v>300</v>
      </c>
      <c r="AG96" s="597">
        <v>3406</v>
      </c>
      <c r="AH96" s="597">
        <v>1728</v>
      </c>
      <c r="AI96" s="597">
        <v>1178</v>
      </c>
      <c r="AJ96" s="597">
        <v>1162</v>
      </c>
      <c r="AK96" s="597">
        <v>957</v>
      </c>
      <c r="AL96" s="597">
        <v>374</v>
      </c>
      <c r="AM96" s="597">
        <v>18</v>
      </c>
      <c r="AN96" s="597">
        <v>59</v>
      </c>
      <c r="AO96" s="597">
        <v>420</v>
      </c>
      <c r="AP96" s="597">
        <v>79</v>
      </c>
      <c r="AQ96" s="597">
        <v>2</v>
      </c>
      <c r="AR96" s="597">
        <v>5</v>
      </c>
      <c r="AS96" s="597">
        <v>205</v>
      </c>
      <c r="AT96" s="597">
        <v>186</v>
      </c>
      <c r="AU96" s="597">
        <v>165</v>
      </c>
      <c r="AV96" s="597">
        <v>12</v>
      </c>
      <c r="AW96" s="597">
        <v>6</v>
      </c>
      <c r="AX96" s="597">
        <v>3</v>
      </c>
      <c r="AY96" s="597">
        <v>19</v>
      </c>
      <c r="AZ96" s="597">
        <v>16</v>
      </c>
      <c r="BA96" s="597">
        <v>3</v>
      </c>
      <c r="BB96" s="597">
        <v>16</v>
      </c>
      <c r="BC96" s="597">
        <v>507</v>
      </c>
      <c r="BD96" s="597">
        <v>186</v>
      </c>
      <c r="BE96" s="597">
        <v>122</v>
      </c>
      <c r="BF96" s="597">
        <v>14</v>
      </c>
      <c r="BG96" s="597">
        <v>14</v>
      </c>
      <c r="BH96" s="597">
        <v>36</v>
      </c>
      <c r="BI96" s="597">
        <v>97</v>
      </c>
      <c r="BJ96" s="597">
        <v>63</v>
      </c>
      <c r="BK96" s="597">
        <v>13</v>
      </c>
      <c r="BL96" s="597">
        <v>39</v>
      </c>
      <c r="BM96" s="597">
        <v>14</v>
      </c>
      <c r="BN96" s="597">
        <v>95</v>
      </c>
      <c r="BO96" s="597">
        <v>43</v>
      </c>
      <c r="BP96" s="597">
        <v>1678</v>
      </c>
      <c r="BQ96" s="597">
        <v>184</v>
      </c>
      <c r="BR96" s="597">
        <v>409</v>
      </c>
      <c r="BS96" s="597">
        <v>119</v>
      </c>
      <c r="BT96" s="597">
        <v>328</v>
      </c>
      <c r="BU96" s="597">
        <v>110</v>
      </c>
      <c r="BV96" s="598">
        <v>528</v>
      </c>
    </row>
    <row r="97" spans="1:74" ht="16" customHeight="1" x14ac:dyDescent="0.2">
      <c r="A97" s="573">
        <v>91</v>
      </c>
      <c r="B97" s="595">
        <v>632</v>
      </c>
      <c r="C97" s="565" t="s">
        <v>242</v>
      </c>
      <c r="D97" s="596">
        <v>0</v>
      </c>
      <c r="E97" s="597">
        <v>0</v>
      </c>
      <c r="F97" s="597">
        <v>0</v>
      </c>
      <c r="G97" s="597">
        <v>0</v>
      </c>
      <c r="H97" s="597">
        <v>0</v>
      </c>
      <c r="I97" s="597">
        <v>0</v>
      </c>
      <c r="J97" s="597">
        <v>0</v>
      </c>
      <c r="K97" s="597">
        <v>0</v>
      </c>
      <c r="L97" s="597">
        <v>0</v>
      </c>
      <c r="M97" s="597">
        <v>0</v>
      </c>
      <c r="N97" s="597">
        <v>0</v>
      </c>
      <c r="O97" s="597">
        <v>0</v>
      </c>
      <c r="P97" s="597">
        <v>0</v>
      </c>
      <c r="Q97" s="597">
        <v>0</v>
      </c>
      <c r="R97" s="597">
        <v>0</v>
      </c>
      <c r="S97" s="597">
        <v>0</v>
      </c>
      <c r="T97" s="597">
        <v>0</v>
      </c>
      <c r="U97" s="597">
        <v>0</v>
      </c>
      <c r="V97" s="597">
        <v>0</v>
      </c>
      <c r="W97" s="597">
        <v>0</v>
      </c>
      <c r="X97" s="597">
        <v>0</v>
      </c>
      <c r="Y97" s="597">
        <v>0</v>
      </c>
      <c r="Z97" s="597">
        <v>0</v>
      </c>
      <c r="AA97" s="597">
        <v>0</v>
      </c>
      <c r="AB97" s="597">
        <v>0</v>
      </c>
      <c r="AC97" s="597">
        <v>0</v>
      </c>
      <c r="AD97" s="597">
        <v>0</v>
      </c>
      <c r="AE97" s="597">
        <v>0</v>
      </c>
      <c r="AF97" s="597">
        <v>0</v>
      </c>
      <c r="AG97" s="597">
        <v>0</v>
      </c>
      <c r="AH97" s="597">
        <v>0</v>
      </c>
      <c r="AI97" s="597">
        <v>0</v>
      </c>
      <c r="AJ97" s="597">
        <v>0</v>
      </c>
      <c r="AK97" s="597">
        <v>0</v>
      </c>
      <c r="AL97" s="597">
        <v>0</v>
      </c>
      <c r="AM97" s="597">
        <v>0</v>
      </c>
      <c r="AN97" s="597">
        <v>0</v>
      </c>
      <c r="AO97" s="597">
        <v>0</v>
      </c>
      <c r="AP97" s="597">
        <v>0</v>
      </c>
      <c r="AQ97" s="597">
        <v>0</v>
      </c>
      <c r="AR97" s="597">
        <v>0</v>
      </c>
      <c r="AS97" s="597">
        <v>0</v>
      </c>
      <c r="AT97" s="597">
        <v>0</v>
      </c>
      <c r="AU97" s="597">
        <v>0</v>
      </c>
      <c r="AV97" s="597">
        <v>0</v>
      </c>
      <c r="AW97" s="597">
        <v>0</v>
      </c>
      <c r="AX97" s="597">
        <v>0</v>
      </c>
      <c r="AY97" s="597">
        <v>0</v>
      </c>
      <c r="AZ97" s="597">
        <v>0</v>
      </c>
      <c r="BA97" s="597">
        <v>0</v>
      </c>
      <c r="BB97" s="597">
        <v>0</v>
      </c>
      <c r="BC97" s="597">
        <v>0</v>
      </c>
      <c r="BD97" s="597">
        <v>0</v>
      </c>
      <c r="BE97" s="597">
        <v>0</v>
      </c>
      <c r="BF97" s="597">
        <v>0</v>
      </c>
      <c r="BG97" s="597">
        <v>0</v>
      </c>
      <c r="BH97" s="597">
        <v>0</v>
      </c>
      <c r="BI97" s="597">
        <v>0</v>
      </c>
      <c r="BJ97" s="597">
        <v>0</v>
      </c>
      <c r="BK97" s="597">
        <v>0</v>
      </c>
      <c r="BL97" s="597">
        <v>0</v>
      </c>
      <c r="BM97" s="597">
        <v>0</v>
      </c>
      <c r="BN97" s="597">
        <v>0</v>
      </c>
      <c r="BO97" s="597">
        <v>0</v>
      </c>
      <c r="BP97" s="597">
        <v>0</v>
      </c>
      <c r="BQ97" s="597">
        <v>0</v>
      </c>
      <c r="BR97" s="597">
        <v>0</v>
      </c>
      <c r="BS97" s="597">
        <v>0</v>
      </c>
      <c r="BT97" s="597">
        <v>0</v>
      </c>
      <c r="BU97" s="597">
        <v>0</v>
      </c>
      <c r="BV97" s="598">
        <v>0</v>
      </c>
    </row>
    <row r="98" spans="1:74" ht="16" customHeight="1" x14ac:dyDescent="0.2">
      <c r="A98" s="573">
        <v>92</v>
      </c>
      <c r="B98" s="595">
        <v>641</v>
      </c>
      <c r="C98" s="565" t="s">
        <v>395</v>
      </c>
      <c r="D98" s="596">
        <v>0</v>
      </c>
      <c r="E98" s="597">
        <v>0</v>
      </c>
      <c r="F98" s="597">
        <v>0</v>
      </c>
      <c r="G98" s="597">
        <v>0</v>
      </c>
      <c r="H98" s="597">
        <v>0</v>
      </c>
      <c r="I98" s="597">
        <v>0</v>
      </c>
      <c r="J98" s="597">
        <v>0</v>
      </c>
      <c r="K98" s="597">
        <v>0</v>
      </c>
      <c r="L98" s="597">
        <v>0</v>
      </c>
      <c r="M98" s="597">
        <v>0</v>
      </c>
      <c r="N98" s="597">
        <v>0</v>
      </c>
      <c r="O98" s="597">
        <v>0</v>
      </c>
      <c r="P98" s="597">
        <v>0</v>
      </c>
      <c r="Q98" s="597">
        <v>0</v>
      </c>
      <c r="R98" s="597">
        <v>0</v>
      </c>
      <c r="S98" s="597">
        <v>0</v>
      </c>
      <c r="T98" s="597">
        <v>0</v>
      </c>
      <c r="U98" s="597">
        <v>0</v>
      </c>
      <c r="V98" s="597">
        <v>0</v>
      </c>
      <c r="W98" s="597">
        <v>0</v>
      </c>
      <c r="X98" s="597">
        <v>0</v>
      </c>
      <c r="Y98" s="597">
        <v>0</v>
      </c>
      <c r="Z98" s="597">
        <v>0</v>
      </c>
      <c r="AA98" s="597">
        <v>0</v>
      </c>
      <c r="AB98" s="597">
        <v>0</v>
      </c>
      <c r="AC98" s="597">
        <v>0</v>
      </c>
      <c r="AD98" s="597">
        <v>0</v>
      </c>
      <c r="AE98" s="597">
        <v>0</v>
      </c>
      <c r="AF98" s="597">
        <v>0</v>
      </c>
      <c r="AG98" s="597">
        <v>0</v>
      </c>
      <c r="AH98" s="597">
        <v>0</v>
      </c>
      <c r="AI98" s="597">
        <v>0</v>
      </c>
      <c r="AJ98" s="597">
        <v>0</v>
      </c>
      <c r="AK98" s="597">
        <v>0</v>
      </c>
      <c r="AL98" s="597">
        <v>0</v>
      </c>
      <c r="AM98" s="597">
        <v>0</v>
      </c>
      <c r="AN98" s="597">
        <v>0</v>
      </c>
      <c r="AO98" s="597">
        <v>0</v>
      </c>
      <c r="AP98" s="597">
        <v>0</v>
      </c>
      <c r="AQ98" s="597">
        <v>0</v>
      </c>
      <c r="AR98" s="597">
        <v>0</v>
      </c>
      <c r="AS98" s="597">
        <v>0</v>
      </c>
      <c r="AT98" s="597">
        <v>0</v>
      </c>
      <c r="AU98" s="597">
        <v>0</v>
      </c>
      <c r="AV98" s="597">
        <v>0</v>
      </c>
      <c r="AW98" s="597">
        <v>0</v>
      </c>
      <c r="AX98" s="597">
        <v>0</v>
      </c>
      <c r="AY98" s="597">
        <v>0</v>
      </c>
      <c r="AZ98" s="597">
        <v>0</v>
      </c>
      <c r="BA98" s="597">
        <v>0</v>
      </c>
      <c r="BB98" s="597">
        <v>0</v>
      </c>
      <c r="BC98" s="597">
        <v>0</v>
      </c>
      <c r="BD98" s="597">
        <v>0</v>
      </c>
      <c r="BE98" s="597">
        <v>0</v>
      </c>
      <c r="BF98" s="597">
        <v>0</v>
      </c>
      <c r="BG98" s="597">
        <v>0</v>
      </c>
      <c r="BH98" s="597">
        <v>0</v>
      </c>
      <c r="BI98" s="597">
        <v>0</v>
      </c>
      <c r="BJ98" s="597">
        <v>0</v>
      </c>
      <c r="BK98" s="597">
        <v>0</v>
      </c>
      <c r="BL98" s="597">
        <v>0</v>
      </c>
      <c r="BM98" s="597">
        <v>0</v>
      </c>
      <c r="BN98" s="597">
        <v>0</v>
      </c>
      <c r="BO98" s="597">
        <v>0</v>
      </c>
      <c r="BP98" s="597">
        <v>0</v>
      </c>
      <c r="BQ98" s="597">
        <v>0</v>
      </c>
      <c r="BR98" s="597">
        <v>0</v>
      </c>
      <c r="BS98" s="597">
        <v>0</v>
      </c>
      <c r="BT98" s="597">
        <v>0</v>
      </c>
      <c r="BU98" s="597">
        <v>0</v>
      </c>
      <c r="BV98" s="598">
        <v>0</v>
      </c>
    </row>
    <row r="99" spans="1:74" ht="16" customHeight="1" x14ac:dyDescent="0.2">
      <c r="A99" s="573">
        <v>93</v>
      </c>
      <c r="B99" s="595">
        <v>642</v>
      </c>
      <c r="C99" s="565" t="s">
        <v>397</v>
      </c>
      <c r="D99" s="596">
        <v>79</v>
      </c>
      <c r="E99" s="597">
        <v>24</v>
      </c>
      <c r="F99" s="597">
        <v>8</v>
      </c>
      <c r="G99" s="597">
        <v>4</v>
      </c>
      <c r="H99" s="597">
        <v>4</v>
      </c>
      <c r="I99" s="597">
        <v>0</v>
      </c>
      <c r="J99" s="597">
        <v>4</v>
      </c>
      <c r="K99" s="597">
        <v>0</v>
      </c>
      <c r="L99" s="597">
        <v>3</v>
      </c>
      <c r="M99" s="597">
        <v>3</v>
      </c>
      <c r="N99" s="597">
        <v>0</v>
      </c>
      <c r="O99" s="597">
        <v>1</v>
      </c>
      <c r="P99" s="597">
        <v>0</v>
      </c>
      <c r="Q99" s="597">
        <v>1</v>
      </c>
      <c r="R99" s="597">
        <v>0</v>
      </c>
      <c r="S99" s="597">
        <v>16</v>
      </c>
      <c r="T99" s="597">
        <v>9</v>
      </c>
      <c r="U99" s="597">
        <v>1</v>
      </c>
      <c r="V99" s="597">
        <v>8</v>
      </c>
      <c r="W99" s="597">
        <v>7</v>
      </c>
      <c r="X99" s="597">
        <v>0</v>
      </c>
      <c r="Y99" s="597">
        <v>0</v>
      </c>
      <c r="Z99" s="597">
        <v>0</v>
      </c>
      <c r="AA99" s="597">
        <v>0</v>
      </c>
      <c r="AB99" s="597">
        <v>1</v>
      </c>
      <c r="AC99" s="597">
        <v>2</v>
      </c>
      <c r="AD99" s="597">
        <v>4</v>
      </c>
      <c r="AE99" s="597">
        <v>0</v>
      </c>
      <c r="AF99" s="597">
        <v>16</v>
      </c>
      <c r="AG99" s="597">
        <v>39</v>
      </c>
      <c r="AH99" s="597">
        <v>18</v>
      </c>
      <c r="AI99" s="597">
        <v>4</v>
      </c>
      <c r="AJ99" s="597">
        <v>4</v>
      </c>
      <c r="AK99" s="597">
        <v>3</v>
      </c>
      <c r="AL99" s="597">
        <v>2</v>
      </c>
      <c r="AM99" s="597">
        <v>0</v>
      </c>
      <c r="AN99" s="597">
        <v>0</v>
      </c>
      <c r="AO99" s="597">
        <v>1</v>
      </c>
      <c r="AP99" s="597">
        <v>0</v>
      </c>
      <c r="AQ99" s="597">
        <v>0</v>
      </c>
      <c r="AR99" s="597">
        <v>0</v>
      </c>
      <c r="AS99" s="597">
        <v>1</v>
      </c>
      <c r="AT99" s="597">
        <v>1</v>
      </c>
      <c r="AU99" s="597">
        <v>1</v>
      </c>
      <c r="AV99" s="597">
        <v>0</v>
      </c>
      <c r="AW99" s="597">
        <v>0</v>
      </c>
      <c r="AX99" s="597">
        <v>0</v>
      </c>
      <c r="AY99" s="597">
        <v>0</v>
      </c>
      <c r="AZ99" s="597">
        <v>0</v>
      </c>
      <c r="BA99" s="597">
        <v>0</v>
      </c>
      <c r="BB99" s="597">
        <v>0</v>
      </c>
      <c r="BC99" s="597">
        <v>5</v>
      </c>
      <c r="BD99" s="597">
        <v>2</v>
      </c>
      <c r="BE99" s="597">
        <v>2</v>
      </c>
      <c r="BF99" s="597">
        <v>0</v>
      </c>
      <c r="BG99" s="597">
        <v>0</v>
      </c>
      <c r="BH99" s="597">
        <v>0</v>
      </c>
      <c r="BI99" s="597">
        <v>1</v>
      </c>
      <c r="BJ99" s="597">
        <v>1</v>
      </c>
      <c r="BK99" s="597">
        <v>0</v>
      </c>
      <c r="BL99" s="597">
        <v>0</v>
      </c>
      <c r="BM99" s="597">
        <v>0</v>
      </c>
      <c r="BN99" s="597">
        <v>1</v>
      </c>
      <c r="BO99" s="597">
        <v>9</v>
      </c>
      <c r="BP99" s="597">
        <v>21</v>
      </c>
      <c r="BQ99" s="597">
        <v>3</v>
      </c>
      <c r="BR99" s="597">
        <v>6</v>
      </c>
      <c r="BS99" s="597">
        <v>8</v>
      </c>
      <c r="BT99" s="597">
        <v>1</v>
      </c>
      <c r="BU99" s="597">
        <v>0</v>
      </c>
      <c r="BV99" s="598">
        <v>3</v>
      </c>
    </row>
    <row r="100" spans="1:74" ht="16" customHeight="1" x14ac:dyDescent="0.2">
      <c r="A100" s="573">
        <v>94</v>
      </c>
      <c r="B100" s="595">
        <v>643</v>
      </c>
      <c r="C100" s="565" t="s">
        <v>399</v>
      </c>
      <c r="D100" s="596">
        <v>0</v>
      </c>
      <c r="E100" s="597">
        <v>0</v>
      </c>
      <c r="F100" s="597">
        <v>0</v>
      </c>
      <c r="G100" s="597">
        <v>0</v>
      </c>
      <c r="H100" s="597">
        <v>0</v>
      </c>
      <c r="I100" s="597">
        <v>0</v>
      </c>
      <c r="J100" s="597">
        <v>0</v>
      </c>
      <c r="K100" s="597">
        <v>0</v>
      </c>
      <c r="L100" s="597">
        <v>0</v>
      </c>
      <c r="M100" s="597">
        <v>0</v>
      </c>
      <c r="N100" s="597">
        <v>0</v>
      </c>
      <c r="O100" s="597">
        <v>0</v>
      </c>
      <c r="P100" s="597">
        <v>0</v>
      </c>
      <c r="Q100" s="597">
        <v>0</v>
      </c>
      <c r="R100" s="597">
        <v>0</v>
      </c>
      <c r="S100" s="597">
        <v>0</v>
      </c>
      <c r="T100" s="597">
        <v>0</v>
      </c>
      <c r="U100" s="597">
        <v>0</v>
      </c>
      <c r="V100" s="597">
        <v>0</v>
      </c>
      <c r="W100" s="597">
        <v>0</v>
      </c>
      <c r="X100" s="597">
        <v>0</v>
      </c>
      <c r="Y100" s="597">
        <v>0</v>
      </c>
      <c r="Z100" s="597">
        <v>0</v>
      </c>
      <c r="AA100" s="597">
        <v>0</v>
      </c>
      <c r="AB100" s="597">
        <v>0</v>
      </c>
      <c r="AC100" s="597">
        <v>0</v>
      </c>
      <c r="AD100" s="597">
        <v>0</v>
      </c>
      <c r="AE100" s="597">
        <v>0</v>
      </c>
      <c r="AF100" s="597">
        <v>0</v>
      </c>
      <c r="AG100" s="597">
        <v>0</v>
      </c>
      <c r="AH100" s="597">
        <v>0</v>
      </c>
      <c r="AI100" s="597">
        <v>0</v>
      </c>
      <c r="AJ100" s="597">
        <v>0</v>
      </c>
      <c r="AK100" s="597">
        <v>0</v>
      </c>
      <c r="AL100" s="597">
        <v>0</v>
      </c>
      <c r="AM100" s="597">
        <v>0</v>
      </c>
      <c r="AN100" s="597">
        <v>0</v>
      </c>
      <c r="AO100" s="597">
        <v>0</v>
      </c>
      <c r="AP100" s="597">
        <v>0</v>
      </c>
      <c r="AQ100" s="597">
        <v>0</v>
      </c>
      <c r="AR100" s="597">
        <v>0</v>
      </c>
      <c r="AS100" s="597">
        <v>0</v>
      </c>
      <c r="AT100" s="597">
        <v>0</v>
      </c>
      <c r="AU100" s="597">
        <v>0</v>
      </c>
      <c r="AV100" s="597">
        <v>0</v>
      </c>
      <c r="AW100" s="597">
        <v>0</v>
      </c>
      <c r="AX100" s="597">
        <v>0</v>
      </c>
      <c r="AY100" s="597">
        <v>0</v>
      </c>
      <c r="AZ100" s="597">
        <v>0</v>
      </c>
      <c r="BA100" s="597">
        <v>0</v>
      </c>
      <c r="BB100" s="597">
        <v>0</v>
      </c>
      <c r="BC100" s="597">
        <v>0</v>
      </c>
      <c r="BD100" s="597">
        <v>0</v>
      </c>
      <c r="BE100" s="597">
        <v>0</v>
      </c>
      <c r="BF100" s="597">
        <v>0</v>
      </c>
      <c r="BG100" s="597">
        <v>0</v>
      </c>
      <c r="BH100" s="597">
        <v>0</v>
      </c>
      <c r="BI100" s="597">
        <v>0</v>
      </c>
      <c r="BJ100" s="597">
        <v>0</v>
      </c>
      <c r="BK100" s="597">
        <v>0</v>
      </c>
      <c r="BL100" s="597">
        <v>0</v>
      </c>
      <c r="BM100" s="597">
        <v>0</v>
      </c>
      <c r="BN100" s="597">
        <v>0</v>
      </c>
      <c r="BO100" s="597">
        <v>0</v>
      </c>
      <c r="BP100" s="597">
        <v>0</v>
      </c>
      <c r="BQ100" s="597">
        <v>0</v>
      </c>
      <c r="BR100" s="597">
        <v>0</v>
      </c>
      <c r="BS100" s="597">
        <v>0</v>
      </c>
      <c r="BT100" s="597">
        <v>0</v>
      </c>
      <c r="BU100" s="597">
        <v>0</v>
      </c>
      <c r="BV100" s="598">
        <v>0</v>
      </c>
    </row>
    <row r="101" spans="1:74" ht="16" customHeight="1" x14ac:dyDescent="0.2">
      <c r="A101" s="573">
        <v>95</v>
      </c>
      <c r="B101" s="595">
        <v>644</v>
      </c>
      <c r="C101" s="565" t="s">
        <v>401</v>
      </c>
      <c r="D101" s="596">
        <v>0</v>
      </c>
      <c r="E101" s="597">
        <v>0</v>
      </c>
      <c r="F101" s="597">
        <v>0</v>
      </c>
      <c r="G101" s="597">
        <v>0</v>
      </c>
      <c r="H101" s="597">
        <v>0</v>
      </c>
      <c r="I101" s="597">
        <v>0</v>
      </c>
      <c r="J101" s="597">
        <v>0</v>
      </c>
      <c r="K101" s="597">
        <v>0</v>
      </c>
      <c r="L101" s="597">
        <v>0</v>
      </c>
      <c r="M101" s="597">
        <v>0</v>
      </c>
      <c r="N101" s="597">
        <v>0</v>
      </c>
      <c r="O101" s="597">
        <v>0</v>
      </c>
      <c r="P101" s="597">
        <v>0</v>
      </c>
      <c r="Q101" s="597">
        <v>0</v>
      </c>
      <c r="R101" s="597">
        <v>0</v>
      </c>
      <c r="S101" s="597">
        <v>0</v>
      </c>
      <c r="T101" s="597">
        <v>0</v>
      </c>
      <c r="U101" s="597">
        <v>0</v>
      </c>
      <c r="V101" s="597">
        <v>0</v>
      </c>
      <c r="W101" s="597">
        <v>0</v>
      </c>
      <c r="X101" s="597">
        <v>0</v>
      </c>
      <c r="Y101" s="597">
        <v>0</v>
      </c>
      <c r="Z101" s="597">
        <v>0</v>
      </c>
      <c r="AA101" s="597">
        <v>0</v>
      </c>
      <c r="AB101" s="597">
        <v>0</v>
      </c>
      <c r="AC101" s="597">
        <v>0</v>
      </c>
      <c r="AD101" s="597">
        <v>0</v>
      </c>
      <c r="AE101" s="597">
        <v>0</v>
      </c>
      <c r="AF101" s="597">
        <v>0</v>
      </c>
      <c r="AG101" s="597">
        <v>0</v>
      </c>
      <c r="AH101" s="597">
        <v>0</v>
      </c>
      <c r="AI101" s="597">
        <v>0</v>
      </c>
      <c r="AJ101" s="597">
        <v>0</v>
      </c>
      <c r="AK101" s="597">
        <v>0</v>
      </c>
      <c r="AL101" s="597">
        <v>0</v>
      </c>
      <c r="AM101" s="597">
        <v>0</v>
      </c>
      <c r="AN101" s="597">
        <v>0</v>
      </c>
      <c r="AO101" s="597">
        <v>0</v>
      </c>
      <c r="AP101" s="597">
        <v>0</v>
      </c>
      <c r="AQ101" s="597">
        <v>0</v>
      </c>
      <c r="AR101" s="597">
        <v>0</v>
      </c>
      <c r="AS101" s="597">
        <v>0</v>
      </c>
      <c r="AT101" s="597">
        <v>0</v>
      </c>
      <c r="AU101" s="597">
        <v>0</v>
      </c>
      <c r="AV101" s="597">
        <v>0</v>
      </c>
      <c r="AW101" s="597">
        <v>0</v>
      </c>
      <c r="AX101" s="597">
        <v>0</v>
      </c>
      <c r="AY101" s="597">
        <v>0</v>
      </c>
      <c r="AZ101" s="597">
        <v>0</v>
      </c>
      <c r="BA101" s="597">
        <v>0</v>
      </c>
      <c r="BB101" s="597">
        <v>0</v>
      </c>
      <c r="BC101" s="597">
        <v>0</v>
      </c>
      <c r="BD101" s="597">
        <v>0</v>
      </c>
      <c r="BE101" s="597">
        <v>0</v>
      </c>
      <c r="BF101" s="597">
        <v>0</v>
      </c>
      <c r="BG101" s="597">
        <v>0</v>
      </c>
      <c r="BH101" s="597">
        <v>0</v>
      </c>
      <c r="BI101" s="597">
        <v>0</v>
      </c>
      <c r="BJ101" s="597">
        <v>0</v>
      </c>
      <c r="BK101" s="597">
        <v>0</v>
      </c>
      <c r="BL101" s="597">
        <v>0</v>
      </c>
      <c r="BM101" s="597">
        <v>0</v>
      </c>
      <c r="BN101" s="597">
        <v>0</v>
      </c>
      <c r="BO101" s="597">
        <v>0</v>
      </c>
      <c r="BP101" s="597">
        <v>0</v>
      </c>
      <c r="BQ101" s="597">
        <v>0</v>
      </c>
      <c r="BR101" s="597">
        <v>0</v>
      </c>
      <c r="BS101" s="597">
        <v>0</v>
      </c>
      <c r="BT101" s="597">
        <v>0</v>
      </c>
      <c r="BU101" s="597">
        <v>0</v>
      </c>
      <c r="BV101" s="598">
        <v>0</v>
      </c>
    </row>
    <row r="102" spans="1:74" ht="16" customHeight="1" x14ac:dyDescent="0.2">
      <c r="A102" s="573">
        <v>96</v>
      </c>
      <c r="B102" s="595">
        <v>659</v>
      </c>
      <c r="C102" s="565" t="s">
        <v>403</v>
      </c>
      <c r="D102" s="596">
        <v>57348</v>
      </c>
      <c r="E102" s="597">
        <v>23019</v>
      </c>
      <c r="F102" s="597">
        <v>3338</v>
      </c>
      <c r="G102" s="597">
        <v>817</v>
      </c>
      <c r="H102" s="597">
        <v>801</v>
      </c>
      <c r="I102" s="597">
        <v>16</v>
      </c>
      <c r="J102" s="597">
        <v>2521</v>
      </c>
      <c r="K102" s="597">
        <v>29</v>
      </c>
      <c r="L102" s="597">
        <v>1487</v>
      </c>
      <c r="M102" s="597">
        <v>1466</v>
      </c>
      <c r="N102" s="597">
        <v>21</v>
      </c>
      <c r="O102" s="597">
        <v>983</v>
      </c>
      <c r="P102" s="597">
        <v>250</v>
      </c>
      <c r="Q102" s="597">
        <v>733</v>
      </c>
      <c r="R102" s="597">
        <v>22</v>
      </c>
      <c r="S102" s="597">
        <v>19681</v>
      </c>
      <c r="T102" s="597">
        <v>2772</v>
      </c>
      <c r="U102" s="597">
        <v>422</v>
      </c>
      <c r="V102" s="597">
        <v>2350</v>
      </c>
      <c r="W102" s="597">
        <v>16909</v>
      </c>
      <c r="X102" s="597">
        <v>177</v>
      </c>
      <c r="Y102" s="597">
        <v>492</v>
      </c>
      <c r="Z102" s="597">
        <v>855</v>
      </c>
      <c r="AA102" s="597">
        <v>577</v>
      </c>
      <c r="AB102" s="597">
        <v>3082</v>
      </c>
      <c r="AC102" s="597">
        <v>4609</v>
      </c>
      <c r="AD102" s="597">
        <v>6923</v>
      </c>
      <c r="AE102" s="597">
        <v>194</v>
      </c>
      <c r="AF102" s="597">
        <v>15402</v>
      </c>
      <c r="AG102" s="597">
        <v>18927</v>
      </c>
      <c r="AH102" s="597">
        <v>10307</v>
      </c>
      <c r="AI102" s="597">
        <v>3800</v>
      </c>
      <c r="AJ102" s="597">
        <v>3734</v>
      </c>
      <c r="AK102" s="597">
        <v>3236</v>
      </c>
      <c r="AL102" s="597">
        <v>1241</v>
      </c>
      <c r="AM102" s="597">
        <v>54</v>
      </c>
      <c r="AN102" s="597">
        <v>198</v>
      </c>
      <c r="AO102" s="597">
        <v>1443</v>
      </c>
      <c r="AP102" s="597">
        <v>294</v>
      </c>
      <c r="AQ102" s="597">
        <v>4</v>
      </c>
      <c r="AR102" s="597">
        <v>2</v>
      </c>
      <c r="AS102" s="597">
        <v>498</v>
      </c>
      <c r="AT102" s="597">
        <v>429</v>
      </c>
      <c r="AU102" s="597">
        <v>374</v>
      </c>
      <c r="AV102" s="597">
        <v>33</v>
      </c>
      <c r="AW102" s="597">
        <v>13</v>
      </c>
      <c r="AX102" s="597">
        <v>9</v>
      </c>
      <c r="AY102" s="597">
        <v>69</v>
      </c>
      <c r="AZ102" s="597">
        <v>57</v>
      </c>
      <c r="BA102" s="597">
        <v>12</v>
      </c>
      <c r="BB102" s="597">
        <v>66</v>
      </c>
      <c r="BC102" s="597">
        <v>3601</v>
      </c>
      <c r="BD102" s="597">
        <v>1400</v>
      </c>
      <c r="BE102" s="597">
        <v>928</v>
      </c>
      <c r="BF102" s="597">
        <v>79</v>
      </c>
      <c r="BG102" s="597">
        <v>114</v>
      </c>
      <c r="BH102" s="597">
        <v>279</v>
      </c>
      <c r="BI102" s="597">
        <v>811</v>
      </c>
      <c r="BJ102" s="597">
        <v>511</v>
      </c>
      <c r="BK102" s="597">
        <v>84</v>
      </c>
      <c r="BL102" s="597">
        <v>203</v>
      </c>
      <c r="BM102" s="597">
        <v>152</v>
      </c>
      <c r="BN102" s="597">
        <v>440</v>
      </c>
      <c r="BO102" s="597">
        <v>2906</v>
      </c>
      <c r="BP102" s="597">
        <v>8620</v>
      </c>
      <c r="BQ102" s="597">
        <v>676</v>
      </c>
      <c r="BR102" s="597">
        <v>1349</v>
      </c>
      <c r="BS102" s="597">
        <v>299</v>
      </c>
      <c r="BT102" s="597">
        <v>1759</v>
      </c>
      <c r="BU102" s="597">
        <v>641</v>
      </c>
      <c r="BV102" s="598">
        <v>3896</v>
      </c>
    </row>
    <row r="103" spans="1:74" ht="16" customHeight="1" x14ac:dyDescent="0.2">
      <c r="A103" s="573">
        <v>97</v>
      </c>
      <c r="B103" s="595">
        <v>661</v>
      </c>
      <c r="C103" s="565" t="s">
        <v>243</v>
      </c>
      <c r="D103" s="596">
        <v>1768136</v>
      </c>
      <c r="E103" s="597">
        <v>669262</v>
      </c>
      <c r="F103" s="597">
        <v>241846</v>
      </c>
      <c r="G103" s="597">
        <v>121910</v>
      </c>
      <c r="H103" s="597">
        <v>119311</v>
      </c>
      <c r="I103" s="597">
        <v>2599</v>
      </c>
      <c r="J103" s="597">
        <v>119936</v>
      </c>
      <c r="K103" s="597">
        <v>1653</v>
      </c>
      <c r="L103" s="597">
        <v>84975</v>
      </c>
      <c r="M103" s="597">
        <v>84202</v>
      </c>
      <c r="N103" s="597">
        <v>773</v>
      </c>
      <c r="O103" s="597">
        <v>32738</v>
      </c>
      <c r="P103" s="597">
        <v>11870</v>
      </c>
      <c r="Q103" s="597">
        <v>20868</v>
      </c>
      <c r="R103" s="597">
        <v>570</v>
      </c>
      <c r="S103" s="597">
        <v>427416</v>
      </c>
      <c r="T103" s="597">
        <v>10327</v>
      </c>
      <c r="U103" s="597">
        <v>2024</v>
      </c>
      <c r="V103" s="597">
        <v>8303</v>
      </c>
      <c r="W103" s="597">
        <v>417089</v>
      </c>
      <c r="X103" s="597">
        <v>4607</v>
      </c>
      <c r="Y103" s="597">
        <v>10209</v>
      </c>
      <c r="Z103" s="597">
        <v>22885</v>
      </c>
      <c r="AA103" s="597">
        <v>13880</v>
      </c>
      <c r="AB103" s="597">
        <v>65949</v>
      </c>
      <c r="AC103" s="597">
        <v>132870</v>
      </c>
      <c r="AD103" s="597">
        <v>163345</v>
      </c>
      <c r="AE103" s="597">
        <v>3344</v>
      </c>
      <c r="AF103" s="597">
        <v>126649</v>
      </c>
      <c r="AG103" s="597">
        <v>972225</v>
      </c>
      <c r="AH103" s="597">
        <v>478934</v>
      </c>
      <c r="AI103" s="597">
        <v>136191</v>
      </c>
      <c r="AJ103" s="597">
        <v>132828</v>
      </c>
      <c r="AK103" s="597">
        <v>106257</v>
      </c>
      <c r="AL103" s="597">
        <v>50886</v>
      </c>
      <c r="AM103" s="597">
        <v>1161</v>
      </c>
      <c r="AN103" s="597">
        <v>12329</v>
      </c>
      <c r="AO103" s="597">
        <v>33739</v>
      </c>
      <c r="AP103" s="597">
        <v>7507</v>
      </c>
      <c r="AQ103" s="597">
        <v>151</v>
      </c>
      <c r="AR103" s="597">
        <v>484</v>
      </c>
      <c r="AS103" s="597">
        <v>26571</v>
      </c>
      <c r="AT103" s="597">
        <v>24067</v>
      </c>
      <c r="AU103" s="597">
        <v>16363</v>
      </c>
      <c r="AV103" s="597">
        <v>4394</v>
      </c>
      <c r="AW103" s="597">
        <v>2103</v>
      </c>
      <c r="AX103" s="597">
        <v>1207</v>
      </c>
      <c r="AY103" s="597">
        <v>2504</v>
      </c>
      <c r="AZ103" s="597">
        <v>2071</v>
      </c>
      <c r="BA103" s="597">
        <v>433</v>
      </c>
      <c r="BB103" s="597">
        <v>3363</v>
      </c>
      <c r="BC103" s="597">
        <v>308761</v>
      </c>
      <c r="BD103" s="597">
        <v>122885</v>
      </c>
      <c r="BE103" s="597">
        <v>84293</v>
      </c>
      <c r="BF103" s="597">
        <v>6873</v>
      </c>
      <c r="BG103" s="597">
        <v>10963</v>
      </c>
      <c r="BH103" s="597">
        <v>20756</v>
      </c>
      <c r="BI103" s="597">
        <v>35379</v>
      </c>
      <c r="BJ103" s="597">
        <v>56450</v>
      </c>
      <c r="BK103" s="597">
        <v>6507</v>
      </c>
      <c r="BL103" s="597">
        <v>45475</v>
      </c>
      <c r="BM103" s="597">
        <v>6313</v>
      </c>
      <c r="BN103" s="597">
        <v>35752</v>
      </c>
      <c r="BO103" s="597">
        <v>33982</v>
      </c>
      <c r="BP103" s="597">
        <v>493291</v>
      </c>
      <c r="BQ103" s="597">
        <v>99534</v>
      </c>
      <c r="BR103" s="597">
        <v>118997</v>
      </c>
      <c r="BS103" s="597">
        <v>18255</v>
      </c>
      <c r="BT103" s="597">
        <v>54342</v>
      </c>
      <c r="BU103" s="597">
        <v>31210</v>
      </c>
      <c r="BV103" s="598">
        <v>170953</v>
      </c>
    </row>
    <row r="104" spans="1:74" ht="16" customHeight="1" x14ac:dyDescent="0.2">
      <c r="A104" s="573">
        <v>98</v>
      </c>
      <c r="B104" s="595">
        <v>662</v>
      </c>
      <c r="C104" s="565" t="s">
        <v>244</v>
      </c>
      <c r="D104" s="596">
        <v>112974</v>
      </c>
      <c r="E104" s="597">
        <v>87228</v>
      </c>
      <c r="F104" s="597">
        <v>61169</v>
      </c>
      <c r="G104" s="597">
        <v>12662</v>
      </c>
      <c r="H104" s="597">
        <v>7421</v>
      </c>
      <c r="I104" s="597">
        <v>5241</v>
      </c>
      <c r="J104" s="597">
        <v>48507</v>
      </c>
      <c r="K104" s="597">
        <v>230</v>
      </c>
      <c r="L104" s="597">
        <v>13384</v>
      </c>
      <c r="M104" s="597">
        <v>11633</v>
      </c>
      <c r="N104" s="597">
        <v>1751</v>
      </c>
      <c r="O104" s="597">
        <v>33441</v>
      </c>
      <c r="P104" s="597">
        <v>2803</v>
      </c>
      <c r="Q104" s="597">
        <v>30638</v>
      </c>
      <c r="R104" s="597">
        <v>1452</v>
      </c>
      <c r="S104" s="597">
        <v>26059</v>
      </c>
      <c r="T104" s="597">
        <v>2578</v>
      </c>
      <c r="U104" s="597">
        <v>201</v>
      </c>
      <c r="V104" s="597">
        <v>2377</v>
      </c>
      <c r="W104" s="597">
        <v>23481</v>
      </c>
      <c r="X104" s="597">
        <v>175</v>
      </c>
      <c r="Y104" s="597">
        <v>776</v>
      </c>
      <c r="Z104" s="597">
        <v>1119</v>
      </c>
      <c r="AA104" s="597">
        <v>797</v>
      </c>
      <c r="AB104" s="597">
        <v>3592</v>
      </c>
      <c r="AC104" s="597">
        <v>6155</v>
      </c>
      <c r="AD104" s="597">
        <v>8800</v>
      </c>
      <c r="AE104" s="597">
        <v>2067</v>
      </c>
      <c r="AF104" s="597">
        <v>5020</v>
      </c>
      <c r="AG104" s="597">
        <v>20726</v>
      </c>
      <c r="AH104" s="597">
        <v>11266</v>
      </c>
      <c r="AI104" s="597">
        <v>6094</v>
      </c>
      <c r="AJ104" s="597">
        <v>6000</v>
      </c>
      <c r="AK104" s="597">
        <v>5079</v>
      </c>
      <c r="AL104" s="597">
        <v>1972</v>
      </c>
      <c r="AM104" s="597">
        <v>89</v>
      </c>
      <c r="AN104" s="597">
        <v>315</v>
      </c>
      <c r="AO104" s="597">
        <v>2250</v>
      </c>
      <c r="AP104" s="597">
        <v>434</v>
      </c>
      <c r="AQ104" s="597">
        <v>8</v>
      </c>
      <c r="AR104" s="597">
        <v>11</v>
      </c>
      <c r="AS104" s="597">
        <v>921</v>
      </c>
      <c r="AT104" s="597">
        <v>812</v>
      </c>
      <c r="AU104" s="597">
        <v>712</v>
      </c>
      <c r="AV104" s="597">
        <v>59</v>
      </c>
      <c r="AW104" s="597">
        <v>24</v>
      </c>
      <c r="AX104" s="597">
        <v>17</v>
      </c>
      <c r="AY104" s="597">
        <v>109</v>
      </c>
      <c r="AZ104" s="597">
        <v>89</v>
      </c>
      <c r="BA104" s="597">
        <v>20</v>
      </c>
      <c r="BB104" s="597">
        <v>94</v>
      </c>
      <c r="BC104" s="597">
        <v>5168</v>
      </c>
      <c r="BD104" s="597">
        <v>1873</v>
      </c>
      <c r="BE104" s="597">
        <v>1246</v>
      </c>
      <c r="BF104" s="597">
        <v>118</v>
      </c>
      <c r="BG104" s="597">
        <v>146</v>
      </c>
      <c r="BH104" s="597">
        <v>363</v>
      </c>
      <c r="BI104" s="597">
        <v>1024</v>
      </c>
      <c r="BJ104" s="597">
        <v>664</v>
      </c>
      <c r="BK104" s="597">
        <v>127</v>
      </c>
      <c r="BL104" s="597">
        <v>317</v>
      </c>
      <c r="BM104" s="597">
        <v>175</v>
      </c>
      <c r="BN104" s="597">
        <v>988</v>
      </c>
      <c r="BO104" s="597">
        <v>4</v>
      </c>
      <c r="BP104" s="597">
        <v>9460</v>
      </c>
      <c r="BQ104" s="597">
        <v>1219</v>
      </c>
      <c r="BR104" s="597">
        <v>2620</v>
      </c>
      <c r="BS104" s="597">
        <v>1028</v>
      </c>
      <c r="BT104" s="597">
        <v>1369</v>
      </c>
      <c r="BU104" s="597">
        <v>486</v>
      </c>
      <c r="BV104" s="598">
        <v>2738</v>
      </c>
    </row>
    <row r="105" spans="1:74" ht="16" customHeight="1" x14ac:dyDescent="0.2">
      <c r="A105" s="573">
        <v>99</v>
      </c>
      <c r="B105" s="595">
        <v>663</v>
      </c>
      <c r="C105" s="565" t="s">
        <v>245</v>
      </c>
      <c r="D105" s="596">
        <v>342789</v>
      </c>
      <c r="E105" s="597">
        <v>101254</v>
      </c>
      <c r="F105" s="597">
        <v>35590</v>
      </c>
      <c r="G105" s="597">
        <v>16957</v>
      </c>
      <c r="H105" s="597">
        <v>16731</v>
      </c>
      <c r="I105" s="597">
        <v>226</v>
      </c>
      <c r="J105" s="597">
        <v>18633</v>
      </c>
      <c r="K105" s="597">
        <v>259</v>
      </c>
      <c r="L105" s="597">
        <v>13415</v>
      </c>
      <c r="M105" s="597">
        <v>13322</v>
      </c>
      <c r="N105" s="597">
        <v>93</v>
      </c>
      <c r="O105" s="597">
        <v>4863</v>
      </c>
      <c r="P105" s="597">
        <v>2317</v>
      </c>
      <c r="Q105" s="597">
        <v>2546</v>
      </c>
      <c r="R105" s="597">
        <v>96</v>
      </c>
      <c r="S105" s="597">
        <v>65664</v>
      </c>
      <c r="T105" s="597">
        <v>2019</v>
      </c>
      <c r="U105" s="597">
        <v>252</v>
      </c>
      <c r="V105" s="597">
        <v>1767</v>
      </c>
      <c r="W105" s="597">
        <v>63645</v>
      </c>
      <c r="X105" s="597">
        <v>651</v>
      </c>
      <c r="Y105" s="597">
        <v>1823</v>
      </c>
      <c r="Z105" s="597">
        <v>3462</v>
      </c>
      <c r="AA105" s="597">
        <v>2236</v>
      </c>
      <c r="AB105" s="597">
        <v>10066</v>
      </c>
      <c r="AC105" s="597">
        <v>19407</v>
      </c>
      <c r="AD105" s="597">
        <v>25481</v>
      </c>
      <c r="AE105" s="597">
        <v>519</v>
      </c>
      <c r="AF105" s="597">
        <v>84772</v>
      </c>
      <c r="AG105" s="597">
        <v>156763</v>
      </c>
      <c r="AH105" s="597">
        <v>102264</v>
      </c>
      <c r="AI105" s="597">
        <v>15606</v>
      </c>
      <c r="AJ105" s="597">
        <v>15270</v>
      </c>
      <c r="AK105" s="597">
        <v>13704</v>
      </c>
      <c r="AL105" s="597">
        <v>4293</v>
      </c>
      <c r="AM105" s="597">
        <v>181</v>
      </c>
      <c r="AN105" s="597">
        <v>771</v>
      </c>
      <c r="AO105" s="597">
        <v>4264</v>
      </c>
      <c r="AP105" s="597">
        <v>3925</v>
      </c>
      <c r="AQ105" s="597">
        <v>111</v>
      </c>
      <c r="AR105" s="597">
        <v>159</v>
      </c>
      <c r="AS105" s="597">
        <v>1566</v>
      </c>
      <c r="AT105" s="597">
        <v>1365</v>
      </c>
      <c r="AU105" s="597">
        <v>1175</v>
      </c>
      <c r="AV105" s="597">
        <v>119</v>
      </c>
      <c r="AW105" s="597">
        <v>0</v>
      </c>
      <c r="AX105" s="597">
        <v>71</v>
      </c>
      <c r="AY105" s="597">
        <v>201</v>
      </c>
      <c r="AZ105" s="597">
        <v>114</v>
      </c>
      <c r="BA105" s="597">
        <v>87</v>
      </c>
      <c r="BB105" s="597">
        <v>336</v>
      </c>
      <c r="BC105" s="597">
        <v>86335</v>
      </c>
      <c r="BD105" s="597">
        <v>65837</v>
      </c>
      <c r="BE105" s="597">
        <v>37461</v>
      </c>
      <c r="BF105" s="597">
        <v>9270</v>
      </c>
      <c r="BG105" s="597">
        <v>10433</v>
      </c>
      <c r="BH105" s="597">
        <v>8673</v>
      </c>
      <c r="BI105" s="597">
        <v>3942</v>
      </c>
      <c r="BJ105" s="597">
        <v>7146</v>
      </c>
      <c r="BK105" s="597">
        <v>757</v>
      </c>
      <c r="BL105" s="597">
        <v>2488</v>
      </c>
      <c r="BM105" s="597">
        <v>2832</v>
      </c>
      <c r="BN105" s="597">
        <v>3333</v>
      </c>
      <c r="BO105" s="597">
        <v>323</v>
      </c>
      <c r="BP105" s="597">
        <v>54499</v>
      </c>
      <c r="BQ105" s="597">
        <v>7389</v>
      </c>
      <c r="BR105" s="597">
        <v>9135</v>
      </c>
      <c r="BS105" s="597">
        <v>1234</v>
      </c>
      <c r="BT105" s="597">
        <v>12744</v>
      </c>
      <c r="BU105" s="597">
        <v>5226</v>
      </c>
      <c r="BV105" s="598">
        <v>18771</v>
      </c>
    </row>
    <row r="106" spans="1:74" ht="16" customHeight="1" x14ac:dyDescent="0.2">
      <c r="A106" s="573">
        <v>100</v>
      </c>
      <c r="B106" s="595">
        <v>669</v>
      </c>
      <c r="C106" s="565" t="s">
        <v>408</v>
      </c>
      <c r="D106" s="596">
        <v>4511393</v>
      </c>
      <c r="E106" s="597">
        <v>2186055</v>
      </c>
      <c r="F106" s="597">
        <v>1081878</v>
      </c>
      <c r="G106" s="597">
        <v>569922</v>
      </c>
      <c r="H106" s="597">
        <v>567654</v>
      </c>
      <c r="I106" s="597">
        <v>2268</v>
      </c>
      <c r="J106" s="597">
        <v>511956</v>
      </c>
      <c r="K106" s="597">
        <v>5549</v>
      </c>
      <c r="L106" s="597">
        <v>342662</v>
      </c>
      <c r="M106" s="597">
        <v>341743</v>
      </c>
      <c r="N106" s="597">
        <v>919</v>
      </c>
      <c r="O106" s="597">
        <v>142877</v>
      </c>
      <c r="P106" s="597">
        <v>120594</v>
      </c>
      <c r="Q106" s="597">
        <v>22283</v>
      </c>
      <c r="R106" s="597">
        <v>20868</v>
      </c>
      <c r="S106" s="597">
        <v>1104177</v>
      </c>
      <c r="T106" s="597">
        <v>65647</v>
      </c>
      <c r="U106" s="597">
        <v>7659</v>
      </c>
      <c r="V106" s="597">
        <v>57988</v>
      </c>
      <c r="W106" s="597">
        <v>1038530</v>
      </c>
      <c r="X106" s="597">
        <v>7889</v>
      </c>
      <c r="Y106" s="597">
        <v>26379</v>
      </c>
      <c r="Z106" s="597">
        <v>30156</v>
      </c>
      <c r="AA106" s="597">
        <v>38341</v>
      </c>
      <c r="AB106" s="597">
        <v>183727</v>
      </c>
      <c r="AC106" s="597">
        <v>179833</v>
      </c>
      <c r="AD106" s="597">
        <v>556652</v>
      </c>
      <c r="AE106" s="597">
        <v>15553</v>
      </c>
      <c r="AF106" s="597">
        <v>308887</v>
      </c>
      <c r="AG106" s="597">
        <v>2016451</v>
      </c>
      <c r="AH106" s="597">
        <v>1532448</v>
      </c>
      <c r="AI106" s="597">
        <v>685554</v>
      </c>
      <c r="AJ106" s="597">
        <v>678728</v>
      </c>
      <c r="AK106" s="597">
        <v>623855</v>
      </c>
      <c r="AL106" s="597">
        <v>251521</v>
      </c>
      <c r="AM106" s="597">
        <v>10829</v>
      </c>
      <c r="AN106" s="597">
        <v>42344</v>
      </c>
      <c r="AO106" s="597">
        <v>280839</v>
      </c>
      <c r="AP106" s="597">
        <v>36257</v>
      </c>
      <c r="AQ106" s="597">
        <v>794</v>
      </c>
      <c r="AR106" s="597">
        <v>1271</v>
      </c>
      <c r="AS106" s="597">
        <v>54873</v>
      </c>
      <c r="AT106" s="597">
        <v>49928</v>
      </c>
      <c r="AU106" s="597">
        <v>42578</v>
      </c>
      <c r="AV106" s="597">
        <v>5505</v>
      </c>
      <c r="AW106" s="597">
        <v>1091</v>
      </c>
      <c r="AX106" s="597">
        <v>754</v>
      </c>
      <c r="AY106" s="597">
        <v>4945</v>
      </c>
      <c r="AZ106" s="597">
        <v>4075</v>
      </c>
      <c r="BA106" s="597">
        <v>870</v>
      </c>
      <c r="BB106" s="597">
        <v>6826</v>
      </c>
      <c r="BC106" s="597">
        <v>716704</v>
      </c>
      <c r="BD106" s="597">
        <v>292799</v>
      </c>
      <c r="BE106" s="597">
        <v>175304</v>
      </c>
      <c r="BF106" s="597">
        <v>25440</v>
      </c>
      <c r="BG106" s="597">
        <v>15556</v>
      </c>
      <c r="BH106" s="597">
        <v>76499</v>
      </c>
      <c r="BI106" s="597">
        <v>80871</v>
      </c>
      <c r="BJ106" s="597">
        <v>35534</v>
      </c>
      <c r="BK106" s="597">
        <v>2935</v>
      </c>
      <c r="BL106" s="597">
        <v>34481</v>
      </c>
      <c r="BM106" s="597">
        <v>12220</v>
      </c>
      <c r="BN106" s="597">
        <v>257864</v>
      </c>
      <c r="BO106" s="597">
        <v>130190</v>
      </c>
      <c r="BP106" s="597">
        <v>484003</v>
      </c>
      <c r="BQ106" s="597">
        <v>46957</v>
      </c>
      <c r="BR106" s="597">
        <v>107426</v>
      </c>
      <c r="BS106" s="597">
        <v>51027</v>
      </c>
      <c r="BT106" s="597">
        <v>64657</v>
      </c>
      <c r="BU106" s="597">
        <v>42186</v>
      </c>
      <c r="BV106" s="598">
        <v>171750</v>
      </c>
    </row>
    <row r="107" spans="1:74" ht="16" customHeight="1" x14ac:dyDescent="0.2">
      <c r="A107" s="573">
        <v>101</v>
      </c>
      <c r="B107" s="595">
        <v>671</v>
      </c>
      <c r="C107" s="565" t="s">
        <v>410</v>
      </c>
      <c r="D107" s="596">
        <v>0</v>
      </c>
      <c r="E107" s="597">
        <v>0</v>
      </c>
      <c r="F107" s="597">
        <v>0</v>
      </c>
      <c r="G107" s="597">
        <v>0</v>
      </c>
      <c r="H107" s="597">
        <v>0</v>
      </c>
      <c r="I107" s="597">
        <v>0</v>
      </c>
      <c r="J107" s="597">
        <v>0</v>
      </c>
      <c r="K107" s="597">
        <v>0</v>
      </c>
      <c r="L107" s="597">
        <v>0</v>
      </c>
      <c r="M107" s="597">
        <v>0</v>
      </c>
      <c r="N107" s="597">
        <v>0</v>
      </c>
      <c r="O107" s="597">
        <v>0</v>
      </c>
      <c r="P107" s="597">
        <v>0</v>
      </c>
      <c r="Q107" s="597">
        <v>0</v>
      </c>
      <c r="R107" s="597">
        <v>0</v>
      </c>
      <c r="S107" s="597">
        <v>0</v>
      </c>
      <c r="T107" s="597">
        <v>0</v>
      </c>
      <c r="U107" s="597">
        <v>0</v>
      </c>
      <c r="V107" s="597">
        <v>0</v>
      </c>
      <c r="W107" s="597">
        <v>0</v>
      </c>
      <c r="X107" s="597">
        <v>0</v>
      </c>
      <c r="Y107" s="597">
        <v>0</v>
      </c>
      <c r="Z107" s="597">
        <v>0</v>
      </c>
      <c r="AA107" s="597">
        <v>0</v>
      </c>
      <c r="AB107" s="597">
        <v>0</v>
      </c>
      <c r="AC107" s="597">
        <v>0</v>
      </c>
      <c r="AD107" s="597">
        <v>0</v>
      </c>
      <c r="AE107" s="597">
        <v>0</v>
      </c>
      <c r="AF107" s="597">
        <v>0</v>
      </c>
      <c r="AG107" s="597">
        <v>0</v>
      </c>
      <c r="AH107" s="597">
        <v>0</v>
      </c>
      <c r="AI107" s="597">
        <v>0</v>
      </c>
      <c r="AJ107" s="597">
        <v>0</v>
      </c>
      <c r="AK107" s="597">
        <v>0</v>
      </c>
      <c r="AL107" s="597">
        <v>0</v>
      </c>
      <c r="AM107" s="597">
        <v>0</v>
      </c>
      <c r="AN107" s="597">
        <v>0</v>
      </c>
      <c r="AO107" s="597">
        <v>0</v>
      </c>
      <c r="AP107" s="597">
        <v>0</v>
      </c>
      <c r="AQ107" s="597">
        <v>0</v>
      </c>
      <c r="AR107" s="597">
        <v>0</v>
      </c>
      <c r="AS107" s="597">
        <v>0</v>
      </c>
      <c r="AT107" s="597">
        <v>0</v>
      </c>
      <c r="AU107" s="597">
        <v>0</v>
      </c>
      <c r="AV107" s="597">
        <v>0</v>
      </c>
      <c r="AW107" s="597">
        <v>0</v>
      </c>
      <c r="AX107" s="597">
        <v>0</v>
      </c>
      <c r="AY107" s="597">
        <v>0</v>
      </c>
      <c r="AZ107" s="597">
        <v>0</v>
      </c>
      <c r="BA107" s="597">
        <v>0</v>
      </c>
      <c r="BB107" s="597">
        <v>0</v>
      </c>
      <c r="BC107" s="597">
        <v>0</v>
      </c>
      <c r="BD107" s="597">
        <v>0</v>
      </c>
      <c r="BE107" s="597">
        <v>0</v>
      </c>
      <c r="BF107" s="597">
        <v>0</v>
      </c>
      <c r="BG107" s="597">
        <v>0</v>
      </c>
      <c r="BH107" s="597">
        <v>0</v>
      </c>
      <c r="BI107" s="597">
        <v>0</v>
      </c>
      <c r="BJ107" s="597">
        <v>0</v>
      </c>
      <c r="BK107" s="597">
        <v>0</v>
      </c>
      <c r="BL107" s="597">
        <v>0</v>
      </c>
      <c r="BM107" s="597">
        <v>0</v>
      </c>
      <c r="BN107" s="597">
        <v>0</v>
      </c>
      <c r="BO107" s="597">
        <v>0</v>
      </c>
      <c r="BP107" s="597">
        <v>0</v>
      </c>
      <c r="BQ107" s="597">
        <v>0</v>
      </c>
      <c r="BR107" s="597">
        <v>0</v>
      </c>
      <c r="BS107" s="597">
        <v>0</v>
      </c>
      <c r="BT107" s="597">
        <v>0</v>
      </c>
      <c r="BU107" s="597">
        <v>0</v>
      </c>
      <c r="BV107" s="598">
        <v>0</v>
      </c>
    </row>
    <row r="108" spans="1:74" ht="16" customHeight="1" x14ac:dyDescent="0.2">
      <c r="A108" s="573">
        <v>102</v>
      </c>
      <c r="B108" s="595">
        <v>672</v>
      </c>
      <c r="C108" s="565" t="s">
        <v>412</v>
      </c>
      <c r="D108" s="596">
        <v>0</v>
      </c>
      <c r="E108" s="597">
        <v>0</v>
      </c>
      <c r="F108" s="597">
        <v>0</v>
      </c>
      <c r="G108" s="597">
        <v>0</v>
      </c>
      <c r="H108" s="597">
        <v>0</v>
      </c>
      <c r="I108" s="597">
        <v>0</v>
      </c>
      <c r="J108" s="597">
        <v>0</v>
      </c>
      <c r="K108" s="597">
        <v>0</v>
      </c>
      <c r="L108" s="597">
        <v>0</v>
      </c>
      <c r="M108" s="597">
        <v>0</v>
      </c>
      <c r="N108" s="597">
        <v>0</v>
      </c>
      <c r="O108" s="597">
        <v>0</v>
      </c>
      <c r="P108" s="597">
        <v>0</v>
      </c>
      <c r="Q108" s="597">
        <v>0</v>
      </c>
      <c r="R108" s="597">
        <v>0</v>
      </c>
      <c r="S108" s="597">
        <v>0</v>
      </c>
      <c r="T108" s="597">
        <v>0</v>
      </c>
      <c r="U108" s="597">
        <v>0</v>
      </c>
      <c r="V108" s="597">
        <v>0</v>
      </c>
      <c r="W108" s="597">
        <v>0</v>
      </c>
      <c r="X108" s="597">
        <v>0</v>
      </c>
      <c r="Y108" s="597">
        <v>0</v>
      </c>
      <c r="Z108" s="597">
        <v>0</v>
      </c>
      <c r="AA108" s="597">
        <v>0</v>
      </c>
      <c r="AB108" s="597">
        <v>0</v>
      </c>
      <c r="AC108" s="597">
        <v>0</v>
      </c>
      <c r="AD108" s="597">
        <v>0</v>
      </c>
      <c r="AE108" s="597">
        <v>0</v>
      </c>
      <c r="AF108" s="597">
        <v>0</v>
      </c>
      <c r="AG108" s="597">
        <v>0</v>
      </c>
      <c r="AH108" s="597">
        <v>0</v>
      </c>
      <c r="AI108" s="597">
        <v>0</v>
      </c>
      <c r="AJ108" s="597">
        <v>0</v>
      </c>
      <c r="AK108" s="597">
        <v>0</v>
      </c>
      <c r="AL108" s="597">
        <v>0</v>
      </c>
      <c r="AM108" s="597">
        <v>0</v>
      </c>
      <c r="AN108" s="597">
        <v>0</v>
      </c>
      <c r="AO108" s="597">
        <v>0</v>
      </c>
      <c r="AP108" s="597">
        <v>0</v>
      </c>
      <c r="AQ108" s="597">
        <v>0</v>
      </c>
      <c r="AR108" s="597">
        <v>0</v>
      </c>
      <c r="AS108" s="597">
        <v>0</v>
      </c>
      <c r="AT108" s="597">
        <v>0</v>
      </c>
      <c r="AU108" s="597">
        <v>0</v>
      </c>
      <c r="AV108" s="597">
        <v>0</v>
      </c>
      <c r="AW108" s="597">
        <v>0</v>
      </c>
      <c r="AX108" s="597">
        <v>0</v>
      </c>
      <c r="AY108" s="597">
        <v>0</v>
      </c>
      <c r="AZ108" s="597">
        <v>0</v>
      </c>
      <c r="BA108" s="597">
        <v>0</v>
      </c>
      <c r="BB108" s="597">
        <v>0</v>
      </c>
      <c r="BC108" s="597">
        <v>0</v>
      </c>
      <c r="BD108" s="597">
        <v>0</v>
      </c>
      <c r="BE108" s="597">
        <v>0</v>
      </c>
      <c r="BF108" s="597">
        <v>0</v>
      </c>
      <c r="BG108" s="597">
        <v>0</v>
      </c>
      <c r="BH108" s="597">
        <v>0</v>
      </c>
      <c r="BI108" s="597">
        <v>0</v>
      </c>
      <c r="BJ108" s="597">
        <v>0</v>
      </c>
      <c r="BK108" s="597">
        <v>0</v>
      </c>
      <c r="BL108" s="597">
        <v>0</v>
      </c>
      <c r="BM108" s="597">
        <v>0</v>
      </c>
      <c r="BN108" s="597">
        <v>0</v>
      </c>
      <c r="BO108" s="597">
        <v>0</v>
      </c>
      <c r="BP108" s="597">
        <v>0</v>
      </c>
      <c r="BQ108" s="597">
        <v>0</v>
      </c>
      <c r="BR108" s="597">
        <v>0</v>
      </c>
      <c r="BS108" s="597">
        <v>0</v>
      </c>
      <c r="BT108" s="597">
        <v>0</v>
      </c>
      <c r="BU108" s="597">
        <v>0</v>
      </c>
      <c r="BV108" s="598">
        <v>0</v>
      </c>
    </row>
    <row r="109" spans="1:74" ht="16" customHeight="1" x14ac:dyDescent="0.2">
      <c r="A109" s="573">
        <v>103</v>
      </c>
      <c r="B109" s="595">
        <v>673</v>
      </c>
      <c r="C109" s="565" t="s">
        <v>414</v>
      </c>
      <c r="D109" s="596">
        <v>1815</v>
      </c>
      <c r="E109" s="597">
        <v>323</v>
      </c>
      <c r="F109" s="597">
        <v>96</v>
      </c>
      <c r="G109" s="597">
        <v>36</v>
      </c>
      <c r="H109" s="597">
        <v>35</v>
      </c>
      <c r="I109" s="597">
        <v>1</v>
      </c>
      <c r="J109" s="597">
        <v>60</v>
      </c>
      <c r="K109" s="597">
        <v>1</v>
      </c>
      <c r="L109" s="597">
        <v>35</v>
      </c>
      <c r="M109" s="597">
        <v>34</v>
      </c>
      <c r="N109" s="597">
        <v>1</v>
      </c>
      <c r="O109" s="597">
        <v>23</v>
      </c>
      <c r="P109" s="597">
        <v>6</v>
      </c>
      <c r="Q109" s="597">
        <v>17</v>
      </c>
      <c r="R109" s="597">
        <v>1</v>
      </c>
      <c r="S109" s="597">
        <v>227</v>
      </c>
      <c r="T109" s="597">
        <v>29</v>
      </c>
      <c r="U109" s="597">
        <v>4</v>
      </c>
      <c r="V109" s="597">
        <v>25</v>
      </c>
      <c r="W109" s="597">
        <v>198</v>
      </c>
      <c r="X109" s="597">
        <v>2</v>
      </c>
      <c r="Y109" s="597">
        <v>6</v>
      </c>
      <c r="Z109" s="597">
        <v>10</v>
      </c>
      <c r="AA109" s="597">
        <v>7</v>
      </c>
      <c r="AB109" s="597">
        <v>36</v>
      </c>
      <c r="AC109" s="597">
        <v>54</v>
      </c>
      <c r="AD109" s="597">
        <v>81</v>
      </c>
      <c r="AE109" s="597">
        <v>2</v>
      </c>
      <c r="AF109" s="597">
        <v>200</v>
      </c>
      <c r="AG109" s="597">
        <v>1292</v>
      </c>
      <c r="AH109" s="597">
        <v>1004</v>
      </c>
      <c r="AI109" s="597">
        <v>397</v>
      </c>
      <c r="AJ109" s="597">
        <v>392</v>
      </c>
      <c r="AK109" s="597">
        <v>322</v>
      </c>
      <c r="AL109" s="597">
        <v>126</v>
      </c>
      <c r="AM109" s="597">
        <v>6</v>
      </c>
      <c r="AN109" s="597">
        <v>20</v>
      </c>
      <c r="AO109" s="597">
        <v>140</v>
      </c>
      <c r="AP109" s="597">
        <v>27</v>
      </c>
      <c r="AQ109" s="597">
        <v>1</v>
      </c>
      <c r="AR109" s="597">
        <v>2</v>
      </c>
      <c r="AS109" s="597">
        <v>70</v>
      </c>
      <c r="AT109" s="597">
        <v>63</v>
      </c>
      <c r="AU109" s="597">
        <v>56</v>
      </c>
      <c r="AV109" s="597">
        <v>4</v>
      </c>
      <c r="AW109" s="597">
        <v>2</v>
      </c>
      <c r="AX109" s="597">
        <v>1</v>
      </c>
      <c r="AY109" s="597">
        <v>7</v>
      </c>
      <c r="AZ109" s="597">
        <v>6</v>
      </c>
      <c r="BA109" s="597">
        <v>1</v>
      </c>
      <c r="BB109" s="597">
        <v>5</v>
      </c>
      <c r="BC109" s="597">
        <v>582</v>
      </c>
      <c r="BD109" s="597">
        <v>215</v>
      </c>
      <c r="BE109" s="597">
        <v>142</v>
      </c>
      <c r="BF109" s="597">
        <v>16</v>
      </c>
      <c r="BG109" s="597">
        <v>16</v>
      </c>
      <c r="BH109" s="597">
        <v>41</v>
      </c>
      <c r="BI109" s="597">
        <v>111</v>
      </c>
      <c r="BJ109" s="597">
        <v>72</v>
      </c>
      <c r="BK109" s="597">
        <v>14</v>
      </c>
      <c r="BL109" s="597">
        <v>45</v>
      </c>
      <c r="BM109" s="597">
        <v>16</v>
      </c>
      <c r="BN109" s="597">
        <v>109</v>
      </c>
      <c r="BO109" s="597">
        <v>25</v>
      </c>
      <c r="BP109" s="597">
        <v>288</v>
      </c>
      <c r="BQ109" s="597">
        <v>64</v>
      </c>
      <c r="BR109" s="597">
        <v>73</v>
      </c>
      <c r="BS109" s="597">
        <v>9</v>
      </c>
      <c r="BT109" s="597">
        <v>48</v>
      </c>
      <c r="BU109" s="597">
        <v>16</v>
      </c>
      <c r="BV109" s="598">
        <v>78</v>
      </c>
    </row>
    <row r="110" spans="1:74" ht="16" customHeight="1" x14ac:dyDescent="0.2">
      <c r="A110" s="573">
        <v>104</v>
      </c>
      <c r="B110" s="595">
        <v>674</v>
      </c>
      <c r="C110" s="565" t="s">
        <v>416</v>
      </c>
      <c r="D110" s="596">
        <v>0</v>
      </c>
      <c r="E110" s="597">
        <v>0</v>
      </c>
      <c r="F110" s="597">
        <v>0</v>
      </c>
      <c r="G110" s="597">
        <v>0</v>
      </c>
      <c r="H110" s="597">
        <v>0</v>
      </c>
      <c r="I110" s="597">
        <v>0</v>
      </c>
      <c r="J110" s="597">
        <v>0</v>
      </c>
      <c r="K110" s="597">
        <v>0</v>
      </c>
      <c r="L110" s="597">
        <v>0</v>
      </c>
      <c r="M110" s="597">
        <v>0</v>
      </c>
      <c r="N110" s="597">
        <v>0</v>
      </c>
      <c r="O110" s="597">
        <v>0</v>
      </c>
      <c r="P110" s="597">
        <v>0</v>
      </c>
      <c r="Q110" s="597">
        <v>0</v>
      </c>
      <c r="R110" s="597">
        <v>0</v>
      </c>
      <c r="S110" s="597">
        <v>0</v>
      </c>
      <c r="T110" s="597">
        <v>0</v>
      </c>
      <c r="U110" s="597">
        <v>0</v>
      </c>
      <c r="V110" s="597">
        <v>0</v>
      </c>
      <c r="W110" s="597">
        <v>0</v>
      </c>
      <c r="X110" s="597">
        <v>0</v>
      </c>
      <c r="Y110" s="597">
        <v>0</v>
      </c>
      <c r="Z110" s="597">
        <v>0</v>
      </c>
      <c r="AA110" s="597">
        <v>0</v>
      </c>
      <c r="AB110" s="597">
        <v>0</v>
      </c>
      <c r="AC110" s="597">
        <v>0</v>
      </c>
      <c r="AD110" s="597">
        <v>0</v>
      </c>
      <c r="AE110" s="597">
        <v>0</v>
      </c>
      <c r="AF110" s="597">
        <v>0</v>
      </c>
      <c r="AG110" s="597">
        <v>0</v>
      </c>
      <c r="AH110" s="597">
        <v>0</v>
      </c>
      <c r="AI110" s="597">
        <v>0</v>
      </c>
      <c r="AJ110" s="597">
        <v>0</v>
      </c>
      <c r="AK110" s="597">
        <v>0</v>
      </c>
      <c r="AL110" s="597">
        <v>0</v>
      </c>
      <c r="AM110" s="597">
        <v>0</v>
      </c>
      <c r="AN110" s="597">
        <v>0</v>
      </c>
      <c r="AO110" s="597">
        <v>0</v>
      </c>
      <c r="AP110" s="597">
        <v>0</v>
      </c>
      <c r="AQ110" s="597">
        <v>0</v>
      </c>
      <c r="AR110" s="597">
        <v>0</v>
      </c>
      <c r="AS110" s="597">
        <v>0</v>
      </c>
      <c r="AT110" s="597">
        <v>0</v>
      </c>
      <c r="AU110" s="597">
        <v>0</v>
      </c>
      <c r="AV110" s="597">
        <v>0</v>
      </c>
      <c r="AW110" s="597">
        <v>0</v>
      </c>
      <c r="AX110" s="597">
        <v>0</v>
      </c>
      <c r="AY110" s="597">
        <v>0</v>
      </c>
      <c r="AZ110" s="597">
        <v>0</v>
      </c>
      <c r="BA110" s="597">
        <v>0</v>
      </c>
      <c r="BB110" s="597">
        <v>0</v>
      </c>
      <c r="BC110" s="597">
        <v>0</v>
      </c>
      <c r="BD110" s="597">
        <v>0</v>
      </c>
      <c r="BE110" s="597">
        <v>0</v>
      </c>
      <c r="BF110" s="597">
        <v>0</v>
      </c>
      <c r="BG110" s="597">
        <v>0</v>
      </c>
      <c r="BH110" s="597">
        <v>0</v>
      </c>
      <c r="BI110" s="597">
        <v>0</v>
      </c>
      <c r="BJ110" s="597">
        <v>0</v>
      </c>
      <c r="BK110" s="597">
        <v>0</v>
      </c>
      <c r="BL110" s="597">
        <v>0</v>
      </c>
      <c r="BM110" s="597">
        <v>0</v>
      </c>
      <c r="BN110" s="597">
        <v>0</v>
      </c>
      <c r="BO110" s="597">
        <v>0</v>
      </c>
      <c r="BP110" s="597">
        <v>0</v>
      </c>
      <c r="BQ110" s="597">
        <v>0</v>
      </c>
      <c r="BR110" s="597">
        <v>0</v>
      </c>
      <c r="BS110" s="597">
        <v>0</v>
      </c>
      <c r="BT110" s="597">
        <v>0</v>
      </c>
      <c r="BU110" s="597">
        <v>0</v>
      </c>
      <c r="BV110" s="598">
        <v>0</v>
      </c>
    </row>
    <row r="111" spans="1:74" ht="16" customHeight="1" x14ac:dyDescent="0.2">
      <c r="A111" s="573">
        <v>105</v>
      </c>
      <c r="B111" s="595">
        <v>675</v>
      </c>
      <c r="C111" s="565" t="s">
        <v>574</v>
      </c>
      <c r="D111" s="596">
        <v>0</v>
      </c>
      <c r="E111" s="597">
        <v>0</v>
      </c>
      <c r="F111" s="597">
        <v>0</v>
      </c>
      <c r="G111" s="597">
        <v>0</v>
      </c>
      <c r="H111" s="597">
        <v>0</v>
      </c>
      <c r="I111" s="597">
        <v>0</v>
      </c>
      <c r="J111" s="597">
        <v>0</v>
      </c>
      <c r="K111" s="597">
        <v>0</v>
      </c>
      <c r="L111" s="597">
        <v>0</v>
      </c>
      <c r="M111" s="597">
        <v>0</v>
      </c>
      <c r="N111" s="597">
        <v>0</v>
      </c>
      <c r="O111" s="597">
        <v>0</v>
      </c>
      <c r="P111" s="597">
        <v>0</v>
      </c>
      <c r="Q111" s="597">
        <v>0</v>
      </c>
      <c r="R111" s="597">
        <v>0</v>
      </c>
      <c r="S111" s="597">
        <v>0</v>
      </c>
      <c r="T111" s="597">
        <v>0</v>
      </c>
      <c r="U111" s="597">
        <v>0</v>
      </c>
      <c r="V111" s="597">
        <v>0</v>
      </c>
      <c r="W111" s="597">
        <v>0</v>
      </c>
      <c r="X111" s="597">
        <v>0</v>
      </c>
      <c r="Y111" s="597">
        <v>0</v>
      </c>
      <c r="Z111" s="597">
        <v>0</v>
      </c>
      <c r="AA111" s="597">
        <v>0</v>
      </c>
      <c r="AB111" s="597">
        <v>0</v>
      </c>
      <c r="AC111" s="597">
        <v>0</v>
      </c>
      <c r="AD111" s="597">
        <v>0</v>
      </c>
      <c r="AE111" s="597">
        <v>0</v>
      </c>
      <c r="AF111" s="597">
        <v>0</v>
      </c>
      <c r="AG111" s="597">
        <v>0</v>
      </c>
      <c r="AH111" s="597">
        <v>0</v>
      </c>
      <c r="AI111" s="597">
        <v>0</v>
      </c>
      <c r="AJ111" s="597">
        <v>0</v>
      </c>
      <c r="AK111" s="597">
        <v>0</v>
      </c>
      <c r="AL111" s="597">
        <v>0</v>
      </c>
      <c r="AM111" s="597">
        <v>0</v>
      </c>
      <c r="AN111" s="597">
        <v>0</v>
      </c>
      <c r="AO111" s="597">
        <v>0</v>
      </c>
      <c r="AP111" s="597">
        <v>0</v>
      </c>
      <c r="AQ111" s="597">
        <v>0</v>
      </c>
      <c r="AR111" s="597">
        <v>0</v>
      </c>
      <c r="AS111" s="597">
        <v>0</v>
      </c>
      <c r="AT111" s="597">
        <v>0</v>
      </c>
      <c r="AU111" s="597">
        <v>0</v>
      </c>
      <c r="AV111" s="597">
        <v>0</v>
      </c>
      <c r="AW111" s="597">
        <v>0</v>
      </c>
      <c r="AX111" s="597">
        <v>0</v>
      </c>
      <c r="AY111" s="597">
        <v>0</v>
      </c>
      <c r="AZ111" s="597">
        <v>0</v>
      </c>
      <c r="BA111" s="597">
        <v>0</v>
      </c>
      <c r="BB111" s="597">
        <v>0</v>
      </c>
      <c r="BC111" s="597">
        <v>0</v>
      </c>
      <c r="BD111" s="597">
        <v>0</v>
      </c>
      <c r="BE111" s="597">
        <v>0</v>
      </c>
      <c r="BF111" s="597">
        <v>0</v>
      </c>
      <c r="BG111" s="597">
        <v>0</v>
      </c>
      <c r="BH111" s="597">
        <v>0</v>
      </c>
      <c r="BI111" s="597">
        <v>0</v>
      </c>
      <c r="BJ111" s="597">
        <v>0</v>
      </c>
      <c r="BK111" s="597">
        <v>0</v>
      </c>
      <c r="BL111" s="597">
        <v>0</v>
      </c>
      <c r="BM111" s="597">
        <v>0</v>
      </c>
      <c r="BN111" s="597">
        <v>0</v>
      </c>
      <c r="BO111" s="597">
        <v>0</v>
      </c>
      <c r="BP111" s="597">
        <v>0</v>
      </c>
      <c r="BQ111" s="597">
        <v>0</v>
      </c>
      <c r="BR111" s="597">
        <v>0</v>
      </c>
      <c r="BS111" s="597">
        <v>0</v>
      </c>
      <c r="BT111" s="597">
        <v>0</v>
      </c>
      <c r="BU111" s="597">
        <v>0</v>
      </c>
      <c r="BV111" s="598">
        <v>0</v>
      </c>
    </row>
    <row r="112" spans="1:74" ht="16" customHeight="1" x14ac:dyDescent="0.2">
      <c r="A112" s="573">
        <v>106</v>
      </c>
      <c r="B112" s="595">
        <v>679</v>
      </c>
      <c r="C112" s="565" t="s">
        <v>246</v>
      </c>
      <c r="D112" s="596">
        <v>18930</v>
      </c>
      <c r="E112" s="597">
        <v>7726</v>
      </c>
      <c r="F112" s="597">
        <v>3421</v>
      </c>
      <c r="G112" s="597">
        <v>1524</v>
      </c>
      <c r="H112" s="597">
        <v>1494</v>
      </c>
      <c r="I112" s="597">
        <v>30</v>
      </c>
      <c r="J112" s="597">
        <v>1897</v>
      </c>
      <c r="K112" s="597">
        <v>21</v>
      </c>
      <c r="L112" s="597">
        <v>1119</v>
      </c>
      <c r="M112" s="597">
        <v>1103</v>
      </c>
      <c r="N112" s="597">
        <v>16</v>
      </c>
      <c r="O112" s="597">
        <v>740</v>
      </c>
      <c r="P112" s="597">
        <v>188</v>
      </c>
      <c r="Q112" s="597">
        <v>552</v>
      </c>
      <c r="R112" s="597">
        <v>17</v>
      </c>
      <c r="S112" s="597">
        <v>4305</v>
      </c>
      <c r="T112" s="597">
        <v>187</v>
      </c>
      <c r="U112" s="597">
        <v>28</v>
      </c>
      <c r="V112" s="597">
        <v>159</v>
      </c>
      <c r="W112" s="597">
        <v>4118</v>
      </c>
      <c r="X112" s="597">
        <v>43</v>
      </c>
      <c r="Y112" s="597">
        <v>120</v>
      </c>
      <c r="Z112" s="597">
        <v>208</v>
      </c>
      <c r="AA112" s="597">
        <v>140</v>
      </c>
      <c r="AB112" s="597">
        <v>750</v>
      </c>
      <c r="AC112" s="597">
        <v>1122</v>
      </c>
      <c r="AD112" s="597">
        <v>1688</v>
      </c>
      <c r="AE112" s="597">
        <v>47</v>
      </c>
      <c r="AF112" s="597">
        <v>1312</v>
      </c>
      <c r="AG112" s="597">
        <v>9892</v>
      </c>
      <c r="AH112" s="597">
        <v>5688</v>
      </c>
      <c r="AI112" s="597">
        <v>3395</v>
      </c>
      <c r="AJ112" s="597">
        <v>3352</v>
      </c>
      <c r="AK112" s="597">
        <v>2765</v>
      </c>
      <c r="AL112" s="597">
        <v>1087</v>
      </c>
      <c r="AM112" s="597">
        <v>53</v>
      </c>
      <c r="AN112" s="597">
        <v>172</v>
      </c>
      <c r="AO112" s="597">
        <v>1227</v>
      </c>
      <c r="AP112" s="597">
        <v>207</v>
      </c>
      <c r="AQ112" s="597">
        <v>6</v>
      </c>
      <c r="AR112" s="597">
        <v>13</v>
      </c>
      <c r="AS112" s="597">
        <v>587</v>
      </c>
      <c r="AT112" s="597">
        <v>530</v>
      </c>
      <c r="AU112" s="597">
        <v>471</v>
      </c>
      <c r="AV112" s="597">
        <v>36</v>
      </c>
      <c r="AW112" s="597">
        <v>14</v>
      </c>
      <c r="AX112" s="597">
        <v>9</v>
      </c>
      <c r="AY112" s="597">
        <v>57</v>
      </c>
      <c r="AZ112" s="597">
        <v>48</v>
      </c>
      <c r="BA112" s="597">
        <v>9</v>
      </c>
      <c r="BB112" s="597">
        <v>43</v>
      </c>
      <c r="BC112" s="597">
        <v>2273</v>
      </c>
      <c r="BD112" s="597">
        <v>647</v>
      </c>
      <c r="BE112" s="597">
        <v>443</v>
      </c>
      <c r="BF112" s="597">
        <v>45</v>
      </c>
      <c r="BG112" s="597">
        <v>45</v>
      </c>
      <c r="BH112" s="597">
        <v>114</v>
      </c>
      <c r="BI112" s="597">
        <v>691</v>
      </c>
      <c r="BJ112" s="597">
        <v>259</v>
      </c>
      <c r="BK112" s="597">
        <v>40</v>
      </c>
      <c r="BL112" s="597">
        <v>266</v>
      </c>
      <c r="BM112" s="597">
        <v>68</v>
      </c>
      <c r="BN112" s="597">
        <v>302</v>
      </c>
      <c r="BO112" s="597">
        <v>20</v>
      </c>
      <c r="BP112" s="597">
        <v>4204</v>
      </c>
      <c r="BQ112" s="597">
        <v>514</v>
      </c>
      <c r="BR112" s="597">
        <v>508</v>
      </c>
      <c r="BS112" s="597">
        <v>52</v>
      </c>
      <c r="BT112" s="597">
        <v>1176</v>
      </c>
      <c r="BU112" s="597">
        <v>350</v>
      </c>
      <c r="BV112" s="598">
        <v>1604</v>
      </c>
    </row>
    <row r="113" spans="1:74" ht="16" customHeight="1" x14ac:dyDescent="0.2">
      <c r="A113" s="573">
        <v>107</v>
      </c>
      <c r="B113" s="595">
        <v>681</v>
      </c>
      <c r="C113" s="565" t="s">
        <v>249</v>
      </c>
      <c r="D113" s="596">
        <v>49924</v>
      </c>
      <c r="E113" s="597">
        <v>17698</v>
      </c>
      <c r="F113" s="597">
        <v>12080</v>
      </c>
      <c r="G113" s="597">
        <v>10466</v>
      </c>
      <c r="H113" s="597">
        <v>10259</v>
      </c>
      <c r="I113" s="597">
        <v>207</v>
      </c>
      <c r="J113" s="597">
        <v>1614</v>
      </c>
      <c r="K113" s="597">
        <v>18</v>
      </c>
      <c r="L113" s="597">
        <v>952</v>
      </c>
      <c r="M113" s="597">
        <v>938</v>
      </c>
      <c r="N113" s="597">
        <v>14</v>
      </c>
      <c r="O113" s="597">
        <v>630</v>
      </c>
      <c r="P113" s="597">
        <v>160</v>
      </c>
      <c r="Q113" s="597">
        <v>470</v>
      </c>
      <c r="R113" s="597">
        <v>14</v>
      </c>
      <c r="S113" s="597">
        <v>5618</v>
      </c>
      <c r="T113" s="597">
        <v>1930</v>
      </c>
      <c r="U113" s="597">
        <v>294</v>
      </c>
      <c r="V113" s="597">
        <v>1636</v>
      </c>
      <c r="W113" s="597">
        <v>3688</v>
      </c>
      <c r="X113" s="597">
        <v>39</v>
      </c>
      <c r="Y113" s="597">
        <v>107</v>
      </c>
      <c r="Z113" s="597">
        <v>186</v>
      </c>
      <c r="AA113" s="597">
        <v>126</v>
      </c>
      <c r="AB113" s="597">
        <v>672</v>
      </c>
      <c r="AC113" s="597">
        <v>1005</v>
      </c>
      <c r="AD113" s="597">
        <v>1511</v>
      </c>
      <c r="AE113" s="597">
        <v>42</v>
      </c>
      <c r="AF113" s="597">
        <v>234</v>
      </c>
      <c r="AG113" s="597">
        <v>31992</v>
      </c>
      <c r="AH113" s="597">
        <v>28216</v>
      </c>
      <c r="AI113" s="597">
        <v>15810</v>
      </c>
      <c r="AJ113" s="597">
        <v>15493</v>
      </c>
      <c r="AK113" s="597">
        <v>13076</v>
      </c>
      <c r="AL113" s="597">
        <v>5186</v>
      </c>
      <c r="AM113" s="597">
        <v>220</v>
      </c>
      <c r="AN113" s="597">
        <v>862</v>
      </c>
      <c r="AO113" s="597">
        <v>6144</v>
      </c>
      <c r="AP113" s="597">
        <v>642</v>
      </c>
      <c r="AQ113" s="597">
        <v>11</v>
      </c>
      <c r="AR113" s="597">
        <v>11</v>
      </c>
      <c r="AS113" s="597">
        <v>2417</v>
      </c>
      <c r="AT113" s="597">
        <v>2112</v>
      </c>
      <c r="AU113" s="597">
        <v>1815</v>
      </c>
      <c r="AV113" s="597">
        <v>201</v>
      </c>
      <c r="AW113" s="597">
        <v>47</v>
      </c>
      <c r="AX113" s="597">
        <v>49</v>
      </c>
      <c r="AY113" s="597">
        <v>305</v>
      </c>
      <c r="AZ113" s="597">
        <v>242</v>
      </c>
      <c r="BA113" s="597">
        <v>63</v>
      </c>
      <c r="BB113" s="597">
        <v>317</v>
      </c>
      <c r="BC113" s="597">
        <v>12292</v>
      </c>
      <c r="BD113" s="597">
        <v>3187</v>
      </c>
      <c r="BE113" s="597">
        <v>2325</v>
      </c>
      <c r="BF113" s="597">
        <v>184</v>
      </c>
      <c r="BG113" s="597">
        <v>246</v>
      </c>
      <c r="BH113" s="597">
        <v>432</v>
      </c>
      <c r="BI113" s="597">
        <v>1707</v>
      </c>
      <c r="BJ113" s="597">
        <v>1155</v>
      </c>
      <c r="BK113" s="597">
        <v>265</v>
      </c>
      <c r="BL113" s="597">
        <v>365</v>
      </c>
      <c r="BM113" s="597">
        <v>375</v>
      </c>
      <c r="BN113" s="597">
        <v>5238</v>
      </c>
      <c r="BO113" s="597">
        <v>114</v>
      </c>
      <c r="BP113" s="597">
        <v>3776</v>
      </c>
      <c r="BQ113" s="597">
        <v>1839</v>
      </c>
      <c r="BR113" s="597">
        <v>863</v>
      </c>
      <c r="BS113" s="597">
        <v>251</v>
      </c>
      <c r="BT113" s="597">
        <v>213</v>
      </c>
      <c r="BU113" s="597">
        <v>99</v>
      </c>
      <c r="BV113" s="598">
        <v>511</v>
      </c>
    </row>
    <row r="114" spans="1:74" ht="16" customHeight="1" thickBot="1" x14ac:dyDescent="0.25">
      <c r="A114" s="573">
        <v>108</v>
      </c>
      <c r="B114" s="599">
        <v>691</v>
      </c>
      <c r="C114" s="566" t="s">
        <v>250</v>
      </c>
      <c r="D114" s="600">
        <v>919698</v>
      </c>
      <c r="E114" s="601">
        <v>446383</v>
      </c>
      <c r="F114" s="601">
        <v>181221</v>
      </c>
      <c r="G114" s="601">
        <v>84640</v>
      </c>
      <c r="H114" s="601">
        <v>83236</v>
      </c>
      <c r="I114" s="601">
        <v>1404</v>
      </c>
      <c r="J114" s="601">
        <v>96581</v>
      </c>
      <c r="K114" s="601">
        <v>1669</v>
      </c>
      <c r="L114" s="601">
        <v>69284</v>
      </c>
      <c r="M114" s="601">
        <v>68490</v>
      </c>
      <c r="N114" s="601">
        <v>794</v>
      </c>
      <c r="O114" s="601">
        <v>24999</v>
      </c>
      <c r="P114" s="601">
        <v>11349</v>
      </c>
      <c r="Q114" s="601">
        <v>13650</v>
      </c>
      <c r="R114" s="601">
        <v>629</v>
      </c>
      <c r="S114" s="601">
        <v>265162</v>
      </c>
      <c r="T114" s="601">
        <v>10129</v>
      </c>
      <c r="U114" s="601">
        <v>1232</v>
      </c>
      <c r="V114" s="601">
        <v>8897</v>
      </c>
      <c r="W114" s="601">
        <v>255033</v>
      </c>
      <c r="X114" s="601">
        <v>2688</v>
      </c>
      <c r="Y114" s="601">
        <v>6280</v>
      </c>
      <c r="Z114" s="601">
        <v>14960</v>
      </c>
      <c r="AA114" s="601">
        <v>6739</v>
      </c>
      <c r="AB114" s="601">
        <v>64221</v>
      </c>
      <c r="AC114" s="601">
        <v>65186</v>
      </c>
      <c r="AD114" s="601">
        <v>88843</v>
      </c>
      <c r="AE114" s="601">
        <v>6116</v>
      </c>
      <c r="AF114" s="601">
        <v>179548</v>
      </c>
      <c r="AG114" s="601">
        <v>293767</v>
      </c>
      <c r="AH114" s="601">
        <v>158726</v>
      </c>
      <c r="AI114" s="601">
        <v>84035</v>
      </c>
      <c r="AJ114" s="601">
        <v>83375</v>
      </c>
      <c r="AK114" s="601">
        <v>54509</v>
      </c>
      <c r="AL114" s="601">
        <v>23958</v>
      </c>
      <c r="AM114" s="601">
        <v>708</v>
      </c>
      <c r="AN114" s="601">
        <v>5663</v>
      </c>
      <c r="AO114" s="601">
        <v>21673</v>
      </c>
      <c r="AP114" s="601">
        <v>2269</v>
      </c>
      <c r="AQ114" s="601">
        <v>57</v>
      </c>
      <c r="AR114" s="601">
        <v>181</v>
      </c>
      <c r="AS114" s="601">
        <v>28866</v>
      </c>
      <c r="AT114" s="601">
        <v>27582</v>
      </c>
      <c r="AU114" s="601">
        <v>25795</v>
      </c>
      <c r="AV114" s="601">
        <v>1509</v>
      </c>
      <c r="AW114" s="601">
        <v>108</v>
      </c>
      <c r="AX114" s="601">
        <v>170</v>
      </c>
      <c r="AY114" s="601">
        <v>1284</v>
      </c>
      <c r="AZ114" s="601">
        <v>1051</v>
      </c>
      <c r="BA114" s="601">
        <v>233</v>
      </c>
      <c r="BB114" s="601">
        <v>660</v>
      </c>
      <c r="BC114" s="601">
        <v>74658</v>
      </c>
      <c r="BD114" s="601">
        <v>18145</v>
      </c>
      <c r="BE114" s="601">
        <v>12061</v>
      </c>
      <c r="BF114" s="601">
        <v>1249</v>
      </c>
      <c r="BG114" s="601">
        <v>2541</v>
      </c>
      <c r="BH114" s="601">
        <v>2294</v>
      </c>
      <c r="BI114" s="601">
        <v>12702</v>
      </c>
      <c r="BJ114" s="601">
        <v>28068</v>
      </c>
      <c r="BK114" s="601">
        <v>6493</v>
      </c>
      <c r="BL114" s="601">
        <v>3224</v>
      </c>
      <c r="BM114" s="601">
        <v>1106</v>
      </c>
      <c r="BN114" s="601">
        <v>4920</v>
      </c>
      <c r="BO114" s="601">
        <v>33</v>
      </c>
      <c r="BP114" s="601">
        <v>135041</v>
      </c>
      <c r="BQ114" s="601">
        <v>20217</v>
      </c>
      <c r="BR114" s="601">
        <v>36036</v>
      </c>
      <c r="BS114" s="601">
        <v>7221</v>
      </c>
      <c r="BT114" s="601">
        <v>11349</v>
      </c>
      <c r="BU114" s="601">
        <v>11976</v>
      </c>
      <c r="BV114" s="602">
        <v>48242</v>
      </c>
    </row>
    <row r="115" spans="1:74" ht="22" customHeight="1" thickBot="1" x14ac:dyDescent="0.25">
      <c r="A115" s="573">
        <v>109</v>
      </c>
      <c r="B115" s="574">
        <v>700</v>
      </c>
      <c r="C115" s="567" t="s">
        <v>23</v>
      </c>
      <c r="D115" s="575">
        <v>32566641</v>
      </c>
      <c r="E115" s="576">
        <v>16217846</v>
      </c>
      <c r="F115" s="576">
        <v>8416225</v>
      </c>
      <c r="G115" s="576">
        <v>4852504</v>
      </c>
      <c r="H115" s="576">
        <v>4734193</v>
      </c>
      <c r="I115" s="576">
        <v>118311</v>
      </c>
      <c r="J115" s="576">
        <v>3563721</v>
      </c>
      <c r="K115" s="576">
        <v>39670</v>
      </c>
      <c r="L115" s="576">
        <v>1980579</v>
      </c>
      <c r="M115" s="576">
        <v>1949792</v>
      </c>
      <c r="N115" s="576">
        <v>30787</v>
      </c>
      <c r="O115" s="576">
        <v>1501540</v>
      </c>
      <c r="P115" s="576">
        <v>421050</v>
      </c>
      <c r="Q115" s="576">
        <v>1080490</v>
      </c>
      <c r="R115" s="576">
        <v>41932</v>
      </c>
      <c r="S115" s="576">
        <v>7801621</v>
      </c>
      <c r="T115" s="576">
        <v>504790</v>
      </c>
      <c r="U115" s="576">
        <v>56601</v>
      </c>
      <c r="V115" s="576">
        <v>448189</v>
      </c>
      <c r="W115" s="576">
        <v>7296831</v>
      </c>
      <c r="X115" s="576">
        <v>70088</v>
      </c>
      <c r="Y115" s="576">
        <v>202555</v>
      </c>
      <c r="Z115" s="576">
        <v>307107</v>
      </c>
      <c r="AA115" s="576">
        <v>244840</v>
      </c>
      <c r="AB115" s="576">
        <v>1264626</v>
      </c>
      <c r="AC115" s="576">
        <v>2032583</v>
      </c>
      <c r="AD115" s="576">
        <v>3103277</v>
      </c>
      <c r="AE115" s="576">
        <v>71755</v>
      </c>
      <c r="AF115" s="576">
        <v>5307915</v>
      </c>
      <c r="AG115" s="576">
        <v>11040880</v>
      </c>
      <c r="AH115" s="576">
        <v>6619982</v>
      </c>
      <c r="AI115" s="576">
        <v>2994244</v>
      </c>
      <c r="AJ115" s="576">
        <v>2942617</v>
      </c>
      <c r="AK115" s="576">
        <v>2369206</v>
      </c>
      <c r="AL115" s="576">
        <v>978256</v>
      </c>
      <c r="AM115" s="576">
        <v>51486</v>
      </c>
      <c r="AN115" s="576">
        <v>190611</v>
      </c>
      <c r="AO115" s="576">
        <v>924571</v>
      </c>
      <c r="AP115" s="576">
        <v>211653</v>
      </c>
      <c r="AQ115" s="576">
        <v>4889</v>
      </c>
      <c r="AR115" s="576">
        <v>7740</v>
      </c>
      <c r="AS115" s="576">
        <v>573411</v>
      </c>
      <c r="AT115" s="576">
        <v>521863</v>
      </c>
      <c r="AU115" s="576">
        <v>460925</v>
      </c>
      <c r="AV115" s="576">
        <v>42154</v>
      </c>
      <c r="AW115" s="576">
        <v>11479</v>
      </c>
      <c r="AX115" s="576">
        <v>7305</v>
      </c>
      <c r="AY115" s="576">
        <v>51548</v>
      </c>
      <c r="AZ115" s="576">
        <v>42652</v>
      </c>
      <c r="BA115" s="576">
        <v>8896</v>
      </c>
      <c r="BB115" s="576">
        <v>51627</v>
      </c>
      <c r="BC115" s="576">
        <v>3084412</v>
      </c>
      <c r="BD115" s="576">
        <v>1137821</v>
      </c>
      <c r="BE115" s="576">
        <v>698903</v>
      </c>
      <c r="BF115" s="576">
        <v>109008</v>
      </c>
      <c r="BG115" s="576">
        <v>99845</v>
      </c>
      <c r="BH115" s="576">
        <v>230065</v>
      </c>
      <c r="BI115" s="576">
        <v>597773</v>
      </c>
      <c r="BJ115" s="576">
        <v>411490</v>
      </c>
      <c r="BK115" s="576">
        <v>46819</v>
      </c>
      <c r="BL115" s="576">
        <v>244417</v>
      </c>
      <c r="BM115" s="576">
        <v>88144</v>
      </c>
      <c r="BN115" s="576">
        <v>557948</v>
      </c>
      <c r="BO115" s="576">
        <v>541326</v>
      </c>
      <c r="BP115" s="576">
        <v>4420898</v>
      </c>
      <c r="BQ115" s="576">
        <v>698974</v>
      </c>
      <c r="BR115" s="576">
        <v>978386</v>
      </c>
      <c r="BS115" s="576">
        <v>279505</v>
      </c>
      <c r="BT115" s="576">
        <v>744300</v>
      </c>
      <c r="BU115" s="576">
        <v>285461</v>
      </c>
      <c r="BV115" s="577">
        <v>1434272</v>
      </c>
    </row>
    <row r="116" spans="1:74" ht="16" customHeight="1" x14ac:dyDescent="0.2">
      <c r="A116" s="573">
        <v>110</v>
      </c>
      <c r="B116" s="591">
        <v>711</v>
      </c>
      <c r="C116" s="568" t="s">
        <v>8</v>
      </c>
      <c r="D116" s="592">
        <v>771084</v>
      </c>
      <c r="E116" s="593">
        <v>411177</v>
      </c>
      <c r="F116" s="593">
        <v>204660</v>
      </c>
      <c r="G116" s="593">
        <v>125580</v>
      </c>
      <c r="H116" s="593">
        <v>123516</v>
      </c>
      <c r="I116" s="593">
        <v>2064</v>
      </c>
      <c r="J116" s="593">
        <v>79080</v>
      </c>
      <c r="K116" s="593">
        <v>983</v>
      </c>
      <c r="L116" s="593">
        <v>52462</v>
      </c>
      <c r="M116" s="593">
        <v>51893</v>
      </c>
      <c r="N116" s="593">
        <v>569</v>
      </c>
      <c r="O116" s="593">
        <v>25117</v>
      </c>
      <c r="P116" s="593">
        <v>10873</v>
      </c>
      <c r="Q116" s="593">
        <v>14244</v>
      </c>
      <c r="R116" s="593">
        <v>518</v>
      </c>
      <c r="S116" s="593">
        <v>206517</v>
      </c>
      <c r="T116" s="593">
        <v>14492</v>
      </c>
      <c r="U116" s="593">
        <v>1428</v>
      </c>
      <c r="V116" s="593">
        <v>13064</v>
      </c>
      <c r="W116" s="593">
        <v>192025</v>
      </c>
      <c r="X116" s="593">
        <v>1667</v>
      </c>
      <c r="Y116" s="593">
        <v>6324</v>
      </c>
      <c r="Z116" s="593">
        <v>9435</v>
      </c>
      <c r="AA116" s="593">
        <v>6870</v>
      </c>
      <c r="AB116" s="593">
        <v>32695</v>
      </c>
      <c r="AC116" s="593">
        <v>55315</v>
      </c>
      <c r="AD116" s="593">
        <v>77883</v>
      </c>
      <c r="AE116" s="593">
        <v>1836</v>
      </c>
      <c r="AF116" s="593">
        <v>123862</v>
      </c>
      <c r="AG116" s="593">
        <v>236045</v>
      </c>
      <c r="AH116" s="593">
        <v>145523</v>
      </c>
      <c r="AI116" s="593">
        <v>69314</v>
      </c>
      <c r="AJ116" s="593">
        <v>68532</v>
      </c>
      <c r="AK116" s="593">
        <v>58754</v>
      </c>
      <c r="AL116" s="593">
        <v>22760</v>
      </c>
      <c r="AM116" s="593">
        <v>959</v>
      </c>
      <c r="AN116" s="593">
        <v>3726</v>
      </c>
      <c r="AO116" s="593">
        <v>27018</v>
      </c>
      <c r="AP116" s="593">
        <v>4177</v>
      </c>
      <c r="AQ116" s="593">
        <v>65</v>
      </c>
      <c r="AR116" s="593">
        <v>49</v>
      </c>
      <c r="AS116" s="593">
        <v>9778</v>
      </c>
      <c r="AT116" s="593">
        <v>8511</v>
      </c>
      <c r="AU116" s="593">
        <v>7329</v>
      </c>
      <c r="AV116" s="593">
        <v>764</v>
      </c>
      <c r="AW116" s="593">
        <v>248</v>
      </c>
      <c r="AX116" s="593">
        <v>170</v>
      </c>
      <c r="AY116" s="593">
        <v>1267</v>
      </c>
      <c r="AZ116" s="593">
        <v>1048</v>
      </c>
      <c r="BA116" s="593">
        <v>219</v>
      </c>
      <c r="BB116" s="593">
        <v>782</v>
      </c>
      <c r="BC116" s="593">
        <v>70951</v>
      </c>
      <c r="BD116" s="593">
        <v>26105</v>
      </c>
      <c r="BE116" s="593">
        <v>17545</v>
      </c>
      <c r="BF116" s="593">
        <v>1888</v>
      </c>
      <c r="BG116" s="593">
        <v>2315</v>
      </c>
      <c r="BH116" s="593">
        <v>4357</v>
      </c>
      <c r="BI116" s="593">
        <v>17900</v>
      </c>
      <c r="BJ116" s="593">
        <v>8865</v>
      </c>
      <c r="BK116" s="593">
        <v>1766</v>
      </c>
      <c r="BL116" s="593">
        <v>3719</v>
      </c>
      <c r="BM116" s="593">
        <v>3158</v>
      </c>
      <c r="BN116" s="593">
        <v>9438</v>
      </c>
      <c r="BO116" s="593">
        <v>5258</v>
      </c>
      <c r="BP116" s="593">
        <v>90522</v>
      </c>
      <c r="BQ116" s="593">
        <v>14246</v>
      </c>
      <c r="BR116" s="593">
        <v>22356</v>
      </c>
      <c r="BS116" s="593">
        <v>7337</v>
      </c>
      <c r="BT116" s="593">
        <v>15306</v>
      </c>
      <c r="BU116" s="593">
        <v>4622</v>
      </c>
      <c r="BV116" s="603">
        <v>26655</v>
      </c>
    </row>
    <row r="117" spans="1:74" ht="16" customHeight="1" x14ac:dyDescent="0.2">
      <c r="A117" s="573">
        <v>111</v>
      </c>
      <c r="B117" s="595">
        <v>911</v>
      </c>
      <c r="C117" s="565" t="s">
        <v>9</v>
      </c>
      <c r="D117" s="596">
        <v>21854473</v>
      </c>
      <c r="E117" s="597">
        <v>10134405</v>
      </c>
      <c r="F117" s="597">
        <v>5142173</v>
      </c>
      <c r="G117" s="597">
        <v>3052760</v>
      </c>
      <c r="H117" s="597">
        <v>2999570</v>
      </c>
      <c r="I117" s="597">
        <v>53190</v>
      </c>
      <c r="J117" s="597">
        <v>2089413</v>
      </c>
      <c r="K117" s="597">
        <v>25615</v>
      </c>
      <c r="L117" s="597">
        <v>1364672</v>
      </c>
      <c r="M117" s="597">
        <v>1348840</v>
      </c>
      <c r="N117" s="597">
        <v>15832</v>
      </c>
      <c r="O117" s="597">
        <v>683596</v>
      </c>
      <c r="P117" s="597">
        <v>222465</v>
      </c>
      <c r="Q117" s="597">
        <v>461131</v>
      </c>
      <c r="R117" s="597">
        <v>15530</v>
      </c>
      <c r="S117" s="597">
        <v>4992232</v>
      </c>
      <c r="T117" s="597">
        <v>316901</v>
      </c>
      <c r="U117" s="597">
        <v>36025</v>
      </c>
      <c r="V117" s="597">
        <v>280876</v>
      </c>
      <c r="W117" s="597">
        <v>4675331</v>
      </c>
      <c r="X117" s="597">
        <v>43280</v>
      </c>
      <c r="Y117" s="597">
        <v>147230</v>
      </c>
      <c r="Z117" s="597">
        <v>213489</v>
      </c>
      <c r="AA117" s="597">
        <v>170289</v>
      </c>
      <c r="AB117" s="597">
        <v>811559</v>
      </c>
      <c r="AC117" s="597">
        <v>1377780</v>
      </c>
      <c r="AD117" s="597">
        <v>1872216</v>
      </c>
      <c r="AE117" s="597">
        <v>39488</v>
      </c>
      <c r="AF117" s="597">
        <v>3497451</v>
      </c>
      <c r="AG117" s="597">
        <v>8222617</v>
      </c>
      <c r="AH117" s="597">
        <v>4388452</v>
      </c>
      <c r="AI117" s="597">
        <v>1949925</v>
      </c>
      <c r="AJ117" s="597">
        <v>1918560</v>
      </c>
      <c r="AK117" s="597">
        <v>1579304</v>
      </c>
      <c r="AL117" s="597">
        <v>605268</v>
      </c>
      <c r="AM117" s="597">
        <v>23651</v>
      </c>
      <c r="AN117" s="597">
        <v>107148</v>
      </c>
      <c r="AO117" s="597">
        <v>707865</v>
      </c>
      <c r="AP117" s="597">
        <v>128708</v>
      </c>
      <c r="AQ117" s="597">
        <v>2790</v>
      </c>
      <c r="AR117" s="597">
        <v>3874</v>
      </c>
      <c r="AS117" s="597">
        <v>339256</v>
      </c>
      <c r="AT117" s="597">
        <v>303856</v>
      </c>
      <c r="AU117" s="597">
        <v>262882</v>
      </c>
      <c r="AV117" s="597">
        <v>27153</v>
      </c>
      <c r="AW117" s="597">
        <v>8014</v>
      </c>
      <c r="AX117" s="597">
        <v>5807</v>
      </c>
      <c r="AY117" s="597">
        <v>35400</v>
      </c>
      <c r="AZ117" s="597">
        <v>28424</v>
      </c>
      <c r="BA117" s="597">
        <v>6976</v>
      </c>
      <c r="BB117" s="597">
        <v>31365</v>
      </c>
      <c r="BC117" s="597">
        <v>1964623</v>
      </c>
      <c r="BD117" s="597">
        <v>707204</v>
      </c>
      <c r="BE117" s="597">
        <v>470766</v>
      </c>
      <c r="BF117" s="597">
        <v>45708</v>
      </c>
      <c r="BG117" s="597">
        <v>48200</v>
      </c>
      <c r="BH117" s="597">
        <v>142530</v>
      </c>
      <c r="BI117" s="597">
        <v>385701</v>
      </c>
      <c r="BJ117" s="597">
        <v>225796</v>
      </c>
      <c r="BK117" s="597">
        <v>63970</v>
      </c>
      <c r="BL117" s="597">
        <v>174845</v>
      </c>
      <c r="BM117" s="597">
        <v>58502</v>
      </c>
      <c r="BN117" s="597">
        <v>348605</v>
      </c>
      <c r="BO117" s="597">
        <v>473904</v>
      </c>
      <c r="BP117" s="597">
        <v>3834165</v>
      </c>
      <c r="BQ117" s="597">
        <v>654692</v>
      </c>
      <c r="BR117" s="597">
        <v>1018324</v>
      </c>
      <c r="BS117" s="597">
        <v>277036</v>
      </c>
      <c r="BT117" s="597">
        <v>554242</v>
      </c>
      <c r="BU117" s="597">
        <v>258556</v>
      </c>
      <c r="BV117" s="604">
        <v>1071315</v>
      </c>
    </row>
    <row r="118" spans="1:74" ht="16" customHeight="1" x14ac:dyDescent="0.2">
      <c r="A118" s="573">
        <v>112</v>
      </c>
      <c r="B118" s="595">
        <v>921</v>
      </c>
      <c r="C118" s="565" t="s">
        <v>10</v>
      </c>
      <c r="D118" s="596">
        <v>2421849</v>
      </c>
      <c r="E118" s="597">
        <v>1438063</v>
      </c>
      <c r="F118" s="597">
        <v>721689</v>
      </c>
      <c r="G118" s="597">
        <v>441040</v>
      </c>
      <c r="H118" s="597">
        <v>429778</v>
      </c>
      <c r="I118" s="597">
        <v>11262</v>
      </c>
      <c r="J118" s="597">
        <v>280649</v>
      </c>
      <c r="K118" s="597">
        <v>2790</v>
      </c>
      <c r="L118" s="597">
        <v>140718</v>
      </c>
      <c r="M118" s="597">
        <v>138860</v>
      </c>
      <c r="N118" s="597">
        <v>1858</v>
      </c>
      <c r="O118" s="597">
        <v>135374</v>
      </c>
      <c r="P118" s="597">
        <v>28847</v>
      </c>
      <c r="Q118" s="597">
        <v>106527</v>
      </c>
      <c r="R118" s="597">
        <v>1767</v>
      </c>
      <c r="S118" s="597">
        <v>716374</v>
      </c>
      <c r="T118" s="597">
        <v>44916</v>
      </c>
      <c r="U118" s="597">
        <v>4276</v>
      </c>
      <c r="V118" s="597">
        <v>40640</v>
      </c>
      <c r="W118" s="597">
        <v>671458</v>
      </c>
      <c r="X118" s="597">
        <v>5736</v>
      </c>
      <c r="Y118" s="597">
        <v>22671</v>
      </c>
      <c r="Z118" s="597">
        <v>31986</v>
      </c>
      <c r="AA118" s="597">
        <v>23891</v>
      </c>
      <c r="AB118" s="597">
        <v>114351</v>
      </c>
      <c r="AC118" s="597">
        <v>192038</v>
      </c>
      <c r="AD118" s="597">
        <v>272549</v>
      </c>
      <c r="AE118" s="597">
        <v>8236</v>
      </c>
      <c r="AF118" s="597">
        <v>488511</v>
      </c>
      <c r="AG118" s="597">
        <v>495275</v>
      </c>
      <c r="AH118" s="597">
        <v>287816</v>
      </c>
      <c r="AI118" s="597">
        <v>135656</v>
      </c>
      <c r="AJ118" s="597">
        <v>133303</v>
      </c>
      <c r="AK118" s="597">
        <v>115507</v>
      </c>
      <c r="AL118" s="597">
        <v>44298</v>
      </c>
      <c r="AM118" s="597">
        <v>1916</v>
      </c>
      <c r="AN118" s="597">
        <v>7082</v>
      </c>
      <c r="AO118" s="597">
        <v>51508</v>
      </c>
      <c r="AP118" s="597">
        <v>10501</v>
      </c>
      <c r="AQ118" s="597">
        <v>135</v>
      </c>
      <c r="AR118" s="597">
        <v>67</v>
      </c>
      <c r="AS118" s="597">
        <v>17796</v>
      </c>
      <c r="AT118" s="597">
        <v>15361</v>
      </c>
      <c r="AU118" s="597">
        <v>13368</v>
      </c>
      <c r="AV118" s="597">
        <v>1193</v>
      </c>
      <c r="AW118" s="597">
        <v>470</v>
      </c>
      <c r="AX118" s="597">
        <v>330</v>
      </c>
      <c r="AY118" s="597">
        <v>2435</v>
      </c>
      <c r="AZ118" s="597">
        <v>2023</v>
      </c>
      <c r="BA118" s="597">
        <v>412</v>
      </c>
      <c r="BB118" s="597">
        <v>2353</v>
      </c>
      <c r="BC118" s="597">
        <v>132567</v>
      </c>
      <c r="BD118" s="597">
        <v>51552</v>
      </c>
      <c r="BE118" s="597">
        <v>34198</v>
      </c>
      <c r="BF118" s="597">
        <v>2858</v>
      </c>
      <c r="BG118" s="597">
        <v>4215</v>
      </c>
      <c r="BH118" s="597">
        <v>10281</v>
      </c>
      <c r="BI118" s="597">
        <v>29863</v>
      </c>
      <c r="BJ118" s="597">
        <v>18793</v>
      </c>
      <c r="BK118" s="597">
        <v>3048</v>
      </c>
      <c r="BL118" s="597">
        <v>7482</v>
      </c>
      <c r="BM118" s="597">
        <v>5602</v>
      </c>
      <c r="BN118" s="597">
        <v>16227</v>
      </c>
      <c r="BO118" s="597">
        <v>19593</v>
      </c>
      <c r="BP118" s="597">
        <v>207459</v>
      </c>
      <c r="BQ118" s="597">
        <v>34793</v>
      </c>
      <c r="BR118" s="597">
        <v>54938</v>
      </c>
      <c r="BS118" s="597">
        <v>13579</v>
      </c>
      <c r="BT118" s="597">
        <v>29095</v>
      </c>
      <c r="BU118" s="597">
        <v>10608</v>
      </c>
      <c r="BV118" s="604">
        <v>64446</v>
      </c>
    </row>
    <row r="119" spans="1:74" ht="16" customHeight="1" x14ac:dyDescent="0.2">
      <c r="A119" s="573">
        <v>113</v>
      </c>
      <c r="B119" s="595">
        <v>931</v>
      </c>
      <c r="C119" s="565" t="s">
        <v>11</v>
      </c>
      <c r="D119" s="596">
        <v>3151127</v>
      </c>
      <c r="E119" s="597">
        <v>1144177</v>
      </c>
      <c r="F119" s="597">
        <v>523599</v>
      </c>
      <c r="G119" s="597">
        <v>312762</v>
      </c>
      <c r="H119" s="597">
        <v>307835</v>
      </c>
      <c r="I119" s="597">
        <v>4927</v>
      </c>
      <c r="J119" s="597">
        <v>210837</v>
      </c>
      <c r="K119" s="597">
        <v>2473</v>
      </c>
      <c r="L119" s="597">
        <v>144409</v>
      </c>
      <c r="M119" s="597">
        <v>143148</v>
      </c>
      <c r="N119" s="597">
        <v>1261</v>
      </c>
      <c r="O119" s="597">
        <v>62708</v>
      </c>
      <c r="P119" s="597">
        <v>22675</v>
      </c>
      <c r="Q119" s="597">
        <v>40033</v>
      </c>
      <c r="R119" s="597">
        <v>1247</v>
      </c>
      <c r="S119" s="597">
        <v>620578</v>
      </c>
      <c r="T119" s="597">
        <v>30444</v>
      </c>
      <c r="U119" s="597">
        <v>4101</v>
      </c>
      <c r="V119" s="597">
        <v>26343</v>
      </c>
      <c r="W119" s="597">
        <v>590134</v>
      </c>
      <c r="X119" s="597">
        <v>6220</v>
      </c>
      <c r="Y119" s="597">
        <v>15126</v>
      </c>
      <c r="Z119" s="597">
        <v>30894</v>
      </c>
      <c r="AA119" s="597">
        <v>20157</v>
      </c>
      <c r="AB119" s="597">
        <v>93313</v>
      </c>
      <c r="AC119" s="597">
        <v>189318</v>
      </c>
      <c r="AD119" s="597">
        <v>230521</v>
      </c>
      <c r="AE119" s="597">
        <v>4585</v>
      </c>
      <c r="AF119" s="597">
        <v>294319</v>
      </c>
      <c r="AG119" s="597">
        <v>1712631</v>
      </c>
      <c r="AH119" s="597">
        <v>1086160</v>
      </c>
      <c r="AI119" s="597">
        <v>463014</v>
      </c>
      <c r="AJ119" s="597">
        <v>457217</v>
      </c>
      <c r="AK119" s="597">
        <v>332499</v>
      </c>
      <c r="AL119" s="597">
        <v>190197</v>
      </c>
      <c r="AM119" s="597">
        <v>5630</v>
      </c>
      <c r="AN119" s="597">
        <v>26730</v>
      </c>
      <c r="AO119" s="597">
        <v>90682</v>
      </c>
      <c r="AP119" s="597">
        <v>17157</v>
      </c>
      <c r="AQ119" s="597">
        <v>753</v>
      </c>
      <c r="AR119" s="597">
        <v>1350</v>
      </c>
      <c r="AS119" s="597">
        <v>124718</v>
      </c>
      <c r="AT119" s="597">
        <v>117025</v>
      </c>
      <c r="AU119" s="597">
        <v>112142</v>
      </c>
      <c r="AV119" s="597">
        <v>2601</v>
      </c>
      <c r="AW119" s="597">
        <v>419</v>
      </c>
      <c r="AX119" s="597">
        <v>1863</v>
      </c>
      <c r="AY119" s="597">
        <v>7693</v>
      </c>
      <c r="AZ119" s="597">
        <v>6391</v>
      </c>
      <c r="BA119" s="597">
        <v>1302</v>
      </c>
      <c r="BB119" s="597">
        <v>5797</v>
      </c>
      <c r="BC119" s="597">
        <v>529105</v>
      </c>
      <c r="BD119" s="597">
        <v>220274</v>
      </c>
      <c r="BE119" s="597">
        <v>174380</v>
      </c>
      <c r="BF119" s="597">
        <v>8074</v>
      </c>
      <c r="BG119" s="597">
        <v>12495</v>
      </c>
      <c r="BH119" s="597">
        <v>25325</v>
      </c>
      <c r="BI119" s="597">
        <v>69484</v>
      </c>
      <c r="BJ119" s="597">
        <v>98277</v>
      </c>
      <c r="BK119" s="597">
        <v>26482</v>
      </c>
      <c r="BL119" s="597">
        <v>50422</v>
      </c>
      <c r="BM119" s="597">
        <v>7087</v>
      </c>
      <c r="BN119" s="597">
        <v>57079</v>
      </c>
      <c r="BO119" s="597">
        <v>94041</v>
      </c>
      <c r="BP119" s="597">
        <v>626471</v>
      </c>
      <c r="BQ119" s="597">
        <v>135582</v>
      </c>
      <c r="BR119" s="597">
        <v>217164</v>
      </c>
      <c r="BS119" s="597">
        <v>43461</v>
      </c>
      <c r="BT119" s="597">
        <v>65781</v>
      </c>
      <c r="BU119" s="597">
        <v>37176</v>
      </c>
      <c r="BV119" s="604">
        <v>127307</v>
      </c>
    </row>
    <row r="120" spans="1:74" ht="16" customHeight="1" x14ac:dyDescent="0.2">
      <c r="A120" s="573">
        <v>114</v>
      </c>
      <c r="B120" s="595">
        <v>941</v>
      </c>
      <c r="C120" s="565" t="s">
        <v>575</v>
      </c>
      <c r="D120" s="596">
        <v>3062707</v>
      </c>
      <c r="E120" s="597">
        <v>1436870</v>
      </c>
      <c r="F120" s="597">
        <v>725563</v>
      </c>
      <c r="G120" s="597">
        <v>436088</v>
      </c>
      <c r="H120" s="597">
        <v>427531</v>
      </c>
      <c r="I120" s="597">
        <v>8557</v>
      </c>
      <c r="J120" s="597">
        <v>289475</v>
      </c>
      <c r="K120" s="597">
        <v>3324</v>
      </c>
      <c r="L120" s="597">
        <v>172933</v>
      </c>
      <c r="M120" s="597">
        <v>170486</v>
      </c>
      <c r="N120" s="597">
        <v>2447</v>
      </c>
      <c r="O120" s="597">
        <v>110865</v>
      </c>
      <c r="P120" s="597">
        <v>30015</v>
      </c>
      <c r="Q120" s="597">
        <v>80850</v>
      </c>
      <c r="R120" s="597">
        <v>2353</v>
      </c>
      <c r="S120" s="597">
        <v>711307</v>
      </c>
      <c r="T120" s="597">
        <v>45512</v>
      </c>
      <c r="U120" s="597">
        <v>4903</v>
      </c>
      <c r="V120" s="597">
        <v>40609</v>
      </c>
      <c r="W120" s="597">
        <v>665795</v>
      </c>
      <c r="X120" s="597">
        <v>6205</v>
      </c>
      <c r="Y120" s="597">
        <v>20020</v>
      </c>
      <c r="Z120" s="597">
        <v>30212</v>
      </c>
      <c r="AA120" s="597">
        <v>22848</v>
      </c>
      <c r="AB120" s="597">
        <v>117222</v>
      </c>
      <c r="AC120" s="597">
        <v>193393</v>
      </c>
      <c r="AD120" s="597">
        <v>268980</v>
      </c>
      <c r="AE120" s="597">
        <v>6915</v>
      </c>
      <c r="AF120" s="597">
        <v>491549</v>
      </c>
      <c r="AG120" s="597">
        <v>1134288</v>
      </c>
      <c r="AH120" s="597">
        <v>720670</v>
      </c>
      <c r="AI120" s="597">
        <v>319245</v>
      </c>
      <c r="AJ120" s="597">
        <v>314229</v>
      </c>
      <c r="AK120" s="597">
        <v>258468</v>
      </c>
      <c r="AL120" s="597">
        <v>102414</v>
      </c>
      <c r="AM120" s="597">
        <v>4474</v>
      </c>
      <c r="AN120" s="597">
        <v>18221</v>
      </c>
      <c r="AO120" s="597">
        <v>110701</v>
      </c>
      <c r="AP120" s="597">
        <v>21498</v>
      </c>
      <c r="AQ120" s="597">
        <v>451</v>
      </c>
      <c r="AR120" s="597">
        <v>709</v>
      </c>
      <c r="AS120" s="597">
        <v>55761</v>
      </c>
      <c r="AT120" s="597">
        <v>50698</v>
      </c>
      <c r="AU120" s="597">
        <v>44362</v>
      </c>
      <c r="AV120" s="597">
        <v>4344</v>
      </c>
      <c r="AW120" s="597">
        <v>1234</v>
      </c>
      <c r="AX120" s="597">
        <v>758</v>
      </c>
      <c r="AY120" s="597">
        <v>5063</v>
      </c>
      <c r="AZ120" s="597">
        <v>4185</v>
      </c>
      <c r="BA120" s="597">
        <v>878</v>
      </c>
      <c r="BB120" s="597">
        <v>5016</v>
      </c>
      <c r="BC120" s="597">
        <v>327443</v>
      </c>
      <c r="BD120" s="597">
        <v>122764</v>
      </c>
      <c r="BE120" s="597">
        <v>79740</v>
      </c>
      <c r="BF120" s="597">
        <v>9059</v>
      </c>
      <c r="BG120" s="597">
        <v>9225</v>
      </c>
      <c r="BH120" s="597">
        <v>24740</v>
      </c>
      <c r="BI120" s="597">
        <v>65596</v>
      </c>
      <c r="BJ120" s="597">
        <v>40055</v>
      </c>
      <c r="BK120" s="597">
        <v>7639</v>
      </c>
      <c r="BL120" s="597">
        <v>25896</v>
      </c>
      <c r="BM120" s="597">
        <v>10074</v>
      </c>
      <c r="BN120" s="597">
        <v>55419</v>
      </c>
      <c r="BO120" s="597">
        <v>73982</v>
      </c>
      <c r="BP120" s="597">
        <v>413618</v>
      </c>
      <c r="BQ120" s="597">
        <v>69529</v>
      </c>
      <c r="BR120" s="597">
        <v>123934</v>
      </c>
      <c r="BS120" s="597">
        <v>32446</v>
      </c>
      <c r="BT120" s="597">
        <v>56011</v>
      </c>
      <c r="BU120" s="597">
        <v>24291</v>
      </c>
      <c r="BV120" s="604">
        <v>107407</v>
      </c>
    </row>
    <row r="121" spans="1:74" ht="16" customHeight="1" thickBot="1" x14ac:dyDescent="0.25">
      <c r="A121" s="573">
        <v>115</v>
      </c>
      <c r="B121" s="599">
        <v>951</v>
      </c>
      <c r="C121" s="566" t="s">
        <v>24</v>
      </c>
      <c r="D121" s="600">
        <v>-259165</v>
      </c>
      <c r="E121" s="601">
        <v>-102</v>
      </c>
      <c r="F121" s="601">
        <v>-59</v>
      </c>
      <c r="G121" s="601">
        <v>-31</v>
      </c>
      <c r="H121" s="601">
        <v>-30</v>
      </c>
      <c r="I121" s="601">
        <v>-1</v>
      </c>
      <c r="J121" s="601">
        <v>-28</v>
      </c>
      <c r="K121" s="601">
        <v>-1</v>
      </c>
      <c r="L121" s="601">
        <v>-16</v>
      </c>
      <c r="M121" s="601">
        <v>-16</v>
      </c>
      <c r="N121" s="601">
        <v>0</v>
      </c>
      <c r="O121" s="601">
        <v>-11</v>
      </c>
      <c r="P121" s="601">
        <v>-3</v>
      </c>
      <c r="Q121" s="601">
        <v>-8</v>
      </c>
      <c r="R121" s="601">
        <v>0</v>
      </c>
      <c r="S121" s="601">
        <v>-43</v>
      </c>
      <c r="T121" s="601">
        <v>-2</v>
      </c>
      <c r="U121" s="601">
        <v>0</v>
      </c>
      <c r="V121" s="601">
        <v>-2</v>
      </c>
      <c r="W121" s="601">
        <v>-41</v>
      </c>
      <c r="X121" s="601">
        <v>-2</v>
      </c>
      <c r="Y121" s="601">
        <v>-1</v>
      </c>
      <c r="Z121" s="601">
        <v>-2</v>
      </c>
      <c r="AA121" s="601">
        <v>-1</v>
      </c>
      <c r="AB121" s="601">
        <v>-7</v>
      </c>
      <c r="AC121" s="601">
        <v>-11</v>
      </c>
      <c r="AD121" s="601">
        <v>-17</v>
      </c>
      <c r="AE121" s="601">
        <v>0</v>
      </c>
      <c r="AF121" s="601">
        <v>-102</v>
      </c>
      <c r="AG121" s="601">
        <v>-258961</v>
      </c>
      <c r="AH121" s="601">
        <v>-33468</v>
      </c>
      <c r="AI121" s="601">
        <v>-15751</v>
      </c>
      <c r="AJ121" s="601">
        <v>-15534</v>
      </c>
      <c r="AK121" s="601">
        <v>-12781</v>
      </c>
      <c r="AL121" s="601">
        <v>-4996</v>
      </c>
      <c r="AM121" s="601">
        <v>-247</v>
      </c>
      <c r="AN121" s="601">
        <v>-789</v>
      </c>
      <c r="AO121" s="601">
        <v>-5598</v>
      </c>
      <c r="AP121" s="601">
        <v>-1062</v>
      </c>
      <c r="AQ121" s="601">
        <v>-27</v>
      </c>
      <c r="AR121" s="601">
        <v>-62</v>
      </c>
      <c r="AS121" s="601">
        <v>-2753</v>
      </c>
      <c r="AT121" s="601">
        <v>-2492</v>
      </c>
      <c r="AU121" s="601">
        <v>-2211</v>
      </c>
      <c r="AV121" s="601">
        <v>-163</v>
      </c>
      <c r="AW121" s="601">
        <v>-74</v>
      </c>
      <c r="AX121" s="601">
        <v>-44</v>
      </c>
      <c r="AY121" s="601">
        <v>-261</v>
      </c>
      <c r="AZ121" s="601">
        <v>-220</v>
      </c>
      <c r="BA121" s="601">
        <v>-41</v>
      </c>
      <c r="BB121" s="601">
        <v>-217</v>
      </c>
      <c r="BC121" s="601">
        <v>-17075</v>
      </c>
      <c r="BD121" s="601">
        <v>-6288</v>
      </c>
      <c r="BE121" s="601">
        <v>-4139</v>
      </c>
      <c r="BF121" s="601">
        <v>-472</v>
      </c>
      <c r="BG121" s="601">
        <v>-469</v>
      </c>
      <c r="BH121" s="601">
        <v>-1208</v>
      </c>
      <c r="BI121" s="601">
        <v>-3266</v>
      </c>
      <c r="BJ121" s="601">
        <v>-2119</v>
      </c>
      <c r="BK121" s="601">
        <v>-422</v>
      </c>
      <c r="BL121" s="601">
        <v>-1313</v>
      </c>
      <c r="BM121" s="601">
        <v>-480</v>
      </c>
      <c r="BN121" s="601">
        <v>-3187</v>
      </c>
      <c r="BO121" s="601">
        <v>-642</v>
      </c>
      <c r="BP121" s="601">
        <v>-225493</v>
      </c>
      <c r="BQ121" s="601">
        <v>-73574</v>
      </c>
      <c r="BR121" s="601">
        <v>-4235</v>
      </c>
      <c r="BS121" s="601">
        <v>-2759</v>
      </c>
      <c r="BT121" s="601">
        <v>-49147</v>
      </c>
      <c r="BU121" s="601">
        <v>-16542</v>
      </c>
      <c r="BV121" s="605">
        <v>-79236</v>
      </c>
    </row>
    <row r="122" spans="1:74" ht="24" customHeight="1" thickBot="1" x14ac:dyDescent="0.25">
      <c r="A122" s="573">
        <v>116</v>
      </c>
      <c r="B122" s="574">
        <v>960</v>
      </c>
      <c r="C122" s="567" t="s">
        <v>12</v>
      </c>
      <c r="D122" s="575">
        <v>31002075</v>
      </c>
      <c r="E122" s="576">
        <v>14564590</v>
      </c>
      <c r="F122" s="576">
        <v>7317625</v>
      </c>
      <c r="G122" s="576">
        <v>4368199</v>
      </c>
      <c r="H122" s="576">
        <v>4288200</v>
      </c>
      <c r="I122" s="576">
        <v>79999</v>
      </c>
      <c r="J122" s="576">
        <v>2949426</v>
      </c>
      <c r="K122" s="576">
        <v>35184</v>
      </c>
      <c r="L122" s="576">
        <v>1875178</v>
      </c>
      <c r="M122" s="576">
        <v>1853211</v>
      </c>
      <c r="N122" s="576">
        <v>21967</v>
      </c>
      <c r="O122" s="576">
        <v>1017649</v>
      </c>
      <c r="P122" s="576">
        <v>314872</v>
      </c>
      <c r="Q122" s="576">
        <v>702777</v>
      </c>
      <c r="R122" s="576">
        <v>21415</v>
      </c>
      <c r="S122" s="576">
        <v>7246965</v>
      </c>
      <c r="T122" s="576">
        <v>452263</v>
      </c>
      <c r="U122" s="576">
        <v>50733</v>
      </c>
      <c r="V122" s="576">
        <v>401530</v>
      </c>
      <c r="W122" s="576">
        <v>6794702</v>
      </c>
      <c r="X122" s="576">
        <v>63106</v>
      </c>
      <c r="Y122" s="576">
        <v>211370</v>
      </c>
      <c r="Z122" s="576">
        <v>316014</v>
      </c>
      <c r="AA122" s="576">
        <v>244054</v>
      </c>
      <c r="AB122" s="576">
        <v>1169133</v>
      </c>
      <c r="AC122" s="576">
        <v>2007833</v>
      </c>
      <c r="AD122" s="576">
        <v>2722132</v>
      </c>
      <c r="AE122" s="576">
        <v>61060</v>
      </c>
      <c r="AF122" s="576">
        <v>4895590</v>
      </c>
      <c r="AG122" s="576">
        <v>11541895</v>
      </c>
      <c r="AH122" s="576">
        <v>6595153</v>
      </c>
      <c r="AI122" s="576">
        <v>2921403</v>
      </c>
      <c r="AJ122" s="576">
        <v>2876307</v>
      </c>
      <c r="AK122" s="576">
        <v>2331751</v>
      </c>
      <c r="AL122" s="576">
        <v>959941</v>
      </c>
      <c r="AM122" s="576">
        <v>36383</v>
      </c>
      <c r="AN122" s="576">
        <v>162118</v>
      </c>
      <c r="AO122" s="576">
        <v>982176</v>
      </c>
      <c r="AP122" s="576">
        <v>180979</v>
      </c>
      <c r="AQ122" s="576">
        <v>4167</v>
      </c>
      <c r="AR122" s="576">
        <v>5987</v>
      </c>
      <c r="AS122" s="576">
        <v>544556</v>
      </c>
      <c r="AT122" s="576">
        <v>492959</v>
      </c>
      <c r="AU122" s="576">
        <v>437872</v>
      </c>
      <c r="AV122" s="576">
        <v>35892</v>
      </c>
      <c r="AW122" s="576">
        <v>10311</v>
      </c>
      <c r="AX122" s="576">
        <v>8884</v>
      </c>
      <c r="AY122" s="576">
        <v>51597</v>
      </c>
      <c r="AZ122" s="576">
        <v>41851</v>
      </c>
      <c r="BA122" s="576">
        <v>9746</v>
      </c>
      <c r="BB122" s="576">
        <v>45096</v>
      </c>
      <c r="BC122" s="576">
        <v>3007614</v>
      </c>
      <c r="BD122" s="576">
        <v>1121611</v>
      </c>
      <c r="BE122" s="576">
        <v>772490</v>
      </c>
      <c r="BF122" s="576">
        <v>67115</v>
      </c>
      <c r="BG122" s="576">
        <v>75981</v>
      </c>
      <c r="BH122" s="576">
        <v>206025</v>
      </c>
      <c r="BI122" s="576">
        <v>565278</v>
      </c>
      <c r="BJ122" s="576">
        <v>389667</v>
      </c>
      <c r="BK122" s="576">
        <v>102483</v>
      </c>
      <c r="BL122" s="576">
        <v>261051</v>
      </c>
      <c r="BM122" s="576">
        <v>83943</v>
      </c>
      <c r="BN122" s="576">
        <v>483581</v>
      </c>
      <c r="BO122" s="576">
        <v>666136</v>
      </c>
      <c r="BP122" s="576">
        <v>4946742</v>
      </c>
      <c r="BQ122" s="576">
        <v>835268</v>
      </c>
      <c r="BR122" s="576">
        <v>1432481</v>
      </c>
      <c r="BS122" s="576">
        <v>371100</v>
      </c>
      <c r="BT122" s="576">
        <v>671288</v>
      </c>
      <c r="BU122" s="576">
        <v>318711</v>
      </c>
      <c r="BV122" s="577">
        <v>1317894</v>
      </c>
    </row>
    <row r="123" spans="1:74" ht="31.5" customHeight="1" thickBot="1" x14ac:dyDescent="0.25">
      <c r="A123" s="573">
        <v>117</v>
      </c>
      <c r="B123" s="606">
        <v>970</v>
      </c>
      <c r="C123" s="569" t="s">
        <v>247</v>
      </c>
      <c r="D123" s="607">
        <v>63568716</v>
      </c>
      <c r="E123" s="608">
        <v>30782436</v>
      </c>
      <c r="F123" s="608">
        <v>15733850</v>
      </c>
      <c r="G123" s="608">
        <v>9220703</v>
      </c>
      <c r="H123" s="608">
        <v>9022393</v>
      </c>
      <c r="I123" s="608">
        <v>198310</v>
      </c>
      <c r="J123" s="608">
        <v>6513147</v>
      </c>
      <c r="K123" s="608">
        <v>74854</v>
      </c>
      <c r="L123" s="608">
        <v>3855757</v>
      </c>
      <c r="M123" s="608">
        <v>3803003</v>
      </c>
      <c r="N123" s="608">
        <v>52754</v>
      </c>
      <c r="O123" s="608">
        <v>2519189</v>
      </c>
      <c r="P123" s="608">
        <v>735922</v>
      </c>
      <c r="Q123" s="608">
        <v>1783267</v>
      </c>
      <c r="R123" s="608">
        <v>63347</v>
      </c>
      <c r="S123" s="608">
        <v>15048586</v>
      </c>
      <c r="T123" s="608">
        <v>957053</v>
      </c>
      <c r="U123" s="608">
        <v>107334</v>
      </c>
      <c r="V123" s="608">
        <v>849719</v>
      </c>
      <c r="W123" s="608">
        <v>14091533</v>
      </c>
      <c r="X123" s="608">
        <v>133194</v>
      </c>
      <c r="Y123" s="608">
        <v>413925</v>
      </c>
      <c r="Z123" s="608">
        <v>623121</v>
      </c>
      <c r="AA123" s="608">
        <v>488894</v>
      </c>
      <c r="AB123" s="608">
        <v>2433759</v>
      </c>
      <c r="AC123" s="608">
        <v>4040416</v>
      </c>
      <c r="AD123" s="608">
        <v>5825409</v>
      </c>
      <c r="AE123" s="608">
        <v>132815</v>
      </c>
      <c r="AF123" s="608">
        <v>10203505</v>
      </c>
      <c r="AG123" s="608">
        <v>22582775</v>
      </c>
      <c r="AH123" s="608">
        <v>13215135</v>
      </c>
      <c r="AI123" s="608">
        <v>5915647</v>
      </c>
      <c r="AJ123" s="608">
        <v>5818924</v>
      </c>
      <c r="AK123" s="608">
        <v>4700957</v>
      </c>
      <c r="AL123" s="608">
        <v>1938197</v>
      </c>
      <c r="AM123" s="608">
        <v>87869</v>
      </c>
      <c r="AN123" s="608">
        <v>352729</v>
      </c>
      <c r="AO123" s="608">
        <v>1906747</v>
      </c>
      <c r="AP123" s="608">
        <v>392632</v>
      </c>
      <c r="AQ123" s="608">
        <v>9056</v>
      </c>
      <c r="AR123" s="608">
        <v>13727</v>
      </c>
      <c r="AS123" s="608">
        <v>1117967</v>
      </c>
      <c r="AT123" s="608">
        <v>1014822</v>
      </c>
      <c r="AU123" s="608">
        <v>898797</v>
      </c>
      <c r="AV123" s="608">
        <v>78046</v>
      </c>
      <c r="AW123" s="608">
        <v>21790</v>
      </c>
      <c r="AX123" s="608">
        <v>16189</v>
      </c>
      <c r="AY123" s="608">
        <v>103145</v>
      </c>
      <c r="AZ123" s="608">
        <v>84503</v>
      </c>
      <c r="BA123" s="608">
        <v>18642</v>
      </c>
      <c r="BB123" s="608">
        <v>96723</v>
      </c>
      <c r="BC123" s="608">
        <v>6092026</v>
      </c>
      <c r="BD123" s="608">
        <v>2259432</v>
      </c>
      <c r="BE123" s="608">
        <v>1471393</v>
      </c>
      <c r="BF123" s="608">
        <v>176123</v>
      </c>
      <c r="BG123" s="608">
        <v>175826</v>
      </c>
      <c r="BH123" s="608">
        <v>436090</v>
      </c>
      <c r="BI123" s="608">
        <v>1163051</v>
      </c>
      <c r="BJ123" s="608">
        <v>801157</v>
      </c>
      <c r="BK123" s="608">
        <v>149302</v>
      </c>
      <c r="BL123" s="608">
        <v>505468</v>
      </c>
      <c r="BM123" s="608">
        <v>172087</v>
      </c>
      <c r="BN123" s="608">
        <v>1041529</v>
      </c>
      <c r="BO123" s="608">
        <v>1207462</v>
      </c>
      <c r="BP123" s="608">
        <v>9367640</v>
      </c>
      <c r="BQ123" s="608">
        <v>1534242</v>
      </c>
      <c r="BR123" s="608">
        <v>2410867</v>
      </c>
      <c r="BS123" s="608">
        <v>650605</v>
      </c>
      <c r="BT123" s="608">
        <v>1415588</v>
      </c>
      <c r="BU123" s="608">
        <v>604172</v>
      </c>
      <c r="BV123" s="609">
        <v>2752166</v>
      </c>
    </row>
    <row r="125" spans="1:74" x14ac:dyDescent="0.2">
      <c r="A125" s="610"/>
      <c r="D125" s="612"/>
      <c r="E125" s="612"/>
      <c r="F125" s="612"/>
      <c r="G125" s="612"/>
      <c r="H125" s="612"/>
      <c r="I125" s="612"/>
      <c r="J125" s="612"/>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2"/>
      <c r="AK125" s="612"/>
      <c r="AL125" s="612"/>
      <c r="AM125" s="612"/>
      <c r="AN125" s="612"/>
      <c r="AO125" s="612"/>
      <c r="AP125" s="612"/>
      <c r="AQ125" s="612"/>
      <c r="AR125" s="612"/>
      <c r="AS125" s="612"/>
      <c r="AT125" s="612"/>
      <c r="AU125" s="612"/>
      <c r="AV125" s="612"/>
      <c r="AW125" s="612"/>
      <c r="AX125" s="612"/>
      <c r="AY125" s="612"/>
      <c r="AZ125" s="612"/>
      <c r="BA125" s="612"/>
      <c r="BB125" s="612"/>
      <c r="BC125" s="612"/>
      <c r="BD125" s="612"/>
      <c r="BE125" s="612"/>
      <c r="BF125" s="612"/>
      <c r="BG125" s="612"/>
      <c r="BH125" s="612"/>
      <c r="BI125" s="612"/>
      <c r="BJ125" s="612"/>
      <c r="BK125" s="612"/>
      <c r="BL125" s="612"/>
      <c r="BM125" s="612"/>
      <c r="BN125" s="612"/>
      <c r="BO125" s="612"/>
      <c r="BP125" s="612"/>
      <c r="BQ125" s="612"/>
      <c r="BR125" s="612"/>
      <c r="BS125" s="612"/>
      <c r="BT125" s="612"/>
      <c r="BU125" s="612"/>
    </row>
    <row r="126" spans="1:74" x14ac:dyDescent="0.2">
      <c r="AF126" s="612"/>
      <c r="AL126" s="612"/>
      <c r="AM126" s="612"/>
      <c r="AN126" s="612"/>
      <c r="AO126" s="612"/>
      <c r="AP126" s="612"/>
      <c r="AQ126" s="612"/>
      <c r="AR126" s="612"/>
      <c r="AS126" s="612"/>
      <c r="AT126" s="612"/>
      <c r="AU126" s="612"/>
      <c r="AV126" s="612"/>
      <c r="AW126" s="612"/>
      <c r="AX126" s="612"/>
      <c r="AY126" s="612"/>
      <c r="AZ126" s="612"/>
      <c r="BA126" s="612"/>
      <c r="BB126" s="612"/>
      <c r="BC126" s="612"/>
      <c r="BD126" s="612"/>
      <c r="BE126" s="612"/>
      <c r="BF126" s="612"/>
      <c r="BG126" s="612"/>
      <c r="BH126" s="612"/>
      <c r="BI126" s="612"/>
      <c r="BJ126" s="612"/>
      <c r="BK126" s="612"/>
      <c r="BL126" s="612"/>
      <c r="BM126" s="612"/>
      <c r="BN126" s="612"/>
      <c r="BO126" s="612"/>
      <c r="BP126" s="612"/>
      <c r="BQ126" s="612"/>
      <c r="BR126" s="612"/>
      <c r="BS126" s="612" t="s">
        <v>261</v>
      </c>
      <c r="BT126" s="612"/>
      <c r="BU126" s="612"/>
    </row>
    <row r="127" spans="1:74" x14ac:dyDescent="0.2">
      <c r="D127" s="612"/>
      <c r="E127" s="612"/>
      <c r="F127" s="612"/>
      <c r="G127" s="612"/>
      <c r="H127" s="612"/>
      <c r="I127" s="612"/>
      <c r="J127" s="612"/>
      <c r="K127" s="612"/>
      <c r="L127" s="612"/>
      <c r="M127" s="612"/>
      <c r="N127" s="612"/>
      <c r="O127" s="612"/>
      <c r="P127" s="612"/>
      <c r="Q127" s="612"/>
      <c r="R127" s="612"/>
      <c r="S127" s="612"/>
      <c r="T127" s="612"/>
      <c r="U127" s="612"/>
      <c r="V127" s="612"/>
      <c r="W127" s="612"/>
      <c r="X127" s="612"/>
      <c r="Y127" s="612"/>
      <c r="Z127" s="612"/>
      <c r="AA127" s="612"/>
      <c r="AB127" s="612"/>
      <c r="AC127" s="612"/>
      <c r="AD127" s="612"/>
      <c r="AE127" s="612"/>
      <c r="AF127" s="612"/>
      <c r="AG127" s="612"/>
      <c r="AH127" s="612"/>
      <c r="AI127" s="612"/>
      <c r="AJ127" s="612"/>
      <c r="AK127" s="612"/>
      <c r="AL127" s="612"/>
      <c r="AM127" s="612"/>
      <c r="AN127" s="612"/>
      <c r="AO127" s="612"/>
      <c r="AP127" s="612"/>
      <c r="AQ127" s="612"/>
      <c r="AR127" s="612"/>
      <c r="AS127" s="612"/>
      <c r="AT127" s="612"/>
      <c r="AU127" s="612"/>
      <c r="AV127" s="612"/>
      <c r="AW127" s="612"/>
      <c r="AX127" s="612"/>
      <c r="AY127" s="612"/>
      <c r="AZ127" s="612"/>
      <c r="BA127" s="612"/>
      <c r="BB127" s="612"/>
      <c r="BC127" s="612"/>
      <c r="BD127" s="612"/>
      <c r="BE127" s="612"/>
      <c r="BF127" s="612"/>
      <c r="BG127" s="612"/>
      <c r="BH127" s="612"/>
      <c r="BI127" s="612"/>
      <c r="BJ127" s="612"/>
      <c r="BK127" s="612"/>
      <c r="BL127" s="612"/>
      <c r="BM127" s="612"/>
      <c r="BN127" s="612"/>
      <c r="BO127" s="612"/>
      <c r="BP127" s="612"/>
      <c r="BQ127" s="612"/>
      <c r="BR127" s="612"/>
      <c r="BS127" s="612"/>
      <c r="BT127" s="612"/>
      <c r="BU127" s="612"/>
    </row>
  </sheetData>
  <phoneticPr fontId="2"/>
  <pageMargins left="0.7" right="0.7" top="0.75" bottom="0.75" header="0.3" footer="0.3"/>
  <pageSetup paperSize="8" scale="58" fitToWidth="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theme="5" tint="0.79998168889431442"/>
    <pageSetUpPr fitToPage="1"/>
  </sheetPr>
  <dimension ref="A1:EB137"/>
  <sheetViews>
    <sheetView workbookViewId="0">
      <pane xSplit="3" ySplit="6" topLeftCell="D7" activePane="bottomRight" state="frozen"/>
      <selection activeCell="F55" sqref="F55"/>
      <selection pane="topRight" activeCell="F55" sqref="F55"/>
      <selection pane="bottomLeft" activeCell="F55" sqref="F55"/>
      <selection pane="bottomRight" activeCell="D7" sqref="D7"/>
    </sheetView>
  </sheetViews>
  <sheetFormatPr defaultColWidth="17.1796875" defaultRowHeight="12" x14ac:dyDescent="0.2"/>
  <cols>
    <col min="1" max="1" width="5.36328125" style="507" customWidth="1"/>
    <col min="2" max="2" width="6.54296875" style="198" customWidth="1"/>
    <col min="3" max="3" width="34" style="199" customWidth="1"/>
    <col min="4" max="111" width="12.1796875" style="200" customWidth="1"/>
    <col min="112" max="112" width="16.08984375" style="200" customWidth="1"/>
    <col min="113" max="130" width="15.6328125" style="200" customWidth="1"/>
    <col min="131" max="131" width="10.6328125" style="200" customWidth="1"/>
    <col min="132" max="16384" width="17.1796875" style="200"/>
  </cols>
  <sheetData>
    <row r="1" spans="1:132" ht="19" customHeight="1" x14ac:dyDescent="0.2">
      <c r="D1" s="197">
        <v>1</v>
      </c>
      <c r="E1" s="197">
        <v>2</v>
      </c>
      <c r="F1" s="197">
        <v>3</v>
      </c>
      <c r="G1" s="197">
        <v>4</v>
      </c>
      <c r="H1" s="197">
        <v>5</v>
      </c>
      <c r="I1" s="197">
        <v>6</v>
      </c>
      <c r="J1" s="197">
        <v>7</v>
      </c>
      <c r="K1" s="197">
        <v>8</v>
      </c>
      <c r="L1" s="197">
        <v>9</v>
      </c>
      <c r="M1" s="197">
        <v>10</v>
      </c>
      <c r="N1" s="197">
        <v>11</v>
      </c>
      <c r="O1" s="197">
        <v>12</v>
      </c>
      <c r="P1" s="197">
        <v>13</v>
      </c>
      <c r="Q1" s="197">
        <v>14</v>
      </c>
      <c r="R1" s="197">
        <v>15</v>
      </c>
      <c r="S1" s="197">
        <v>16</v>
      </c>
      <c r="T1" s="197">
        <v>17</v>
      </c>
      <c r="U1" s="197">
        <v>18</v>
      </c>
      <c r="V1" s="197">
        <v>19</v>
      </c>
      <c r="W1" s="197">
        <v>20</v>
      </c>
      <c r="X1" s="197">
        <v>21</v>
      </c>
      <c r="Y1" s="197">
        <v>22</v>
      </c>
      <c r="Z1" s="197">
        <v>23</v>
      </c>
      <c r="AA1" s="197">
        <v>24</v>
      </c>
      <c r="AB1" s="197">
        <v>25</v>
      </c>
      <c r="AC1" s="197">
        <v>26</v>
      </c>
      <c r="AD1" s="197">
        <v>27</v>
      </c>
      <c r="AE1" s="197">
        <v>28</v>
      </c>
      <c r="AF1" s="197">
        <v>29</v>
      </c>
      <c r="AG1" s="197">
        <v>30</v>
      </c>
      <c r="AH1" s="197">
        <v>31</v>
      </c>
      <c r="AI1" s="197">
        <v>32</v>
      </c>
      <c r="AJ1" s="197">
        <v>33</v>
      </c>
      <c r="AK1" s="197">
        <v>34</v>
      </c>
      <c r="AL1" s="197">
        <v>35</v>
      </c>
      <c r="AM1" s="197">
        <v>36</v>
      </c>
      <c r="AN1" s="197">
        <v>37</v>
      </c>
      <c r="AO1" s="197">
        <v>38</v>
      </c>
      <c r="AP1" s="197">
        <v>39</v>
      </c>
      <c r="AQ1" s="197">
        <v>40</v>
      </c>
      <c r="AR1" s="197">
        <v>41</v>
      </c>
      <c r="AS1" s="197">
        <v>42</v>
      </c>
      <c r="AT1" s="197">
        <v>43</v>
      </c>
      <c r="AU1" s="197">
        <v>44</v>
      </c>
      <c r="AV1" s="197">
        <v>45</v>
      </c>
      <c r="AW1" s="197">
        <v>46</v>
      </c>
      <c r="AX1" s="197">
        <v>47</v>
      </c>
      <c r="AY1" s="197">
        <v>48</v>
      </c>
      <c r="AZ1" s="197">
        <v>49</v>
      </c>
      <c r="BA1" s="197">
        <v>50</v>
      </c>
      <c r="BB1" s="197">
        <v>51</v>
      </c>
      <c r="BC1" s="197">
        <v>52</v>
      </c>
      <c r="BD1" s="197">
        <v>53</v>
      </c>
      <c r="BE1" s="197">
        <v>54</v>
      </c>
      <c r="BF1" s="197">
        <v>55</v>
      </c>
      <c r="BG1" s="197">
        <v>56</v>
      </c>
      <c r="BH1" s="197">
        <v>57</v>
      </c>
      <c r="BI1" s="197">
        <v>58</v>
      </c>
      <c r="BJ1" s="197">
        <v>59</v>
      </c>
      <c r="BK1" s="197">
        <v>60</v>
      </c>
      <c r="BL1" s="197">
        <v>61</v>
      </c>
      <c r="BM1" s="197">
        <v>62</v>
      </c>
      <c r="BN1" s="197">
        <v>63</v>
      </c>
      <c r="BO1" s="197">
        <v>64</v>
      </c>
      <c r="BP1" s="197">
        <v>65</v>
      </c>
      <c r="BQ1" s="197">
        <v>66</v>
      </c>
      <c r="BR1" s="197">
        <v>67</v>
      </c>
      <c r="BS1" s="197">
        <v>68</v>
      </c>
      <c r="BT1" s="197">
        <v>69</v>
      </c>
      <c r="BU1" s="197">
        <v>70</v>
      </c>
      <c r="BV1" s="197">
        <v>71</v>
      </c>
      <c r="BW1" s="197">
        <v>72</v>
      </c>
      <c r="BX1" s="197">
        <v>73</v>
      </c>
      <c r="BY1" s="197">
        <v>74</v>
      </c>
      <c r="BZ1" s="197">
        <v>75</v>
      </c>
      <c r="CA1" s="197">
        <v>76</v>
      </c>
      <c r="CB1" s="197">
        <v>77</v>
      </c>
      <c r="CC1" s="197">
        <v>78</v>
      </c>
      <c r="CD1" s="197">
        <v>79</v>
      </c>
      <c r="CE1" s="197">
        <v>80</v>
      </c>
      <c r="CF1" s="197">
        <v>81</v>
      </c>
      <c r="CG1" s="197">
        <v>82</v>
      </c>
      <c r="CH1" s="197">
        <v>83</v>
      </c>
      <c r="CI1" s="197">
        <v>84</v>
      </c>
      <c r="CJ1" s="197">
        <v>85</v>
      </c>
      <c r="CK1" s="197">
        <v>86</v>
      </c>
      <c r="CL1" s="197">
        <v>87</v>
      </c>
      <c r="CM1" s="197">
        <v>88</v>
      </c>
      <c r="CN1" s="197">
        <v>89</v>
      </c>
      <c r="CO1" s="197">
        <v>90</v>
      </c>
      <c r="CP1" s="197">
        <v>91</v>
      </c>
      <c r="CQ1" s="197">
        <v>92</v>
      </c>
      <c r="CR1" s="197">
        <v>93</v>
      </c>
      <c r="CS1" s="197">
        <v>94</v>
      </c>
      <c r="CT1" s="197">
        <v>95</v>
      </c>
      <c r="CU1" s="197">
        <v>96</v>
      </c>
      <c r="CV1" s="197">
        <v>97</v>
      </c>
      <c r="CW1" s="197">
        <v>98</v>
      </c>
      <c r="CX1" s="197">
        <v>99</v>
      </c>
      <c r="CY1" s="197">
        <v>100</v>
      </c>
      <c r="CZ1" s="197">
        <v>101</v>
      </c>
      <c r="DA1" s="197">
        <v>102</v>
      </c>
      <c r="DB1" s="197">
        <v>103</v>
      </c>
      <c r="DC1" s="197">
        <v>104</v>
      </c>
      <c r="DD1" s="197">
        <v>105</v>
      </c>
      <c r="DE1" s="197">
        <v>106</v>
      </c>
      <c r="DF1" s="197">
        <v>107</v>
      </c>
      <c r="DG1" s="197">
        <v>108</v>
      </c>
      <c r="DH1" s="197">
        <v>109</v>
      </c>
      <c r="DI1" s="197">
        <v>110</v>
      </c>
      <c r="DJ1" s="197">
        <v>111</v>
      </c>
      <c r="DK1" s="197">
        <v>112</v>
      </c>
      <c r="DL1" s="197">
        <v>113</v>
      </c>
      <c r="DM1" s="197">
        <v>114</v>
      </c>
      <c r="DN1" s="197">
        <v>115</v>
      </c>
      <c r="DO1" s="197">
        <v>116</v>
      </c>
      <c r="DP1" s="197">
        <v>117</v>
      </c>
      <c r="DQ1" s="197">
        <v>118</v>
      </c>
      <c r="DR1" s="197">
        <v>119</v>
      </c>
      <c r="DS1" s="197">
        <v>120</v>
      </c>
      <c r="DT1" s="197">
        <v>121</v>
      </c>
      <c r="DU1" s="197">
        <v>122</v>
      </c>
      <c r="DV1" s="197">
        <v>123</v>
      </c>
      <c r="DW1" s="197">
        <v>124</v>
      </c>
      <c r="DX1" s="197">
        <v>125</v>
      </c>
      <c r="DY1" s="197">
        <v>126</v>
      </c>
      <c r="DZ1" s="197">
        <v>127</v>
      </c>
    </row>
    <row r="2" spans="1:132" ht="8" customHeight="1" x14ac:dyDescent="0.2"/>
    <row r="3" spans="1:132" s="202" customFormat="1" ht="8" customHeight="1" x14ac:dyDescent="0.2">
      <c r="A3" s="508"/>
      <c r="B3" s="201"/>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row>
    <row r="4" spans="1:132" ht="12" customHeight="1" thickBot="1" x14ac:dyDescent="0.25">
      <c r="B4" s="201"/>
      <c r="C4" s="204"/>
      <c r="D4" s="205"/>
      <c r="E4" s="205"/>
      <c r="F4" s="205"/>
      <c r="G4" s="205"/>
      <c r="H4" s="205"/>
      <c r="I4" s="205"/>
      <c r="J4" s="205"/>
      <c r="K4" s="205"/>
      <c r="L4" s="205"/>
      <c r="M4" s="205"/>
      <c r="N4" s="205"/>
      <c r="O4" s="205"/>
      <c r="P4" s="205"/>
      <c r="Q4" s="205"/>
      <c r="R4" s="205"/>
      <c r="S4" s="205"/>
      <c r="T4" s="205"/>
      <c r="U4" s="205"/>
      <c r="V4" s="205"/>
      <c r="W4" s="205"/>
      <c r="X4" s="205"/>
      <c r="Y4" s="205"/>
      <c r="Z4" s="205"/>
      <c r="AA4" s="205"/>
      <c r="AB4" s="206"/>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c r="BS4" s="205"/>
      <c r="BT4" s="205"/>
      <c r="BU4" s="205"/>
      <c r="BV4" s="205"/>
      <c r="BW4" s="205"/>
      <c r="BX4" s="205"/>
      <c r="BY4" s="205"/>
      <c r="BZ4" s="205"/>
      <c r="CA4" s="205"/>
      <c r="CB4" s="205"/>
      <c r="CC4" s="205"/>
      <c r="CD4" s="205"/>
      <c r="CE4" s="205"/>
      <c r="CF4" s="205"/>
      <c r="CG4" s="205"/>
      <c r="CH4" s="205"/>
      <c r="CI4" s="205"/>
      <c r="CJ4" s="205"/>
      <c r="CK4" s="205"/>
      <c r="CL4" s="205"/>
      <c r="CM4" s="205"/>
      <c r="CN4" s="205"/>
      <c r="CO4" s="205"/>
      <c r="CP4" s="205"/>
      <c r="CQ4" s="205"/>
      <c r="CR4" s="205"/>
      <c r="CS4" s="205"/>
      <c r="CT4" s="205"/>
      <c r="CU4" s="205"/>
      <c r="CV4" s="205"/>
      <c r="CW4" s="205"/>
      <c r="CX4" s="205"/>
      <c r="CY4" s="205"/>
      <c r="CZ4" s="205"/>
      <c r="DA4" s="205"/>
      <c r="DB4" s="205"/>
      <c r="DC4" s="205"/>
      <c r="DD4" s="205"/>
      <c r="DE4" s="205"/>
      <c r="DF4" s="205"/>
      <c r="DG4" s="205"/>
      <c r="DH4" s="205"/>
      <c r="DI4" s="205"/>
      <c r="DJ4" s="205"/>
      <c r="DK4" s="205"/>
      <c r="DL4" s="205"/>
      <c r="DM4" s="205"/>
      <c r="DN4" s="206"/>
      <c r="DO4" s="207"/>
      <c r="DP4" s="205"/>
      <c r="DQ4" s="205"/>
      <c r="DR4" s="205"/>
      <c r="DS4" s="205"/>
      <c r="DT4" s="205"/>
      <c r="DU4" s="205"/>
      <c r="DV4" s="205"/>
      <c r="DW4" s="205"/>
      <c r="DX4" s="207"/>
      <c r="DY4" s="205"/>
      <c r="DZ4" s="207"/>
    </row>
    <row r="5" spans="1:132" s="197" customFormat="1" ht="15" customHeight="1" x14ac:dyDescent="0.2">
      <c r="A5" s="507"/>
      <c r="B5" s="757" t="s">
        <v>589</v>
      </c>
      <c r="C5" s="758"/>
      <c r="D5" s="208" t="s">
        <v>267</v>
      </c>
      <c r="E5" s="208" t="s">
        <v>268</v>
      </c>
      <c r="F5" s="208" t="s">
        <v>269</v>
      </c>
      <c r="G5" s="208" t="s">
        <v>270</v>
      </c>
      <c r="H5" s="208" t="s">
        <v>271</v>
      </c>
      <c r="I5" s="208" t="s">
        <v>272</v>
      </c>
      <c r="J5" s="208" t="s">
        <v>273</v>
      </c>
      <c r="K5" s="208" t="s">
        <v>275</v>
      </c>
      <c r="L5" s="208" t="s">
        <v>276</v>
      </c>
      <c r="M5" s="208" t="s">
        <v>278</v>
      </c>
      <c r="N5" s="208" t="s">
        <v>279</v>
      </c>
      <c r="O5" s="208" t="s">
        <v>280</v>
      </c>
      <c r="P5" s="208" t="s">
        <v>281</v>
      </c>
      <c r="Q5" s="208" t="s">
        <v>283</v>
      </c>
      <c r="R5" s="208" t="s">
        <v>285</v>
      </c>
      <c r="S5" s="208" t="s">
        <v>286</v>
      </c>
      <c r="T5" s="208" t="s">
        <v>287</v>
      </c>
      <c r="U5" s="208" t="s">
        <v>288</v>
      </c>
      <c r="V5" s="208" t="s">
        <v>290</v>
      </c>
      <c r="W5" s="208" t="s">
        <v>291</v>
      </c>
      <c r="X5" s="208" t="s">
        <v>293</v>
      </c>
      <c r="Y5" s="208" t="s">
        <v>295</v>
      </c>
      <c r="Z5" s="208" t="s">
        <v>297</v>
      </c>
      <c r="AA5" s="208" t="s">
        <v>298</v>
      </c>
      <c r="AB5" s="208" t="s">
        <v>299</v>
      </c>
      <c r="AC5" s="208" t="s">
        <v>301</v>
      </c>
      <c r="AD5" s="208" t="s">
        <v>303</v>
      </c>
      <c r="AE5" s="208" t="s">
        <v>304</v>
      </c>
      <c r="AF5" s="208" t="s">
        <v>305</v>
      </c>
      <c r="AG5" s="208" t="s">
        <v>306</v>
      </c>
      <c r="AH5" s="208" t="s">
        <v>307</v>
      </c>
      <c r="AI5" s="208" t="s">
        <v>309</v>
      </c>
      <c r="AJ5" s="208" t="s">
        <v>310</v>
      </c>
      <c r="AK5" s="208" t="s">
        <v>311</v>
      </c>
      <c r="AL5" s="208" t="s">
        <v>312</v>
      </c>
      <c r="AM5" s="208" t="s">
        <v>313</v>
      </c>
      <c r="AN5" s="208" t="s">
        <v>314</v>
      </c>
      <c r="AO5" s="208" t="s">
        <v>315</v>
      </c>
      <c r="AP5" s="208" t="s">
        <v>317</v>
      </c>
      <c r="AQ5" s="208" t="s">
        <v>319</v>
      </c>
      <c r="AR5" s="208" t="s">
        <v>320</v>
      </c>
      <c r="AS5" s="208" t="s">
        <v>321</v>
      </c>
      <c r="AT5" s="208" t="s">
        <v>323</v>
      </c>
      <c r="AU5" s="208" t="s">
        <v>324</v>
      </c>
      <c r="AV5" s="208" t="s">
        <v>325</v>
      </c>
      <c r="AW5" s="208" t="s">
        <v>326</v>
      </c>
      <c r="AX5" s="208" t="s">
        <v>327</v>
      </c>
      <c r="AY5" s="208" t="s">
        <v>329</v>
      </c>
      <c r="AZ5" s="208" t="s">
        <v>331</v>
      </c>
      <c r="BA5" s="208" t="s">
        <v>333</v>
      </c>
      <c r="BB5" s="208" t="s">
        <v>335</v>
      </c>
      <c r="BC5" s="208" t="s">
        <v>337</v>
      </c>
      <c r="BD5" s="208" t="s">
        <v>339</v>
      </c>
      <c r="BE5" s="208" t="s">
        <v>341</v>
      </c>
      <c r="BF5" s="208" t="s">
        <v>343</v>
      </c>
      <c r="BG5" s="208" t="s">
        <v>345</v>
      </c>
      <c r="BH5" s="208" t="s">
        <v>347</v>
      </c>
      <c r="BI5" s="208" t="s">
        <v>348</v>
      </c>
      <c r="BJ5" s="208" t="s">
        <v>349</v>
      </c>
      <c r="BK5" s="208" t="s">
        <v>350</v>
      </c>
      <c r="BL5" s="208" t="s">
        <v>351</v>
      </c>
      <c r="BM5" s="208" t="s">
        <v>353</v>
      </c>
      <c r="BN5" s="208" t="s">
        <v>354</v>
      </c>
      <c r="BO5" s="208" t="s">
        <v>355</v>
      </c>
      <c r="BP5" s="208" t="s">
        <v>357</v>
      </c>
      <c r="BQ5" s="208" t="s">
        <v>359</v>
      </c>
      <c r="BR5" s="208" t="s">
        <v>360</v>
      </c>
      <c r="BS5" s="208" t="s">
        <v>361</v>
      </c>
      <c r="BT5" s="208" t="s">
        <v>362</v>
      </c>
      <c r="BU5" s="208" t="s">
        <v>363</v>
      </c>
      <c r="BV5" s="208" t="s">
        <v>364</v>
      </c>
      <c r="BW5" s="208" t="s">
        <v>365</v>
      </c>
      <c r="BX5" s="208" t="s">
        <v>366</v>
      </c>
      <c r="BY5" s="208" t="s">
        <v>367</v>
      </c>
      <c r="BZ5" s="208" t="s">
        <v>369</v>
      </c>
      <c r="CA5" s="208" t="s">
        <v>370</v>
      </c>
      <c r="CB5" s="208" t="s">
        <v>372</v>
      </c>
      <c r="CC5" s="208" t="s">
        <v>373</v>
      </c>
      <c r="CD5" s="208" t="s">
        <v>374</v>
      </c>
      <c r="CE5" s="208" t="s">
        <v>375</v>
      </c>
      <c r="CF5" s="208" t="s">
        <v>377</v>
      </c>
      <c r="CG5" s="208" t="s">
        <v>378</v>
      </c>
      <c r="CH5" s="208" t="s">
        <v>380</v>
      </c>
      <c r="CI5" s="208" t="s">
        <v>382</v>
      </c>
      <c r="CJ5" s="208" t="s">
        <v>384</v>
      </c>
      <c r="CK5" s="208" t="s">
        <v>385</v>
      </c>
      <c r="CL5" s="208" t="s">
        <v>387</v>
      </c>
      <c r="CM5" s="208" t="s">
        <v>389</v>
      </c>
      <c r="CN5" s="208" t="s">
        <v>391</v>
      </c>
      <c r="CO5" s="208" t="s">
        <v>392</v>
      </c>
      <c r="CP5" s="208" t="s">
        <v>393</v>
      </c>
      <c r="CQ5" s="208" t="s">
        <v>394</v>
      </c>
      <c r="CR5" s="208" t="s">
        <v>396</v>
      </c>
      <c r="CS5" s="208" t="s">
        <v>398</v>
      </c>
      <c r="CT5" s="208" t="s">
        <v>400</v>
      </c>
      <c r="CU5" s="208" t="s">
        <v>402</v>
      </c>
      <c r="CV5" s="208" t="s">
        <v>404</v>
      </c>
      <c r="CW5" s="208" t="s">
        <v>405</v>
      </c>
      <c r="CX5" s="208" t="s">
        <v>406</v>
      </c>
      <c r="CY5" s="208" t="s">
        <v>407</v>
      </c>
      <c r="CZ5" s="208" t="s">
        <v>409</v>
      </c>
      <c r="DA5" s="208" t="s">
        <v>411</v>
      </c>
      <c r="DB5" s="208" t="s">
        <v>413</v>
      </c>
      <c r="DC5" s="208" t="s">
        <v>415</v>
      </c>
      <c r="DD5" s="208" t="s">
        <v>590</v>
      </c>
      <c r="DE5" s="208" t="s">
        <v>417</v>
      </c>
      <c r="DF5" s="208" t="s">
        <v>418</v>
      </c>
      <c r="DG5" s="208" t="s">
        <v>419</v>
      </c>
      <c r="DH5" s="209" t="s">
        <v>591</v>
      </c>
      <c r="DI5" s="210" t="s">
        <v>576</v>
      </c>
      <c r="DJ5" s="210" t="s">
        <v>592</v>
      </c>
      <c r="DK5" s="210" t="s">
        <v>593</v>
      </c>
      <c r="DL5" s="210" t="s">
        <v>594</v>
      </c>
      <c r="DM5" s="210" t="s">
        <v>595</v>
      </c>
      <c r="DN5" s="210" t="s">
        <v>596</v>
      </c>
      <c r="DO5" s="209" t="s">
        <v>597</v>
      </c>
      <c r="DP5" s="209" t="s">
        <v>598</v>
      </c>
      <c r="DQ5" s="211" t="s">
        <v>599</v>
      </c>
      <c r="DR5" s="212" t="s">
        <v>600</v>
      </c>
      <c r="DS5" s="209" t="s">
        <v>601</v>
      </c>
      <c r="DT5" s="213" t="s">
        <v>602</v>
      </c>
      <c r="DU5" s="213" t="s">
        <v>603</v>
      </c>
      <c r="DV5" s="210" t="s">
        <v>604</v>
      </c>
      <c r="DW5" s="212" t="s">
        <v>605</v>
      </c>
      <c r="DX5" s="209" t="s">
        <v>606</v>
      </c>
      <c r="DY5" s="213" t="s">
        <v>607</v>
      </c>
      <c r="DZ5" s="213" t="s">
        <v>608</v>
      </c>
    </row>
    <row r="6" spans="1:132" s="220" customFormat="1" ht="35.5" customHeight="1" thickBot="1" x14ac:dyDescent="0.25">
      <c r="A6" s="509"/>
      <c r="B6" s="759"/>
      <c r="C6" s="760"/>
      <c r="D6" s="214" t="s">
        <v>198</v>
      </c>
      <c r="E6" s="214" t="s">
        <v>199</v>
      </c>
      <c r="F6" s="214" t="s">
        <v>200</v>
      </c>
      <c r="G6" s="214" t="s">
        <v>6</v>
      </c>
      <c r="H6" s="214" t="s">
        <v>7</v>
      </c>
      <c r="I6" s="214" t="s">
        <v>201</v>
      </c>
      <c r="J6" s="214" t="s">
        <v>274</v>
      </c>
      <c r="K6" s="214" t="s">
        <v>202</v>
      </c>
      <c r="L6" s="214" t="s">
        <v>277</v>
      </c>
      <c r="M6" s="214" t="s">
        <v>203</v>
      </c>
      <c r="N6" s="214" t="s">
        <v>204</v>
      </c>
      <c r="O6" s="214" t="s">
        <v>205</v>
      </c>
      <c r="P6" s="214" t="s">
        <v>282</v>
      </c>
      <c r="Q6" s="214" t="s">
        <v>284</v>
      </c>
      <c r="R6" s="214" t="s">
        <v>206</v>
      </c>
      <c r="S6" s="214" t="s">
        <v>207</v>
      </c>
      <c r="T6" s="214" t="s">
        <v>208</v>
      </c>
      <c r="U6" s="214" t="s">
        <v>289</v>
      </c>
      <c r="V6" s="214" t="s">
        <v>209</v>
      </c>
      <c r="W6" s="214" t="s">
        <v>292</v>
      </c>
      <c r="X6" s="214" t="s">
        <v>294</v>
      </c>
      <c r="Y6" s="214" t="s">
        <v>296</v>
      </c>
      <c r="Z6" s="214" t="s">
        <v>210</v>
      </c>
      <c r="AA6" s="214" t="s">
        <v>211</v>
      </c>
      <c r="AB6" s="214" t="s">
        <v>300</v>
      </c>
      <c r="AC6" s="214" t="s">
        <v>302</v>
      </c>
      <c r="AD6" s="214" t="s">
        <v>212</v>
      </c>
      <c r="AE6" s="214" t="s">
        <v>213</v>
      </c>
      <c r="AF6" s="214" t="s">
        <v>214</v>
      </c>
      <c r="AG6" s="214" t="s">
        <v>215</v>
      </c>
      <c r="AH6" s="214" t="s">
        <v>308</v>
      </c>
      <c r="AI6" s="214" t="s">
        <v>216</v>
      </c>
      <c r="AJ6" s="214" t="s">
        <v>217</v>
      </c>
      <c r="AK6" s="214" t="s">
        <v>218</v>
      </c>
      <c r="AL6" s="214" t="s">
        <v>219</v>
      </c>
      <c r="AM6" s="214" t="s">
        <v>220</v>
      </c>
      <c r="AN6" s="214" t="s">
        <v>221</v>
      </c>
      <c r="AO6" s="214" t="s">
        <v>316</v>
      </c>
      <c r="AP6" s="214" t="s">
        <v>318</v>
      </c>
      <c r="AQ6" s="214" t="s">
        <v>222</v>
      </c>
      <c r="AR6" s="214" t="s">
        <v>223</v>
      </c>
      <c r="AS6" s="214" t="s">
        <v>322</v>
      </c>
      <c r="AT6" s="214" t="s">
        <v>224</v>
      </c>
      <c r="AU6" s="214" t="s">
        <v>194</v>
      </c>
      <c r="AV6" s="214" t="s">
        <v>195</v>
      </c>
      <c r="AW6" s="214" t="s">
        <v>196</v>
      </c>
      <c r="AX6" s="214" t="s">
        <v>328</v>
      </c>
      <c r="AY6" s="214" t="s">
        <v>330</v>
      </c>
      <c r="AZ6" s="214" t="s">
        <v>332</v>
      </c>
      <c r="BA6" s="214" t="s">
        <v>334</v>
      </c>
      <c r="BB6" s="214" t="s">
        <v>336</v>
      </c>
      <c r="BC6" s="214" t="s">
        <v>338</v>
      </c>
      <c r="BD6" s="214" t="s">
        <v>340</v>
      </c>
      <c r="BE6" s="214" t="s">
        <v>342</v>
      </c>
      <c r="BF6" s="214" t="s">
        <v>344</v>
      </c>
      <c r="BG6" s="214" t="s">
        <v>346</v>
      </c>
      <c r="BH6" s="214" t="s">
        <v>225</v>
      </c>
      <c r="BI6" s="214" t="s">
        <v>226</v>
      </c>
      <c r="BJ6" s="214" t="s">
        <v>227</v>
      </c>
      <c r="BK6" s="214" t="s">
        <v>0</v>
      </c>
      <c r="BL6" s="214" t="s">
        <v>352</v>
      </c>
      <c r="BM6" s="214" t="s">
        <v>228</v>
      </c>
      <c r="BN6" s="214" t="s">
        <v>229</v>
      </c>
      <c r="BO6" s="214" t="s">
        <v>356</v>
      </c>
      <c r="BP6" s="214" t="s">
        <v>358</v>
      </c>
      <c r="BQ6" s="214" t="s">
        <v>573</v>
      </c>
      <c r="BR6" s="214" t="s">
        <v>230</v>
      </c>
      <c r="BS6" s="214" t="s">
        <v>231</v>
      </c>
      <c r="BT6" s="214" t="s">
        <v>232</v>
      </c>
      <c r="BU6" s="214" t="s">
        <v>2</v>
      </c>
      <c r="BV6" s="214" t="s">
        <v>3</v>
      </c>
      <c r="BW6" s="214" t="s">
        <v>233</v>
      </c>
      <c r="BX6" s="214" t="s">
        <v>234</v>
      </c>
      <c r="BY6" s="214" t="s">
        <v>368</v>
      </c>
      <c r="BZ6" s="214" t="s">
        <v>235</v>
      </c>
      <c r="CA6" s="214" t="s">
        <v>371</v>
      </c>
      <c r="CB6" s="214" t="s">
        <v>236</v>
      </c>
      <c r="CC6" s="214" t="s">
        <v>237</v>
      </c>
      <c r="CD6" s="214" t="s">
        <v>238</v>
      </c>
      <c r="CE6" s="214" t="s">
        <v>376</v>
      </c>
      <c r="CF6" s="214" t="s">
        <v>239</v>
      </c>
      <c r="CG6" s="214" t="s">
        <v>379</v>
      </c>
      <c r="CH6" s="214" t="s">
        <v>381</v>
      </c>
      <c r="CI6" s="214" t="s">
        <v>383</v>
      </c>
      <c r="CJ6" s="214" t="s">
        <v>240</v>
      </c>
      <c r="CK6" s="214" t="s">
        <v>386</v>
      </c>
      <c r="CL6" s="214" t="s">
        <v>388</v>
      </c>
      <c r="CM6" s="214" t="s">
        <v>390</v>
      </c>
      <c r="CN6" s="214" t="s">
        <v>4</v>
      </c>
      <c r="CO6" s="214" t="s">
        <v>241</v>
      </c>
      <c r="CP6" s="214" t="s">
        <v>242</v>
      </c>
      <c r="CQ6" s="214" t="s">
        <v>395</v>
      </c>
      <c r="CR6" s="214" t="s">
        <v>397</v>
      </c>
      <c r="CS6" s="214" t="s">
        <v>399</v>
      </c>
      <c r="CT6" s="214" t="s">
        <v>401</v>
      </c>
      <c r="CU6" s="214" t="s">
        <v>403</v>
      </c>
      <c r="CV6" s="214" t="s">
        <v>243</v>
      </c>
      <c r="CW6" s="214" t="s">
        <v>244</v>
      </c>
      <c r="CX6" s="214" t="s">
        <v>245</v>
      </c>
      <c r="CY6" s="214" t="s">
        <v>408</v>
      </c>
      <c r="CZ6" s="214" t="s">
        <v>410</v>
      </c>
      <c r="DA6" s="214" t="s">
        <v>412</v>
      </c>
      <c r="DB6" s="214" t="s">
        <v>414</v>
      </c>
      <c r="DC6" s="214" t="s">
        <v>416</v>
      </c>
      <c r="DD6" s="214" t="s">
        <v>574</v>
      </c>
      <c r="DE6" s="214" t="s">
        <v>246</v>
      </c>
      <c r="DF6" s="214" t="s">
        <v>249</v>
      </c>
      <c r="DG6" s="214" t="s">
        <v>250</v>
      </c>
      <c r="DH6" s="215" t="s">
        <v>23</v>
      </c>
      <c r="DI6" s="216" t="s">
        <v>609</v>
      </c>
      <c r="DJ6" s="216" t="s">
        <v>32</v>
      </c>
      <c r="DK6" s="216" t="s">
        <v>610</v>
      </c>
      <c r="DL6" s="216" t="s">
        <v>611</v>
      </c>
      <c r="DM6" s="216" t="s">
        <v>612</v>
      </c>
      <c r="DN6" s="216" t="s">
        <v>33</v>
      </c>
      <c r="DO6" s="215" t="s">
        <v>613</v>
      </c>
      <c r="DP6" s="215" t="s">
        <v>470</v>
      </c>
      <c r="DQ6" s="217" t="s">
        <v>34</v>
      </c>
      <c r="DR6" s="218" t="s">
        <v>614</v>
      </c>
      <c r="DS6" s="215" t="s">
        <v>615</v>
      </c>
      <c r="DT6" s="219" t="s">
        <v>35</v>
      </c>
      <c r="DU6" s="219" t="s">
        <v>36</v>
      </c>
      <c r="DV6" s="216" t="s">
        <v>37</v>
      </c>
      <c r="DW6" s="218" t="s">
        <v>616</v>
      </c>
      <c r="DX6" s="215" t="s">
        <v>617</v>
      </c>
      <c r="DY6" s="219" t="s">
        <v>618</v>
      </c>
      <c r="DZ6" s="219" t="s">
        <v>465</v>
      </c>
    </row>
    <row r="7" spans="1:132" ht="15" customHeight="1" x14ac:dyDescent="0.2">
      <c r="A7" s="490">
        <v>1</v>
      </c>
      <c r="B7" s="221" t="s">
        <v>588</v>
      </c>
      <c r="C7" s="222" t="s">
        <v>198</v>
      </c>
      <c r="D7" s="223">
        <v>204755</v>
      </c>
      <c r="E7" s="223">
        <v>302278</v>
      </c>
      <c r="F7" s="223">
        <v>4145</v>
      </c>
      <c r="G7" s="223">
        <v>917</v>
      </c>
      <c r="H7" s="223">
        <v>0</v>
      </c>
      <c r="I7" s="223">
        <v>0</v>
      </c>
      <c r="J7" s="223">
        <v>0</v>
      </c>
      <c r="K7" s="223">
        <v>2911264</v>
      </c>
      <c r="L7" s="223">
        <v>237433</v>
      </c>
      <c r="M7" s="223">
        <v>371417</v>
      </c>
      <c r="N7" s="223">
        <v>57918</v>
      </c>
      <c r="O7" s="223">
        <v>13209</v>
      </c>
      <c r="P7" s="223">
        <v>2342</v>
      </c>
      <c r="Q7" s="223">
        <v>79</v>
      </c>
      <c r="R7" s="223">
        <v>0</v>
      </c>
      <c r="S7" s="223">
        <v>20712</v>
      </c>
      <c r="T7" s="223">
        <v>0</v>
      </c>
      <c r="U7" s="223">
        <v>0</v>
      </c>
      <c r="V7" s="223">
        <v>0</v>
      </c>
      <c r="W7" s="223">
        <v>0</v>
      </c>
      <c r="X7" s="223">
        <v>0</v>
      </c>
      <c r="Y7" s="223">
        <v>294</v>
      </c>
      <c r="Z7" s="223">
        <v>0</v>
      </c>
      <c r="AA7" s="223">
        <v>442</v>
      </c>
      <c r="AB7" s="223">
        <v>29083</v>
      </c>
      <c r="AC7" s="223">
        <v>3574</v>
      </c>
      <c r="AD7" s="223">
        <v>0</v>
      </c>
      <c r="AE7" s="223">
        <v>0</v>
      </c>
      <c r="AF7" s="223">
        <v>0</v>
      </c>
      <c r="AG7" s="223">
        <v>103586</v>
      </c>
      <c r="AH7" s="223">
        <v>0</v>
      </c>
      <c r="AI7" s="223">
        <v>0</v>
      </c>
      <c r="AJ7" s="223">
        <v>0</v>
      </c>
      <c r="AK7" s="223">
        <v>0</v>
      </c>
      <c r="AL7" s="223">
        <v>837</v>
      </c>
      <c r="AM7" s="223">
        <v>0</v>
      </c>
      <c r="AN7" s="223">
        <v>0</v>
      </c>
      <c r="AO7" s="223">
        <v>0</v>
      </c>
      <c r="AP7" s="223">
        <v>0</v>
      </c>
      <c r="AQ7" s="223">
        <v>0</v>
      </c>
      <c r="AR7" s="223">
        <v>38</v>
      </c>
      <c r="AS7" s="223">
        <v>0</v>
      </c>
      <c r="AT7" s="223">
        <v>0</v>
      </c>
      <c r="AU7" s="223">
        <v>0</v>
      </c>
      <c r="AV7" s="223">
        <v>0</v>
      </c>
      <c r="AW7" s="223">
        <v>0</v>
      </c>
      <c r="AX7" s="223">
        <v>0</v>
      </c>
      <c r="AY7" s="223">
        <v>0</v>
      </c>
      <c r="AZ7" s="223">
        <v>0</v>
      </c>
      <c r="BA7" s="223">
        <v>0</v>
      </c>
      <c r="BB7" s="223">
        <v>0</v>
      </c>
      <c r="BC7" s="223">
        <v>0</v>
      </c>
      <c r="BD7" s="223">
        <v>0</v>
      </c>
      <c r="BE7" s="223">
        <v>0</v>
      </c>
      <c r="BF7" s="223">
        <v>0</v>
      </c>
      <c r="BG7" s="223">
        <v>0</v>
      </c>
      <c r="BH7" s="223">
        <v>0</v>
      </c>
      <c r="BI7" s="223">
        <v>0</v>
      </c>
      <c r="BJ7" s="223">
        <v>0</v>
      </c>
      <c r="BK7" s="223">
        <v>11994</v>
      </c>
      <c r="BL7" s="223">
        <v>0</v>
      </c>
      <c r="BM7" s="223">
        <v>21451</v>
      </c>
      <c r="BN7" s="223">
        <v>241</v>
      </c>
      <c r="BO7" s="223">
        <v>22741</v>
      </c>
      <c r="BP7" s="223">
        <v>16333</v>
      </c>
      <c r="BQ7" s="223">
        <v>0</v>
      </c>
      <c r="BR7" s="223">
        <v>0</v>
      </c>
      <c r="BS7" s="223">
        <v>0</v>
      </c>
      <c r="BT7" s="223">
        <v>0</v>
      </c>
      <c r="BU7" s="223">
        <v>11462</v>
      </c>
      <c r="BV7" s="223">
        <v>0</v>
      </c>
      <c r="BW7" s="223">
        <v>24</v>
      </c>
      <c r="BX7" s="223">
        <v>6</v>
      </c>
      <c r="BY7" s="223">
        <v>373</v>
      </c>
      <c r="BZ7" s="223">
        <v>0</v>
      </c>
      <c r="CA7" s="223">
        <v>0</v>
      </c>
      <c r="CB7" s="223">
        <v>0</v>
      </c>
      <c r="CC7" s="223">
        <v>0</v>
      </c>
      <c r="CD7" s="223">
        <v>0</v>
      </c>
      <c r="CE7" s="223">
        <v>0</v>
      </c>
      <c r="CF7" s="223">
        <v>0</v>
      </c>
      <c r="CG7" s="223">
        <v>1767</v>
      </c>
      <c r="CH7" s="223">
        <v>0</v>
      </c>
      <c r="CI7" s="223">
        <v>0</v>
      </c>
      <c r="CJ7" s="223">
        <v>0</v>
      </c>
      <c r="CK7" s="223">
        <v>0</v>
      </c>
      <c r="CL7" s="223">
        <v>0</v>
      </c>
      <c r="CM7" s="223">
        <v>0</v>
      </c>
      <c r="CN7" s="223">
        <v>765</v>
      </c>
      <c r="CO7" s="223">
        <v>27179</v>
      </c>
      <c r="CP7" s="223">
        <v>6396</v>
      </c>
      <c r="CQ7" s="223">
        <v>30365</v>
      </c>
      <c r="CR7" s="223">
        <v>0</v>
      </c>
      <c r="CS7" s="223">
        <v>26053</v>
      </c>
      <c r="CT7" s="223">
        <v>42956</v>
      </c>
      <c r="CU7" s="223">
        <v>10618</v>
      </c>
      <c r="CV7" s="223">
        <v>570</v>
      </c>
      <c r="CW7" s="223">
        <v>0</v>
      </c>
      <c r="CX7" s="223">
        <v>0</v>
      </c>
      <c r="CY7" s="223">
        <v>103</v>
      </c>
      <c r="CZ7" s="223">
        <v>53309</v>
      </c>
      <c r="DA7" s="223">
        <v>276062</v>
      </c>
      <c r="DB7" s="223">
        <v>708</v>
      </c>
      <c r="DC7" s="223">
        <v>46433</v>
      </c>
      <c r="DD7" s="223">
        <v>1469</v>
      </c>
      <c r="DE7" s="223">
        <v>23113</v>
      </c>
      <c r="DF7" s="223">
        <v>0</v>
      </c>
      <c r="DG7" s="223">
        <v>0</v>
      </c>
      <c r="DH7" s="224">
        <f>SUM(D7:DG7)</f>
        <v>4896814</v>
      </c>
      <c r="DI7" s="223">
        <v>48958</v>
      </c>
      <c r="DJ7" s="223">
        <v>3002593</v>
      </c>
      <c r="DK7" s="223">
        <v>0</v>
      </c>
      <c r="DL7" s="223">
        <v>0</v>
      </c>
      <c r="DM7" s="223">
        <v>29920</v>
      </c>
      <c r="DN7" s="223">
        <v>27461</v>
      </c>
      <c r="DO7" s="224">
        <f>SUM(DI7:DN7)</f>
        <v>3108932</v>
      </c>
      <c r="DP7" s="225">
        <f>+DO7+DH7</f>
        <v>8005746</v>
      </c>
      <c r="DQ7" s="226">
        <v>42471</v>
      </c>
      <c r="DR7" s="227"/>
      <c r="DS7" s="224">
        <f>SUM(DQ7:DR7)</f>
        <v>42471</v>
      </c>
      <c r="DT7" s="225">
        <f>+DO7+DS7</f>
        <v>3151403</v>
      </c>
      <c r="DU7" s="225">
        <f>+DS7+DP7</f>
        <v>8048217</v>
      </c>
      <c r="DV7" s="223">
        <v>-1964009</v>
      </c>
      <c r="DW7" s="227"/>
      <c r="DX7" s="224">
        <f>SUM(DV7:DW7)</f>
        <v>-1964009</v>
      </c>
      <c r="DY7" s="227">
        <f>+DT7+DX7</f>
        <v>1187394</v>
      </c>
      <c r="DZ7" s="224">
        <f>+DU7+DX7</f>
        <v>6084208</v>
      </c>
      <c r="EB7" s="200">
        <f>+DZ7*-0.1</f>
        <v>-608420.80000000005</v>
      </c>
    </row>
    <row r="8" spans="1:132" ht="15" customHeight="1" x14ac:dyDescent="0.2">
      <c r="A8" s="490">
        <v>2</v>
      </c>
      <c r="B8" s="228" t="s">
        <v>268</v>
      </c>
      <c r="C8" s="222" t="s">
        <v>199</v>
      </c>
      <c r="D8" s="223">
        <v>43030</v>
      </c>
      <c r="E8" s="223">
        <v>378850</v>
      </c>
      <c r="F8" s="223">
        <v>15040</v>
      </c>
      <c r="G8" s="223">
        <v>116</v>
      </c>
      <c r="H8" s="223">
        <v>0</v>
      </c>
      <c r="I8" s="223">
        <v>0</v>
      </c>
      <c r="J8" s="223">
        <v>0</v>
      </c>
      <c r="K8" s="223">
        <v>2741108</v>
      </c>
      <c r="L8" s="223">
        <v>0</v>
      </c>
      <c r="M8" s="223">
        <v>4610</v>
      </c>
      <c r="N8" s="223">
        <v>0</v>
      </c>
      <c r="O8" s="223">
        <v>792</v>
      </c>
      <c r="P8" s="223">
        <v>261</v>
      </c>
      <c r="Q8" s="223">
        <v>0</v>
      </c>
      <c r="R8" s="223">
        <v>0</v>
      </c>
      <c r="S8" s="223">
        <v>0</v>
      </c>
      <c r="T8" s="223">
        <v>0</v>
      </c>
      <c r="U8" s="223">
        <v>0</v>
      </c>
      <c r="V8" s="223">
        <v>189</v>
      </c>
      <c r="W8" s="223">
        <v>0</v>
      </c>
      <c r="X8" s="223">
        <v>0</v>
      </c>
      <c r="Y8" s="223">
        <v>0</v>
      </c>
      <c r="Z8" s="223">
        <v>0</v>
      </c>
      <c r="AA8" s="223">
        <v>0</v>
      </c>
      <c r="AB8" s="223">
        <v>191</v>
      </c>
      <c r="AC8" s="223">
        <v>0</v>
      </c>
      <c r="AD8" s="223">
        <v>0</v>
      </c>
      <c r="AE8" s="223">
        <v>0</v>
      </c>
      <c r="AF8" s="223">
        <v>0</v>
      </c>
      <c r="AG8" s="223">
        <v>0</v>
      </c>
      <c r="AH8" s="223">
        <v>4377</v>
      </c>
      <c r="AI8" s="223">
        <v>0</v>
      </c>
      <c r="AJ8" s="223">
        <v>0</v>
      </c>
      <c r="AK8" s="223">
        <v>3</v>
      </c>
      <c r="AL8" s="223">
        <v>0</v>
      </c>
      <c r="AM8" s="223">
        <v>0</v>
      </c>
      <c r="AN8" s="223">
        <v>0</v>
      </c>
      <c r="AO8" s="223">
        <v>0</v>
      </c>
      <c r="AP8" s="223">
        <v>0</v>
      </c>
      <c r="AQ8" s="223">
        <v>0</v>
      </c>
      <c r="AR8" s="223">
        <v>0</v>
      </c>
      <c r="AS8" s="223">
        <v>0</v>
      </c>
      <c r="AT8" s="223">
        <v>0</v>
      </c>
      <c r="AU8" s="223">
        <v>0</v>
      </c>
      <c r="AV8" s="223">
        <v>0</v>
      </c>
      <c r="AW8" s="223">
        <v>0</v>
      </c>
      <c r="AX8" s="223">
        <v>0</v>
      </c>
      <c r="AY8" s="223">
        <v>0</v>
      </c>
      <c r="AZ8" s="223">
        <v>0</v>
      </c>
      <c r="BA8" s="223">
        <v>0</v>
      </c>
      <c r="BB8" s="223">
        <v>0</v>
      </c>
      <c r="BC8" s="223">
        <v>0</v>
      </c>
      <c r="BD8" s="223">
        <v>0</v>
      </c>
      <c r="BE8" s="223">
        <v>0</v>
      </c>
      <c r="BF8" s="223">
        <v>0</v>
      </c>
      <c r="BG8" s="223">
        <v>0</v>
      </c>
      <c r="BH8" s="223">
        <v>0</v>
      </c>
      <c r="BI8" s="223">
        <v>0</v>
      </c>
      <c r="BJ8" s="223">
        <v>0</v>
      </c>
      <c r="BK8" s="223">
        <v>341</v>
      </c>
      <c r="BL8" s="223">
        <v>0</v>
      </c>
      <c r="BM8" s="223">
        <v>0</v>
      </c>
      <c r="BN8" s="223">
        <v>0</v>
      </c>
      <c r="BO8" s="223">
        <v>0</v>
      </c>
      <c r="BP8" s="223">
        <v>0</v>
      </c>
      <c r="BQ8" s="223">
        <v>0</v>
      </c>
      <c r="BR8" s="223">
        <v>0</v>
      </c>
      <c r="BS8" s="223">
        <v>0</v>
      </c>
      <c r="BT8" s="223">
        <v>0</v>
      </c>
      <c r="BU8" s="223">
        <v>0</v>
      </c>
      <c r="BV8" s="223">
        <v>0</v>
      </c>
      <c r="BW8" s="223">
        <v>0</v>
      </c>
      <c r="BX8" s="223">
        <v>0</v>
      </c>
      <c r="BY8" s="223">
        <v>0</v>
      </c>
      <c r="BZ8" s="223">
        <v>0</v>
      </c>
      <c r="CA8" s="223">
        <v>0</v>
      </c>
      <c r="CB8" s="223">
        <v>0</v>
      </c>
      <c r="CC8" s="223">
        <v>0</v>
      </c>
      <c r="CD8" s="223">
        <v>0</v>
      </c>
      <c r="CE8" s="223">
        <v>0</v>
      </c>
      <c r="CF8" s="223">
        <v>0</v>
      </c>
      <c r="CG8" s="223">
        <v>105</v>
      </c>
      <c r="CH8" s="223">
        <v>0</v>
      </c>
      <c r="CI8" s="223">
        <v>0</v>
      </c>
      <c r="CJ8" s="223">
        <v>0</v>
      </c>
      <c r="CK8" s="223">
        <v>0</v>
      </c>
      <c r="CL8" s="223">
        <v>0</v>
      </c>
      <c r="CM8" s="223">
        <v>0</v>
      </c>
      <c r="CN8" s="223">
        <v>114</v>
      </c>
      <c r="CO8" s="223">
        <v>3352</v>
      </c>
      <c r="CP8" s="223">
        <v>19935</v>
      </c>
      <c r="CQ8" s="223">
        <v>3965</v>
      </c>
      <c r="CR8" s="223">
        <v>0</v>
      </c>
      <c r="CS8" s="223">
        <v>4441</v>
      </c>
      <c r="CT8" s="223">
        <v>7952</v>
      </c>
      <c r="CU8" s="223">
        <v>0</v>
      </c>
      <c r="CV8" s="223">
        <v>0</v>
      </c>
      <c r="CW8" s="223">
        <v>0</v>
      </c>
      <c r="CX8" s="223">
        <v>0</v>
      </c>
      <c r="CY8" s="223">
        <v>0</v>
      </c>
      <c r="CZ8" s="223">
        <v>6325</v>
      </c>
      <c r="DA8" s="223">
        <v>66442</v>
      </c>
      <c r="DB8" s="223">
        <v>0</v>
      </c>
      <c r="DC8" s="223">
        <v>28</v>
      </c>
      <c r="DD8" s="223">
        <v>0</v>
      </c>
      <c r="DE8" s="223">
        <v>812</v>
      </c>
      <c r="DF8" s="223">
        <v>0</v>
      </c>
      <c r="DG8" s="223">
        <v>0</v>
      </c>
      <c r="DH8" s="224">
        <f t="shared" ref="DH8:DH71" si="0">SUM(D8:DG8)</f>
        <v>3302379</v>
      </c>
      <c r="DI8" s="223">
        <v>0</v>
      </c>
      <c r="DJ8" s="223">
        <v>243349</v>
      </c>
      <c r="DK8" s="223">
        <v>0</v>
      </c>
      <c r="DL8" s="223">
        <v>0</v>
      </c>
      <c r="DM8" s="223">
        <v>233171</v>
      </c>
      <c r="DN8" s="223">
        <v>16522</v>
      </c>
      <c r="DO8" s="224">
        <f t="shared" ref="DO8:DO71" si="1">SUM(DI8:DN8)</f>
        <v>493042</v>
      </c>
      <c r="DP8" s="225">
        <f t="shared" ref="DP8:DP71" si="2">+DO8+DH8</f>
        <v>3795421</v>
      </c>
      <c r="DQ8" s="226">
        <v>5215</v>
      </c>
      <c r="DR8" s="227"/>
      <c r="DS8" s="224">
        <f t="shared" ref="DS8:DS71" si="3">SUM(DQ8:DR8)</f>
        <v>5215</v>
      </c>
      <c r="DT8" s="225">
        <f t="shared" ref="DT8:DT71" si="4">+DO8+DS8</f>
        <v>498257</v>
      </c>
      <c r="DU8" s="225">
        <f t="shared" ref="DU8:DU71" si="5">+DS8+DP8</f>
        <v>3800636</v>
      </c>
      <c r="DV8" s="223">
        <v>-62452</v>
      </c>
      <c r="DW8" s="227"/>
      <c r="DX8" s="224">
        <f t="shared" ref="DX8:DX71" si="6">SUM(DV8:DW8)</f>
        <v>-62452</v>
      </c>
      <c r="DY8" s="227">
        <f t="shared" ref="DY8:DY71" si="7">+DT8+DX8</f>
        <v>435805</v>
      </c>
      <c r="DZ8" s="224">
        <f t="shared" ref="DZ8:DZ71" si="8">+DU8+DX8</f>
        <v>3738184</v>
      </c>
      <c r="EB8" s="200">
        <f t="shared" ref="EB8:EB71" si="9">+DZ8*-0.1</f>
        <v>-373818.4</v>
      </c>
    </row>
    <row r="9" spans="1:132" ht="15" customHeight="1" x14ac:dyDescent="0.2">
      <c r="A9" s="490">
        <v>3</v>
      </c>
      <c r="B9" s="228" t="s">
        <v>269</v>
      </c>
      <c r="C9" s="222" t="s">
        <v>200</v>
      </c>
      <c r="D9" s="223">
        <v>307748</v>
      </c>
      <c r="E9" s="223">
        <v>130709</v>
      </c>
      <c r="F9" s="223">
        <v>0</v>
      </c>
      <c r="G9" s="223">
        <v>11</v>
      </c>
      <c r="H9" s="223">
        <v>0</v>
      </c>
      <c r="I9" s="223">
        <v>0</v>
      </c>
      <c r="J9" s="223">
        <v>0</v>
      </c>
      <c r="K9" s="223">
        <v>0</v>
      </c>
      <c r="L9" s="223">
        <v>0</v>
      </c>
      <c r="M9" s="223">
        <v>0</v>
      </c>
      <c r="N9" s="223">
        <v>0</v>
      </c>
      <c r="O9" s="223">
        <v>0</v>
      </c>
      <c r="P9" s="223">
        <v>0</v>
      </c>
      <c r="Q9" s="223">
        <v>0</v>
      </c>
      <c r="R9" s="223">
        <v>0</v>
      </c>
      <c r="S9" s="223">
        <v>0</v>
      </c>
      <c r="T9" s="223">
        <v>0</v>
      </c>
      <c r="U9" s="223">
        <v>0</v>
      </c>
      <c r="V9" s="223">
        <v>0</v>
      </c>
      <c r="W9" s="223">
        <v>0</v>
      </c>
      <c r="X9" s="223">
        <v>0</v>
      </c>
      <c r="Y9" s="223">
        <v>0</v>
      </c>
      <c r="Z9" s="223">
        <v>0</v>
      </c>
      <c r="AA9" s="223">
        <v>0</v>
      </c>
      <c r="AB9" s="223">
        <v>0</v>
      </c>
      <c r="AC9" s="223">
        <v>0</v>
      </c>
      <c r="AD9" s="223">
        <v>0</v>
      </c>
      <c r="AE9" s="223">
        <v>0</v>
      </c>
      <c r="AF9" s="223">
        <v>0</v>
      </c>
      <c r="AG9" s="223">
        <v>0</v>
      </c>
      <c r="AH9" s="223">
        <v>0</v>
      </c>
      <c r="AI9" s="223">
        <v>0</v>
      </c>
      <c r="AJ9" s="223">
        <v>0</v>
      </c>
      <c r="AK9" s="223">
        <v>0</v>
      </c>
      <c r="AL9" s="223">
        <v>0</v>
      </c>
      <c r="AM9" s="223">
        <v>0</v>
      </c>
      <c r="AN9" s="223">
        <v>0</v>
      </c>
      <c r="AO9" s="223">
        <v>0</v>
      </c>
      <c r="AP9" s="223">
        <v>0</v>
      </c>
      <c r="AQ9" s="223">
        <v>0</v>
      </c>
      <c r="AR9" s="223">
        <v>0</v>
      </c>
      <c r="AS9" s="223">
        <v>0</v>
      </c>
      <c r="AT9" s="223">
        <v>0</v>
      </c>
      <c r="AU9" s="223">
        <v>0</v>
      </c>
      <c r="AV9" s="223">
        <v>0</v>
      </c>
      <c r="AW9" s="223">
        <v>0</v>
      </c>
      <c r="AX9" s="223">
        <v>0</v>
      </c>
      <c r="AY9" s="223">
        <v>0</v>
      </c>
      <c r="AZ9" s="223">
        <v>0</v>
      </c>
      <c r="BA9" s="223">
        <v>0</v>
      </c>
      <c r="BB9" s="223">
        <v>0</v>
      </c>
      <c r="BC9" s="223">
        <v>0</v>
      </c>
      <c r="BD9" s="223">
        <v>0</v>
      </c>
      <c r="BE9" s="223">
        <v>0</v>
      </c>
      <c r="BF9" s="223">
        <v>0</v>
      </c>
      <c r="BG9" s="223">
        <v>0</v>
      </c>
      <c r="BH9" s="223">
        <v>0</v>
      </c>
      <c r="BI9" s="223">
        <v>0</v>
      </c>
      <c r="BJ9" s="223">
        <v>0</v>
      </c>
      <c r="BK9" s="223">
        <v>0</v>
      </c>
      <c r="BL9" s="223">
        <v>0</v>
      </c>
      <c r="BM9" s="223">
        <v>0</v>
      </c>
      <c r="BN9" s="223">
        <v>0</v>
      </c>
      <c r="BO9" s="223">
        <v>0</v>
      </c>
      <c r="BP9" s="223">
        <v>0</v>
      </c>
      <c r="BQ9" s="223">
        <v>0</v>
      </c>
      <c r="BR9" s="223">
        <v>0</v>
      </c>
      <c r="BS9" s="223">
        <v>0</v>
      </c>
      <c r="BT9" s="223">
        <v>0</v>
      </c>
      <c r="BU9" s="223">
        <v>0</v>
      </c>
      <c r="BV9" s="223">
        <v>0</v>
      </c>
      <c r="BW9" s="223">
        <v>0</v>
      </c>
      <c r="BX9" s="223">
        <v>0</v>
      </c>
      <c r="BY9" s="223">
        <v>0</v>
      </c>
      <c r="BZ9" s="223">
        <v>0</v>
      </c>
      <c r="CA9" s="223">
        <v>0</v>
      </c>
      <c r="CB9" s="223">
        <v>0</v>
      </c>
      <c r="CC9" s="223">
        <v>0</v>
      </c>
      <c r="CD9" s="223">
        <v>0</v>
      </c>
      <c r="CE9" s="223">
        <v>0</v>
      </c>
      <c r="CF9" s="223">
        <v>0</v>
      </c>
      <c r="CG9" s="223">
        <v>0</v>
      </c>
      <c r="CH9" s="223">
        <v>0</v>
      </c>
      <c r="CI9" s="223">
        <v>0</v>
      </c>
      <c r="CJ9" s="223">
        <v>0</v>
      </c>
      <c r="CK9" s="223">
        <v>0</v>
      </c>
      <c r="CL9" s="223">
        <v>0</v>
      </c>
      <c r="CM9" s="223">
        <v>0</v>
      </c>
      <c r="CN9" s="223">
        <v>0</v>
      </c>
      <c r="CO9" s="223">
        <v>0</v>
      </c>
      <c r="CP9" s="223">
        <v>0</v>
      </c>
      <c r="CQ9" s="223">
        <v>0</v>
      </c>
      <c r="CR9" s="223">
        <v>0</v>
      </c>
      <c r="CS9" s="223">
        <v>0</v>
      </c>
      <c r="CT9" s="223">
        <v>0</v>
      </c>
      <c r="CU9" s="223">
        <v>0</v>
      </c>
      <c r="CV9" s="223">
        <v>0</v>
      </c>
      <c r="CW9" s="223">
        <v>0</v>
      </c>
      <c r="CX9" s="223">
        <v>0</v>
      </c>
      <c r="CY9" s="223">
        <v>0</v>
      </c>
      <c r="CZ9" s="223">
        <v>0</v>
      </c>
      <c r="DA9" s="223">
        <v>0</v>
      </c>
      <c r="DB9" s="223">
        <v>0</v>
      </c>
      <c r="DC9" s="223">
        <v>0</v>
      </c>
      <c r="DD9" s="223">
        <v>0</v>
      </c>
      <c r="DE9" s="223">
        <v>0</v>
      </c>
      <c r="DF9" s="223">
        <v>0</v>
      </c>
      <c r="DG9" s="223">
        <v>0</v>
      </c>
      <c r="DH9" s="224">
        <f t="shared" si="0"/>
        <v>438468</v>
      </c>
      <c r="DI9" s="223">
        <v>0</v>
      </c>
      <c r="DJ9" s="223">
        <v>0</v>
      </c>
      <c r="DK9" s="223">
        <v>0</v>
      </c>
      <c r="DL9" s="223">
        <v>0</v>
      </c>
      <c r="DM9" s="223">
        <v>0</v>
      </c>
      <c r="DN9" s="223">
        <v>0</v>
      </c>
      <c r="DO9" s="224">
        <f t="shared" si="1"/>
        <v>0</v>
      </c>
      <c r="DP9" s="225">
        <f t="shared" si="2"/>
        <v>438468</v>
      </c>
      <c r="DQ9" s="226">
        <v>0</v>
      </c>
      <c r="DR9" s="227"/>
      <c r="DS9" s="224">
        <f t="shared" si="3"/>
        <v>0</v>
      </c>
      <c r="DT9" s="225">
        <f t="shared" si="4"/>
        <v>0</v>
      </c>
      <c r="DU9" s="225">
        <f t="shared" si="5"/>
        <v>438468</v>
      </c>
      <c r="DV9" s="223">
        <v>0</v>
      </c>
      <c r="DW9" s="227"/>
      <c r="DX9" s="224">
        <f t="shared" si="6"/>
        <v>0</v>
      </c>
      <c r="DY9" s="227">
        <f t="shared" si="7"/>
        <v>0</v>
      </c>
      <c r="DZ9" s="224">
        <f t="shared" si="8"/>
        <v>438468</v>
      </c>
      <c r="EB9" s="200">
        <f t="shared" si="9"/>
        <v>-43846.8</v>
      </c>
    </row>
    <row r="10" spans="1:132" ht="15" customHeight="1" x14ac:dyDescent="0.2">
      <c r="A10" s="490">
        <v>4</v>
      </c>
      <c r="B10" s="228" t="s">
        <v>270</v>
      </c>
      <c r="C10" s="222" t="s">
        <v>6</v>
      </c>
      <c r="D10" s="223">
        <v>5467</v>
      </c>
      <c r="E10" s="223">
        <v>0</v>
      </c>
      <c r="F10" s="223">
        <v>0</v>
      </c>
      <c r="G10" s="223">
        <v>152263</v>
      </c>
      <c r="H10" s="223">
        <v>354</v>
      </c>
      <c r="I10" s="223">
        <v>35</v>
      </c>
      <c r="J10" s="223">
        <v>16</v>
      </c>
      <c r="K10" s="223">
        <v>19833</v>
      </c>
      <c r="L10" s="223">
        <v>0</v>
      </c>
      <c r="M10" s="223">
        <v>355</v>
      </c>
      <c r="N10" s="223">
        <v>0</v>
      </c>
      <c r="O10" s="223">
        <v>20</v>
      </c>
      <c r="P10" s="223">
        <v>0</v>
      </c>
      <c r="Q10" s="223">
        <v>267509</v>
      </c>
      <c r="R10" s="223">
        <v>33</v>
      </c>
      <c r="S10" s="223">
        <v>1265</v>
      </c>
      <c r="T10" s="223">
        <v>2</v>
      </c>
      <c r="U10" s="223">
        <v>0</v>
      </c>
      <c r="V10" s="223">
        <v>0</v>
      </c>
      <c r="W10" s="223">
        <v>509</v>
      </c>
      <c r="X10" s="223">
        <v>0</v>
      </c>
      <c r="Y10" s="223">
        <v>0</v>
      </c>
      <c r="Z10" s="223">
        <v>0</v>
      </c>
      <c r="AA10" s="223">
        <v>0</v>
      </c>
      <c r="AB10" s="223">
        <v>0</v>
      </c>
      <c r="AC10" s="223">
        <v>5801</v>
      </c>
      <c r="AD10" s="223">
        <v>0</v>
      </c>
      <c r="AE10" s="223">
        <v>0</v>
      </c>
      <c r="AF10" s="223">
        <v>0</v>
      </c>
      <c r="AG10" s="223">
        <v>0</v>
      </c>
      <c r="AH10" s="223">
        <v>220</v>
      </c>
      <c r="AI10" s="223">
        <v>0</v>
      </c>
      <c r="AJ10" s="223">
        <v>0</v>
      </c>
      <c r="AK10" s="223">
        <v>1</v>
      </c>
      <c r="AL10" s="223">
        <v>2</v>
      </c>
      <c r="AM10" s="223">
        <v>0</v>
      </c>
      <c r="AN10" s="223">
        <v>0</v>
      </c>
      <c r="AO10" s="223">
        <v>1</v>
      </c>
      <c r="AP10" s="223">
        <v>0</v>
      </c>
      <c r="AQ10" s="223">
        <v>0</v>
      </c>
      <c r="AR10" s="223">
        <v>0</v>
      </c>
      <c r="AS10" s="223">
        <v>0</v>
      </c>
      <c r="AT10" s="223">
        <v>0</v>
      </c>
      <c r="AU10" s="223">
        <v>0</v>
      </c>
      <c r="AV10" s="223">
        <v>0</v>
      </c>
      <c r="AW10" s="223">
        <v>0</v>
      </c>
      <c r="AX10" s="223">
        <v>0</v>
      </c>
      <c r="AY10" s="223">
        <v>0</v>
      </c>
      <c r="AZ10" s="223">
        <v>0</v>
      </c>
      <c r="BA10" s="223">
        <v>0</v>
      </c>
      <c r="BB10" s="223">
        <v>0</v>
      </c>
      <c r="BC10" s="223">
        <v>0</v>
      </c>
      <c r="BD10" s="223">
        <v>0</v>
      </c>
      <c r="BE10" s="223">
        <v>0</v>
      </c>
      <c r="BF10" s="223">
        <v>0</v>
      </c>
      <c r="BG10" s="223">
        <v>0</v>
      </c>
      <c r="BH10" s="223">
        <v>0</v>
      </c>
      <c r="BI10" s="223">
        <v>11</v>
      </c>
      <c r="BJ10" s="223">
        <v>0</v>
      </c>
      <c r="BK10" s="223">
        <v>1245</v>
      </c>
      <c r="BL10" s="223">
        <v>0</v>
      </c>
      <c r="BM10" s="223">
        <v>298</v>
      </c>
      <c r="BN10" s="223">
        <v>653</v>
      </c>
      <c r="BO10" s="223">
        <v>1367</v>
      </c>
      <c r="BP10" s="223">
        <v>297</v>
      </c>
      <c r="BQ10" s="223">
        <v>0</v>
      </c>
      <c r="BR10" s="223">
        <v>0</v>
      </c>
      <c r="BS10" s="223">
        <v>0</v>
      </c>
      <c r="BT10" s="223">
        <v>0</v>
      </c>
      <c r="BU10" s="223">
        <v>0</v>
      </c>
      <c r="BV10" s="223">
        <v>0</v>
      </c>
      <c r="BW10" s="223">
        <v>0</v>
      </c>
      <c r="BX10" s="223">
        <v>0</v>
      </c>
      <c r="BY10" s="223">
        <v>0</v>
      </c>
      <c r="BZ10" s="223">
        <v>0</v>
      </c>
      <c r="CA10" s="223">
        <v>0</v>
      </c>
      <c r="CB10" s="223">
        <v>0</v>
      </c>
      <c r="CC10" s="223">
        <v>0</v>
      </c>
      <c r="CD10" s="223">
        <v>0</v>
      </c>
      <c r="CE10" s="223">
        <v>0</v>
      </c>
      <c r="CF10" s="223">
        <v>0</v>
      </c>
      <c r="CG10" s="223">
        <v>0</v>
      </c>
      <c r="CH10" s="223">
        <v>0</v>
      </c>
      <c r="CI10" s="223">
        <v>0</v>
      </c>
      <c r="CJ10" s="223">
        <v>0</v>
      </c>
      <c r="CK10" s="223">
        <v>0</v>
      </c>
      <c r="CL10" s="223">
        <v>0</v>
      </c>
      <c r="CM10" s="223">
        <v>0</v>
      </c>
      <c r="CN10" s="223">
        <v>159</v>
      </c>
      <c r="CO10" s="223">
        <v>1144</v>
      </c>
      <c r="CP10" s="223">
        <v>1003</v>
      </c>
      <c r="CQ10" s="223">
        <v>307</v>
      </c>
      <c r="CR10" s="223">
        <v>0</v>
      </c>
      <c r="CS10" s="223">
        <v>1044</v>
      </c>
      <c r="CT10" s="223">
        <v>1972</v>
      </c>
      <c r="CU10" s="223">
        <v>0</v>
      </c>
      <c r="CV10" s="223">
        <v>0</v>
      </c>
      <c r="CW10" s="223">
        <v>0</v>
      </c>
      <c r="CX10" s="223">
        <v>0</v>
      </c>
      <c r="CY10" s="223">
        <v>0</v>
      </c>
      <c r="CZ10" s="223">
        <v>5135</v>
      </c>
      <c r="DA10" s="223">
        <v>37231</v>
      </c>
      <c r="DB10" s="223">
        <v>0</v>
      </c>
      <c r="DC10" s="223">
        <v>0</v>
      </c>
      <c r="DD10" s="223">
        <v>0</v>
      </c>
      <c r="DE10" s="223">
        <v>701</v>
      </c>
      <c r="DF10" s="223">
        <v>0</v>
      </c>
      <c r="DG10" s="223">
        <v>0</v>
      </c>
      <c r="DH10" s="224">
        <f t="shared" si="0"/>
        <v>506253</v>
      </c>
      <c r="DI10" s="223">
        <v>3036</v>
      </c>
      <c r="DJ10" s="223">
        <v>183836</v>
      </c>
      <c r="DK10" s="223">
        <v>0</v>
      </c>
      <c r="DL10" s="223">
        <v>0</v>
      </c>
      <c r="DM10" s="223">
        <v>0</v>
      </c>
      <c r="DN10" s="223">
        <v>144111</v>
      </c>
      <c r="DO10" s="224">
        <f t="shared" si="1"/>
        <v>330983</v>
      </c>
      <c r="DP10" s="225">
        <f t="shared" si="2"/>
        <v>837236</v>
      </c>
      <c r="DQ10" s="226">
        <v>14712</v>
      </c>
      <c r="DR10" s="227"/>
      <c r="DS10" s="224">
        <f t="shared" si="3"/>
        <v>14712</v>
      </c>
      <c r="DT10" s="225">
        <f t="shared" si="4"/>
        <v>345695</v>
      </c>
      <c r="DU10" s="225">
        <f t="shared" si="5"/>
        <v>851948</v>
      </c>
      <c r="DV10" s="223">
        <v>-99395</v>
      </c>
      <c r="DW10" s="227"/>
      <c r="DX10" s="224">
        <f t="shared" si="6"/>
        <v>-99395</v>
      </c>
      <c r="DY10" s="227">
        <f t="shared" si="7"/>
        <v>246300</v>
      </c>
      <c r="DZ10" s="224">
        <f t="shared" si="8"/>
        <v>752553</v>
      </c>
      <c r="EB10" s="200">
        <f t="shared" si="9"/>
        <v>-75255.3</v>
      </c>
    </row>
    <row r="11" spans="1:132" ht="15" customHeight="1" x14ac:dyDescent="0.2">
      <c r="A11" s="490">
        <v>5</v>
      </c>
      <c r="B11" s="228" t="s">
        <v>271</v>
      </c>
      <c r="C11" s="222" t="s">
        <v>7</v>
      </c>
      <c r="D11" s="223">
        <v>0</v>
      </c>
      <c r="E11" s="223">
        <v>0</v>
      </c>
      <c r="F11" s="223">
        <v>0</v>
      </c>
      <c r="G11" s="223">
        <v>0</v>
      </c>
      <c r="H11" s="223">
        <v>57075</v>
      </c>
      <c r="I11" s="223">
        <v>0</v>
      </c>
      <c r="J11" s="223">
        <v>0</v>
      </c>
      <c r="K11" s="223">
        <v>907515</v>
      </c>
      <c r="L11" s="223">
        <v>0</v>
      </c>
      <c r="M11" s="223">
        <v>2115</v>
      </c>
      <c r="N11" s="223">
        <v>0</v>
      </c>
      <c r="O11" s="223">
        <v>2</v>
      </c>
      <c r="P11" s="223">
        <v>0</v>
      </c>
      <c r="Q11" s="223">
        <v>0</v>
      </c>
      <c r="R11" s="223">
        <v>0</v>
      </c>
      <c r="S11" s="223">
        <v>0</v>
      </c>
      <c r="T11" s="223">
        <v>0</v>
      </c>
      <c r="U11" s="223">
        <v>0</v>
      </c>
      <c r="V11" s="223">
        <v>25</v>
      </c>
      <c r="W11" s="223">
        <v>0</v>
      </c>
      <c r="X11" s="223">
        <v>0</v>
      </c>
      <c r="Y11" s="223">
        <v>0</v>
      </c>
      <c r="Z11" s="223">
        <v>0</v>
      </c>
      <c r="AA11" s="223">
        <v>0</v>
      </c>
      <c r="AB11" s="223">
        <v>1648</v>
      </c>
      <c r="AC11" s="223">
        <v>0</v>
      </c>
      <c r="AD11" s="223">
        <v>0</v>
      </c>
      <c r="AE11" s="223">
        <v>0</v>
      </c>
      <c r="AF11" s="223">
        <v>0</v>
      </c>
      <c r="AG11" s="223">
        <v>0</v>
      </c>
      <c r="AH11" s="223">
        <v>0</v>
      </c>
      <c r="AI11" s="223">
        <v>0</v>
      </c>
      <c r="AJ11" s="223">
        <v>0</v>
      </c>
      <c r="AK11" s="223">
        <v>0</v>
      </c>
      <c r="AL11" s="223">
        <v>0</v>
      </c>
      <c r="AM11" s="223">
        <v>0</v>
      </c>
      <c r="AN11" s="223">
        <v>0</v>
      </c>
      <c r="AO11" s="223">
        <v>0</v>
      </c>
      <c r="AP11" s="223">
        <v>0</v>
      </c>
      <c r="AQ11" s="223">
        <v>0</v>
      </c>
      <c r="AR11" s="223">
        <v>0</v>
      </c>
      <c r="AS11" s="223">
        <v>0</v>
      </c>
      <c r="AT11" s="223">
        <v>0</v>
      </c>
      <c r="AU11" s="223">
        <v>0</v>
      </c>
      <c r="AV11" s="223">
        <v>0</v>
      </c>
      <c r="AW11" s="223">
        <v>0</v>
      </c>
      <c r="AX11" s="223">
        <v>0</v>
      </c>
      <c r="AY11" s="223">
        <v>0</v>
      </c>
      <c r="AZ11" s="223">
        <v>0</v>
      </c>
      <c r="BA11" s="223">
        <v>0</v>
      </c>
      <c r="BB11" s="223">
        <v>0</v>
      </c>
      <c r="BC11" s="223">
        <v>0</v>
      </c>
      <c r="BD11" s="223">
        <v>0</v>
      </c>
      <c r="BE11" s="223">
        <v>0</v>
      </c>
      <c r="BF11" s="223">
        <v>0</v>
      </c>
      <c r="BG11" s="223">
        <v>0</v>
      </c>
      <c r="BH11" s="223">
        <v>0</v>
      </c>
      <c r="BI11" s="223">
        <v>0</v>
      </c>
      <c r="BJ11" s="223">
        <v>0</v>
      </c>
      <c r="BK11" s="223">
        <v>21562</v>
      </c>
      <c r="BL11" s="223">
        <v>0</v>
      </c>
      <c r="BM11" s="223">
        <v>0</v>
      </c>
      <c r="BN11" s="223">
        <v>0</v>
      </c>
      <c r="BO11" s="223">
        <v>0</v>
      </c>
      <c r="BP11" s="223">
        <v>0</v>
      </c>
      <c r="BQ11" s="223">
        <v>0</v>
      </c>
      <c r="BR11" s="223">
        <v>0</v>
      </c>
      <c r="BS11" s="223">
        <v>0</v>
      </c>
      <c r="BT11" s="223">
        <v>0</v>
      </c>
      <c r="BU11" s="223">
        <v>0</v>
      </c>
      <c r="BV11" s="223">
        <v>0</v>
      </c>
      <c r="BW11" s="223">
        <v>0</v>
      </c>
      <c r="BX11" s="223">
        <v>0</v>
      </c>
      <c r="BY11" s="223">
        <v>0</v>
      </c>
      <c r="BZ11" s="223">
        <v>0</v>
      </c>
      <c r="CA11" s="223">
        <v>0</v>
      </c>
      <c r="CB11" s="223">
        <v>0</v>
      </c>
      <c r="CC11" s="223">
        <v>0</v>
      </c>
      <c r="CD11" s="223">
        <v>0</v>
      </c>
      <c r="CE11" s="223">
        <v>0</v>
      </c>
      <c r="CF11" s="223">
        <v>0</v>
      </c>
      <c r="CG11" s="223">
        <v>177</v>
      </c>
      <c r="CH11" s="223">
        <v>0</v>
      </c>
      <c r="CI11" s="223">
        <v>0</v>
      </c>
      <c r="CJ11" s="223">
        <v>0</v>
      </c>
      <c r="CK11" s="223">
        <v>0</v>
      </c>
      <c r="CL11" s="223">
        <v>0</v>
      </c>
      <c r="CM11" s="223">
        <v>0</v>
      </c>
      <c r="CN11" s="223">
        <v>265</v>
      </c>
      <c r="CO11" s="223">
        <v>1078</v>
      </c>
      <c r="CP11" s="223">
        <v>3346</v>
      </c>
      <c r="CQ11" s="223">
        <v>5379</v>
      </c>
      <c r="CR11" s="223">
        <v>0</v>
      </c>
      <c r="CS11" s="223">
        <v>5412</v>
      </c>
      <c r="CT11" s="223">
        <v>10898</v>
      </c>
      <c r="CU11" s="223">
        <v>0</v>
      </c>
      <c r="CV11" s="223">
        <v>0</v>
      </c>
      <c r="CW11" s="223">
        <v>0</v>
      </c>
      <c r="CX11" s="223">
        <v>0</v>
      </c>
      <c r="CY11" s="223">
        <v>0</v>
      </c>
      <c r="CZ11" s="223">
        <v>18244</v>
      </c>
      <c r="DA11" s="223">
        <v>118617</v>
      </c>
      <c r="DB11" s="223">
        <v>0</v>
      </c>
      <c r="DC11" s="223">
        <v>193</v>
      </c>
      <c r="DD11" s="223">
        <v>0</v>
      </c>
      <c r="DE11" s="223">
        <v>1792</v>
      </c>
      <c r="DF11" s="223">
        <v>0</v>
      </c>
      <c r="DG11" s="223">
        <v>0</v>
      </c>
      <c r="DH11" s="224">
        <f t="shared" si="0"/>
        <v>1155343</v>
      </c>
      <c r="DI11" s="223">
        <v>12646</v>
      </c>
      <c r="DJ11" s="223">
        <v>322740</v>
      </c>
      <c r="DK11" s="223">
        <v>0</v>
      </c>
      <c r="DL11" s="223">
        <v>0</v>
      </c>
      <c r="DM11" s="223">
        <v>0</v>
      </c>
      <c r="DN11" s="223">
        <v>14069</v>
      </c>
      <c r="DO11" s="224">
        <f t="shared" si="1"/>
        <v>349455</v>
      </c>
      <c r="DP11" s="225">
        <f t="shared" si="2"/>
        <v>1504798</v>
      </c>
      <c r="DQ11" s="226">
        <v>38839</v>
      </c>
      <c r="DR11" s="227"/>
      <c r="DS11" s="224">
        <f t="shared" si="3"/>
        <v>38839</v>
      </c>
      <c r="DT11" s="225">
        <f t="shared" si="4"/>
        <v>388294</v>
      </c>
      <c r="DU11" s="225">
        <f t="shared" si="5"/>
        <v>1543637</v>
      </c>
      <c r="DV11" s="223">
        <v>-191239</v>
      </c>
      <c r="DW11" s="227"/>
      <c r="DX11" s="224">
        <f t="shared" si="6"/>
        <v>-191239</v>
      </c>
      <c r="DY11" s="227">
        <f t="shared" si="7"/>
        <v>197055</v>
      </c>
      <c r="DZ11" s="224">
        <f t="shared" si="8"/>
        <v>1352398</v>
      </c>
      <c r="EB11" s="200">
        <f t="shared" si="9"/>
        <v>-135239.80000000002</v>
      </c>
    </row>
    <row r="12" spans="1:132" ht="15" customHeight="1" x14ac:dyDescent="0.2">
      <c r="A12" s="490">
        <v>6</v>
      </c>
      <c r="B12" s="228" t="s">
        <v>272</v>
      </c>
      <c r="C12" s="222" t="s">
        <v>201</v>
      </c>
      <c r="D12" s="223">
        <v>0</v>
      </c>
      <c r="E12" s="223">
        <v>76</v>
      </c>
      <c r="F12" s="223">
        <v>0</v>
      </c>
      <c r="G12" s="223">
        <v>50</v>
      </c>
      <c r="H12" s="223">
        <v>0</v>
      </c>
      <c r="I12" s="223">
        <v>135</v>
      </c>
      <c r="J12" s="223">
        <v>0</v>
      </c>
      <c r="K12" s="223">
        <v>5585</v>
      </c>
      <c r="L12" s="223">
        <v>819</v>
      </c>
      <c r="M12" s="223">
        <v>212</v>
      </c>
      <c r="N12" s="223">
        <v>59</v>
      </c>
      <c r="O12" s="223">
        <v>501</v>
      </c>
      <c r="P12" s="223">
        <v>93</v>
      </c>
      <c r="Q12" s="223">
        <v>2</v>
      </c>
      <c r="R12" s="223">
        <v>0</v>
      </c>
      <c r="S12" s="223">
        <v>18755</v>
      </c>
      <c r="T12" s="223">
        <v>43</v>
      </c>
      <c r="U12" s="223">
        <v>0</v>
      </c>
      <c r="V12" s="223">
        <v>19982</v>
      </c>
      <c r="W12" s="223">
        <v>5603</v>
      </c>
      <c r="X12" s="223">
        <v>1030</v>
      </c>
      <c r="Y12" s="223">
        <v>22878</v>
      </c>
      <c r="Z12" s="223">
        <v>1598</v>
      </c>
      <c r="AA12" s="223">
        <v>4752</v>
      </c>
      <c r="AB12" s="223">
        <v>1641</v>
      </c>
      <c r="AC12" s="223">
        <v>2064</v>
      </c>
      <c r="AD12" s="223">
        <v>5672679</v>
      </c>
      <c r="AE12" s="223">
        <v>684855</v>
      </c>
      <c r="AF12" s="223">
        <v>230</v>
      </c>
      <c r="AG12" s="223">
        <v>225</v>
      </c>
      <c r="AH12" s="223">
        <v>0</v>
      </c>
      <c r="AI12" s="223">
        <v>3518</v>
      </c>
      <c r="AJ12" s="223">
        <v>47873</v>
      </c>
      <c r="AK12" s="223">
        <v>4779</v>
      </c>
      <c r="AL12" s="223">
        <v>8922</v>
      </c>
      <c r="AM12" s="223">
        <v>35975</v>
      </c>
      <c r="AN12" s="223">
        <v>19989</v>
      </c>
      <c r="AO12" s="223">
        <v>965</v>
      </c>
      <c r="AP12" s="223">
        <v>27</v>
      </c>
      <c r="AQ12" s="223">
        <v>1894</v>
      </c>
      <c r="AR12" s="223">
        <v>1685</v>
      </c>
      <c r="AS12" s="223">
        <v>105</v>
      </c>
      <c r="AT12" s="223">
        <v>543</v>
      </c>
      <c r="AU12" s="223">
        <v>328</v>
      </c>
      <c r="AV12" s="223">
        <v>313</v>
      </c>
      <c r="AW12" s="223">
        <v>2</v>
      </c>
      <c r="AX12" s="223">
        <v>326</v>
      </c>
      <c r="AY12" s="223">
        <v>797</v>
      </c>
      <c r="AZ12" s="223">
        <v>298</v>
      </c>
      <c r="BA12" s="223">
        <v>0</v>
      </c>
      <c r="BB12" s="223">
        <v>0</v>
      </c>
      <c r="BC12" s="223">
        <v>21</v>
      </c>
      <c r="BD12" s="223">
        <v>0</v>
      </c>
      <c r="BE12" s="223">
        <v>8</v>
      </c>
      <c r="BF12" s="223">
        <v>569</v>
      </c>
      <c r="BG12" s="223">
        <v>7</v>
      </c>
      <c r="BH12" s="223">
        <v>2660</v>
      </c>
      <c r="BI12" s="223">
        <v>0</v>
      </c>
      <c r="BJ12" s="223">
        <v>103</v>
      </c>
      <c r="BK12" s="223">
        <v>35</v>
      </c>
      <c r="BL12" s="223">
        <v>178</v>
      </c>
      <c r="BM12" s="223">
        <v>14</v>
      </c>
      <c r="BN12" s="223">
        <v>7</v>
      </c>
      <c r="BO12" s="223">
        <v>80</v>
      </c>
      <c r="BP12" s="223">
        <v>29</v>
      </c>
      <c r="BQ12" s="223">
        <v>3459790</v>
      </c>
      <c r="BR12" s="223">
        <v>1356220</v>
      </c>
      <c r="BS12" s="223">
        <v>0</v>
      </c>
      <c r="BT12" s="223">
        <v>8</v>
      </c>
      <c r="BU12" s="223">
        <v>162</v>
      </c>
      <c r="BV12" s="223">
        <v>32</v>
      </c>
      <c r="BW12" s="223">
        <v>68</v>
      </c>
      <c r="BX12" s="223">
        <v>0</v>
      </c>
      <c r="BY12" s="223">
        <v>0</v>
      </c>
      <c r="BZ12" s="223">
        <v>51</v>
      </c>
      <c r="CA12" s="223">
        <v>1</v>
      </c>
      <c r="CB12" s="223">
        <v>0</v>
      </c>
      <c r="CC12" s="223">
        <v>2</v>
      </c>
      <c r="CD12" s="223">
        <v>0</v>
      </c>
      <c r="CE12" s="223">
        <v>23</v>
      </c>
      <c r="CF12" s="223">
        <v>9</v>
      </c>
      <c r="CG12" s="223">
        <v>95</v>
      </c>
      <c r="CH12" s="223">
        <v>0</v>
      </c>
      <c r="CI12" s="223">
        <v>0</v>
      </c>
      <c r="CJ12" s="223">
        <v>2</v>
      </c>
      <c r="CK12" s="223">
        <v>0</v>
      </c>
      <c r="CL12" s="223">
        <v>0</v>
      </c>
      <c r="CM12" s="223">
        <v>9</v>
      </c>
      <c r="CN12" s="223">
        <v>3</v>
      </c>
      <c r="CO12" s="223">
        <v>93</v>
      </c>
      <c r="CP12" s="223">
        <v>1808</v>
      </c>
      <c r="CQ12" s="223">
        <v>250</v>
      </c>
      <c r="CR12" s="223">
        <v>0</v>
      </c>
      <c r="CS12" s="223">
        <v>28</v>
      </c>
      <c r="CT12" s="223">
        <v>102</v>
      </c>
      <c r="CU12" s="223">
        <v>167</v>
      </c>
      <c r="CV12" s="223">
        <v>280</v>
      </c>
      <c r="CW12" s="223">
        <v>0</v>
      </c>
      <c r="CX12" s="223">
        <v>5</v>
      </c>
      <c r="CY12" s="223">
        <v>11</v>
      </c>
      <c r="CZ12" s="223">
        <v>190</v>
      </c>
      <c r="DA12" s="223">
        <v>6</v>
      </c>
      <c r="DB12" s="223">
        <v>223</v>
      </c>
      <c r="DC12" s="223">
        <v>48</v>
      </c>
      <c r="DD12" s="223">
        <v>0</v>
      </c>
      <c r="DE12" s="223">
        <v>5</v>
      </c>
      <c r="DF12" s="223">
        <v>0</v>
      </c>
      <c r="DG12" s="223">
        <v>0</v>
      </c>
      <c r="DH12" s="224">
        <f t="shared" si="0"/>
        <v>11395608</v>
      </c>
      <c r="DI12" s="223">
        <v>0</v>
      </c>
      <c r="DJ12" s="223">
        <v>14</v>
      </c>
      <c r="DK12" s="223">
        <v>0</v>
      </c>
      <c r="DL12" s="223">
        <v>0</v>
      </c>
      <c r="DM12" s="223">
        <v>0</v>
      </c>
      <c r="DN12" s="223">
        <v>-40246</v>
      </c>
      <c r="DO12" s="224">
        <f t="shared" si="1"/>
        <v>-40232</v>
      </c>
      <c r="DP12" s="225">
        <f t="shared" si="2"/>
        <v>11355376</v>
      </c>
      <c r="DQ12" s="226">
        <v>96</v>
      </c>
      <c r="DR12" s="227"/>
      <c r="DS12" s="224">
        <f t="shared" si="3"/>
        <v>96</v>
      </c>
      <c r="DT12" s="225">
        <f t="shared" si="4"/>
        <v>-40136</v>
      </c>
      <c r="DU12" s="225">
        <f t="shared" si="5"/>
        <v>11355472</v>
      </c>
      <c r="DV12" s="223">
        <v>-11220691</v>
      </c>
      <c r="DW12" s="227"/>
      <c r="DX12" s="224">
        <f t="shared" si="6"/>
        <v>-11220691</v>
      </c>
      <c r="DY12" s="227">
        <f t="shared" si="7"/>
        <v>-11260827</v>
      </c>
      <c r="DZ12" s="224">
        <f t="shared" si="8"/>
        <v>134781</v>
      </c>
      <c r="EB12" s="200">
        <f t="shared" si="9"/>
        <v>-13478.1</v>
      </c>
    </row>
    <row r="13" spans="1:132" ht="15" customHeight="1" x14ac:dyDescent="0.2">
      <c r="A13" s="490">
        <v>7</v>
      </c>
      <c r="B13" s="228" t="s">
        <v>273</v>
      </c>
      <c r="C13" s="222" t="s">
        <v>274</v>
      </c>
      <c r="D13" s="223">
        <v>0</v>
      </c>
      <c r="E13" s="223">
        <v>0</v>
      </c>
      <c r="F13" s="223">
        <v>0</v>
      </c>
      <c r="G13" s="223">
        <v>257</v>
      </c>
      <c r="H13" s="223">
        <v>0</v>
      </c>
      <c r="I13" s="223">
        <v>0</v>
      </c>
      <c r="J13" s="223">
        <v>1141</v>
      </c>
      <c r="K13" s="223">
        <v>84</v>
      </c>
      <c r="L13" s="223">
        <v>0</v>
      </c>
      <c r="M13" s="223">
        <v>291</v>
      </c>
      <c r="N13" s="223">
        <v>0</v>
      </c>
      <c r="O13" s="223">
        <v>2</v>
      </c>
      <c r="P13" s="223">
        <v>0</v>
      </c>
      <c r="Q13" s="223">
        <v>3</v>
      </c>
      <c r="R13" s="223">
        <v>0</v>
      </c>
      <c r="S13" s="223">
        <v>6097</v>
      </c>
      <c r="T13" s="223">
        <v>29</v>
      </c>
      <c r="U13" s="223">
        <v>0</v>
      </c>
      <c r="V13" s="223">
        <v>1501</v>
      </c>
      <c r="W13" s="223">
        <v>56049</v>
      </c>
      <c r="X13" s="223">
        <v>-51</v>
      </c>
      <c r="Y13" s="223">
        <v>1883</v>
      </c>
      <c r="Z13" s="223">
        <v>187</v>
      </c>
      <c r="AA13" s="223">
        <v>0</v>
      </c>
      <c r="AB13" s="223">
        <v>1202</v>
      </c>
      <c r="AC13" s="223">
        <v>973</v>
      </c>
      <c r="AD13" s="223">
        <v>-15260</v>
      </c>
      <c r="AE13" s="223">
        <v>21564</v>
      </c>
      <c r="AF13" s="223">
        <v>0</v>
      </c>
      <c r="AG13" s="223">
        <v>778</v>
      </c>
      <c r="AH13" s="223">
        <v>14</v>
      </c>
      <c r="AI13" s="223">
        <v>56082</v>
      </c>
      <c r="AJ13" s="223">
        <v>94271</v>
      </c>
      <c r="AK13" s="223">
        <v>24821</v>
      </c>
      <c r="AL13" s="223">
        <v>50312</v>
      </c>
      <c r="AM13" s="223">
        <v>1177318</v>
      </c>
      <c r="AN13" s="223">
        <v>0</v>
      </c>
      <c r="AO13" s="223">
        <v>369</v>
      </c>
      <c r="AP13" s="223">
        <v>0</v>
      </c>
      <c r="AQ13" s="223">
        <v>1419873</v>
      </c>
      <c r="AR13" s="223">
        <v>227</v>
      </c>
      <c r="AS13" s="223">
        <v>339</v>
      </c>
      <c r="AT13" s="223">
        <v>134</v>
      </c>
      <c r="AU13" s="223">
        <v>76</v>
      </c>
      <c r="AV13" s="223">
        <v>399</v>
      </c>
      <c r="AW13" s="223">
        <v>472</v>
      </c>
      <c r="AX13" s="223">
        <v>0</v>
      </c>
      <c r="AY13" s="223">
        <v>0</v>
      </c>
      <c r="AZ13" s="223">
        <v>0</v>
      </c>
      <c r="BA13" s="223">
        <v>0</v>
      </c>
      <c r="BB13" s="223">
        <v>0</v>
      </c>
      <c r="BC13" s="223">
        <v>0</v>
      </c>
      <c r="BD13" s="223">
        <v>0</v>
      </c>
      <c r="BE13" s="223">
        <v>0</v>
      </c>
      <c r="BF13" s="223">
        <v>0</v>
      </c>
      <c r="BG13" s="223">
        <v>0</v>
      </c>
      <c r="BH13" s="223">
        <v>0</v>
      </c>
      <c r="BI13" s="223">
        <v>0</v>
      </c>
      <c r="BJ13" s="223">
        <v>0</v>
      </c>
      <c r="BK13" s="223">
        <v>3656</v>
      </c>
      <c r="BL13" s="223">
        <v>0</v>
      </c>
      <c r="BM13" s="223">
        <v>32728</v>
      </c>
      <c r="BN13" s="223">
        <v>2443</v>
      </c>
      <c r="BO13" s="223">
        <v>53539</v>
      </c>
      <c r="BP13" s="223">
        <v>39558</v>
      </c>
      <c r="BQ13" s="223">
        <v>-285</v>
      </c>
      <c r="BR13" s="223">
        <v>0</v>
      </c>
      <c r="BS13" s="223">
        <v>0</v>
      </c>
      <c r="BT13" s="223">
        <v>0</v>
      </c>
      <c r="BU13" s="223">
        <v>0</v>
      </c>
      <c r="BV13" s="223">
        <v>0</v>
      </c>
      <c r="BW13" s="223">
        <v>0</v>
      </c>
      <c r="BX13" s="223">
        <v>0</v>
      </c>
      <c r="BY13" s="223">
        <v>0</v>
      </c>
      <c r="BZ13" s="223">
        <v>0</v>
      </c>
      <c r="CA13" s="223">
        <v>0</v>
      </c>
      <c r="CB13" s="223">
        <v>0</v>
      </c>
      <c r="CC13" s="223">
        <v>0</v>
      </c>
      <c r="CD13" s="223">
        <v>0</v>
      </c>
      <c r="CE13" s="223">
        <v>0</v>
      </c>
      <c r="CF13" s="223">
        <v>0</v>
      </c>
      <c r="CG13" s="223">
        <v>0</v>
      </c>
      <c r="CH13" s="223">
        <v>0</v>
      </c>
      <c r="CI13" s="223">
        <v>0</v>
      </c>
      <c r="CJ13" s="223">
        <v>0</v>
      </c>
      <c r="CK13" s="223">
        <v>0</v>
      </c>
      <c r="CL13" s="223">
        <v>0</v>
      </c>
      <c r="CM13" s="223">
        <v>0</v>
      </c>
      <c r="CN13" s="223">
        <v>321</v>
      </c>
      <c r="CO13" s="223">
        <v>0</v>
      </c>
      <c r="CP13" s="223">
        <v>0</v>
      </c>
      <c r="CQ13" s="223">
        <v>0</v>
      </c>
      <c r="CR13" s="223">
        <v>0</v>
      </c>
      <c r="CS13" s="223">
        <v>0</v>
      </c>
      <c r="CT13" s="223">
        <v>0</v>
      </c>
      <c r="CU13" s="223">
        <v>0</v>
      </c>
      <c r="CV13" s="223">
        <v>0</v>
      </c>
      <c r="CW13" s="223">
        <v>0</v>
      </c>
      <c r="CX13" s="223">
        <v>0</v>
      </c>
      <c r="CY13" s="223">
        <v>0</v>
      </c>
      <c r="CZ13" s="223">
        <v>-209</v>
      </c>
      <c r="DA13" s="223">
        <v>-664</v>
      </c>
      <c r="DB13" s="223">
        <v>0</v>
      </c>
      <c r="DC13" s="223">
        <v>178</v>
      </c>
      <c r="DD13" s="223">
        <v>0</v>
      </c>
      <c r="DE13" s="223">
        <v>503</v>
      </c>
      <c r="DF13" s="223">
        <v>0</v>
      </c>
      <c r="DG13" s="223">
        <v>1024</v>
      </c>
      <c r="DH13" s="224">
        <f t="shared" si="0"/>
        <v>3034229</v>
      </c>
      <c r="DI13" s="223">
        <v>-4500</v>
      </c>
      <c r="DJ13" s="223">
        <v>-5141</v>
      </c>
      <c r="DK13" s="223">
        <v>0</v>
      </c>
      <c r="DL13" s="223">
        <v>0</v>
      </c>
      <c r="DM13" s="223">
        <v>-4978</v>
      </c>
      <c r="DN13" s="223">
        <v>32857</v>
      </c>
      <c r="DO13" s="224">
        <f t="shared" si="1"/>
        <v>18238</v>
      </c>
      <c r="DP13" s="225">
        <f t="shared" si="2"/>
        <v>3052467</v>
      </c>
      <c r="DQ13" s="226">
        <v>17095</v>
      </c>
      <c r="DR13" s="227"/>
      <c r="DS13" s="224">
        <f t="shared" si="3"/>
        <v>17095</v>
      </c>
      <c r="DT13" s="225">
        <f t="shared" si="4"/>
        <v>35333</v>
      </c>
      <c r="DU13" s="225">
        <f t="shared" si="5"/>
        <v>3069562</v>
      </c>
      <c r="DV13" s="223">
        <v>-2697804</v>
      </c>
      <c r="DW13" s="227"/>
      <c r="DX13" s="224">
        <f t="shared" si="6"/>
        <v>-2697804</v>
      </c>
      <c r="DY13" s="227">
        <f t="shared" si="7"/>
        <v>-2662471</v>
      </c>
      <c r="DZ13" s="224">
        <f t="shared" si="8"/>
        <v>371758</v>
      </c>
      <c r="EB13" s="200">
        <f t="shared" si="9"/>
        <v>-37175.800000000003</v>
      </c>
    </row>
    <row r="14" spans="1:132" ht="15" customHeight="1" x14ac:dyDescent="0.2">
      <c r="A14" s="490">
        <v>8</v>
      </c>
      <c r="B14" s="228" t="s">
        <v>275</v>
      </c>
      <c r="C14" s="222" t="s">
        <v>202</v>
      </c>
      <c r="D14" s="223">
        <v>0</v>
      </c>
      <c r="E14" s="223">
        <v>48896</v>
      </c>
      <c r="F14" s="223">
        <v>0</v>
      </c>
      <c r="G14" s="223">
        <v>14771</v>
      </c>
      <c r="H14" s="223">
        <v>55830</v>
      </c>
      <c r="I14" s="223">
        <v>0</v>
      </c>
      <c r="J14" s="223">
        <v>0</v>
      </c>
      <c r="K14" s="223">
        <v>6405392</v>
      </c>
      <c r="L14" s="223">
        <v>450787</v>
      </c>
      <c r="M14" s="223">
        <v>389533</v>
      </c>
      <c r="N14" s="223">
        <v>192</v>
      </c>
      <c r="O14" s="223">
        <v>361</v>
      </c>
      <c r="P14" s="223">
        <v>7375</v>
      </c>
      <c r="Q14" s="223">
        <v>3218</v>
      </c>
      <c r="R14" s="223">
        <v>0</v>
      </c>
      <c r="S14" s="223">
        <v>13761</v>
      </c>
      <c r="T14" s="223">
        <v>346</v>
      </c>
      <c r="U14" s="223">
        <v>0</v>
      </c>
      <c r="V14" s="223">
        <v>37</v>
      </c>
      <c r="W14" s="223">
        <v>460</v>
      </c>
      <c r="X14" s="223">
        <v>0</v>
      </c>
      <c r="Y14" s="223">
        <v>20190</v>
      </c>
      <c r="Z14" s="223">
        <v>163</v>
      </c>
      <c r="AA14" s="223">
        <v>0</v>
      </c>
      <c r="AB14" s="223">
        <v>119205</v>
      </c>
      <c r="AC14" s="223">
        <v>120334</v>
      </c>
      <c r="AD14" s="223">
        <v>72</v>
      </c>
      <c r="AE14" s="223">
        <v>0</v>
      </c>
      <c r="AF14" s="223">
        <v>227</v>
      </c>
      <c r="AG14" s="223">
        <v>5</v>
      </c>
      <c r="AH14" s="223">
        <v>4241</v>
      </c>
      <c r="AI14" s="223">
        <v>111</v>
      </c>
      <c r="AJ14" s="223">
        <v>0</v>
      </c>
      <c r="AK14" s="223">
        <v>489</v>
      </c>
      <c r="AL14" s="223">
        <v>2351</v>
      </c>
      <c r="AM14" s="223">
        <v>0</v>
      </c>
      <c r="AN14" s="223">
        <v>0</v>
      </c>
      <c r="AO14" s="223">
        <v>18</v>
      </c>
      <c r="AP14" s="223">
        <v>0</v>
      </c>
      <c r="AQ14" s="223">
        <v>0</v>
      </c>
      <c r="AR14" s="223">
        <v>0</v>
      </c>
      <c r="AS14" s="223">
        <v>0</v>
      </c>
      <c r="AT14" s="223">
        <v>0</v>
      </c>
      <c r="AU14" s="223">
        <v>0</v>
      </c>
      <c r="AV14" s="223">
        <v>0</v>
      </c>
      <c r="AW14" s="223">
        <v>0</v>
      </c>
      <c r="AX14" s="223">
        <v>0</v>
      </c>
      <c r="AY14" s="223">
        <v>0</v>
      </c>
      <c r="AZ14" s="223">
        <v>0</v>
      </c>
      <c r="BA14" s="223">
        <v>0</v>
      </c>
      <c r="BB14" s="223">
        <v>0</v>
      </c>
      <c r="BC14" s="223">
        <v>0</v>
      </c>
      <c r="BD14" s="223">
        <v>0</v>
      </c>
      <c r="BE14" s="223">
        <v>0</v>
      </c>
      <c r="BF14" s="223">
        <v>0</v>
      </c>
      <c r="BG14" s="223">
        <v>0</v>
      </c>
      <c r="BH14" s="223">
        <v>0</v>
      </c>
      <c r="BI14" s="223">
        <v>0</v>
      </c>
      <c r="BJ14" s="223">
        <v>0</v>
      </c>
      <c r="BK14" s="223">
        <v>10776</v>
      </c>
      <c r="BL14" s="223">
        <v>0</v>
      </c>
      <c r="BM14" s="223">
        <v>0</v>
      </c>
      <c r="BN14" s="223">
        <v>0</v>
      </c>
      <c r="BO14" s="223">
        <v>0</v>
      </c>
      <c r="BP14" s="223">
        <v>0</v>
      </c>
      <c r="BQ14" s="223">
        <v>0</v>
      </c>
      <c r="BR14" s="223">
        <v>0</v>
      </c>
      <c r="BS14" s="223">
        <v>0</v>
      </c>
      <c r="BT14" s="223">
        <v>0</v>
      </c>
      <c r="BU14" s="223">
        <v>0</v>
      </c>
      <c r="BV14" s="223">
        <v>0</v>
      </c>
      <c r="BW14" s="223">
        <v>0</v>
      </c>
      <c r="BX14" s="223">
        <v>0</v>
      </c>
      <c r="BY14" s="223">
        <v>0</v>
      </c>
      <c r="BZ14" s="223">
        <v>0</v>
      </c>
      <c r="CA14" s="223">
        <v>0</v>
      </c>
      <c r="CB14" s="223">
        <v>0</v>
      </c>
      <c r="CC14" s="223">
        <v>0</v>
      </c>
      <c r="CD14" s="223">
        <v>0</v>
      </c>
      <c r="CE14" s="223">
        <v>0</v>
      </c>
      <c r="CF14" s="223">
        <v>0</v>
      </c>
      <c r="CG14" s="223">
        <v>2865</v>
      </c>
      <c r="CH14" s="223">
        <v>0</v>
      </c>
      <c r="CI14" s="223">
        <v>0</v>
      </c>
      <c r="CJ14" s="223">
        <v>0</v>
      </c>
      <c r="CK14" s="223">
        <v>0</v>
      </c>
      <c r="CL14" s="223">
        <v>0</v>
      </c>
      <c r="CM14" s="223">
        <v>9</v>
      </c>
      <c r="CN14" s="223">
        <v>27304</v>
      </c>
      <c r="CO14" s="223">
        <v>132225</v>
      </c>
      <c r="CP14" s="223">
        <v>35330</v>
      </c>
      <c r="CQ14" s="223">
        <v>120199</v>
      </c>
      <c r="CR14" s="223">
        <v>0</v>
      </c>
      <c r="CS14" s="223">
        <v>121339</v>
      </c>
      <c r="CT14" s="223">
        <v>212282</v>
      </c>
      <c r="CU14" s="223">
        <v>7838</v>
      </c>
      <c r="CV14" s="223">
        <v>0</v>
      </c>
      <c r="CW14" s="223">
        <v>0</v>
      </c>
      <c r="CX14" s="223">
        <v>0</v>
      </c>
      <c r="CY14" s="223">
        <v>0</v>
      </c>
      <c r="CZ14" s="223">
        <v>234427</v>
      </c>
      <c r="DA14" s="223">
        <v>2651328</v>
      </c>
      <c r="DB14" s="223">
        <v>0</v>
      </c>
      <c r="DC14" s="223">
        <v>260</v>
      </c>
      <c r="DD14" s="223">
        <v>0</v>
      </c>
      <c r="DE14" s="223">
        <v>30073</v>
      </c>
      <c r="DF14" s="223">
        <v>0</v>
      </c>
      <c r="DG14" s="223">
        <v>0</v>
      </c>
      <c r="DH14" s="224">
        <f t="shared" si="0"/>
        <v>11244620</v>
      </c>
      <c r="DI14" s="223">
        <v>443056</v>
      </c>
      <c r="DJ14" s="223">
        <v>22197422</v>
      </c>
      <c r="DK14" s="223">
        <v>0</v>
      </c>
      <c r="DL14" s="223">
        <v>0</v>
      </c>
      <c r="DM14" s="223">
        <v>0</v>
      </c>
      <c r="DN14" s="223">
        <v>-107555</v>
      </c>
      <c r="DO14" s="224">
        <f t="shared" si="1"/>
        <v>22532923</v>
      </c>
      <c r="DP14" s="225">
        <f t="shared" si="2"/>
        <v>33777543</v>
      </c>
      <c r="DQ14" s="226">
        <v>530442</v>
      </c>
      <c r="DR14" s="227"/>
      <c r="DS14" s="224">
        <f t="shared" si="3"/>
        <v>530442</v>
      </c>
      <c r="DT14" s="225">
        <f t="shared" si="4"/>
        <v>23063365</v>
      </c>
      <c r="DU14" s="225">
        <f t="shared" si="5"/>
        <v>34307985</v>
      </c>
      <c r="DV14" s="223">
        <v>-5208822</v>
      </c>
      <c r="DW14" s="227"/>
      <c r="DX14" s="224">
        <f t="shared" si="6"/>
        <v>-5208822</v>
      </c>
      <c r="DY14" s="227">
        <f t="shared" si="7"/>
        <v>17854543</v>
      </c>
      <c r="DZ14" s="224">
        <f t="shared" si="8"/>
        <v>29099163</v>
      </c>
      <c r="EB14" s="200">
        <f t="shared" si="9"/>
        <v>-2909916.3000000003</v>
      </c>
    </row>
    <row r="15" spans="1:132" ht="15" customHeight="1" x14ac:dyDescent="0.2">
      <c r="A15" s="490">
        <v>9</v>
      </c>
      <c r="B15" s="228" t="s">
        <v>276</v>
      </c>
      <c r="C15" s="222" t="s">
        <v>277</v>
      </c>
      <c r="D15" s="223">
        <v>0</v>
      </c>
      <c r="E15" s="223">
        <v>573</v>
      </c>
      <c r="F15" s="223">
        <v>0</v>
      </c>
      <c r="G15" s="223">
        <v>0</v>
      </c>
      <c r="H15" s="223">
        <v>18631</v>
      </c>
      <c r="I15" s="223">
        <v>0</v>
      </c>
      <c r="J15" s="223">
        <v>0</v>
      </c>
      <c r="K15" s="223">
        <v>41849</v>
      </c>
      <c r="L15" s="223">
        <v>307088</v>
      </c>
      <c r="M15" s="223">
        <v>0</v>
      </c>
      <c r="N15" s="223">
        <v>0</v>
      </c>
      <c r="O15" s="223">
        <v>0</v>
      </c>
      <c r="P15" s="223">
        <v>0</v>
      </c>
      <c r="Q15" s="223">
        <v>0</v>
      </c>
      <c r="R15" s="223">
        <v>0</v>
      </c>
      <c r="S15" s="223">
        <v>0</v>
      </c>
      <c r="T15" s="223">
        <v>0</v>
      </c>
      <c r="U15" s="223">
        <v>0</v>
      </c>
      <c r="V15" s="223">
        <v>0</v>
      </c>
      <c r="W15" s="223">
        <v>0</v>
      </c>
      <c r="X15" s="223">
        <v>0</v>
      </c>
      <c r="Y15" s="223">
        <v>28</v>
      </c>
      <c r="Z15" s="223">
        <v>0</v>
      </c>
      <c r="AA15" s="223">
        <v>0</v>
      </c>
      <c r="AB15" s="223">
        <v>1004</v>
      </c>
      <c r="AC15" s="223">
        <v>14</v>
      </c>
      <c r="AD15" s="223">
        <v>0</v>
      </c>
      <c r="AE15" s="223">
        <v>0</v>
      </c>
      <c r="AF15" s="223">
        <v>0</v>
      </c>
      <c r="AG15" s="223">
        <v>0</v>
      </c>
      <c r="AH15" s="223">
        <v>0</v>
      </c>
      <c r="AI15" s="223">
        <v>0</v>
      </c>
      <c r="AJ15" s="223">
        <v>0</v>
      </c>
      <c r="AK15" s="223">
        <v>0</v>
      </c>
      <c r="AL15" s="223">
        <v>0</v>
      </c>
      <c r="AM15" s="223">
        <v>0</v>
      </c>
      <c r="AN15" s="223">
        <v>0</v>
      </c>
      <c r="AO15" s="223">
        <v>0</v>
      </c>
      <c r="AP15" s="223">
        <v>0</v>
      </c>
      <c r="AQ15" s="223">
        <v>0</v>
      </c>
      <c r="AR15" s="223">
        <v>0</v>
      </c>
      <c r="AS15" s="223">
        <v>0</v>
      </c>
      <c r="AT15" s="223">
        <v>0</v>
      </c>
      <c r="AU15" s="223">
        <v>0</v>
      </c>
      <c r="AV15" s="223">
        <v>0</v>
      </c>
      <c r="AW15" s="223">
        <v>0</v>
      </c>
      <c r="AX15" s="223">
        <v>0</v>
      </c>
      <c r="AY15" s="223">
        <v>0</v>
      </c>
      <c r="AZ15" s="223">
        <v>0</v>
      </c>
      <c r="BA15" s="223">
        <v>0</v>
      </c>
      <c r="BB15" s="223">
        <v>0</v>
      </c>
      <c r="BC15" s="223">
        <v>0</v>
      </c>
      <c r="BD15" s="223">
        <v>0</v>
      </c>
      <c r="BE15" s="223">
        <v>0</v>
      </c>
      <c r="BF15" s="223">
        <v>0</v>
      </c>
      <c r="BG15" s="223">
        <v>0</v>
      </c>
      <c r="BH15" s="223">
        <v>0</v>
      </c>
      <c r="BI15" s="223">
        <v>0</v>
      </c>
      <c r="BJ15" s="223">
        <v>0</v>
      </c>
      <c r="BK15" s="223">
        <v>0</v>
      </c>
      <c r="BL15" s="223">
        <v>0</v>
      </c>
      <c r="BM15" s="223">
        <v>0</v>
      </c>
      <c r="BN15" s="223">
        <v>0</v>
      </c>
      <c r="BO15" s="223">
        <v>0</v>
      </c>
      <c r="BP15" s="223">
        <v>0</v>
      </c>
      <c r="BQ15" s="223">
        <v>0</v>
      </c>
      <c r="BR15" s="223">
        <v>0</v>
      </c>
      <c r="BS15" s="223">
        <v>0</v>
      </c>
      <c r="BT15" s="223">
        <v>0</v>
      </c>
      <c r="BU15" s="223">
        <v>8935</v>
      </c>
      <c r="BV15" s="223">
        <v>0</v>
      </c>
      <c r="BW15" s="223">
        <v>0</v>
      </c>
      <c r="BX15" s="223">
        <v>0</v>
      </c>
      <c r="BY15" s="223">
        <v>0</v>
      </c>
      <c r="BZ15" s="223">
        <v>0</v>
      </c>
      <c r="CA15" s="223">
        <v>0</v>
      </c>
      <c r="CB15" s="223">
        <v>0</v>
      </c>
      <c r="CC15" s="223">
        <v>0</v>
      </c>
      <c r="CD15" s="223">
        <v>0</v>
      </c>
      <c r="CE15" s="223">
        <v>0</v>
      </c>
      <c r="CF15" s="223">
        <v>0</v>
      </c>
      <c r="CG15" s="223">
        <v>2631</v>
      </c>
      <c r="CH15" s="223">
        <v>0</v>
      </c>
      <c r="CI15" s="223">
        <v>0</v>
      </c>
      <c r="CJ15" s="223">
        <v>0</v>
      </c>
      <c r="CK15" s="223">
        <v>0</v>
      </c>
      <c r="CL15" s="223">
        <v>0</v>
      </c>
      <c r="CM15" s="223">
        <v>4</v>
      </c>
      <c r="CN15" s="223">
        <v>2278</v>
      </c>
      <c r="CO15" s="223">
        <v>1356</v>
      </c>
      <c r="CP15" s="223">
        <v>934</v>
      </c>
      <c r="CQ15" s="223">
        <v>13589</v>
      </c>
      <c r="CR15" s="223">
        <v>0</v>
      </c>
      <c r="CS15" s="223">
        <v>10092</v>
      </c>
      <c r="CT15" s="223">
        <v>17670</v>
      </c>
      <c r="CU15" s="223">
        <v>0</v>
      </c>
      <c r="CV15" s="223">
        <v>0</v>
      </c>
      <c r="CW15" s="223">
        <v>0</v>
      </c>
      <c r="CX15" s="223">
        <v>0</v>
      </c>
      <c r="CY15" s="223">
        <v>271</v>
      </c>
      <c r="CZ15" s="223">
        <v>70019</v>
      </c>
      <c r="DA15" s="223">
        <v>1057883</v>
      </c>
      <c r="DB15" s="223">
        <v>0</v>
      </c>
      <c r="DC15" s="223">
        <v>2</v>
      </c>
      <c r="DD15" s="223">
        <v>50</v>
      </c>
      <c r="DE15" s="223">
        <v>6933</v>
      </c>
      <c r="DF15" s="223">
        <v>0</v>
      </c>
      <c r="DG15" s="223">
        <v>29956</v>
      </c>
      <c r="DH15" s="224">
        <f t="shared" si="0"/>
        <v>1591790</v>
      </c>
      <c r="DI15" s="223">
        <v>237882</v>
      </c>
      <c r="DJ15" s="223">
        <v>4398655</v>
      </c>
      <c r="DK15" s="223">
        <v>0</v>
      </c>
      <c r="DL15" s="223">
        <v>0</v>
      </c>
      <c r="DM15" s="223">
        <v>0</v>
      </c>
      <c r="DN15" s="223">
        <v>1273</v>
      </c>
      <c r="DO15" s="224">
        <f t="shared" si="1"/>
        <v>4637810</v>
      </c>
      <c r="DP15" s="225">
        <f t="shared" si="2"/>
        <v>6229600</v>
      </c>
      <c r="DQ15" s="226">
        <v>123896</v>
      </c>
      <c r="DR15" s="227"/>
      <c r="DS15" s="224">
        <f t="shared" si="3"/>
        <v>123896</v>
      </c>
      <c r="DT15" s="225">
        <f t="shared" si="4"/>
        <v>4761706</v>
      </c>
      <c r="DU15" s="225">
        <f t="shared" si="5"/>
        <v>6353496</v>
      </c>
      <c r="DV15" s="223">
        <v>-506752</v>
      </c>
      <c r="DW15" s="227"/>
      <c r="DX15" s="224">
        <f t="shared" si="6"/>
        <v>-506752</v>
      </c>
      <c r="DY15" s="227">
        <f t="shared" si="7"/>
        <v>4254954</v>
      </c>
      <c r="DZ15" s="224">
        <f t="shared" si="8"/>
        <v>5846744</v>
      </c>
      <c r="EB15" s="200">
        <f t="shared" si="9"/>
        <v>-584674.4</v>
      </c>
    </row>
    <row r="16" spans="1:132" ht="15" customHeight="1" x14ac:dyDescent="0.2">
      <c r="A16" s="490">
        <v>10</v>
      </c>
      <c r="B16" s="228" t="s">
        <v>278</v>
      </c>
      <c r="C16" s="222" t="s">
        <v>203</v>
      </c>
      <c r="D16" s="223">
        <v>48217</v>
      </c>
      <c r="E16" s="223">
        <v>1128065</v>
      </c>
      <c r="F16" s="223">
        <v>12419</v>
      </c>
      <c r="G16" s="223">
        <v>3078</v>
      </c>
      <c r="H16" s="223">
        <v>79740</v>
      </c>
      <c r="I16" s="223">
        <v>0</v>
      </c>
      <c r="J16" s="223">
        <v>0</v>
      </c>
      <c r="K16" s="223">
        <v>-213</v>
      </c>
      <c r="L16" s="223">
        <v>0</v>
      </c>
      <c r="M16" s="223">
        <v>69907</v>
      </c>
      <c r="N16" s="223">
        <v>0</v>
      </c>
      <c r="O16" s="223">
        <v>-4</v>
      </c>
      <c r="P16" s="223">
        <v>0</v>
      </c>
      <c r="Q16" s="223">
        <v>0</v>
      </c>
      <c r="R16" s="223">
        <v>0</v>
      </c>
      <c r="S16" s="223">
        <v>0</v>
      </c>
      <c r="T16" s="223">
        <v>0</v>
      </c>
      <c r="U16" s="223">
        <v>0</v>
      </c>
      <c r="V16" s="223">
        <v>150</v>
      </c>
      <c r="W16" s="223">
        <v>0</v>
      </c>
      <c r="X16" s="223">
        <v>0</v>
      </c>
      <c r="Y16" s="223">
        <v>0</v>
      </c>
      <c r="Z16" s="223">
        <v>0</v>
      </c>
      <c r="AA16" s="223">
        <v>0</v>
      </c>
      <c r="AB16" s="223">
        <v>0</v>
      </c>
      <c r="AC16" s="223">
        <v>0</v>
      </c>
      <c r="AD16" s="223">
        <v>0</v>
      </c>
      <c r="AE16" s="223">
        <v>0</v>
      </c>
      <c r="AF16" s="223">
        <v>0</v>
      </c>
      <c r="AG16" s="223">
        <v>0</v>
      </c>
      <c r="AH16" s="223">
        <v>0</v>
      </c>
      <c r="AI16" s="223">
        <v>0</v>
      </c>
      <c r="AJ16" s="223">
        <v>0</v>
      </c>
      <c r="AK16" s="223">
        <v>0</v>
      </c>
      <c r="AL16" s="223">
        <v>0</v>
      </c>
      <c r="AM16" s="223">
        <v>0</v>
      </c>
      <c r="AN16" s="223">
        <v>0</v>
      </c>
      <c r="AO16" s="223">
        <v>0</v>
      </c>
      <c r="AP16" s="223">
        <v>0</v>
      </c>
      <c r="AQ16" s="223">
        <v>0</v>
      </c>
      <c r="AR16" s="223">
        <v>0</v>
      </c>
      <c r="AS16" s="223">
        <v>0</v>
      </c>
      <c r="AT16" s="223">
        <v>0</v>
      </c>
      <c r="AU16" s="223">
        <v>0</v>
      </c>
      <c r="AV16" s="223">
        <v>0</v>
      </c>
      <c r="AW16" s="223">
        <v>0</v>
      </c>
      <c r="AX16" s="223">
        <v>0</v>
      </c>
      <c r="AY16" s="223">
        <v>0</v>
      </c>
      <c r="AZ16" s="223">
        <v>0</v>
      </c>
      <c r="BA16" s="223">
        <v>0</v>
      </c>
      <c r="BB16" s="223">
        <v>0</v>
      </c>
      <c r="BC16" s="223">
        <v>0</v>
      </c>
      <c r="BD16" s="223">
        <v>0</v>
      </c>
      <c r="BE16" s="223">
        <v>0</v>
      </c>
      <c r="BF16" s="223">
        <v>0</v>
      </c>
      <c r="BG16" s="223">
        <v>0</v>
      </c>
      <c r="BH16" s="223">
        <v>0</v>
      </c>
      <c r="BI16" s="223">
        <v>0</v>
      </c>
      <c r="BJ16" s="223">
        <v>0</v>
      </c>
      <c r="BK16" s="223">
        <v>0</v>
      </c>
      <c r="BL16" s="223">
        <v>0</v>
      </c>
      <c r="BM16" s="223">
        <v>0</v>
      </c>
      <c r="BN16" s="223">
        <v>0</v>
      </c>
      <c r="BO16" s="223">
        <v>1866</v>
      </c>
      <c r="BP16" s="223">
        <v>0</v>
      </c>
      <c r="BQ16" s="223">
        <v>0</v>
      </c>
      <c r="BR16" s="223">
        <v>0</v>
      </c>
      <c r="BS16" s="223">
        <v>0</v>
      </c>
      <c r="BT16" s="223">
        <v>0</v>
      </c>
      <c r="BU16" s="223">
        <v>4116</v>
      </c>
      <c r="BV16" s="223">
        <v>0</v>
      </c>
      <c r="BW16" s="223">
        <v>0</v>
      </c>
      <c r="BX16" s="223">
        <v>0</v>
      </c>
      <c r="BY16" s="223">
        <v>0</v>
      </c>
      <c r="BZ16" s="223">
        <v>0</v>
      </c>
      <c r="CA16" s="223">
        <v>0</v>
      </c>
      <c r="CB16" s="223">
        <v>0</v>
      </c>
      <c r="CC16" s="223">
        <v>0</v>
      </c>
      <c r="CD16" s="223">
        <v>0</v>
      </c>
      <c r="CE16" s="223">
        <v>0</v>
      </c>
      <c r="CF16" s="223">
        <v>0</v>
      </c>
      <c r="CG16" s="223">
        <v>0</v>
      </c>
      <c r="CH16" s="223">
        <v>0</v>
      </c>
      <c r="CI16" s="223">
        <v>0</v>
      </c>
      <c r="CJ16" s="223">
        <v>0</v>
      </c>
      <c r="CK16" s="223">
        <v>0</v>
      </c>
      <c r="CL16" s="223">
        <v>0</v>
      </c>
      <c r="CM16" s="223">
        <v>0</v>
      </c>
      <c r="CN16" s="223">
        <v>7</v>
      </c>
      <c r="CO16" s="223">
        <v>7711</v>
      </c>
      <c r="CP16" s="223">
        <v>66413</v>
      </c>
      <c r="CQ16" s="223">
        <v>2579</v>
      </c>
      <c r="CR16" s="223">
        <v>0</v>
      </c>
      <c r="CS16" s="223">
        <v>721</v>
      </c>
      <c r="CT16" s="223">
        <v>234</v>
      </c>
      <c r="CU16" s="223">
        <v>0</v>
      </c>
      <c r="CV16" s="223">
        <v>0</v>
      </c>
      <c r="CW16" s="223">
        <v>0</v>
      </c>
      <c r="CX16" s="223">
        <v>0</v>
      </c>
      <c r="CY16" s="223">
        <v>0</v>
      </c>
      <c r="CZ16" s="223">
        <v>0</v>
      </c>
      <c r="DA16" s="223">
        <v>0</v>
      </c>
      <c r="DB16" s="223">
        <v>0</v>
      </c>
      <c r="DC16" s="223">
        <v>14435</v>
      </c>
      <c r="DD16" s="223">
        <v>4344</v>
      </c>
      <c r="DE16" s="223">
        <v>0</v>
      </c>
      <c r="DF16" s="223">
        <v>0</v>
      </c>
      <c r="DG16" s="223">
        <v>0</v>
      </c>
      <c r="DH16" s="224">
        <f t="shared" si="0"/>
        <v>1443785</v>
      </c>
      <c r="DI16" s="223">
        <v>0</v>
      </c>
      <c r="DJ16" s="223">
        <v>222331</v>
      </c>
      <c r="DK16" s="223">
        <v>0</v>
      </c>
      <c r="DL16" s="223">
        <v>0</v>
      </c>
      <c r="DM16" s="223">
        <v>0</v>
      </c>
      <c r="DN16" s="223">
        <v>-1680</v>
      </c>
      <c r="DO16" s="224">
        <f t="shared" si="1"/>
        <v>220651</v>
      </c>
      <c r="DP16" s="225">
        <f t="shared" si="2"/>
        <v>1664436</v>
      </c>
      <c r="DQ16" s="226">
        <v>11455</v>
      </c>
      <c r="DR16" s="227"/>
      <c r="DS16" s="224">
        <f t="shared" si="3"/>
        <v>11455</v>
      </c>
      <c r="DT16" s="225">
        <f t="shared" si="4"/>
        <v>232106</v>
      </c>
      <c r="DU16" s="225">
        <f t="shared" si="5"/>
        <v>1675891</v>
      </c>
      <c r="DV16" s="223">
        <v>-179201</v>
      </c>
      <c r="DW16" s="227"/>
      <c r="DX16" s="224">
        <f t="shared" si="6"/>
        <v>-179201</v>
      </c>
      <c r="DY16" s="227">
        <f t="shared" si="7"/>
        <v>52905</v>
      </c>
      <c r="DZ16" s="224">
        <f t="shared" si="8"/>
        <v>1496690</v>
      </c>
      <c r="EB16" s="200">
        <f t="shared" si="9"/>
        <v>-149669</v>
      </c>
    </row>
    <row r="17" spans="1:132" ht="15" customHeight="1" x14ac:dyDescent="0.2">
      <c r="A17" s="490">
        <v>11</v>
      </c>
      <c r="B17" s="228" t="s">
        <v>279</v>
      </c>
      <c r="C17" s="222" t="s">
        <v>204</v>
      </c>
      <c r="D17" s="223">
        <v>0</v>
      </c>
      <c r="E17" s="223">
        <v>0</v>
      </c>
      <c r="F17" s="223">
        <v>0</v>
      </c>
      <c r="G17" s="223">
        <v>0</v>
      </c>
      <c r="H17" s="223">
        <v>0</v>
      </c>
      <c r="I17" s="223">
        <v>0</v>
      </c>
      <c r="J17" s="223">
        <v>0</v>
      </c>
      <c r="K17" s="223">
        <v>0</v>
      </c>
      <c r="L17" s="223">
        <v>0</v>
      </c>
      <c r="M17" s="223">
        <v>0</v>
      </c>
      <c r="N17" s="223">
        <v>56052</v>
      </c>
      <c r="O17" s="223">
        <v>0</v>
      </c>
      <c r="P17" s="223">
        <v>0</v>
      </c>
      <c r="Q17" s="223">
        <v>0</v>
      </c>
      <c r="R17" s="223">
        <v>0</v>
      </c>
      <c r="S17" s="223">
        <v>0</v>
      </c>
      <c r="T17" s="223">
        <v>0</v>
      </c>
      <c r="U17" s="223">
        <v>0</v>
      </c>
      <c r="V17" s="223">
        <v>0</v>
      </c>
      <c r="W17" s="223">
        <v>0</v>
      </c>
      <c r="X17" s="223">
        <v>0</v>
      </c>
      <c r="Y17" s="223">
        <v>0</v>
      </c>
      <c r="Z17" s="223">
        <v>0</v>
      </c>
      <c r="AA17" s="223">
        <v>0</v>
      </c>
      <c r="AB17" s="223">
        <v>0</v>
      </c>
      <c r="AC17" s="223">
        <v>0</v>
      </c>
      <c r="AD17" s="223">
        <v>0</v>
      </c>
      <c r="AE17" s="223">
        <v>0</v>
      </c>
      <c r="AF17" s="223">
        <v>0</v>
      </c>
      <c r="AG17" s="223">
        <v>0</v>
      </c>
      <c r="AH17" s="223">
        <v>0</v>
      </c>
      <c r="AI17" s="223">
        <v>0</v>
      </c>
      <c r="AJ17" s="223">
        <v>0</v>
      </c>
      <c r="AK17" s="223">
        <v>0</v>
      </c>
      <c r="AL17" s="223">
        <v>0</v>
      </c>
      <c r="AM17" s="223">
        <v>0</v>
      </c>
      <c r="AN17" s="223">
        <v>0</v>
      </c>
      <c r="AO17" s="223">
        <v>0</v>
      </c>
      <c r="AP17" s="223">
        <v>0</v>
      </c>
      <c r="AQ17" s="223">
        <v>0</v>
      </c>
      <c r="AR17" s="223">
        <v>0</v>
      </c>
      <c r="AS17" s="223">
        <v>0</v>
      </c>
      <c r="AT17" s="223">
        <v>0</v>
      </c>
      <c r="AU17" s="223">
        <v>0</v>
      </c>
      <c r="AV17" s="223">
        <v>0</v>
      </c>
      <c r="AW17" s="223">
        <v>0</v>
      </c>
      <c r="AX17" s="223">
        <v>0</v>
      </c>
      <c r="AY17" s="223">
        <v>0</v>
      </c>
      <c r="AZ17" s="223">
        <v>0</v>
      </c>
      <c r="BA17" s="223">
        <v>0</v>
      </c>
      <c r="BB17" s="223">
        <v>0</v>
      </c>
      <c r="BC17" s="223">
        <v>0</v>
      </c>
      <c r="BD17" s="223">
        <v>0</v>
      </c>
      <c r="BE17" s="223">
        <v>0</v>
      </c>
      <c r="BF17" s="223">
        <v>0</v>
      </c>
      <c r="BG17" s="223">
        <v>0</v>
      </c>
      <c r="BH17" s="223">
        <v>0</v>
      </c>
      <c r="BI17" s="223">
        <v>0</v>
      </c>
      <c r="BJ17" s="223">
        <v>0</v>
      </c>
      <c r="BK17" s="223">
        <v>0</v>
      </c>
      <c r="BL17" s="223">
        <v>0</v>
      </c>
      <c r="BM17" s="223">
        <v>0</v>
      </c>
      <c r="BN17" s="223">
        <v>0</v>
      </c>
      <c r="BO17" s="223">
        <v>0</v>
      </c>
      <c r="BP17" s="223">
        <v>0</v>
      </c>
      <c r="BQ17" s="223">
        <v>0</v>
      </c>
      <c r="BR17" s="223">
        <v>0</v>
      </c>
      <c r="BS17" s="223">
        <v>0</v>
      </c>
      <c r="BT17" s="223">
        <v>0</v>
      </c>
      <c r="BU17" s="223">
        <v>0</v>
      </c>
      <c r="BV17" s="223">
        <v>0</v>
      </c>
      <c r="BW17" s="223">
        <v>0</v>
      </c>
      <c r="BX17" s="223">
        <v>0</v>
      </c>
      <c r="BY17" s="223">
        <v>0</v>
      </c>
      <c r="BZ17" s="223">
        <v>0</v>
      </c>
      <c r="CA17" s="223">
        <v>0</v>
      </c>
      <c r="CB17" s="223">
        <v>0</v>
      </c>
      <c r="CC17" s="223">
        <v>0</v>
      </c>
      <c r="CD17" s="223">
        <v>0</v>
      </c>
      <c r="CE17" s="223">
        <v>0</v>
      </c>
      <c r="CF17" s="223">
        <v>0</v>
      </c>
      <c r="CG17" s="223">
        <v>0</v>
      </c>
      <c r="CH17" s="223">
        <v>0</v>
      </c>
      <c r="CI17" s="223">
        <v>0</v>
      </c>
      <c r="CJ17" s="223">
        <v>0</v>
      </c>
      <c r="CK17" s="223">
        <v>0</v>
      </c>
      <c r="CL17" s="223">
        <v>0</v>
      </c>
      <c r="CM17" s="223">
        <v>0</v>
      </c>
      <c r="CN17" s="223">
        <v>0</v>
      </c>
      <c r="CO17" s="223">
        <v>0</v>
      </c>
      <c r="CP17" s="223">
        <v>0</v>
      </c>
      <c r="CQ17" s="223">
        <v>0</v>
      </c>
      <c r="CR17" s="223">
        <v>0</v>
      </c>
      <c r="CS17" s="223">
        <v>0</v>
      </c>
      <c r="CT17" s="223">
        <v>0</v>
      </c>
      <c r="CU17" s="223">
        <v>0</v>
      </c>
      <c r="CV17" s="223">
        <v>0</v>
      </c>
      <c r="CW17" s="223">
        <v>0</v>
      </c>
      <c r="CX17" s="223">
        <v>0</v>
      </c>
      <c r="CY17" s="223">
        <v>0</v>
      </c>
      <c r="CZ17" s="223">
        <v>0</v>
      </c>
      <c r="DA17" s="223">
        <v>0</v>
      </c>
      <c r="DB17" s="223">
        <v>0</v>
      </c>
      <c r="DC17" s="223">
        <v>0</v>
      </c>
      <c r="DD17" s="223">
        <v>0</v>
      </c>
      <c r="DE17" s="223">
        <v>0</v>
      </c>
      <c r="DF17" s="223">
        <v>0</v>
      </c>
      <c r="DG17" s="223">
        <v>0</v>
      </c>
      <c r="DH17" s="224">
        <f t="shared" si="0"/>
        <v>56052</v>
      </c>
      <c r="DI17" s="223">
        <v>158168</v>
      </c>
      <c r="DJ17" s="223">
        <v>3146956</v>
      </c>
      <c r="DK17" s="223">
        <v>0</v>
      </c>
      <c r="DL17" s="223">
        <v>0</v>
      </c>
      <c r="DM17" s="223">
        <v>0</v>
      </c>
      <c r="DN17" s="223">
        <v>-23543</v>
      </c>
      <c r="DO17" s="224">
        <f t="shared" si="1"/>
        <v>3281581</v>
      </c>
      <c r="DP17" s="225">
        <f t="shared" si="2"/>
        <v>3337633</v>
      </c>
      <c r="DQ17" s="226">
        <v>24823</v>
      </c>
      <c r="DR17" s="227"/>
      <c r="DS17" s="224">
        <f t="shared" si="3"/>
        <v>24823</v>
      </c>
      <c r="DT17" s="225">
        <f t="shared" si="4"/>
        <v>3306404</v>
      </c>
      <c r="DU17" s="225">
        <f t="shared" si="5"/>
        <v>3362456</v>
      </c>
      <c r="DV17" s="223">
        <v>-1741130</v>
      </c>
      <c r="DW17" s="227"/>
      <c r="DX17" s="224">
        <f t="shared" si="6"/>
        <v>-1741130</v>
      </c>
      <c r="DY17" s="227">
        <f t="shared" si="7"/>
        <v>1565274</v>
      </c>
      <c r="DZ17" s="224">
        <f t="shared" si="8"/>
        <v>1621326</v>
      </c>
      <c r="EB17" s="200">
        <f t="shared" si="9"/>
        <v>-162132.6</v>
      </c>
    </row>
    <row r="18" spans="1:132" ht="15" customHeight="1" x14ac:dyDescent="0.2">
      <c r="A18" s="490">
        <v>12</v>
      </c>
      <c r="B18" s="228" t="s">
        <v>280</v>
      </c>
      <c r="C18" s="222" t="s">
        <v>205</v>
      </c>
      <c r="D18" s="223">
        <v>603</v>
      </c>
      <c r="E18" s="223">
        <v>18</v>
      </c>
      <c r="F18" s="223">
        <v>31</v>
      </c>
      <c r="G18" s="223">
        <v>864</v>
      </c>
      <c r="H18" s="223">
        <v>17938</v>
      </c>
      <c r="I18" s="223">
        <v>0</v>
      </c>
      <c r="J18" s="223">
        <v>3</v>
      </c>
      <c r="K18" s="223">
        <v>53</v>
      </c>
      <c r="L18" s="223">
        <v>804</v>
      </c>
      <c r="M18" s="223">
        <v>0</v>
      </c>
      <c r="N18" s="223">
        <v>52</v>
      </c>
      <c r="O18" s="223">
        <v>161904</v>
      </c>
      <c r="P18" s="223">
        <v>403330</v>
      </c>
      <c r="Q18" s="223">
        <v>1233</v>
      </c>
      <c r="R18" s="223">
        <v>7063</v>
      </c>
      <c r="S18" s="223">
        <v>3121</v>
      </c>
      <c r="T18" s="223">
        <v>20623</v>
      </c>
      <c r="U18" s="223">
        <v>931</v>
      </c>
      <c r="V18" s="223">
        <v>358</v>
      </c>
      <c r="W18" s="223">
        <v>0</v>
      </c>
      <c r="X18" s="223">
        <v>0</v>
      </c>
      <c r="Y18" s="223">
        <v>0</v>
      </c>
      <c r="Z18" s="223">
        <v>0</v>
      </c>
      <c r="AA18" s="223">
        <v>3458</v>
      </c>
      <c r="AB18" s="223">
        <v>5</v>
      </c>
      <c r="AC18" s="223">
        <v>369</v>
      </c>
      <c r="AD18" s="223">
        <v>1</v>
      </c>
      <c r="AE18" s="223">
        <v>0</v>
      </c>
      <c r="AF18" s="223">
        <v>3189</v>
      </c>
      <c r="AG18" s="223">
        <v>34194</v>
      </c>
      <c r="AH18" s="223">
        <v>10333</v>
      </c>
      <c r="AI18" s="223">
        <v>2275</v>
      </c>
      <c r="AJ18" s="223">
        <v>26</v>
      </c>
      <c r="AK18" s="223">
        <v>0</v>
      </c>
      <c r="AL18" s="223">
        <v>3145</v>
      </c>
      <c r="AM18" s="223">
        <v>0</v>
      </c>
      <c r="AN18" s="223">
        <v>0</v>
      </c>
      <c r="AO18" s="223">
        <v>37</v>
      </c>
      <c r="AP18" s="223">
        <v>0</v>
      </c>
      <c r="AQ18" s="223">
        <v>0</v>
      </c>
      <c r="AR18" s="223">
        <v>3398</v>
      </c>
      <c r="AS18" s="223">
        <v>738</v>
      </c>
      <c r="AT18" s="223">
        <v>2180</v>
      </c>
      <c r="AU18" s="223">
        <v>608</v>
      </c>
      <c r="AV18" s="223">
        <v>13318</v>
      </c>
      <c r="AW18" s="223">
        <v>2332</v>
      </c>
      <c r="AX18" s="223">
        <v>9600</v>
      </c>
      <c r="AY18" s="223">
        <v>745</v>
      </c>
      <c r="AZ18" s="223">
        <v>0</v>
      </c>
      <c r="BA18" s="223">
        <v>5515</v>
      </c>
      <c r="BB18" s="223">
        <v>0</v>
      </c>
      <c r="BC18" s="223">
        <v>858</v>
      </c>
      <c r="BD18" s="223">
        <v>483</v>
      </c>
      <c r="BE18" s="223">
        <v>0</v>
      </c>
      <c r="BF18" s="223">
        <v>10557</v>
      </c>
      <c r="BG18" s="223">
        <v>292</v>
      </c>
      <c r="BH18" s="223">
        <v>14186</v>
      </c>
      <c r="BI18" s="223">
        <v>6388</v>
      </c>
      <c r="BJ18" s="223">
        <v>2093</v>
      </c>
      <c r="BK18" s="223">
        <v>15340</v>
      </c>
      <c r="BL18" s="223">
        <v>34</v>
      </c>
      <c r="BM18" s="223">
        <v>14282</v>
      </c>
      <c r="BN18" s="223">
        <v>40322</v>
      </c>
      <c r="BO18" s="223">
        <v>7727</v>
      </c>
      <c r="BP18" s="223">
        <v>2311</v>
      </c>
      <c r="BQ18" s="223">
        <v>0</v>
      </c>
      <c r="BR18" s="223">
        <v>0</v>
      </c>
      <c r="BS18" s="223">
        <v>330</v>
      </c>
      <c r="BT18" s="223">
        <v>438</v>
      </c>
      <c r="BU18" s="223">
        <v>25702</v>
      </c>
      <c r="BV18" s="223">
        <v>288</v>
      </c>
      <c r="BW18" s="223">
        <v>35</v>
      </c>
      <c r="BX18" s="223">
        <v>0</v>
      </c>
      <c r="BY18" s="223">
        <v>0</v>
      </c>
      <c r="BZ18" s="223">
        <v>3302</v>
      </c>
      <c r="CA18" s="223">
        <v>1355</v>
      </c>
      <c r="CB18" s="223">
        <v>164</v>
      </c>
      <c r="CC18" s="223">
        <v>11010</v>
      </c>
      <c r="CD18" s="223">
        <v>90</v>
      </c>
      <c r="CE18" s="223">
        <v>410</v>
      </c>
      <c r="CF18" s="223">
        <v>1513</v>
      </c>
      <c r="CG18" s="223">
        <v>6547</v>
      </c>
      <c r="CH18" s="223">
        <v>47</v>
      </c>
      <c r="CI18" s="223">
        <v>371</v>
      </c>
      <c r="CJ18" s="223">
        <v>26</v>
      </c>
      <c r="CK18" s="223">
        <v>10726</v>
      </c>
      <c r="CL18" s="223">
        <v>20</v>
      </c>
      <c r="CM18" s="223">
        <v>858</v>
      </c>
      <c r="CN18" s="223">
        <v>3153</v>
      </c>
      <c r="CO18" s="223">
        <v>155</v>
      </c>
      <c r="CP18" s="223">
        <v>18</v>
      </c>
      <c r="CQ18" s="223">
        <v>3354</v>
      </c>
      <c r="CR18" s="223">
        <v>4516</v>
      </c>
      <c r="CS18" s="223">
        <v>925</v>
      </c>
      <c r="CT18" s="223">
        <v>691</v>
      </c>
      <c r="CU18" s="223">
        <v>504</v>
      </c>
      <c r="CV18" s="223">
        <v>1081</v>
      </c>
      <c r="CW18" s="223">
        <v>0</v>
      </c>
      <c r="CX18" s="223">
        <v>337</v>
      </c>
      <c r="CY18" s="223">
        <v>15550</v>
      </c>
      <c r="CZ18" s="223">
        <v>2972</v>
      </c>
      <c r="DA18" s="223">
        <v>13</v>
      </c>
      <c r="DB18" s="223">
        <v>464</v>
      </c>
      <c r="DC18" s="223">
        <v>19878</v>
      </c>
      <c r="DD18" s="223">
        <v>0</v>
      </c>
      <c r="DE18" s="223">
        <v>2622</v>
      </c>
      <c r="DF18" s="223">
        <v>21656</v>
      </c>
      <c r="DG18" s="223">
        <v>574</v>
      </c>
      <c r="DH18" s="224">
        <f t="shared" si="0"/>
        <v>970963</v>
      </c>
      <c r="DI18" s="223">
        <v>1016</v>
      </c>
      <c r="DJ18" s="223">
        <v>82293</v>
      </c>
      <c r="DK18" s="223">
        <v>0</v>
      </c>
      <c r="DL18" s="223">
        <v>519</v>
      </c>
      <c r="DM18" s="223">
        <v>33901</v>
      </c>
      <c r="DN18" s="223">
        <v>-19332</v>
      </c>
      <c r="DO18" s="224">
        <f t="shared" si="1"/>
        <v>98397</v>
      </c>
      <c r="DP18" s="225">
        <f t="shared" si="2"/>
        <v>1069360</v>
      </c>
      <c r="DQ18" s="226">
        <v>379277</v>
      </c>
      <c r="DR18" s="227"/>
      <c r="DS18" s="224">
        <f t="shared" si="3"/>
        <v>379277</v>
      </c>
      <c r="DT18" s="225">
        <f t="shared" si="4"/>
        <v>477674</v>
      </c>
      <c r="DU18" s="225">
        <f t="shared" si="5"/>
        <v>1448637</v>
      </c>
      <c r="DV18" s="223">
        <v>-383248</v>
      </c>
      <c r="DW18" s="227"/>
      <c r="DX18" s="224">
        <f t="shared" si="6"/>
        <v>-383248</v>
      </c>
      <c r="DY18" s="227">
        <f t="shared" si="7"/>
        <v>94426</v>
      </c>
      <c r="DZ18" s="224">
        <f t="shared" si="8"/>
        <v>1065389</v>
      </c>
      <c r="EB18" s="200">
        <f t="shared" si="9"/>
        <v>-106538.90000000001</v>
      </c>
    </row>
    <row r="19" spans="1:132" ht="15" customHeight="1" x14ac:dyDescent="0.2">
      <c r="A19" s="490">
        <v>13</v>
      </c>
      <c r="B19" s="228" t="s">
        <v>281</v>
      </c>
      <c r="C19" s="222" t="s">
        <v>282</v>
      </c>
      <c r="D19" s="223">
        <v>24887</v>
      </c>
      <c r="E19" s="223">
        <v>1128</v>
      </c>
      <c r="F19" s="223">
        <v>2239</v>
      </c>
      <c r="G19" s="223">
        <v>152</v>
      </c>
      <c r="H19" s="223">
        <v>8849</v>
      </c>
      <c r="I19" s="223">
        <v>508</v>
      </c>
      <c r="J19" s="223">
        <v>909</v>
      </c>
      <c r="K19" s="223">
        <v>30046</v>
      </c>
      <c r="L19" s="223">
        <v>2368</v>
      </c>
      <c r="M19" s="223">
        <v>8</v>
      </c>
      <c r="N19" s="223">
        <v>55</v>
      </c>
      <c r="O19" s="223">
        <v>2505</v>
      </c>
      <c r="P19" s="223">
        <v>31417</v>
      </c>
      <c r="Q19" s="223">
        <v>2546</v>
      </c>
      <c r="R19" s="223">
        <v>2981</v>
      </c>
      <c r="S19" s="223">
        <v>5160</v>
      </c>
      <c r="T19" s="223">
        <v>4772</v>
      </c>
      <c r="U19" s="223">
        <v>2682</v>
      </c>
      <c r="V19" s="223">
        <v>1899</v>
      </c>
      <c r="W19" s="223">
        <v>1879</v>
      </c>
      <c r="X19" s="223">
        <v>216</v>
      </c>
      <c r="Y19" s="223">
        <v>2232</v>
      </c>
      <c r="Z19" s="223">
        <v>1087</v>
      </c>
      <c r="AA19" s="223">
        <v>435</v>
      </c>
      <c r="AB19" s="223">
        <v>17576</v>
      </c>
      <c r="AC19" s="223">
        <v>5035</v>
      </c>
      <c r="AD19" s="223">
        <v>140</v>
      </c>
      <c r="AE19" s="223">
        <v>492</v>
      </c>
      <c r="AF19" s="223">
        <v>10138</v>
      </c>
      <c r="AG19" s="223">
        <v>5116</v>
      </c>
      <c r="AH19" s="223">
        <v>965</v>
      </c>
      <c r="AI19" s="223">
        <v>6577</v>
      </c>
      <c r="AJ19" s="223">
        <v>2165</v>
      </c>
      <c r="AK19" s="223">
        <v>2746</v>
      </c>
      <c r="AL19" s="223">
        <v>3998</v>
      </c>
      <c r="AM19" s="223">
        <v>359</v>
      </c>
      <c r="AN19" s="223">
        <v>3091</v>
      </c>
      <c r="AO19" s="223">
        <v>2294</v>
      </c>
      <c r="AP19" s="223">
        <v>1353</v>
      </c>
      <c r="AQ19" s="223">
        <v>722</v>
      </c>
      <c r="AR19" s="223">
        <v>4700</v>
      </c>
      <c r="AS19" s="223">
        <v>4636</v>
      </c>
      <c r="AT19" s="223">
        <v>6452</v>
      </c>
      <c r="AU19" s="223">
        <v>11004</v>
      </c>
      <c r="AV19" s="223">
        <v>12148</v>
      </c>
      <c r="AW19" s="223">
        <v>7093</v>
      </c>
      <c r="AX19" s="223">
        <v>7723</v>
      </c>
      <c r="AY19" s="223">
        <v>25180</v>
      </c>
      <c r="AZ19" s="223">
        <v>12089</v>
      </c>
      <c r="BA19" s="223">
        <v>9906</v>
      </c>
      <c r="BB19" s="223">
        <v>1568</v>
      </c>
      <c r="BC19" s="223">
        <v>1205</v>
      </c>
      <c r="BD19" s="223">
        <v>5108</v>
      </c>
      <c r="BE19" s="223">
        <v>1338</v>
      </c>
      <c r="BF19" s="223">
        <v>30525</v>
      </c>
      <c r="BG19" s="223">
        <v>1832</v>
      </c>
      <c r="BH19" s="223">
        <v>12217</v>
      </c>
      <c r="BI19" s="223">
        <v>2173</v>
      </c>
      <c r="BJ19" s="223">
        <v>1822</v>
      </c>
      <c r="BK19" s="223">
        <v>22978</v>
      </c>
      <c r="BL19" s="223">
        <v>1492</v>
      </c>
      <c r="BM19" s="223">
        <v>124930</v>
      </c>
      <c r="BN19" s="223">
        <v>26386</v>
      </c>
      <c r="BO19" s="223">
        <v>22236</v>
      </c>
      <c r="BP19" s="223">
        <v>17099</v>
      </c>
      <c r="BQ19" s="223">
        <v>2584</v>
      </c>
      <c r="BR19" s="223">
        <v>1397</v>
      </c>
      <c r="BS19" s="223">
        <v>3304</v>
      </c>
      <c r="BT19" s="223">
        <v>15883</v>
      </c>
      <c r="BU19" s="223">
        <v>369755</v>
      </c>
      <c r="BV19" s="223">
        <v>51009</v>
      </c>
      <c r="BW19" s="223">
        <v>4467</v>
      </c>
      <c r="BX19" s="223">
        <v>362</v>
      </c>
      <c r="BY19" s="223">
        <v>0</v>
      </c>
      <c r="BZ19" s="223">
        <v>4097</v>
      </c>
      <c r="CA19" s="223">
        <v>13430</v>
      </c>
      <c r="CB19" s="223">
        <v>4989</v>
      </c>
      <c r="CC19" s="223">
        <v>10700</v>
      </c>
      <c r="CD19" s="223">
        <v>2230</v>
      </c>
      <c r="CE19" s="223">
        <v>240</v>
      </c>
      <c r="CF19" s="223">
        <v>4694</v>
      </c>
      <c r="CG19" s="223">
        <v>16720</v>
      </c>
      <c r="CH19" s="223">
        <v>2263</v>
      </c>
      <c r="CI19" s="223">
        <v>6279</v>
      </c>
      <c r="CJ19" s="223">
        <v>2539</v>
      </c>
      <c r="CK19" s="223">
        <v>24106</v>
      </c>
      <c r="CL19" s="223">
        <v>5968</v>
      </c>
      <c r="CM19" s="223">
        <v>8830</v>
      </c>
      <c r="CN19" s="223">
        <v>172669</v>
      </c>
      <c r="CO19" s="223">
        <v>3336</v>
      </c>
      <c r="CP19" s="223">
        <v>19906</v>
      </c>
      <c r="CQ19" s="223">
        <v>121185</v>
      </c>
      <c r="CR19" s="223">
        <v>21273</v>
      </c>
      <c r="CS19" s="223">
        <v>67368</v>
      </c>
      <c r="CT19" s="223">
        <v>31849</v>
      </c>
      <c r="CU19" s="223">
        <v>101790</v>
      </c>
      <c r="CV19" s="223">
        <v>28553</v>
      </c>
      <c r="CW19" s="223">
        <v>694</v>
      </c>
      <c r="CX19" s="223">
        <v>10690</v>
      </c>
      <c r="CY19" s="223">
        <v>95438</v>
      </c>
      <c r="CZ19" s="223">
        <v>17062</v>
      </c>
      <c r="DA19" s="223">
        <v>18769</v>
      </c>
      <c r="DB19" s="223">
        <v>47897</v>
      </c>
      <c r="DC19" s="223">
        <v>27830</v>
      </c>
      <c r="DD19" s="223">
        <v>4612</v>
      </c>
      <c r="DE19" s="223">
        <v>16595</v>
      </c>
      <c r="DF19" s="223">
        <v>8076</v>
      </c>
      <c r="DG19" s="223">
        <v>1068</v>
      </c>
      <c r="DH19" s="224">
        <f t="shared" si="0"/>
        <v>1940073</v>
      </c>
      <c r="DI19" s="223">
        <v>114494</v>
      </c>
      <c r="DJ19" s="223">
        <v>3714907</v>
      </c>
      <c r="DK19" s="223">
        <v>0</v>
      </c>
      <c r="DL19" s="223">
        <v>272</v>
      </c>
      <c r="DM19" s="223">
        <v>228465</v>
      </c>
      <c r="DN19" s="223">
        <v>-54046</v>
      </c>
      <c r="DO19" s="224">
        <f t="shared" si="1"/>
        <v>4004092</v>
      </c>
      <c r="DP19" s="225">
        <f t="shared" si="2"/>
        <v>5944165</v>
      </c>
      <c r="DQ19" s="226">
        <v>119267</v>
      </c>
      <c r="DR19" s="227"/>
      <c r="DS19" s="224">
        <f t="shared" si="3"/>
        <v>119267</v>
      </c>
      <c r="DT19" s="225">
        <f t="shared" si="4"/>
        <v>4123359</v>
      </c>
      <c r="DU19" s="225">
        <f t="shared" si="5"/>
        <v>6063432</v>
      </c>
      <c r="DV19" s="223">
        <v>-4217907</v>
      </c>
      <c r="DW19" s="227"/>
      <c r="DX19" s="224">
        <f t="shared" si="6"/>
        <v>-4217907</v>
      </c>
      <c r="DY19" s="227">
        <f t="shared" si="7"/>
        <v>-94548</v>
      </c>
      <c r="DZ19" s="224">
        <f t="shared" si="8"/>
        <v>1845525</v>
      </c>
      <c r="EB19" s="200">
        <f t="shared" si="9"/>
        <v>-184552.5</v>
      </c>
    </row>
    <row r="20" spans="1:132" ht="15" customHeight="1" x14ac:dyDescent="0.2">
      <c r="A20" s="490">
        <v>14</v>
      </c>
      <c r="B20" s="228" t="s">
        <v>283</v>
      </c>
      <c r="C20" s="222" t="s">
        <v>284</v>
      </c>
      <c r="D20" s="223">
        <v>1566</v>
      </c>
      <c r="E20" s="223">
        <v>26166</v>
      </c>
      <c r="F20" s="223">
        <v>1</v>
      </c>
      <c r="G20" s="223">
        <v>19303</v>
      </c>
      <c r="H20" s="223">
        <v>1774</v>
      </c>
      <c r="I20" s="223">
        <v>72</v>
      </c>
      <c r="J20" s="223">
        <v>134</v>
      </c>
      <c r="K20" s="223">
        <v>13702</v>
      </c>
      <c r="L20" s="223">
        <v>2488</v>
      </c>
      <c r="M20" s="223">
        <v>3074</v>
      </c>
      <c r="N20" s="223">
        <v>1</v>
      </c>
      <c r="O20" s="223">
        <v>185</v>
      </c>
      <c r="P20" s="223">
        <v>364</v>
      </c>
      <c r="Q20" s="223">
        <v>382993</v>
      </c>
      <c r="R20" s="223">
        <v>198597</v>
      </c>
      <c r="S20" s="223">
        <v>208645</v>
      </c>
      <c r="T20" s="223">
        <v>7888</v>
      </c>
      <c r="U20" s="223">
        <v>190</v>
      </c>
      <c r="V20" s="223">
        <v>79</v>
      </c>
      <c r="W20" s="223">
        <v>1</v>
      </c>
      <c r="X20" s="223">
        <v>0</v>
      </c>
      <c r="Y20" s="223">
        <v>251</v>
      </c>
      <c r="Z20" s="223">
        <v>38</v>
      </c>
      <c r="AA20" s="223">
        <v>0</v>
      </c>
      <c r="AB20" s="223">
        <v>164</v>
      </c>
      <c r="AC20" s="223">
        <v>1938</v>
      </c>
      <c r="AD20" s="223">
        <v>0</v>
      </c>
      <c r="AE20" s="223">
        <v>0</v>
      </c>
      <c r="AF20" s="223">
        <v>3520</v>
      </c>
      <c r="AG20" s="223">
        <v>171</v>
      </c>
      <c r="AH20" s="223">
        <v>182</v>
      </c>
      <c r="AI20" s="223">
        <v>7031</v>
      </c>
      <c r="AJ20" s="223">
        <v>128</v>
      </c>
      <c r="AK20" s="223">
        <v>12644</v>
      </c>
      <c r="AL20" s="223">
        <v>2306</v>
      </c>
      <c r="AM20" s="223">
        <v>0</v>
      </c>
      <c r="AN20" s="223">
        <v>191</v>
      </c>
      <c r="AO20" s="223">
        <v>481</v>
      </c>
      <c r="AP20" s="223">
        <v>19</v>
      </c>
      <c r="AQ20" s="223">
        <v>0</v>
      </c>
      <c r="AR20" s="223">
        <v>7927</v>
      </c>
      <c r="AS20" s="223">
        <v>10648</v>
      </c>
      <c r="AT20" s="223">
        <v>3380</v>
      </c>
      <c r="AU20" s="223">
        <v>1233</v>
      </c>
      <c r="AV20" s="223">
        <v>1624</v>
      </c>
      <c r="AW20" s="223">
        <v>4311</v>
      </c>
      <c r="AX20" s="223">
        <v>297</v>
      </c>
      <c r="AY20" s="223">
        <v>1050</v>
      </c>
      <c r="AZ20" s="223">
        <v>1308</v>
      </c>
      <c r="BA20" s="223">
        <v>846</v>
      </c>
      <c r="BB20" s="223">
        <v>55</v>
      </c>
      <c r="BC20" s="223">
        <v>956</v>
      </c>
      <c r="BD20" s="223">
        <v>302</v>
      </c>
      <c r="BE20" s="223">
        <v>108</v>
      </c>
      <c r="BF20" s="223">
        <v>410</v>
      </c>
      <c r="BG20" s="223">
        <v>613</v>
      </c>
      <c r="BH20" s="223">
        <v>3290</v>
      </c>
      <c r="BI20" s="223">
        <v>6300</v>
      </c>
      <c r="BJ20" s="223">
        <v>3293</v>
      </c>
      <c r="BK20" s="223">
        <v>99167</v>
      </c>
      <c r="BL20" s="223">
        <v>0</v>
      </c>
      <c r="BM20" s="223">
        <v>1694616</v>
      </c>
      <c r="BN20" s="223">
        <v>236366</v>
      </c>
      <c r="BO20" s="223">
        <v>19393</v>
      </c>
      <c r="BP20" s="223">
        <v>28962</v>
      </c>
      <c r="BQ20" s="223">
        <v>75529</v>
      </c>
      <c r="BR20" s="223">
        <v>40</v>
      </c>
      <c r="BS20" s="223">
        <v>0</v>
      </c>
      <c r="BT20" s="223">
        <v>22</v>
      </c>
      <c r="BU20" s="223">
        <v>64576</v>
      </c>
      <c r="BV20" s="223">
        <v>3616</v>
      </c>
      <c r="BW20" s="223">
        <v>4</v>
      </c>
      <c r="BX20" s="223">
        <v>22</v>
      </c>
      <c r="BY20" s="223">
        <v>208</v>
      </c>
      <c r="BZ20" s="223">
        <v>15</v>
      </c>
      <c r="CA20" s="223">
        <v>19</v>
      </c>
      <c r="CB20" s="223">
        <v>0</v>
      </c>
      <c r="CC20" s="223">
        <v>835</v>
      </c>
      <c r="CD20" s="223">
        <v>7</v>
      </c>
      <c r="CE20" s="223">
        <v>2</v>
      </c>
      <c r="CF20" s="223">
        <v>2136</v>
      </c>
      <c r="CG20" s="223">
        <v>59733</v>
      </c>
      <c r="CH20" s="223">
        <v>53</v>
      </c>
      <c r="CI20" s="223">
        <v>745</v>
      </c>
      <c r="CJ20" s="223">
        <v>414</v>
      </c>
      <c r="CK20" s="223">
        <v>474</v>
      </c>
      <c r="CL20" s="223">
        <v>260</v>
      </c>
      <c r="CM20" s="223">
        <v>965</v>
      </c>
      <c r="CN20" s="223">
        <v>1270</v>
      </c>
      <c r="CO20" s="223">
        <v>757</v>
      </c>
      <c r="CP20" s="223">
        <v>2398</v>
      </c>
      <c r="CQ20" s="223">
        <v>65</v>
      </c>
      <c r="CR20" s="223">
        <v>396</v>
      </c>
      <c r="CS20" s="223">
        <v>433</v>
      </c>
      <c r="CT20" s="223">
        <v>270</v>
      </c>
      <c r="CU20" s="223">
        <v>657</v>
      </c>
      <c r="CV20" s="223">
        <v>303</v>
      </c>
      <c r="CW20" s="223">
        <v>3</v>
      </c>
      <c r="CX20" s="223">
        <v>197</v>
      </c>
      <c r="CY20" s="223">
        <v>12691</v>
      </c>
      <c r="CZ20" s="223">
        <v>780</v>
      </c>
      <c r="DA20" s="223">
        <v>10898</v>
      </c>
      <c r="DB20" s="223">
        <v>1037</v>
      </c>
      <c r="DC20" s="223">
        <v>4986</v>
      </c>
      <c r="DD20" s="223">
        <v>0</v>
      </c>
      <c r="DE20" s="223">
        <v>4556</v>
      </c>
      <c r="DF20" s="223">
        <v>0</v>
      </c>
      <c r="DG20" s="223">
        <v>110</v>
      </c>
      <c r="DH20" s="224">
        <f t="shared" si="0"/>
        <v>3274224</v>
      </c>
      <c r="DI20" s="223">
        <v>4574</v>
      </c>
      <c r="DJ20" s="223">
        <v>49969</v>
      </c>
      <c r="DK20" s="223">
        <v>1878</v>
      </c>
      <c r="DL20" s="223">
        <v>418</v>
      </c>
      <c r="DM20" s="223">
        <v>14786</v>
      </c>
      <c r="DN20" s="223">
        <v>-26317</v>
      </c>
      <c r="DO20" s="224">
        <f t="shared" si="1"/>
        <v>45308</v>
      </c>
      <c r="DP20" s="225">
        <f t="shared" si="2"/>
        <v>3319532</v>
      </c>
      <c r="DQ20" s="226">
        <v>20624</v>
      </c>
      <c r="DR20" s="227"/>
      <c r="DS20" s="224">
        <f t="shared" si="3"/>
        <v>20624</v>
      </c>
      <c r="DT20" s="225">
        <f t="shared" si="4"/>
        <v>65932</v>
      </c>
      <c r="DU20" s="225">
        <f t="shared" si="5"/>
        <v>3340156</v>
      </c>
      <c r="DV20" s="223">
        <v>-976598</v>
      </c>
      <c r="DW20" s="227"/>
      <c r="DX20" s="224">
        <f t="shared" si="6"/>
        <v>-976598</v>
      </c>
      <c r="DY20" s="227">
        <f t="shared" si="7"/>
        <v>-910666</v>
      </c>
      <c r="DZ20" s="224">
        <f t="shared" si="8"/>
        <v>2363558</v>
      </c>
      <c r="EB20" s="200">
        <f t="shared" si="9"/>
        <v>-236355.80000000002</v>
      </c>
    </row>
    <row r="21" spans="1:132" ht="15" customHeight="1" x14ac:dyDescent="0.2">
      <c r="A21" s="490">
        <v>15</v>
      </c>
      <c r="B21" s="228" t="s">
        <v>285</v>
      </c>
      <c r="C21" s="222" t="s">
        <v>206</v>
      </c>
      <c r="D21" s="223">
        <v>0</v>
      </c>
      <c r="E21" s="223">
        <v>0</v>
      </c>
      <c r="F21" s="223">
        <v>4</v>
      </c>
      <c r="G21" s="223">
        <v>177</v>
      </c>
      <c r="H21" s="223">
        <v>443</v>
      </c>
      <c r="I21" s="223">
        <v>391</v>
      </c>
      <c r="J21" s="223">
        <v>142</v>
      </c>
      <c r="K21" s="223">
        <v>11886</v>
      </c>
      <c r="L21" s="223">
        <v>2333</v>
      </c>
      <c r="M21" s="223">
        <v>3</v>
      </c>
      <c r="N21" s="223">
        <v>257</v>
      </c>
      <c r="O21" s="223">
        <v>1528</v>
      </c>
      <c r="P21" s="223">
        <v>1944</v>
      </c>
      <c r="Q21" s="223">
        <v>1576</v>
      </c>
      <c r="R21" s="223">
        <v>33464</v>
      </c>
      <c r="S21" s="223">
        <v>5214</v>
      </c>
      <c r="T21" s="223">
        <v>3812</v>
      </c>
      <c r="U21" s="223">
        <v>2481</v>
      </c>
      <c r="V21" s="223">
        <v>290</v>
      </c>
      <c r="W21" s="223">
        <v>1883</v>
      </c>
      <c r="X21" s="223">
        <v>236</v>
      </c>
      <c r="Y21" s="223">
        <v>2227</v>
      </c>
      <c r="Z21" s="223">
        <v>956</v>
      </c>
      <c r="AA21" s="223">
        <v>373</v>
      </c>
      <c r="AB21" s="223">
        <v>18435</v>
      </c>
      <c r="AC21" s="223">
        <v>4155</v>
      </c>
      <c r="AD21" s="223">
        <v>49</v>
      </c>
      <c r="AE21" s="223">
        <v>533</v>
      </c>
      <c r="AF21" s="223">
        <v>8677</v>
      </c>
      <c r="AG21" s="223">
        <v>3761</v>
      </c>
      <c r="AH21" s="223">
        <v>413</v>
      </c>
      <c r="AI21" s="223">
        <v>592</v>
      </c>
      <c r="AJ21" s="223">
        <v>1427</v>
      </c>
      <c r="AK21" s="223">
        <v>2760</v>
      </c>
      <c r="AL21" s="223">
        <v>2739</v>
      </c>
      <c r="AM21" s="223">
        <v>419</v>
      </c>
      <c r="AN21" s="223">
        <v>1582</v>
      </c>
      <c r="AO21" s="223">
        <v>1384</v>
      </c>
      <c r="AP21" s="223">
        <v>219</v>
      </c>
      <c r="AQ21" s="223">
        <v>577</v>
      </c>
      <c r="AR21" s="223">
        <v>4646</v>
      </c>
      <c r="AS21" s="223">
        <v>1748</v>
      </c>
      <c r="AT21" s="223">
        <v>3245</v>
      </c>
      <c r="AU21" s="223">
        <v>4919</v>
      </c>
      <c r="AV21" s="223">
        <v>8612</v>
      </c>
      <c r="AW21" s="223">
        <v>4703</v>
      </c>
      <c r="AX21" s="223">
        <v>5122</v>
      </c>
      <c r="AY21" s="223">
        <v>10551</v>
      </c>
      <c r="AZ21" s="223">
        <v>4865</v>
      </c>
      <c r="BA21" s="223">
        <v>2245</v>
      </c>
      <c r="BB21" s="223">
        <v>1518</v>
      </c>
      <c r="BC21" s="223">
        <v>1251</v>
      </c>
      <c r="BD21" s="223">
        <v>5500</v>
      </c>
      <c r="BE21" s="223">
        <v>4674</v>
      </c>
      <c r="BF21" s="223">
        <v>5983</v>
      </c>
      <c r="BG21" s="223">
        <v>2495</v>
      </c>
      <c r="BH21" s="223">
        <v>14099</v>
      </c>
      <c r="BI21" s="223">
        <v>10416</v>
      </c>
      <c r="BJ21" s="223">
        <v>3700</v>
      </c>
      <c r="BK21" s="223">
        <v>9929</v>
      </c>
      <c r="BL21" s="223">
        <v>103</v>
      </c>
      <c r="BM21" s="223">
        <v>288528</v>
      </c>
      <c r="BN21" s="223">
        <v>331087</v>
      </c>
      <c r="BO21" s="223">
        <v>820</v>
      </c>
      <c r="BP21" s="223">
        <v>1107</v>
      </c>
      <c r="BQ21" s="223">
        <v>13576</v>
      </c>
      <c r="BR21" s="223">
        <v>1733</v>
      </c>
      <c r="BS21" s="223">
        <v>14576</v>
      </c>
      <c r="BT21" s="223">
        <v>18930</v>
      </c>
      <c r="BU21" s="223">
        <v>91525</v>
      </c>
      <c r="BV21" s="223">
        <v>89188</v>
      </c>
      <c r="BW21" s="223">
        <v>13220</v>
      </c>
      <c r="BX21" s="223">
        <v>26209</v>
      </c>
      <c r="BY21" s="223">
        <v>7371</v>
      </c>
      <c r="BZ21" s="223">
        <v>1375</v>
      </c>
      <c r="CA21" s="223">
        <v>6233</v>
      </c>
      <c r="CB21" s="223">
        <v>0</v>
      </c>
      <c r="CC21" s="223">
        <v>4148</v>
      </c>
      <c r="CD21" s="223">
        <v>1082</v>
      </c>
      <c r="CE21" s="223">
        <v>307</v>
      </c>
      <c r="CF21" s="223">
        <v>6668</v>
      </c>
      <c r="CG21" s="223">
        <v>19105</v>
      </c>
      <c r="CH21" s="223">
        <v>454</v>
      </c>
      <c r="CI21" s="223">
        <v>47690</v>
      </c>
      <c r="CJ21" s="223">
        <v>2599</v>
      </c>
      <c r="CK21" s="223">
        <v>61683</v>
      </c>
      <c r="CL21" s="223">
        <v>24590</v>
      </c>
      <c r="CM21" s="223">
        <v>10942</v>
      </c>
      <c r="CN21" s="223">
        <v>35091</v>
      </c>
      <c r="CO21" s="223">
        <v>69820</v>
      </c>
      <c r="CP21" s="223">
        <v>89039</v>
      </c>
      <c r="CQ21" s="223">
        <v>89157</v>
      </c>
      <c r="CR21" s="223">
        <v>1208</v>
      </c>
      <c r="CS21" s="223">
        <v>90443</v>
      </c>
      <c r="CT21" s="223">
        <v>36700</v>
      </c>
      <c r="CU21" s="223">
        <v>70621</v>
      </c>
      <c r="CV21" s="223">
        <v>18510</v>
      </c>
      <c r="CW21" s="223">
        <v>2915</v>
      </c>
      <c r="CX21" s="223">
        <v>2557</v>
      </c>
      <c r="CY21" s="223">
        <v>90758</v>
      </c>
      <c r="CZ21" s="223">
        <v>5757</v>
      </c>
      <c r="DA21" s="223">
        <v>38275</v>
      </c>
      <c r="DB21" s="223">
        <v>2385</v>
      </c>
      <c r="DC21" s="223">
        <v>30121</v>
      </c>
      <c r="DD21" s="223">
        <v>48</v>
      </c>
      <c r="DE21" s="223">
        <v>15667</v>
      </c>
      <c r="DF21" s="223">
        <v>0</v>
      </c>
      <c r="DG21" s="223">
        <v>592</v>
      </c>
      <c r="DH21" s="224">
        <f t="shared" si="0"/>
        <v>2004076</v>
      </c>
      <c r="DI21" s="223">
        <v>20013</v>
      </c>
      <c r="DJ21" s="223">
        <v>139328</v>
      </c>
      <c r="DK21" s="223">
        <v>336</v>
      </c>
      <c r="DL21" s="223">
        <v>9211</v>
      </c>
      <c r="DM21" s="223">
        <v>295102</v>
      </c>
      <c r="DN21" s="223">
        <v>-56452</v>
      </c>
      <c r="DO21" s="224">
        <f t="shared" si="1"/>
        <v>407538</v>
      </c>
      <c r="DP21" s="225">
        <f t="shared" si="2"/>
        <v>2411614</v>
      </c>
      <c r="DQ21" s="226">
        <v>56029</v>
      </c>
      <c r="DR21" s="227"/>
      <c r="DS21" s="224">
        <f t="shared" si="3"/>
        <v>56029</v>
      </c>
      <c r="DT21" s="225">
        <f t="shared" si="4"/>
        <v>463567</v>
      </c>
      <c r="DU21" s="225">
        <f t="shared" si="5"/>
        <v>2467643</v>
      </c>
      <c r="DV21" s="223">
        <v>-726733</v>
      </c>
      <c r="DW21" s="227"/>
      <c r="DX21" s="224">
        <f t="shared" si="6"/>
        <v>-726733</v>
      </c>
      <c r="DY21" s="227">
        <f t="shared" si="7"/>
        <v>-263166</v>
      </c>
      <c r="DZ21" s="224">
        <f t="shared" si="8"/>
        <v>1740910</v>
      </c>
      <c r="EB21" s="200">
        <f t="shared" si="9"/>
        <v>-174091</v>
      </c>
    </row>
    <row r="22" spans="1:132" ht="15" customHeight="1" x14ac:dyDescent="0.2">
      <c r="A22" s="490">
        <v>16</v>
      </c>
      <c r="B22" s="228" t="s">
        <v>286</v>
      </c>
      <c r="C22" s="222" t="s">
        <v>207</v>
      </c>
      <c r="D22" s="223">
        <v>2832</v>
      </c>
      <c r="E22" s="223">
        <v>0</v>
      </c>
      <c r="F22" s="223">
        <v>79</v>
      </c>
      <c r="G22" s="223">
        <v>0</v>
      </c>
      <c r="H22" s="223">
        <v>272</v>
      </c>
      <c r="I22" s="223">
        <v>0</v>
      </c>
      <c r="J22" s="223">
        <v>0</v>
      </c>
      <c r="K22" s="223">
        <v>5526</v>
      </c>
      <c r="L22" s="223">
        <v>2300</v>
      </c>
      <c r="M22" s="223">
        <v>176</v>
      </c>
      <c r="N22" s="223">
        <v>4471</v>
      </c>
      <c r="O22" s="223">
        <v>1582</v>
      </c>
      <c r="P22" s="223">
        <v>2643</v>
      </c>
      <c r="Q22" s="223">
        <v>13857</v>
      </c>
      <c r="R22" s="223">
        <v>7134</v>
      </c>
      <c r="S22" s="223">
        <v>1229737</v>
      </c>
      <c r="T22" s="223">
        <v>925058</v>
      </c>
      <c r="U22" s="223">
        <v>409834</v>
      </c>
      <c r="V22" s="223">
        <v>0</v>
      </c>
      <c r="W22" s="223">
        <v>2485</v>
      </c>
      <c r="X22" s="223">
        <v>0</v>
      </c>
      <c r="Y22" s="223">
        <v>4</v>
      </c>
      <c r="Z22" s="223">
        <v>138</v>
      </c>
      <c r="AA22" s="223">
        <v>9697</v>
      </c>
      <c r="AB22" s="223">
        <v>42048</v>
      </c>
      <c r="AC22" s="223">
        <v>19719</v>
      </c>
      <c r="AD22" s="223">
        <v>0</v>
      </c>
      <c r="AE22" s="223">
        <v>0</v>
      </c>
      <c r="AF22" s="223">
        <v>15668</v>
      </c>
      <c r="AG22" s="223">
        <v>9057</v>
      </c>
      <c r="AH22" s="223">
        <v>171</v>
      </c>
      <c r="AI22" s="223">
        <v>15263</v>
      </c>
      <c r="AJ22" s="223">
        <v>0</v>
      </c>
      <c r="AK22" s="223">
        <v>10248</v>
      </c>
      <c r="AL22" s="223">
        <v>14310</v>
      </c>
      <c r="AM22" s="223">
        <v>0</v>
      </c>
      <c r="AN22" s="223">
        <v>755</v>
      </c>
      <c r="AO22" s="223">
        <v>0</v>
      </c>
      <c r="AP22" s="223">
        <v>474</v>
      </c>
      <c r="AQ22" s="223">
        <v>0</v>
      </c>
      <c r="AR22" s="223">
        <v>4769</v>
      </c>
      <c r="AS22" s="223">
        <v>907</v>
      </c>
      <c r="AT22" s="223">
        <v>3940</v>
      </c>
      <c r="AU22" s="223">
        <v>5868</v>
      </c>
      <c r="AV22" s="223">
        <v>3237</v>
      </c>
      <c r="AW22" s="223">
        <v>1109</v>
      </c>
      <c r="AX22" s="223">
        <v>4781</v>
      </c>
      <c r="AY22" s="223">
        <v>18624</v>
      </c>
      <c r="AZ22" s="223">
        <v>28472</v>
      </c>
      <c r="BA22" s="223">
        <v>6630</v>
      </c>
      <c r="BB22" s="223">
        <v>120</v>
      </c>
      <c r="BC22" s="223">
        <v>6189</v>
      </c>
      <c r="BD22" s="223">
        <v>6306</v>
      </c>
      <c r="BE22" s="223">
        <v>762</v>
      </c>
      <c r="BF22" s="223">
        <v>4</v>
      </c>
      <c r="BG22" s="223">
        <v>15</v>
      </c>
      <c r="BH22" s="223">
        <v>10407</v>
      </c>
      <c r="BI22" s="223">
        <v>51</v>
      </c>
      <c r="BJ22" s="223">
        <v>2</v>
      </c>
      <c r="BK22" s="223">
        <v>45602</v>
      </c>
      <c r="BL22" s="223">
        <v>130</v>
      </c>
      <c r="BM22" s="223">
        <v>140292</v>
      </c>
      <c r="BN22" s="223">
        <v>70695</v>
      </c>
      <c r="BO22" s="223">
        <v>11</v>
      </c>
      <c r="BP22" s="223">
        <v>10</v>
      </c>
      <c r="BQ22" s="223">
        <v>0</v>
      </c>
      <c r="BR22" s="223">
        <v>0</v>
      </c>
      <c r="BS22" s="223">
        <v>1</v>
      </c>
      <c r="BT22" s="223">
        <v>1771</v>
      </c>
      <c r="BU22" s="223">
        <v>-39710</v>
      </c>
      <c r="BV22" s="223">
        <v>17751</v>
      </c>
      <c r="BW22" s="223">
        <v>0</v>
      </c>
      <c r="BX22" s="223">
        <v>0</v>
      </c>
      <c r="BY22" s="223">
        <v>3662</v>
      </c>
      <c r="BZ22" s="223">
        <v>0</v>
      </c>
      <c r="CA22" s="223">
        <v>4530</v>
      </c>
      <c r="CB22" s="223">
        <v>0</v>
      </c>
      <c r="CC22" s="223">
        <v>346</v>
      </c>
      <c r="CD22" s="223">
        <v>160</v>
      </c>
      <c r="CE22" s="223">
        <v>1209</v>
      </c>
      <c r="CF22" s="223">
        <v>13511</v>
      </c>
      <c r="CG22" s="223">
        <v>68190</v>
      </c>
      <c r="CH22" s="223">
        <v>0</v>
      </c>
      <c r="CI22" s="223">
        <v>1849</v>
      </c>
      <c r="CJ22" s="223">
        <v>5</v>
      </c>
      <c r="CK22" s="223">
        <v>137599</v>
      </c>
      <c r="CL22" s="223">
        <v>1968</v>
      </c>
      <c r="CM22" s="223">
        <v>220343</v>
      </c>
      <c r="CN22" s="223">
        <v>6339</v>
      </c>
      <c r="CO22" s="223">
        <v>62696</v>
      </c>
      <c r="CP22" s="223">
        <v>93608</v>
      </c>
      <c r="CQ22" s="223">
        <v>17</v>
      </c>
      <c r="CR22" s="223">
        <v>9378</v>
      </c>
      <c r="CS22" s="223">
        <v>15019</v>
      </c>
      <c r="CT22" s="223">
        <v>8680</v>
      </c>
      <c r="CU22" s="223">
        <v>8969</v>
      </c>
      <c r="CV22" s="223">
        <v>0</v>
      </c>
      <c r="CW22" s="223">
        <v>20</v>
      </c>
      <c r="CX22" s="223">
        <v>3426</v>
      </c>
      <c r="CY22" s="223">
        <v>151535</v>
      </c>
      <c r="CZ22" s="223">
        <v>1411</v>
      </c>
      <c r="DA22" s="223">
        <v>2</v>
      </c>
      <c r="DB22" s="223">
        <v>3188</v>
      </c>
      <c r="DC22" s="223">
        <v>3467</v>
      </c>
      <c r="DD22" s="223">
        <v>0</v>
      </c>
      <c r="DE22" s="223">
        <v>957</v>
      </c>
      <c r="DF22" s="223">
        <v>183705</v>
      </c>
      <c r="DG22" s="223">
        <v>2005</v>
      </c>
      <c r="DH22" s="224">
        <f t="shared" si="0"/>
        <v>4092078</v>
      </c>
      <c r="DI22" s="223">
        <v>-36004</v>
      </c>
      <c r="DJ22" s="223">
        <v>-87035</v>
      </c>
      <c r="DK22" s="223">
        <v>0</v>
      </c>
      <c r="DL22" s="223">
        <v>0</v>
      </c>
      <c r="DM22" s="223">
        <v>0</v>
      </c>
      <c r="DN22" s="223">
        <v>-73146</v>
      </c>
      <c r="DO22" s="224">
        <f t="shared" si="1"/>
        <v>-196185</v>
      </c>
      <c r="DP22" s="225">
        <f t="shared" si="2"/>
        <v>3895893</v>
      </c>
      <c r="DQ22" s="226">
        <v>218174</v>
      </c>
      <c r="DR22" s="227"/>
      <c r="DS22" s="224">
        <f t="shared" si="3"/>
        <v>218174</v>
      </c>
      <c r="DT22" s="225">
        <f t="shared" si="4"/>
        <v>21989</v>
      </c>
      <c r="DU22" s="225">
        <f t="shared" si="5"/>
        <v>4114067</v>
      </c>
      <c r="DV22" s="223">
        <v>-299218</v>
      </c>
      <c r="DW22" s="227"/>
      <c r="DX22" s="224">
        <f t="shared" si="6"/>
        <v>-299218</v>
      </c>
      <c r="DY22" s="227">
        <f t="shared" si="7"/>
        <v>-277229</v>
      </c>
      <c r="DZ22" s="224">
        <f t="shared" si="8"/>
        <v>3814849</v>
      </c>
      <c r="EB22" s="200">
        <f t="shared" si="9"/>
        <v>-381484.9</v>
      </c>
    </row>
    <row r="23" spans="1:132" ht="15" customHeight="1" x14ac:dyDescent="0.2">
      <c r="A23" s="490">
        <v>17</v>
      </c>
      <c r="B23" s="228" t="s">
        <v>287</v>
      </c>
      <c r="C23" s="222" t="s">
        <v>208</v>
      </c>
      <c r="D23" s="223">
        <v>229342</v>
      </c>
      <c r="E23" s="223">
        <v>14482</v>
      </c>
      <c r="F23" s="223">
        <v>17081</v>
      </c>
      <c r="G23" s="223">
        <v>3768</v>
      </c>
      <c r="H23" s="223">
        <v>1770</v>
      </c>
      <c r="I23" s="223">
        <v>0</v>
      </c>
      <c r="J23" s="223">
        <v>0</v>
      </c>
      <c r="K23" s="223">
        <v>381823</v>
      </c>
      <c r="L23" s="223">
        <v>122784</v>
      </c>
      <c r="M23" s="223">
        <v>302</v>
      </c>
      <c r="N23" s="223">
        <v>5891</v>
      </c>
      <c r="O23" s="223">
        <v>2207</v>
      </c>
      <c r="P23" s="223">
        <v>4096</v>
      </c>
      <c r="Q23" s="223">
        <v>3028</v>
      </c>
      <c r="R23" s="223">
        <v>8752</v>
      </c>
      <c r="S23" s="223">
        <v>6328</v>
      </c>
      <c r="T23" s="223">
        <v>100074</v>
      </c>
      <c r="U23" s="223">
        <v>4466</v>
      </c>
      <c r="V23" s="223">
        <v>704</v>
      </c>
      <c r="W23" s="223">
        <v>2590</v>
      </c>
      <c r="X23" s="223">
        <v>0</v>
      </c>
      <c r="Y23" s="223">
        <v>5763</v>
      </c>
      <c r="Z23" s="223">
        <v>6710</v>
      </c>
      <c r="AA23" s="223">
        <v>2005</v>
      </c>
      <c r="AB23" s="223">
        <v>250630</v>
      </c>
      <c r="AC23" s="223">
        <v>123903</v>
      </c>
      <c r="AD23" s="223">
        <v>0</v>
      </c>
      <c r="AE23" s="223">
        <v>31</v>
      </c>
      <c r="AF23" s="223">
        <v>31351</v>
      </c>
      <c r="AG23" s="223">
        <v>4375</v>
      </c>
      <c r="AH23" s="223">
        <v>1355</v>
      </c>
      <c r="AI23" s="223">
        <v>14331</v>
      </c>
      <c r="AJ23" s="223">
        <v>7235</v>
      </c>
      <c r="AK23" s="223">
        <v>13697</v>
      </c>
      <c r="AL23" s="223">
        <v>3219</v>
      </c>
      <c r="AM23" s="223">
        <v>0</v>
      </c>
      <c r="AN23" s="223">
        <v>0</v>
      </c>
      <c r="AO23" s="223">
        <v>205</v>
      </c>
      <c r="AP23" s="223">
        <v>1245</v>
      </c>
      <c r="AQ23" s="223">
        <v>0</v>
      </c>
      <c r="AR23" s="223">
        <v>1229</v>
      </c>
      <c r="AS23" s="223">
        <v>1286</v>
      </c>
      <c r="AT23" s="223">
        <v>23215</v>
      </c>
      <c r="AU23" s="223">
        <v>4403</v>
      </c>
      <c r="AV23" s="223">
        <v>5263</v>
      </c>
      <c r="AW23" s="223">
        <v>19952</v>
      </c>
      <c r="AX23" s="223">
        <v>4003</v>
      </c>
      <c r="AY23" s="223">
        <v>8902</v>
      </c>
      <c r="AZ23" s="223">
        <v>14011</v>
      </c>
      <c r="BA23" s="223">
        <v>14115</v>
      </c>
      <c r="BB23" s="223">
        <v>496</v>
      </c>
      <c r="BC23" s="223">
        <v>12743</v>
      </c>
      <c r="BD23" s="223">
        <v>6836</v>
      </c>
      <c r="BE23" s="223">
        <v>1643</v>
      </c>
      <c r="BF23" s="223">
        <v>546</v>
      </c>
      <c r="BG23" s="223">
        <v>131</v>
      </c>
      <c r="BH23" s="223">
        <v>7130</v>
      </c>
      <c r="BI23" s="223">
        <v>113</v>
      </c>
      <c r="BJ23" s="223">
        <v>933</v>
      </c>
      <c r="BK23" s="223">
        <v>15260</v>
      </c>
      <c r="BL23" s="223">
        <v>1288</v>
      </c>
      <c r="BM23" s="223">
        <v>755</v>
      </c>
      <c r="BN23" s="223">
        <v>16068</v>
      </c>
      <c r="BO23" s="223">
        <v>4</v>
      </c>
      <c r="BP23" s="223">
        <v>0</v>
      </c>
      <c r="BQ23" s="223">
        <v>0</v>
      </c>
      <c r="BR23" s="223">
        <v>0</v>
      </c>
      <c r="BS23" s="223">
        <v>166</v>
      </c>
      <c r="BT23" s="223">
        <v>6611</v>
      </c>
      <c r="BU23" s="223">
        <v>583585</v>
      </c>
      <c r="BV23" s="223">
        <v>54179</v>
      </c>
      <c r="BW23" s="223">
        <v>1193</v>
      </c>
      <c r="BX23" s="223">
        <v>0</v>
      </c>
      <c r="BY23" s="223">
        <v>0</v>
      </c>
      <c r="BZ23" s="223">
        <v>1201</v>
      </c>
      <c r="CA23" s="223">
        <v>7218</v>
      </c>
      <c r="CB23" s="223">
        <v>0</v>
      </c>
      <c r="CC23" s="223">
        <v>3209</v>
      </c>
      <c r="CD23" s="223">
        <v>950</v>
      </c>
      <c r="CE23" s="223">
        <v>224</v>
      </c>
      <c r="CF23" s="223">
        <v>5233</v>
      </c>
      <c r="CG23" s="223">
        <v>87833</v>
      </c>
      <c r="CH23" s="223">
        <v>520</v>
      </c>
      <c r="CI23" s="223">
        <v>4737</v>
      </c>
      <c r="CJ23" s="223">
        <v>1257</v>
      </c>
      <c r="CK23" s="223">
        <v>24726</v>
      </c>
      <c r="CL23" s="223">
        <v>3296</v>
      </c>
      <c r="CM23" s="223">
        <v>2448</v>
      </c>
      <c r="CN23" s="223">
        <v>6704</v>
      </c>
      <c r="CO23" s="223">
        <v>21143</v>
      </c>
      <c r="CP23" s="223">
        <v>45611</v>
      </c>
      <c r="CQ23" s="223">
        <v>58043</v>
      </c>
      <c r="CR23" s="223">
        <v>8836</v>
      </c>
      <c r="CS23" s="223">
        <v>58878</v>
      </c>
      <c r="CT23" s="223">
        <v>68379</v>
      </c>
      <c r="CU23" s="223">
        <v>8871</v>
      </c>
      <c r="CV23" s="223">
        <v>71</v>
      </c>
      <c r="CW23" s="223">
        <v>3899</v>
      </c>
      <c r="CX23" s="223">
        <v>33</v>
      </c>
      <c r="CY23" s="223">
        <v>33397</v>
      </c>
      <c r="CZ23" s="223">
        <v>4947</v>
      </c>
      <c r="DA23" s="223">
        <v>50236</v>
      </c>
      <c r="DB23" s="223">
        <v>3905</v>
      </c>
      <c r="DC23" s="223">
        <v>4812</v>
      </c>
      <c r="DD23" s="223">
        <v>66</v>
      </c>
      <c r="DE23" s="223">
        <v>8895</v>
      </c>
      <c r="DF23" s="223">
        <v>457193</v>
      </c>
      <c r="DG23" s="223">
        <v>1962</v>
      </c>
      <c r="DH23" s="224">
        <f t="shared" si="0"/>
        <v>3170335</v>
      </c>
      <c r="DI23" s="223">
        <v>101040</v>
      </c>
      <c r="DJ23" s="223">
        <v>321097</v>
      </c>
      <c r="DK23" s="223">
        <v>0</v>
      </c>
      <c r="DL23" s="223">
        <v>0</v>
      </c>
      <c r="DM23" s="223">
        <v>0</v>
      </c>
      <c r="DN23" s="223">
        <v>-23060</v>
      </c>
      <c r="DO23" s="224">
        <f t="shared" si="1"/>
        <v>399077</v>
      </c>
      <c r="DP23" s="225">
        <f t="shared" si="2"/>
        <v>3569412</v>
      </c>
      <c r="DQ23" s="226">
        <v>123474</v>
      </c>
      <c r="DR23" s="227"/>
      <c r="DS23" s="224">
        <f t="shared" si="3"/>
        <v>123474</v>
      </c>
      <c r="DT23" s="225">
        <f t="shared" si="4"/>
        <v>522551</v>
      </c>
      <c r="DU23" s="225">
        <f t="shared" si="5"/>
        <v>3692886</v>
      </c>
      <c r="DV23" s="223">
        <v>-172047</v>
      </c>
      <c r="DW23" s="227"/>
      <c r="DX23" s="224">
        <f t="shared" si="6"/>
        <v>-172047</v>
      </c>
      <c r="DY23" s="227">
        <f t="shared" si="7"/>
        <v>350504</v>
      </c>
      <c r="DZ23" s="224">
        <f t="shared" si="8"/>
        <v>3520839</v>
      </c>
      <c r="EB23" s="200">
        <f t="shared" si="9"/>
        <v>-352083.9</v>
      </c>
    </row>
    <row r="24" spans="1:132" ht="15" customHeight="1" x14ac:dyDescent="0.2">
      <c r="A24" s="490">
        <v>18</v>
      </c>
      <c r="B24" s="228" t="s">
        <v>288</v>
      </c>
      <c r="C24" s="222" t="s">
        <v>289</v>
      </c>
      <c r="D24" s="223">
        <v>747</v>
      </c>
      <c r="E24" s="223">
        <v>0</v>
      </c>
      <c r="F24" s="223">
        <v>51</v>
      </c>
      <c r="G24" s="223">
        <v>30</v>
      </c>
      <c r="H24" s="223">
        <v>358</v>
      </c>
      <c r="I24" s="223">
        <v>81</v>
      </c>
      <c r="J24" s="223">
        <v>131</v>
      </c>
      <c r="K24" s="223">
        <v>203715</v>
      </c>
      <c r="L24" s="223">
        <v>6526</v>
      </c>
      <c r="M24" s="223">
        <v>17</v>
      </c>
      <c r="N24" s="223">
        <v>1346</v>
      </c>
      <c r="O24" s="223">
        <v>199</v>
      </c>
      <c r="P24" s="223">
        <v>851</v>
      </c>
      <c r="Q24" s="223">
        <v>1101</v>
      </c>
      <c r="R24" s="223">
        <v>567</v>
      </c>
      <c r="S24" s="223">
        <v>1024</v>
      </c>
      <c r="T24" s="223">
        <v>8811</v>
      </c>
      <c r="U24" s="223">
        <v>159092</v>
      </c>
      <c r="V24" s="223">
        <v>29</v>
      </c>
      <c r="W24" s="223">
        <v>301</v>
      </c>
      <c r="X24" s="223">
        <v>115</v>
      </c>
      <c r="Y24" s="223">
        <v>146</v>
      </c>
      <c r="Z24" s="223">
        <v>142</v>
      </c>
      <c r="AA24" s="223">
        <v>673</v>
      </c>
      <c r="AB24" s="223">
        <v>39267</v>
      </c>
      <c r="AC24" s="223">
        <v>34696</v>
      </c>
      <c r="AD24" s="223">
        <v>118</v>
      </c>
      <c r="AE24" s="223">
        <v>190</v>
      </c>
      <c r="AF24" s="223">
        <v>6911</v>
      </c>
      <c r="AG24" s="223">
        <v>472</v>
      </c>
      <c r="AH24" s="223">
        <v>93</v>
      </c>
      <c r="AI24" s="223">
        <v>4799</v>
      </c>
      <c r="AJ24" s="223">
        <v>223</v>
      </c>
      <c r="AK24" s="223">
        <v>755</v>
      </c>
      <c r="AL24" s="223">
        <v>147</v>
      </c>
      <c r="AM24" s="223">
        <v>59</v>
      </c>
      <c r="AN24" s="223">
        <v>160</v>
      </c>
      <c r="AO24" s="223">
        <v>1962</v>
      </c>
      <c r="AP24" s="223">
        <v>88</v>
      </c>
      <c r="AQ24" s="223">
        <v>196</v>
      </c>
      <c r="AR24" s="223">
        <v>2561</v>
      </c>
      <c r="AS24" s="223">
        <v>1032</v>
      </c>
      <c r="AT24" s="223">
        <v>16483</v>
      </c>
      <c r="AU24" s="223">
        <v>9523</v>
      </c>
      <c r="AV24" s="223">
        <v>13571</v>
      </c>
      <c r="AW24" s="223">
        <v>15607</v>
      </c>
      <c r="AX24" s="223">
        <v>13754</v>
      </c>
      <c r="AY24" s="223">
        <v>3961</v>
      </c>
      <c r="AZ24" s="223">
        <v>3179</v>
      </c>
      <c r="BA24" s="223">
        <v>21690</v>
      </c>
      <c r="BB24" s="223">
        <v>1068</v>
      </c>
      <c r="BC24" s="223">
        <v>373</v>
      </c>
      <c r="BD24" s="223">
        <v>12573</v>
      </c>
      <c r="BE24" s="223">
        <v>3089</v>
      </c>
      <c r="BF24" s="223">
        <v>12152</v>
      </c>
      <c r="BG24" s="223">
        <v>1715</v>
      </c>
      <c r="BH24" s="223">
        <v>5395</v>
      </c>
      <c r="BI24" s="223">
        <v>2041</v>
      </c>
      <c r="BJ24" s="223">
        <v>9865</v>
      </c>
      <c r="BK24" s="223">
        <v>16575</v>
      </c>
      <c r="BL24" s="223">
        <v>2502</v>
      </c>
      <c r="BM24" s="223">
        <v>16544</v>
      </c>
      <c r="BN24" s="223">
        <v>12982</v>
      </c>
      <c r="BO24" s="223">
        <v>5061</v>
      </c>
      <c r="BP24" s="223">
        <v>2298</v>
      </c>
      <c r="BQ24" s="223">
        <v>25049</v>
      </c>
      <c r="BR24" s="223">
        <v>16183</v>
      </c>
      <c r="BS24" s="223">
        <v>10628</v>
      </c>
      <c r="BT24" s="223">
        <v>27674</v>
      </c>
      <c r="BU24" s="223">
        <v>424426</v>
      </c>
      <c r="BV24" s="223">
        <v>501861</v>
      </c>
      <c r="BW24" s="223">
        <v>5022</v>
      </c>
      <c r="BX24" s="223">
        <v>345</v>
      </c>
      <c r="BY24" s="223">
        <v>0</v>
      </c>
      <c r="BZ24" s="223">
        <v>4109</v>
      </c>
      <c r="CA24" s="223">
        <v>18237</v>
      </c>
      <c r="CB24" s="223">
        <v>0</v>
      </c>
      <c r="CC24" s="223">
        <v>3155</v>
      </c>
      <c r="CD24" s="223">
        <v>845</v>
      </c>
      <c r="CE24" s="223">
        <v>942</v>
      </c>
      <c r="CF24" s="223">
        <v>2381</v>
      </c>
      <c r="CG24" s="223">
        <v>31520</v>
      </c>
      <c r="CH24" s="223">
        <v>8342</v>
      </c>
      <c r="CI24" s="223">
        <v>106844</v>
      </c>
      <c r="CJ24" s="223">
        <v>8059</v>
      </c>
      <c r="CK24" s="223">
        <v>132635</v>
      </c>
      <c r="CL24" s="223">
        <v>59784</v>
      </c>
      <c r="CM24" s="223">
        <v>534302</v>
      </c>
      <c r="CN24" s="223">
        <v>224992</v>
      </c>
      <c r="CO24" s="223">
        <v>73373</v>
      </c>
      <c r="CP24" s="223">
        <v>437292</v>
      </c>
      <c r="CQ24" s="223">
        <v>79901</v>
      </c>
      <c r="CR24" s="223">
        <v>14691</v>
      </c>
      <c r="CS24" s="223">
        <v>79008</v>
      </c>
      <c r="CT24" s="223">
        <v>13139</v>
      </c>
      <c r="CU24" s="223">
        <v>156436</v>
      </c>
      <c r="CV24" s="223">
        <v>1419</v>
      </c>
      <c r="CW24" s="223">
        <v>219088</v>
      </c>
      <c r="CX24" s="223">
        <v>14709</v>
      </c>
      <c r="CY24" s="223">
        <v>141752</v>
      </c>
      <c r="CZ24" s="223">
        <v>1361</v>
      </c>
      <c r="DA24" s="223">
        <v>3863</v>
      </c>
      <c r="DB24" s="223">
        <v>6032</v>
      </c>
      <c r="DC24" s="223">
        <v>33087</v>
      </c>
      <c r="DD24" s="223">
        <v>15</v>
      </c>
      <c r="DE24" s="223">
        <v>11135</v>
      </c>
      <c r="DF24" s="223">
        <v>0</v>
      </c>
      <c r="DG24" s="223">
        <v>213</v>
      </c>
      <c r="DH24" s="224">
        <f t="shared" si="0"/>
        <v>4115632</v>
      </c>
      <c r="DI24" s="223">
        <v>13492</v>
      </c>
      <c r="DJ24" s="223">
        <v>35737</v>
      </c>
      <c r="DK24" s="223">
        <v>0</v>
      </c>
      <c r="DL24" s="223">
        <v>0</v>
      </c>
      <c r="DM24" s="223">
        <v>0</v>
      </c>
      <c r="DN24" s="223">
        <v>-13574</v>
      </c>
      <c r="DO24" s="224">
        <f t="shared" si="1"/>
        <v>35655</v>
      </c>
      <c r="DP24" s="225">
        <f t="shared" si="2"/>
        <v>4151287</v>
      </c>
      <c r="DQ24" s="226">
        <v>21370</v>
      </c>
      <c r="DR24" s="227"/>
      <c r="DS24" s="224">
        <f t="shared" si="3"/>
        <v>21370</v>
      </c>
      <c r="DT24" s="225">
        <f t="shared" si="4"/>
        <v>57025</v>
      </c>
      <c r="DU24" s="225">
        <f t="shared" si="5"/>
        <v>4172657</v>
      </c>
      <c r="DV24" s="223">
        <v>-85128</v>
      </c>
      <c r="DW24" s="227"/>
      <c r="DX24" s="224">
        <f t="shared" si="6"/>
        <v>-85128</v>
      </c>
      <c r="DY24" s="227">
        <f t="shared" si="7"/>
        <v>-28103</v>
      </c>
      <c r="DZ24" s="224">
        <f t="shared" si="8"/>
        <v>4087529</v>
      </c>
      <c r="EB24" s="200">
        <f t="shared" si="9"/>
        <v>-408752.9</v>
      </c>
    </row>
    <row r="25" spans="1:132" ht="15" customHeight="1" x14ac:dyDescent="0.2">
      <c r="A25" s="490">
        <v>19</v>
      </c>
      <c r="B25" s="228" t="s">
        <v>290</v>
      </c>
      <c r="C25" s="222" t="s">
        <v>209</v>
      </c>
      <c r="D25" s="223">
        <v>251538</v>
      </c>
      <c r="E25" s="223">
        <v>0</v>
      </c>
      <c r="F25" s="223">
        <v>588</v>
      </c>
      <c r="G25" s="223">
        <v>63</v>
      </c>
      <c r="H25" s="223">
        <v>0</v>
      </c>
      <c r="I25" s="223">
        <v>0</v>
      </c>
      <c r="J25" s="223">
        <v>0</v>
      </c>
      <c r="K25" s="223">
        <v>129</v>
      </c>
      <c r="L25" s="223">
        <v>812</v>
      </c>
      <c r="M25" s="223">
        <v>5</v>
      </c>
      <c r="N25" s="223">
        <v>0</v>
      </c>
      <c r="O25" s="223">
        <v>7</v>
      </c>
      <c r="P25" s="223">
        <v>4</v>
      </c>
      <c r="Q25" s="223">
        <v>17</v>
      </c>
      <c r="R25" s="223">
        <v>0</v>
      </c>
      <c r="S25" s="223">
        <v>113</v>
      </c>
      <c r="T25" s="223">
        <v>25</v>
      </c>
      <c r="U25" s="223">
        <v>9</v>
      </c>
      <c r="V25" s="223">
        <v>59045</v>
      </c>
      <c r="W25" s="223">
        <v>12644</v>
      </c>
      <c r="X25" s="223">
        <v>0</v>
      </c>
      <c r="Y25" s="223">
        <v>28580</v>
      </c>
      <c r="Z25" s="223">
        <v>5014</v>
      </c>
      <c r="AA25" s="223">
        <v>128</v>
      </c>
      <c r="AB25" s="223">
        <v>10896</v>
      </c>
      <c r="AC25" s="223">
        <v>15020</v>
      </c>
      <c r="AD25" s="223">
        <v>50</v>
      </c>
      <c r="AE25" s="223">
        <v>-3141</v>
      </c>
      <c r="AF25" s="223">
        <v>0</v>
      </c>
      <c r="AG25" s="223">
        <v>85</v>
      </c>
      <c r="AH25" s="223">
        <v>4</v>
      </c>
      <c r="AI25" s="223">
        <v>6</v>
      </c>
      <c r="AJ25" s="223">
        <v>0</v>
      </c>
      <c r="AK25" s="223">
        <v>0</v>
      </c>
      <c r="AL25" s="223">
        <v>214</v>
      </c>
      <c r="AM25" s="223">
        <v>-10924</v>
      </c>
      <c r="AN25" s="223">
        <v>2771</v>
      </c>
      <c r="AO25" s="223">
        <v>0</v>
      </c>
      <c r="AP25" s="223">
        <v>0</v>
      </c>
      <c r="AQ25" s="223">
        <v>261</v>
      </c>
      <c r="AR25" s="223">
        <v>12</v>
      </c>
      <c r="AS25" s="223">
        <v>0</v>
      </c>
      <c r="AT25" s="223">
        <v>0</v>
      </c>
      <c r="AU25" s="223">
        <v>0</v>
      </c>
      <c r="AV25" s="223">
        <v>116</v>
      </c>
      <c r="AW25" s="223">
        <v>0</v>
      </c>
      <c r="AX25" s="223">
        <v>0</v>
      </c>
      <c r="AY25" s="223">
        <v>32</v>
      </c>
      <c r="AZ25" s="223">
        <v>0</v>
      </c>
      <c r="BA25" s="223">
        <v>0</v>
      </c>
      <c r="BB25" s="223">
        <v>0</v>
      </c>
      <c r="BC25" s="223">
        <v>539</v>
      </c>
      <c r="BD25" s="223">
        <v>0</v>
      </c>
      <c r="BE25" s="223">
        <v>0</v>
      </c>
      <c r="BF25" s="223">
        <v>0</v>
      </c>
      <c r="BG25" s="223">
        <v>0</v>
      </c>
      <c r="BH25" s="223">
        <v>0</v>
      </c>
      <c r="BI25" s="223">
        <v>0</v>
      </c>
      <c r="BJ25" s="223">
        <v>0</v>
      </c>
      <c r="BK25" s="223">
        <v>55</v>
      </c>
      <c r="BL25" s="223">
        <v>0</v>
      </c>
      <c r="BM25" s="223">
        <v>0</v>
      </c>
      <c r="BN25" s="223">
        <v>0</v>
      </c>
      <c r="BO25" s="223">
        <v>2938</v>
      </c>
      <c r="BP25" s="223">
        <v>1838</v>
      </c>
      <c r="BQ25" s="223">
        <v>1982</v>
      </c>
      <c r="BR25" s="223">
        <v>422</v>
      </c>
      <c r="BS25" s="223">
        <v>0</v>
      </c>
      <c r="BT25" s="223">
        <v>0</v>
      </c>
      <c r="BU25" s="223">
        <v>0</v>
      </c>
      <c r="BV25" s="223">
        <v>0</v>
      </c>
      <c r="BW25" s="223">
        <v>99</v>
      </c>
      <c r="BX25" s="223">
        <v>0</v>
      </c>
      <c r="BY25" s="223">
        <v>0</v>
      </c>
      <c r="BZ25" s="223">
        <v>0</v>
      </c>
      <c r="CA25" s="223">
        <v>0</v>
      </c>
      <c r="CB25" s="223">
        <v>0</v>
      </c>
      <c r="CC25" s="223">
        <v>0</v>
      </c>
      <c r="CD25" s="223">
        <v>0</v>
      </c>
      <c r="CE25" s="223">
        <v>0</v>
      </c>
      <c r="CF25" s="223">
        <v>24</v>
      </c>
      <c r="CG25" s="223">
        <v>0</v>
      </c>
      <c r="CH25" s="223">
        <v>0</v>
      </c>
      <c r="CI25" s="223">
        <v>0</v>
      </c>
      <c r="CJ25" s="223">
        <v>0</v>
      </c>
      <c r="CK25" s="223">
        <v>0</v>
      </c>
      <c r="CL25" s="223">
        <v>0</v>
      </c>
      <c r="CM25" s="223">
        <v>0</v>
      </c>
      <c r="CN25" s="223">
        <v>104</v>
      </c>
      <c r="CO25" s="223">
        <v>0</v>
      </c>
      <c r="CP25" s="223">
        <v>0</v>
      </c>
      <c r="CQ25" s="223">
        <v>0</v>
      </c>
      <c r="CR25" s="223">
        <v>0</v>
      </c>
      <c r="CS25" s="223">
        <v>0</v>
      </c>
      <c r="CT25" s="223">
        <v>0</v>
      </c>
      <c r="CU25" s="223">
        <v>0</v>
      </c>
      <c r="CV25" s="223">
        <v>0</v>
      </c>
      <c r="CW25" s="223">
        <v>0</v>
      </c>
      <c r="CX25" s="223">
        <v>0</v>
      </c>
      <c r="CY25" s="223">
        <v>0</v>
      </c>
      <c r="CZ25" s="223">
        <v>0</v>
      </c>
      <c r="DA25" s="223">
        <v>0</v>
      </c>
      <c r="DB25" s="223">
        <v>0</v>
      </c>
      <c r="DC25" s="223">
        <v>662</v>
      </c>
      <c r="DD25" s="223">
        <v>0</v>
      </c>
      <c r="DE25" s="223">
        <v>2544</v>
      </c>
      <c r="DF25" s="223">
        <v>0</v>
      </c>
      <c r="DG25" s="223">
        <v>3706</v>
      </c>
      <c r="DH25" s="224">
        <f t="shared" si="0"/>
        <v>389036</v>
      </c>
      <c r="DI25" s="223">
        <v>0</v>
      </c>
      <c r="DJ25" s="223">
        <v>6377</v>
      </c>
      <c r="DK25" s="223">
        <v>0</v>
      </c>
      <c r="DL25" s="223">
        <v>0</v>
      </c>
      <c r="DM25" s="223">
        <v>0</v>
      </c>
      <c r="DN25" s="223">
        <v>-2249</v>
      </c>
      <c r="DO25" s="224">
        <f t="shared" si="1"/>
        <v>4128</v>
      </c>
      <c r="DP25" s="225">
        <f t="shared" si="2"/>
        <v>393164</v>
      </c>
      <c r="DQ25" s="226">
        <v>10114</v>
      </c>
      <c r="DR25" s="227"/>
      <c r="DS25" s="224">
        <f t="shared" si="3"/>
        <v>10114</v>
      </c>
      <c r="DT25" s="225">
        <f t="shared" si="4"/>
        <v>14242</v>
      </c>
      <c r="DU25" s="225">
        <f t="shared" si="5"/>
        <v>403278</v>
      </c>
      <c r="DV25" s="223">
        <v>-87813</v>
      </c>
      <c r="DW25" s="227"/>
      <c r="DX25" s="224">
        <f t="shared" si="6"/>
        <v>-87813</v>
      </c>
      <c r="DY25" s="227">
        <f t="shared" si="7"/>
        <v>-73571</v>
      </c>
      <c r="DZ25" s="224">
        <f t="shared" si="8"/>
        <v>315465</v>
      </c>
      <c r="EB25" s="200">
        <f t="shared" si="9"/>
        <v>-31546.5</v>
      </c>
    </row>
    <row r="26" spans="1:132" ht="15" customHeight="1" x14ac:dyDescent="0.2">
      <c r="A26" s="490">
        <v>20</v>
      </c>
      <c r="B26" s="228" t="s">
        <v>291</v>
      </c>
      <c r="C26" s="222" t="s">
        <v>292</v>
      </c>
      <c r="D26" s="223">
        <v>8539</v>
      </c>
      <c r="E26" s="223">
        <v>2772</v>
      </c>
      <c r="F26" s="223">
        <v>43</v>
      </c>
      <c r="G26" s="223">
        <v>34</v>
      </c>
      <c r="H26" s="223">
        <v>2014</v>
      </c>
      <c r="I26" s="223">
        <v>0</v>
      </c>
      <c r="J26" s="223">
        <v>93</v>
      </c>
      <c r="K26" s="223">
        <v>122423</v>
      </c>
      <c r="L26" s="223">
        <v>23070</v>
      </c>
      <c r="M26" s="223">
        <v>3753</v>
      </c>
      <c r="N26" s="223">
        <v>19</v>
      </c>
      <c r="O26" s="223">
        <v>14084</v>
      </c>
      <c r="P26" s="223">
        <v>1483</v>
      </c>
      <c r="Q26" s="223">
        <v>553</v>
      </c>
      <c r="R26" s="223">
        <v>746</v>
      </c>
      <c r="S26" s="223">
        <v>40906</v>
      </c>
      <c r="T26" s="223">
        <v>2651</v>
      </c>
      <c r="U26" s="223">
        <v>25</v>
      </c>
      <c r="V26" s="223">
        <v>13762</v>
      </c>
      <c r="W26" s="223">
        <v>304265</v>
      </c>
      <c r="X26" s="223">
        <v>15187</v>
      </c>
      <c r="Y26" s="223">
        <v>138336</v>
      </c>
      <c r="Z26" s="223">
        <v>33567</v>
      </c>
      <c r="AA26" s="223">
        <v>14535</v>
      </c>
      <c r="AB26" s="223">
        <v>307165</v>
      </c>
      <c r="AC26" s="223">
        <v>302446</v>
      </c>
      <c r="AD26" s="223">
        <v>615</v>
      </c>
      <c r="AE26" s="223">
        <v>393</v>
      </c>
      <c r="AF26" s="223">
        <v>39091</v>
      </c>
      <c r="AG26" s="223">
        <v>70549</v>
      </c>
      <c r="AH26" s="223">
        <v>372</v>
      </c>
      <c r="AI26" s="223">
        <v>34650</v>
      </c>
      <c r="AJ26" s="223">
        <v>2588</v>
      </c>
      <c r="AK26" s="223">
        <v>11356</v>
      </c>
      <c r="AL26" s="223">
        <v>4541</v>
      </c>
      <c r="AM26" s="223">
        <v>35323</v>
      </c>
      <c r="AN26" s="223">
        <v>43608</v>
      </c>
      <c r="AO26" s="223">
        <v>2318</v>
      </c>
      <c r="AP26" s="223">
        <v>457</v>
      </c>
      <c r="AQ26" s="223">
        <v>9892</v>
      </c>
      <c r="AR26" s="223">
        <v>10564</v>
      </c>
      <c r="AS26" s="223">
        <v>20261</v>
      </c>
      <c r="AT26" s="223">
        <v>5571</v>
      </c>
      <c r="AU26" s="223">
        <v>13315</v>
      </c>
      <c r="AV26" s="223">
        <v>10726</v>
      </c>
      <c r="AW26" s="223">
        <v>3391</v>
      </c>
      <c r="AX26" s="223">
        <v>50819</v>
      </c>
      <c r="AY26" s="223">
        <v>19001</v>
      </c>
      <c r="AZ26" s="223">
        <v>7045</v>
      </c>
      <c r="BA26" s="223">
        <v>13480</v>
      </c>
      <c r="BB26" s="223">
        <v>2822</v>
      </c>
      <c r="BC26" s="223">
        <v>26588</v>
      </c>
      <c r="BD26" s="223">
        <v>10464</v>
      </c>
      <c r="BE26" s="223">
        <v>3989</v>
      </c>
      <c r="BF26" s="223">
        <v>1799</v>
      </c>
      <c r="BG26" s="223">
        <v>61</v>
      </c>
      <c r="BH26" s="223">
        <v>3824</v>
      </c>
      <c r="BI26" s="223">
        <v>4733</v>
      </c>
      <c r="BJ26" s="223">
        <v>3657</v>
      </c>
      <c r="BK26" s="223">
        <v>9303</v>
      </c>
      <c r="BL26" s="223">
        <v>726</v>
      </c>
      <c r="BM26" s="223">
        <v>4800</v>
      </c>
      <c r="BN26" s="223">
        <v>5937</v>
      </c>
      <c r="BO26" s="223">
        <v>9381</v>
      </c>
      <c r="BP26" s="223">
        <v>7441</v>
      </c>
      <c r="BQ26" s="223">
        <v>85</v>
      </c>
      <c r="BR26" s="223">
        <v>66</v>
      </c>
      <c r="BS26" s="223">
        <v>31905</v>
      </c>
      <c r="BT26" s="223">
        <v>37162</v>
      </c>
      <c r="BU26" s="223">
        <v>0</v>
      </c>
      <c r="BV26" s="223">
        <v>0</v>
      </c>
      <c r="BW26" s="223">
        <v>0</v>
      </c>
      <c r="BX26" s="223">
        <v>0</v>
      </c>
      <c r="BY26" s="223">
        <v>0</v>
      </c>
      <c r="BZ26" s="223">
        <v>311</v>
      </c>
      <c r="CA26" s="223">
        <v>828</v>
      </c>
      <c r="CB26" s="223">
        <v>0</v>
      </c>
      <c r="CC26" s="223">
        <v>0</v>
      </c>
      <c r="CD26" s="223">
        <v>0</v>
      </c>
      <c r="CE26" s="223">
        <v>0</v>
      </c>
      <c r="CF26" s="223">
        <v>2053</v>
      </c>
      <c r="CG26" s="223">
        <v>2777</v>
      </c>
      <c r="CH26" s="223">
        <v>0</v>
      </c>
      <c r="CI26" s="223">
        <v>0</v>
      </c>
      <c r="CJ26" s="223">
        <v>0</v>
      </c>
      <c r="CK26" s="223">
        <v>0</v>
      </c>
      <c r="CL26" s="223">
        <v>0</v>
      </c>
      <c r="CM26" s="223">
        <v>1474</v>
      </c>
      <c r="CN26" s="223">
        <v>6068</v>
      </c>
      <c r="CO26" s="223">
        <v>502</v>
      </c>
      <c r="CP26" s="223">
        <v>121401</v>
      </c>
      <c r="CQ26" s="223">
        <v>16335</v>
      </c>
      <c r="CR26" s="223">
        <v>31917</v>
      </c>
      <c r="CS26" s="223">
        <v>4254</v>
      </c>
      <c r="CT26" s="223">
        <v>3626</v>
      </c>
      <c r="CU26" s="223">
        <v>0</v>
      </c>
      <c r="CV26" s="223">
        <v>0</v>
      </c>
      <c r="CW26" s="223">
        <v>1575</v>
      </c>
      <c r="CX26" s="223">
        <v>4668</v>
      </c>
      <c r="CY26" s="223">
        <v>52</v>
      </c>
      <c r="CZ26" s="223">
        <v>395</v>
      </c>
      <c r="DA26" s="223">
        <v>5408</v>
      </c>
      <c r="DB26" s="223">
        <v>8295</v>
      </c>
      <c r="DC26" s="223">
        <v>4936</v>
      </c>
      <c r="DD26" s="223">
        <v>2183</v>
      </c>
      <c r="DE26" s="223">
        <v>749</v>
      </c>
      <c r="DF26" s="223">
        <v>0</v>
      </c>
      <c r="DG26" s="223">
        <v>4907</v>
      </c>
      <c r="DH26" s="224">
        <f t="shared" si="0"/>
        <v>2151854</v>
      </c>
      <c r="DI26" s="223">
        <v>15</v>
      </c>
      <c r="DJ26" s="223">
        <v>10802</v>
      </c>
      <c r="DK26" s="223">
        <v>0</v>
      </c>
      <c r="DL26" s="223">
        <v>0</v>
      </c>
      <c r="DM26" s="223">
        <v>0</v>
      </c>
      <c r="DN26" s="223">
        <v>-18920</v>
      </c>
      <c r="DO26" s="224">
        <f t="shared" si="1"/>
        <v>-8103</v>
      </c>
      <c r="DP26" s="225">
        <f t="shared" si="2"/>
        <v>2143751</v>
      </c>
      <c r="DQ26" s="226">
        <v>616245</v>
      </c>
      <c r="DR26" s="227"/>
      <c r="DS26" s="224">
        <f t="shared" si="3"/>
        <v>616245</v>
      </c>
      <c r="DT26" s="225">
        <f t="shared" si="4"/>
        <v>608142</v>
      </c>
      <c r="DU26" s="225">
        <f t="shared" si="5"/>
        <v>2759996</v>
      </c>
      <c r="DV26" s="223">
        <v>-571419</v>
      </c>
      <c r="DW26" s="227"/>
      <c r="DX26" s="224">
        <f t="shared" si="6"/>
        <v>-571419</v>
      </c>
      <c r="DY26" s="227">
        <f t="shared" si="7"/>
        <v>36723</v>
      </c>
      <c r="DZ26" s="224">
        <f t="shared" si="8"/>
        <v>2188577</v>
      </c>
      <c r="EB26" s="200">
        <f t="shared" si="9"/>
        <v>-218857.7</v>
      </c>
    </row>
    <row r="27" spans="1:132" ht="15" customHeight="1" x14ac:dyDescent="0.2">
      <c r="A27" s="490">
        <v>21</v>
      </c>
      <c r="B27" s="228" t="s">
        <v>293</v>
      </c>
      <c r="C27" s="222" t="s">
        <v>294</v>
      </c>
      <c r="D27" s="223">
        <v>0</v>
      </c>
      <c r="E27" s="223">
        <v>0</v>
      </c>
      <c r="F27" s="223">
        <v>0</v>
      </c>
      <c r="G27" s="223">
        <v>0</v>
      </c>
      <c r="H27" s="223">
        <v>0</v>
      </c>
      <c r="I27" s="223">
        <v>0</v>
      </c>
      <c r="J27" s="223">
        <v>0</v>
      </c>
      <c r="K27" s="223">
        <v>0</v>
      </c>
      <c r="L27" s="223">
        <v>0</v>
      </c>
      <c r="M27" s="223">
        <v>0</v>
      </c>
      <c r="N27" s="223">
        <v>79</v>
      </c>
      <c r="O27" s="223">
        <v>50</v>
      </c>
      <c r="P27" s="223">
        <v>0</v>
      </c>
      <c r="Q27" s="223">
        <v>0</v>
      </c>
      <c r="R27" s="223">
        <v>0</v>
      </c>
      <c r="S27" s="223">
        <v>365</v>
      </c>
      <c r="T27" s="223">
        <v>60</v>
      </c>
      <c r="U27" s="223">
        <v>55</v>
      </c>
      <c r="V27" s="223">
        <v>5181</v>
      </c>
      <c r="W27" s="223">
        <v>7453</v>
      </c>
      <c r="X27" s="223">
        <v>330672</v>
      </c>
      <c r="Y27" s="223">
        <v>895022</v>
      </c>
      <c r="Z27" s="223">
        <v>419801</v>
      </c>
      <c r="AA27" s="223">
        <v>0</v>
      </c>
      <c r="AB27" s="223">
        <v>2843</v>
      </c>
      <c r="AC27" s="223">
        <v>121227</v>
      </c>
      <c r="AD27" s="223">
        <v>1746</v>
      </c>
      <c r="AE27" s="223">
        <v>0</v>
      </c>
      <c r="AF27" s="223">
        <v>144</v>
      </c>
      <c r="AG27" s="223">
        <v>743</v>
      </c>
      <c r="AH27" s="223">
        <v>0</v>
      </c>
      <c r="AI27" s="223">
        <v>737</v>
      </c>
      <c r="AJ27" s="223">
        <v>0</v>
      </c>
      <c r="AK27" s="223">
        <v>0</v>
      </c>
      <c r="AL27" s="223">
        <v>274</v>
      </c>
      <c r="AM27" s="223">
        <v>0</v>
      </c>
      <c r="AN27" s="223">
        <v>0</v>
      </c>
      <c r="AO27" s="223">
        <v>17</v>
      </c>
      <c r="AP27" s="223">
        <v>0</v>
      </c>
      <c r="AQ27" s="223">
        <v>0</v>
      </c>
      <c r="AR27" s="223">
        <v>0</v>
      </c>
      <c r="AS27" s="223">
        <v>0</v>
      </c>
      <c r="AT27" s="223">
        <v>1</v>
      </c>
      <c r="AU27" s="223">
        <v>125</v>
      </c>
      <c r="AV27" s="223">
        <v>27</v>
      </c>
      <c r="AW27" s="223">
        <v>0</v>
      </c>
      <c r="AX27" s="223">
        <v>122</v>
      </c>
      <c r="AY27" s="223">
        <v>868</v>
      </c>
      <c r="AZ27" s="223">
        <v>0</v>
      </c>
      <c r="BA27" s="223">
        <v>0</v>
      </c>
      <c r="BB27" s="223">
        <v>0</v>
      </c>
      <c r="BC27" s="223">
        <v>0</v>
      </c>
      <c r="BD27" s="223">
        <v>0</v>
      </c>
      <c r="BE27" s="223">
        <v>0</v>
      </c>
      <c r="BF27" s="223">
        <v>0</v>
      </c>
      <c r="BG27" s="223">
        <v>0</v>
      </c>
      <c r="BH27" s="223">
        <v>0</v>
      </c>
      <c r="BI27" s="223">
        <v>41</v>
      </c>
      <c r="BJ27" s="223">
        <v>0</v>
      </c>
      <c r="BK27" s="223">
        <v>693</v>
      </c>
      <c r="BL27" s="223">
        <v>0</v>
      </c>
      <c r="BM27" s="223">
        <v>0</v>
      </c>
      <c r="BN27" s="223">
        <v>0</v>
      </c>
      <c r="BO27" s="223">
        <v>0</v>
      </c>
      <c r="BP27" s="223">
        <v>0</v>
      </c>
      <c r="BQ27" s="223">
        <v>0</v>
      </c>
      <c r="BR27" s="223">
        <v>1017</v>
      </c>
      <c r="BS27" s="223">
        <v>0</v>
      </c>
      <c r="BT27" s="223">
        <v>0</v>
      </c>
      <c r="BU27" s="223">
        <v>0</v>
      </c>
      <c r="BV27" s="223">
        <v>0</v>
      </c>
      <c r="BW27" s="223">
        <v>0</v>
      </c>
      <c r="BX27" s="223">
        <v>0</v>
      </c>
      <c r="BY27" s="223">
        <v>0</v>
      </c>
      <c r="BZ27" s="223">
        <v>0</v>
      </c>
      <c r="CA27" s="223">
        <v>0</v>
      </c>
      <c r="CB27" s="223">
        <v>0</v>
      </c>
      <c r="CC27" s="223">
        <v>0</v>
      </c>
      <c r="CD27" s="223">
        <v>0</v>
      </c>
      <c r="CE27" s="223">
        <v>0</v>
      </c>
      <c r="CF27" s="223">
        <v>0</v>
      </c>
      <c r="CG27" s="223">
        <v>0</v>
      </c>
      <c r="CH27" s="223">
        <v>0</v>
      </c>
      <c r="CI27" s="223">
        <v>0</v>
      </c>
      <c r="CJ27" s="223">
        <v>0</v>
      </c>
      <c r="CK27" s="223">
        <v>0</v>
      </c>
      <c r="CL27" s="223">
        <v>0</v>
      </c>
      <c r="CM27" s="223">
        <v>74</v>
      </c>
      <c r="CN27" s="223">
        <v>0</v>
      </c>
      <c r="CO27" s="223">
        <v>0</v>
      </c>
      <c r="CP27" s="223">
        <v>19310</v>
      </c>
      <c r="CQ27" s="223">
        <v>3033</v>
      </c>
      <c r="CR27" s="223">
        <v>118</v>
      </c>
      <c r="CS27" s="223">
        <v>0</v>
      </c>
      <c r="CT27" s="223">
        <v>0</v>
      </c>
      <c r="CU27" s="223">
        <v>0</v>
      </c>
      <c r="CV27" s="223">
        <v>0</v>
      </c>
      <c r="CW27" s="223">
        <v>0</v>
      </c>
      <c r="CX27" s="223">
        <v>0</v>
      </c>
      <c r="CY27" s="223">
        <v>0</v>
      </c>
      <c r="CZ27" s="223">
        <v>0</v>
      </c>
      <c r="DA27" s="223">
        <v>0</v>
      </c>
      <c r="DB27" s="223">
        <v>0</v>
      </c>
      <c r="DC27" s="223">
        <v>0</v>
      </c>
      <c r="DD27" s="223">
        <v>0</v>
      </c>
      <c r="DE27" s="223">
        <v>0</v>
      </c>
      <c r="DF27" s="223">
        <v>0</v>
      </c>
      <c r="DG27" s="223">
        <v>0</v>
      </c>
      <c r="DH27" s="224">
        <f t="shared" si="0"/>
        <v>1811898</v>
      </c>
      <c r="DI27" s="223">
        <v>0</v>
      </c>
      <c r="DJ27" s="223">
        <v>0</v>
      </c>
      <c r="DK27" s="223">
        <v>0</v>
      </c>
      <c r="DL27" s="223">
        <v>0</v>
      </c>
      <c r="DM27" s="223">
        <v>0</v>
      </c>
      <c r="DN27" s="223">
        <v>12977</v>
      </c>
      <c r="DO27" s="224">
        <f t="shared" si="1"/>
        <v>12977</v>
      </c>
      <c r="DP27" s="225">
        <f t="shared" si="2"/>
        <v>1824875</v>
      </c>
      <c r="DQ27" s="226">
        <v>262671</v>
      </c>
      <c r="DR27" s="227"/>
      <c r="DS27" s="224">
        <f t="shared" si="3"/>
        <v>262671</v>
      </c>
      <c r="DT27" s="225">
        <f t="shared" si="4"/>
        <v>275648</v>
      </c>
      <c r="DU27" s="225">
        <f t="shared" si="5"/>
        <v>2087546</v>
      </c>
      <c r="DV27" s="223">
        <v>-24255</v>
      </c>
      <c r="DW27" s="227"/>
      <c r="DX27" s="224">
        <f t="shared" si="6"/>
        <v>-24255</v>
      </c>
      <c r="DY27" s="227">
        <f t="shared" si="7"/>
        <v>251393</v>
      </c>
      <c r="DZ27" s="224">
        <f t="shared" si="8"/>
        <v>2063291</v>
      </c>
      <c r="EB27" s="200">
        <f t="shared" si="9"/>
        <v>-206329.1</v>
      </c>
    </row>
    <row r="28" spans="1:132" ht="15" customHeight="1" x14ac:dyDescent="0.2">
      <c r="A28" s="490">
        <v>22</v>
      </c>
      <c r="B28" s="228" t="s">
        <v>295</v>
      </c>
      <c r="C28" s="222" t="s">
        <v>296</v>
      </c>
      <c r="D28" s="223">
        <v>0</v>
      </c>
      <c r="E28" s="223">
        <v>2</v>
      </c>
      <c r="F28" s="223">
        <v>3</v>
      </c>
      <c r="G28" s="223">
        <v>20</v>
      </c>
      <c r="H28" s="223">
        <v>0</v>
      </c>
      <c r="I28" s="223">
        <v>0</v>
      </c>
      <c r="J28" s="223">
        <v>556</v>
      </c>
      <c r="K28" s="223">
        <v>90057</v>
      </c>
      <c r="L28" s="223">
        <v>24609</v>
      </c>
      <c r="M28" s="223">
        <v>1999</v>
      </c>
      <c r="N28" s="223">
        <v>955</v>
      </c>
      <c r="O28" s="223">
        <v>18610</v>
      </c>
      <c r="P28" s="223">
        <v>691</v>
      </c>
      <c r="Q28" s="223">
        <v>4541</v>
      </c>
      <c r="R28" s="223">
        <v>1989</v>
      </c>
      <c r="S28" s="223">
        <v>42630</v>
      </c>
      <c r="T28" s="223">
        <v>29625</v>
      </c>
      <c r="U28" s="223">
        <v>1735</v>
      </c>
      <c r="V28" s="223">
        <v>2181</v>
      </c>
      <c r="W28" s="223">
        <v>39602</v>
      </c>
      <c r="X28" s="223">
        <v>39591</v>
      </c>
      <c r="Y28" s="223">
        <v>1242336</v>
      </c>
      <c r="Z28" s="223">
        <v>725097</v>
      </c>
      <c r="AA28" s="223">
        <v>66919</v>
      </c>
      <c r="AB28" s="223">
        <v>738553</v>
      </c>
      <c r="AC28" s="223">
        <v>964426</v>
      </c>
      <c r="AD28" s="223">
        <v>3333</v>
      </c>
      <c r="AE28" s="223">
        <v>1933</v>
      </c>
      <c r="AF28" s="223">
        <v>411513</v>
      </c>
      <c r="AG28" s="223">
        <v>275070</v>
      </c>
      <c r="AH28" s="223">
        <v>737</v>
      </c>
      <c r="AI28" s="223">
        <v>16077</v>
      </c>
      <c r="AJ28" s="223">
        <v>427</v>
      </c>
      <c r="AK28" s="223">
        <v>417</v>
      </c>
      <c r="AL28" s="223">
        <v>46884</v>
      </c>
      <c r="AM28" s="223">
        <v>323</v>
      </c>
      <c r="AN28" s="223">
        <v>0</v>
      </c>
      <c r="AO28" s="223">
        <v>34</v>
      </c>
      <c r="AP28" s="223">
        <v>0</v>
      </c>
      <c r="AQ28" s="223">
        <v>1084</v>
      </c>
      <c r="AR28" s="223">
        <v>13020</v>
      </c>
      <c r="AS28" s="223">
        <v>390</v>
      </c>
      <c r="AT28" s="223">
        <v>3609</v>
      </c>
      <c r="AU28" s="223">
        <v>8098</v>
      </c>
      <c r="AV28" s="223">
        <v>343</v>
      </c>
      <c r="AW28" s="223">
        <v>5897</v>
      </c>
      <c r="AX28" s="223">
        <v>36893</v>
      </c>
      <c r="AY28" s="223">
        <v>10548</v>
      </c>
      <c r="AZ28" s="223">
        <v>7986</v>
      </c>
      <c r="BA28" s="223">
        <v>10064</v>
      </c>
      <c r="BB28" s="223">
        <v>2110</v>
      </c>
      <c r="BC28" s="223">
        <v>4698</v>
      </c>
      <c r="BD28" s="223">
        <v>1086</v>
      </c>
      <c r="BE28" s="223">
        <v>39</v>
      </c>
      <c r="BF28" s="223">
        <v>412</v>
      </c>
      <c r="BG28" s="223">
        <v>220</v>
      </c>
      <c r="BH28" s="223">
        <v>7451</v>
      </c>
      <c r="BI28" s="223">
        <v>334</v>
      </c>
      <c r="BJ28" s="223">
        <v>53</v>
      </c>
      <c r="BK28" s="223">
        <v>3875</v>
      </c>
      <c r="BL28" s="223">
        <v>0</v>
      </c>
      <c r="BM28" s="223">
        <v>1790</v>
      </c>
      <c r="BN28" s="223">
        <v>3363</v>
      </c>
      <c r="BO28" s="223">
        <v>4</v>
      </c>
      <c r="BP28" s="223">
        <v>0</v>
      </c>
      <c r="BQ28" s="223">
        <v>0</v>
      </c>
      <c r="BR28" s="223">
        <v>18</v>
      </c>
      <c r="BS28" s="223">
        <v>189</v>
      </c>
      <c r="BT28" s="223">
        <v>0</v>
      </c>
      <c r="BU28" s="223">
        <v>0</v>
      </c>
      <c r="BV28" s="223">
        <v>0</v>
      </c>
      <c r="BW28" s="223">
        <v>0</v>
      </c>
      <c r="BX28" s="223">
        <v>0</v>
      </c>
      <c r="BY28" s="223">
        <v>0</v>
      </c>
      <c r="BZ28" s="223">
        <v>0</v>
      </c>
      <c r="CA28" s="223">
        <v>11</v>
      </c>
      <c r="CB28" s="223">
        <v>0</v>
      </c>
      <c r="CC28" s="223">
        <v>0</v>
      </c>
      <c r="CD28" s="223">
        <v>0</v>
      </c>
      <c r="CE28" s="223">
        <v>0</v>
      </c>
      <c r="CF28" s="223">
        <v>24</v>
      </c>
      <c r="CG28" s="223">
        <v>4606</v>
      </c>
      <c r="CH28" s="223">
        <v>4</v>
      </c>
      <c r="CI28" s="223">
        <v>0</v>
      </c>
      <c r="CJ28" s="223">
        <v>0</v>
      </c>
      <c r="CK28" s="223">
        <v>0</v>
      </c>
      <c r="CL28" s="223">
        <v>0</v>
      </c>
      <c r="CM28" s="223">
        <v>1805</v>
      </c>
      <c r="CN28" s="223">
        <v>210</v>
      </c>
      <c r="CO28" s="223">
        <v>21905</v>
      </c>
      <c r="CP28" s="223">
        <v>99829</v>
      </c>
      <c r="CQ28" s="223">
        <v>23665</v>
      </c>
      <c r="CR28" s="223">
        <v>2777</v>
      </c>
      <c r="CS28" s="223">
        <v>158</v>
      </c>
      <c r="CT28" s="223">
        <v>672</v>
      </c>
      <c r="CU28" s="223">
        <v>0</v>
      </c>
      <c r="CV28" s="223">
        <v>7</v>
      </c>
      <c r="CW28" s="223">
        <v>0</v>
      </c>
      <c r="CX28" s="223">
        <v>4714</v>
      </c>
      <c r="CY28" s="223">
        <v>44</v>
      </c>
      <c r="CZ28" s="223">
        <v>0</v>
      </c>
      <c r="DA28" s="223">
        <v>0</v>
      </c>
      <c r="DB28" s="223">
        <v>2287</v>
      </c>
      <c r="DC28" s="223">
        <v>0</v>
      </c>
      <c r="DD28" s="223">
        <v>566</v>
      </c>
      <c r="DE28" s="223">
        <v>419</v>
      </c>
      <c r="DF28" s="223">
        <v>0</v>
      </c>
      <c r="DG28" s="223">
        <v>1059</v>
      </c>
      <c r="DH28" s="224">
        <f t="shared" si="0"/>
        <v>5081811</v>
      </c>
      <c r="DI28" s="223">
        <v>0</v>
      </c>
      <c r="DJ28" s="223">
        <v>111</v>
      </c>
      <c r="DK28" s="223">
        <v>0</v>
      </c>
      <c r="DL28" s="223">
        <v>0</v>
      </c>
      <c r="DM28" s="223">
        <v>0</v>
      </c>
      <c r="DN28" s="223">
        <v>-55206</v>
      </c>
      <c r="DO28" s="224">
        <f t="shared" si="1"/>
        <v>-55095</v>
      </c>
      <c r="DP28" s="225">
        <f t="shared" si="2"/>
        <v>5026716</v>
      </c>
      <c r="DQ28" s="226">
        <v>1402208</v>
      </c>
      <c r="DR28" s="227"/>
      <c r="DS28" s="224">
        <f t="shared" si="3"/>
        <v>1402208</v>
      </c>
      <c r="DT28" s="225">
        <f t="shared" si="4"/>
        <v>1347113</v>
      </c>
      <c r="DU28" s="225">
        <f t="shared" si="5"/>
        <v>6428924</v>
      </c>
      <c r="DV28" s="223">
        <v>-1865623</v>
      </c>
      <c r="DW28" s="227"/>
      <c r="DX28" s="224">
        <f t="shared" si="6"/>
        <v>-1865623</v>
      </c>
      <c r="DY28" s="227">
        <f t="shared" si="7"/>
        <v>-518510</v>
      </c>
      <c r="DZ28" s="224">
        <f t="shared" si="8"/>
        <v>4563301</v>
      </c>
      <c r="EB28" s="200">
        <f t="shared" si="9"/>
        <v>-456330.10000000003</v>
      </c>
    </row>
    <row r="29" spans="1:132" ht="15" customHeight="1" x14ac:dyDescent="0.2">
      <c r="A29" s="490">
        <v>23</v>
      </c>
      <c r="B29" s="228" t="s">
        <v>297</v>
      </c>
      <c r="C29" s="222" t="s">
        <v>210</v>
      </c>
      <c r="D29" s="223">
        <v>0</v>
      </c>
      <c r="E29" s="223">
        <v>0</v>
      </c>
      <c r="F29" s="223">
        <v>0</v>
      </c>
      <c r="G29" s="223">
        <v>0</v>
      </c>
      <c r="H29" s="223">
        <v>0</v>
      </c>
      <c r="I29" s="223">
        <v>0</v>
      </c>
      <c r="J29" s="223">
        <v>0</v>
      </c>
      <c r="K29" s="223">
        <v>2116</v>
      </c>
      <c r="L29" s="223">
        <v>0</v>
      </c>
      <c r="M29" s="223">
        <v>51</v>
      </c>
      <c r="N29" s="223">
        <v>0</v>
      </c>
      <c r="O29" s="223">
        <v>6421</v>
      </c>
      <c r="P29" s="223">
        <v>0</v>
      </c>
      <c r="Q29" s="223">
        <v>4160</v>
      </c>
      <c r="R29" s="223">
        <v>404</v>
      </c>
      <c r="S29" s="223">
        <v>9870</v>
      </c>
      <c r="T29" s="223">
        <v>5429</v>
      </c>
      <c r="U29" s="223">
        <v>1439</v>
      </c>
      <c r="V29" s="223">
        <v>0</v>
      </c>
      <c r="W29" s="223">
        <v>0</v>
      </c>
      <c r="X29" s="223">
        <v>0</v>
      </c>
      <c r="Y29" s="223">
        <v>0</v>
      </c>
      <c r="Z29" s="223">
        <v>3355</v>
      </c>
      <c r="AA29" s="223">
        <v>22282</v>
      </c>
      <c r="AB29" s="223">
        <v>0</v>
      </c>
      <c r="AC29" s="223">
        <v>142378</v>
      </c>
      <c r="AD29" s="223">
        <v>0</v>
      </c>
      <c r="AE29" s="223">
        <v>1</v>
      </c>
      <c r="AF29" s="223">
        <v>1338298</v>
      </c>
      <c r="AG29" s="223">
        <v>1188</v>
      </c>
      <c r="AH29" s="223">
        <v>671</v>
      </c>
      <c r="AI29" s="223">
        <v>1103</v>
      </c>
      <c r="AJ29" s="223">
        <v>0</v>
      </c>
      <c r="AK29" s="223">
        <v>0</v>
      </c>
      <c r="AL29" s="223">
        <v>3739</v>
      </c>
      <c r="AM29" s="223">
        <v>0</v>
      </c>
      <c r="AN29" s="223">
        <v>108</v>
      </c>
      <c r="AO29" s="223">
        <v>0</v>
      </c>
      <c r="AP29" s="223">
        <v>0</v>
      </c>
      <c r="AQ29" s="223">
        <v>0</v>
      </c>
      <c r="AR29" s="223">
        <v>23019</v>
      </c>
      <c r="AS29" s="223">
        <v>103</v>
      </c>
      <c r="AT29" s="223">
        <v>327</v>
      </c>
      <c r="AU29" s="223">
        <v>20</v>
      </c>
      <c r="AV29" s="223">
        <v>1016</v>
      </c>
      <c r="AW29" s="223">
        <v>16260</v>
      </c>
      <c r="AX29" s="223">
        <v>18506</v>
      </c>
      <c r="AY29" s="223">
        <v>18354</v>
      </c>
      <c r="AZ29" s="223">
        <v>22975</v>
      </c>
      <c r="BA29" s="223">
        <v>10366</v>
      </c>
      <c r="BB29" s="223">
        <v>0</v>
      </c>
      <c r="BC29" s="223">
        <v>9067</v>
      </c>
      <c r="BD29" s="223">
        <v>3816</v>
      </c>
      <c r="BE29" s="223">
        <v>1955</v>
      </c>
      <c r="BF29" s="223">
        <v>0</v>
      </c>
      <c r="BG29" s="223">
        <v>0</v>
      </c>
      <c r="BH29" s="223">
        <v>56015</v>
      </c>
      <c r="BI29" s="223">
        <v>586</v>
      </c>
      <c r="BJ29" s="223">
        <v>155</v>
      </c>
      <c r="BK29" s="223">
        <v>22613</v>
      </c>
      <c r="BL29" s="223">
        <v>0</v>
      </c>
      <c r="BM29" s="223">
        <v>0</v>
      </c>
      <c r="BN29" s="223">
        <v>0</v>
      </c>
      <c r="BO29" s="223">
        <v>0</v>
      </c>
      <c r="BP29" s="223">
        <v>0</v>
      </c>
      <c r="BQ29" s="223">
        <v>0</v>
      </c>
      <c r="BR29" s="223">
        <v>0</v>
      </c>
      <c r="BS29" s="223">
        <v>0</v>
      </c>
      <c r="BT29" s="223">
        <v>0</v>
      </c>
      <c r="BU29" s="223">
        <v>0</v>
      </c>
      <c r="BV29" s="223">
        <v>0</v>
      </c>
      <c r="BW29" s="223">
        <v>0</v>
      </c>
      <c r="BX29" s="223">
        <v>0</v>
      </c>
      <c r="BY29" s="223">
        <v>0</v>
      </c>
      <c r="BZ29" s="223">
        <v>0</v>
      </c>
      <c r="CA29" s="223">
        <v>0</v>
      </c>
      <c r="CB29" s="223">
        <v>0</v>
      </c>
      <c r="CC29" s="223">
        <v>0</v>
      </c>
      <c r="CD29" s="223">
        <v>0</v>
      </c>
      <c r="CE29" s="223">
        <v>0</v>
      </c>
      <c r="CF29" s="223">
        <v>0</v>
      </c>
      <c r="CG29" s="223">
        <v>0</v>
      </c>
      <c r="CH29" s="223">
        <v>0</v>
      </c>
      <c r="CI29" s="223">
        <v>0</v>
      </c>
      <c r="CJ29" s="223">
        <v>0</v>
      </c>
      <c r="CK29" s="223">
        <v>0</v>
      </c>
      <c r="CL29" s="223">
        <v>0</v>
      </c>
      <c r="CM29" s="223">
        <v>188</v>
      </c>
      <c r="CN29" s="223">
        <v>0</v>
      </c>
      <c r="CO29" s="223">
        <v>0</v>
      </c>
      <c r="CP29" s="223">
        <v>0</v>
      </c>
      <c r="CQ29" s="223">
        <v>8099</v>
      </c>
      <c r="CR29" s="223">
        <v>878</v>
      </c>
      <c r="CS29" s="223">
        <v>0</v>
      </c>
      <c r="CT29" s="223">
        <v>133</v>
      </c>
      <c r="CU29" s="223">
        <v>0</v>
      </c>
      <c r="CV29" s="223">
        <v>0</v>
      </c>
      <c r="CW29" s="223">
        <v>0</v>
      </c>
      <c r="CX29" s="223">
        <v>0</v>
      </c>
      <c r="CY29" s="223">
        <v>0</v>
      </c>
      <c r="CZ29" s="223">
        <v>0</v>
      </c>
      <c r="DA29" s="223">
        <v>0</v>
      </c>
      <c r="DB29" s="223">
        <v>0</v>
      </c>
      <c r="DC29" s="223">
        <v>0</v>
      </c>
      <c r="DD29" s="223">
        <v>0</v>
      </c>
      <c r="DE29" s="223">
        <v>0</v>
      </c>
      <c r="DF29" s="223">
        <v>0</v>
      </c>
      <c r="DG29" s="223">
        <v>4585</v>
      </c>
      <c r="DH29" s="224">
        <f t="shared" si="0"/>
        <v>1762049</v>
      </c>
      <c r="DI29" s="223">
        <v>0</v>
      </c>
      <c r="DJ29" s="223">
        <v>0</v>
      </c>
      <c r="DK29" s="223">
        <v>0</v>
      </c>
      <c r="DL29" s="223">
        <v>0</v>
      </c>
      <c r="DM29" s="223">
        <v>0</v>
      </c>
      <c r="DN29" s="223">
        <v>-38346</v>
      </c>
      <c r="DO29" s="224">
        <f t="shared" si="1"/>
        <v>-38346</v>
      </c>
      <c r="DP29" s="225">
        <f t="shared" si="2"/>
        <v>1723703</v>
      </c>
      <c r="DQ29" s="226">
        <v>946577</v>
      </c>
      <c r="DR29" s="227"/>
      <c r="DS29" s="224">
        <f t="shared" si="3"/>
        <v>946577</v>
      </c>
      <c r="DT29" s="225">
        <f t="shared" si="4"/>
        <v>908231</v>
      </c>
      <c r="DU29" s="225">
        <f t="shared" si="5"/>
        <v>2670280</v>
      </c>
      <c r="DV29" s="223">
        <v>-604956</v>
      </c>
      <c r="DW29" s="227"/>
      <c r="DX29" s="224">
        <f t="shared" si="6"/>
        <v>-604956</v>
      </c>
      <c r="DY29" s="227">
        <f t="shared" si="7"/>
        <v>303275</v>
      </c>
      <c r="DZ29" s="224">
        <f t="shared" si="8"/>
        <v>2065324</v>
      </c>
      <c r="EB29" s="200">
        <f t="shared" si="9"/>
        <v>-206532.40000000002</v>
      </c>
    </row>
    <row r="30" spans="1:132" ht="15" customHeight="1" x14ac:dyDescent="0.2">
      <c r="A30" s="490">
        <v>24</v>
      </c>
      <c r="B30" s="228" t="s">
        <v>298</v>
      </c>
      <c r="C30" s="222" t="s">
        <v>211</v>
      </c>
      <c r="D30" s="223">
        <v>0</v>
      </c>
      <c r="E30" s="223">
        <v>0</v>
      </c>
      <c r="F30" s="223">
        <v>0</v>
      </c>
      <c r="G30" s="223">
        <v>0</v>
      </c>
      <c r="H30" s="223">
        <v>0</v>
      </c>
      <c r="I30" s="223">
        <v>0</v>
      </c>
      <c r="J30" s="223">
        <v>0</v>
      </c>
      <c r="K30" s="223">
        <v>0</v>
      </c>
      <c r="L30" s="223">
        <v>0</v>
      </c>
      <c r="M30" s="223">
        <v>0</v>
      </c>
      <c r="N30" s="223">
        <v>19871</v>
      </c>
      <c r="O30" s="223">
        <v>130034</v>
      </c>
      <c r="P30" s="223">
        <v>113947</v>
      </c>
      <c r="Q30" s="223">
        <v>239</v>
      </c>
      <c r="R30" s="223">
        <v>736</v>
      </c>
      <c r="S30" s="223">
        <v>4293</v>
      </c>
      <c r="T30" s="223">
        <v>69</v>
      </c>
      <c r="U30" s="223">
        <v>0</v>
      </c>
      <c r="V30" s="223">
        <v>0</v>
      </c>
      <c r="W30" s="223">
        <v>0</v>
      </c>
      <c r="X30" s="223">
        <v>0</v>
      </c>
      <c r="Y30" s="223">
        <v>0</v>
      </c>
      <c r="Z30" s="223">
        <v>0</v>
      </c>
      <c r="AA30" s="223">
        <v>43</v>
      </c>
      <c r="AB30" s="223">
        <v>0</v>
      </c>
      <c r="AC30" s="223">
        <v>0</v>
      </c>
      <c r="AD30" s="223">
        <v>0</v>
      </c>
      <c r="AE30" s="223">
        <v>330</v>
      </c>
      <c r="AF30" s="223">
        <v>3670</v>
      </c>
      <c r="AG30" s="223">
        <v>201</v>
      </c>
      <c r="AH30" s="223">
        <v>157</v>
      </c>
      <c r="AI30" s="223">
        <v>918</v>
      </c>
      <c r="AJ30" s="223">
        <v>0</v>
      </c>
      <c r="AK30" s="223">
        <v>0</v>
      </c>
      <c r="AL30" s="223">
        <v>13467</v>
      </c>
      <c r="AM30" s="223">
        <v>0</v>
      </c>
      <c r="AN30" s="223">
        <v>0</v>
      </c>
      <c r="AO30" s="223">
        <v>0</v>
      </c>
      <c r="AP30" s="223">
        <v>0</v>
      </c>
      <c r="AQ30" s="223">
        <v>0</v>
      </c>
      <c r="AR30" s="223">
        <v>0</v>
      </c>
      <c r="AS30" s="223">
        <v>0</v>
      </c>
      <c r="AT30" s="223">
        <v>0</v>
      </c>
      <c r="AU30" s="223">
        <v>0</v>
      </c>
      <c r="AV30" s="223">
        <v>0</v>
      </c>
      <c r="AW30" s="223">
        <v>3830</v>
      </c>
      <c r="AX30" s="223">
        <v>0</v>
      </c>
      <c r="AY30" s="223">
        <v>0</v>
      </c>
      <c r="AZ30" s="223">
        <v>0</v>
      </c>
      <c r="BA30" s="223">
        <v>0</v>
      </c>
      <c r="BB30" s="223">
        <v>0</v>
      </c>
      <c r="BC30" s="223">
        <v>0</v>
      </c>
      <c r="BD30" s="223">
        <v>0</v>
      </c>
      <c r="BE30" s="223">
        <v>0</v>
      </c>
      <c r="BF30" s="223">
        <v>0</v>
      </c>
      <c r="BG30" s="223">
        <v>0</v>
      </c>
      <c r="BH30" s="223">
        <v>0</v>
      </c>
      <c r="BI30" s="223">
        <v>0</v>
      </c>
      <c r="BJ30" s="223">
        <v>0</v>
      </c>
      <c r="BK30" s="223">
        <v>31164</v>
      </c>
      <c r="BL30" s="223">
        <v>0</v>
      </c>
      <c r="BM30" s="223">
        <v>0</v>
      </c>
      <c r="BN30" s="223">
        <v>0</v>
      </c>
      <c r="BO30" s="223">
        <v>0</v>
      </c>
      <c r="BP30" s="223">
        <v>0</v>
      </c>
      <c r="BQ30" s="223">
        <v>0</v>
      </c>
      <c r="BR30" s="223">
        <v>0</v>
      </c>
      <c r="BS30" s="223">
        <v>0</v>
      </c>
      <c r="BT30" s="223">
        <v>0</v>
      </c>
      <c r="BU30" s="223">
        <v>0</v>
      </c>
      <c r="BV30" s="223">
        <v>0</v>
      </c>
      <c r="BW30" s="223">
        <v>0</v>
      </c>
      <c r="BX30" s="223">
        <v>0</v>
      </c>
      <c r="BY30" s="223">
        <v>0</v>
      </c>
      <c r="BZ30" s="223">
        <v>0</v>
      </c>
      <c r="CA30" s="223">
        <v>0</v>
      </c>
      <c r="CB30" s="223">
        <v>0</v>
      </c>
      <c r="CC30" s="223">
        <v>0</v>
      </c>
      <c r="CD30" s="223">
        <v>0</v>
      </c>
      <c r="CE30" s="223">
        <v>0</v>
      </c>
      <c r="CF30" s="223">
        <v>0</v>
      </c>
      <c r="CG30" s="223">
        <v>0</v>
      </c>
      <c r="CH30" s="223">
        <v>0</v>
      </c>
      <c r="CI30" s="223">
        <v>0</v>
      </c>
      <c r="CJ30" s="223">
        <v>0</v>
      </c>
      <c r="CK30" s="223">
        <v>0</v>
      </c>
      <c r="CL30" s="223">
        <v>0</v>
      </c>
      <c r="CM30" s="223">
        <v>0</v>
      </c>
      <c r="CN30" s="223">
        <v>54</v>
      </c>
      <c r="CO30" s="223">
        <v>0</v>
      </c>
      <c r="CP30" s="223">
        <v>0</v>
      </c>
      <c r="CQ30" s="223">
        <v>0</v>
      </c>
      <c r="CR30" s="223">
        <v>0</v>
      </c>
      <c r="CS30" s="223">
        <v>0</v>
      </c>
      <c r="CT30" s="223">
        <v>0</v>
      </c>
      <c r="CU30" s="223">
        <v>0</v>
      </c>
      <c r="CV30" s="223">
        <v>0</v>
      </c>
      <c r="CW30" s="223">
        <v>0</v>
      </c>
      <c r="CX30" s="223">
        <v>0</v>
      </c>
      <c r="CY30" s="223">
        <v>0</v>
      </c>
      <c r="CZ30" s="223">
        <v>0</v>
      </c>
      <c r="DA30" s="223">
        <v>0</v>
      </c>
      <c r="DB30" s="223">
        <v>0</v>
      </c>
      <c r="DC30" s="223">
        <v>0</v>
      </c>
      <c r="DD30" s="223">
        <v>0</v>
      </c>
      <c r="DE30" s="223">
        <v>0</v>
      </c>
      <c r="DF30" s="223">
        <v>0</v>
      </c>
      <c r="DG30" s="223">
        <v>384</v>
      </c>
      <c r="DH30" s="224">
        <f t="shared" si="0"/>
        <v>323407</v>
      </c>
      <c r="DI30" s="223">
        <v>0</v>
      </c>
      <c r="DJ30" s="223">
        <v>0</v>
      </c>
      <c r="DK30" s="223">
        <v>0</v>
      </c>
      <c r="DL30" s="223">
        <v>0</v>
      </c>
      <c r="DM30" s="223">
        <v>0</v>
      </c>
      <c r="DN30" s="223">
        <v>-3009</v>
      </c>
      <c r="DO30" s="224">
        <f t="shared" si="1"/>
        <v>-3009</v>
      </c>
      <c r="DP30" s="225">
        <f t="shared" si="2"/>
        <v>320398</v>
      </c>
      <c r="DQ30" s="226">
        <v>126134</v>
      </c>
      <c r="DR30" s="227"/>
      <c r="DS30" s="224">
        <f t="shared" si="3"/>
        <v>126134</v>
      </c>
      <c r="DT30" s="225">
        <f t="shared" si="4"/>
        <v>123125</v>
      </c>
      <c r="DU30" s="225">
        <f t="shared" si="5"/>
        <v>446532</v>
      </c>
      <c r="DV30" s="223">
        <v>-77108</v>
      </c>
      <c r="DW30" s="227"/>
      <c r="DX30" s="224">
        <f t="shared" si="6"/>
        <v>-77108</v>
      </c>
      <c r="DY30" s="227">
        <f t="shared" si="7"/>
        <v>46017</v>
      </c>
      <c r="DZ30" s="224">
        <f t="shared" si="8"/>
        <v>369424</v>
      </c>
      <c r="EB30" s="200">
        <f t="shared" si="9"/>
        <v>-36942.400000000001</v>
      </c>
    </row>
    <row r="31" spans="1:132" ht="15" customHeight="1" x14ac:dyDescent="0.2">
      <c r="A31" s="490">
        <v>25</v>
      </c>
      <c r="B31" s="228" t="s">
        <v>299</v>
      </c>
      <c r="C31" s="222" t="s">
        <v>300</v>
      </c>
      <c r="D31" s="223">
        <v>0</v>
      </c>
      <c r="E31" s="223">
        <v>39568</v>
      </c>
      <c r="F31" s="223">
        <v>232</v>
      </c>
      <c r="G31" s="223">
        <v>0</v>
      </c>
      <c r="H31" s="223">
        <v>8749</v>
      </c>
      <c r="I31" s="223">
        <v>0</v>
      </c>
      <c r="J31" s="223">
        <v>0</v>
      </c>
      <c r="K31" s="223">
        <v>0</v>
      </c>
      <c r="L31" s="223">
        <v>0</v>
      </c>
      <c r="M31" s="223">
        <v>0</v>
      </c>
      <c r="N31" s="223">
        <v>0</v>
      </c>
      <c r="O31" s="223">
        <v>0</v>
      </c>
      <c r="P31" s="223">
        <v>108</v>
      </c>
      <c r="Q31" s="223">
        <v>0</v>
      </c>
      <c r="R31" s="223">
        <v>0</v>
      </c>
      <c r="S31" s="223">
        <v>0</v>
      </c>
      <c r="T31" s="223">
        <v>0</v>
      </c>
      <c r="U31" s="223">
        <v>0</v>
      </c>
      <c r="V31" s="223">
        <v>0</v>
      </c>
      <c r="W31" s="223">
        <v>0</v>
      </c>
      <c r="X31" s="223">
        <v>0</v>
      </c>
      <c r="Y31" s="223">
        <v>0</v>
      </c>
      <c r="Z31" s="223">
        <v>0</v>
      </c>
      <c r="AA31" s="223">
        <v>0</v>
      </c>
      <c r="AB31" s="223">
        <v>554551</v>
      </c>
      <c r="AC31" s="223">
        <v>9682</v>
      </c>
      <c r="AD31" s="223">
        <v>0</v>
      </c>
      <c r="AE31" s="223">
        <v>0</v>
      </c>
      <c r="AF31" s="223">
        <v>0</v>
      </c>
      <c r="AG31" s="223">
        <v>0</v>
      </c>
      <c r="AH31" s="223">
        <v>0</v>
      </c>
      <c r="AI31" s="223">
        <v>0</v>
      </c>
      <c r="AJ31" s="223">
        <v>0</v>
      </c>
      <c r="AK31" s="223">
        <v>0</v>
      </c>
      <c r="AL31" s="223">
        <v>0</v>
      </c>
      <c r="AM31" s="223">
        <v>0</v>
      </c>
      <c r="AN31" s="223">
        <v>0</v>
      </c>
      <c r="AO31" s="223">
        <v>0</v>
      </c>
      <c r="AP31" s="223">
        <v>0</v>
      </c>
      <c r="AQ31" s="223">
        <v>0</v>
      </c>
      <c r="AR31" s="223">
        <v>0</v>
      </c>
      <c r="AS31" s="223">
        <v>0</v>
      </c>
      <c r="AT31" s="223">
        <v>0</v>
      </c>
      <c r="AU31" s="223">
        <v>0</v>
      </c>
      <c r="AV31" s="223">
        <v>0</v>
      </c>
      <c r="AW31" s="223">
        <v>0</v>
      </c>
      <c r="AX31" s="223">
        <v>0</v>
      </c>
      <c r="AY31" s="223">
        <v>0</v>
      </c>
      <c r="AZ31" s="223">
        <v>0</v>
      </c>
      <c r="BA31" s="223">
        <v>0</v>
      </c>
      <c r="BB31" s="223">
        <v>0</v>
      </c>
      <c r="BC31" s="223">
        <v>0</v>
      </c>
      <c r="BD31" s="223">
        <v>0</v>
      </c>
      <c r="BE31" s="223">
        <v>0</v>
      </c>
      <c r="BF31" s="223">
        <v>0</v>
      </c>
      <c r="BG31" s="223">
        <v>0</v>
      </c>
      <c r="BH31" s="223">
        <v>0</v>
      </c>
      <c r="BI31" s="223">
        <v>0</v>
      </c>
      <c r="BJ31" s="223">
        <v>0</v>
      </c>
      <c r="BK31" s="223">
        <v>0</v>
      </c>
      <c r="BL31" s="223">
        <v>38</v>
      </c>
      <c r="BM31" s="223">
        <v>0</v>
      </c>
      <c r="BN31" s="223">
        <v>0</v>
      </c>
      <c r="BO31" s="223">
        <v>0</v>
      </c>
      <c r="BP31" s="223">
        <v>0</v>
      </c>
      <c r="BQ31" s="223">
        <v>0</v>
      </c>
      <c r="BR31" s="223">
        <v>0</v>
      </c>
      <c r="BS31" s="223">
        <v>154</v>
      </c>
      <c r="BT31" s="223">
        <v>37509</v>
      </c>
      <c r="BU31" s="223">
        <v>0</v>
      </c>
      <c r="BV31" s="223">
        <v>0</v>
      </c>
      <c r="BW31" s="223">
        <v>0</v>
      </c>
      <c r="BX31" s="223">
        <v>0</v>
      </c>
      <c r="BY31" s="223">
        <v>0</v>
      </c>
      <c r="BZ31" s="223">
        <v>0</v>
      </c>
      <c r="CA31" s="223">
        <v>391</v>
      </c>
      <c r="CB31" s="223">
        <v>0</v>
      </c>
      <c r="CC31" s="223">
        <v>87</v>
      </c>
      <c r="CD31" s="223">
        <v>3</v>
      </c>
      <c r="CE31" s="223">
        <v>0</v>
      </c>
      <c r="CF31" s="223">
        <v>0</v>
      </c>
      <c r="CG31" s="223">
        <v>0</v>
      </c>
      <c r="CH31" s="223">
        <v>1305</v>
      </c>
      <c r="CI31" s="223">
        <v>0</v>
      </c>
      <c r="CJ31" s="223">
        <v>0</v>
      </c>
      <c r="CK31" s="223">
        <v>0</v>
      </c>
      <c r="CL31" s="223">
        <v>0</v>
      </c>
      <c r="CM31" s="223">
        <v>30</v>
      </c>
      <c r="CN31" s="223">
        <v>16243</v>
      </c>
      <c r="CO31" s="223">
        <v>199</v>
      </c>
      <c r="CP31" s="223">
        <v>18375</v>
      </c>
      <c r="CQ31" s="223">
        <v>10371279</v>
      </c>
      <c r="CR31" s="223">
        <v>44403</v>
      </c>
      <c r="CS31" s="223">
        <v>107751</v>
      </c>
      <c r="CT31" s="223">
        <v>55270</v>
      </c>
      <c r="CU31" s="223">
        <v>0</v>
      </c>
      <c r="CV31" s="223">
        <v>0</v>
      </c>
      <c r="CW31" s="223">
        <v>0</v>
      </c>
      <c r="CX31" s="223">
        <v>0</v>
      </c>
      <c r="CY31" s="223">
        <v>0</v>
      </c>
      <c r="CZ31" s="223">
        <v>83</v>
      </c>
      <c r="DA31" s="223">
        <v>0</v>
      </c>
      <c r="DB31" s="223">
        <v>0</v>
      </c>
      <c r="DC31" s="223">
        <v>213</v>
      </c>
      <c r="DD31" s="223">
        <v>52218</v>
      </c>
      <c r="DE31" s="223">
        <v>18</v>
      </c>
      <c r="DF31" s="223">
        <v>0</v>
      </c>
      <c r="DG31" s="223">
        <v>10049</v>
      </c>
      <c r="DH31" s="224">
        <f t="shared" si="0"/>
        <v>11328508</v>
      </c>
      <c r="DI31" s="223">
        <v>103399</v>
      </c>
      <c r="DJ31" s="223">
        <v>906741</v>
      </c>
      <c r="DK31" s="223">
        <v>0</v>
      </c>
      <c r="DL31" s="223">
        <v>0</v>
      </c>
      <c r="DM31" s="223">
        <v>0</v>
      </c>
      <c r="DN31" s="223">
        <v>186914</v>
      </c>
      <c r="DO31" s="224">
        <f t="shared" si="1"/>
        <v>1197054</v>
      </c>
      <c r="DP31" s="225">
        <f t="shared" si="2"/>
        <v>12525562</v>
      </c>
      <c r="DQ31" s="226">
        <v>691899</v>
      </c>
      <c r="DR31" s="227"/>
      <c r="DS31" s="224">
        <f t="shared" si="3"/>
        <v>691899</v>
      </c>
      <c r="DT31" s="225">
        <f t="shared" si="4"/>
        <v>1888953</v>
      </c>
      <c r="DU31" s="225">
        <f t="shared" si="5"/>
        <v>13217461</v>
      </c>
      <c r="DV31" s="223">
        <v>-3593218</v>
      </c>
      <c r="DW31" s="227"/>
      <c r="DX31" s="224">
        <f t="shared" si="6"/>
        <v>-3593218</v>
      </c>
      <c r="DY31" s="227">
        <f t="shared" si="7"/>
        <v>-1704265</v>
      </c>
      <c r="DZ31" s="224">
        <f t="shared" si="8"/>
        <v>9624243</v>
      </c>
      <c r="EB31" s="200">
        <f t="shared" si="9"/>
        <v>-962424.3</v>
      </c>
    </row>
    <row r="32" spans="1:132" ht="15" customHeight="1" x14ac:dyDescent="0.2">
      <c r="A32" s="490">
        <v>26</v>
      </c>
      <c r="B32" s="228" t="s">
        <v>301</v>
      </c>
      <c r="C32" s="222" t="s">
        <v>302</v>
      </c>
      <c r="D32" s="223">
        <v>218964</v>
      </c>
      <c r="E32" s="223">
        <v>5782</v>
      </c>
      <c r="F32" s="223">
        <v>2634</v>
      </c>
      <c r="G32" s="223">
        <v>431</v>
      </c>
      <c r="H32" s="223">
        <v>5219</v>
      </c>
      <c r="I32" s="223">
        <v>308</v>
      </c>
      <c r="J32" s="223">
        <v>3406</v>
      </c>
      <c r="K32" s="223">
        <v>60234</v>
      </c>
      <c r="L32" s="223">
        <v>17847</v>
      </c>
      <c r="M32" s="223">
        <v>22</v>
      </c>
      <c r="N32" s="223">
        <v>2696</v>
      </c>
      <c r="O32" s="223">
        <v>18815</v>
      </c>
      <c r="P32" s="223">
        <v>17619</v>
      </c>
      <c r="Q32" s="223">
        <v>94719</v>
      </c>
      <c r="R32" s="223">
        <v>54657</v>
      </c>
      <c r="S32" s="223">
        <v>37438</v>
      </c>
      <c r="T32" s="223">
        <v>80571</v>
      </c>
      <c r="U32" s="223">
        <v>135252</v>
      </c>
      <c r="V32" s="223">
        <v>1521</v>
      </c>
      <c r="W32" s="223">
        <v>21565</v>
      </c>
      <c r="X32" s="223">
        <v>16811</v>
      </c>
      <c r="Y32" s="223">
        <v>58616</v>
      </c>
      <c r="Z32" s="223">
        <v>20072</v>
      </c>
      <c r="AA32" s="223">
        <v>6612</v>
      </c>
      <c r="AB32" s="223">
        <v>190219</v>
      </c>
      <c r="AC32" s="223">
        <v>818003</v>
      </c>
      <c r="AD32" s="223">
        <v>13030</v>
      </c>
      <c r="AE32" s="223">
        <v>15969</v>
      </c>
      <c r="AF32" s="223">
        <v>52533</v>
      </c>
      <c r="AG32" s="223">
        <v>27522</v>
      </c>
      <c r="AH32" s="223">
        <v>2295</v>
      </c>
      <c r="AI32" s="223">
        <v>3467</v>
      </c>
      <c r="AJ32" s="223">
        <v>20253</v>
      </c>
      <c r="AK32" s="223">
        <v>378</v>
      </c>
      <c r="AL32" s="223">
        <v>33127</v>
      </c>
      <c r="AM32" s="223">
        <v>1080</v>
      </c>
      <c r="AN32" s="223">
        <v>9628</v>
      </c>
      <c r="AO32" s="223">
        <v>7913</v>
      </c>
      <c r="AP32" s="223">
        <v>398</v>
      </c>
      <c r="AQ32" s="223">
        <v>87</v>
      </c>
      <c r="AR32" s="223">
        <v>11260</v>
      </c>
      <c r="AS32" s="223">
        <v>30025</v>
      </c>
      <c r="AT32" s="223">
        <v>44950</v>
      </c>
      <c r="AU32" s="223">
        <v>22450</v>
      </c>
      <c r="AV32" s="223">
        <v>51015</v>
      </c>
      <c r="AW32" s="223">
        <v>64713</v>
      </c>
      <c r="AX32" s="223">
        <v>14573</v>
      </c>
      <c r="AY32" s="223">
        <v>34124</v>
      </c>
      <c r="AZ32" s="223">
        <v>34668</v>
      </c>
      <c r="BA32" s="223">
        <v>7794</v>
      </c>
      <c r="BB32" s="223">
        <v>7334</v>
      </c>
      <c r="BC32" s="223">
        <v>14531</v>
      </c>
      <c r="BD32" s="223">
        <v>15614</v>
      </c>
      <c r="BE32" s="223">
        <v>12874</v>
      </c>
      <c r="BF32" s="223">
        <v>70659</v>
      </c>
      <c r="BG32" s="223">
        <v>27039</v>
      </c>
      <c r="BH32" s="223">
        <v>299084</v>
      </c>
      <c r="BI32" s="223">
        <v>42021</v>
      </c>
      <c r="BJ32" s="223">
        <v>16953</v>
      </c>
      <c r="BK32" s="223">
        <v>96942</v>
      </c>
      <c r="BL32" s="223">
        <v>245</v>
      </c>
      <c r="BM32" s="223">
        <v>166208</v>
      </c>
      <c r="BN32" s="223">
        <v>99455</v>
      </c>
      <c r="BO32" s="223">
        <v>21925</v>
      </c>
      <c r="BP32" s="223">
        <v>17004</v>
      </c>
      <c r="BQ32" s="223">
        <v>5247</v>
      </c>
      <c r="BR32" s="223">
        <v>17968</v>
      </c>
      <c r="BS32" s="223">
        <v>5627</v>
      </c>
      <c r="BT32" s="223">
        <v>17883</v>
      </c>
      <c r="BU32" s="223">
        <v>816</v>
      </c>
      <c r="BV32" s="223">
        <v>1000</v>
      </c>
      <c r="BW32" s="223">
        <v>401</v>
      </c>
      <c r="BX32" s="223">
        <v>321</v>
      </c>
      <c r="BY32" s="223">
        <v>2190</v>
      </c>
      <c r="BZ32" s="223">
        <v>856</v>
      </c>
      <c r="CA32" s="223">
        <v>6771</v>
      </c>
      <c r="CB32" s="223">
        <v>1170</v>
      </c>
      <c r="CC32" s="223">
        <v>954</v>
      </c>
      <c r="CD32" s="223">
        <v>303</v>
      </c>
      <c r="CE32" s="223">
        <v>44</v>
      </c>
      <c r="CF32" s="223">
        <v>788</v>
      </c>
      <c r="CG32" s="223">
        <v>3917</v>
      </c>
      <c r="CH32" s="223">
        <v>9</v>
      </c>
      <c r="CI32" s="223">
        <v>5</v>
      </c>
      <c r="CJ32" s="223">
        <v>2019</v>
      </c>
      <c r="CK32" s="223">
        <v>24124</v>
      </c>
      <c r="CL32" s="223">
        <v>7</v>
      </c>
      <c r="CM32" s="223">
        <v>23529</v>
      </c>
      <c r="CN32" s="223">
        <v>18106</v>
      </c>
      <c r="CO32" s="223">
        <v>1179</v>
      </c>
      <c r="CP32" s="223">
        <v>185510</v>
      </c>
      <c r="CQ32" s="223">
        <v>82796</v>
      </c>
      <c r="CR32" s="223">
        <v>24848</v>
      </c>
      <c r="CS32" s="223">
        <v>43335</v>
      </c>
      <c r="CT32" s="223">
        <v>33575</v>
      </c>
      <c r="CU32" s="223">
        <v>10711</v>
      </c>
      <c r="CV32" s="223">
        <v>23165</v>
      </c>
      <c r="CW32" s="223">
        <v>28895</v>
      </c>
      <c r="CX32" s="223">
        <v>63395</v>
      </c>
      <c r="CY32" s="223">
        <v>204235</v>
      </c>
      <c r="CZ32" s="223">
        <v>14001</v>
      </c>
      <c r="DA32" s="223">
        <v>43062</v>
      </c>
      <c r="DB32" s="223">
        <v>133249</v>
      </c>
      <c r="DC32" s="223">
        <v>20072</v>
      </c>
      <c r="DD32" s="223">
        <v>137</v>
      </c>
      <c r="DE32" s="223">
        <v>51579</v>
      </c>
      <c r="DF32" s="223">
        <v>13827</v>
      </c>
      <c r="DG32" s="223">
        <v>3735</v>
      </c>
      <c r="DH32" s="224">
        <f t="shared" si="0"/>
        <v>4416534</v>
      </c>
      <c r="DI32" s="223">
        <v>92046</v>
      </c>
      <c r="DJ32" s="223">
        <v>1702729</v>
      </c>
      <c r="DK32" s="223">
        <v>0</v>
      </c>
      <c r="DL32" s="223">
        <v>0</v>
      </c>
      <c r="DM32" s="223">
        <v>0</v>
      </c>
      <c r="DN32" s="223">
        <v>-15593</v>
      </c>
      <c r="DO32" s="224">
        <f t="shared" si="1"/>
        <v>1779182</v>
      </c>
      <c r="DP32" s="225">
        <f t="shared" si="2"/>
        <v>6195716</v>
      </c>
      <c r="DQ32" s="226">
        <v>2200979</v>
      </c>
      <c r="DR32" s="227"/>
      <c r="DS32" s="224">
        <f t="shared" si="3"/>
        <v>2200979</v>
      </c>
      <c r="DT32" s="225">
        <f t="shared" si="4"/>
        <v>3980161</v>
      </c>
      <c r="DU32" s="225">
        <f t="shared" si="5"/>
        <v>8396695</v>
      </c>
      <c r="DV32" s="223">
        <v>-1262326</v>
      </c>
      <c r="DW32" s="227"/>
      <c r="DX32" s="224">
        <f t="shared" si="6"/>
        <v>-1262326</v>
      </c>
      <c r="DY32" s="227">
        <f t="shared" si="7"/>
        <v>2717835</v>
      </c>
      <c r="DZ32" s="224">
        <f t="shared" si="8"/>
        <v>7134369</v>
      </c>
      <c r="EB32" s="200">
        <f t="shared" si="9"/>
        <v>-713436.9</v>
      </c>
    </row>
    <row r="33" spans="1:132" ht="15" customHeight="1" x14ac:dyDescent="0.2">
      <c r="A33" s="490">
        <v>27</v>
      </c>
      <c r="B33" s="228" t="s">
        <v>303</v>
      </c>
      <c r="C33" s="222" t="s">
        <v>212</v>
      </c>
      <c r="D33" s="223">
        <v>64060</v>
      </c>
      <c r="E33" s="223">
        <v>6100</v>
      </c>
      <c r="F33" s="223">
        <v>1923</v>
      </c>
      <c r="G33" s="223">
        <v>7487</v>
      </c>
      <c r="H33" s="223">
        <v>53187</v>
      </c>
      <c r="I33" s="223">
        <v>512</v>
      </c>
      <c r="J33" s="223">
        <v>6192</v>
      </c>
      <c r="K33" s="223">
        <v>84617</v>
      </c>
      <c r="L33" s="223">
        <v>15535</v>
      </c>
      <c r="M33" s="223">
        <v>3045</v>
      </c>
      <c r="N33" s="223">
        <v>299</v>
      </c>
      <c r="O33" s="223">
        <v>7689</v>
      </c>
      <c r="P33" s="223">
        <v>3295</v>
      </c>
      <c r="Q33" s="223">
        <v>4219</v>
      </c>
      <c r="R33" s="223">
        <v>2436</v>
      </c>
      <c r="S33" s="223">
        <v>25250</v>
      </c>
      <c r="T33" s="223">
        <v>9287</v>
      </c>
      <c r="U33" s="223">
        <v>4837</v>
      </c>
      <c r="V33" s="223">
        <v>15155</v>
      </c>
      <c r="W33" s="223">
        <v>28952</v>
      </c>
      <c r="X33" s="223">
        <v>1259100</v>
      </c>
      <c r="Y33" s="223">
        <v>55232</v>
      </c>
      <c r="Z33" s="223">
        <v>2865</v>
      </c>
      <c r="AA33" s="223">
        <v>3548</v>
      </c>
      <c r="AB33" s="223">
        <v>19347</v>
      </c>
      <c r="AC33" s="223">
        <v>31966</v>
      </c>
      <c r="AD33" s="223">
        <v>696069</v>
      </c>
      <c r="AE33" s="223">
        <v>114941</v>
      </c>
      <c r="AF33" s="223">
        <v>7460</v>
      </c>
      <c r="AG33" s="223">
        <v>8586</v>
      </c>
      <c r="AH33" s="223">
        <v>445</v>
      </c>
      <c r="AI33" s="223">
        <v>29363</v>
      </c>
      <c r="AJ33" s="223">
        <v>17639</v>
      </c>
      <c r="AK33" s="223">
        <v>20344</v>
      </c>
      <c r="AL33" s="223">
        <v>29854</v>
      </c>
      <c r="AM33" s="223">
        <v>6836</v>
      </c>
      <c r="AN33" s="223">
        <v>22773</v>
      </c>
      <c r="AO33" s="223">
        <v>3429</v>
      </c>
      <c r="AP33" s="223">
        <v>976</v>
      </c>
      <c r="AQ33" s="223">
        <v>11196</v>
      </c>
      <c r="AR33" s="223">
        <v>11440</v>
      </c>
      <c r="AS33" s="223">
        <v>17873</v>
      </c>
      <c r="AT33" s="223">
        <v>23791</v>
      </c>
      <c r="AU33" s="223">
        <v>10111</v>
      </c>
      <c r="AV33" s="223">
        <v>12891</v>
      </c>
      <c r="AW33" s="223">
        <v>4731</v>
      </c>
      <c r="AX33" s="223">
        <v>6844</v>
      </c>
      <c r="AY33" s="223">
        <v>6139</v>
      </c>
      <c r="AZ33" s="223">
        <v>7394</v>
      </c>
      <c r="BA33" s="223">
        <v>2052</v>
      </c>
      <c r="BB33" s="223">
        <v>611</v>
      </c>
      <c r="BC33" s="223">
        <v>2243</v>
      </c>
      <c r="BD33" s="223">
        <v>1099</v>
      </c>
      <c r="BE33" s="223">
        <v>374</v>
      </c>
      <c r="BF33" s="223">
        <v>6523</v>
      </c>
      <c r="BG33" s="223">
        <v>1541</v>
      </c>
      <c r="BH33" s="223">
        <v>39485</v>
      </c>
      <c r="BI33" s="223">
        <v>6864</v>
      </c>
      <c r="BJ33" s="223">
        <v>18909</v>
      </c>
      <c r="BK33" s="223">
        <v>3311</v>
      </c>
      <c r="BL33" s="223">
        <v>6572</v>
      </c>
      <c r="BM33" s="223">
        <v>58925</v>
      </c>
      <c r="BN33" s="223">
        <v>43010</v>
      </c>
      <c r="BO33" s="223">
        <v>116035</v>
      </c>
      <c r="BP33" s="223">
        <v>34104</v>
      </c>
      <c r="BQ33" s="223">
        <v>319157</v>
      </c>
      <c r="BR33" s="223">
        <v>86205</v>
      </c>
      <c r="BS33" s="223">
        <v>47897</v>
      </c>
      <c r="BT33" s="223">
        <v>71853</v>
      </c>
      <c r="BU33" s="223">
        <v>121264</v>
      </c>
      <c r="BV33" s="223">
        <v>13683</v>
      </c>
      <c r="BW33" s="223">
        <v>27850</v>
      </c>
      <c r="BX33" s="223">
        <v>10428</v>
      </c>
      <c r="BY33" s="223">
        <v>99</v>
      </c>
      <c r="BZ33" s="223">
        <v>12097</v>
      </c>
      <c r="CA33" s="223">
        <v>771688</v>
      </c>
      <c r="CB33" s="223">
        <v>2808456</v>
      </c>
      <c r="CC33" s="223">
        <v>314702</v>
      </c>
      <c r="CD33" s="223">
        <v>276641</v>
      </c>
      <c r="CE33" s="223">
        <v>16333</v>
      </c>
      <c r="CF33" s="223">
        <v>4048</v>
      </c>
      <c r="CG33" s="223">
        <v>14653</v>
      </c>
      <c r="CH33" s="223">
        <v>5316</v>
      </c>
      <c r="CI33" s="223">
        <v>12159</v>
      </c>
      <c r="CJ33" s="223">
        <v>3205</v>
      </c>
      <c r="CK33" s="223">
        <v>18560</v>
      </c>
      <c r="CL33" s="223">
        <v>1842</v>
      </c>
      <c r="CM33" s="223">
        <v>10368</v>
      </c>
      <c r="CN33" s="223">
        <v>413406</v>
      </c>
      <c r="CO33" s="223">
        <v>40114</v>
      </c>
      <c r="CP33" s="223">
        <v>109896</v>
      </c>
      <c r="CQ33" s="223">
        <v>85529</v>
      </c>
      <c r="CR33" s="223">
        <v>11832</v>
      </c>
      <c r="CS33" s="223">
        <v>18168</v>
      </c>
      <c r="CT33" s="223">
        <v>27008</v>
      </c>
      <c r="CU33" s="223">
        <v>14038</v>
      </c>
      <c r="CV33" s="223">
        <v>21929</v>
      </c>
      <c r="CW33" s="223">
        <v>6558</v>
      </c>
      <c r="CX33" s="223">
        <v>50297</v>
      </c>
      <c r="CY33" s="223">
        <v>80561</v>
      </c>
      <c r="CZ33" s="223">
        <v>7145</v>
      </c>
      <c r="DA33" s="223">
        <v>37857</v>
      </c>
      <c r="DB33" s="223">
        <v>27042</v>
      </c>
      <c r="DC33" s="223">
        <v>47808</v>
      </c>
      <c r="DD33" s="223">
        <v>34</v>
      </c>
      <c r="DE33" s="223">
        <v>16761</v>
      </c>
      <c r="DF33" s="223">
        <v>0</v>
      </c>
      <c r="DG33" s="223">
        <v>68941</v>
      </c>
      <c r="DH33" s="224">
        <f t="shared" si="0"/>
        <v>9182346</v>
      </c>
      <c r="DI33" s="223">
        <v>14936</v>
      </c>
      <c r="DJ33" s="223">
        <v>4043526</v>
      </c>
      <c r="DK33" s="223">
        <v>0</v>
      </c>
      <c r="DL33" s="223">
        <v>0</v>
      </c>
      <c r="DM33" s="223">
        <v>0</v>
      </c>
      <c r="DN33" s="223">
        <v>18185</v>
      </c>
      <c r="DO33" s="224">
        <f t="shared" si="1"/>
        <v>4076647</v>
      </c>
      <c r="DP33" s="225">
        <f t="shared" si="2"/>
        <v>13258993</v>
      </c>
      <c r="DQ33" s="226">
        <v>756236</v>
      </c>
      <c r="DR33" s="227"/>
      <c r="DS33" s="224">
        <f t="shared" si="3"/>
        <v>756236</v>
      </c>
      <c r="DT33" s="225">
        <f t="shared" si="4"/>
        <v>4832883</v>
      </c>
      <c r="DU33" s="225">
        <f t="shared" si="5"/>
        <v>14015229</v>
      </c>
      <c r="DV33" s="223">
        <v>-2305344</v>
      </c>
      <c r="DW33" s="227"/>
      <c r="DX33" s="224">
        <f t="shared" si="6"/>
        <v>-2305344</v>
      </c>
      <c r="DY33" s="227">
        <f t="shared" si="7"/>
        <v>2527539</v>
      </c>
      <c r="DZ33" s="224">
        <f t="shared" si="8"/>
        <v>11709885</v>
      </c>
      <c r="EB33" s="200">
        <f t="shared" si="9"/>
        <v>-1170988.5</v>
      </c>
    </row>
    <row r="34" spans="1:132" ht="15" customHeight="1" x14ac:dyDescent="0.2">
      <c r="A34" s="490">
        <v>28</v>
      </c>
      <c r="B34" s="228" t="s">
        <v>304</v>
      </c>
      <c r="C34" s="222" t="s">
        <v>213</v>
      </c>
      <c r="D34" s="223">
        <v>0</v>
      </c>
      <c r="E34" s="223">
        <v>0</v>
      </c>
      <c r="F34" s="223">
        <v>0</v>
      </c>
      <c r="G34" s="223">
        <v>0</v>
      </c>
      <c r="H34" s="223">
        <v>0</v>
      </c>
      <c r="I34" s="223">
        <v>0</v>
      </c>
      <c r="J34" s="223">
        <v>9</v>
      </c>
      <c r="K34" s="223">
        <v>192</v>
      </c>
      <c r="L34" s="223">
        <v>0</v>
      </c>
      <c r="M34" s="223">
        <v>0</v>
      </c>
      <c r="N34" s="223">
        <v>0</v>
      </c>
      <c r="O34" s="223">
        <v>0</v>
      </c>
      <c r="P34" s="223">
        <v>0</v>
      </c>
      <c r="Q34" s="223">
        <v>0</v>
      </c>
      <c r="R34" s="223">
        <v>0</v>
      </c>
      <c r="S34" s="223">
        <v>148</v>
      </c>
      <c r="T34" s="223">
        <v>0</v>
      </c>
      <c r="U34" s="223">
        <v>0</v>
      </c>
      <c r="V34" s="223">
        <v>1173</v>
      </c>
      <c r="W34" s="223">
        <v>1251</v>
      </c>
      <c r="X34" s="223">
        <v>598</v>
      </c>
      <c r="Y34" s="223">
        <v>17260</v>
      </c>
      <c r="Z34" s="223">
        <v>0</v>
      </c>
      <c r="AA34" s="223">
        <v>0</v>
      </c>
      <c r="AB34" s="223">
        <v>0</v>
      </c>
      <c r="AC34" s="223">
        <v>964</v>
      </c>
      <c r="AD34" s="223">
        <v>0</v>
      </c>
      <c r="AE34" s="223">
        <v>58210</v>
      </c>
      <c r="AF34" s="223">
        <v>1040</v>
      </c>
      <c r="AG34" s="223">
        <v>0</v>
      </c>
      <c r="AH34" s="223">
        <v>0</v>
      </c>
      <c r="AI34" s="223">
        <v>0</v>
      </c>
      <c r="AJ34" s="223">
        <v>182</v>
      </c>
      <c r="AK34" s="223">
        <v>0</v>
      </c>
      <c r="AL34" s="223">
        <v>17980</v>
      </c>
      <c r="AM34" s="223">
        <v>440258</v>
      </c>
      <c r="AN34" s="223">
        <v>89016</v>
      </c>
      <c r="AO34" s="223">
        <v>28775</v>
      </c>
      <c r="AP34" s="223">
        <v>250</v>
      </c>
      <c r="AQ34" s="223">
        <v>4199</v>
      </c>
      <c r="AR34" s="223">
        <v>986</v>
      </c>
      <c r="AS34" s="223">
        <v>48</v>
      </c>
      <c r="AT34" s="223">
        <v>263</v>
      </c>
      <c r="AU34" s="223">
        <v>213</v>
      </c>
      <c r="AV34" s="223">
        <v>408</v>
      </c>
      <c r="AW34" s="223">
        <v>269</v>
      </c>
      <c r="AX34" s="223">
        <v>0</v>
      </c>
      <c r="AY34" s="223">
        <v>0</v>
      </c>
      <c r="AZ34" s="223">
        <v>53</v>
      </c>
      <c r="BA34" s="223">
        <v>0</v>
      </c>
      <c r="BB34" s="223">
        <v>3</v>
      </c>
      <c r="BC34" s="223">
        <v>0</v>
      </c>
      <c r="BD34" s="223">
        <v>35</v>
      </c>
      <c r="BE34" s="223">
        <v>0</v>
      </c>
      <c r="BF34" s="223">
        <v>0</v>
      </c>
      <c r="BG34" s="223">
        <v>0</v>
      </c>
      <c r="BH34" s="223">
        <v>1226</v>
      </c>
      <c r="BI34" s="223">
        <v>19</v>
      </c>
      <c r="BJ34" s="223">
        <v>2191</v>
      </c>
      <c r="BK34" s="223">
        <v>36</v>
      </c>
      <c r="BL34" s="223">
        <v>205</v>
      </c>
      <c r="BM34" s="223">
        <v>25624</v>
      </c>
      <c r="BN34" s="223">
        <v>504</v>
      </c>
      <c r="BO34" s="223">
        <v>356317</v>
      </c>
      <c r="BP34" s="223">
        <v>99956</v>
      </c>
      <c r="BQ34" s="223">
        <v>340789</v>
      </c>
      <c r="BR34" s="223">
        <v>0</v>
      </c>
      <c r="BS34" s="223">
        <v>1</v>
      </c>
      <c r="BT34" s="223">
        <v>876</v>
      </c>
      <c r="BU34" s="223">
        <v>-193</v>
      </c>
      <c r="BV34" s="223">
        <v>0</v>
      </c>
      <c r="BW34" s="223">
        <v>0</v>
      </c>
      <c r="BX34" s="223">
        <v>0</v>
      </c>
      <c r="BY34" s="223">
        <v>0</v>
      </c>
      <c r="BZ34" s="223">
        <v>62</v>
      </c>
      <c r="CA34" s="223">
        <v>0</v>
      </c>
      <c r="CB34" s="223">
        <v>0</v>
      </c>
      <c r="CC34" s="223">
        <v>0</v>
      </c>
      <c r="CD34" s="223">
        <v>0</v>
      </c>
      <c r="CE34" s="223">
        <v>0</v>
      </c>
      <c r="CF34" s="223">
        <v>0</v>
      </c>
      <c r="CG34" s="223">
        <v>0</v>
      </c>
      <c r="CH34" s="223">
        <v>0</v>
      </c>
      <c r="CI34" s="223">
        <v>0</v>
      </c>
      <c r="CJ34" s="223">
        <v>0</v>
      </c>
      <c r="CK34" s="223">
        <v>0</v>
      </c>
      <c r="CL34" s="223">
        <v>0</v>
      </c>
      <c r="CM34" s="223">
        <v>95</v>
      </c>
      <c r="CN34" s="223">
        <v>0</v>
      </c>
      <c r="CO34" s="223">
        <v>0</v>
      </c>
      <c r="CP34" s="223">
        <v>0</v>
      </c>
      <c r="CQ34" s="223">
        <v>0</v>
      </c>
      <c r="CR34" s="223">
        <v>0</v>
      </c>
      <c r="CS34" s="223">
        <v>141</v>
      </c>
      <c r="CT34" s="223">
        <v>158</v>
      </c>
      <c r="CU34" s="223">
        <v>1080</v>
      </c>
      <c r="CV34" s="223">
        <v>123</v>
      </c>
      <c r="CW34" s="223">
        <v>0</v>
      </c>
      <c r="CX34" s="223">
        <v>0</v>
      </c>
      <c r="CY34" s="223">
        <v>137</v>
      </c>
      <c r="CZ34" s="223">
        <v>5</v>
      </c>
      <c r="DA34" s="223">
        <v>8183</v>
      </c>
      <c r="DB34" s="223">
        <v>0</v>
      </c>
      <c r="DC34" s="223">
        <v>0</v>
      </c>
      <c r="DD34" s="223">
        <v>0</v>
      </c>
      <c r="DE34" s="223">
        <v>557</v>
      </c>
      <c r="DF34" s="223">
        <v>0</v>
      </c>
      <c r="DG34" s="223">
        <v>67</v>
      </c>
      <c r="DH34" s="224">
        <f t="shared" si="0"/>
        <v>1501942</v>
      </c>
      <c r="DI34" s="223">
        <v>92</v>
      </c>
      <c r="DJ34" s="223">
        <v>-524</v>
      </c>
      <c r="DK34" s="223">
        <v>0</v>
      </c>
      <c r="DL34" s="223">
        <v>0</v>
      </c>
      <c r="DM34" s="223">
        <v>0</v>
      </c>
      <c r="DN34" s="223">
        <v>-6006</v>
      </c>
      <c r="DO34" s="224">
        <f t="shared" si="1"/>
        <v>-6438</v>
      </c>
      <c r="DP34" s="225">
        <f t="shared" si="2"/>
        <v>1495504</v>
      </c>
      <c r="DQ34" s="226">
        <v>68594</v>
      </c>
      <c r="DR34" s="227"/>
      <c r="DS34" s="224">
        <f t="shared" si="3"/>
        <v>68594</v>
      </c>
      <c r="DT34" s="225">
        <f t="shared" si="4"/>
        <v>62156</v>
      </c>
      <c r="DU34" s="225">
        <f t="shared" si="5"/>
        <v>1564098</v>
      </c>
      <c r="DV34" s="223">
        <v>-22149</v>
      </c>
      <c r="DW34" s="227"/>
      <c r="DX34" s="224">
        <f t="shared" si="6"/>
        <v>-22149</v>
      </c>
      <c r="DY34" s="227">
        <f t="shared" si="7"/>
        <v>40007</v>
      </c>
      <c r="DZ34" s="224">
        <f t="shared" si="8"/>
        <v>1541949</v>
      </c>
      <c r="EB34" s="200">
        <f t="shared" si="9"/>
        <v>-154194.9</v>
      </c>
    </row>
    <row r="35" spans="1:132" ht="15" customHeight="1" x14ac:dyDescent="0.2">
      <c r="A35" s="490">
        <v>29</v>
      </c>
      <c r="B35" s="228" t="s">
        <v>305</v>
      </c>
      <c r="C35" s="222" t="s">
        <v>214</v>
      </c>
      <c r="D35" s="223">
        <v>78059</v>
      </c>
      <c r="E35" s="223">
        <v>3850</v>
      </c>
      <c r="F35" s="223">
        <v>2135</v>
      </c>
      <c r="G35" s="223">
        <v>6897</v>
      </c>
      <c r="H35" s="223">
        <v>19896</v>
      </c>
      <c r="I35" s="223">
        <v>215</v>
      </c>
      <c r="J35" s="223">
        <v>231</v>
      </c>
      <c r="K35" s="223">
        <v>471964</v>
      </c>
      <c r="L35" s="223">
        <v>183606</v>
      </c>
      <c r="M35" s="223">
        <v>191</v>
      </c>
      <c r="N35" s="223">
        <v>1864</v>
      </c>
      <c r="O35" s="223">
        <v>4753</v>
      </c>
      <c r="P35" s="223">
        <v>11434</v>
      </c>
      <c r="Q35" s="223">
        <v>28907</v>
      </c>
      <c r="R35" s="223">
        <v>90378</v>
      </c>
      <c r="S35" s="223">
        <v>33225</v>
      </c>
      <c r="T35" s="223">
        <v>96998</v>
      </c>
      <c r="U35" s="223">
        <v>149093</v>
      </c>
      <c r="V35" s="223">
        <v>3699</v>
      </c>
      <c r="W35" s="223">
        <v>14621</v>
      </c>
      <c r="X35" s="223">
        <v>0</v>
      </c>
      <c r="Y35" s="223">
        <v>9288</v>
      </c>
      <c r="Z35" s="223">
        <v>2527</v>
      </c>
      <c r="AA35" s="223">
        <v>2622</v>
      </c>
      <c r="AB35" s="223">
        <v>616763</v>
      </c>
      <c r="AC35" s="223">
        <v>208002</v>
      </c>
      <c r="AD35" s="223">
        <v>1187</v>
      </c>
      <c r="AE35" s="223">
        <v>0</v>
      </c>
      <c r="AF35" s="223">
        <v>2464131</v>
      </c>
      <c r="AG35" s="223">
        <v>69341</v>
      </c>
      <c r="AH35" s="223">
        <v>16416</v>
      </c>
      <c r="AI35" s="223">
        <v>29191</v>
      </c>
      <c r="AJ35" s="223">
        <v>2884</v>
      </c>
      <c r="AK35" s="223">
        <v>3206</v>
      </c>
      <c r="AL35" s="223">
        <v>5410</v>
      </c>
      <c r="AM35" s="223">
        <v>0</v>
      </c>
      <c r="AN35" s="223">
        <v>243</v>
      </c>
      <c r="AO35" s="223">
        <v>743</v>
      </c>
      <c r="AP35" s="223">
        <v>135</v>
      </c>
      <c r="AQ35" s="223">
        <v>806</v>
      </c>
      <c r="AR35" s="223">
        <v>49201</v>
      </c>
      <c r="AS35" s="223">
        <v>12500</v>
      </c>
      <c r="AT35" s="223">
        <v>26775</v>
      </c>
      <c r="AU35" s="223">
        <v>50854</v>
      </c>
      <c r="AV35" s="223">
        <v>116052</v>
      </c>
      <c r="AW35" s="223">
        <v>189592</v>
      </c>
      <c r="AX35" s="223">
        <v>94617</v>
      </c>
      <c r="AY35" s="223">
        <v>97963</v>
      </c>
      <c r="AZ35" s="223">
        <v>150523</v>
      </c>
      <c r="BA35" s="223">
        <v>112685</v>
      </c>
      <c r="BB35" s="223">
        <v>11710</v>
      </c>
      <c r="BC35" s="223">
        <v>214106</v>
      </c>
      <c r="BD35" s="223">
        <v>123424</v>
      </c>
      <c r="BE35" s="223">
        <v>57077</v>
      </c>
      <c r="BF35" s="223">
        <v>482528</v>
      </c>
      <c r="BG35" s="223">
        <v>21986</v>
      </c>
      <c r="BH35" s="223">
        <v>869325</v>
      </c>
      <c r="BI35" s="223">
        <v>13182</v>
      </c>
      <c r="BJ35" s="223">
        <v>47116</v>
      </c>
      <c r="BK35" s="223">
        <v>267288</v>
      </c>
      <c r="BL35" s="223">
        <v>2189</v>
      </c>
      <c r="BM35" s="223">
        <v>382060</v>
      </c>
      <c r="BN35" s="223">
        <v>244341</v>
      </c>
      <c r="BO35" s="223">
        <v>160493</v>
      </c>
      <c r="BP35" s="223">
        <v>96209</v>
      </c>
      <c r="BQ35" s="223">
        <v>0</v>
      </c>
      <c r="BR35" s="223">
        <v>0</v>
      </c>
      <c r="BS35" s="223">
        <v>160455</v>
      </c>
      <c r="BT35" s="223">
        <v>14431</v>
      </c>
      <c r="BU35" s="223">
        <v>443974</v>
      </c>
      <c r="BV35" s="223">
        <v>91777</v>
      </c>
      <c r="BW35" s="223">
        <v>16722</v>
      </c>
      <c r="BX35" s="223">
        <v>28783</v>
      </c>
      <c r="BY35" s="223">
        <v>21330</v>
      </c>
      <c r="BZ35" s="223">
        <v>0</v>
      </c>
      <c r="CA35" s="223">
        <v>6831</v>
      </c>
      <c r="CB35" s="223">
        <v>433</v>
      </c>
      <c r="CC35" s="223">
        <v>867</v>
      </c>
      <c r="CD35" s="223">
        <v>1112</v>
      </c>
      <c r="CE35" s="223">
        <v>1277</v>
      </c>
      <c r="CF35" s="223">
        <v>10544</v>
      </c>
      <c r="CG35" s="223">
        <v>37283</v>
      </c>
      <c r="CH35" s="223">
        <v>0</v>
      </c>
      <c r="CI35" s="223">
        <v>504</v>
      </c>
      <c r="CJ35" s="223">
        <v>3122</v>
      </c>
      <c r="CK35" s="223">
        <v>226556</v>
      </c>
      <c r="CL35" s="223">
        <v>695</v>
      </c>
      <c r="CM35" s="223">
        <v>18540</v>
      </c>
      <c r="CN35" s="223">
        <v>27915</v>
      </c>
      <c r="CO35" s="223">
        <v>7616</v>
      </c>
      <c r="CP35" s="223">
        <v>188226</v>
      </c>
      <c r="CQ35" s="223">
        <v>68679</v>
      </c>
      <c r="CR35" s="223">
        <v>24</v>
      </c>
      <c r="CS35" s="223">
        <v>2137</v>
      </c>
      <c r="CT35" s="223">
        <v>2705</v>
      </c>
      <c r="CU35" s="223">
        <v>12945</v>
      </c>
      <c r="CV35" s="223">
        <v>3156</v>
      </c>
      <c r="CW35" s="223">
        <v>27640</v>
      </c>
      <c r="CX35" s="223">
        <v>76944</v>
      </c>
      <c r="CY35" s="223">
        <v>82306</v>
      </c>
      <c r="CZ35" s="223">
        <v>3505</v>
      </c>
      <c r="DA35" s="223">
        <v>12822</v>
      </c>
      <c r="DB35" s="223">
        <v>14391</v>
      </c>
      <c r="DC35" s="223">
        <v>43902</v>
      </c>
      <c r="DD35" s="223">
        <v>55</v>
      </c>
      <c r="DE35" s="223">
        <v>3296</v>
      </c>
      <c r="DF35" s="223">
        <v>53312</v>
      </c>
      <c r="DG35" s="223">
        <v>14883</v>
      </c>
      <c r="DH35" s="224">
        <f t="shared" si="0"/>
        <v>10260402</v>
      </c>
      <c r="DI35" s="223">
        <v>16705</v>
      </c>
      <c r="DJ35" s="223">
        <v>443173</v>
      </c>
      <c r="DK35" s="223">
        <v>3322</v>
      </c>
      <c r="DL35" s="223">
        <v>0</v>
      </c>
      <c r="DM35" s="223">
        <v>-559</v>
      </c>
      <c r="DN35" s="223">
        <v>-79594</v>
      </c>
      <c r="DO35" s="224">
        <f t="shared" si="1"/>
        <v>383047</v>
      </c>
      <c r="DP35" s="225">
        <f t="shared" si="2"/>
        <v>10643449</v>
      </c>
      <c r="DQ35" s="226">
        <v>1529268</v>
      </c>
      <c r="DR35" s="227"/>
      <c r="DS35" s="224">
        <f t="shared" si="3"/>
        <v>1529268</v>
      </c>
      <c r="DT35" s="225">
        <f t="shared" si="4"/>
        <v>1912315</v>
      </c>
      <c r="DU35" s="225">
        <f t="shared" si="5"/>
        <v>12172717</v>
      </c>
      <c r="DV35" s="223">
        <v>-1165866</v>
      </c>
      <c r="DW35" s="227"/>
      <c r="DX35" s="224">
        <f t="shared" si="6"/>
        <v>-1165866</v>
      </c>
      <c r="DY35" s="227">
        <f t="shared" si="7"/>
        <v>746449</v>
      </c>
      <c r="DZ35" s="224">
        <f t="shared" si="8"/>
        <v>11006851</v>
      </c>
      <c r="EB35" s="200">
        <f t="shared" si="9"/>
        <v>-1100685.1000000001</v>
      </c>
    </row>
    <row r="36" spans="1:132" ht="15" customHeight="1" x14ac:dyDescent="0.2">
      <c r="A36" s="490">
        <v>30</v>
      </c>
      <c r="B36" s="228" t="s">
        <v>306</v>
      </c>
      <c r="C36" s="222" t="s">
        <v>215</v>
      </c>
      <c r="D36" s="223">
        <v>6622</v>
      </c>
      <c r="E36" s="223">
        <v>1516</v>
      </c>
      <c r="F36" s="223">
        <v>415</v>
      </c>
      <c r="G36" s="223">
        <v>361</v>
      </c>
      <c r="H36" s="223">
        <v>1035</v>
      </c>
      <c r="I36" s="223">
        <v>855</v>
      </c>
      <c r="J36" s="223">
        <v>1245</v>
      </c>
      <c r="K36" s="223">
        <v>7808</v>
      </c>
      <c r="L36" s="223">
        <v>920</v>
      </c>
      <c r="M36" s="223">
        <v>3</v>
      </c>
      <c r="N36" s="223">
        <v>2</v>
      </c>
      <c r="O36" s="223">
        <v>305</v>
      </c>
      <c r="P36" s="223">
        <v>6729</v>
      </c>
      <c r="Q36" s="223">
        <v>1530</v>
      </c>
      <c r="R36" s="223">
        <v>2029</v>
      </c>
      <c r="S36" s="223">
        <v>495</v>
      </c>
      <c r="T36" s="223">
        <v>3944</v>
      </c>
      <c r="U36" s="223">
        <v>1056</v>
      </c>
      <c r="V36" s="223">
        <v>449</v>
      </c>
      <c r="W36" s="223">
        <v>372</v>
      </c>
      <c r="X36" s="223">
        <v>1204</v>
      </c>
      <c r="Y36" s="223">
        <v>4862</v>
      </c>
      <c r="Z36" s="223">
        <v>1384</v>
      </c>
      <c r="AA36" s="223">
        <v>0</v>
      </c>
      <c r="AB36" s="223">
        <v>27585</v>
      </c>
      <c r="AC36" s="223">
        <v>2585</v>
      </c>
      <c r="AD36" s="223">
        <v>0</v>
      </c>
      <c r="AE36" s="223">
        <v>363</v>
      </c>
      <c r="AF36" s="223">
        <v>9447</v>
      </c>
      <c r="AG36" s="223">
        <v>115369</v>
      </c>
      <c r="AH36" s="223">
        <v>9288</v>
      </c>
      <c r="AI36" s="223">
        <v>340</v>
      </c>
      <c r="AJ36" s="223">
        <v>4624</v>
      </c>
      <c r="AK36" s="223">
        <v>338</v>
      </c>
      <c r="AL36" s="223">
        <v>2432</v>
      </c>
      <c r="AM36" s="223">
        <v>3485</v>
      </c>
      <c r="AN36" s="223">
        <v>8590</v>
      </c>
      <c r="AO36" s="223">
        <v>1468</v>
      </c>
      <c r="AP36" s="223">
        <v>248</v>
      </c>
      <c r="AQ36" s="223">
        <v>78</v>
      </c>
      <c r="AR36" s="223">
        <v>869</v>
      </c>
      <c r="AS36" s="223">
        <v>13433</v>
      </c>
      <c r="AT36" s="223">
        <v>5543</v>
      </c>
      <c r="AU36" s="223">
        <v>79591</v>
      </c>
      <c r="AV36" s="223">
        <v>214851</v>
      </c>
      <c r="AW36" s="223">
        <v>62509</v>
      </c>
      <c r="AX36" s="223">
        <v>16041</v>
      </c>
      <c r="AY36" s="223">
        <v>1390</v>
      </c>
      <c r="AZ36" s="223">
        <v>76319</v>
      </c>
      <c r="BA36" s="223">
        <v>19494</v>
      </c>
      <c r="BB36" s="223">
        <v>839</v>
      </c>
      <c r="BC36" s="223">
        <v>8932</v>
      </c>
      <c r="BD36" s="223">
        <v>24778</v>
      </c>
      <c r="BE36" s="223">
        <v>2892</v>
      </c>
      <c r="BF36" s="223">
        <v>178821</v>
      </c>
      <c r="BG36" s="223">
        <v>77390</v>
      </c>
      <c r="BH36" s="223">
        <v>353896</v>
      </c>
      <c r="BI36" s="223">
        <v>28786</v>
      </c>
      <c r="BJ36" s="223">
        <v>39549</v>
      </c>
      <c r="BK36" s="223">
        <v>20438</v>
      </c>
      <c r="BL36" s="223">
        <v>4923</v>
      </c>
      <c r="BM36" s="223">
        <v>8977</v>
      </c>
      <c r="BN36" s="223">
        <v>4263</v>
      </c>
      <c r="BO36" s="223">
        <v>46803</v>
      </c>
      <c r="BP36" s="223">
        <v>31878</v>
      </c>
      <c r="BQ36" s="223">
        <v>0</v>
      </c>
      <c r="BR36" s="223">
        <v>0</v>
      </c>
      <c r="BS36" s="223">
        <v>6009</v>
      </c>
      <c r="BT36" s="223">
        <v>108121</v>
      </c>
      <c r="BU36" s="223">
        <v>9491</v>
      </c>
      <c r="BV36" s="223">
        <v>415</v>
      </c>
      <c r="BW36" s="223">
        <v>0</v>
      </c>
      <c r="BX36" s="223">
        <v>0</v>
      </c>
      <c r="BY36" s="223">
        <v>0</v>
      </c>
      <c r="BZ36" s="223">
        <v>670</v>
      </c>
      <c r="CA36" s="223">
        <v>28568</v>
      </c>
      <c r="CB36" s="223">
        <v>74445</v>
      </c>
      <c r="CC36" s="223">
        <v>9430</v>
      </c>
      <c r="CD36" s="223">
        <v>0</v>
      </c>
      <c r="CE36" s="223">
        <v>645</v>
      </c>
      <c r="CF36" s="223">
        <v>1845</v>
      </c>
      <c r="CG36" s="223">
        <v>1103</v>
      </c>
      <c r="CH36" s="223">
        <v>374</v>
      </c>
      <c r="CI36" s="223">
        <v>2693</v>
      </c>
      <c r="CJ36" s="223">
        <v>153</v>
      </c>
      <c r="CK36" s="223">
        <v>0</v>
      </c>
      <c r="CL36" s="223">
        <v>2346</v>
      </c>
      <c r="CM36" s="223">
        <v>195</v>
      </c>
      <c r="CN36" s="223">
        <v>49041</v>
      </c>
      <c r="CO36" s="223">
        <v>2218</v>
      </c>
      <c r="CP36" s="223">
        <v>8351</v>
      </c>
      <c r="CQ36" s="223">
        <v>53821</v>
      </c>
      <c r="CR36" s="223">
        <v>1127</v>
      </c>
      <c r="CS36" s="223">
        <v>19252</v>
      </c>
      <c r="CT36" s="223">
        <v>14829</v>
      </c>
      <c r="CU36" s="223">
        <v>22500</v>
      </c>
      <c r="CV36" s="223">
        <v>3807</v>
      </c>
      <c r="CW36" s="223">
        <v>86</v>
      </c>
      <c r="CX36" s="223">
        <v>468649</v>
      </c>
      <c r="CY36" s="223">
        <v>2743</v>
      </c>
      <c r="CZ36" s="223">
        <v>1051</v>
      </c>
      <c r="DA36" s="223">
        <v>1470</v>
      </c>
      <c r="DB36" s="223">
        <v>2237</v>
      </c>
      <c r="DC36" s="223">
        <v>12936</v>
      </c>
      <c r="DD36" s="223">
        <v>5734</v>
      </c>
      <c r="DE36" s="223">
        <v>5716</v>
      </c>
      <c r="DF36" s="223">
        <v>15015</v>
      </c>
      <c r="DG36" s="223">
        <v>1037</v>
      </c>
      <c r="DH36" s="224">
        <f t="shared" si="0"/>
        <v>2492709</v>
      </c>
      <c r="DI36" s="223">
        <v>6803</v>
      </c>
      <c r="DJ36" s="223">
        <v>380535</v>
      </c>
      <c r="DK36" s="223">
        <v>0</v>
      </c>
      <c r="DL36" s="223">
        <v>0</v>
      </c>
      <c r="DM36" s="223">
        <v>0</v>
      </c>
      <c r="DN36" s="223">
        <v>-53957</v>
      </c>
      <c r="DO36" s="224">
        <f t="shared" si="1"/>
        <v>333381</v>
      </c>
      <c r="DP36" s="225">
        <f t="shared" si="2"/>
        <v>2826090</v>
      </c>
      <c r="DQ36" s="226">
        <v>607027</v>
      </c>
      <c r="DR36" s="227"/>
      <c r="DS36" s="224">
        <f t="shared" si="3"/>
        <v>607027</v>
      </c>
      <c r="DT36" s="225">
        <f t="shared" si="4"/>
        <v>940408</v>
      </c>
      <c r="DU36" s="225">
        <f t="shared" si="5"/>
        <v>3433117</v>
      </c>
      <c r="DV36" s="223">
        <v>-754058</v>
      </c>
      <c r="DW36" s="227"/>
      <c r="DX36" s="224">
        <f t="shared" si="6"/>
        <v>-754058</v>
      </c>
      <c r="DY36" s="227">
        <f t="shared" si="7"/>
        <v>186350</v>
      </c>
      <c r="DZ36" s="224">
        <f t="shared" si="8"/>
        <v>2679059</v>
      </c>
      <c r="EB36" s="200">
        <f t="shared" si="9"/>
        <v>-267905.90000000002</v>
      </c>
    </row>
    <row r="37" spans="1:132" ht="15" customHeight="1" x14ac:dyDescent="0.2">
      <c r="A37" s="490">
        <v>31</v>
      </c>
      <c r="B37" s="228" t="s">
        <v>307</v>
      </c>
      <c r="C37" s="222" t="s">
        <v>308</v>
      </c>
      <c r="D37" s="223">
        <v>570</v>
      </c>
      <c r="E37" s="223">
        <v>18</v>
      </c>
      <c r="F37" s="223">
        <v>1</v>
      </c>
      <c r="G37" s="223">
        <v>104</v>
      </c>
      <c r="H37" s="223">
        <v>329</v>
      </c>
      <c r="I37" s="223">
        <v>0</v>
      </c>
      <c r="J37" s="223">
        <v>495</v>
      </c>
      <c r="K37" s="223">
        <v>726</v>
      </c>
      <c r="L37" s="223">
        <v>57</v>
      </c>
      <c r="M37" s="223">
        <v>1</v>
      </c>
      <c r="N37" s="223">
        <v>0</v>
      </c>
      <c r="O37" s="223">
        <v>78</v>
      </c>
      <c r="P37" s="223">
        <v>7062</v>
      </c>
      <c r="Q37" s="223">
        <v>336</v>
      </c>
      <c r="R37" s="223">
        <v>1313</v>
      </c>
      <c r="S37" s="223">
        <v>100</v>
      </c>
      <c r="T37" s="223">
        <v>382</v>
      </c>
      <c r="U37" s="223">
        <v>276</v>
      </c>
      <c r="V37" s="223">
        <v>37</v>
      </c>
      <c r="W37" s="223">
        <v>37</v>
      </c>
      <c r="X37" s="223">
        <v>53</v>
      </c>
      <c r="Y37" s="223">
        <v>43</v>
      </c>
      <c r="Z37" s="223">
        <v>29</v>
      </c>
      <c r="AA37" s="223">
        <v>33</v>
      </c>
      <c r="AB37" s="223">
        <v>165</v>
      </c>
      <c r="AC37" s="223">
        <v>1760</v>
      </c>
      <c r="AD37" s="223">
        <v>5</v>
      </c>
      <c r="AE37" s="223">
        <v>222</v>
      </c>
      <c r="AF37" s="223">
        <v>559</v>
      </c>
      <c r="AG37" s="223">
        <v>274</v>
      </c>
      <c r="AH37" s="223">
        <v>42014</v>
      </c>
      <c r="AI37" s="223">
        <v>21</v>
      </c>
      <c r="AJ37" s="223">
        <v>318</v>
      </c>
      <c r="AK37" s="223">
        <v>505</v>
      </c>
      <c r="AL37" s="223">
        <v>655</v>
      </c>
      <c r="AM37" s="223">
        <v>86</v>
      </c>
      <c r="AN37" s="223">
        <v>357</v>
      </c>
      <c r="AO37" s="223">
        <v>397</v>
      </c>
      <c r="AP37" s="223">
        <v>33</v>
      </c>
      <c r="AQ37" s="223">
        <v>24</v>
      </c>
      <c r="AR37" s="223">
        <v>213</v>
      </c>
      <c r="AS37" s="223">
        <v>1517</v>
      </c>
      <c r="AT37" s="223">
        <v>269</v>
      </c>
      <c r="AU37" s="223">
        <v>232</v>
      </c>
      <c r="AV37" s="223">
        <v>4637</v>
      </c>
      <c r="AW37" s="223">
        <v>6714</v>
      </c>
      <c r="AX37" s="223">
        <v>1446</v>
      </c>
      <c r="AY37" s="223">
        <v>1594</v>
      </c>
      <c r="AZ37" s="223">
        <v>483</v>
      </c>
      <c r="BA37" s="223">
        <v>42</v>
      </c>
      <c r="BB37" s="223">
        <v>124</v>
      </c>
      <c r="BC37" s="223">
        <v>76</v>
      </c>
      <c r="BD37" s="223">
        <v>1155</v>
      </c>
      <c r="BE37" s="223">
        <v>106</v>
      </c>
      <c r="BF37" s="223">
        <v>1063</v>
      </c>
      <c r="BG37" s="223">
        <v>215</v>
      </c>
      <c r="BH37" s="223">
        <v>1758</v>
      </c>
      <c r="BI37" s="223">
        <v>67</v>
      </c>
      <c r="BJ37" s="223">
        <v>284</v>
      </c>
      <c r="BK37" s="223">
        <v>8227</v>
      </c>
      <c r="BL37" s="223">
        <v>74</v>
      </c>
      <c r="BM37" s="223">
        <v>84</v>
      </c>
      <c r="BN37" s="223">
        <v>243</v>
      </c>
      <c r="BO37" s="223">
        <v>129</v>
      </c>
      <c r="BP37" s="223">
        <v>363</v>
      </c>
      <c r="BQ37" s="223">
        <v>1092</v>
      </c>
      <c r="BR37" s="223">
        <v>17433</v>
      </c>
      <c r="BS37" s="223">
        <v>631</v>
      </c>
      <c r="BT37" s="223">
        <v>1769</v>
      </c>
      <c r="BU37" s="223">
        <v>8518</v>
      </c>
      <c r="BV37" s="223">
        <v>3472</v>
      </c>
      <c r="BW37" s="223">
        <v>42</v>
      </c>
      <c r="BX37" s="223">
        <v>6</v>
      </c>
      <c r="BY37" s="223">
        <v>0</v>
      </c>
      <c r="BZ37" s="223">
        <v>678</v>
      </c>
      <c r="CA37" s="223">
        <v>614</v>
      </c>
      <c r="CB37" s="223">
        <v>0</v>
      </c>
      <c r="CC37" s="223">
        <v>61</v>
      </c>
      <c r="CD37" s="223">
        <v>6</v>
      </c>
      <c r="CE37" s="223">
        <v>3</v>
      </c>
      <c r="CF37" s="223">
        <v>43</v>
      </c>
      <c r="CG37" s="223">
        <v>306</v>
      </c>
      <c r="CH37" s="223">
        <v>617</v>
      </c>
      <c r="CI37" s="223">
        <v>7377</v>
      </c>
      <c r="CJ37" s="223">
        <v>851</v>
      </c>
      <c r="CK37" s="223">
        <v>129</v>
      </c>
      <c r="CL37" s="223">
        <v>1328</v>
      </c>
      <c r="CM37" s="223">
        <v>186</v>
      </c>
      <c r="CN37" s="223">
        <v>10008</v>
      </c>
      <c r="CO37" s="223">
        <v>2129</v>
      </c>
      <c r="CP37" s="223">
        <v>12422</v>
      </c>
      <c r="CQ37" s="223">
        <v>1796</v>
      </c>
      <c r="CR37" s="223">
        <v>299</v>
      </c>
      <c r="CS37" s="223">
        <v>896</v>
      </c>
      <c r="CT37" s="223">
        <v>461</v>
      </c>
      <c r="CU37" s="223">
        <v>6713</v>
      </c>
      <c r="CV37" s="223">
        <v>5137</v>
      </c>
      <c r="CW37" s="223">
        <v>178</v>
      </c>
      <c r="CX37" s="223">
        <v>110</v>
      </c>
      <c r="CY37" s="223">
        <v>6656</v>
      </c>
      <c r="CZ37" s="223">
        <v>364</v>
      </c>
      <c r="DA37" s="223">
        <v>120</v>
      </c>
      <c r="DB37" s="223">
        <v>928</v>
      </c>
      <c r="DC37" s="223">
        <v>2059</v>
      </c>
      <c r="DD37" s="223">
        <v>14</v>
      </c>
      <c r="DE37" s="223">
        <v>5201</v>
      </c>
      <c r="DF37" s="223">
        <v>0</v>
      </c>
      <c r="DG37" s="223">
        <v>3350</v>
      </c>
      <c r="DH37" s="224">
        <f t="shared" si="0"/>
        <v>194593</v>
      </c>
      <c r="DI37" s="223">
        <v>33180</v>
      </c>
      <c r="DJ37" s="223">
        <v>905369</v>
      </c>
      <c r="DK37" s="223">
        <v>0</v>
      </c>
      <c r="DL37" s="223">
        <v>0</v>
      </c>
      <c r="DM37" s="223">
        <v>0</v>
      </c>
      <c r="DN37" s="223">
        <v>-56760</v>
      </c>
      <c r="DO37" s="224">
        <f t="shared" si="1"/>
        <v>881789</v>
      </c>
      <c r="DP37" s="225">
        <f t="shared" si="2"/>
        <v>1076382</v>
      </c>
      <c r="DQ37" s="226">
        <v>20221</v>
      </c>
      <c r="DR37" s="227"/>
      <c r="DS37" s="224">
        <f t="shared" si="3"/>
        <v>20221</v>
      </c>
      <c r="DT37" s="225">
        <f t="shared" si="4"/>
        <v>902010</v>
      </c>
      <c r="DU37" s="225">
        <f t="shared" si="5"/>
        <v>1096603</v>
      </c>
      <c r="DV37" s="223">
        <v>-830374</v>
      </c>
      <c r="DW37" s="227"/>
      <c r="DX37" s="224">
        <f t="shared" si="6"/>
        <v>-830374</v>
      </c>
      <c r="DY37" s="227">
        <f t="shared" si="7"/>
        <v>71636</v>
      </c>
      <c r="DZ37" s="224">
        <f t="shared" si="8"/>
        <v>266229</v>
      </c>
      <c r="EB37" s="200">
        <f t="shared" si="9"/>
        <v>-26622.9</v>
      </c>
    </row>
    <row r="38" spans="1:132" ht="15" customHeight="1" x14ac:dyDescent="0.2">
      <c r="A38" s="490">
        <v>32</v>
      </c>
      <c r="B38" s="228" t="s">
        <v>309</v>
      </c>
      <c r="C38" s="222" t="s">
        <v>216</v>
      </c>
      <c r="D38" s="223">
        <v>0</v>
      </c>
      <c r="E38" s="223">
        <v>0</v>
      </c>
      <c r="F38" s="223">
        <v>0</v>
      </c>
      <c r="G38" s="223">
        <v>189</v>
      </c>
      <c r="H38" s="223">
        <v>0</v>
      </c>
      <c r="I38" s="223">
        <v>0</v>
      </c>
      <c r="J38" s="223">
        <v>0</v>
      </c>
      <c r="K38" s="223">
        <v>20602</v>
      </c>
      <c r="L38" s="223">
        <v>41392</v>
      </c>
      <c r="M38" s="223">
        <v>0</v>
      </c>
      <c r="N38" s="223">
        <v>1</v>
      </c>
      <c r="O38" s="223">
        <v>320</v>
      </c>
      <c r="P38" s="223">
        <v>956</v>
      </c>
      <c r="Q38" s="223">
        <v>123</v>
      </c>
      <c r="R38" s="223">
        <v>11746</v>
      </c>
      <c r="S38" s="223">
        <v>87</v>
      </c>
      <c r="T38" s="223">
        <v>0</v>
      </c>
      <c r="U38" s="223">
        <v>21</v>
      </c>
      <c r="V38" s="223">
        <v>17</v>
      </c>
      <c r="W38" s="223">
        <v>2234</v>
      </c>
      <c r="X38" s="223">
        <v>74</v>
      </c>
      <c r="Y38" s="223">
        <v>3001</v>
      </c>
      <c r="Z38" s="223">
        <v>73</v>
      </c>
      <c r="AA38" s="223">
        <v>0</v>
      </c>
      <c r="AB38" s="223">
        <v>129274</v>
      </c>
      <c r="AC38" s="223">
        <v>31231</v>
      </c>
      <c r="AD38" s="223">
        <v>0</v>
      </c>
      <c r="AE38" s="223">
        <v>0</v>
      </c>
      <c r="AF38" s="223">
        <v>32814</v>
      </c>
      <c r="AG38" s="223">
        <v>1384</v>
      </c>
      <c r="AH38" s="223">
        <v>1</v>
      </c>
      <c r="AI38" s="223">
        <v>52571</v>
      </c>
      <c r="AJ38" s="223">
        <v>338</v>
      </c>
      <c r="AK38" s="223">
        <v>0</v>
      </c>
      <c r="AL38" s="223">
        <v>11519</v>
      </c>
      <c r="AM38" s="223">
        <v>0</v>
      </c>
      <c r="AN38" s="223">
        <v>0</v>
      </c>
      <c r="AO38" s="223">
        <v>0</v>
      </c>
      <c r="AP38" s="223">
        <v>0</v>
      </c>
      <c r="AQ38" s="223">
        <v>0</v>
      </c>
      <c r="AR38" s="223">
        <v>24205</v>
      </c>
      <c r="AS38" s="223">
        <v>1853</v>
      </c>
      <c r="AT38" s="223">
        <v>16646</v>
      </c>
      <c r="AU38" s="223">
        <v>5994</v>
      </c>
      <c r="AV38" s="223">
        <v>2780</v>
      </c>
      <c r="AW38" s="223">
        <v>67868</v>
      </c>
      <c r="AX38" s="223">
        <v>31790</v>
      </c>
      <c r="AY38" s="223">
        <v>50281</v>
      </c>
      <c r="AZ38" s="223">
        <v>1047</v>
      </c>
      <c r="BA38" s="223">
        <v>5672</v>
      </c>
      <c r="BB38" s="223">
        <v>536</v>
      </c>
      <c r="BC38" s="223">
        <v>20322</v>
      </c>
      <c r="BD38" s="223">
        <v>1501</v>
      </c>
      <c r="BE38" s="223">
        <v>957</v>
      </c>
      <c r="BF38" s="223">
        <v>235669</v>
      </c>
      <c r="BG38" s="223">
        <v>17963</v>
      </c>
      <c r="BH38" s="223">
        <v>582</v>
      </c>
      <c r="BI38" s="223">
        <v>1711</v>
      </c>
      <c r="BJ38" s="223">
        <v>36673</v>
      </c>
      <c r="BK38" s="223">
        <v>23859</v>
      </c>
      <c r="BL38" s="223">
        <v>15</v>
      </c>
      <c r="BM38" s="223">
        <v>97912</v>
      </c>
      <c r="BN38" s="223">
        <v>32006</v>
      </c>
      <c r="BO38" s="223">
        <v>336</v>
      </c>
      <c r="BP38" s="223">
        <v>367</v>
      </c>
      <c r="BQ38" s="223">
        <v>0</v>
      </c>
      <c r="BR38" s="223">
        <v>0</v>
      </c>
      <c r="BS38" s="223">
        <v>7</v>
      </c>
      <c r="BT38" s="223">
        <v>703</v>
      </c>
      <c r="BU38" s="223">
        <v>5117</v>
      </c>
      <c r="BV38" s="223">
        <v>223</v>
      </c>
      <c r="BW38" s="223">
        <v>0</v>
      </c>
      <c r="BX38" s="223">
        <v>0</v>
      </c>
      <c r="BY38" s="223">
        <v>0</v>
      </c>
      <c r="BZ38" s="223">
        <v>12</v>
      </c>
      <c r="CA38" s="223">
        <v>612</v>
      </c>
      <c r="CB38" s="223">
        <v>0</v>
      </c>
      <c r="CC38" s="223">
        <v>307</v>
      </c>
      <c r="CD38" s="223">
        <v>66</v>
      </c>
      <c r="CE38" s="223">
        <v>12</v>
      </c>
      <c r="CF38" s="223">
        <v>0</v>
      </c>
      <c r="CG38" s="223">
        <v>7</v>
      </c>
      <c r="CH38" s="223">
        <v>0</v>
      </c>
      <c r="CI38" s="223">
        <v>0</v>
      </c>
      <c r="CJ38" s="223">
        <v>0</v>
      </c>
      <c r="CK38" s="223">
        <v>0</v>
      </c>
      <c r="CL38" s="223">
        <v>0</v>
      </c>
      <c r="CM38" s="223">
        <v>67</v>
      </c>
      <c r="CN38" s="223">
        <v>3475</v>
      </c>
      <c r="CO38" s="223">
        <v>10883</v>
      </c>
      <c r="CP38" s="223">
        <v>41616</v>
      </c>
      <c r="CQ38" s="223">
        <v>11646</v>
      </c>
      <c r="CR38" s="223">
        <v>12527</v>
      </c>
      <c r="CS38" s="223">
        <v>2102</v>
      </c>
      <c r="CT38" s="223">
        <v>2082</v>
      </c>
      <c r="CU38" s="223">
        <v>1270</v>
      </c>
      <c r="CV38" s="223">
        <v>0</v>
      </c>
      <c r="CW38" s="223">
        <v>200</v>
      </c>
      <c r="CX38" s="223">
        <v>56371</v>
      </c>
      <c r="CY38" s="223">
        <v>553</v>
      </c>
      <c r="CZ38" s="223">
        <v>1586</v>
      </c>
      <c r="DA38" s="223">
        <v>2722</v>
      </c>
      <c r="DB38" s="223">
        <v>580</v>
      </c>
      <c r="DC38" s="223">
        <v>6612</v>
      </c>
      <c r="DD38" s="223">
        <v>0</v>
      </c>
      <c r="DE38" s="223">
        <v>933</v>
      </c>
      <c r="DF38" s="223">
        <v>0</v>
      </c>
      <c r="DG38" s="223">
        <v>4851</v>
      </c>
      <c r="DH38" s="224">
        <f t="shared" si="0"/>
        <v>1185655</v>
      </c>
      <c r="DI38" s="223">
        <v>4626</v>
      </c>
      <c r="DJ38" s="223">
        <v>5717</v>
      </c>
      <c r="DK38" s="223">
        <v>0</v>
      </c>
      <c r="DL38" s="223">
        <v>0</v>
      </c>
      <c r="DM38" s="223">
        <v>0</v>
      </c>
      <c r="DN38" s="223">
        <v>-16971</v>
      </c>
      <c r="DO38" s="224">
        <f t="shared" si="1"/>
        <v>-6628</v>
      </c>
      <c r="DP38" s="225">
        <f t="shared" si="2"/>
        <v>1179027</v>
      </c>
      <c r="DQ38" s="226">
        <v>260506</v>
      </c>
      <c r="DR38" s="227"/>
      <c r="DS38" s="224">
        <f t="shared" si="3"/>
        <v>260506</v>
      </c>
      <c r="DT38" s="225">
        <f t="shared" si="4"/>
        <v>253878</v>
      </c>
      <c r="DU38" s="225">
        <f t="shared" si="5"/>
        <v>1439533</v>
      </c>
      <c r="DV38" s="223">
        <v>-229187</v>
      </c>
      <c r="DW38" s="227"/>
      <c r="DX38" s="224">
        <f t="shared" si="6"/>
        <v>-229187</v>
      </c>
      <c r="DY38" s="227">
        <f t="shared" si="7"/>
        <v>24691</v>
      </c>
      <c r="DZ38" s="224">
        <f t="shared" si="8"/>
        <v>1210346</v>
      </c>
      <c r="EB38" s="200">
        <f t="shared" si="9"/>
        <v>-121034.6</v>
      </c>
    </row>
    <row r="39" spans="1:132" ht="15" customHeight="1" x14ac:dyDescent="0.2">
      <c r="A39" s="490">
        <v>33</v>
      </c>
      <c r="B39" s="228" t="s">
        <v>310</v>
      </c>
      <c r="C39" s="222" t="s">
        <v>217</v>
      </c>
      <c r="D39" s="223">
        <v>0</v>
      </c>
      <c r="E39" s="223">
        <v>0</v>
      </c>
      <c r="F39" s="223">
        <v>0</v>
      </c>
      <c r="G39" s="223">
        <v>50</v>
      </c>
      <c r="H39" s="223">
        <v>0</v>
      </c>
      <c r="I39" s="223">
        <v>117</v>
      </c>
      <c r="J39" s="223">
        <v>52</v>
      </c>
      <c r="K39" s="223">
        <v>0</v>
      </c>
      <c r="L39" s="223">
        <v>0</v>
      </c>
      <c r="M39" s="223">
        <v>0</v>
      </c>
      <c r="N39" s="223">
        <v>0</v>
      </c>
      <c r="O39" s="223">
        <v>0</v>
      </c>
      <c r="P39" s="223">
        <v>0</v>
      </c>
      <c r="Q39" s="223">
        <v>18</v>
      </c>
      <c r="R39" s="223">
        <v>0</v>
      </c>
      <c r="S39" s="223">
        <v>0</v>
      </c>
      <c r="T39" s="223">
        <v>0</v>
      </c>
      <c r="U39" s="223">
        <v>0</v>
      </c>
      <c r="V39" s="223">
        <v>0</v>
      </c>
      <c r="W39" s="223">
        <v>0</v>
      </c>
      <c r="X39" s="223">
        <v>0</v>
      </c>
      <c r="Y39" s="223">
        <v>0</v>
      </c>
      <c r="Z39" s="223">
        <v>0</v>
      </c>
      <c r="AA39" s="223">
        <v>0</v>
      </c>
      <c r="AB39" s="223">
        <v>0</v>
      </c>
      <c r="AC39" s="223">
        <v>104</v>
      </c>
      <c r="AD39" s="223">
        <v>15</v>
      </c>
      <c r="AE39" s="223">
        <v>97</v>
      </c>
      <c r="AF39" s="223">
        <v>0</v>
      </c>
      <c r="AG39" s="223">
        <v>0</v>
      </c>
      <c r="AH39" s="223">
        <v>0</v>
      </c>
      <c r="AI39" s="223">
        <v>0</v>
      </c>
      <c r="AJ39" s="223">
        <v>268744</v>
      </c>
      <c r="AK39" s="223">
        <v>0</v>
      </c>
      <c r="AL39" s="223">
        <v>888</v>
      </c>
      <c r="AM39" s="223">
        <v>0</v>
      </c>
      <c r="AN39" s="223">
        <v>0</v>
      </c>
      <c r="AO39" s="223">
        <v>39</v>
      </c>
      <c r="AP39" s="223">
        <v>0</v>
      </c>
      <c r="AQ39" s="223">
        <v>0</v>
      </c>
      <c r="AR39" s="223">
        <v>0</v>
      </c>
      <c r="AS39" s="223">
        <v>17</v>
      </c>
      <c r="AT39" s="223">
        <v>526</v>
      </c>
      <c r="AU39" s="223">
        <v>47</v>
      </c>
      <c r="AV39" s="223">
        <v>0</v>
      </c>
      <c r="AW39" s="223">
        <v>0</v>
      </c>
      <c r="AX39" s="223">
        <v>0</v>
      </c>
      <c r="AY39" s="223">
        <v>0</v>
      </c>
      <c r="AZ39" s="223">
        <v>0</v>
      </c>
      <c r="BA39" s="223">
        <v>0</v>
      </c>
      <c r="BB39" s="223">
        <v>0</v>
      </c>
      <c r="BC39" s="223">
        <v>12</v>
      </c>
      <c r="BD39" s="223">
        <v>0</v>
      </c>
      <c r="BE39" s="223">
        <v>0</v>
      </c>
      <c r="BF39" s="223">
        <v>0</v>
      </c>
      <c r="BG39" s="223">
        <v>0</v>
      </c>
      <c r="BH39" s="223">
        <v>0</v>
      </c>
      <c r="BI39" s="223">
        <v>0</v>
      </c>
      <c r="BJ39" s="223">
        <v>10</v>
      </c>
      <c r="BK39" s="223">
        <v>1461</v>
      </c>
      <c r="BL39" s="223">
        <v>0</v>
      </c>
      <c r="BM39" s="223">
        <v>907266</v>
      </c>
      <c r="BN39" s="223">
        <v>543564</v>
      </c>
      <c r="BO39" s="223">
        <v>756137</v>
      </c>
      <c r="BP39" s="223">
        <v>293019</v>
      </c>
      <c r="BQ39" s="223">
        <v>0</v>
      </c>
      <c r="BR39" s="223">
        <v>41</v>
      </c>
      <c r="BS39" s="223">
        <v>0</v>
      </c>
      <c r="BT39" s="223">
        <v>1040</v>
      </c>
      <c r="BU39" s="223">
        <v>0</v>
      </c>
      <c r="BV39" s="223">
        <v>0</v>
      </c>
      <c r="BW39" s="223">
        <v>7</v>
      </c>
      <c r="BX39" s="223">
        <v>777</v>
      </c>
      <c r="BY39" s="223">
        <v>5022</v>
      </c>
      <c r="BZ39" s="223">
        <v>0</v>
      </c>
      <c r="CA39" s="223">
        <v>0</v>
      </c>
      <c r="CB39" s="223">
        <v>0</v>
      </c>
      <c r="CC39" s="223">
        <v>0</v>
      </c>
      <c r="CD39" s="223">
        <v>0</v>
      </c>
      <c r="CE39" s="223">
        <v>0</v>
      </c>
      <c r="CF39" s="223">
        <v>0</v>
      </c>
      <c r="CG39" s="223">
        <v>0</v>
      </c>
      <c r="CH39" s="223">
        <v>0</v>
      </c>
      <c r="CI39" s="223">
        <v>0</v>
      </c>
      <c r="CJ39" s="223">
        <v>0</v>
      </c>
      <c r="CK39" s="223">
        <v>0</v>
      </c>
      <c r="CL39" s="223">
        <v>0</v>
      </c>
      <c r="CM39" s="223">
        <v>0</v>
      </c>
      <c r="CN39" s="223">
        <v>243</v>
      </c>
      <c r="CO39" s="223">
        <v>0</v>
      </c>
      <c r="CP39" s="223">
        <v>552</v>
      </c>
      <c r="CQ39" s="223">
        <v>0</v>
      </c>
      <c r="CR39" s="223">
        <v>0</v>
      </c>
      <c r="CS39" s="223">
        <v>0</v>
      </c>
      <c r="CT39" s="223">
        <v>0</v>
      </c>
      <c r="CU39" s="223">
        <v>0</v>
      </c>
      <c r="CV39" s="223">
        <v>0</v>
      </c>
      <c r="CW39" s="223">
        <v>0</v>
      </c>
      <c r="CX39" s="223">
        <v>0</v>
      </c>
      <c r="CY39" s="223">
        <v>0</v>
      </c>
      <c r="CZ39" s="223">
        <v>0</v>
      </c>
      <c r="DA39" s="223">
        <v>0</v>
      </c>
      <c r="DB39" s="223">
        <v>0</v>
      </c>
      <c r="DC39" s="223">
        <v>0</v>
      </c>
      <c r="DD39" s="223">
        <v>0</v>
      </c>
      <c r="DE39" s="223">
        <v>0</v>
      </c>
      <c r="DF39" s="223">
        <v>0</v>
      </c>
      <c r="DG39" s="223">
        <v>3198</v>
      </c>
      <c r="DH39" s="224">
        <f t="shared" si="0"/>
        <v>2783063</v>
      </c>
      <c r="DI39" s="223">
        <v>0</v>
      </c>
      <c r="DJ39" s="223">
        <v>1580</v>
      </c>
      <c r="DK39" s="223">
        <v>0</v>
      </c>
      <c r="DL39" s="223">
        <v>0</v>
      </c>
      <c r="DM39" s="223">
        <v>0</v>
      </c>
      <c r="DN39" s="223">
        <v>-1562</v>
      </c>
      <c r="DO39" s="224">
        <f t="shared" si="1"/>
        <v>18</v>
      </c>
      <c r="DP39" s="225">
        <f t="shared" si="2"/>
        <v>2783081</v>
      </c>
      <c r="DQ39" s="226">
        <v>35599</v>
      </c>
      <c r="DR39" s="227"/>
      <c r="DS39" s="224">
        <f t="shared" si="3"/>
        <v>35599</v>
      </c>
      <c r="DT39" s="225">
        <f t="shared" si="4"/>
        <v>35617</v>
      </c>
      <c r="DU39" s="225">
        <f t="shared" si="5"/>
        <v>2818680</v>
      </c>
      <c r="DV39" s="223">
        <v>-13555</v>
      </c>
      <c r="DW39" s="227"/>
      <c r="DX39" s="224">
        <f t="shared" si="6"/>
        <v>-13555</v>
      </c>
      <c r="DY39" s="227">
        <f t="shared" si="7"/>
        <v>22062</v>
      </c>
      <c r="DZ39" s="224">
        <f t="shared" si="8"/>
        <v>2805125</v>
      </c>
      <c r="EB39" s="200">
        <f t="shared" si="9"/>
        <v>-280512.5</v>
      </c>
    </row>
    <row r="40" spans="1:132" ht="15" customHeight="1" x14ac:dyDescent="0.2">
      <c r="A40" s="490">
        <v>34</v>
      </c>
      <c r="B40" s="228" t="s">
        <v>311</v>
      </c>
      <c r="C40" s="222" t="s">
        <v>218</v>
      </c>
      <c r="D40" s="223">
        <v>356</v>
      </c>
      <c r="E40" s="223">
        <v>0</v>
      </c>
      <c r="F40" s="223">
        <v>0</v>
      </c>
      <c r="G40" s="223">
        <v>0</v>
      </c>
      <c r="H40" s="223">
        <v>0</v>
      </c>
      <c r="I40" s="223">
        <v>0</v>
      </c>
      <c r="J40" s="223">
        <v>0</v>
      </c>
      <c r="K40" s="223">
        <v>0</v>
      </c>
      <c r="L40" s="223">
        <v>649</v>
      </c>
      <c r="M40" s="223">
        <v>0</v>
      </c>
      <c r="N40" s="223">
        <v>0</v>
      </c>
      <c r="O40" s="223">
        <v>0</v>
      </c>
      <c r="P40" s="223">
        <v>0</v>
      </c>
      <c r="Q40" s="223">
        <v>17</v>
      </c>
      <c r="R40" s="223">
        <v>1324</v>
      </c>
      <c r="S40" s="223">
        <v>0</v>
      </c>
      <c r="T40" s="223">
        <v>0</v>
      </c>
      <c r="U40" s="223">
        <v>0</v>
      </c>
      <c r="V40" s="223">
        <v>0</v>
      </c>
      <c r="W40" s="223">
        <v>429</v>
      </c>
      <c r="X40" s="223">
        <v>0</v>
      </c>
      <c r="Y40" s="223">
        <v>17</v>
      </c>
      <c r="Z40" s="223">
        <v>0</v>
      </c>
      <c r="AA40" s="223">
        <v>0</v>
      </c>
      <c r="AB40" s="223">
        <v>0</v>
      </c>
      <c r="AC40" s="223">
        <v>389</v>
      </c>
      <c r="AD40" s="223">
        <v>0</v>
      </c>
      <c r="AE40" s="223">
        <v>0</v>
      </c>
      <c r="AF40" s="223">
        <v>804</v>
      </c>
      <c r="AG40" s="223">
        <v>0</v>
      </c>
      <c r="AH40" s="223">
        <v>0</v>
      </c>
      <c r="AI40" s="223">
        <v>2</v>
      </c>
      <c r="AJ40" s="223">
        <v>17</v>
      </c>
      <c r="AK40" s="223">
        <v>3068</v>
      </c>
      <c r="AL40" s="223">
        <v>1</v>
      </c>
      <c r="AM40" s="223">
        <v>0</v>
      </c>
      <c r="AN40" s="223">
        <v>0</v>
      </c>
      <c r="AO40" s="223">
        <v>10</v>
      </c>
      <c r="AP40" s="223">
        <v>0</v>
      </c>
      <c r="AQ40" s="223">
        <v>0</v>
      </c>
      <c r="AR40" s="223">
        <v>0</v>
      </c>
      <c r="AS40" s="223">
        <v>4</v>
      </c>
      <c r="AT40" s="223">
        <v>1477</v>
      </c>
      <c r="AU40" s="223">
        <v>331</v>
      </c>
      <c r="AV40" s="223">
        <v>947</v>
      </c>
      <c r="AW40" s="223">
        <v>2593</v>
      </c>
      <c r="AX40" s="223">
        <v>21704</v>
      </c>
      <c r="AY40" s="223">
        <v>267196</v>
      </c>
      <c r="AZ40" s="223">
        <v>20481</v>
      </c>
      <c r="BA40" s="223">
        <v>60</v>
      </c>
      <c r="BB40" s="223">
        <v>310</v>
      </c>
      <c r="BC40" s="223">
        <v>1449</v>
      </c>
      <c r="BD40" s="223">
        <v>4147</v>
      </c>
      <c r="BE40" s="223">
        <v>0</v>
      </c>
      <c r="BF40" s="223">
        <v>0</v>
      </c>
      <c r="BG40" s="223">
        <v>0</v>
      </c>
      <c r="BH40" s="223">
        <v>2292</v>
      </c>
      <c r="BI40" s="223">
        <v>37</v>
      </c>
      <c r="BJ40" s="223">
        <v>206</v>
      </c>
      <c r="BK40" s="223">
        <v>1146</v>
      </c>
      <c r="BL40" s="223">
        <v>91</v>
      </c>
      <c r="BM40" s="223">
        <v>162728</v>
      </c>
      <c r="BN40" s="223">
        <v>10937</v>
      </c>
      <c r="BO40" s="223">
        <v>2979</v>
      </c>
      <c r="BP40" s="223">
        <v>9864</v>
      </c>
      <c r="BQ40" s="223">
        <v>0</v>
      </c>
      <c r="BR40" s="223">
        <v>0</v>
      </c>
      <c r="BS40" s="223">
        <v>0</v>
      </c>
      <c r="BT40" s="223">
        <v>1234</v>
      </c>
      <c r="BU40" s="223">
        <v>6474</v>
      </c>
      <c r="BV40" s="223">
        <v>133</v>
      </c>
      <c r="BW40" s="223">
        <v>0</v>
      </c>
      <c r="BX40" s="223">
        <v>0</v>
      </c>
      <c r="BY40" s="223">
        <v>0</v>
      </c>
      <c r="BZ40" s="223">
        <v>0</v>
      </c>
      <c r="CA40" s="223">
        <v>460</v>
      </c>
      <c r="CB40" s="223">
        <v>0</v>
      </c>
      <c r="CC40" s="223">
        <v>482</v>
      </c>
      <c r="CD40" s="223">
        <v>1</v>
      </c>
      <c r="CE40" s="223">
        <v>100</v>
      </c>
      <c r="CF40" s="223">
        <v>2</v>
      </c>
      <c r="CG40" s="223">
        <v>57</v>
      </c>
      <c r="CH40" s="223">
        <v>0</v>
      </c>
      <c r="CI40" s="223">
        <v>0</v>
      </c>
      <c r="CJ40" s="223">
        <v>0</v>
      </c>
      <c r="CK40" s="223">
        <v>0</v>
      </c>
      <c r="CL40" s="223">
        <v>0</v>
      </c>
      <c r="CM40" s="223">
        <v>0</v>
      </c>
      <c r="CN40" s="223">
        <v>2045</v>
      </c>
      <c r="CO40" s="223">
        <v>3071</v>
      </c>
      <c r="CP40" s="223">
        <v>260</v>
      </c>
      <c r="CQ40" s="223">
        <v>7876</v>
      </c>
      <c r="CR40" s="223">
        <v>378</v>
      </c>
      <c r="CS40" s="223">
        <v>8332</v>
      </c>
      <c r="CT40" s="223">
        <v>5315</v>
      </c>
      <c r="CU40" s="223">
        <v>858</v>
      </c>
      <c r="CV40" s="223">
        <v>1</v>
      </c>
      <c r="CW40" s="223">
        <v>0</v>
      </c>
      <c r="CX40" s="223">
        <v>0</v>
      </c>
      <c r="CY40" s="223">
        <v>302</v>
      </c>
      <c r="CZ40" s="223">
        <v>3094</v>
      </c>
      <c r="DA40" s="223">
        <v>13246</v>
      </c>
      <c r="DB40" s="223">
        <v>0</v>
      </c>
      <c r="DC40" s="223">
        <v>103</v>
      </c>
      <c r="DD40" s="223">
        <v>0</v>
      </c>
      <c r="DE40" s="223">
        <v>1145</v>
      </c>
      <c r="DF40" s="223">
        <v>0</v>
      </c>
      <c r="DG40" s="223">
        <v>4650</v>
      </c>
      <c r="DH40" s="224">
        <f t="shared" si="0"/>
        <v>577681</v>
      </c>
      <c r="DI40" s="223">
        <v>1892</v>
      </c>
      <c r="DJ40" s="223">
        <v>13467</v>
      </c>
      <c r="DK40" s="223">
        <v>0</v>
      </c>
      <c r="DL40" s="223">
        <v>0</v>
      </c>
      <c r="DM40" s="223">
        <v>0</v>
      </c>
      <c r="DN40" s="223">
        <v>-6074</v>
      </c>
      <c r="DO40" s="224">
        <f t="shared" si="1"/>
        <v>9285</v>
      </c>
      <c r="DP40" s="225">
        <f t="shared" si="2"/>
        <v>586966</v>
      </c>
      <c r="DQ40" s="226">
        <v>131875</v>
      </c>
      <c r="DR40" s="227"/>
      <c r="DS40" s="224">
        <f t="shared" si="3"/>
        <v>131875</v>
      </c>
      <c r="DT40" s="225">
        <f t="shared" si="4"/>
        <v>141160</v>
      </c>
      <c r="DU40" s="225">
        <f t="shared" si="5"/>
        <v>718841</v>
      </c>
      <c r="DV40" s="223">
        <v>-120140</v>
      </c>
      <c r="DW40" s="227"/>
      <c r="DX40" s="224">
        <f t="shared" si="6"/>
        <v>-120140</v>
      </c>
      <c r="DY40" s="227">
        <f t="shared" si="7"/>
        <v>21020</v>
      </c>
      <c r="DZ40" s="224">
        <f t="shared" si="8"/>
        <v>598701</v>
      </c>
      <c r="EB40" s="200">
        <f t="shared" si="9"/>
        <v>-59870.100000000006</v>
      </c>
    </row>
    <row r="41" spans="1:132" ht="15" customHeight="1" x14ac:dyDescent="0.2">
      <c r="A41" s="490">
        <v>35</v>
      </c>
      <c r="B41" s="228" t="s">
        <v>312</v>
      </c>
      <c r="C41" s="222" t="s">
        <v>219</v>
      </c>
      <c r="D41" s="223">
        <v>22326</v>
      </c>
      <c r="E41" s="223">
        <v>2510</v>
      </c>
      <c r="F41" s="223">
        <v>3350</v>
      </c>
      <c r="G41" s="223">
        <v>45</v>
      </c>
      <c r="H41" s="223">
        <v>41</v>
      </c>
      <c r="I41" s="223">
        <v>209</v>
      </c>
      <c r="J41" s="223">
        <v>0</v>
      </c>
      <c r="K41" s="223">
        <v>3532</v>
      </c>
      <c r="L41" s="223">
        <v>158</v>
      </c>
      <c r="M41" s="223">
        <v>259</v>
      </c>
      <c r="N41" s="223">
        <v>1</v>
      </c>
      <c r="O41" s="223">
        <v>0</v>
      </c>
      <c r="P41" s="223">
        <v>0</v>
      </c>
      <c r="Q41" s="223">
        <v>486</v>
      </c>
      <c r="R41" s="223">
        <v>2131</v>
      </c>
      <c r="S41" s="223">
        <v>4210</v>
      </c>
      <c r="T41" s="223">
        <v>57</v>
      </c>
      <c r="U41" s="223">
        <v>99</v>
      </c>
      <c r="V41" s="223">
        <v>1926</v>
      </c>
      <c r="W41" s="223">
        <v>32847</v>
      </c>
      <c r="X41" s="223">
        <v>30</v>
      </c>
      <c r="Y41" s="223">
        <v>2889</v>
      </c>
      <c r="Z41" s="223">
        <v>920</v>
      </c>
      <c r="AA41" s="223">
        <v>57</v>
      </c>
      <c r="AB41" s="223">
        <v>18464</v>
      </c>
      <c r="AC41" s="223">
        <v>3666</v>
      </c>
      <c r="AD41" s="223">
        <v>245</v>
      </c>
      <c r="AE41" s="223">
        <v>12404</v>
      </c>
      <c r="AF41" s="223">
        <v>937</v>
      </c>
      <c r="AG41" s="223">
        <v>759</v>
      </c>
      <c r="AH41" s="223">
        <v>23</v>
      </c>
      <c r="AI41" s="223">
        <v>14992</v>
      </c>
      <c r="AJ41" s="223">
        <v>96744</v>
      </c>
      <c r="AK41" s="223">
        <v>12595</v>
      </c>
      <c r="AL41" s="223">
        <v>112045</v>
      </c>
      <c r="AM41" s="223">
        <v>46083</v>
      </c>
      <c r="AN41" s="223">
        <v>10268</v>
      </c>
      <c r="AO41" s="223">
        <v>24260</v>
      </c>
      <c r="AP41" s="223">
        <v>0</v>
      </c>
      <c r="AQ41" s="223">
        <v>38972</v>
      </c>
      <c r="AR41" s="223">
        <v>7644</v>
      </c>
      <c r="AS41" s="223">
        <v>26722</v>
      </c>
      <c r="AT41" s="223">
        <v>21035</v>
      </c>
      <c r="AU41" s="223">
        <v>59943</v>
      </c>
      <c r="AV41" s="223">
        <v>75968</v>
      </c>
      <c r="AW41" s="223">
        <v>8771</v>
      </c>
      <c r="AX41" s="223">
        <v>57726</v>
      </c>
      <c r="AY41" s="223">
        <v>24445</v>
      </c>
      <c r="AZ41" s="223">
        <v>41126</v>
      </c>
      <c r="BA41" s="223">
        <v>4238</v>
      </c>
      <c r="BB41" s="223">
        <v>4311</v>
      </c>
      <c r="BC41" s="223">
        <v>15765</v>
      </c>
      <c r="BD41" s="223">
        <v>5006</v>
      </c>
      <c r="BE41" s="223">
        <v>2638</v>
      </c>
      <c r="BF41" s="223">
        <v>39653</v>
      </c>
      <c r="BG41" s="223">
        <v>2188</v>
      </c>
      <c r="BH41" s="223">
        <v>53414</v>
      </c>
      <c r="BI41" s="223">
        <v>3327</v>
      </c>
      <c r="BJ41" s="223">
        <v>4095</v>
      </c>
      <c r="BK41" s="223">
        <v>11086</v>
      </c>
      <c r="BL41" s="223">
        <v>0</v>
      </c>
      <c r="BM41" s="223">
        <v>237803</v>
      </c>
      <c r="BN41" s="223">
        <v>209794</v>
      </c>
      <c r="BO41" s="223">
        <v>164428</v>
      </c>
      <c r="BP41" s="223">
        <v>127328</v>
      </c>
      <c r="BQ41" s="223">
        <v>811</v>
      </c>
      <c r="BR41" s="223">
        <v>387</v>
      </c>
      <c r="BS41" s="223">
        <v>21742</v>
      </c>
      <c r="BT41" s="223">
        <v>0</v>
      </c>
      <c r="BU41" s="223">
        <v>6486</v>
      </c>
      <c r="BV41" s="223">
        <v>85</v>
      </c>
      <c r="BW41" s="223">
        <v>0</v>
      </c>
      <c r="BX41" s="223">
        <v>0</v>
      </c>
      <c r="BY41" s="223">
        <v>0</v>
      </c>
      <c r="BZ41" s="223">
        <v>0</v>
      </c>
      <c r="CA41" s="223">
        <v>0</v>
      </c>
      <c r="CB41" s="223">
        <v>0</v>
      </c>
      <c r="CC41" s="223">
        <v>18</v>
      </c>
      <c r="CD41" s="223">
        <v>0</v>
      </c>
      <c r="CE41" s="223">
        <v>0</v>
      </c>
      <c r="CF41" s="223">
        <v>0</v>
      </c>
      <c r="CG41" s="223">
        <v>18</v>
      </c>
      <c r="CH41" s="223">
        <v>0</v>
      </c>
      <c r="CI41" s="223">
        <v>0</v>
      </c>
      <c r="CJ41" s="223">
        <v>0</v>
      </c>
      <c r="CK41" s="223">
        <v>0</v>
      </c>
      <c r="CL41" s="223">
        <v>0</v>
      </c>
      <c r="CM41" s="223">
        <v>488</v>
      </c>
      <c r="CN41" s="223">
        <v>2554</v>
      </c>
      <c r="CO41" s="223">
        <v>27998</v>
      </c>
      <c r="CP41" s="223">
        <v>4535</v>
      </c>
      <c r="CQ41" s="223">
        <v>1550</v>
      </c>
      <c r="CR41" s="223">
        <v>0</v>
      </c>
      <c r="CS41" s="223">
        <v>0</v>
      </c>
      <c r="CT41" s="223">
        <v>54</v>
      </c>
      <c r="CU41" s="223">
        <v>0</v>
      </c>
      <c r="CV41" s="223">
        <v>0</v>
      </c>
      <c r="CW41" s="223">
        <v>0</v>
      </c>
      <c r="CX41" s="223">
        <v>2372</v>
      </c>
      <c r="CY41" s="223">
        <v>149</v>
      </c>
      <c r="CZ41" s="223">
        <v>222</v>
      </c>
      <c r="DA41" s="223">
        <v>857</v>
      </c>
      <c r="DB41" s="223">
        <v>251</v>
      </c>
      <c r="DC41" s="223">
        <v>4067</v>
      </c>
      <c r="DD41" s="223">
        <v>0</v>
      </c>
      <c r="DE41" s="223">
        <v>5649</v>
      </c>
      <c r="DF41" s="223">
        <v>7990</v>
      </c>
      <c r="DG41" s="223">
        <v>8600</v>
      </c>
      <c r="DH41" s="224">
        <f t="shared" si="0"/>
        <v>1775877</v>
      </c>
      <c r="DI41" s="223">
        <v>2904</v>
      </c>
      <c r="DJ41" s="223">
        <v>85765</v>
      </c>
      <c r="DK41" s="223">
        <v>0</v>
      </c>
      <c r="DL41" s="223">
        <v>0</v>
      </c>
      <c r="DM41" s="223">
        <v>0</v>
      </c>
      <c r="DN41" s="223">
        <v>-18364</v>
      </c>
      <c r="DO41" s="224">
        <f t="shared" si="1"/>
        <v>70305</v>
      </c>
      <c r="DP41" s="225">
        <f t="shared" si="2"/>
        <v>1846182</v>
      </c>
      <c r="DQ41" s="226">
        <v>355860</v>
      </c>
      <c r="DR41" s="227"/>
      <c r="DS41" s="224">
        <f t="shared" si="3"/>
        <v>355860</v>
      </c>
      <c r="DT41" s="225">
        <f t="shared" si="4"/>
        <v>426165</v>
      </c>
      <c r="DU41" s="225">
        <f t="shared" si="5"/>
        <v>2202042</v>
      </c>
      <c r="DV41" s="223">
        <v>-239274</v>
      </c>
      <c r="DW41" s="227"/>
      <c r="DX41" s="224">
        <f t="shared" si="6"/>
        <v>-239274</v>
      </c>
      <c r="DY41" s="227">
        <f t="shared" si="7"/>
        <v>186891</v>
      </c>
      <c r="DZ41" s="224">
        <f t="shared" si="8"/>
        <v>1962768</v>
      </c>
      <c r="EB41" s="200">
        <f t="shared" si="9"/>
        <v>-196276.80000000002</v>
      </c>
    </row>
    <row r="42" spans="1:132" ht="15" customHeight="1" x14ac:dyDescent="0.2">
      <c r="A42" s="490">
        <v>36</v>
      </c>
      <c r="B42" s="228" t="s">
        <v>313</v>
      </c>
      <c r="C42" s="222" t="s">
        <v>220</v>
      </c>
      <c r="D42" s="223">
        <v>0</v>
      </c>
      <c r="E42" s="223">
        <v>0</v>
      </c>
      <c r="F42" s="223">
        <v>0</v>
      </c>
      <c r="G42" s="223">
        <v>0</v>
      </c>
      <c r="H42" s="223">
        <v>0</v>
      </c>
      <c r="I42" s="223">
        <v>0</v>
      </c>
      <c r="J42" s="223">
        <v>0</v>
      </c>
      <c r="K42" s="223">
        <v>0</v>
      </c>
      <c r="L42" s="223">
        <v>0</v>
      </c>
      <c r="M42" s="223">
        <v>0</v>
      </c>
      <c r="N42" s="223">
        <v>0</v>
      </c>
      <c r="O42" s="223">
        <v>0</v>
      </c>
      <c r="P42" s="223">
        <v>0</v>
      </c>
      <c r="Q42" s="223">
        <v>0</v>
      </c>
      <c r="R42" s="223">
        <v>-2</v>
      </c>
      <c r="S42" s="223">
        <v>0</v>
      </c>
      <c r="T42" s="223">
        <v>0</v>
      </c>
      <c r="U42" s="223">
        <v>0</v>
      </c>
      <c r="V42" s="223">
        <v>-1</v>
      </c>
      <c r="W42" s="223">
        <v>108</v>
      </c>
      <c r="X42" s="223">
        <v>0</v>
      </c>
      <c r="Y42" s="223">
        <v>0</v>
      </c>
      <c r="Z42" s="223">
        <v>0</v>
      </c>
      <c r="AA42" s="223">
        <v>0</v>
      </c>
      <c r="AB42" s="223">
        <v>0</v>
      </c>
      <c r="AC42" s="223">
        <v>14</v>
      </c>
      <c r="AD42" s="223">
        <v>0</v>
      </c>
      <c r="AE42" s="223">
        <v>-6</v>
      </c>
      <c r="AF42" s="223">
        <v>-2</v>
      </c>
      <c r="AG42" s="223">
        <v>0</v>
      </c>
      <c r="AH42" s="223">
        <v>0</v>
      </c>
      <c r="AI42" s="223">
        <v>0</v>
      </c>
      <c r="AJ42" s="223">
        <v>-7</v>
      </c>
      <c r="AK42" s="223">
        <v>-3</v>
      </c>
      <c r="AL42" s="223">
        <v>-24</v>
      </c>
      <c r="AM42" s="223">
        <v>2493960</v>
      </c>
      <c r="AN42" s="223">
        <v>4286271</v>
      </c>
      <c r="AO42" s="223">
        <v>236323</v>
      </c>
      <c r="AP42" s="223">
        <v>5080</v>
      </c>
      <c r="AQ42" s="223">
        <v>0</v>
      </c>
      <c r="AR42" s="223">
        <v>20</v>
      </c>
      <c r="AS42" s="223">
        <v>-1882</v>
      </c>
      <c r="AT42" s="223">
        <v>-11042</v>
      </c>
      <c r="AU42" s="223">
        <v>-4201</v>
      </c>
      <c r="AV42" s="223">
        <v>-10208</v>
      </c>
      <c r="AW42" s="223">
        <v>-1489</v>
      </c>
      <c r="AX42" s="223">
        <v>0</v>
      </c>
      <c r="AY42" s="223">
        <v>-23</v>
      </c>
      <c r="AZ42" s="223">
        <v>-1789</v>
      </c>
      <c r="BA42" s="223">
        <v>-1050</v>
      </c>
      <c r="BB42" s="223">
        <v>-5</v>
      </c>
      <c r="BC42" s="223">
        <v>-1183</v>
      </c>
      <c r="BD42" s="223">
        <v>-547</v>
      </c>
      <c r="BE42" s="223">
        <v>-21</v>
      </c>
      <c r="BF42" s="223">
        <v>-1729</v>
      </c>
      <c r="BG42" s="223">
        <v>-2101</v>
      </c>
      <c r="BH42" s="223">
        <v>-4357</v>
      </c>
      <c r="BI42" s="223">
        <v>-4796</v>
      </c>
      <c r="BJ42" s="223">
        <v>-1536</v>
      </c>
      <c r="BK42" s="223">
        <v>-168</v>
      </c>
      <c r="BL42" s="223">
        <v>0</v>
      </c>
      <c r="BM42" s="223">
        <v>0</v>
      </c>
      <c r="BN42" s="223">
        <v>-4241</v>
      </c>
      <c r="BO42" s="223">
        <v>-1047</v>
      </c>
      <c r="BP42" s="223">
        <v>-577</v>
      </c>
      <c r="BQ42" s="223">
        <v>0</v>
      </c>
      <c r="BR42" s="223">
        <v>0</v>
      </c>
      <c r="BS42" s="223">
        <v>0</v>
      </c>
      <c r="BT42" s="223">
        <v>0</v>
      </c>
      <c r="BU42" s="223">
        <v>0</v>
      </c>
      <c r="BV42" s="223">
        <v>0</v>
      </c>
      <c r="BW42" s="223">
        <v>0</v>
      </c>
      <c r="BX42" s="223">
        <v>0</v>
      </c>
      <c r="BY42" s="223">
        <v>0</v>
      </c>
      <c r="BZ42" s="223">
        <v>0</v>
      </c>
      <c r="CA42" s="223">
        <v>0</v>
      </c>
      <c r="CB42" s="223">
        <v>0</v>
      </c>
      <c r="CC42" s="223">
        <v>0</v>
      </c>
      <c r="CD42" s="223">
        <v>0</v>
      </c>
      <c r="CE42" s="223">
        <v>0</v>
      </c>
      <c r="CF42" s="223">
        <v>0</v>
      </c>
      <c r="CG42" s="223">
        <v>0</v>
      </c>
      <c r="CH42" s="223">
        <v>0</v>
      </c>
      <c r="CI42" s="223">
        <v>0</v>
      </c>
      <c r="CJ42" s="223">
        <v>0</v>
      </c>
      <c r="CK42" s="223">
        <v>0</v>
      </c>
      <c r="CL42" s="223">
        <v>0</v>
      </c>
      <c r="CM42" s="223">
        <v>0</v>
      </c>
      <c r="CN42" s="223">
        <v>0</v>
      </c>
      <c r="CO42" s="223">
        <v>0</v>
      </c>
      <c r="CP42" s="223">
        <v>0</v>
      </c>
      <c r="CQ42" s="223">
        <v>0</v>
      </c>
      <c r="CR42" s="223">
        <v>0</v>
      </c>
      <c r="CS42" s="223">
        <v>0</v>
      </c>
      <c r="CT42" s="223">
        <v>0</v>
      </c>
      <c r="CU42" s="223">
        <v>0</v>
      </c>
      <c r="CV42" s="223">
        <v>0</v>
      </c>
      <c r="CW42" s="223">
        <v>0</v>
      </c>
      <c r="CX42" s="223">
        <v>0</v>
      </c>
      <c r="CY42" s="223">
        <v>0</v>
      </c>
      <c r="CZ42" s="223">
        <v>0</v>
      </c>
      <c r="DA42" s="223">
        <v>0</v>
      </c>
      <c r="DB42" s="223">
        <v>0</v>
      </c>
      <c r="DC42" s="223">
        <v>0</v>
      </c>
      <c r="DD42" s="223">
        <v>0</v>
      </c>
      <c r="DE42" s="223">
        <v>44</v>
      </c>
      <c r="DF42" s="223">
        <v>0</v>
      </c>
      <c r="DG42" s="223">
        <v>0</v>
      </c>
      <c r="DH42" s="224">
        <f t="shared" si="0"/>
        <v>6967783</v>
      </c>
      <c r="DI42" s="223">
        <v>0</v>
      </c>
      <c r="DJ42" s="223">
        <v>-33279</v>
      </c>
      <c r="DK42" s="223">
        <v>0</v>
      </c>
      <c r="DL42" s="223">
        <v>-26955</v>
      </c>
      <c r="DM42" s="223">
        <v>-161906</v>
      </c>
      <c r="DN42" s="223">
        <v>-80467</v>
      </c>
      <c r="DO42" s="224">
        <f t="shared" si="1"/>
        <v>-302607</v>
      </c>
      <c r="DP42" s="225">
        <f t="shared" si="2"/>
        <v>6665176</v>
      </c>
      <c r="DQ42" s="226">
        <v>335986</v>
      </c>
      <c r="DR42" s="227"/>
      <c r="DS42" s="224">
        <f t="shared" si="3"/>
        <v>335986</v>
      </c>
      <c r="DT42" s="225">
        <f t="shared" si="4"/>
        <v>33379</v>
      </c>
      <c r="DU42" s="225">
        <f t="shared" si="5"/>
        <v>7001162</v>
      </c>
      <c r="DV42" s="223">
        <v>-218750</v>
      </c>
      <c r="DW42" s="227"/>
      <c r="DX42" s="224">
        <f t="shared" si="6"/>
        <v>-218750</v>
      </c>
      <c r="DY42" s="227">
        <f t="shared" si="7"/>
        <v>-185371</v>
      </c>
      <c r="DZ42" s="224">
        <f t="shared" si="8"/>
        <v>6782412</v>
      </c>
      <c r="EB42" s="200">
        <f t="shared" si="9"/>
        <v>-678241.20000000007</v>
      </c>
    </row>
    <row r="43" spans="1:132" ht="15" customHeight="1" x14ac:dyDescent="0.2">
      <c r="A43" s="490">
        <v>37</v>
      </c>
      <c r="B43" s="228" t="s">
        <v>314</v>
      </c>
      <c r="C43" s="222" t="s">
        <v>221</v>
      </c>
      <c r="D43" s="223">
        <v>349</v>
      </c>
      <c r="E43" s="223">
        <v>7</v>
      </c>
      <c r="F43" s="223">
        <v>1</v>
      </c>
      <c r="G43" s="223">
        <v>16</v>
      </c>
      <c r="H43" s="223">
        <v>33</v>
      </c>
      <c r="I43" s="223">
        <v>1244</v>
      </c>
      <c r="J43" s="223">
        <v>482</v>
      </c>
      <c r="K43" s="223">
        <v>0</v>
      </c>
      <c r="L43" s="223">
        <v>0</v>
      </c>
      <c r="M43" s="223">
        <v>0</v>
      </c>
      <c r="N43" s="223">
        <v>0</v>
      </c>
      <c r="O43" s="223">
        <v>88</v>
      </c>
      <c r="P43" s="223">
        <v>414</v>
      </c>
      <c r="Q43" s="223">
        <v>875</v>
      </c>
      <c r="R43" s="223">
        <v>32545</v>
      </c>
      <c r="S43" s="223">
        <v>0</v>
      </c>
      <c r="T43" s="223">
        <v>0</v>
      </c>
      <c r="U43" s="223">
        <v>0</v>
      </c>
      <c r="V43" s="223">
        <v>0</v>
      </c>
      <c r="W43" s="223">
        <v>0</v>
      </c>
      <c r="X43" s="223">
        <v>0</v>
      </c>
      <c r="Y43" s="223">
        <v>0</v>
      </c>
      <c r="Z43" s="223">
        <v>0</v>
      </c>
      <c r="AA43" s="223">
        <v>0</v>
      </c>
      <c r="AB43" s="223">
        <v>0</v>
      </c>
      <c r="AC43" s="223">
        <v>0</v>
      </c>
      <c r="AD43" s="223">
        <v>0</v>
      </c>
      <c r="AE43" s="223">
        <v>0</v>
      </c>
      <c r="AF43" s="223">
        <v>15161</v>
      </c>
      <c r="AG43" s="223">
        <v>9388</v>
      </c>
      <c r="AH43" s="223">
        <v>3</v>
      </c>
      <c r="AI43" s="223">
        <v>0</v>
      </c>
      <c r="AJ43" s="223">
        <v>31476</v>
      </c>
      <c r="AK43" s="223">
        <v>0</v>
      </c>
      <c r="AL43" s="223">
        <v>2833</v>
      </c>
      <c r="AM43" s="223">
        <v>0</v>
      </c>
      <c r="AN43" s="223">
        <v>2337253</v>
      </c>
      <c r="AO43" s="223">
        <v>115136</v>
      </c>
      <c r="AP43" s="223">
        <v>929366</v>
      </c>
      <c r="AQ43" s="223">
        <v>705</v>
      </c>
      <c r="AR43" s="223">
        <v>5237</v>
      </c>
      <c r="AS43" s="223">
        <v>603160</v>
      </c>
      <c r="AT43" s="223">
        <v>787911</v>
      </c>
      <c r="AU43" s="223">
        <v>514674</v>
      </c>
      <c r="AV43" s="223">
        <v>672267</v>
      </c>
      <c r="AW43" s="223">
        <v>61405</v>
      </c>
      <c r="AX43" s="223">
        <v>3575</v>
      </c>
      <c r="AY43" s="223">
        <v>36571</v>
      </c>
      <c r="AZ43" s="223">
        <v>279862</v>
      </c>
      <c r="BA43" s="223">
        <v>67090</v>
      </c>
      <c r="BB43" s="223">
        <v>9372</v>
      </c>
      <c r="BC43" s="223">
        <v>52876</v>
      </c>
      <c r="BD43" s="223">
        <v>16147</v>
      </c>
      <c r="BE43" s="223">
        <v>5535</v>
      </c>
      <c r="BF43" s="223">
        <v>439727</v>
      </c>
      <c r="BG43" s="223">
        <v>164467</v>
      </c>
      <c r="BH43" s="223">
        <v>412366</v>
      </c>
      <c r="BI43" s="223">
        <v>253586</v>
      </c>
      <c r="BJ43" s="223">
        <v>78323</v>
      </c>
      <c r="BK43" s="223">
        <v>16200</v>
      </c>
      <c r="BL43" s="223">
        <v>0</v>
      </c>
      <c r="BM43" s="223">
        <v>551391</v>
      </c>
      <c r="BN43" s="223">
        <v>199815</v>
      </c>
      <c r="BO43" s="223">
        <v>236512</v>
      </c>
      <c r="BP43" s="223">
        <v>246542</v>
      </c>
      <c r="BQ43" s="223">
        <v>0</v>
      </c>
      <c r="BR43" s="223">
        <v>0</v>
      </c>
      <c r="BS43" s="223">
        <v>10</v>
      </c>
      <c r="BT43" s="223">
        <v>0</v>
      </c>
      <c r="BU43" s="223">
        <v>0</v>
      </c>
      <c r="BV43" s="223">
        <v>0</v>
      </c>
      <c r="BW43" s="223">
        <v>0</v>
      </c>
      <c r="BX43" s="223">
        <v>0</v>
      </c>
      <c r="BY43" s="223">
        <v>0</v>
      </c>
      <c r="BZ43" s="223">
        <v>0</v>
      </c>
      <c r="CA43" s="223">
        <v>0</v>
      </c>
      <c r="CB43" s="223">
        <v>0</v>
      </c>
      <c r="CC43" s="223">
        <v>0</v>
      </c>
      <c r="CD43" s="223">
        <v>0</v>
      </c>
      <c r="CE43" s="223">
        <v>0</v>
      </c>
      <c r="CF43" s="223">
        <v>0</v>
      </c>
      <c r="CG43" s="223">
        <v>13458</v>
      </c>
      <c r="CH43" s="223">
        <v>0</v>
      </c>
      <c r="CI43" s="223">
        <v>0</v>
      </c>
      <c r="CJ43" s="223">
        <v>0</v>
      </c>
      <c r="CK43" s="223">
        <v>0</v>
      </c>
      <c r="CL43" s="223">
        <v>0</v>
      </c>
      <c r="CM43" s="223">
        <v>0</v>
      </c>
      <c r="CN43" s="223">
        <v>334</v>
      </c>
      <c r="CO43" s="223">
        <v>0</v>
      </c>
      <c r="CP43" s="223">
        <v>0</v>
      </c>
      <c r="CQ43" s="223">
        <v>0</v>
      </c>
      <c r="CR43" s="223">
        <v>0</v>
      </c>
      <c r="CS43" s="223">
        <v>0</v>
      </c>
      <c r="CT43" s="223">
        <v>0</v>
      </c>
      <c r="CU43" s="223">
        <v>0</v>
      </c>
      <c r="CV43" s="223">
        <v>0</v>
      </c>
      <c r="CW43" s="223">
        <v>0</v>
      </c>
      <c r="CX43" s="223">
        <v>5140</v>
      </c>
      <c r="CY43" s="223">
        <v>7</v>
      </c>
      <c r="CZ43" s="223">
        <v>0</v>
      </c>
      <c r="DA43" s="223">
        <v>0</v>
      </c>
      <c r="DB43" s="223">
        <v>0</v>
      </c>
      <c r="DC43" s="223">
        <v>0</v>
      </c>
      <c r="DD43" s="223">
        <v>0</v>
      </c>
      <c r="DE43" s="223">
        <v>1062</v>
      </c>
      <c r="DF43" s="223">
        <v>0</v>
      </c>
      <c r="DG43" s="223">
        <v>14738</v>
      </c>
      <c r="DH43" s="224">
        <f t="shared" si="0"/>
        <v>9226735</v>
      </c>
      <c r="DI43" s="223">
        <v>0</v>
      </c>
      <c r="DJ43" s="223">
        <v>0</v>
      </c>
      <c r="DK43" s="223">
        <v>0</v>
      </c>
      <c r="DL43" s="223">
        <v>0</v>
      </c>
      <c r="DM43" s="223">
        <v>0</v>
      </c>
      <c r="DN43" s="223">
        <v>-244672</v>
      </c>
      <c r="DO43" s="224">
        <f t="shared" si="1"/>
        <v>-244672</v>
      </c>
      <c r="DP43" s="225">
        <f t="shared" si="2"/>
        <v>8982063</v>
      </c>
      <c r="DQ43" s="226">
        <v>2152985</v>
      </c>
      <c r="DR43" s="227"/>
      <c r="DS43" s="224">
        <f t="shared" si="3"/>
        <v>2152985</v>
      </c>
      <c r="DT43" s="225">
        <f t="shared" si="4"/>
        <v>1908313</v>
      </c>
      <c r="DU43" s="225">
        <f t="shared" si="5"/>
        <v>11135048</v>
      </c>
      <c r="DV43" s="223">
        <v>-476688</v>
      </c>
      <c r="DW43" s="227"/>
      <c r="DX43" s="224">
        <f t="shared" si="6"/>
        <v>-476688</v>
      </c>
      <c r="DY43" s="227">
        <f t="shared" si="7"/>
        <v>1431625</v>
      </c>
      <c r="DZ43" s="224">
        <f t="shared" si="8"/>
        <v>10658360</v>
      </c>
      <c r="EB43" s="200">
        <f t="shared" si="9"/>
        <v>-1065836</v>
      </c>
    </row>
    <row r="44" spans="1:132" ht="15" customHeight="1" x14ac:dyDescent="0.2">
      <c r="A44" s="490">
        <v>38</v>
      </c>
      <c r="B44" s="228" t="s">
        <v>315</v>
      </c>
      <c r="C44" s="222" t="s">
        <v>316</v>
      </c>
      <c r="D44" s="223">
        <v>0</v>
      </c>
      <c r="E44" s="223">
        <v>0</v>
      </c>
      <c r="F44" s="223">
        <v>0</v>
      </c>
      <c r="G44" s="223">
        <v>0</v>
      </c>
      <c r="H44" s="223">
        <v>240</v>
      </c>
      <c r="I44" s="223">
        <v>14</v>
      </c>
      <c r="J44" s="223">
        <v>263</v>
      </c>
      <c r="K44" s="223">
        <v>0</v>
      </c>
      <c r="L44" s="223">
        <v>0</v>
      </c>
      <c r="M44" s="223">
        <v>0</v>
      </c>
      <c r="N44" s="223">
        <v>0</v>
      </c>
      <c r="O44" s="223">
        <v>0</v>
      </c>
      <c r="P44" s="223">
        <v>0</v>
      </c>
      <c r="Q44" s="223">
        <v>4</v>
      </c>
      <c r="R44" s="223">
        <v>1019</v>
      </c>
      <c r="S44" s="223">
        <v>0</v>
      </c>
      <c r="T44" s="223">
        <v>0</v>
      </c>
      <c r="U44" s="223">
        <v>0</v>
      </c>
      <c r="V44" s="223">
        <v>0</v>
      </c>
      <c r="W44" s="223">
        <v>0</v>
      </c>
      <c r="X44" s="223">
        <v>0</v>
      </c>
      <c r="Y44" s="223">
        <v>0</v>
      </c>
      <c r="Z44" s="223">
        <v>0</v>
      </c>
      <c r="AA44" s="223">
        <v>0</v>
      </c>
      <c r="AB44" s="223">
        <v>0</v>
      </c>
      <c r="AC44" s="223">
        <v>0</v>
      </c>
      <c r="AD44" s="223">
        <v>0</v>
      </c>
      <c r="AE44" s="223">
        <v>0</v>
      </c>
      <c r="AF44" s="223">
        <v>0</v>
      </c>
      <c r="AG44" s="223">
        <v>0</v>
      </c>
      <c r="AH44" s="223">
        <v>35</v>
      </c>
      <c r="AI44" s="223">
        <v>0</v>
      </c>
      <c r="AJ44" s="223">
        <v>292</v>
      </c>
      <c r="AK44" s="223">
        <v>1287</v>
      </c>
      <c r="AL44" s="223">
        <v>213</v>
      </c>
      <c r="AM44" s="223">
        <v>0</v>
      </c>
      <c r="AN44" s="223">
        <v>0</v>
      </c>
      <c r="AO44" s="223">
        <v>9080</v>
      </c>
      <c r="AP44" s="223">
        <v>0</v>
      </c>
      <c r="AQ44" s="223">
        <v>0</v>
      </c>
      <c r="AR44" s="223">
        <v>0</v>
      </c>
      <c r="AS44" s="223">
        <v>66851</v>
      </c>
      <c r="AT44" s="223">
        <v>31546</v>
      </c>
      <c r="AU44" s="223">
        <v>282293</v>
      </c>
      <c r="AV44" s="223">
        <v>373173</v>
      </c>
      <c r="AW44" s="223">
        <v>24549</v>
      </c>
      <c r="AX44" s="223">
        <v>0</v>
      </c>
      <c r="AY44" s="223">
        <v>3384</v>
      </c>
      <c r="AZ44" s="223">
        <v>84753</v>
      </c>
      <c r="BA44" s="223">
        <v>2443</v>
      </c>
      <c r="BB44" s="223">
        <v>4823</v>
      </c>
      <c r="BC44" s="223">
        <v>3363</v>
      </c>
      <c r="BD44" s="223">
        <v>1690</v>
      </c>
      <c r="BE44" s="223">
        <v>3000</v>
      </c>
      <c r="BF44" s="223">
        <v>6311</v>
      </c>
      <c r="BG44" s="223">
        <v>1625</v>
      </c>
      <c r="BH44" s="223">
        <v>482555</v>
      </c>
      <c r="BI44" s="223">
        <v>75480</v>
      </c>
      <c r="BJ44" s="223">
        <v>51802</v>
      </c>
      <c r="BK44" s="223">
        <v>5583</v>
      </c>
      <c r="BL44" s="223">
        <v>0</v>
      </c>
      <c r="BM44" s="223">
        <v>7779</v>
      </c>
      <c r="BN44" s="223">
        <v>3746</v>
      </c>
      <c r="BO44" s="223">
        <v>13516</v>
      </c>
      <c r="BP44" s="223">
        <v>55846</v>
      </c>
      <c r="BQ44" s="223">
        <v>0</v>
      </c>
      <c r="BR44" s="223">
        <v>0</v>
      </c>
      <c r="BS44" s="223">
        <v>123</v>
      </c>
      <c r="BT44" s="223">
        <v>0</v>
      </c>
      <c r="BU44" s="223">
        <v>0</v>
      </c>
      <c r="BV44" s="223">
        <v>0</v>
      </c>
      <c r="BW44" s="223">
        <v>0</v>
      </c>
      <c r="BX44" s="223">
        <v>0</v>
      </c>
      <c r="BY44" s="223">
        <v>0</v>
      </c>
      <c r="BZ44" s="223">
        <v>0</v>
      </c>
      <c r="CA44" s="223">
        <v>0</v>
      </c>
      <c r="CB44" s="223">
        <v>0</v>
      </c>
      <c r="CC44" s="223">
        <v>15</v>
      </c>
      <c r="CD44" s="223">
        <v>0</v>
      </c>
      <c r="CE44" s="223">
        <v>0</v>
      </c>
      <c r="CF44" s="223">
        <v>0</v>
      </c>
      <c r="CG44" s="223">
        <v>0</v>
      </c>
      <c r="CH44" s="223">
        <v>0</v>
      </c>
      <c r="CI44" s="223">
        <v>0</v>
      </c>
      <c r="CJ44" s="223">
        <v>0</v>
      </c>
      <c r="CK44" s="223">
        <v>0</v>
      </c>
      <c r="CL44" s="223">
        <v>0</v>
      </c>
      <c r="CM44" s="223">
        <v>0</v>
      </c>
      <c r="CN44" s="223">
        <v>123</v>
      </c>
      <c r="CO44" s="223">
        <v>0</v>
      </c>
      <c r="CP44" s="223">
        <v>0</v>
      </c>
      <c r="CQ44" s="223">
        <v>33</v>
      </c>
      <c r="CR44" s="223">
        <v>0</v>
      </c>
      <c r="CS44" s="223">
        <v>96</v>
      </c>
      <c r="CT44" s="223">
        <v>85</v>
      </c>
      <c r="CU44" s="223">
        <v>23</v>
      </c>
      <c r="CV44" s="223">
        <v>0</v>
      </c>
      <c r="CW44" s="223">
        <v>0</v>
      </c>
      <c r="CX44" s="223">
        <v>0</v>
      </c>
      <c r="CY44" s="223">
        <v>0</v>
      </c>
      <c r="CZ44" s="223">
        <v>73</v>
      </c>
      <c r="DA44" s="223">
        <v>376</v>
      </c>
      <c r="DB44" s="223">
        <v>0</v>
      </c>
      <c r="DC44" s="223">
        <v>20</v>
      </c>
      <c r="DD44" s="223">
        <v>0</v>
      </c>
      <c r="DE44" s="223">
        <v>184</v>
      </c>
      <c r="DF44" s="223">
        <v>36</v>
      </c>
      <c r="DG44" s="223">
        <v>1772</v>
      </c>
      <c r="DH44" s="224">
        <f t="shared" si="0"/>
        <v>1601517</v>
      </c>
      <c r="DI44" s="223">
        <v>0</v>
      </c>
      <c r="DJ44" s="223">
        <v>36</v>
      </c>
      <c r="DK44" s="223">
        <v>0</v>
      </c>
      <c r="DL44" s="223">
        <v>0</v>
      </c>
      <c r="DM44" s="223">
        <v>0</v>
      </c>
      <c r="DN44" s="223">
        <v>-17548</v>
      </c>
      <c r="DO44" s="224">
        <f t="shared" si="1"/>
        <v>-17512</v>
      </c>
      <c r="DP44" s="225">
        <f t="shared" si="2"/>
        <v>1584005</v>
      </c>
      <c r="DQ44" s="226">
        <v>16426</v>
      </c>
      <c r="DR44" s="227"/>
      <c r="DS44" s="224">
        <f t="shared" si="3"/>
        <v>16426</v>
      </c>
      <c r="DT44" s="225">
        <f t="shared" si="4"/>
        <v>-1086</v>
      </c>
      <c r="DU44" s="225">
        <f t="shared" si="5"/>
        <v>1600431</v>
      </c>
      <c r="DV44" s="223">
        <v>-24444</v>
      </c>
      <c r="DW44" s="227"/>
      <c r="DX44" s="224">
        <f t="shared" si="6"/>
        <v>-24444</v>
      </c>
      <c r="DY44" s="227">
        <f t="shared" si="7"/>
        <v>-25530</v>
      </c>
      <c r="DZ44" s="224">
        <f t="shared" si="8"/>
        <v>1575987</v>
      </c>
      <c r="EB44" s="200">
        <f t="shared" si="9"/>
        <v>-157598.70000000001</v>
      </c>
    </row>
    <row r="45" spans="1:132" ht="15" customHeight="1" x14ac:dyDescent="0.2">
      <c r="A45" s="490">
        <v>39</v>
      </c>
      <c r="B45" s="228" t="s">
        <v>317</v>
      </c>
      <c r="C45" s="222" t="s">
        <v>318</v>
      </c>
      <c r="D45" s="223">
        <v>0</v>
      </c>
      <c r="E45" s="223">
        <v>0</v>
      </c>
      <c r="F45" s="223">
        <v>0</v>
      </c>
      <c r="G45" s="223">
        <v>0</v>
      </c>
      <c r="H45" s="223">
        <v>0</v>
      </c>
      <c r="I45" s="223">
        <v>0</v>
      </c>
      <c r="J45" s="223">
        <v>0</v>
      </c>
      <c r="K45" s="223">
        <v>0</v>
      </c>
      <c r="L45" s="223">
        <v>0</v>
      </c>
      <c r="M45" s="223">
        <v>0</v>
      </c>
      <c r="N45" s="223">
        <v>0</v>
      </c>
      <c r="O45" s="223">
        <v>0</v>
      </c>
      <c r="P45" s="223">
        <v>0</v>
      </c>
      <c r="Q45" s="223">
        <v>116</v>
      </c>
      <c r="R45" s="223">
        <v>69034</v>
      </c>
      <c r="S45" s="223">
        <v>0</v>
      </c>
      <c r="T45" s="223">
        <v>0</v>
      </c>
      <c r="U45" s="223">
        <v>0</v>
      </c>
      <c r="V45" s="223">
        <v>0</v>
      </c>
      <c r="W45" s="223">
        <v>449</v>
      </c>
      <c r="X45" s="223">
        <v>0</v>
      </c>
      <c r="Y45" s="223">
        <v>10</v>
      </c>
      <c r="Z45" s="223">
        <v>0</v>
      </c>
      <c r="AA45" s="223">
        <v>0</v>
      </c>
      <c r="AB45" s="223">
        <v>0</v>
      </c>
      <c r="AC45" s="223">
        <v>186</v>
      </c>
      <c r="AD45" s="223">
        <v>0</v>
      </c>
      <c r="AE45" s="223">
        <v>0</v>
      </c>
      <c r="AF45" s="223">
        <v>683</v>
      </c>
      <c r="AG45" s="223">
        <v>0</v>
      </c>
      <c r="AH45" s="223">
        <v>0</v>
      </c>
      <c r="AI45" s="223">
        <v>55</v>
      </c>
      <c r="AJ45" s="223">
        <v>7724</v>
      </c>
      <c r="AK45" s="223">
        <v>730</v>
      </c>
      <c r="AL45" s="223">
        <v>3361</v>
      </c>
      <c r="AM45" s="223">
        <v>631</v>
      </c>
      <c r="AN45" s="223">
        <v>0</v>
      </c>
      <c r="AO45" s="223">
        <v>1031</v>
      </c>
      <c r="AP45" s="223">
        <v>0</v>
      </c>
      <c r="AQ45" s="223">
        <v>0</v>
      </c>
      <c r="AR45" s="223">
        <v>2390</v>
      </c>
      <c r="AS45" s="223">
        <v>414980</v>
      </c>
      <c r="AT45" s="223">
        <v>448184</v>
      </c>
      <c r="AU45" s="223">
        <v>209995</v>
      </c>
      <c r="AV45" s="223">
        <v>245410</v>
      </c>
      <c r="AW45" s="223">
        <v>33438</v>
      </c>
      <c r="AX45" s="223">
        <v>1008</v>
      </c>
      <c r="AY45" s="223">
        <v>37691</v>
      </c>
      <c r="AZ45" s="223">
        <v>87062</v>
      </c>
      <c r="BA45" s="223">
        <v>60914</v>
      </c>
      <c r="BB45" s="223">
        <v>103</v>
      </c>
      <c r="BC45" s="223">
        <v>20293</v>
      </c>
      <c r="BD45" s="223">
        <v>16322</v>
      </c>
      <c r="BE45" s="223">
        <v>1486</v>
      </c>
      <c r="BF45" s="223">
        <v>69829</v>
      </c>
      <c r="BG45" s="223">
        <v>17205</v>
      </c>
      <c r="BH45" s="223">
        <v>202796</v>
      </c>
      <c r="BI45" s="223">
        <v>113741</v>
      </c>
      <c r="BJ45" s="223">
        <v>82697</v>
      </c>
      <c r="BK45" s="223">
        <v>8022</v>
      </c>
      <c r="BL45" s="223">
        <v>0</v>
      </c>
      <c r="BM45" s="223">
        <v>7007</v>
      </c>
      <c r="BN45" s="223">
        <v>9552</v>
      </c>
      <c r="BO45" s="223">
        <v>4306</v>
      </c>
      <c r="BP45" s="223">
        <v>761</v>
      </c>
      <c r="BQ45" s="223">
        <v>0</v>
      </c>
      <c r="BR45" s="223">
        <v>0</v>
      </c>
      <c r="BS45" s="223">
        <v>0</v>
      </c>
      <c r="BT45" s="223">
        <v>0</v>
      </c>
      <c r="BU45" s="223">
        <v>0</v>
      </c>
      <c r="BV45" s="223">
        <v>0</v>
      </c>
      <c r="BW45" s="223">
        <v>0</v>
      </c>
      <c r="BX45" s="223">
        <v>0</v>
      </c>
      <c r="BY45" s="223">
        <v>0</v>
      </c>
      <c r="BZ45" s="223">
        <v>0</v>
      </c>
      <c r="CA45" s="223">
        <v>0</v>
      </c>
      <c r="CB45" s="223">
        <v>0</v>
      </c>
      <c r="CC45" s="223">
        <v>0</v>
      </c>
      <c r="CD45" s="223">
        <v>0</v>
      </c>
      <c r="CE45" s="223">
        <v>0</v>
      </c>
      <c r="CF45" s="223">
        <v>0</v>
      </c>
      <c r="CG45" s="223">
        <v>0</v>
      </c>
      <c r="CH45" s="223">
        <v>0</v>
      </c>
      <c r="CI45" s="223">
        <v>0</v>
      </c>
      <c r="CJ45" s="223">
        <v>0</v>
      </c>
      <c r="CK45" s="223">
        <v>0</v>
      </c>
      <c r="CL45" s="223">
        <v>0</v>
      </c>
      <c r="CM45" s="223">
        <v>0</v>
      </c>
      <c r="CN45" s="223">
        <v>1220</v>
      </c>
      <c r="CO45" s="223">
        <v>0</v>
      </c>
      <c r="CP45" s="223">
        <v>0</v>
      </c>
      <c r="CQ45" s="223">
        <v>0</v>
      </c>
      <c r="CR45" s="223">
        <v>0</v>
      </c>
      <c r="CS45" s="223">
        <v>0</v>
      </c>
      <c r="CT45" s="223">
        <v>0</v>
      </c>
      <c r="CU45" s="223">
        <v>0</v>
      </c>
      <c r="CV45" s="223">
        <v>0</v>
      </c>
      <c r="CW45" s="223">
        <v>0</v>
      </c>
      <c r="CX45" s="223">
        <v>6751</v>
      </c>
      <c r="CY45" s="223">
        <v>0</v>
      </c>
      <c r="CZ45" s="223">
        <v>0</v>
      </c>
      <c r="DA45" s="223">
        <v>0</v>
      </c>
      <c r="DB45" s="223">
        <v>0</v>
      </c>
      <c r="DC45" s="223">
        <v>0</v>
      </c>
      <c r="DD45" s="223">
        <v>0</v>
      </c>
      <c r="DE45" s="223">
        <v>0</v>
      </c>
      <c r="DF45" s="223">
        <v>0</v>
      </c>
      <c r="DG45" s="223">
        <v>2851</v>
      </c>
      <c r="DH45" s="224">
        <f t="shared" si="0"/>
        <v>2190024</v>
      </c>
      <c r="DI45" s="223">
        <v>0</v>
      </c>
      <c r="DJ45" s="223">
        <v>0</v>
      </c>
      <c r="DK45" s="223">
        <v>0</v>
      </c>
      <c r="DL45" s="223">
        <v>0</v>
      </c>
      <c r="DM45" s="223">
        <v>0</v>
      </c>
      <c r="DN45" s="223">
        <v>-19498</v>
      </c>
      <c r="DO45" s="224">
        <f t="shared" si="1"/>
        <v>-19498</v>
      </c>
      <c r="DP45" s="225">
        <f t="shared" si="2"/>
        <v>2170526</v>
      </c>
      <c r="DQ45" s="226">
        <v>19352</v>
      </c>
      <c r="DR45" s="227"/>
      <c r="DS45" s="224">
        <f t="shared" si="3"/>
        <v>19352</v>
      </c>
      <c r="DT45" s="225">
        <f t="shared" si="4"/>
        <v>-146</v>
      </c>
      <c r="DU45" s="225">
        <f t="shared" si="5"/>
        <v>2189878</v>
      </c>
      <c r="DV45" s="223">
        <v>-162819</v>
      </c>
      <c r="DW45" s="227"/>
      <c r="DX45" s="224">
        <f t="shared" si="6"/>
        <v>-162819</v>
      </c>
      <c r="DY45" s="227">
        <f t="shared" si="7"/>
        <v>-162965</v>
      </c>
      <c r="DZ45" s="224">
        <f t="shared" si="8"/>
        <v>2027059</v>
      </c>
      <c r="EB45" s="200">
        <f t="shared" si="9"/>
        <v>-202705.90000000002</v>
      </c>
    </row>
    <row r="46" spans="1:132" ht="15" customHeight="1" x14ac:dyDescent="0.2">
      <c r="A46" s="490">
        <v>40</v>
      </c>
      <c r="B46" s="228" t="s">
        <v>319</v>
      </c>
      <c r="C46" s="222" t="s">
        <v>222</v>
      </c>
      <c r="D46" s="223">
        <v>0</v>
      </c>
      <c r="E46" s="223">
        <v>0</v>
      </c>
      <c r="F46" s="223">
        <v>0</v>
      </c>
      <c r="G46" s="223">
        <v>0</v>
      </c>
      <c r="H46" s="223">
        <v>0</v>
      </c>
      <c r="I46" s="223">
        <v>0</v>
      </c>
      <c r="J46" s="223">
        <v>0</v>
      </c>
      <c r="K46" s="223">
        <v>0</v>
      </c>
      <c r="L46" s="223">
        <v>0</v>
      </c>
      <c r="M46" s="223">
        <v>0</v>
      </c>
      <c r="N46" s="223">
        <v>0</v>
      </c>
      <c r="O46" s="223">
        <v>0</v>
      </c>
      <c r="P46" s="223">
        <v>0</v>
      </c>
      <c r="Q46" s="223">
        <v>0</v>
      </c>
      <c r="R46" s="223">
        <v>-19</v>
      </c>
      <c r="S46" s="223">
        <v>16</v>
      </c>
      <c r="T46" s="223">
        <v>0</v>
      </c>
      <c r="U46" s="223">
        <v>-3911</v>
      </c>
      <c r="V46" s="223">
        <v>0</v>
      </c>
      <c r="W46" s="223">
        <v>66709</v>
      </c>
      <c r="X46" s="223">
        <v>0</v>
      </c>
      <c r="Y46" s="223">
        <v>6713</v>
      </c>
      <c r="Z46" s="223">
        <v>0</v>
      </c>
      <c r="AA46" s="223">
        <v>0</v>
      </c>
      <c r="AB46" s="223">
        <v>0</v>
      </c>
      <c r="AC46" s="223">
        <v>36315</v>
      </c>
      <c r="AD46" s="223">
        <v>0</v>
      </c>
      <c r="AE46" s="223">
        <v>0</v>
      </c>
      <c r="AF46" s="223">
        <v>7054</v>
      </c>
      <c r="AG46" s="223">
        <v>-69</v>
      </c>
      <c r="AH46" s="223">
        <v>0</v>
      </c>
      <c r="AI46" s="223">
        <v>6664</v>
      </c>
      <c r="AJ46" s="223">
        <v>0</v>
      </c>
      <c r="AK46" s="223">
        <v>18445</v>
      </c>
      <c r="AL46" s="223">
        <v>20291</v>
      </c>
      <c r="AM46" s="223">
        <v>49309</v>
      </c>
      <c r="AN46" s="223">
        <v>133940</v>
      </c>
      <c r="AO46" s="223">
        <v>3446</v>
      </c>
      <c r="AP46" s="223">
        <v>-646</v>
      </c>
      <c r="AQ46" s="223">
        <v>839235</v>
      </c>
      <c r="AR46" s="223">
        <v>2359498</v>
      </c>
      <c r="AS46" s="223">
        <v>-3911</v>
      </c>
      <c r="AT46" s="223">
        <v>134399</v>
      </c>
      <c r="AU46" s="223">
        <v>-827</v>
      </c>
      <c r="AV46" s="223">
        <v>22760</v>
      </c>
      <c r="AW46" s="223">
        <v>120064</v>
      </c>
      <c r="AX46" s="223">
        <v>19079</v>
      </c>
      <c r="AY46" s="223">
        <v>172802</v>
      </c>
      <c r="AZ46" s="223">
        <v>97442</v>
      </c>
      <c r="BA46" s="223">
        <v>3393</v>
      </c>
      <c r="BB46" s="223">
        <v>2520</v>
      </c>
      <c r="BC46" s="223">
        <v>156692</v>
      </c>
      <c r="BD46" s="223">
        <v>4861</v>
      </c>
      <c r="BE46" s="223">
        <v>-168</v>
      </c>
      <c r="BF46" s="223">
        <v>111</v>
      </c>
      <c r="BG46" s="223">
        <v>-5778</v>
      </c>
      <c r="BH46" s="223">
        <v>150816</v>
      </c>
      <c r="BI46" s="223">
        <v>1542</v>
      </c>
      <c r="BJ46" s="223">
        <v>1359</v>
      </c>
      <c r="BK46" s="223">
        <v>52893</v>
      </c>
      <c r="BL46" s="223">
        <v>0</v>
      </c>
      <c r="BM46" s="223">
        <v>2902</v>
      </c>
      <c r="BN46" s="223">
        <v>0</v>
      </c>
      <c r="BO46" s="223">
        <v>-75</v>
      </c>
      <c r="BP46" s="223">
        <v>-94</v>
      </c>
      <c r="BQ46" s="223">
        <v>242</v>
      </c>
      <c r="BR46" s="223">
        <v>0</v>
      </c>
      <c r="BS46" s="223">
        <v>54</v>
      </c>
      <c r="BT46" s="223">
        <v>0</v>
      </c>
      <c r="BU46" s="223">
        <v>0</v>
      </c>
      <c r="BV46" s="223">
        <v>0</v>
      </c>
      <c r="BW46" s="223">
        <v>0</v>
      </c>
      <c r="BX46" s="223">
        <v>0</v>
      </c>
      <c r="BY46" s="223">
        <v>0</v>
      </c>
      <c r="BZ46" s="223">
        <v>0</v>
      </c>
      <c r="CA46" s="223">
        <v>0</v>
      </c>
      <c r="CB46" s="223">
        <v>0</v>
      </c>
      <c r="CC46" s="223">
        <v>0</v>
      </c>
      <c r="CD46" s="223">
        <v>0</v>
      </c>
      <c r="CE46" s="223">
        <v>0</v>
      </c>
      <c r="CF46" s="223">
        <v>0</v>
      </c>
      <c r="CG46" s="223">
        <v>0</v>
      </c>
      <c r="CH46" s="223">
        <v>0</v>
      </c>
      <c r="CI46" s="223">
        <v>0</v>
      </c>
      <c r="CJ46" s="223">
        <v>0</v>
      </c>
      <c r="CK46" s="223">
        <v>0</v>
      </c>
      <c r="CL46" s="223">
        <v>0</v>
      </c>
      <c r="CM46" s="223">
        <v>997</v>
      </c>
      <c r="CN46" s="223">
        <v>190</v>
      </c>
      <c r="CO46" s="223">
        <v>0</v>
      </c>
      <c r="CP46" s="223">
        <v>1666</v>
      </c>
      <c r="CQ46" s="223">
        <v>0</v>
      </c>
      <c r="CR46" s="223">
        <v>0</v>
      </c>
      <c r="CS46" s="223">
        <v>0</v>
      </c>
      <c r="CT46" s="223">
        <v>0</v>
      </c>
      <c r="CU46" s="223">
        <v>0</v>
      </c>
      <c r="CV46" s="223">
        <v>0</v>
      </c>
      <c r="CW46" s="223">
        <v>0</v>
      </c>
      <c r="CX46" s="223">
        <v>0</v>
      </c>
      <c r="CY46" s="223">
        <v>0</v>
      </c>
      <c r="CZ46" s="223">
        <v>0</v>
      </c>
      <c r="DA46" s="223">
        <v>0</v>
      </c>
      <c r="DB46" s="223">
        <v>0</v>
      </c>
      <c r="DC46" s="223">
        <v>0</v>
      </c>
      <c r="DD46" s="223">
        <v>0</v>
      </c>
      <c r="DE46" s="223">
        <v>65</v>
      </c>
      <c r="DF46" s="223">
        <v>0</v>
      </c>
      <c r="DG46" s="223">
        <v>7870</v>
      </c>
      <c r="DH46" s="224">
        <f t="shared" si="0"/>
        <v>4486856</v>
      </c>
      <c r="DI46" s="223">
        <v>0</v>
      </c>
      <c r="DJ46" s="223">
        <v>181019</v>
      </c>
      <c r="DK46" s="223">
        <v>0</v>
      </c>
      <c r="DL46" s="223">
        <v>0</v>
      </c>
      <c r="DM46" s="223">
        <v>-262305</v>
      </c>
      <c r="DN46" s="223">
        <v>15935</v>
      </c>
      <c r="DO46" s="224">
        <f t="shared" si="1"/>
        <v>-65351</v>
      </c>
      <c r="DP46" s="225">
        <f t="shared" si="2"/>
        <v>4421505</v>
      </c>
      <c r="DQ46" s="226">
        <v>1669650</v>
      </c>
      <c r="DR46" s="227"/>
      <c r="DS46" s="224">
        <f t="shared" si="3"/>
        <v>1669650</v>
      </c>
      <c r="DT46" s="225">
        <f t="shared" si="4"/>
        <v>1604299</v>
      </c>
      <c r="DU46" s="225">
        <f t="shared" si="5"/>
        <v>6091155</v>
      </c>
      <c r="DV46" s="223">
        <v>-2491336</v>
      </c>
      <c r="DW46" s="227"/>
      <c r="DX46" s="224">
        <f t="shared" si="6"/>
        <v>-2491336</v>
      </c>
      <c r="DY46" s="227">
        <f t="shared" si="7"/>
        <v>-887037</v>
      </c>
      <c r="DZ46" s="224">
        <f t="shared" si="8"/>
        <v>3599819</v>
      </c>
      <c r="EB46" s="200">
        <f t="shared" si="9"/>
        <v>-359981.9</v>
      </c>
    </row>
    <row r="47" spans="1:132" ht="15" customHeight="1" x14ac:dyDescent="0.2">
      <c r="A47" s="490">
        <v>41</v>
      </c>
      <c r="B47" s="228" t="s">
        <v>320</v>
      </c>
      <c r="C47" s="222" t="s">
        <v>223</v>
      </c>
      <c r="D47" s="223">
        <v>0</v>
      </c>
      <c r="E47" s="223">
        <v>0</v>
      </c>
      <c r="F47" s="223">
        <v>0</v>
      </c>
      <c r="G47" s="223">
        <v>0</v>
      </c>
      <c r="H47" s="223">
        <v>0</v>
      </c>
      <c r="I47" s="223">
        <v>311</v>
      </c>
      <c r="J47" s="223">
        <v>161</v>
      </c>
      <c r="K47" s="223">
        <v>38040</v>
      </c>
      <c r="L47" s="223">
        <v>8294</v>
      </c>
      <c r="M47" s="223">
        <v>0</v>
      </c>
      <c r="N47" s="223">
        <v>194</v>
      </c>
      <c r="O47" s="223">
        <v>24</v>
      </c>
      <c r="P47" s="223">
        <v>0</v>
      </c>
      <c r="Q47" s="223">
        <v>1853</v>
      </c>
      <c r="R47" s="223">
        <v>24259</v>
      </c>
      <c r="S47" s="223">
        <v>6</v>
      </c>
      <c r="T47" s="223">
        <v>446</v>
      </c>
      <c r="U47" s="223">
        <v>8496</v>
      </c>
      <c r="V47" s="223">
        <v>0</v>
      </c>
      <c r="W47" s="223">
        <v>1532</v>
      </c>
      <c r="X47" s="223">
        <v>0</v>
      </c>
      <c r="Y47" s="223">
        <v>11</v>
      </c>
      <c r="Z47" s="223">
        <v>0</v>
      </c>
      <c r="AA47" s="223">
        <v>0</v>
      </c>
      <c r="AB47" s="223">
        <v>18899</v>
      </c>
      <c r="AC47" s="223">
        <v>15660</v>
      </c>
      <c r="AD47" s="223">
        <v>223</v>
      </c>
      <c r="AE47" s="223">
        <v>3</v>
      </c>
      <c r="AF47" s="223">
        <v>22548</v>
      </c>
      <c r="AG47" s="223">
        <v>4619</v>
      </c>
      <c r="AH47" s="223">
        <v>363</v>
      </c>
      <c r="AI47" s="223">
        <v>1623</v>
      </c>
      <c r="AJ47" s="223">
        <v>963</v>
      </c>
      <c r="AK47" s="223">
        <v>1127</v>
      </c>
      <c r="AL47" s="223">
        <v>6177</v>
      </c>
      <c r="AM47" s="223">
        <v>0</v>
      </c>
      <c r="AN47" s="223">
        <v>16286</v>
      </c>
      <c r="AO47" s="223">
        <v>200</v>
      </c>
      <c r="AP47" s="223">
        <v>0</v>
      </c>
      <c r="AQ47" s="223">
        <v>3203</v>
      </c>
      <c r="AR47" s="223">
        <v>197182</v>
      </c>
      <c r="AS47" s="223">
        <v>240085</v>
      </c>
      <c r="AT47" s="223">
        <v>269431</v>
      </c>
      <c r="AU47" s="223">
        <v>329741</v>
      </c>
      <c r="AV47" s="223">
        <v>273538</v>
      </c>
      <c r="AW47" s="223">
        <v>134877</v>
      </c>
      <c r="AX47" s="223">
        <v>73478</v>
      </c>
      <c r="AY47" s="223">
        <v>372755</v>
      </c>
      <c r="AZ47" s="223">
        <v>494558</v>
      </c>
      <c r="BA47" s="223">
        <v>99191</v>
      </c>
      <c r="BB47" s="223">
        <v>51799</v>
      </c>
      <c r="BC47" s="223">
        <v>100325</v>
      </c>
      <c r="BD47" s="223">
        <v>152347</v>
      </c>
      <c r="BE47" s="223">
        <v>37487</v>
      </c>
      <c r="BF47" s="223">
        <v>85651</v>
      </c>
      <c r="BG47" s="223">
        <v>33882</v>
      </c>
      <c r="BH47" s="223">
        <v>697328</v>
      </c>
      <c r="BI47" s="223">
        <v>52957</v>
      </c>
      <c r="BJ47" s="223">
        <v>67911</v>
      </c>
      <c r="BK47" s="223">
        <v>47757</v>
      </c>
      <c r="BL47" s="223">
        <v>0</v>
      </c>
      <c r="BM47" s="223">
        <v>181647</v>
      </c>
      <c r="BN47" s="223">
        <v>124095</v>
      </c>
      <c r="BO47" s="223">
        <v>43645</v>
      </c>
      <c r="BP47" s="223">
        <v>261492</v>
      </c>
      <c r="BQ47" s="223">
        <v>13422</v>
      </c>
      <c r="BR47" s="223">
        <v>0</v>
      </c>
      <c r="BS47" s="223">
        <v>956</v>
      </c>
      <c r="BT47" s="223">
        <v>22</v>
      </c>
      <c r="BU47" s="223">
        <v>1255</v>
      </c>
      <c r="BV47" s="223">
        <v>0</v>
      </c>
      <c r="BW47" s="223">
        <v>0</v>
      </c>
      <c r="BX47" s="223">
        <v>0</v>
      </c>
      <c r="BY47" s="223">
        <v>0</v>
      </c>
      <c r="BZ47" s="223">
        <v>0</v>
      </c>
      <c r="CA47" s="223">
        <v>0</v>
      </c>
      <c r="CB47" s="223">
        <v>0</v>
      </c>
      <c r="CC47" s="223">
        <v>562</v>
      </c>
      <c r="CD47" s="223">
        <v>0</v>
      </c>
      <c r="CE47" s="223">
        <v>0</v>
      </c>
      <c r="CF47" s="223">
        <v>0</v>
      </c>
      <c r="CG47" s="223">
        <v>201</v>
      </c>
      <c r="CH47" s="223">
        <v>0</v>
      </c>
      <c r="CI47" s="223">
        <v>0</v>
      </c>
      <c r="CJ47" s="223">
        <v>0</v>
      </c>
      <c r="CK47" s="223">
        <v>0</v>
      </c>
      <c r="CL47" s="223">
        <v>0</v>
      </c>
      <c r="CM47" s="223">
        <v>2390</v>
      </c>
      <c r="CN47" s="223">
        <v>9865</v>
      </c>
      <c r="CO47" s="223">
        <v>0</v>
      </c>
      <c r="CP47" s="223">
        <v>2744</v>
      </c>
      <c r="CQ47" s="223">
        <v>108982</v>
      </c>
      <c r="CR47" s="223">
        <v>0</v>
      </c>
      <c r="CS47" s="223">
        <v>1732</v>
      </c>
      <c r="CT47" s="223">
        <v>4474</v>
      </c>
      <c r="CU47" s="223">
        <v>1009</v>
      </c>
      <c r="CV47" s="223">
        <v>0</v>
      </c>
      <c r="CW47" s="223">
        <v>0</v>
      </c>
      <c r="CX47" s="223">
        <v>25459</v>
      </c>
      <c r="CY47" s="223">
        <v>2269</v>
      </c>
      <c r="CZ47" s="223">
        <v>2320</v>
      </c>
      <c r="DA47" s="223">
        <v>5198</v>
      </c>
      <c r="DB47" s="223">
        <v>3280</v>
      </c>
      <c r="DC47" s="223">
        <v>0</v>
      </c>
      <c r="DD47" s="223">
        <v>0</v>
      </c>
      <c r="DE47" s="223">
        <v>2889</v>
      </c>
      <c r="DF47" s="223">
        <v>1431</v>
      </c>
      <c r="DG47" s="223">
        <v>8994</v>
      </c>
      <c r="DH47" s="224">
        <f t="shared" si="0"/>
        <v>4798134</v>
      </c>
      <c r="DI47" s="223">
        <v>1287</v>
      </c>
      <c r="DJ47" s="223">
        <v>6409</v>
      </c>
      <c r="DK47" s="223">
        <v>0</v>
      </c>
      <c r="DL47" s="223">
        <v>0</v>
      </c>
      <c r="DM47" s="223">
        <v>193382</v>
      </c>
      <c r="DN47" s="223">
        <v>-27344</v>
      </c>
      <c r="DO47" s="224">
        <f t="shared" si="1"/>
        <v>173734</v>
      </c>
      <c r="DP47" s="225">
        <f t="shared" si="2"/>
        <v>4971868</v>
      </c>
      <c r="DQ47" s="226">
        <v>1051692</v>
      </c>
      <c r="DR47" s="227"/>
      <c r="DS47" s="224">
        <f t="shared" si="3"/>
        <v>1051692</v>
      </c>
      <c r="DT47" s="225">
        <f t="shared" si="4"/>
        <v>1225426</v>
      </c>
      <c r="DU47" s="225">
        <f t="shared" si="5"/>
        <v>6023560</v>
      </c>
      <c r="DV47" s="223">
        <v>-1406366</v>
      </c>
      <c r="DW47" s="227"/>
      <c r="DX47" s="224">
        <f t="shared" si="6"/>
        <v>-1406366</v>
      </c>
      <c r="DY47" s="227">
        <f t="shared" si="7"/>
        <v>-180940</v>
      </c>
      <c r="DZ47" s="224">
        <f t="shared" si="8"/>
        <v>4617194</v>
      </c>
      <c r="EB47" s="200">
        <f t="shared" si="9"/>
        <v>-461719.4</v>
      </c>
    </row>
    <row r="48" spans="1:132" ht="15" customHeight="1" x14ac:dyDescent="0.2">
      <c r="A48" s="490">
        <v>42</v>
      </c>
      <c r="B48" s="228" t="s">
        <v>321</v>
      </c>
      <c r="C48" s="222" t="s">
        <v>322</v>
      </c>
      <c r="D48" s="223">
        <v>0</v>
      </c>
      <c r="E48" s="223">
        <v>0</v>
      </c>
      <c r="F48" s="223">
        <v>0</v>
      </c>
      <c r="G48" s="223">
        <v>4</v>
      </c>
      <c r="H48" s="223">
        <v>324</v>
      </c>
      <c r="I48" s="223">
        <v>137</v>
      </c>
      <c r="J48" s="223">
        <v>0</v>
      </c>
      <c r="K48" s="223">
        <v>0</v>
      </c>
      <c r="L48" s="223">
        <v>0</v>
      </c>
      <c r="M48" s="223">
        <v>0</v>
      </c>
      <c r="N48" s="223">
        <v>0</v>
      </c>
      <c r="O48" s="223">
        <v>0</v>
      </c>
      <c r="P48" s="223">
        <v>0</v>
      </c>
      <c r="Q48" s="223">
        <v>622</v>
      </c>
      <c r="R48" s="223">
        <v>2306</v>
      </c>
      <c r="S48" s="223">
        <v>0</v>
      </c>
      <c r="T48" s="223">
        <v>0</v>
      </c>
      <c r="U48" s="223">
        <v>0</v>
      </c>
      <c r="V48" s="223">
        <v>0</v>
      </c>
      <c r="W48" s="223">
        <v>0</v>
      </c>
      <c r="X48" s="223">
        <v>0</v>
      </c>
      <c r="Y48" s="223">
        <v>0</v>
      </c>
      <c r="Z48" s="223">
        <v>0</v>
      </c>
      <c r="AA48" s="223">
        <v>0</v>
      </c>
      <c r="AB48" s="223">
        <v>0</v>
      </c>
      <c r="AC48" s="223">
        <v>0</v>
      </c>
      <c r="AD48" s="223">
        <v>0</v>
      </c>
      <c r="AE48" s="223">
        <v>0</v>
      </c>
      <c r="AF48" s="223">
        <v>0</v>
      </c>
      <c r="AG48" s="223">
        <v>0</v>
      </c>
      <c r="AH48" s="223">
        <v>0</v>
      </c>
      <c r="AI48" s="223">
        <v>0</v>
      </c>
      <c r="AJ48" s="223">
        <v>491</v>
      </c>
      <c r="AK48" s="223">
        <v>0</v>
      </c>
      <c r="AL48" s="223">
        <v>0</v>
      </c>
      <c r="AM48" s="223">
        <v>0</v>
      </c>
      <c r="AN48" s="223">
        <v>0</v>
      </c>
      <c r="AO48" s="223">
        <v>54</v>
      </c>
      <c r="AP48" s="223">
        <v>0</v>
      </c>
      <c r="AQ48" s="223">
        <v>0</v>
      </c>
      <c r="AR48" s="223">
        <v>0</v>
      </c>
      <c r="AS48" s="223">
        <v>94485</v>
      </c>
      <c r="AT48" s="223">
        <v>7773</v>
      </c>
      <c r="AU48" s="223">
        <v>3541</v>
      </c>
      <c r="AV48" s="223">
        <v>1656</v>
      </c>
      <c r="AW48" s="223">
        <v>0</v>
      </c>
      <c r="AX48" s="223">
        <v>0</v>
      </c>
      <c r="AY48" s="223">
        <v>338</v>
      </c>
      <c r="AZ48" s="223">
        <v>0</v>
      </c>
      <c r="BA48" s="223">
        <v>0</v>
      </c>
      <c r="BB48" s="223">
        <v>0</v>
      </c>
      <c r="BC48" s="223">
        <v>0</v>
      </c>
      <c r="BD48" s="223">
        <v>409</v>
      </c>
      <c r="BE48" s="223">
        <v>0</v>
      </c>
      <c r="BF48" s="223">
        <v>0</v>
      </c>
      <c r="BG48" s="223">
        <v>0</v>
      </c>
      <c r="BH48" s="223">
        <v>0</v>
      </c>
      <c r="BI48" s="223">
        <v>26331</v>
      </c>
      <c r="BJ48" s="223">
        <v>15052</v>
      </c>
      <c r="BK48" s="223">
        <v>23132</v>
      </c>
      <c r="BL48" s="223">
        <v>0</v>
      </c>
      <c r="BM48" s="223">
        <v>2322826</v>
      </c>
      <c r="BN48" s="223">
        <v>1462547</v>
      </c>
      <c r="BO48" s="223">
        <v>414779</v>
      </c>
      <c r="BP48" s="223">
        <v>589904</v>
      </c>
      <c r="BQ48" s="223">
        <v>0</v>
      </c>
      <c r="BR48" s="223">
        <v>0</v>
      </c>
      <c r="BS48" s="223">
        <v>0</v>
      </c>
      <c r="BT48" s="223">
        <v>0</v>
      </c>
      <c r="BU48" s="223">
        <v>0</v>
      </c>
      <c r="BV48" s="223">
        <v>0</v>
      </c>
      <c r="BW48" s="223">
        <v>0</v>
      </c>
      <c r="BX48" s="223">
        <v>1315</v>
      </c>
      <c r="BY48" s="223">
        <v>327</v>
      </c>
      <c r="BZ48" s="223">
        <v>303</v>
      </c>
      <c r="CA48" s="223">
        <v>0</v>
      </c>
      <c r="CB48" s="223">
        <v>0</v>
      </c>
      <c r="CC48" s="223">
        <v>1823</v>
      </c>
      <c r="CD48" s="223">
        <v>0</v>
      </c>
      <c r="CE48" s="223">
        <v>0</v>
      </c>
      <c r="CF48" s="223">
        <v>0</v>
      </c>
      <c r="CG48" s="223">
        <v>144</v>
      </c>
      <c r="CH48" s="223">
        <v>0</v>
      </c>
      <c r="CI48" s="223">
        <v>0</v>
      </c>
      <c r="CJ48" s="223">
        <v>0</v>
      </c>
      <c r="CK48" s="223">
        <v>0</v>
      </c>
      <c r="CL48" s="223">
        <v>0</v>
      </c>
      <c r="CM48" s="223">
        <v>0</v>
      </c>
      <c r="CN48" s="223">
        <v>348</v>
      </c>
      <c r="CO48" s="223">
        <v>0</v>
      </c>
      <c r="CP48" s="223">
        <v>0</v>
      </c>
      <c r="CQ48" s="223">
        <v>0</v>
      </c>
      <c r="CR48" s="223">
        <v>0</v>
      </c>
      <c r="CS48" s="223">
        <v>0</v>
      </c>
      <c r="CT48" s="223">
        <v>0</v>
      </c>
      <c r="CU48" s="223">
        <v>0</v>
      </c>
      <c r="CV48" s="223">
        <v>762</v>
      </c>
      <c r="CW48" s="223">
        <v>0</v>
      </c>
      <c r="CX48" s="223">
        <v>1732</v>
      </c>
      <c r="CY48" s="223">
        <v>0</v>
      </c>
      <c r="CZ48" s="223">
        <v>0</v>
      </c>
      <c r="DA48" s="223">
        <v>0</v>
      </c>
      <c r="DB48" s="223">
        <v>0</v>
      </c>
      <c r="DC48" s="223">
        <v>0</v>
      </c>
      <c r="DD48" s="223">
        <v>0</v>
      </c>
      <c r="DE48" s="223">
        <v>0</v>
      </c>
      <c r="DF48" s="223">
        <v>0</v>
      </c>
      <c r="DG48" s="223">
        <v>2035</v>
      </c>
      <c r="DH48" s="224">
        <f t="shared" si="0"/>
        <v>4975500</v>
      </c>
      <c r="DI48" s="223">
        <v>0</v>
      </c>
      <c r="DJ48" s="223">
        <v>26773</v>
      </c>
      <c r="DK48" s="223">
        <v>541</v>
      </c>
      <c r="DL48" s="223">
        <v>383</v>
      </c>
      <c r="DM48" s="223">
        <v>39096</v>
      </c>
      <c r="DN48" s="223">
        <v>-44604</v>
      </c>
      <c r="DO48" s="224">
        <f t="shared" si="1"/>
        <v>22189</v>
      </c>
      <c r="DP48" s="225">
        <f t="shared" si="2"/>
        <v>4997689</v>
      </c>
      <c r="DQ48" s="226">
        <v>27553</v>
      </c>
      <c r="DR48" s="227"/>
      <c r="DS48" s="224">
        <f t="shared" si="3"/>
        <v>27553</v>
      </c>
      <c r="DT48" s="225">
        <f t="shared" si="4"/>
        <v>49742</v>
      </c>
      <c r="DU48" s="225">
        <f t="shared" si="5"/>
        <v>5025242</v>
      </c>
      <c r="DV48" s="223">
        <v>-331919</v>
      </c>
      <c r="DW48" s="227"/>
      <c r="DX48" s="224">
        <f t="shared" si="6"/>
        <v>-331919</v>
      </c>
      <c r="DY48" s="227">
        <f t="shared" si="7"/>
        <v>-282177</v>
      </c>
      <c r="DZ48" s="224">
        <f t="shared" si="8"/>
        <v>4693323</v>
      </c>
      <c r="EB48" s="200">
        <f t="shared" si="9"/>
        <v>-469332.30000000005</v>
      </c>
    </row>
    <row r="49" spans="1:132" ht="15" customHeight="1" x14ac:dyDescent="0.2">
      <c r="A49" s="490">
        <v>43</v>
      </c>
      <c r="B49" s="228" t="s">
        <v>323</v>
      </c>
      <c r="C49" s="222" t="s">
        <v>224</v>
      </c>
      <c r="D49" s="223">
        <v>23842</v>
      </c>
      <c r="E49" s="223">
        <v>2470</v>
      </c>
      <c r="F49" s="223">
        <v>5</v>
      </c>
      <c r="G49" s="223">
        <v>737</v>
      </c>
      <c r="H49" s="223">
        <v>1983</v>
      </c>
      <c r="I49" s="223">
        <v>3238</v>
      </c>
      <c r="J49" s="223">
        <v>2323</v>
      </c>
      <c r="K49" s="223">
        <v>112423</v>
      </c>
      <c r="L49" s="223">
        <v>301888</v>
      </c>
      <c r="M49" s="223">
        <v>197</v>
      </c>
      <c r="N49" s="223">
        <v>343</v>
      </c>
      <c r="O49" s="223">
        <v>175</v>
      </c>
      <c r="P49" s="223">
        <v>3651</v>
      </c>
      <c r="Q49" s="223">
        <v>23255</v>
      </c>
      <c r="R49" s="223">
        <v>104648</v>
      </c>
      <c r="S49" s="223">
        <v>2019</v>
      </c>
      <c r="T49" s="223">
        <v>4252</v>
      </c>
      <c r="U49" s="223">
        <v>1906</v>
      </c>
      <c r="V49" s="223">
        <v>10</v>
      </c>
      <c r="W49" s="223">
        <v>23735</v>
      </c>
      <c r="X49" s="223">
        <v>393</v>
      </c>
      <c r="Y49" s="223">
        <v>22415</v>
      </c>
      <c r="Z49" s="223">
        <v>3407</v>
      </c>
      <c r="AA49" s="223">
        <v>132</v>
      </c>
      <c r="AB49" s="223">
        <v>208097</v>
      </c>
      <c r="AC49" s="223">
        <v>100239</v>
      </c>
      <c r="AD49" s="223">
        <v>4559</v>
      </c>
      <c r="AE49" s="223">
        <v>1673</v>
      </c>
      <c r="AF49" s="223">
        <v>22476</v>
      </c>
      <c r="AG49" s="223">
        <v>65670</v>
      </c>
      <c r="AH49" s="223">
        <v>3380</v>
      </c>
      <c r="AI49" s="223">
        <v>11625</v>
      </c>
      <c r="AJ49" s="223">
        <v>21548</v>
      </c>
      <c r="AK49" s="223">
        <v>10185</v>
      </c>
      <c r="AL49" s="223">
        <v>18679</v>
      </c>
      <c r="AM49" s="223">
        <v>427</v>
      </c>
      <c r="AN49" s="223">
        <v>3333</v>
      </c>
      <c r="AO49" s="223">
        <v>17330</v>
      </c>
      <c r="AP49" s="223">
        <v>435</v>
      </c>
      <c r="AQ49" s="223">
        <v>2090</v>
      </c>
      <c r="AR49" s="223">
        <v>15173</v>
      </c>
      <c r="AS49" s="223">
        <v>224826</v>
      </c>
      <c r="AT49" s="223">
        <v>550918</v>
      </c>
      <c r="AU49" s="223">
        <v>328906</v>
      </c>
      <c r="AV49" s="223">
        <v>496749</v>
      </c>
      <c r="AW49" s="223">
        <v>198939</v>
      </c>
      <c r="AX49" s="223">
        <v>57716</v>
      </c>
      <c r="AY49" s="223">
        <v>205221</v>
      </c>
      <c r="AZ49" s="223">
        <v>275247</v>
      </c>
      <c r="BA49" s="223">
        <v>75364</v>
      </c>
      <c r="BB49" s="223">
        <v>52622</v>
      </c>
      <c r="BC49" s="223">
        <v>48496</v>
      </c>
      <c r="BD49" s="223">
        <v>91898</v>
      </c>
      <c r="BE49" s="223">
        <v>56358</v>
      </c>
      <c r="BF49" s="223">
        <v>52985</v>
      </c>
      <c r="BG49" s="223">
        <v>25459</v>
      </c>
      <c r="BH49" s="223">
        <v>229392</v>
      </c>
      <c r="BI49" s="223">
        <v>108250</v>
      </c>
      <c r="BJ49" s="223">
        <v>34306</v>
      </c>
      <c r="BK49" s="223">
        <v>72023</v>
      </c>
      <c r="BL49" s="223">
        <v>174</v>
      </c>
      <c r="BM49" s="223">
        <v>481794</v>
      </c>
      <c r="BN49" s="223">
        <v>1051989</v>
      </c>
      <c r="BO49" s="223">
        <v>86400</v>
      </c>
      <c r="BP49" s="223">
        <v>52371</v>
      </c>
      <c r="BQ49" s="223">
        <v>7398</v>
      </c>
      <c r="BR49" s="223">
        <v>5689</v>
      </c>
      <c r="BS49" s="223">
        <v>3286</v>
      </c>
      <c r="BT49" s="223">
        <v>914</v>
      </c>
      <c r="BU49" s="223">
        <v>270103</v>
      </c>
      <c r="BV49" s="223">
        <v>4157</v>
      </c>
      <c r="BW49" s="223">
        <v>1003</v>
      </c>
      <c r="BX49" s="223">
        <v>3783</v>
      </c>
      <c r="BY49" s="223">
        <v>19079</v>
      </c>
      <c r="BZ49" s="223">
        <v>2444</v>
      </c>
      <c r="CA49" s="223">
        <v>22312</v>
      </c>
      <c r="CB49" s="223">
        <v>0</v>
      </c>
      <c r="CC49" s="223">
        <v>6732</v>
      </c>
      <c r="CD49" s="223">
        <v>128</v>
      </c>
      <c r="CE49" s="223">
        <v>879</v>
      </c>
      <c r="CF49" s="223">
        <v>7899</v>
      </c>
      <c r="CG49" s="223">
        <v>34459</v>
      </c>
      <c r="CH49" s="223">
        <v>43</v>
      </c>
      <c r="CI49" s="223">
        <v>11913</v>
      </c>
      <c r="CJ49" s="223">
        <v>245</v>
      </c>
      <c r="CK49" s="223">
        <v>6313</v>
      </c>
      <c r="CL49" s="223">
        <v>3108</v>
      </c>
      <c r="CM49" s="223">
        <v>2636</v>
      </c>
      <c r="CN49" s="223">
        <v>174949</v>
      </c>
      <c r="CO49" s="223">
        <v>4927</v>
      </c>
      <c r="CP49" s="223">
        <v>4959</v>
      </c>
      <c r="CQ49" s="223">
        <v>15105</v>
      </c>
      <c r="CR49" s="223">
        <v>291</v>
      </c>
      <c r="CS49" s="223">
        <v>7059</v>
      </c>
      <c r="CT49" s="223">
        <v>5197</v>
      </c>
      <c r="CU49" s="223">
        <v>10712</v>
      </c>
      <c r="CV49" s="223">
        <v>11208</v>
      </c>
      <c r="CW49" s="223">
        <v>54</v>
      </c>
      <c r="CX49" s="223">
        <v>67722</v>
      </c>
      <c r="CY49" s="223">
        <v>14212</v>
      </c>
      <c r="CZ49" s="223">
        <v>3735</v>
      </c>
      <c r="DA49" s="223">
        <v>42901</v>
      </c>
      <c r="DB49" s="223">
        <v>17494</v>
      </c>
      <c r="DC49" s="223">
        <v>1296</v>
      </c>
      <c r="DD49" s="223">
        <v>6</v>
      </c>
      <c r="DE49" s="223">
        <v>34412</v>
      </c>
      <c r="DF49" s="223">
        <v>577</v>
      </c>
      <c r="DG49" s="223">
        <v>21425</v>
      </c>
      <c r="DH49" s="224">
        <f t="shared" si="0"/>
        <v>6857533</v>
      </c>
      <c r="DI49" s="223">
        <v>30279</v>
      </c>
      <c r="DJ49" s="223">
        <v>246639</v>
      </c>
      <c r="DK49" s="223">
        <v>0</v>
      </c>
      <c r="DL49" s="223">
        <v>27322</v>
      </c>
      <c r="DM49" s="223">
        <v>378150</v>
      </c>
      <c r="DN49" s="223">
        <v>-96832</v>
      </c>
      <c r="DO49" s="224">
        <f t="shared" si="1"/>
        <v>585558</v>
      </c>
      <c r="DP49" s="225">
        <f t="shared" si="2"/>
        <v>7443091</v>
      </c>
      <c r="DQ49" s="226">
        <v>709264</v>
      </c>
      <c r="DR49" s="227"/>
      <c r="DS49" s="224">
        <f t="shared" si="3"/>
        <v>709264</v>
      </c>
      <c r="DT49" s="225">
        <f t="shared" si="4"/>
        <v>1294822</v>
      </c>
      <c r="DU49" s="225">
        <f t="shared" si="5"/>
        <v>8152355</v>
      </c>
      <c r="DV49" s="223">
        <v>-799241</v>
      </c>
      <c r="DW49" s="227"/>
      <c r="DX49" s="224">
        <f t="shared" si="6"/>
        <v>-799241</v>
      </c>
      <c r="DY49" s="227">
        <f t="shared" si="7"/>
        <v>495581</v>
      </c>
      <c r="DZ49" s="224">
        <f t="shared" si="8"/>
        <v>7353114</v>
      </c>
      <c r="EB49" s="200">
        <f t="shared" si="9"/>
        <v>-735311.4</v>
      </c>
    </row>
    <row r="50" spans="1:132" ht="15" customHeight="1" x14ac:dyDescent="0.2">
      <c r="A50" s="507">
        <v>44</v>
      </c>
      <c r="B50" s="228" t="s">
        <v>324</v>
      </c>
      <c r="C50" s="222" t="s">
        <v>194</v>
      </c>
      <c r="D50" s="223">
        <v>0</v>
      </c>
      <c r="E50" s="223">
        <v>0</v>
      </c>
      <c r="F50" s="223">
        <v>0</v>
      </c>
      <c r="G50" s="223">
        <v>23</v>
      </c>
      <c r="H50" s="223">
        <v>0</v>
      </c>
      <c r="I50" s="223">
        <v>170</v>
      </c>
      <c r="J50" s="223">
        <v>1014</v>
      </c>
      <c r="K50" s="223">
        <v>0</v>
      </c>
      <c r="L50" s="223">
        <v>0</v>
      </c>
      <c r="M50" s="223">
        <v>0</v>
      </c>
      <c r="N50" s="223">
        <v>0</v>
      </c>
      <c r="O50" s="223">
        <v>0</v>
      </c>
      <c r="P50" s="223">
        <v>0</v>
      </c>
      <c r="Q50" s="223">
        <v>139</v>
      </c>
      <c r="R50" s="223">
        <v>1011</v>
      </c>
      <c r="S50" s="223">
        <v>0</v>
      </c>
      <c r="T50" s="223">
        <v>0</v>
      </c>
      <c r="U50" s="223">
        <v>0</v>
      </c>
      <c r="V50" s="223">
        <v>0</v>
      </c>
      <c r="W50" s="223">
        <v>0</v>
      </c>
      <c r="X50" s="223">
        <v>0</v>
      </c>
      <c r="Y50" s="223">
        <v>0</v>
      </c>
      <c r="Z50" s="223">
        <v>0</v>
      </c>
      <c r="AA50" s="223">
        <v>0</v>
      </c>
      <c r="AB50" s="223">
        <v>0</v>
      </c>
      <c r="AC50" s="223">
        <v>503</v>
      </c>
      <c r="AD50" s="223">
        <v>0</v>
      </c>
      <c r="AE50" s="223">
        <v>0</v>
      </c>
      <c r="AF50" s="223">
        <v>4753</v>
      </c>
      <c r="AG50" s="223">
        <v>0</v>
      </c>
      <c r="AH50" s="223">
        <v>0</v>
      </c>
      <c r="AI50" s="223">
        <v>5057</v>
      </c>
      <c r="AJ50" s="223">
        <v>617</v>
      </c>
      <c r="AK50" s="223">
        <v>2525</v>
      </c>
      <c r="AL50" s="223">
        <v>2132</v>
      </c>
      <c r="AM50" s="223">
        <v>0</v>
      </c>
      <c r="AN50" s="223">
        <v>0</v>
      </c>
      <c r="AO50" s="223">
        <v>2290</v>
      </c>
      <c r="AP50" s="223">
        <v>0</v>
      </c>
      <c r="AQ50" s="223">
        <v>0</v>
      </c>
      <c r="AR50" s="223">
        <v>108</v>
      </c>
      <c r="AS50" s="223">
        <v>4516</v>
      </c>
      <c r="AT50" s="223">
        <v>6071</v>
      </c>
      <c r="AU50" s="223">
        <v>1666171</v>
      </c>
      <c r="AV50" s="223">
        <v>618620</v>
      </c>
      <c r="AW50" s="223">
        <v>73500</v>
      </c>
      <c r="AX50" s="223">
        <v>8706</v>
      </c>
      <c r="AY50" s="223">
        <v>17941</v>
      </c>
      <c r="AZ50" s="223">
        <v>125665</v>
      </c>
      <c r="BA50" s="223">
        <v>89727</v>
      </c>
      <c r="BB50" s="223">
        <v>5671</v>
      </c>
      <c r="BC50" s="223">
        <v>488</v>
      </c>
      <c r="BD50" s="223">
        <v>7480</v>
      </c>
      <c r="BE50" s="223">
        <v>1335</v>
      </c>
      <c r="BF50" s="223">
        <v>5715</v>
      </c>
      <c r="BG50" s="223">
        <v>3839</v>
      </c>
      <c r="BH50" s="223">
        <v>228667</v>
      </c>
      <c r="BI50" s="223">
        <v>86536</v>
      </c>
      <c r="BJ50" s="223">
        <v>42510</v>
      </c>
      <c r="BK50" s="223">
        <v>2667</v>
      </c>
      <c r="BL50" s="223">
        <v>0</v>
      </c>
      <c r="BM50" s="223">
        <v>314252</v>
      </c>
      <c r="BN50" s="223">
        <v>10841</v>
      </c>
      <c r="BO50" s="223">
        <v>70102</v>
      </c>
      <c r="BP50" s="223">
        <v>58630</v>
      </c>
      <c r="BQ50" s="223">
        <v>0</v>
      </c>
      <c r="BR50" s="223">
        <v>0</v>
      </c>
      <c r="BS50" s="223">
        <v>46767</v>
      </c>
      <c r="BT50" s="223">
        <v>0</v>
      </c>
      <c r="BU50" s="223">
        <v>357</v>
      </c>
      <c r="BV50" s="223">
        <v>1</v>
      </c>
      <c r="BW50" s="223">
        <v>0</v>
      </c>
      <c r="BX50" s="223">
        <v>0</v>
      </c>
      <c r="BY50" s="223">
        <v>0</v>
      </c>
      <c r="BZ50" s="223">
        <v>969</v>
      </c>
      <c r="CA50" s="223">
        <v>69</v>
      </c>
      <c r="CB50" s="223">
        <v>0</v>
      </c>
      <c r="CC50" s="223">
        <v>34</v>
      </c>
      <c r="CD50" s="223">
        <v>113</v>
      </c>
      <c r="CE50" s="223">
        <v>57</v>
      </c>
      <c r="CF50" s="223">
        <v>223</v>
      </c>
      <c r="CG50" s="223">
        <v>2508</v>
      </c>
      <c r="CH50" s="223">
        <v>63</v>
      </c>
      <c r="CI50" s="223">
        <v>0</v>
      </c>
      <c r="CJ50" s="223">
        <v>27</v>
      </c>
      <c r="CK50" s="223">
        <v>0</v>
      </c>
      <c r="CL50" s="223">
        <v>0</v>
      </c>
      <c r="CM50" s="223">
        <v>221</v>
      </c>
      <c r="CN50" s="223">
        <v>14822</v>
      </c>
      <c r="CO50" s="223">
        <v>0</v>
      </c>
      <c r="CP50" s="223">
        <v>0</v>
      </c>
      <c r="CQ50" s="223">
        <v>0</v>
      </c>
      <c r="CR50" s="223">
        <v>0</v>
      </c>
      <c r="CS50" s="223">
        <v>10</v>
      </c>
      <c r="CT50" s="223">
        <v>0</v>
      </c>
      <c r="CU50" s="223">
        <v>0</v>
      </c>
      <c r="CV50" s="223">
        <v>33</v>
      </c>
      <c r="CW50" s="223">
        <v>0</v>
      </c>
      <c r="CX50" s="223">
        <v>610894</v>
      </c>
      <c r="CY50" s="223">
        <v>7137</v>
      </c>
      <c r="CZ50" s="223">
        <v>0</v>
      </c>
      <c r="DA50" s="223">
        <v>0</v>
      </c>
      <c r="DB50" s="223">
        <v>0</v>
      </c>
      <c r="DC50" s="223">
        <v>0</v>
      </c>
      <c r="DD50" s="223">
        <v>0</v>
      </c>
      <c r="DE50" s="223">
        <v>916</v>
      </c>
      <c r="DF50" s="223">
        <v>0</v>
      </c>
      <c r="DG50" s="223">
        <v>0</v>
      </c>
      <c r="DH50" s="224">
        <f t="shared" si="0"/>
        <v>4155213</v>
      </c>
      <c r="DI50" s="223">
        <v>0</v>
      </c>
      <c r="DJ50" s="223">
        <v>13806</v>
      </c>
      <c r="DK50" s="223">
        <v>0</v>
      </c>
      <c r="DL50" s="223">
        <v>322958</v>
      </c>
      <c r="DM50" s="223">
        <v>4617870</v>
      </c>
      <c r="DN50" s="223">
        <v>-39137</v>
      </c>
      <c r="DO50" s="224">
        <f t="shared" si="1"/>
        <v>4915497</v>
      </c>
      <c r="DP50" s="225">
        <f t="shared" si="2"/>
        <v>9070710</v>
      </c>
      <c r="DQ50" s="223">
        <v>2808539</v>
      </c>
      <c r="DR50" s="227"/>
      <c r="DS50" s="224">
        <f t="shared" si="3"/>
        <v>2808539</v>
      </c>
      <c r="DT50" s="225">
        <f t="shared" si="4"/>
        <v>7724036</v>
      </c>
      <c r="DU50" s="225">
        <f t="shared" si="5"/>
        <v>11879249</v>
      </c>
      <c r="DV50" s="223">
        <v>-1485654</v>
      </c>
      <c r="DW50" s="227"/>
      <c r="DX50" s="224">
        <f t="shared" si="6"/>
        <v>-1485654</v>
      </c>
      <c r="DY50" s="227">
        <f t="shared" si="7"/>
        <v>6238382</v>
      </c>
      <c r="DZ50" s="224">
        <f t="shared" si="8"/>
        <v>10393595</v>
      </c>
      <c r="EB50" s="200">
        <f t="shared" si="9"/>
        <v>-1039359.5</v>
      </c>
    </row>
    <row r="51" spans="1:132" ht="15" customHeight="1" x14ac:dyDescent="0.2">
      <c r="A51" s="507">
        <v>45</v>
      </c>
      <c r="B51" s="228" t="s">
        <v>325</v>
      </c>
      <c r="C51" s="222" t="s">
        <v>195</v>
      </c>
      <c r="D51" s="223">
        <v>0</v>
      </c>
      <c r="E51" s="223">
        <v>0</v>
      </c>
      <c r="F51" s="223">
        <v>0</v>
      </c>
      <c r="G51" s="223">
        <v>127</v>
      </c>
      <c r="H51" s="223">
        <v>0</v>
      </c>
      <c r="I51" s="223">
        <v>285</v>
      </c>
      <c r="J51" s="223">
        <v>218</v>
      </c>
      <c r="K51" s="223">
        <v>0</v>
      </c>
      <c r="L51" s="223">
        <v>0</v>
      </c>
      <c r="M51" s="223">
        <v>0</v>
      </c>
      <c r="N51" s="223">
        <v>0</v>
      </c>
      <c r="O51" s="223">
        <v>0</v>
      </c>
      <c r="P51" s="223">
        <v>0</v>
      </c>
      <c r="Q51" s="223">
        <v>469</v>
      </c>
      <c r="R51" s="223">
        <v>647</v>
      </c>
      <c r="S51" s="223">
        <v>0</v>
      </c>
      <c r="T51" s="223">
        <v>0</v>
      </c>
      <c r="U51" s="223">
        <v>0</v>
      </c>
      <c r="V51" s="223">
        <v>0</v>
      </c>
      <c r="W51" s="223">
        <v>0</v>
      </c>
      <c r="X51" s="223">
        <v>0</v>
      </c>
      <c r="Y51" s="223">
        <v>0</v>
      </c>
      <c r="Z51" s="223">
        <v>0</v>
      </c>
      <c r="AA51" s="223">
        <v>0</v>
      </c>
      <c r="AB51" s="223">
        <v>0</v>
      </c>
      <c r="AC51" s="223">
        <v>0</v>
      </c>
      <c r="AD51" s="223">
        <v>149</v>
      </c>
      <c r="AE51" s="223">
        <v>43</v>
      </c>
      <c r="AF51" s="223">
        <v>37177</v>
      </c>
      <c r="AG51" s="223">
        <v>0</v>
      </c>
      <c r="AH51" s="223">
        <v>0</v>
      </c>
      <c r="AI51" s="223">
        <v>483</v>
      </c>
      <c r="AJ51" s="223">
        <v>1443</v>
      </c>
      <c r="AK51" s="223">
        <v>2548</v>
      </c>
      <c r="AL51" s="223">
        <v>3855</v>
      </c>
      <c r="AM51" s="223">
        <v>3</v>
      </c>
      <c r="AN51" s="223">
        <v>11</v>
      </c>
      <c r="AO51" s="223">
        <v>2358</v>
      </c>
      <c r="AP51" s="223">
        <v>785</v>
      </c>
      <c r="AQ51" s="223">
        <v>146</v>
      </c>
      <c r="AR51" s="223">
        <v>777</v>
      </c>
      <c r="AS51" s="223">
        <v>920</v>
      </c>
      <c r="AT51" s="223">
        <v>4875</v>
      </c>
      <c r="AU51" s="223">
        <v>45752</v>
      </c>
      <c r="AV51" s="223">
        <v>2458581</v>
      </c>
      <c r="AW51" s="223">
        <v>9261</v>
      </c>
      <c r="AX51" s="223">
        <v>20505</v>
      </c>
      <c r="AY51" s="223">
        <v>16968</v>
      </c>
      <c r="AZ51" s="223">
        <v>24365</v>
      </c>
      <c r="BA51" s="223">
        <v>3637</v>
      </c>
      <c r="BB51" s="223">
        <v>5855</v>
      </c>
      <c r="BC51" s="223">
        <v>621</v>
      </c>
      <c r="BD51" s="223">
        <v>2488</v>
      </c>
      <c r="BE51" s="223">
        <v>1574</v>
      </c>
      <c r="BF51" s="223">
        <v>3778</v>
      </c>
      <c r="BG51" s="223">
        <v>1306</v>
      </c>
      <c r="BH51" s="223">
        <v>20559</v>
      </c>
      <c r="BI51" s="223">
        <v>11002</v>
      </c>
      <c r="BJ51" s="223">
        <v>4864</v>
      </c>
      <c r="BK51" s="223">
        <v>802</v>
      </c>
      <c r="BL51" s="223">
        <v>0</v>
      </c>
      <c r="BM51" s="223">
        <v>726</v>
      </c>
      <c r="BN51" s="223">
        <v>1677</v>
      </c>
      <c r="BO51" s="223">
        <v>1651</v>
      </c>
      <c r="BP51" s="223">
        <v>101</v>
      </c>
      <c r="BQ51" s="223">
        <v>0</v>
      </c>
      <c r="BR51" s="223">
        <v>145</v>
      </c>
      <c r="BS51" s="223">
        <v>1265</v>
      </c>
      <c r="BT51" s="223">
        <v>0</v>
      </c>
      <c r="BU51" s="223">
        <v>284</v>
      </c>
      <c r="BV51" s="223">
        <v>0</v>
      </c>
      <c r="BW51" s="223">
        <v>0</v>
      </c>
      <c r="BX51" s="223">
        <v>0</v>
      </c>
      <c r="BY51" s="223">
        <v>0</v>
      </c>
      <c r="BZ51" s="223">
        <v>187</v>
      </c>
      <c r="CA51" s="223">
        <v>243</v>
      </c>
      <c r="CB51" s="223">
        <v>0</v>
      </c>
      <c r="CC51" s="223">
        <v>486</v>
      </c>
      <c r="CD51" s="223">
        <v>70</v>
      </c>
      <c r="CE51" s="223">
        <v>46</v>
      </c>
      <c r="CF51" s="223">
        <v>241</v>
      </c>
      <c r="CG51" s="223">
        <v>1317</v>
      </c>
      <c r="CH51" s="223">
        <v>55</v>
      </c>
      <c r="CI51" s="223">
        <v>58</v>
      </c>
      <c r="CJ51" s="223">
        <v>0</v>
      </c>
      <c r="CK51" s="223">
        <v>0</v>
      </c>
      <c r="CL51" s="223">
        <v>190</v>
      </c>
      <c r="CM51" s="223">
        <v>0</v>
      </c>
      <c r="CN51" s="223">
        <v>929</v>
      </c>
      <c r="CO51" s="223">
        <v>0</v>
      </c>
      <c r="CP51" s="223">
        <v>0</v>
      </c>
      <c r="CQ51" s="223">
        <v>0</v>
      </c>
      <c r="CR51" s="223">
        <v>0</v>
      </c>
      <c r="CS51" s="223">
        <v>0</v>
      </c>
      <c r="CT51" s="223">
        <v>0</v>
      </c>
      <c r="CU51" s="223">
        <v>0</v>
      </c>
      <c r="CV51" s="223">
        <v>1461</v>
      </c>
      <c r="CW51" s="223">
        <v>0</v>
      </c>
      <c r="CX51" s="223">
        <v>965034</v>
      </c>
      <c r="CY51" s="223">
        <v>438</v>
      </c>
      <c r="CZ51" s="223">
        <v>0</v>
      </c>
      <c r="DA51" s="223">
        <v>0</v>
      </c>
      <c r="DB51" s="223">
        <v>0</v>
      </c>
      <c r="DC51" s="223">
        <v>30</v>
      </c>
      <c r="DD51" s="223">
        <v>0</v>
      </c>
      <c r="DE51" s="223">
        <v>345</v>
      </c>
      <c r="DF51" s="223">
        <v>0</v>
      </c>
      <c r="DG51" s="223">
        <v>0</v>
      </c>
      <c r="DH51" s="224">
        <f t="shared" si="0"/>
        <v>3666216</v>
      </c>
      <c r="DI51" s="223">
        <v>0</v>
      </c>
      <c r="DJ51" s="223">
        <v>6205</v>
      </c>
      <c r="DK51" s="223">
        <v>0</v>
      </c>
      <c r="DL51" s="223">
        <v>57766</v>
      </c>
      <c r="DM51" s="223">
        <v>8637390</v>
      </c>
      <c r="DN51" s="223">
        <v>-102412</v>
      </c>
      <c r="DO51" s="224">
        <f t="shared" si="1"/>
        <v>8598949</v>
      </c>
      <c r="DP51" s="225">
        <f t="shared" si="2"/>
        <v>12265165</v>
      </c>
      <c r="DQ51" s="223">
        <v>6353863</v>
      </c>
      <c r="DR51" s="227"/>
      <c r="DS51" s="224">
        <f t="shared" si="3"/>
        <v>6353863</v>
      </c>
      <c r="DT51" s="225">
        <f t="shared" si="4"/>
        <v>14952812</v>
      </c>
      <c r="DU51" s="225">
        <f t="shared" si="5"/>
        <v>18619028</v>
      </c>
      <c r="DV51" s="223">
        <v>-2084938</v>
      </c>
      <c r="DW51" s="227"/>
      <c r="DX51" s="224">
        <f t="shared" si="6"/>
        <v>-2084938</v>
      </c>
      <c r="DY51" s="227">
        <f t="shared" si="7"/>
        <v>12867874</v>
      </c>
      <c r="DZ51" s="224">
        <f t="shared" si="8"/>
        <v>16534090</v>
      </c>
      <c r="EB51" s="200">
        <f t="shared" si="9"/>
        <v>-1653409</v>
      </c>
    </row>
    <row r="52" spans="1:132" ht="15" customHeight="1" x14ac:dyDescent="0.2">
      <c r="A52" s="507">
        <v>46</v>
      </c>
      <c r="B52" s="228" t="s">
        <v>326</v>
      </c>
      <c r="C52" s="222" t="s">
        <v>196</v>
      </c>
      <c r="D52" s="223">
        <v>27</v>
      </c>
      <c r="E52" s="223">
        <v>0</v>
      </c>
      <c r="F52" s="223">
        <v>110</v>
      </c>
      <c r="G52" s="223">
        <v>21</v>
      </c>
      <c r="H52" s="223">
        <v>13</v>
      </c>
      <c r="I52" s="223">
        <v>0</v>
      </c>
      <c r="J52" s="223">
        <v>0</v>
      </c>
      <c r="K52" s="223">
        <v>0</v>
      </c>
      <c r="L52" s="223">
        <v>0</v>
      </c>
      <c r="M52" s="223">
        <v>0</v>
      </c>
      <c r="N52" s="223">
        <v>5</v>
      </c>
      <c r="O52" s="223">
        <v>0</v>
      </c>
      <c r="P52" s="223">
        <v>0</v>
      </c>
      <c r="Q52" s="223">
        <v>0</v>
      </c>
      <c r="R52" s="223">
        <v>0</v>
      </c>
      <c r="S52" s="223">
        <v>0</v>
      </c>
      <c r="T52" s="223">
        <v>0</v>
      </c>
      <c r="U52" s="223">
        <v>0</v>
      </c>
      <c r="V52" s="223">
        <v>0</v>
      </c>
      <c r="W52" s="223">
        <v>19</v>
      </c>
      <c r="X52" s="223">
        <v>0</v>
      </c>
      <c r="Y52" s="223">
        <v>0</v>
      </c>
      <c r="Z52" s="223">
        <v>0</v>
      </c>
      <c r="AA52" s="223">
        <v>0</v>
      </c>
      <c r="AB52" s="223">
        <v>0</v>
      </c>
      <c r="AC52" s="223">
        <v>0</v>
      </c>
      <c r="AD52" s="223">
        <v>0</v>
      </c>
      <c r="AE52" s="223">
        <v>0</v>
      </c>
      <c r="AF52" s="223">
        <v>0</v>
      </c>
      <c r="AG52" s="223">
        <v>0</v>
      </c>
      <c r="AH52" s="223">
        <v>0</v>
      </c>
      <c r="AI52" s="223">
        <v>0</v>
      </c>
      <c r="AJ52" s="223">
        <v>0</v>
      </c>
      <c r="AK52" s="223">
        <v>0</v>
      </c>
      <c r="AL52" s="223">
        <v>0</v>
      </c>
      <c r="AM52" s="223">
        <v>0</v>
      </c>
      <c r="AN52" s="223">
        <v>0</v>
      </c>
      <c r="AO52" s="223">
        <v>0</v>
      </c>
      <c r="AP52" s="223">
        <v>0</v>
      </c>
      <c r="AQ52" s="223">
        <v>0</v>
      </c>
      <c r="AR52" s="223">
        <v>0</v>
      </c>
      <c r="AS52" s="223">
        <v>151</v>
      </c>
      <c r="AT52" s="223">
        <v>52</v>
      </c>
      <c r="AU52" s="223">
        <v>24230</v>
      </c>
      <c r="AV52" s="223">
        <v>72878</v>
      </c>
      <c r="AW52" s="223">
        <v>486821</v>
      </c>
      <c r="AX52" s="223">
        <v>456</v>
      </c>
      <c r="AY52" s="223">
        <v>0</v>
      </c>
      <c r="AZ52" s="223">
        <v>9522</v>
      </c>
      <c r="BA52" s="223">
        <v>0</v>
      </c>
      <c r="BB52" s="223">
        <v>1271</v>
      </c>
      <c r="BC52" s="223">
        <v>0</v>
      </c>
      <c r="BD52" s="223">
        <v>1453</v>
      </c>
      <c r="BE52" s="223">
        <v>1433</v>
      </c>
      <c r="BF52" s="223">
        <v>1965</v>
      </c>
      <c r="BG52" s="223">
        <v>661</v>
      </c>
      <c r="BH52" s="223">
        <v>6792</v>
      </c>
      <c r="BI52" s="223">
        <v>3706</v>
      </c>
      <c r="BJ52" s="223">
        <v>1408</v>
      </c>
      <c r="BK52" s="223">
        <v>762</v>
      </c>
      <c r="BL52" s="223">
        <v>26</v>
      </c>
      <c r="BM52" s="223">
        <v>11532</v>
      </c>
      <c r="BN52" s="223">
        <v>0</v>
      </c>
      <c r="BO52" s="223">
        <v>523</v>
      </c>
      <c r="BP52" s="223">
        <v>0</v>
      </c>
      <c r="BQ52" s="223">
        <v>0</v>
      </c>
      <c r="BR52" s="223">
        <v>0</v>
      </c>
      <c r="BS52" s="223">
        <v>445</v>
      </c>
      <c r="BT52" s="223">
        <v>138</v>
      </c>
      <c r="BU52" s="223">
        <v>97545</v>
      </c>
      <c r="BV52" s="223">
        <v>477</v>
      </c>
      <c r="BW52" s="223">
        <v>0</v>
      </c>
      <c r="BX52" s="223">
        <v>0</v>
      </c>
      <c r="BY52" s="223">
        <v>0</v>
      </c>
      <c r="BZ52" s="223">
        <v>0</v>
      </c>
      <c r="CA52" s="223">
        <v>40</v>
      </c>
      <c r="CB52" s="223">
        <v>0</v>
      </c>
      <c r="CC52" s="223">
        <v>65</v>
      </c>
      <c r="CD52" s="223">
        <v>24</v>
      </c>
      <c r="CE52" s="223">
        <v>319</v>
      </c>
      <c r="CF52" s="223">
        <v>182</v>
      </c>
      <c r="CG52" s="223">
        <v>787</v>
      </c>
      <c r="CH52" s="223">
        <v>69</v>
      </c>
      <c r="CI52" s="223">
        <v>240</v>
      </c>
      <c r="CJ52" s="223">
        <v>87</v>
      </c>
      <c r="CK52" s="223">
        <v>0</v>
      </c>
      <c r="CL52" s="223">
        <v>1215</v>
      </c>
      <c r="CM52" s="223">
        <v>8890</v>
      </c>
      <c r="CN52" s="223">
        <v>173766</v>
      </c>
      <c r="CO52" s="223">
        <v>0</v>
      </c>
      <c r="CP52" s="223">
        <v>0</v>
      </c>
      <c r="CQ52" s="223">
        <v>747392</v>
      </c>
      <c r="CR52" s="223">
        <v>17580</v>
      </c>
      <c r="CS52" s="223">
        <v>36106</v>
      </c>
      <c r="CT52" s="223">
        <v>27850</v>
      </c>
      <c r="CU52" s="223">
        <v>0</v>
      </c>
      <c r="CV52" s="223">
        <v>22278</v>
      </c>
      <c r="CW52" s="223">
        <v>0</v>
      </c>
      <c r="CX52" s="223">
        <v>268222</v>
      </c>
      <c r="CY52" s="223">
        <v>11683</v>
      </c>
      <c r="CZ52" s="223">
        <v>122</v>
      </c>
      <c r="DA52" s="223">
        <v>0</v>
      </c>
      <c r="DB52" s="223">
        <v>20</v>
      </c>
      <c r="DC52" s="223">
        <v>29120</v>
      </c>
      <c r="DD52" s="223">
        <v>5015</v>
      </c>
      <c r="DE52" s="223">
        <v>2800</v>
      </c>
      <c r="DF52" s="223">
        <v>34750</v>
      </c>
      <c r="DG52" s="223">
        <v>0</v>
      </c>
      <c r="DH52" s="224">
        <f t="shared" si="0"/>
        <v>2113064</v>
      </c>
      <c r="DI52" s="223">
        <v>2205</v>
      </c>
      <c r="DJ52" s="223">
        <v>71489</v>
      </c>
      <c r="DK52" s="223">
        <v>219</v>
      </c>
      <c r="DL52" s="223">
        <v>506207</v>
      </c>
      <c r="DM52" s="223">
        <v>3118736</v>
      </c>
      <c r="DN52" s="223">
        <v>-72964</v>
      </c>
      <c r="DO52" s="224">
        <f t="shared" si="1"/>
        <v>3625892</v>
      </c>
      <c r="DP52" s="225">
        <f t="shared" si="2"/>
        <v>5738956</v>
      </c>
      <c r="DQ52" s="223">
        <v>2125966</v>
      </c>
      <c r="DR52" s="227"/>
      <c r="DS52" s="224">
        <f t="shared" si="3"/>
        <v>2125966</v>
      </c>
      <c r="DT52" s="225">
        <f t="shared" si="4"/>
        <v>5751858</v>
      </c>
      <c r="DU52" s="225">
        <f t="shared" si="5"/>
        <v>7864922</v>
      </c>
      <c r="DV52" s="223">
        <v>-2157508</v>
      </c>
      <c r="DW52" s="227"/>
      <c r="DX52" s="224">
        <f t="shared" si="6"/>
        <v>-2157508</v>
      </c>
      <c r="DY52" s="227">
        <f t="shared" si="7"/>
        <v>3594350</v>
      </c>
      <c r="DZ52" s="224">
        <f t="shared" si="8"/>
        <v>5707414</v>
      </c>
      <c r="EB52" s="200">
        <f t="shared" si="9"/>
        <v>-570741.4</v>
      </c>
    </row>
    <row r="53" spans="1:132" ht="15" customHeight="1" x14ac:dyDescent="0.2">
      <c r="A53" s="507">
        <v>47</v>
      </c>
      <c r="B53" s="228" t="s">
        <v>327</v>
      </c>
      <c r="C53" s="222" t="s">
        <v>328</v>
      </c>
      <c r="D53" s="223">
        <v>0</v>
      </c>
      <c r="E53" s="223">
        <v>0</v>
      </c>
      <c r="F53" s="223">
        <v>0</v>
      </c>
      <c r="G53" s="223">
        <v>0</v>
      </c>
      <c r="H53" s="223">
        <v>0</v>
      </c>
      <c r="I53" s="223">
        <v>0</v>
      </c>
      <c r="J53" s="223">
        <v>0</v>
      </c>
      <c r="K53" s="223">
        <v>0</v>
      </c>
      <c r="L53" s="223">
        <v>0</v>
      </c>
      <c r="M53" s="223">
        <v>0</v>
      </c>
      <c r="N53" s="223">
        <v>0</v>
      </c>
      <c r="O53" s="223">
        <v>0</v>
      </c>
      <c r="P53" s="223">
        <v>0</v>
      </c>
      <c r="Q53" s="223">
        <v>0</v>
      </c>
      <c r="R53" s="223">
        <v>0</v>
      </c>
      <c r="S53" s="223">
        <v>0</v>
      </c>
      <c r="T53" s="223">
        <v>0</v>
      </c>
      <c r="U53" s="223">
        <v>0</v>
      </c>
      <c r="V53" s="223">
        <v>0</v>
      </c>
      <c r="W53" s="223">
        <v>0</v>
      </c>
      <c r="X53" s="223">
        <v>0</v>
      </c>
      <c r="Y53" s="223">
        <v>0</v>
      </c>
      <c r="Z53" s="223">
        <v>0</v>
      </c>
      <c r="AA53" s="223">
        <v>0</v>
      </c>
      <c r="AB53" s="223">
        <v>0</v>
      </c>
      <c r="AC53" s="223">
        <v>0</v>
      </c>
      <c r="AD53" s="223">
        <v>0</v>
      </c>
      <c r="AE53" s="223">
        <v>0</v>
      </c>
      <c r="AF53" s="223">
        <v>0</v>
      </c>
      <c r="AG53" s="223">
        <v>0</v>
      </c>
      <c r="AH53" s="223">
        <v>0</v>
      </c>
      <c r="AI53" s="223">
        <v>0</v>
      </c>
      <c r="AJ53" s="223">
        <v>0</v>
      </c>
      <c r="AK53" s="223">
        <v>0</v>
      </c>
      <c r="AL53" s="223">
        <v>0</v>
      </c>
      <c r="AM53" s="223">
        <v>0</v>
      </c>
      <c r="AN53" s="223">
        <v>0</v>
      </c>
      <c r="AO53" s="223">
        <v>0</v>
      </c>
      <c r="AP53" s="223">
        <v>0</v>
      </c>
      <c r="AQ53" s="223">
        <v>0</v>
      </c>
      <c r="AR53" s="223">
        <v>0</v>
      </c>
      <c r="AS53" s="223">
        <v>0</v>
      </c>
      <c r="AT53" s="223">
        <v>3047</v>
      </c>
      <c r="AU53" s="223">
        <v>10780</v>
      </c>
      <c r="AV53" s="223">
        <v>72538</v>
      </c>
      <c r="AW53" s="223">
        <v>411769</v>
      </c>
      <c r="AX53" s="223">
        <v>776378</v>
      </c>
      <c r="AY53" s="223">
        <v>419779</v>
      </c>
      <c r="AZ53" s="223">
        <v>352862</v>
      </c>
      <c r="BA53" s="223">
        <v>343014</v>
      </c>
      <c r="BB53" s="223">
        <v>470686</v>
      </c>
      <c r="BC53" s="223">
        <v>164809</v>
      </c>
      <c r="BD53" s="223">
        <v>433279</v>
      </c>
      <c r="BE53" s="223">
        <v>384102</v>
      </c>
      <c r="BF53" s="223">
        <v>0</v>
      </c>
      <c r="BG53" s="223">
        <v>0</v>
      </c>
      <c r="BH53" s="223">
        <v>217672</v>
      </c>
      <c r="BI53" s="223">
        <v>0</v>
      </c>
      <c r="BJ53" s="223">
        <v>11263</v>
      </c>
      <c r="BK53" s="223">
        <v>35241</v>
      </c>
      <c r="BL53" s="223">
        <v>0</v>
      </c>
      <c r="BM53" s="223">
        <v>0</v>
      </c>
      <c r="BN53" s="223">
        <v>0</v>
      </c>
      <c r="BO53" s="223">
        <v>0</v>
      </c>
      <c r="BP53" s="223">
        <v>0</v>
      </c>
      <c r="BQ53" s="223">
        <v>0</v>
      </c>
      <c r="BR53" s="223">
        <v>0</v>
      </c>
      <c r="BS53" s="223">
        <v>0</v>
      </c>
      <c r="BT53" s="223">
        <v>0</v>
      </c>
      <c r="BU53" s="223">
        <v>0</v>
      </c>
      <c r="BV53" s="223">
        <v>0</v>
      </c>
      <c r="BW53" s="223">
        <v>0</v>
      </c>
      <c r="BX53" s="223">
        <v>0</v>
      </c>
      <c r="BY53" s="223">
        <v>0</v>
      </c>
      <c r="BZ53" s="223">
        <v>0</v>
      </c>
      <c r="CA53" s="223">
        <v>0</v>
      </c>
      <c r="CB53" s="223">
        <v>0</v>
      </c>
      <c r="CC53" s="223">
        <v>0</v>
      </c>
      <c r="CD53" s="223">
        <v>0</v>
      </c>
      <c r="CE53" s="223">
        <v>0</v>
      </c>
      <c r="CF53" s="223">
        <v>0</v>
      </c>
      <c r="CG53" s="223">
        <v>16</v>
      </c>
      <c r="CH53" s="223">
        <v>0</v>
      </c>
      <c r="CI53" s="223">
        <v>0</v>
      </c>
      <c r="CJ53" s="223">
        <v>0</v>
      </c>
      <c r="CK53" s="223">
        <v>0</v>
      </c>
      <c r="CL53" s="223">
        <v>0</v>
      </c>
      <c r="CM53" s="223">
        <v>0</v>
      </c>
      <c r="CN53" s="223">
        <v>0</v>
      </c>
      <c r="CO53" s="223">
        <v>0</v>
      </c>
      <c r="CP53" s="223">
        <v>805</v>
      </c>
      <c r="CQ53" s="223">
        <v>0</v>
      </c>
      <c r="CR53" s="223">
        <v>0</v>
      </c>
      <c r="CS53" s="223">
        <v>0</v>
      </c>
      <c r="CT53" s="223">
        <v>0</v>
      </c>
      <c r="CU53" s="223">
        <v>0</v>
      </c>
      <c r="CV53" s="223">
        <v>0</v>
      </c>
      <c r="CW53" s="223">
        <v>0</v>
      </c>
      <c r="CX53" s="223">
        <v>173387</v>
      </c>
      <c r="CY53" s="223">
        <v>0</v>
      </c>
      <c r="CZ53" s="223">
        <v>0</v>
      </c>
      <c r="DA53" s="223">
        <v>0</v>
      </c>
      <c r="DB53" s="223">
        <v>0</v>
      </c>
      <c r="DC53" s="223">
        <v>0</v>
      </c>
      <c r="DD53" s="223">
        <v>0</v>
      </c>
      <c r="DE53" s="223">
        <v>0</v>
      </c>
      <c r="DF53" s="223">
        <v>0</v>
      </c>
      <c r="DG53" s="223">
        <v>0</v>
      </c>
      <c r="DH53" s="224">
        <f t="shared" si="0"/>
        <v>4281427</v>
      </c>
      <c r="DI53" s="223">
        <v>0</v>
      </c>
      <c r="DJ53" s="223">
        <v>1519</v>
      </c>
      <c r="DK53" s="223">
        <v>0</v>
      </c>
      <c r="DL53" s="223">
        <v>0</v>
      </c>
      <c r="DM53" s="223">
        <v>0</v>
      </c>
      <c r="DN53" s="223">
        <v>76852</v>
      </c>
      <c r="DO53" s="224">
        <f t="shared" si="1"/>
        <v>78371</v>
      </c>
      <c r="DP53" s="225">
        <f t="shared" si="2"/>
        <v>4359798</v>
      </c>
      <c r="DQ53" s="223">
        <v>3713250</v>
      </c>
      <c r="DR53" s="227"/>
      <c r="DS53" s="224">
        <f t="shared" si="3"/>
        <v>3713250</v>
      </c>
      <c r="DT53" s="225">
        <f t="shared" si="4"/>
        <v>3791621</v>
      </c>
      <c r="DU53" s="225">
        <f t="shared" si="5"/>
        <v>8073048</v>
      </c>
      <c r="DV53" s="223">
        <v>-2703413</v>
      </c>
      <c r="DW53" s="227"/>
      <c r="DX53" s="224">
        <f t="shared" si="6"/>
        <v>-2703413</v>
      </c>
      <c r="DY53" s="227">
        <f t="shared" si="7"/>
        <v>1088208</v>
      </c>
      <c r="DZ53" s="224">
        <f t="shared" si="8"/>
        <v>5369635</v>
      </c>
      <c r="EB53" s="200">
        <f t="shared" si="9"/>
        <v>-536963.5</v>
      </c>
    </row>
    <row r="54" spans="1:132" ht="15" customHeight="1" x14ac:dyDescent="0.2">
      <c r="A54" s="507">
        <v>48</v>
      </c>
      <c r="B54" s="228" t="s">
        <v>329</v>
      </c>
      <c r="C54" s="222" t="s">
        <v>330</v>
      </c>
      <c r="D54" s="223">
        <v>0</v>
      </c>
      <c r="E54" s="223">
        <v>0</v>
      </c>
      <c r="F54" s="223">
        <v>0</v>
      </c>
      <c r="G54" s="223">
        <v>0</v>
      </c>
      <c r="H54" s="223">
        <v>10</v>
      </c>
      <c r="I54" s="223">
        <v>0</v>
      </c>
      <c r="J54" s="223">
        <v>19</v>
      </c>
      <c r="K54" s="223">
        <v>21</v>
      </c>
      <c r="L54" s="223">
        <v>9</v>
      </c>
      <c r="M54" s="223">
        <v>0</v>
      </c>
      <c r="N54" s="223">
        <v>1</v>
      </c>
      <c r="O54" s="223">
        <v>0</v>
      </c>
      <c r="P54" s="223">
        <v>0</v>
      </c>
      <c r="Q54" s="223">
        <v>0</v>
      </c>
      <c r="R54" s="223">
        <v>108</v>
      </c>
      <c r="S54" s="223">
        <v>0</v>
      </c>
      <c r="T54" s="223">
        <v>0</v>
      </c>
      <c r="U54" s="223">
        <v>645</v>
      </c>
      <c r="V54" s="223">
        <v>0</v>
      </c>
      <c r="W54" s="223">
        <v>9</v>
      </c>
      <c r="X54" s="223">
        <v>2</v>
      </c>
      <c r="Y54" s="223">
        <v>8</v>
      </c>
      <c r="Z54" s="223">
        <v>3</v>
      </c>
      <c r="AA54" s="223">
        <v>0</v>
      </c>
      <c r="AB54" s="223">
        <v>98</v>
      </c>
      <c r="AC54" s="223">
        <v>26</v>
      </c>
      <c r="AD54" s="223">
        <v>5</v>
      </c>
      <c r="AE54" s="223">
        <v>0</v>
      </c>
      <c r="AF54" s="223">
        <v>0</v>
      </c>
      <c r="AG54" s="223">
        <v>0</v>
      </c>
      <c r="AH54" s="223">
        <v>0</v>
      </c>
      <c r="AI54" s="223">
        <v>0</v>
      </c>
      <c r="AJ54" s="223">
        <v>1</v>
      </c>
      <c r="AK54" s="223">
        <v>0</v>
      </c>
      <c r="AL54" s="223">
        <v>0</v>
      </c>
      <c r="AM54" s="223">
        <v>5</v>
      </c>
      <c r="AN54" s="223">
        <v>12</v>
      </c>
      <c r="AO54" s="223">
        <v>1</v>
      </c>
      <c r="AP54" s="223">
        <v>3</v>
      </c>
      <c r="AQ54" s="223">
        <v>0</v>
      </c>
      <c r="AR54" s="223">
        <v>1266</v>
      </c>
      <c r="AS54" s="223">
        <v>12</v>
      </c>
      <c r="AT54" s="223">
        <v>26494</v>
      </c>
      <c r="AU54" s="223">
        <v>79620</v>
      </c>
      <c r="AV54" s="223">
        <v>104602</v>
      </c>
      <c r="AW54" s="223">
        <v>283003</v>
      </c>
      <c r="AX54" s="223">
        <v>791738</v>
      </c>
      <c r="AY54" s="223">
        <v>1936956</v>
      </c>
      <c r="AZ54" s="223">
        <v>248886</v>
      </c>
      <c r="BA54" s="223">
        <v>121819</v>
      </c>
      <c r="BB54" s="223">
        <v>350425</v>
      </c>
      <c r="BC54" s="223">
        <v>73233</v>
      </c>
      <c r="BD54" s="223">
        <v>459821</v>
      </c>
      <c r="BE54" s="223">
        <v>220311</v>
      </c>
      <c r="BF54" s="223">
        <v>9686</v>
      </c>
      <c r="BG54" s="223">
        <v>2036</v>
      </c>
      <c r="BH54" s="223">
        <v>223625</v>
      </c>
      <c r="BI54" s="223">
        <v>8006</v>
      </c>
      <c r="BJ54" s="223">
        <v>3812</v>
      </c>
      <c r="BK54" s="223">
        <v>8326</v>
      </c>
      <c r="BL54" s="223">
        <v>0</v>
      </c>
      <c r="BM54" s="223">
        <v>19524</v>
      </c>
      <c r="BN54" s="223">
        <v>3311</v>
      </c>
      <c r="BO54" s="223">
        <v>667</v>
      </c>
      <c r="BP54" s="223">
        <v>103</v>
      </c>
      <c r="BQ54" s="223">
        <v>75</v>
      </c>
      <c r="BR54" s="223">
        <v>8</v>
      </c>
      <c r="BS54" s="223">
        <v>95</v>
      </c>
      <c r="BT54" s="223">
        <v>0</v>
      </c>
      <c r="BU54" s="223">
        <v>2264</v>
      </c>
      <c r="BV54" s="223">
        <v>1680</v>
      </c>
      <c r="BW54" s="223">
        <v>0</v>
      </c>
      <c r="BX54" s="223">
        <v>0</v>
      </c>
      <c r="BY54" s="223">
        <v>0</v>
      </c>
      <c r="BZ54" s="223">
        <v>111</v>
      </c>
      <c r="CA54" s="223">
        <v>2</v>
      </c>
      <c r="CB54" s="223">
        <v>0</v>
      </c>
      <c r="CC54" s="223">
        <v>18</v>
      </c>
      <c r="CD54" s="223">
        <v>2</v>
      </c>
      <c r="CE54" s="223">
        <v>0</v>
      </c>
      <c r="CF54" s="223">
        <v>1</v>
      </c>
      <c r="CG54" s="223">
        <v>80</v>
      </c>
      <c r="CH54" s="223">
        <v>34</v>
      </c>
      <c r="CI54" s="223">
        <v>4918</v>
      </c>
      <c r="CJ54" s="223">
        <v>6608</v>
      </c>
      <c r="CK54" s="223">
        <v>16713</v>
      </c>
      <c r="CL54" s="223">
        <v>2464</v>
      </c>
      <c r="CM54" s="223">
        <v>22550</v>
      </c>
      <c r="CN54" s="223">
        <v>86229</v>
      </c>
      <c r="CO54" s="223">
        <v>504</v>
      </c>
      <c r="CP54" s="223">
        <v>46932</v>
      </c>
      <c r="CQ54" s="223">
        <v>26</v>
      </c>
      <c r="CR54" s="223">
        <v>0</v>
      </c>
      <c r="CS54" s="223">
        <v>154</v>
      </c>
      <c r="CT54" s="223">
        <v>1</v>
      </c>
      <c r="CU54" s="223">
        <v>0</v>
      </c>
      <c r="CV54" s="223">
        <v>59</v>
      </c>
      <c r="CW54" s="223">
        <v>1</v>
      </c>
      <c r="CX54" s="223">
        <v>811933</v>
      </c>
      <c r="CY54" s="223">
        <v>1398</v>
      </c>
      <c r="CZ54" s="223">
        <v>2</v>
      </c>
      <c r="DA54" s="223">
        <v>0</v>
      </c>
      <c r="DB54" s="223">
        <v>7</v>
      </c>
      <c r="DC54" s="223">
        <v>2</v>
      </c>
      <c r="DD54" s="223">
        <v>0</v>
      </c>
      <c r="DE54" s="223">
        <v>967</v>
      </c>
      <c r="DF54" s="223">
        <v>47512</v>
      </c>
      <c r="DG54" s="223">
        <v>0</v>
      </c>
      <c r="DH54" s="224">
        <f t="shared" si="0"/>
        <v>6031618</v>
      </c>
      <c r="DI54" s="223">
        <v>402</v>
      </c>
      <c r="DJ54" s="223">
        <v>33440</v>
      </c>
      <c r="DK54" s="223">
        <v>0</v>
      </c>
      <c r="DL54" s="223">
        <v>0</v>
      </c>
      <c r="DM54" s="223">
        <v>0</v>
      </c>
      <c r="DN54" s="223">
        <v>30272</v>
      </c>
      <c r="DO54" s="224">
        <f t="shared" si="1"/>
        <v>64114</v>
      </c>
      <c r="DP54" s="225">
        <f t="shared" si="2"/>
        <v>6095732</v>
      </c>
      <c r="DQ54" s="223">
        <v>2513237</v>
      </c>
      <c r="DR54" s="227"/>
      <c r="DS54" s="224">
        <f t="shared" si="3"/>
        <v>2513237</v>
      </c>
      <c r="DT54" s="225">
        <f t="shared" si="4"/>
        <v>2577351</v>
      </c>
      <c r="DU54" s="225">
        <f t="shared" si="5"/>
        <v>8608969</v>
      </c>
      <c r="DV54" s="223">
        <v>-993219</v>
      </c>
      <c r="DW54" s="227"/>
      <c r="DX54" s="224">
        <f t="shared" si="6"/>
        <v>-993219</v>
      </c>
      <c r="DY54" s="227">
        <f t="shared" si="7"/>
        <v>1584132</v>
      </c>
      <c r="DZ54" s="224">
        <f t="shared" si="8"/>
        <v>7615750</v>
      </c>
      <c r="EB54" s="200">
        <f t="shared" si="9"/>
        <v>-761575</v>
      </c>
    </row>
    <row r="55" spans="1:132" ht="15" customHeight="1" x14ac:dyDescent="0.2">
      <c r="A55" s="507">
        <v>49</v>
      </c>
      <c r="B55" s="228" t="s">
        <v>331</v>
      </c>
      <c r="C55" s="222" t="s">
        <v>332</v>
      </c>
      <c r="D55" s="223">
        <v>0</v>
      </c>
      <c r="E55" s="223">
        <v>118</v>
      </c>
      <c r="F55" s="223">
        <v>0</v>
      </c>
      <c r="G55" s="223">
        <v>0</v>
      </c>
      <c r="H55" s="223">
        <v>864</v>
      </c>
      <c r="I55" s="223">
        <v>0</v>
      </c>
      <c r="J55" s="223">
        <v>99</v>
      </c>
      <c r="K55" s="223">
        <v>0</v>
      </c>
      <c r="L55" s="223">
        <v>0</v>
      </c>
      <c r="M55" s="223">
        <v>0</v>
      </c>
      <c r="N55" s="223">
        <v>0</v>
      </c>
      <c r="O55" s="223">
        <v>0</v>
      </c>
      <c r="P55" s="223">
        <v>0</v>
      </c>
      <c r="Q55" s="223">
        <v>0</v>
      </c>
      <c r="R55" s="223">
        <v>292</v>
      </c>
      <c r="S55" s="223">
        <v>0</v>
      </c>
      <c r="T55" s="223">
        <v>0</v>
      </c>
      <c r="U55" s="223">
        <v>0</v>
      </c>
      <c r="V55" s="223">
        <v>0</v>
      </c>
      <c r="W55" s="223">
        <v>0</v>
      </c>
      <c r="X55" s="223">
        <v>0</v>
      </c>
      <c r="Y55" s="223">
        <v>0</v>
      </c>
      <c r="Z55" s="223">
        <v>0</v>
      </c>
      <c r="AA55" s="223">
        <v>0</v>
      </c>
      <c r="AB55" s="223">
        <v>0</v>
      </c>
      <c r="AC55" s="223">
        <v>0</v>
      </c>
      <c r="AD55" s="223">
        <v>0</v>
      </c>
      <c r="AE55" s="223">
        <v>0</v>
      </c>
      <c r="AF55" s="223">
        <v>65</v>
      </c>
      <c r="AG55" s="223">
        <v>0</v>
      </c>
      <c r="AH55" s="223">
        <v>0</v>
      </c>
      <c r="AI55" s="223">
        <v>0</v>
      </c>
      <c r="AJ55" s="223">
        <v>26</v>
      </c>
      <c r="AK55" s="223">
        <v>0</v>
      </c>
      <c r="AL55" s="223">
        <v>0</v>
      </c>
      <c r="AM55" s="223">
        <v>0</v>
      </c>
      <c r="AN55" s="223">
        <v>0</v>
      </c>
      <c r="AO55" s="223">
        <v>0</v>
      </c>
      <c r="AP55" s="223">
        <v>0</v>
      </c>
      <c r="AQ55" s="223">
        <v>0</v>
      </c>
      <c r="AR55" s="223">
        <v>107</v>
      </c>
      <c r="AS55" s="223">
        <v>2274</v>
      </c>
      <c r="AT55" s="223">
        <v>924</v>
      </c>
      <c r="AU55" s="223">
        <v>218688</v>
      </c>
      <c r="AV55" s="223">
        <v>248312</v>
      </c>
      <c r="AW55" s="223">
        <v>55905</v>
      </c>
      <c r="AX55" s="223">
        <v>0</v>
      </c>
      <c r="AY55" s="223">
        <v>7309</v>
      </c>
      <c r="AZ55" s="223">
        <v>1344067</v>
      </c>
      <c r="BA55" s="223">
        <v>44622</v>
      </c>
      <c r="BB55" s="223">
        <v>18482</v>
      </c>
      <c r="BC55" s="223">
        <v>10515</v>
      </c>
      <c r="BD55" s="223">
        <v>26432</v>
      </c>
      <c r="BE55" s="223">
        <v>12656</v>
      </c>
      <c r="BF55" s="223">
        <v>516430</v>
      </c>
      <c r="BG55" s="223">
        <v>38081</v>
      </c>
      <c r="BH55" s="223">
        <v>1103422</v>
      </c>
      <c r="BI55" s="223">
        <v>48175</v>
      </c>
      <c r="BJ55" s="223">
        <v>25473</v>
      </c>
      <c r="BK55" s="223">
        <v>789</v>
      </c>
      <c r="BL55" s="223">
        <v>0</v>
      </c>
      <c r="BM55" s="223">
        <v>62491</v>
      </c>
      <c r="BN55" s="223">
        <v>55440</v>
      </c>
      <c r="BO55" s="223">
        <v>20241</v>
      </c>
      <c r="BP55" s="223">
        <v>38865</v>
      </c>
      <c r="BQ55" s="223">
        <v>0</v>
      </c>
      <c r="BR55" s="223">
        <v>0</v>
      </c>
      <c r="BS55" s="223">
        <v>0</v>
      </c>
      <c r="BT55" s="223">
        <v>0</v>
      </c>
      <c r="BU55" s="223">
        <v>10</v>
      </c>
      <c r="BV55" s="223">
        <v>0</v>
      </c>
      <c r="BW55" s="223">
        <v>0</v>
      </c>
      <c r="BX55" s="223">
        <v>0</v>
      </c>
      <c r="BY55" s="223">
        <v>0</v>
      </c>
      <c r="BZ55" s="223">
        <v>582</v>
      </c>
      <c r="CA55" s="223">
        <v>0</v>
      </c>
      <c r="CB55" s="223">
        <v>119</v>
      </c>
      <c r="CC55" s="223">
        <v>0</v>
      </c>
      <c r="CD55" s="223">
        <v>0</v>
      </c>
      <c r="CE55" s="223">
        <v>0</v>
      </c>
      <c r="CF55" s="223">
        <v>28</v>
      </c>
      <c r="CG55" s="223">
        <v>0</v>
      </c>
      <c r="CH55" s="223">
        <v>1</v>
      </c>
      <c r="CI55" s="223">
        <v>67</v>
      </c>
      <c r="CJ55" s="223">
        <v>0</v>
      </c>
      <c r="CK55" s="223">
        <v>0</v>
      </c>
      <c r="CL55" s="223">
        <v>0</v>
      </c>
      <c r="CM55" s="223">
        <v>0</v>
      </c>
      <c r="CN55" s="223">
        <v>88</v>
      </c>
      <c r="CO55" s="223">
        <v>0</v>
      </c>
      <c r="CP55" s="223">
        <v>0</v>
      </c>
      <c r="CQ55" s="223">
        <v>0</v>
      </c>
      <c r="CR55" s="223">
        <v>0</v>
      </c>
      <c r="CS55" s="223">
        <v>0</v>
      </c>
      <c r="CT55" s="223">
        <v>0</v>
      </c>
      <c r="CU55" s="223">
        <v>0</v>
      </c>
      <c r="CV55" s="223">
        <v>0</v>
      </c>
      <c r="CW55" s="223">
        <v>0</v>
      </c>
      <c r="CX55" s="223">
        <v>241525</v>
      </c>
      <c r="CY55" s="223">
        <v>7</v>
      </c>
      <c r="CZ55" s="223">
        <v>0</v>
      </c>
      <c r="DA55" s="223">
        <v>0</v>
      </c>
      <c r="DB55" s="223">
        <v>0</v>
      </c>
      <c r="DC55" s="223">
        <v>0</v>
      </c>
      <c r="DD55" s="223">
        <v>0</v>
      </c>
      <c r="DE55" s="223">
        <v>247</v>
      </c>
      <c r="DF55" s="223">
        <v>0</v>
      </c>
      <c r="DG55" s="223">
        <v>315</v>
      </c>
      <c r="DH55" s="224">
        <f t="shared" si="0"/>
        <v>4144153</v>
      </c>
      <c r="DI55" s="223">
        <v>27</v>
      </c>
      <c r="DJ55" s="223">
        <v>10316</v>
      </c>
      <c r="DK55" s="223">
        <v>0</v>
      </c>
      <c r="DL55" s="223">
        <v>347952</v>
      </c>
      <c r="DM55" s="223">
        <v>2346198</v>
      </c>
      <c r="DN55" s="223">
        <v>-18043</v>
      </c>
      <c r="DO55" s="224">
        <f t="shared" si="1"/>
        <v>2686450</v>
      </c>
      <c r="DP55" s="225">
        <f t="shared" si="2"/>
        <v>6830603</v>
      </c>
      <c r="DQ55" s="223">
        <v>2644871</v>
      </c>
      <c r="DR55" s="227"/>
      <c r="DS55" s="224">
        <f t="shared" si="3"/>
        <v>2644871</v>
      </c>
      <c r="DT55" s="225">
        <f t="shared" si="4"/>
        <v>5331321</v>
      </c>
      <c r="DU55" s="225">
        <f t="shared" si="5"/>
        <v>9475474</v>
      </c>
      <c r="DV55" s="223">
        <v>-1329479</v>
      </c>
      <c r="DW55" s="227"/>
      <c r="DX55" s="224">
        <f t="shared" si="6"/>
        <v>-1329479</v>
      </c>
      <c r="DY55" s="227">
        <f t="shared" si="7"/>
        <v>4001842</v>
      </c>
      <c r="DZ55" s="224">
        <f t="shared" si="8"/>
        <v>8145995</v>
      </c>
      <c r="EB55" s="200">
        <f t="shared" si="9"/>
        <v>-814599.5</v>
      </c>
    </row>
    <row r="56" spans="1:132" ht="15" customHeight="1" x14ac:dyDescent="0.2">
      <c r="A56" s="507">
        <v>50</v>
      </c>
      <c r="B56" s="228" t="s">
        <v>333</v>
      </c>
      <c r="C56" s="222" t="s">
        <v>334</v>
      </c>
      <c r="D56" s="223">
        <v>0</v>
      </c>
      <c r="E56" s="223">
        <v>0</v>
      </c>
      <c r="F56" s="223">
        <v>0</v>
      </c>
      <c r="G56" s="223">
        <v>0</v>
      </c>
      <c r="H56" s="223">
        <v>0</v>
      </c>
      <c r="I56" s="223">
        <v>0</v>
      </c>
      <c r="J56" s="223">
        <v>0</v>
      </c>
      <c r="K56" s="223">
        <v>0</v>
      </c>
      <c r="L56" s="223">
        <v>0</v>
      </c>
      <c r="M56" s="223">
        <v>0</v>
      </c>
      <c r="N56" s="223">
        <v>0</v>
      </c>
      <c r="O56" s="223">
        <v>0</v>
      </c>
      <c r="P56" s="223">
        <v>0</v>
      </c>
      <c r="Q56" s="223">
        <v>0</v>
      </c>
      <c r="R56" s="223">
        <v>0</v>
      </c>
      <c r="S56" s="223">
        <v>0</v>
      </c>
      <c r="T56" s="223">
        <v>0</v>
      </c>
      <c r="U56" s="223">
        <v>0</v>
      </c>
      <c r="V56" s="223">
        <v>0</v>
      </c>
      <c r="W56" s="223">
        <v>0</v>
      </c>
      <c r="X56" s="223">
        <v>0</v>
      </c>
      <c r="Y56" s="223">
        <v>0</v>
      </c>
      <c r="Z56" s="223">
        <v>0</v>
      </c>
      <c r="AA56" s="223">
        <v>0</v>
      </c>
      <c r="AB56" s="223">
        <v>0</v>
      </c>
      <c r="AC56" s="223">
        <v>0</v>
      </c>
      <c r="AD56" s="223">
        <v>0</v>
      </c>
      <c r="AE56" s="223">
        <v>0</v>
      </c>
      <c r="AF56" s="223">
        <v>44</v>
      </c>
      <c r="AG56" s="223">
        <v>0</v>
      </c>
      <c r="AH56" s="223">
        <v>0</v>
      </c>
      <c r="AI56" s="223">
        <v>0</v>
      </c>
      <c r="AJ56" s="223">
        <v>0</v>
      </c>
      <c r="AK56" s="223">
        <v>0</v>
      </c>
      <c r="AL56" s="223">
        <v>0</v>
      </c>
      <c r="AM56" s="223">
        <v>0</v>
      </c>
      <c r="AN56" s="223">
        <v>0</v>
      </c>
      <c r="AO56" s="223">
        <v>0</v>
      </c>
      <c r="AP56" s="223">
        <v>0</v>
      </c>
      <c r="AQ56" s="223">
        <v>0</v>
      </c>
      <c r="AR56" s="223">
        <v>0</v>
      </c>
      <c r="AS56" s="223">
        <v>0</v>
      </c>
      <c r="AT56" s="223">
        <v>0</v>
      </c>
      <c r="AU56" s="223">
        <v>0</v>
      </c>
      <c r="AV56" s="223">
        <v>0</v>
      </c>
      <c r="AW56" s="223">
        <v>0</v>
      </c>
      <c r="AX56" s="223">
        <v>0</v>
      </c>
      <c r="AY56" s="223">
        <v>0</v>
      </c>
      <c r="AZ56" s="223">
        <v>0</v>
      </c>
      <c r="BA56" s="223">
        <v>189477</v>
      </c>
      <c r="BB56" s="223">
        <v>0</v>
      </c>
      <c r="BC56" s="223">
        <v>4</v>
      </c>
      <c r="BD56" s="223">
        <v>0</v>
      </c>
      <c r="BE56" s="223">
        <v>0</v>
      </c>
      <c r="BF56" s="223">
        <v>0</v>
      </c>
      <c r="BG56" s="223">
        <v>0</v>
      </c>
      <c r="BH56" s="223">
        <v>0</v>
      </c>
      <c r="BI56" s="223">
        <v>585</v>
      </c>
      <c r="BJ56" s="223">
        <v>4397</v>
      </c>
      <c r="BK56" s="223">
        <v>17</v>
      </c>
      <c r="BL56" s="223">
        <v>0</v>
      </c>
      <c r="BM56" s="223">
        <v>111104</v>
      </c>
      <c r="BN56" s="223">
        <v>0</v>
      </c>
      <c r="BO56" s="223">
        <v>0</v>
      </c>
      <c r="BP56" s="223">
        <v>0</v>
      </c>
      <c r="BQ56" s="223">
        <v>0</v>
      </c>
      <c r="BR56" s="223">
        <v>0</v>
      </c>
      <c r="BS56" s="223">
        <v>0</v>
      </c>
      <c r="BT56" s="223">
        <v>0</v>
      </c>
      <c r="BU56" s="223">
        <v>0</v>
      </c>
      <c r="BV56" s="223">
        <v>0</v>
      </c>
      <c r="BW56" s="223">
        <v>0</v>
      </c>
      <c r="BX56" s="223">
        <v>0</v>
      </c>
      <c r="BY56" s="223">
        <v>0</v>
      </c>
      <c r="BZ56" s="223">
        <v>0</v>
      </c>
      <c r="CA56" s="223">
        <v>407</v>
      </c>
      <c r="CB56" s="223">
        <v>0</v>
      </c>
      <c r="CC56" s="223">
        <v>0</v>
      </c>
      <c r="CD56" s="223">
        <v>0</v>
      </c>
      <c r="CE56" s="223">
        <v>0</v>
      </c>
      <c r="CF56" s="223">
        <v>0</v>
      </c>
      <c r="CG56" s="223">
        <v>217</v>
      </c>
      <c r="CH56" s="223">
        <v>0</v>
      </c>
      <c r="CI56" s="223">
        <v>0</v>
      </c>
      <c r="CJ56" s="223">
        <v>0</v>
      </c>
      <c r="CK56" s="223">
        <v>0</v>
      </c>
      <c r="CL56" s="223">
        <v>0</v>
      </c>
      <c r="CM56" s="223">
        <v>3616</v>
      </c>
      <c r="CN56" s="223">
        <v>20322</v>
      </c>
      <c r="CO56" s="223">
        <v>0</v>
      </c>
      <c r="CP56" s="223">
        <v>0</v>
      </c>
      <c r="CQ56" s="223">
        <v>0</v>
      </c>
      <c r="CR56" s="223">
        <v>0</v>
      </c>
      <c r="CS56" s="223">
        <v>0</v>
      </c>
      <c r="CT56" s="223">
        <v>0</v>
      </c>
      <c r="CU56" s="223">
        <v>0</v>
      </c>
      <c r="CV56" s="223">
        <v>1243</v>
      </c>
      <c r="CW56" s="223">
        <v>0</v>
      </c>
      <c r="CX56" s="223">
        <v>100748</v>
      </c>
      <c r="CY56" s="223">
        <v>749</v>
      </c>
      <c r="CZ56" s="223">
        <v>0</v>
      </c>
      <c r="DA56" s="223">
        <v>0</v>
      </c>
      <c r="DB56" s="223">
        <v>0</v>
      </c>
      <c r="DC56" s="223">
        <v>1229</v>
      </c>
      <c r="DD56" s="223">
        <v>0</v>
      </c>
      <c r="DE56" s="223">
        <v>68</v>
      </c>
      <c r="DF56" s="223">
        <v>0</v>
      </c>
      <c r="DG56" s="223">
        <v>0</v>
      </c>
      <c r="DH56" s="224">
        <f t="shared" si="0"/>
        <v>434227</v>
      </c>
      <c r="DI56" s="223">
        <v>59318</v>
      </c>
      <c r="DJ56" s="223">
        <v>2471692</v>
      </c>
      <c r="DK56" s="223">
        <v>0</v>
      </c>
      <c r="DL56" s="223">
        <v>3678</v>
      </c>
      <c r="DM56" s="223">
        <v>536628</v>
      </c>
      <c r="DN56" s="223">
        <v>-43487</v>
      </c>
      <c r="DO56" s="224">
        <f t="shared" si="1"/>
        <v>3027829</v>
      </c>
      <c r="DP56" s="225">
        <f t="shared" si="2"/>
        <v>3462056</v>
      </c>
      <c r="DQ56" s="223">
        <v>238590</v>
      </c>
      <c r="DR56" s="227"/>
      <c r="DS56" s="224">
        <f t="shared" si="3"/>
        <v>238590</v>
      </c>
      <c r="DT56" s="225">
        <f t="shared" si="4"/>
        <v>3266419</v>
      </c>
      <c r="DU56" s="225">
        <f t="shared" si="5"/>
        <v>3700646</v>
      </c>
      <c r="DV56" s="223">
        <v>-975682</v>
      </c>
      <c r="DW56" s="227"/>
      <c r="DX56" s="224">
        <f t="shared" si="6"/>
        <v>-975682</v>
      </c>
      <c r="DY56" s="227">
        <f t="shared" si="7"/>
        <v>2290737</v>
      </c>
      <c r="DZ56" s="224">
        <f t="shared" si="8"/>
        <v>2724964</v>
      </c>
      <c r="EB56" s="200">
        <f t="shared" si="9"/>
        <v>-272496.40000000002</v>
      </c>
    </row>
    <row r="57" spans="1:132" ht="15" customHeight="1" x14ac:dyDescent="0.2">
      <c r="A57" s="507">
        <v>51</v>
      </c>
      <c r="B57" s="228" t="s">
        <v>335</v>
      </c>
      <c r="C57" s="222" t="s">
        <v>336</v>
      </c>
      <c r="D57" s="223">
        <v>0</v>
      </c>
      <c r="E57" s="223">
        <v>0</v>
      </c>
      <c r="F57" s="223">
        <v>0</v>
      </c>
      <c r="G57" s="223">
        <v>0</v>
      </c>
      <c r="H57" s="223">
        <v>0</v>
      </c>
      <c r="I57" s="223">
        <v>0</v>
      </c>
      <c r="J57" s="223">
        <v>0</v>
      </c>
      <c r="K57" s="223">
        <v>0</v>
      </c>
      <c r="L57" s="223">
        <v>0</v>
      </c>
      <c r="M57" s="223">
        <v>0</v>
      </c>
      <c r="N57" s="223">
        <v>0</v>
      </c>
      <c r="O57" s="223">
        <v>0</v>
      </c>
      <c r="P57" s="223">
        <v>0</v>
      </c>
      <c r="Q57" s="223">
        <v>0</v>
      </c>
      <c r="R57" s="223">
        <v>0</v>
      </c>
      <c r="S57" s="223">
        <v>0</v>
      </c>
      <c r="T57" s="223">
        <v>0</v>
      </c>
      <c r="U57" s="223">
        <v>0</v>
      </c>
      <c r="V57" s="223">
        <v>0</v>
      </c>
      <c r="W57" s="223">
        <v>0</v>
      </c>
      <c r="X57" s="223">
        <v>0</v>
      </c>
      <c r="Y57" s="223">
        <v>0</v>
      </c>
      <c r="Z57" s="223">
        <v>0</v>
      </c>
      <c r="AA57" s="223">
        <v>0</v>
      </c>
      <c r="AB57" s="223">
        <v>0</v>
      </c>
      <c r="AC57" s="223">
        <v>0</v>
      </c>
      <c r="AD57" s="223">
        <v>0</v>
      </c>
      <c r="AE57" s="223">
        <v>0</v>
      </c>
      <c r="AF57" s="223">
        <v>0</v>
      </c>
      <c r="AG57" s="223">
        <v>0</v>
      </c>
      <c r="AH57" s="223">
        <v>0</v>
      </c>
      <c r="AI57" s="223">
        <v>0</v>
      </c>
      <c r="AJ57" s="223">
        <v>0</v>
      </c>
      <c r="AK57" s="223">
        <v>0</v>
      </c>
      <c r="AL57" s="223">
        <v>0</v>
      </c>
      <c r="AM57" s="223">
        <v>0</v>
      </c>
      <c r="AN57" s="223">
        <v>0</v>
      </c>
      <c r="AO57" s="223">
        <v>0</v>
      </c>
      <c r="AP57" s="223">
        <v>0</v>
      </c>
      <c r="AQ57" s="223">
        <v>0</v>
      </c>
      <c r="AR57" s="223">
        <v>0</v>
      </c>
      <c r="AS57" s="223">
        <v>0</v>
      </c>
      <c r="AT57" s="223">
        <v>0</v>
      </c>
      <c r="AU57" s="223">
        <v>11345</v>
      </c>
      <c r="AV57" s="223">
        <v>61409</v>
      </c>
      <c r="AW57" s="223">
        <v>23256</v>
      </c>
      <c r="AX57" s="223">
        <v>1250</v>
      </c>
      <c r="AY57" s="223">
        <v>0</v>
      </c>
      <c r="AZ57" s="223">
        <v>28569</v>
      </c>
      <c r="BA57" s="223">
        <v>0</v>
      </c>
      <c r="BB57" s="223">
        <v>89899</v>
      </c>
      <c r="BC57" s="223">
        <v>0</v>
      </c>
      <c r="BD57" s="223">
        <v>2028</v>
      </c>
      <c r="BE57" s="223">
        <v>437</v>
      </c>
      <c r="BF57" s="223">
        <v>246</v>
      </c>
      <c r="BG57" s="223">
        <v>0</v>
      </c>
      <c r="BH57" s="223">
        <v>47</v>
      </c>
      <c r="BI57" s="223">
        <v>8230</v>
      </c>
      <c r="BJ57" s="223">
        <v>571</v>
      </c>
      <c r="BK57" s="223">
        <v>0</v>
      </c>
      <c r="BL57" s="223">
        <v>0</v>
      </c>
      <c r="BM57" s="223">
        <v>5129</v>
      </c>
      <c r="BN57" s="223">
        <v>755</v>
      </c>
      <c r="BO57" s="223">
        <v>5819</v>
      </c>
      <c r="BP57" s="223">
        <v>7647</v>
      </c>
      <c r="BQ57" s="223">
        <v>0</v>
      </c>
      <c r="BR57" s="223">
        <v>0</v>
      </c>
      <c r="BS57" s="223">
        <v>0</v>
      </c>
      <c r="BT57" s="223">
        <v>0</v>
      </c>
      <c r="BU57" s="223">
        <v>0</v>
      </c>
      <c r="BV57" s="223">
        <v>0</v>
      </c>
      <c r="BW57" s="223">
        <v>0</v>
      </c>
      <c r="BX57" s="223">
        <v>0</v>
      </c>
      <c r="BY57" s="223">
        <v>0</v>
      </c>
      <c r="BZ57" s="223">
        <v>76</v>
      </c>
      <c r="CA57" s="223">
        <v>0</v>
      </c>
      <c r="CB57" s="223">
        <v>0</v>
      </c>
      <c r="CC57" s="223">
        <v>0</v>
      </c>
      <c r="CD57" s="223">
        <v>0</v>
      </c>
      <c r="CE57" s="223">
        <v>0</v>
      </c>
      <c r="CF57" s="223">
        <v>0</v>
      </c>
      <c r="CG57" s="223">
        <v>0</v>
      </c>
      <c r="CH57" s="223">
        <v>0</v>
      </c>
      <c r="CI57" s="223">
        <v>0</v>
      </c>
      <c r="CJ57" s="223">
        <v>0</v>
      </c>
      <c r="CK57" s="223">
        <v>230</v>
      </c>
      <c r="CL57" s="223">
        <v>0</v>
      </c>
      <c r="CM57" s="223">
        <v>0</v>
      </c>
      <c r="CN57" s="223">
        <v>34326</v>
      </c>
      <c r="CO57" s="223">
        <v>0</v>
      </c>
      <c r="CP57" s="223">
        <v>0</v>
      </c>
      <c r="CQ57" s="223">
        <v>3055</v>
      </c>
      <c r="CR57" s="223">
        <v>0</v>
      </c>
      <c r="CS57" s="223">
        <v>0</v>
      </c>
      <c r="CT57" s="223">
        <v>0</v>
      </c>
      <c r="CU57" s="223">
        <v>0</v>
      </c>
      <c r="CV57" s="223">
        <v>0</v>
      </c>
      <c r="CW57" s="223">
        <v>0</v>
      </c>
      <c r="CX57" s="223">
        <v>34582</v>
      </c>
      <c r="CY57" s="223">
        <v>3660</v>
      </c>
      <c r="CZ57" s="223">
        <v>0</v>
      </c>
      <c r="DA57" s="223">
        <v>0</v>
      </c>
      <c r="DB57" s="223">
        <v>0</v>
      </c>
      <c r="DC57" s="223">
        <v>0</v>
      </c>
      <c r="DD57" s="223">
        <v>0</v>
      </c>
      <c r="DE57" s="223">
        <v>0</v>
      </c>
      <c r="DF57" s="223">
        <v>0</v>
      </c>
      <c r="DG57" s="223">
        <v>0</v>
      </c>
      <c r="DH57" s="224">
        <f t="shared" si="0"/>
        <v>322566</v>
      </c>
      <c r="DI57" s="223">
        <v>7</v>
      </c>
      <c r="DJ57" s="223">
        <v>138</v>
      </c>
      <c r="DK57" s="223">
        <v>0</v>
      </c>
      <c r="DL57" s="223">
        <v>158207</v>
      </c>
      <c r="DM57" s="223">
        <v>1153350</v>
      </c>
      <c r="DN57" s="223">
        <v>-5714</v>
      </c>
      <c r="DO57" s="224">
        <f t="shared" si="1"/>
        <v>1305988</v>
      </c>
      <c r="DP57" s="225">
        <f t="shared" si="2"/>
        <v>1628554</v>
      </c>
      <c r="DQ57" s="223">
        <v>1615466</v>
      </c>
      <c r="DR57" s="227"/>
      <c r="DS57" s="224">
        <f t="shared" si="3"/>
        <v>1615466</v>
      </c>
      <c r="DT57" s="225">
        <f t="shared" si="4"/>
        <v>2921454</v>
      </c>
      <c r="DU57" s="225">
        <f t="shared" si="5"/>
        <v>3244020</v>
      </c>
      <c r="DV57" s="223">
        <v>-1023608</v>
      </c>
      <c r="DW57" s="227"/>
      <c r="DX57" s="224">
        <f t="shared" si="6"/>
        <v>-1023608</v>
      </c>
      <c r="DY57" s="227">
        <f t="shared" si="7"/>
        <v>1897846</v>
      </c>
      <c r="DZ57" s="224">
        <f t="shared" si="8"/>
        <v>2220412</v>
      </c>
      <c r="EB57" s="200">
        <f t="shared" si="9"/>
        <v>-222041.2</v>
      </c>
    </row>
    <row r="58" spans="1:132" ht="15" customHeight="1" x14ac:dyDescent="0.2">
      <c r="A58" s="507">
        <v>52</v>
      </c>
      <c r="B58" s="228" t="s">
        <v>337</v>
      </c>
      <c r="C58" s="222" t="s">
        <v>338</v>
      </c>
      <c r="D58" s="223">
        <v>39</v>
      </c>
      <c r="E58" s="223">
        <v>195</v>
      </c>
      <c r="F58" s="223">
        <v>3</v>
      </c>
      <c r="G58" s="223">
        <v>0</v>
      </c>
      <c r="H58" s="223">
        <v>688</v>
      </c>
      <c r="I58" s="223">
        <v>2</v>
      </c>
      <c r="J58" s="223">
        <v>175</v>
      </c>
      <c r="K58" s="223">
        <v>0</v>
      </c>
      <c r="L58" s="223">
        <v>0</v>
      </c>
      <c r="M58" s="223">
        <v>0</v>
      </c>
      <c r="N58" s="223">
        <v>11</v>
      </c>
      <c r="O58" s="223">
        <v>0</v>
      </c>
      <c r="P58" s="223">
        <v>0</v>
      </c>
      <c r="Q58" s="223">
        <v>0</v>
      </c>
      <c r="R58" s="223">
        <v>716</v>
      </c>
      <c r="S58" s="223">
        <v>0</v>
      </c>
      <c r="T58" s="223">
        <v>0</v>
      </c>
      <c r="U58" s="223">
        <v>867</v>
      </c>
      <c r="V58" s="223">
        <v>0</v>
      </c>
      <c r="W58" s="223">
        <v>25</v>
      </c>
      <c r="X58" s="223">
        <v>0</v>
      </c>
      <c r="Y58" s="223">
        <v>0</v>
      </c>
      <c r="Z58" s="223">
        <v>0</v>
      </c>
      <c r="AA58" s="223">
        <v>0</v>
      </c>
      <c r="AB58" s="223">
        <v>72</v>
      </c>
      <c r="AC58" s="223">
        <v>13</v>
      </c>
      <c r="AD58" s="223">
        <v>0</v>
      </c>
      <c r="AE58" s="223">
        <v>0</v>
      </c>
      <c r="AF58" s="223">
        <v>280</v>
      </c>
      <c r="AG58" s="223">
        <v>0</v>
      </c>
      <c r="AH58" s="223">
        <v>0</v>
      </c>
      <c r="AI58" s="223">
        <v>0</v>
      </c>
      <c r="AJ58" s="223">
        <v>0</v>
      </c>
      <c r="AK58" s="223">
        <v>0</v>
      </c>
      <c r="AL58" s="223">
        <v>126</v>
      </c>
      <c r="AM58" s="223">
        <v>0</v>
      </c>
      <c r="AN58" s="223">
        <v>0</v>
      </c>
      <c r="AO58" s="223">
        <v>0</v>
      </c>
      <c r="AP58" s="223">
        <v>0</v>
      </c>
      <c r="AQ58" s="223">
        <v>0</v>
      </c>
      <c r="AR58" s="223">
        <v>225</v>
      </c>
      <c r="AS58" s="223">
        <v>1</v>
      </c>
      <c r="AT58" s="223">
        <v>2724</v>
      </c>
      <c r="AU58" s="223">
        <v>11949</v>
      </c>
      <c r="AV58" s="223">
        <v>21412</v>
      </c>
      <c r="AW58" s="223">
        <v>21542</v>
      </c>
      <c r="AX58" s="223">
        <v>50921</v>
      </c>
      <c r="AY58" s="223">
        <v>54123</v>
      </c>
      <c r="AZ58" s="223">
        <v>71841</v>
      </c>
      <c r="BA58" s="223">
        <v>19392</v>
      </c>
      <c r="BB58" s="223">
        <v>8557</v>
      </c>
      <c r="BC58" s="223">
        <v>173935</v>
      </c>
      <c r="BD58" s="223">
        <v>42956</v>
      </c>
      <c r="BE58" s="223">
        <v>4008</v>
      </c>
      <c r="BF58" s="223">
        <v>214233</v>
      </c>
      <c r="BG58" s="223">
        <v>25657</v>
      </c>
      <c r="BH58" s="223">
        <v>65702</v>
      </c>
      <c r="BI58" s="223">
        <v>3522</v>
      </c>
      <c r="BJ58" s="223">
        <v>19787</v>
      </c>
      <c r="BK58" s="223">
        <v>7000</v>
      </c>
      <c r="BL58" s="223">
        <v>0</v>
      </c>
      <c r="BM58" s="223">
        <v>140648</v>
      </c>
      <c r="BN58" s="223">
        <v>63895</v>
      </c>
      <c r="BO58" s="223">
        <v>15487</v>
      </c>
      <c r="BP58" s="223">
        <v>16830</v>
      </c>
      <c r="BQ58" s="223">
        <v>93</v>
      </c>
      <c r="BR58" s="223">
        <v>0</v>
      </c>
      <c r="BS58" s="223">
        <v>998</v>
      </c>
      <c r="BT58" s="223">
        <v>0</v>
      </c>
      <c r="BU58" s="223">
        <v>18963</v>
      </c>
      <c r="BV58" s="223">
        <v>113</v>
      </c>
      <c r="BW58" s="223">
        <v>1694</v>
      </c>
      <c r="BX58" s="223">
        <v>402</v>
      </c>
      <c r="BY58" s="223">
        <v>0</v>
      </c>
      <c r="BZ58" s="223">
        <v>1752</v>
      </c>
      <c r="CA58" s="223">
        <v>256</v>
      </c>
      <c r="CB58" s="223">
        <v>1262</v>
      </c>
      <c r="CC58" s="223">
        <v>663</v>
      </c>
      <c r="CD58" s="223">
        <v>60</v>
      </c>
      <c r="CE58" s="223">
        <v>60</v>
      </c>
      <c r="CF58" s="223">
        <v>163</v>
      </c>
      <c r="CG58" s="223">
        <v>3150</v>
      </c>
      <c r="CH58" s="223">
        <v>0</v>
      </c>
      <c r="CI58" s="223">
        <v>0</v>
      </c>
      <c r="CJ58" s="223">
        <v>2385</v>
      </c>
      <c r="CK58" s="223">
        <v>905</v>
      </c>
      <c r="CL58" s="223">
        <v>0</v>
      </c>
      <c r="CM58" s="223">
        <v>4412</v>
      </c>
      <c r="CN58" s="223">
        <v>23081</v>
      </c>
      <c r="CO58" s="223">
        <v>21497</v>
      </c>
      <c r="CP58" s="223">
        <v>9237</v>
      </c>
      <c r="CQ58" s="223">
        <v>1169</v>
      </c>
      <c r="CR58" s="223">
        <v>104</v>
      </c>
      <c r="CS58" s="223">
        <v>23</v>
      </c>
      <c r="CT58" s="223">
        <v>44</v>
      </c>
      <c r="CU58" s="223">
        <v>0</v>
      </c>
      <c r="CV58" s="223">
        <v>530</v>
      </c>
      <c r="CW58" s="223">
        <v>0</v>
      </c>
      <c r="CX58" s="223">
        <v>69421</v>
      </c>
      <c r="CY58" s="223">
        <v>4950</v>
      </c>
      <c r="CZ58" s="223">
        <v>213</v>
      </c>
      <c r="DA58" s="223">
        <v>400</v>
      </c>
      <c r="DB58" s="223">
        <v>60</v>
      </c>
      <c r="DC58" s="223">
        <v>2827</v>
      </c>
      <c r="DD58" s="223">
        <v>0</v>
      </c>
      <c r="DE58" s="223">
        <v>461</v>
      </c>
      <c r="DF58" s="223">
        <v>0</v>
      </c>
      <c r="DG58" s="223">
        <v>1467</v>
      </c>
      <c r="DH58" s="224">
        <f t="shared" si="0"/>
        <v>1232374</v>
      </c>
      <c r="DI58" s="223">
        <v>9575</v>
      </c>
      <c r="DJ58" s="223">
        <v>614574</v>
      </c>
      <c r="DK58" s="223">
        <v>0</v>
      </c>
      <c r="DL58" s="223">
        <v>3093</v>
      </c>
      <c r="DM58" s="223">
        <v>735483</v>
      </c>
      <c r="DN58" s="223">
        <v>4243</v>
      </c>
      <c r="DO58" s="224">
        <f t="shared" si="1"/>
        <v>1366968</v>
      </c>
      <c r="DP58" s="225">
        <f t="shared" si="2"/>
        <v>2599342</v>
      </c>
      <c r="DQ58" s="223">
        <v>981817</v>
      </c>
      <c r="DR58" s="227"/>
      <c r="DS58" s="224">
        <f t="shared" si="3"/>
        <v>981817</v>
      </c>
      <c r="DT58" s="225">
        <f t="shared" si="4"/>
        <v>2348785</v>
      </c>
      <c r="DU58" s="225">
        <f t="shared" si="5"/>
        <v>3581159</v>
      </c>
      <c r="DV58" s="223">
        <v>-1067116</v>
      </c>
      <c r="DW58" s="227"/>
      <c r="DX58" s="224">
        <f t="shared" si="6"/>
        <v>-1067116</v>
      </c>
      <c r="DY58" s="227">
        <f t="shared" si="7"/>
        <v>1281669</v>
      </c>
      <c r="DZ58" s="224">
        <f t="shared" si="8"/>
        <v>2514043</v>
      </c>
      <c r="EB58" s="200">
        <f t="shared" si="9"/>
        <v>-251404.30000000002</v>
      </c>
    </row>
    <row r="59" spans="1:132" ht="15" customHeight="1" x14ac:dyDescent="0.2">
      <c r="A59" s="507">
        <v>53</v>
      </c>
      <c r="B59" s="228" t="s">
        <v>339</v>
      </c>
      <c r="C59" s="222" t="s">
        <v>340</v>
      </c>
      <c r="D59" s="223">
        <v>4</v>
      </c>
      <c r="E59" s="223">
        <v>0</v>
      </c>
      <c r="F59" s="223">
        <v>3</v>
      </c>
      <c r="G59" s="223">
        <v>68</v>
      </c>
      <c r="H59" s="223">
        <v>48</v>
      </c>
      <c r="I59" s="223">
        <v>0</v>
      </c>
      <c r="J59" s="223">
        <v>3</v>
      </c>
      <c r="K59" s="223">
        <v>357</v>
      </c>
      <c r="L59" s="223">
        <v>218</v>
      </c>
      <c r="M59" s="223">
        <v>0</v>
      </c>
      <c r="N59" s="223">
        <v>0</v>
      </c>
      <c r="O59" s="223">
        <v>11</v>
      </c>
      <c r="P59" s="223">
        <v>6</v>
      </c>
      <c r="Q59" s="223">
        <v>25</v>
      </c>
      <c r="R59" s="223">
        <v>14</v>
      </c>
      <c r="S59" s="223">
        <v>6</v>
      </c>
      <c r="T59" s="223">
        <v>10</v>
      </c>
      <c r="U59" s="223">
        <v>1</v>
      </c>
      <c r="V59" s="223">
        <v>1</v>
      </c>
      <c r="W59" s="223">
        <v>7</v>
      </c>
      <c r="X59" s="223">
        <v>7</v>
      </c>
      <c r="Y59" s="223">
        <v>40</v>
      </c>
      <c r="Z59" s="223">
        <v>24</v>
      </c>
      <c r="AA59" s="223">
        <v>1</v>
      </c>
      <c r="AB59" s="223">
        <v>1004</v>
      </c>
      <c r="AC59" s="223">
        <v>40</v>
      </c>
      <c r="AD59" s="223">
        <v>95</v>
      </c>
      <c r="AE59" s="223">
        <v>70</v>
      </c>
      <c r="AF59" s="223">
        <v>12</v>
      </c>
      <c r="AG59" s="223">
        <v>63</v>
      </c>
      <c r="AH59" s="223">
        <v>10</v>
      </c>
      <c r="AI59" s="223">
        <v>121</v>
      </c>
      <c r="AJ59" s="223">
        <v>91</v>
      </c>
      <c r="AK59" s="223">
        <v>1</v>
      </c>
      <c r="AL59" s="223">
        <v>30</v>
      </c>
      <c r="AM59" s="223">
        <v>5</v>
      </c>
      <c r="AN59" s="223">
        <v>54</v>
      </c>
      <c r="AO59" s="223">
        <v>2</v>
      </c>
      <c r="AP59" s="223">
        <v>3</v>
      </c>
      <c r="AQ59" s="223">
        <v>4</v>
      </c>
      <c r="AR59" s="223">
        <v>17</v>
      </c>
      <c r="AS59" s="223">
        <v>360</v>
      </c>
      <c r="AT59" s="223">
        <v>92</v>
      </c>
      <c r="AU59" s="223">
        <v>9709</v>
      </c>
      <c r="AV59" s="223">
        <v>1914</v>
      </c>
      <c r="AW59" s="223">
        <v>172</v>
      </c>
      <c r="AX59" s="223">
        <v>350</v>
      </c>
      <c r="AY59" s="223">
        <v>218</v>
      </c>
      <c r="AZ59" s="223">
        <v>294</v>
      </c>
      <c r="BA59" s="223">
        <v>28</v>
      </c>
      <c r="BB59" s="223">
        <v>121</v>
      </c>
      <c r="BC59" s="223">
        <v>74</v>
      </c>
      <c r="BD59" s="223">
        <v>35007</v>
      </c>
      <c r="BE59" s="223">
        <v>249</v>
      </c>
      <c r="BF59" s="223">
        <v>244959</v>
      </c>
      <c r="BG59" s="223">
        <v>30696</v>
      </c>
      <c r="BH59" s="223">
        <v>293</v>
      </c>
      <c r="BI59" s="223">
        <v>15683</v>
      </c>
      <c r="BJ59" s="223">
        <v>4618</v>
      </c>
      <c r="BK59" s="223">
        <v>88</v>
      </c>
      <c r="BL59" s="223">
        <v>61</v>
      </c>
      <c r="BM59" s="223">
        <v>43826</v>
      </c>
      <c r="BN59" s="223">
        <v>5950</v>
      </c>
      <c r="BO59" s="223">
        <v>36803</v>
      </c>
      <c r="BP59" s="223">
        <v>34613</v>
      </c>
      <c r="BQ59" s="223">
        <v>246</v>
      </c>
      <c r="BR59" s="223">
        <v>37</v>
      </c>
      <c r="BS59" s="223">
        <v>35</v>
      </c>
      <c r="BT59" s="223">
        <v>159</v>
      </c>
      <c r="BU59" s="223">
        <v>21023</v>
      </c>
      <c r="BV59" s="223">
        <v>4049</v>
      </c>
      <c r="BW59" s="223">
        <v>4718</v>
      </c>
      <c r="BX59" s="223">
        <v>1102</v>
      </c>
      <c r="BY59" s="223">
        <v>0</v>
      </c>
      <c r="BZ59" s="223">
        <v>493</v>
      </c>
      <c r="CA59" s="223">
        <v>2607</v>
      </c>
      <c r="CB59" s="223">
        <v>0</v>
      </c>
      <c r="CC59" s="223">
        <v>216</v>
      </c>
      <c r="CD59" s="223">
        <v>44</v>
      </c>
      <c r="CE59" s="223">
        <v>108</v>
      </c>
      <c r="CF59" s="223">
        <v>43</v>
      </c>
      <c r="CG59" s="223">
        <v>871</v>
      </c>
      <c r="CH59" s="223">
        <v>0</v>
      </c>
      <c r="CI59" s="223">
        <v>67</v>
      </c>
      <c r="CJ59" s="223">
        <v>396</v>
      </c>
      <c r="CK59" s="223">
        <v>7819</v>
      </c>
      <c r="CL59" s="223">
        <v>118</v>
      </c>
      <c r="CM59" s="223">
        <v>1415</v>
      </c>
      <c r="CN59" s="223">
        <v>92498</v>
      </c>
      <c r="CO59" s="223">
        <v>781</v>
      </c>
      <c r="CP59" s="223">
        <v>4070</v>
      </c>
      <c r="CQ59" s="223">
        <v>847</v>
      </c>
      <c r="CR59" s="223">
        <v>10</v>
      </c>
      <c r="CS59" s="223">
        <v>422</v>
      </c>
      <c r="CT59" s="223">
        <v>24</v>
      </c>
      <c r="CU59" s="223">
        <v>247</v>
      </c>
      <c r="CV59" s="223">
        <v>780</v>
      </c>
      <c r="CW59" s="223">
        <v>1885</v>
      </c>
      <c r="CX59" s="223">
        <v>19005</v>
      </c>
      <c r="CY59" s="223">
        <v>32631</v>
      </c>
      <c r="CZ59" s="223">
        <v>21</v>
      </c>
      <c r="DA59" s="223">
        <v>1389</v>
      </c>
      <c r="DB59" s="223">
        <v>52</v>
      </c>
      <c r="DC59" s="223">
        <v>1892</v>
      </c>
      <c r="DD59" s="223">
        <v>31</v>
      </c>
      <c r="DE59" s="223">
        <v>187</v>
      </c>
      <c r="DF59" s="223">
        <v>0</v>
      </c>
      <c r="DG59" s="223">
        <v>0</v>
      </c>
      <c r="DH59" s="224">
        <f t="shared" si="0"/>
        <v>670992</v>
      </c>
      <c r="DI59" s="223">
        <v>34681</v>
      </c>
      <c r="DJ59" s="223">
        <v>2794459</v>
      </c>
      <c r="DK59" s="223">
        <v>0</v>
      </c>
      <c r="DL59" s="223">
        <v>1348824</v>
      </c>
      <c r="DM59" s="223">
        <v>1726568</v>
      </c>
      <c r="DN59" s="223">
        <v>-36804</v>
      </c>
      <c r="DO59" s="224">
        <f t="shared" si="1"/>
        <v>5867728</v>
      </c>
      <c r="DP59" s="225">
        <f t="shared" si="2"/>
        <v>6538720</v>
      </c>
      <c r="DQ59" s="223">
        <v>499921</v>
      </c>
      <c r="DR59" s="227"/>
      <c r="DS59" s="224">
        <f t="shared" si="3"/>
        <v>499921</v>
      </c>
      <c r="DT59" s="225">
        <f t="shared" si="4"/>
        <v>6367649</v>
      </c>
      <c r="DU59" s="225">
        <f t="shared" si="5"/>
        <v>7038641</v>
      </c>
      <c r="DV59" s="223">
        <v>-3976166</v>
      </c>
      <c r="DW59" s="227"/>
      <c r="DX59" s="224">
        <f t="shared" si="6"/>
        <v>-3976166</v>
      </c>
      <c r="DY59" s="227">
        <f t="shared" si="7"/>
        <v>2391483</v>
      </c>
      <c r="DZ59" s="224">
        <f t="shared" si="8"/>
        <v>3062475</v>
      </c>
      <c r="EB59" s="200">
        <f t="shared" si="9"/>
        <v>-306247.5</v>
      </c>
    </row>
    <row r="60" spans="1:132" ht="15" customHeight="1" x14ac:dyDescent="0.2">
      <c r="A60" s="507">
        <v>54</v>
      </c>
      <c r="B60" s="228" t="s">
        <v>341</v>
      </c>
      <c r="C60" s="222" t="s">
        <v>342</v>
      </c>
      <c r="D60" s="223">
        <v>0</v>
      </c>
      <c r="E60" s="223">
        <v>0</v>
      </c>
      <c r="F60" s="223">
        <v>0</v>
      </c>
      <c r="G60" s="223">
        <v>0</v>
      </c>
      <c r="H60" s="223">
        <v>0</v>
      </c>
      <c r="I60" s="223">
        <v>0</v>
      </c>
      <c r="J60" s="223">
        <v>0</v>
      </c>
      <c r="K60" s="223">
        <v>0</v>
      </c>
      <c r="L60" s="223">
        <v>0</v>
      </c>
      <c r="M60" s="223">
        <v>0</v>
      </c>
      <c r="N60" s="223">
        <v>0</v>
      </c>
      <c r="O60" s="223">
        <v>0</v>
      </c>
      <c r="P60" s="223">
        <v>0</v>
      </c>
      <c r="Q60" s="223">
        <v>0</v>
      </c>
      <c r="R60" s="223">
        <v>0</v>
      </c>
      <c r="S60" s="223">
        <v>0</v>
      </c>
      <c r="T60" s="223">
        <v>0</v>
      </c>
      <c r="U60" s="223">
        <v>0</v>
      </c>
      <c r="V60" s="223">
        <v>0</v>
      </c>
      <c r="W60" s="223">
        <v>0</v>
      </c>
      <c r="X60" s="223">
        <v>0</v>
      </c>
      <c r="Y60" s="223">
        <v>0</v>
      </c>
      <c r="Z60" s="223">
        <v>0</v>
      </c>
      <c r="AA60" s="223">
        <v>0</v>
      </c>
      <c r="AB60" s="223">
        <v>0</v>
      </c>
      <c r="AC60" s="223">
        <v>0</v>
      </c>
      <c r="AD60" s="223">
        <v>0</v>
      </c>
      <c r="AE60" s="223">
        <v>0</v>
      </c>
      <c r="AF60" s="223">
        <v>0</v>
      </c>
      <c r="AG60" s="223">
        <v>0</v>
      </c>
      <c r="AH60" s="223">
        <v>0</v>
      </c>
      <c r="AI60" s="223">
        <v>0</v>
      </c>
      <c r="AJ60" s="223">
        <v>0</v>
      </c>
      <c r="AK60" s="223">
        <v>0</v>
      </c>
      <c r="AL60" s="223">
        <v>0</v>
      </c>
      <c r="AM60" s="223">
        <v>0</v>
      </c>
      <c r="AN60" s="223">
        <v>0</v>
      </c>
      <c r="AO60" s="223">
        <v>0</v>
      </c>
      <c r="AP60" s="223">
        <v>0</v>
      </c>
      <c r="AQ60" s="223">
        <v>0</v>
      </c>
      <c r="AR60" s="223">
        <v>0</v>
      </c>
      <c r="AS60" s="223">
        <v>0</v>
      </c>
      <c r="AT60" s="223">
        <v>0</v>
      </c>
      <c r="AU60" s="223">
        <v>0</v>
      </c>
      <c r="AV60" s="223">
        <v>879</v>
      </c>
      <c r="AW60" s="223">
        <v>0</v>
      </c>
      <c r="AX60" s="223">
        <v>0</v>
      </c>
      <c r="AY60" s="223">
        <v>0</v>
      </c>
      <c r="AZ60" s="223">
        <v>0</v>
      </c>
      <c r="BA60" s="223">
        <v>0</v>
      </c>
      <c r="BB60" s="223">
        <v>0</v>
      </c>
      <c r="BC60" s="223">
        <v>0</v>
      </c>
      <c r="BD60" s="223">
        <v>259</v>
      </c>
      <c r="BE60" s="223">
        <v>82268</v>
      </c>
      <c r="BF60" s="223">
        <v>0</v>
      </c>
      <c r="BG60" s="223">
        <v>0</v>
      </c>
      <c r="BH60" s="223">
        <v>0</v>
      </c>
      <c r="BI60" s="223">
        <v>0</v>
      </c>
      <c r="BJ60" s="223">
        <v>0</v>
      </c>
      <c r="BK60" s="223">
        <v>0</v>
      </c>
      <c r="BL60" s="223">
        <v>0</v>
      </c>
      <c r="BM60" s="223">
        <v>0</v>
      </c>
      <c r="BN60" s="223">
        <v>0</v>
      </c>
      <c r="BO60" s="223">
        <v>0</v>
      </c>
      <c r="BP60" s="223">
        <v>0</v>
      </c>
      <c r="BQ60" s="223">
        <v>0</v>
      </c>
      <c r="BR60" s="223">
        <v>0</v>
      </c>
      <c r="BS60" s="223">
        <v>0</v>
      </c>
      <c r="BT60" s="223">
        <v>0</v>
      </c>
      <c r="BU60" s="223">
        <v>0</v>
      </c>
      <c r="BV60" s="223">
        <v>0</v>
      </c>
      <c r="BW60" s="223">
        <v>0</v>
      </c>
      <c r="BX60" s="223">
        <v>0</v>
      </c>
      <c r="BY60" s="223">
        <v>0</v>
      </c>
      <c r="BZ60" s="223">
        <v>0</v>
      </c>
      <c r="CA60" s="223">
        <v>0</v>
      </c>
      <c r="CB60" s="223">
        <v>0</v>
      </c>
      <c r="CC60" s="223">
        <v>0</v>
      </c>
      <c r="CD60" s="223">
        <v>0</v>
      </c>
      <c r="CE60" s="223">
        <v>0</v>
      </c>
      <c r="CF60" s="223">
        <v>0</v>
      </c>
      <c r="CG60" s="223">
        <v>0</v>
      </c>
      <c r="CH60" s="223">
        <v>5</v>
      </c>
      <c r="CI60" s="223">
        <v>844</v>
      </c>
      <c r="CJ60" s="223">
        <v>229</v>
      </c>
      <c r="CK60" s="223">
        <v>0</v>
      </c>
      <c r="CL60" s="223">
        <v>15</v>
      </c>
      <c r="CM60" s="223">
        <v>0</v>
      </c>
      <c r="CN60" s="223">
        <v>0</v>
      </c>
      <c r="CO60" s="223">
        <v>0</v>
      </c>
      <c r="CP60" s="223">
        <v>0</v>
      </c>
      <c r="CQ60" s="223">
        <v>0</v>
      </c>
      <c r="CR60" s="223">
        <v>0</v>
      </c>
      <c r="CS60" s="223">
        <v>0</v>
      </c>
      <c r="CT60" s="223">
        <v>0</v>
      </c>
      <c r="CU60" s="223">
        <v>0</v>
      </c>
      <c r="CV60" s="223">
        <v>24029</v>
      </c>
      <c r="CW60" s="223">
        <v>0</v>
      </c>
      <c r="CX60" s="223">
        <v>20698</v>
      </c>
      <c r="CY60" s="223">
        <v>0</v>
      </c>
      <c r="CZ60" s="223">
        <v>0</v>
      </c>
      <c r="DA60" s="223">
        <v>0</v>
      </c>
      <c r="DB60" s="223">
        <v>0</v>
      </c>
      <c r="DC60" s="223">
        <v>0</v>
      </c>
      <c r="DD60" s="223">
        <v>0</v>
      </c>
      <c r="DE60" s="223">
        <v>0</v>
      </c>
      <c r="DF60" s="223">
        <v>0</v>
      </c>
      <c r="DG60" s="223">
        <v>0</v>
      </c>
      <c r="DH60" s="224">
        <f t="shared" si="0"/>
        <v>129226</v>
      </c>
      <c r="DI60" s="223">
        <v>0</v>
      </c>
      <c r="DJ60" s="223">
        <v>739511</v>
      </c>
      <c r="DK60" s="223">
        <v>0</v>
      </c>
      <c r="DL60" s="223">
        <v>185578</v>
      </c>
      <c r="DM60" s="223">
        <v>3230286</v>
      </c>
      <c r="DN60" s="223">
        <v>3893</v>
      </c>
      <c r="DO60" s="224">
        <f t="shared" si="1"/>
        <v>4159268</v>
      </c>
      <c r="DP60" s="225">
        <f t="shared" si="2"/>
        <v>4288494</v>
      </c>
      <c r="DQ60" s="223">
        <v>527242</v>
      </c>
      <c r="DR60" s="227"/>
      <c r="DS60" s="224">
        <f t="shared" si="3"/>
        <v>527242</v>
      </c>
      <c r="DT60" s="225">
        <f t="shared" si="4"/>
        <v>4686510</v>
      </c>
      <c r="DU60" s="225">
        <f t="shared" si="5"/>
        <v>4815736</v>
      </c>
      <c r="DV60" s="223">
        <v>-3088752</v>
      </c>
      <c r="DW60" s="227"/>
      <c r="DX60" s="224">
        <f t="shared" si="6"/>
        <v>-3088752</v>
      </c>
      <c r="DY60" s="227">
        <f t="shared" si="7"/>
        <v>1597758</v>
      </c>
      <c r="DZ60" s="224">
        <f t="shared" si="8"/>
        <v>1726984</v>
      </c>
      <c r="EB60" s="200">
        <f t="shared" si="9"/>
        <v>-172698.40000000002</v>
      </c>
    </row>
    <row r="61" spans="1:132" ht="15" customHeight="1" x14ac:dyDescent="0.2">
      <c r="A61" s="507">
        <v>55</v>
      </c>
      <c r="B61" s="228" t="s">
        <v>343</v>
      </c>
      <c r="C61" s="222" t="s">
        <v>344</v>
      </c>
      <c r="D61" s="223">
        <v>0</v>
      </c>
      <c r="E61" s="223">
        <v>0</v>
      </c>
      <c r="F61" s="223">
        <v>0</v>
      </c>
      <c r="G61" s="223">
        <v>0</v>
      </c>
      <c r="H61" s="223">
        <v>0</v>
      </c>
      <c r="I61" s="223">
        <v>0</v>
      </c>
      <c r="J61" s="223">
        <v>0</v>
      </c>
      <c r="K61" s="223">
        <v>0</v>
      </c>
      <c r="L61" s="223">
        <v>0</v>
      </c>
      <c r="M61" s="223">
        <v>0</v>
      </c>
      <c r="N61" s="223">
        <v>0</v>
      </c>
      <c r="O61" s="223">
        <v>0</v>
      </c>
      <c r="P61" s="223">
        <v>0</v>
      </c>
      <c r="Q61" s="223">
        <v>0</v>
      </c>
      <c r="R61" s="223">
        <v>0</v>
      </c>
      <c r="S61" s="223">
        <v>0</v>
      </c>
      <c r="T61" s="223">
        <v>0</v>
      </c>
      <c r="U61" s="223">
        <v>0</v>
      </c>
      <c r="V61" s="223">
        <v>0</v>
      </c>
      <c r="W61" s="223">
        <v>0</v>
      </c>
      <c r="X61" s="223">
        <v>0</v>
      </c>
      <c r="Y61" s="223">
        <v>0</v>
      </c>
      <c r="Z61" s="223">
        <v>0</v>
      </c>
      <c r="AA61" s="223">
        <v>0</v>
      </c>
      <c r="AB61" s="223">
        <v>0</v>
      </c>
      <c r="AC61" s="223">
        <v>0</v>
      </c>
      <c r="AD61" s="223">
        <v>0</v>
      </c>
      <c r="AE61" s="223">
        <v>0</v>
      </c>
      <c r="AF61" s="223">
        <v>0</v>
      </c>
      <c r="AG61" s="223">
        <v>0</v>
      </c>
      <c r="AH61" s="223">
        <v>0</v>
      </c>
      <c r="AI61" s="223">
        <v>0</v>
      </c>
      <c r="AJ61" s="223">
        <v>0</v>
      </c>
      <c r="AK61" s="223">
        <v>0</v>
      </c>
      <c r="AL61" s="223">
        <v>0</v>
      </c>
      <c r="AM61" s="223">
        <v>0</v>
      </c>
      <c r="AN61" s="223">
        <v>0</v>
      </c>
      <c r="AO61" s="223">
        <v>0</v>
      </c>
      <c r="AP61" s="223">
        <v>0</v>
      </c>
      <c r="AQ61" s="223">
        <v>0</v>
      </c>
      <c r="AR61" s="223">
        <v>0</v>
      </c>
      <c r="AS61" s="223">
        <v>0</v>
      </c>
      <c r="AT61" s="223">
        <v>0</v>
      </c>
      <c r="AU61" s="223">
        <v>0</v>
      </c>
      <c r="AV61" s="223">
        <v>0</v>
      </c>
      <c r="AW61" s="223">
        <v>0</v>
      </c>
      <c r="AX61" s="223">
        <v>0</v>
      </c>
      <c r="AY61" s="223">
        <v>0</v>
      </c>
      <c r="AZ61" s="223">
        <v>0</v>
      </c>
      <c r="BA61" s="223">
        <v>0</v>
      </c>
      <c r="BB61" s="223">
        <v>0</v>
      </c>
      <c r="BC61" s="223">
        <v>0</v>
      </c>
      <c r="BD61" s="223">
        <v>0</v>
      </c>
      <c r="BE61" s="223">
        <v>0</v>
      </c>
      <c r="BF61" s="223">
        <v>0</v>
      </c>
      <c r="BG61" s="223">
        <v>0</v>
      </c>
      <c r="BH61" s="223">
        <v>0</v>
      </c>
      <c r="BI61" s="223">
        <v>0</v>
      </c>
      <c r="BJ61" s="223">
        <v>0</v>
      </c>
      <c r="BK61" s="223">
        <v>0</v>
      </c>
      <c r="BL61" s="223">
        <v>0</v>
      </c>
      <c r="BM61" s="223">
        <v>0</v>
      </c>
      <c r="BN61" s="223">
        <v>0</v>
      </c>
      <c r="BO61" s="223">
        <v>0</v>
      </c>
      <c r="BP61" s="223">
        <v>0</v>
      </c>
      <c r="BQ61" s="223">
        <v>0</v>
      </c>
      <c r="BR61" s="223">
        <v>0</v>
      </c>
      <c r="BS61" s="223">
        <v>0</v>
      </c>
      <c r="BT61" s="223">
        <v>0</v>
      </c>
      <c r="BU61" s="223">
        <v>0</v>
      </c>
      <c r="BV61" s="223">
        <v>0</v>
      </c>
      <c r="BW61" s="223">
        <v>0</v>
      </c>
      <c r="BX61" s="223">
        <v>0</v>
      </c>
      <c r="BY61" s="223">
        <v>0</v>
      </c>
      <c r="BZ61" s="223">
        <v>0</v>
      </c>
      <c r="CA61" s="223">
        <v>0</v>
      </c>
      <c r="CB61" s="223">
        <v>0</v>
      </c>
      <c r="CC61" s="223">
        <v>0</v>
      </c>
      <c r="CD61" s="223">
        <v>0</v>
      </c>
      <c r="CE61" s="223">
        <v>0</v>
      </c>
      <c r="CF61" s="223">
        <v>0</v>
      </c>
      <c r="CG61" s="223">
        <v>0</v>
      </c>
      <c r="CH61" s="223">
        <v>0</v>
      </c>
      <c r="CI61" s="223">
        <v>0</v>
      </c>
      <c r="CJ61" s="223">
        <v>0</v>
      </c>
      <c r="CK61" s="223">
        <v>0</v>
      </c>
      <c r="CL61" s="223">
        <v>0</v>
      </c>
      <c r="CM61" s="223">
        <v>0</v>
      </c>
      <c r="CN61" s="223">
        <v>0</v>
      </c>
      <c r="CO61" s="223">
        <v>0</v>
      </c>
      <c r="CP61" s="223">
        <v>0</v>
      </c>
      <c r="CQ61" s="223">
        <v>0</v>
      </c>
      <c r="CR61" s="223">
        <v>0</v>
      </c>
      <c r="CS61" s="223">
        <v>0</v>
      </c>
      <c r="CT61" s="223">
        <v>0</v>
      </c>
      <c r="CU61" s="223">
        <v>0</v>
      </c>
      <c r="CV61" s="223">
        <v>0</v>
      </c>
      <c r="CW61" s="223">
        <v>0</v>
      </c>
      <c r="CX61" s="223">
        <v>0</v>
      </c>
      <c r="CY61" s="223">
        <v>0</v>
      </c>
      <c r="CZ61" s="223">
        <v>0</v>
      </c>
      <c r="DA61" s="223">
        <v>0</v>
      </c>
      <c r="DB61" s="223">
        <v>0</v>
      </c>
      <c r="DC61" s="223">
        <v>0</v>
      </c>
      <c r="DD61" s="223">
        <v>0</v>
      </c>
      <c r="DE61" s="223">
        <v>0</v>
      </c>
      <c r="DF61" s="223">
        <v>0</v>
      </c>
      <c r="DG61" s="223">
        <v>0</v>
      </c>
      <c r="DH61" s="224">
        <f t="shared" si="0"/>
        <v>0</v>
      </c>
      <c r="DI61" s="223">
        <v>0</v>
      </c>
      <c r="DJ61" s="223">
        <v>5194935</v>
      </c>
      <c r="DK61" s="223">
        <v>0</v>
      </c>
      <c r="DL61" s="223">
        <v>100141</v>
      </c>
      <c r="DM61" s="223">
        <v>2552226</v>
      </c>
      <c r="DN61" s="223">
        <v>29352</v>
      </c>
      <c r="DO61" s="224">
        <f t="shared" si="1"/>
        <v>7876654</v>
      </c>
      <c r="DP61" s="225">
        <f t="shared" si="2"/>
        <v>7876654</v>
      </c>
      <c r="DQ61" s="223">
        <v>7764848</v>
      </c>
      <c r="DR61" s="227"/>
      <c r="DS61" s="224">
        <f t="shared" si="3"/>
        <v>7764848</v>
      </c>
      <c r="DT61" s="225">
        <f t="shared" si="4"/>
        <v>15641502</v>
      </c>
      <c r="DU61" s="225">
        <f t="shared" si="5"/>
        <v>15641502</v>
      </c>
      <c r="DV61" s="223">
        <v>-1192412</v>
      </c>
      <c r="DW61" s="227"/>
      <c r="DX61" s="224">
        <f t="shared" si="6"/>
        <v>-1192412</v>
      </c>
      <c r="DY61" s="227">
        <f t="shared" si="7"/>
        <v>14449090</v>
      </c>
      <c r="DZ61" s="224">
        <f t="shared" si="8"/>
        <v>14449090</v>
      </c>
      <c r="EB61" s="200">
        <f t="shared" si="9"/>
        <v>-1444909</v>
      </c>
    </row>
    <row r="62" spans="1:132" ht="15" customHeight="1" x14ac:dyDescent="0.2">
      <c r="A62" s="507">
        <v>56</v>
      </c>
      <c r="B62" s="228" t="s">
        <v>345</v>
      </c>
      <c r="C62" s="222" t="s">
        <v>346</v>
      </c>
      <c r="D62" s="223">
        <v>0</v>
      </c>
      <c r="E62" s="223">
        <v>0</v>
      </c>
      <c r="F62" s="223">
        <v>0</v>
      </c>
      <c r="G62" s="223">
        <v>0</v>
      </c>
      <c r="H62" s="223">
        <v>0</v>
      </c>
      <c r="I62" s="223">
        <v>0</v>
      </c>
      <c r="J62" s="223">
        <v>0</v>
      </c>
      <c r="K62" s="223">
        <v>0</v>
      </c>
      <c r="L62" s="223">
        <v>0</v>
      </c>
      <c r="M62" s="223">
        <v>0</v>
      </c>
      <c r="N62" s="223">
        <v>0</v>
      </c>
      <c r="O62" s="223">
        <v>0</v>
      </c>
      <c r="P62" s="223">
        <v>0</v>
      </c>
      <c r="Q62" s="223">
        <v>0</v>
      </c>
      <c r="R62" s="223">
        <v>0</v>
      </c>
      <c r="S62" s="223">
        <v>0</v>
      </c>
      <c r="T62" s="223">
        <v>0</v>
      </c>
      <c r="U62" s="223">
        <v>0</v>
      </c>
      <c r="V62" s="223">
        <v>0</v>
      </c>
      <c r="W62" s="223">
        <v>0</v>
      </c>
      <c r="X62" s="223">
        <v>0</v>
      </c>
      <c r="Y62" s="223">
        <v>0</v>
      </c>
      <c r="Z62" s="223">
        <v>0</v>
      </c>
      <c r="AA62" s="223">
        <v>0</v>
      </c>
      <c r="AB62" s="223">
        <v>0</v>
      </c>
      <c r="AC62" s="223">
        <v>0</v>
      </c>
      <c r="AD62" s="223">
        <v>0</v>
      </c>
      <c r="AE62" s="223">
        <v>0</v>
      </c>
      <c r="AF62" s="223">
        <v>0</v>
      </c>
      <c r="AG62" s="223">
        <v>0</v>
      </c>
      <c r="AH62" s="223">
        <v>0</v>
      </c>
      <c r="AI62" s="223">
        <v>0</v>
      </c>
      <c r="AJ62" s="223">
        <v>0</v>
      </c>
      <c r="AK62" s="223">
        <v>0</v>
      </c>
      <c r="AL62" s="223">
        <v>0</v>
      </c>
      <c r="AM62" s="223">
        <v>0</v>
      </c>
      <c r="AN62" s="223">
        <v>0</v>
      </c>
      <c r="AO62" s="223">
        <v>0</v>
      </c>
      <c r="AP62" s="223">
        <v>0</v>
      </c>
      <c r="AQ62" s="223">
        <v>0</v>
      </c>
      <c r="AR62" s="223">
        <v>0</v>
      </c>
      <c r="AS62" s="223">
        <v>0</v>
      </c>
      <c r="AT62" s="223">
        <v>0</v>
      </c>
      <c r="AU62" s="223">
        <v>0</v>
      </c>
      <c r="AV62" s="223">
        <v>0</v>
      </c>
      <c r="AW62" s="223">
        <v>0</v>
      </c>
      <c r="AX62" s="223">
        <v>0</v>
      </c>
      <c r="AY62" s="223">
        <v>0</v>
      </c>
      <c r="AZ62" s="223">
        <v>0</v>
      </c>
      <c r="BA62" s="223">
        <v>0</v>
      </c>
      <c r="BB62" s="223">
        <v>0</v>
      </c>
      <c r="BC62" s="223">
        <v>0</v>
      </c>
      <c r="BD62" s="223">
        <v>0</v>
      </c>
      <c r="BE62" s="223">
        <v>0</v>
      </c>
      <c r="BF62" s="223">
        <v>0</v>
      </c>
      <c r="BG62" s="223">
        <v>166505</v>
      </c>
      <c r="BH62" s="223">
        <v>0</v>
      </c>
      <c r="BI62" s="223">
        <v>0</v>
      </c>
      <c r="BJ62" s="223">
        <v>0</v>
      </c>
      <c r="BK62" s="223">
        <v>0</v>
      </c>
      <c r="BL62" s="223">
        <v>0</v>
      </c>
      <c r="BM62" s="223">
        <v>0</v>
      </c>
      <c r="BN62" s="223">
        <v>0</v>
      </c>
      <c r="BO62" s="223">
        <v>0</v>
      </c>
      <c r="BP62" s="223">
        <v>0</v>
      </c>
      <c r="BQ62" s="223">
        <v>0</v>
      </c>
      <c r="BR62" s="223">
        <v>0</v>
      </c>
      <c r="BS62" s="223">
        <v>0</v>
      </c>
      <c r="BT62" s="223">
        <v>0</v>
      </c>
      <c r="BU62" s="223">
        <v>0</v>
      </c>
      <c r="BV62" s="223">
        <v>0</v>
      </c>
      <c r="BW62" s="223">
        <v>0</v>
      </c>
      <c r="BX62" s="223">
        <v>0</v>
      </c>
      <c r="BY62" s="223">
        <v>0</v>
      </c>
      <c r="BZ62" s="223">
        <v>0</v>
      </c>
      <c r="CA62" s="223">
        <v>0</v>
      </c>
      <c r="CB62" s="223">
        <v>0</v>
      </c>
      <c r="CC62" s="223">
        <v>0</v>
      </c>
      <c r="CD62" s="223">
        <v>0</v>
      </c>
      <c r="CE62" s="223">
        <v>0</v>
      </c>
      <c r="CF62" s="223">
        <v>0</v>
      </c>
      <c r="CG62" s="223">
        <v>0</v>
      </c>
      <c r="CH62" s="223">
        <v>0</v>
      </c>
      <c r="CI62" s="223">
        <v>0</v>
      </c>
      <c r="CJ62" s="223">
        <v>0</v>
      </c>
      <c r="CK62" s="223">
        <v>0</v>
      </c>
      <c r="CL62" s="223">
        <v>0</v>
      </c>
      <c r="CM62" s="223">
        <v>0</v>
      </c>
      <c r="CN62" s="223">
        <v>14794</v>
      </c>
      <c r="CO62" s="223">
        <v>0</v>
      </c>
      <c r="CP62" s="223">
        <v>0</v>
      </c>
      <c r="CQ62" s="223">
        <v>0</v>
      </c>
      <c r="CR62" s="223">
        <v>0</v>
      </c>
      <c r="CS62" s="223">
        <v>0</v>
      </c>
      <c r="CT62" s="223">
        <v>0</v>
      </c>
      <c r="CU62" s="223">
        <v>0</v>
      </c>
      <c r="CV62" s="223">
        <v>0</v>
      </c>
      <c r="CW62" s="223">
        <v>0</v>
      </c>
      <c r="CX62" s="223">
        <v>38025</v>
      </c>
      <c r="CY62" s="223">
        <v>0</v>
      </c>
      <c r="CZ62" s="223">
        <v>0</v>
      </c>
      <c r="DA62" s="223">
        <v>0</v>
      </c>
      <c r="DB62" s="223">
        <v>0</v>
      </c>
      <c r="DC62" s="223">
        <v>0</v>
      </c>
      <c r="DD62" s="223">
        <v>0</v>
      </c>
      <c r="DE62" s="223">
        <v>0</v>
      </c>
      <c r="DF62" s="223">
        <v>0</v>
      </c>
      <c r="DG62" s="223">
        <v>0</v>
      </c>
      <c r="DH62" s="224">
        <f t="shared" si="0"/>
        <v>219324</v>
      </c>
      <c r="DI62" s="223">
        <v>0</v>
      </c>
      <c r="DJ62" s="223">
        <v>350042</v>
      </c>
      <c r="DK62" s="223">
        <v>0</v>
      </c>
      <c r="DL62" s="223">
        <v>49609</v>
      </c>
      <c r="DM62" s="223">
        <v>2207929</v>
      </c>
      <c r="DN62" s="223">
        <v>5087</v>
      </c>
      <c r="DO62" s="224">
        <f t="shared" si="1"/>
        <v>2612667</v>
      </c>
      <c r="DP62" s="225">
        <f t="shared" si="2"/>
        <v>2831991</v>
      </c>
      <c r="DQ62" s="223">
        <v>1009410</v>
      </c>
      <c r="DR62" s="227"/>
      <c r="DS62" s="224">
        <f t="shared" si="3"/>
        <v>1009410</v>
      </c>
      <c r="DT62" s="225">
        <f t="shared" si="4"/>
        <v>3622077</v>
      </c>
      <c r="DU62" s="225">
        <f t="shared" si="5"/>
        <v>3841401</v>
      </c>
      <c r="DV62" s="223">
        <v>-204635</v>
      </c>
      <c r="DW62" s="227"/>
      <c r="DX62" s="224">
        <f t="shared" si="6"/>
        <v>-204635</v>
      </c>
      <c r="DY62" s="227">
        <f t="shared" si="7"/>
        <v>3417442</v>
      </c>
      <c r="DZ62" s="224">
        <f t="shared" si="8"/>
        <v>3636766</v>
      </c>
      <c r="EB62" s="200">
        <f t="shared" si="9"/>
        <v>-363676.60000000003</v>
      </c>
    </row>
    <row r="63" spans="1:132" ht="15" customHeight="1" x14ac:dyDescent="0.2">
      <c r="A63" s="507">
        <v>57</v>
      </c>
      <c r="B63" s="228" t="s">
        <v>347</v>
      </c>
      <c r="C63" s="222" t="s">
        <v>225</v>
      </c>
      <c r="D63" s="223">
        <v>0</v>
      </c>
      <c r="E63" s="223">
        <v>0</v>
      </c>
      <c r="F63" s="223">
        <v>0</v>
      </c>
      <c r="G63" s="223">
        <v>0</v>
      </c>
      <c r="H63" s="223">
        <v>0</v>
      </c>
      <c r="I63" s="223">
        <v>0</v>
      </c>
      <c r="J63" s="223">
        <v>0</v>
      </c>
      <c r="K63" s="223">
        <v>0</v>
      </c>
      <c r="L63" s="223">
        <v>0</v>
      </c>
      <c r="M63" s="223">
        <v>0</v>
      </c>
      <c r="N63" s="223">
        <v>0</v>
      </c>
      <c r="O63" s="223">
        <v>0</v>
      </c>
      <c r="P63" s="223">
        <v>0</v>
      </c>
      <c r="Q63" s="223">
        <v>0</v>
      </c>
      <c r="R63" s="223">
        <v>0</v>
      </c>
      <c r="S63" s="223">
        <v>0</v>
      </c>
      <c r="T63" s="223">
        <v>0</v>
      </c>
      <c r="U63" s="223">
        <v>0</v>
      </c>
      <c r="V63" s="223">
        <v>0</v>
      </c>
      <c r="W63" s="223">
        <v>0</v>
      </c>
      <c r="X63" s="223">
        <v>0</v>
      </c>
      <c r="Y63" s="223">
        <v>0</v>
      </c>
      <c r="Z63" s="223">
        <v>0</v>
      </c>
      <c r="AA63" s="223">
        <v>0</v>
      </c>
      <c r="AB63" s="223">
        <v>0</v>
      </c>
      <c r="AC63" s="223">
        <v>0</v>
      </c>
      <c r="AD63" s="223">
        <v>0</v>
      </c>
      <c r="AE63" s="223">
        <v>0</v>
      </c>
      <c r="AF63" s="223">
        <v>0</v>
      </c>
      <c r="AG63" s="223">
        <v>0</v>
      </c>
      <c r="AH63" s="223">
        <v>0</v>
      </c>
      <c r="AI63" s="223">
        <v>0</v>
      </c>
      <c r="AJ63" s="223">
        <v>0</v>
      </c>
      <c r="AK63" s="223">
        <v>0</v>
      </c>
      <c r="AL63" s="223">
        <v>0</v>
      </c>
      <c r="AM63" s="223">
        <v>0</v>
      </c>
      <c r="AN63" s="223">
        <v>0</v>
      </c>
      <c r="AO63" s="223">
        <v>0</v>
      </c>
      <c r="AP63" s="223">
        <v>0</v>
      </c>
      <c r="AQ63" s="223">
        <v>0</v>
      </c>
      <c r="AR63" s="223">
        <v>0</v>
      </c>
      <c r="AS63" s="223">
        <v>0</v>
      </c>
      <c r="AT63" s="223">
        <v>0</v>
      </c>
      <c r="AU63" s="223">
        <v>0</v>
      </c>
      <c r="AV63" s="223">
        <v>7766</v>
      </c>
      <c r="AW63" s="223">
        <v>0</v>
      </c>
      <c r="AX63" s="223">
        <v>0</v>
      </c>
      <c r="AY63" s="223">
        <v>0</v>
      </c>
      <c r="AZ63" s="223">
        <v>0</v>
      </c>
      <c r="BA63" s="223">
        <v>0</v>
      </c>
      <c r="BB63" s="223">
        <v>0</v>
      </c>
      <c r="BC63" s="223">
        <v>0</v>
      </c>
      <c r="BD63" s="223">
        <v>0</v>
      </c>
      <c r="BE63" s="223">
        <v>0</v>
      </c>
      <c r="BF63" s="223">
        <v>8329687</v>
      </c>
      <c r="BG63" s="223">
        <v>1898979</v>
      </c>
      <c r="BH63" s="223">
        <v>8263843</v>
      </c>
      <c r="BI63" s="223">
        <v>0</v>
      </c>
      <c r="BJ63" s="223">
        <v>137534</v>
      </c>
      <c r="BK63" s="223">
        <v>0</v>
      </c>
      <c r="BL63" s="223">
        <v>0</v>
      </c>
      <c r="BM63" s="223">
        <v>0</v>
      </c>
      <c r="BN63" s="223">
        <v>0</v>
      </c>
      <c r="BO63" s="223">
        <v>0</v>
      </c>
      <c r="BP63" s="223">
        <v>0</v>
      </c>
      <c r="BQ63" s="223">
        <v>0</v>
      </c>
      <c r="BR63" s="223">
        <v>0</v>
      </c>
      <c r="BS63" s="223">
        <v>0</v>
      </c>
      <c r="BT63" s="223">
        <v>0</v>
      </c>
      <c r="BU63" s="223">
        <v>0</v>
      </c>
      <c r="BV63" s="223">
        <v>0</v>
      </c>
      <c r="BW63" s="223">
        <v>0</v>
      </c>
      <c r="BX63" s="223">
        <v>0</v>
      </c>
      <c r="BY63" s="223">
        <v>0</v>
      </c>
      <c r="BZ63" s="223">
        <v>0</v>
      </c>
      <c r="CA63" s="223">
        <v>0</v>
      </c>
      <c r="CB63" s="223">
        <v>1444</v>
      </c>
      <c r="CC63" s="223">
        <v>0</v>
      </c>
      <c r="CD63" s="223">
        <v>0</v>
      </c>
      <c r="CE63" s="223">
        <v>0</v>
      </c>
      <c r="CF63" s="223">
        <v>0</v>
      </c>
      <c r="CG63" s="223">
        <v>0</v>
      </c>
      <c r="CH63" s="223">
        <v>0</v>
      </c>
      <c r="CI63" s="223">
        <v>0</v>
      </c>
      <c r="CJ63" s="223">
        <v>0</v>
      </c>
      <c r="CK63" s="223">
        <v>0</v>
      </c>
      <c r="CL63" s="223">
        <v>0</v>
      </c>
      <c r="CM63" s="223">
        <v>0</v>
      </c>
      <c r="CN63" s="223">
        <v>0</v>
      </c>
      <c r="CO63" s="223">
        <v>0</v>
      </c>
      <c r="CP63" s="223">
        <v>0</v>
      </c>
      <c r="CQ63" s="223">
        <v>0</v>
      </c>
      <c r="CR63" s="223">
        <v>0</v>
      </c>
      <c r="CS63" s="223">
        <v>0</v>
      </c>
      <c r="CT63" s="223">
        <v>0</v>
      </c>
      <c r="CU63" s="223">
        <v>0</v>
      </c>
      <c r="CV63" s="223">
        <v>0</v>
      </c>
      <c r="CW63" s="223">
        <v>0</v>
      </c>
      <c r="CX63" s="223">
        <v>1535194</v>
      </c>
      <c r="CY63" s="223">
        <v>0</v>
      </c>
      <c r="CZ63" s="223">
        <v>0</v>
      </c>
      <c r="DA63" s="223">
        <v>0</v>
      </c>
      <c r="DB63" s="223">
        <v>0</v>
      </c>
      <c r="DC63" s="223">
        <v>0</v>
      </c>
      <c r="DD63" s="223">
        <v>0</v>
      </c>
      <c r="DE63" s="223">
        <v>0</v>
      </c>
      <c r="DF63" s="223">
        <v>0</v>
      </c>
      <c r="DG63" s="223">
        <v>0</v>
      </c>
      <c r="DH63" s="224">
        <f t="shared" si="0"/>
        <v>20174447</v>
      </c>
      <c r="DI63" s="223">
        <v>0</v>
      </c>
      <c r="DJ63" s="223">
        <v>10173</v>
      </c>
      <c r="DK63" s="223">
        <v>0</v>
      </c>
      <c r="DL63" s="223">
        <v>0</v>
      </c>
      <c r="DM63" s="223">
        <v>0</v>
      </c>
      <c r="DN63" s="223">
        <v>-39409</v>
      </c>
      <c r="DO63" s="224">
        <f t="shared" si="1"/>
        <v>-29236</v>
      </c>
      <c r="DP63" s="225">
        <f t="shared" si="2"/>
        <v>20145211</v>
      </c>
      <c r="DQ63" s="223">
        <v>3677598</v>
      </c>
      <c r="DR63" s="227"/>
      <c r="DS63" s="224">
        <f t="shared" si="3"/>
        <v>3677598</v>
      </c>
      <c r="DT63" s="225">
        <f t="shared" si="4"/>
        <v>3648362</v>
      </c>
      <c r="DU63" s="225">
        <f t="shared" si="5"/>
        <v>23822809</v>
      </c>
      <c r="DV63" s="223">
        <v>-1092832</v>
      </c>
      <c r="DW63" s="227"/>
      <c r="DX63" s="224">
        <f t="shared" si="6"/>
        <v>-1092832</v>
      </c>
      <c r="DY63" s="227">
        <f t="shared" si="7"/>
        <v>2555530</v>
      </c>
      <c r="DZ63" s="224">
        <f t="shared" si="8"/>
        <v>22729977</v>
      </c>
      <c r="EB63" s="200">
        <f t="shared" si="9"/>
        <v>-2272997.7000000002</v>
      </c>
    </row>
    <row r="64" spans="1:132" ht="15" customHeight="1" x14ac:dyDescent="0.2">
      <c r="A64" s="507">
        <v>58</v>
      </c>
      <c r="B64" s="228" t="s">
        <v>348</v>
      </c>
      <c r="C64" s="222" t="s">
        <v>226</v>
      </c>
      <c r="D64" s="223">
        <v>0</v>
      </c>
      <c r="E64" s="223">
        <v>0</v>
      </c>
      <c r="F64" s="223">
        <v>0</v>
      </c>
      <c r="G64" s="223">
        <v>0</v>
      </c>
      <c r="H64" s="223">
        <v>52815</v>
      </c>
      <c r="I64" s="223">
        <v>0</v>
      </c>
      <c r="J64" s="223">
        <v>46</v>
      </c>
      <c r="K64" s="223">
        <v>0</v>
      </c>
      <c r="L64" s="223">
        <v>0</v>
      </c>
      <c r="M64" s="223">
        <v>0</v>
      </c>
      <c r="N64" s="223">
        <v>0</v>
      </c>
      <c r="O64" s="223">
        <v>0</v>
      </c>
      <c r="P64" s="223">
        <v>0</v>
      </c>
      <c r="Q64" s="223">
        <v>0</v>
      </c>
      <c r="R64" s="223">
        <v>0</v>
      </c>
      <c r="S64" s="223">
        <v>0</v>
      </c>
      <c r="T64" s="223">
        <v>0</v>
      </c>
      <c r="U64" s="223">
        <v>0</v>
      </c>
      <c r="V64" s="223">
        <v>0</v>
      </c>
      <c r="W64" s="223">
        <v>0</v>
      </c>
      <c r="X64" s="223">
        <v>0</v>
      </c>
      <c r="Y64" s="223">
        <v>0</v>
      </c>
      <c r="Z64" s="223">
        <v>0</v>
      </c>
      <c r="AA64" s="223">
        <v>0</v>
      </c>
      <c r="AB64" s="223">
        <v>0</v>
      </c>
      <c r="AC64" s="223">
        <v>0</v>
      </c>
      <c r="AD64" s="223">
        <v>0</v>
      </c>
      <c r="AE64" s="223">
        <v>0</v>
      </c>
      <c r="AF64" s="223">
        <v>0</v>
      </c>
      <c r="AG64" s="223">
        <v>0</v>
      </c>
      <c r="AH64" s="223">
        <v>0</v>
      </c>
      <c r="AI64" s="223">
        <v>0</v>
      </c>
      <c r="AJ64" s="223">
        <v>0</v>
      </c>
      <c r="AK64" s="223">
        <v>0</v>
      </c>
      <c r="AL64" s="223">
        <v>0</v>
      </c>
      <c r="AM64" s="223">
        <v>0</v>
      </c>
      <c r="AN64" s="223">
        <v>0</v>
      </c>
      <c r="AO64" s="223">
        <v>0</v>
      </c>
      <c r="AP64" s="223">
        <v>0</v>
      </c>
      <c r="AQ64" s="223">
        <v>0</v>
      </c>
      <c r="AR64" s="223">
        <v>0</v>
      </c>
      <c r="AS64" s="223">
        <v>0</v>
      </c>
      <c r="AT64" s="223">
        <v>0</v>
      </c>
      <c r="AU64" s="223">
        <v>0</v>
      </c>
      <c r="AV64" s="223">
        <v>0</v>
      </c>
      <c r="AW64" s="223">
        <v>0</v>
      </c>
      <c r="AX64" s="223">
        <v>0</v>
      </c>
      <c r="AY64" s="223">
        <v>0</v>
      </c>
      <c r="AZ64" s="223">
        <v>0</v>
      </c>
      <c r="BA64" s="223">
        <v>0</v>
      </c>
      <c r="BB64" s="223">
        <v>0</v>
      </c>
      <c r="BC64" s="223">
        <v>0</v>
      </c>
      <c r="BD64" s="223">
        <v>0</v>
      </c>
      <c r="BE64" s="223">
        <v>0</v>
      </c>
      <c r="BF64" s="223">
        <v>0</v>
      </c>
      <c r="BG64" s="223">
        <v>0</v>
      </c>
      <c r="BH64" s="223">
        <v>0</v>
      </c>
      <c r="BI64" s="223">
        <v>326279</v>
      </c>
      <c r="BJ64" s="223">
        <v>0</v>
      </c>
      <c r="BK64" s="223">
        <v>0</v>
      </c>
      <c r="BL64" s="223">
        <v>0</v>
      </c>
      <c r="BM64" s="223">
        <v>0</v>
      </c>
      <c r="BN64" s="223">
        <v>0</v>
      </c>
      <c r="BO64" s="223">
        <v>0</v>
      </c>
      <c r="BP64" s="223">
        <v>0</v>
      </c>
      <c r="BQ64" s="223">
        <v>0</v>
      </c>
      <c r="BR64" s="223">
        <v>0</v>
      </c>
      <c r="BS64" s="223">
        <v>0</v>
      </c>
      <c r="BT64" s="223">
        <v>0</v>
      </c>
      <c r="BU64" s="223">
        <v>0</v>
      </c>
      <c r="BV64" s="223">
        <v>0</v>
      </c>
      <c r="BW64" s="223">
        <v>0</v>
      </c>
      <c r="BX64" s="223">
        <v>0</v>
      </c>
      <c r="BY64" s="223">
        <v>0</v>
      </c>
      <c r="BZ64" s="223">
        <v>0</v>
      </c>
      <c r="CA64" s="223">
        <v>0</v>
      </c>
      <c r="CB64" s="223">
        <v>0</v>
      </c>
      <c r="CC64" s="223">
        <v>126244</v>
      </c>
      <c r="CD64" s="223">
        <v>0</v>
      </c>
      <c r="CE64" s="223">
        <v>0</v>
      </c>
      <c r="CF64" s="223">
        <v>0</v>
      </c>
      <c r="CG64" s="223">
        <v>8266</v>
      </c>
      <c r="CH64" s="223">
        <v>0</v>
      </c>
      <c r="CI64" s="223">
        <v>0</v>
      </c>
      <c r="CJ64" s="223">
        <v>0</v>
      </c>
      <c r="CK64" s="223">
        <v>0</v>
      </c>
      <c r="CL64" s="223">
        <v>0</v>
      </c>
      <c r="CM64" s="223">
        <v>0</v>
      </c>
      <c r="CN64" s="223">
        <v>55885</v>
      </c>
      <c r="CO64" s="223">
        <v>3776</v>
      </c>
      <c r="CP64" s="223">
        <v>2446</v>
      </c>
      <c r="CQ64" s="223">
        <v>0</v>
      </c>
      <c r="CR64" s="223">
        <v>0</v>
      </c>
      <c r="CS64" s="223">
        <v>0</v>
      </c>
      <c r="CT64" s="223">
        <v>0</v>
      </c>
      <c r="CU64" s="223">
        <v>0</v>
      </c>
      <c r="CV64" s="223">
        <v>134</v>
      </c>
      <c r="CW64" s="223">
        <v>0</v>
      </c>
      <c r="CX64" s="223">
        <v>0</v>
      </c>
      <c r="CY64" s="223">
        <v>86</v>
      </c>
      <c r="CZ64" s="223">
        <v>0</v>
      </c>
      <c r="DA64" s="223">
        <v>0</v>
      </c>
      <c r="DB64" s="223">
        <v>0</v>
      </c>
      <c r="DC64" s="223">
        <v>118</v>
      </c>
      <c r="DD64" s="223">
        <v>0</v>
      </c>
      <c r="DE64" s="223">
        <v>0</v>
      </c>
      <c r="DF64" s="223">
        <v>0</v>
      </c>
      <c r="DG64" s="223">
        <v>0</v>
      </c>
      <c r="DH64" s="224">
        <f t="shared" si="0"/>
        <v>576095</v>
      </c>
      <c r="DI64" s="223">
        <v>0</v>
      </c>
      <c r="DJ64" s="223">
        <v>16997</v>
      </c>
      <c r="DK64" s="223">
        <v>0</v>
      </c>
      <c r="DL64" s="223">
        <v>226489</v>
      </c>
      <c r="DM64" s="223">
        <v>352909</v>
      </c>
      <c r="DN64" s="223">
        <v>-50164</v>
      </c>
      <c r="DO64" s="224">
        <f t="shared" si="1"/>
        <v>546231</v>
      </c>
      <c r="DP64" s="225">
        <f t="shared" si="2"/>
        <v>1122326</v>
      </c>
      <c r="DQ64" s="223">
        <v>1286725</v>
      </c>
      <c r="DR64" s="227"/>
      <c r="DS64" s="224">
        <f t="shared" si="3"/>
        <v>1286725</v>
      </c>
      <c r="DT64" s="225">
        <f t="shared" si="4"/>
        <v>1832956</v>
      </c>
      <c r="DU64" s="225">
        <f t="shared" si="5"/>
        <v>2409051</v>
      </c>
      <c r="DV64" s="223">
        <v>-89873</v>
      </c>
      <c r="DW64" s="227"/>
      <c r="DX64" s="224">
        <f t="shared" si="6"/>
        <v>-89873</v>
      </c>
      <c r="DY64" s="227">
        <f t="shared" si="7"/>
        <v>1743083</v>
      </c>
      <c r="DZ64" s="224">
        <f t="shared" si="8"/>
        <v>2319178</v>
      </c>
      <c r="EB64" s="200">
        <f t="shared" si="9"/>
        <v>-231917.80000000002</v>
      </c>
    </row>
    <row r="65" spans="1:132" ht="15" customHeight="1" x14ac:dyDescent="0.2">
      <c r="A65" s="507">
        <v>59</v>
      </c>
      <c r="B65" s="228" t="s">
        <v>349</v>
      </c>
      <c r="C65" s="222" t="s">
        <v>227</v>
      </c>
      <c r="D65" s="223">
        <v>0</v>
      </c>
      <c r="E65" s="223">
        <v>0</v>
      </c>
      <c r="F65" s="223">
        <v>0</v>
      </c>
      <c r="G65" s="223">
        <v>0</v>
      </c>
      <c r="H65" s="223">
        <v>0</v>
      </c>
      <c r="I65" s="223">
        <v>0</v>
      </c>
      <c r="J65" s="223">
        <v>0</v>
      </c>
      <c r="K65" s="223">
        <v>0</v>
      </c>
      <c r="L65" s="223">
        <v>0</v>
      </c>
      <c r="M65" s="223">
        <v>0</v>
      </c>
      <c r="N65" s="223">
        <v>0</v>
      </c>
      <c r="O65" s="223">
        <v>0</v>
      </c>
      <c r="P65" s="223">
        <v>0</v>
      </c>
      <c r="Q65" s="223">
        <v>0</v>
      </c>
      <c r="R65" s="223">
        <v>0</v>
      </c>
      <c r="S65" s="223">
        <v>0</v>
      </c>
      <c r="T65" s="223">
        <v>0</v>
      </c>
      <c r="U65" s="223">
        <v>0</v>
      </c>
      <c r="V65" s="223">
        <v>0</v>
      </c>
      <c r="W65" s="223">
        <v>0</v>
      </c>
      <c r="X65" s="223">
        <v>0</v>
      </c>
      <c r="Y65" s="223">
        <v>0</v>
      </c>
      <c r="Z65" s="223">
        <v>0</v>
      </c>
      <c r="AA65" s="223">
        <v>0</v>
      </c>
      <c r="AB65" s="223">
        <v>0</v>
      </c>
      <c r="AC65" s="223">
        <v>0</v>
      </c>
      <c r="AD65" s="223">
        <v>0</v>
      </c>
      <c r="AE65" s="223">
        <v>0</v>
      </c>
      <c r="AF65" s="223">
        <v>0</v>
      </c>
      <c r="AG65" s="223">
        <v>0</v>
      </c>
      <c r="AH65" s="223">
        <v>0</v>
      </c>
      <c r="AI65" s="223">
        <v>0</v>
      </c>
      <c r="AJ65" s="223">
        <v>0</v>
      </c>
      <c r="AK65" s="223">
        <v>0</v>
      </c>
      <c r="AL65" s="223">
        <v>0</v>
      </c>
      <c r="AM65" s="223">
        <v>0</v>
      </c>
      <c r="AN65" s="223">
        <v>0</v>
      </c>
      <c r="AO65" s="223">
        <v>0</v>
      </c>
      <c r="AP65" s="223">
        <v>0</v>
      </c>
      <c r="AQ65" s="223">
        <v>0</v>
      </c>
      <c r="AR65" s="223">
        <v>0</v>
      </c>
      <c r="AS65" s="223">
        <v>0</v>
      </c>
      <c r="AT65" s="223">
        <v>0</v>
      </c>
      <c r="AU65" s="223">
        <v>0</v>
      </c>
      <c r="AV65" s="223">
        <v>0</v>
      </c>
      <c r="AW65" s="223">
        <v>0</v>
      </c>
      <c r="AX65" s="223">
        <v>0</v>
      </c>
      <c r="AY65" s="223">
        <v>0</v>
      </c>
      <c r="AZ65" s="223">
        <v>0</v>
      </c>
      <c r="BA65" s="223">
        <v>0</v>
      </c>
      <c r="BB65" s="223">
        <v>0</v>
      </c>
      <c r="BC65" s="223">
        <v>0</v>
      </c>
      <c r="BD65" s="223">
        <v>0</v>
      </c>
      <c r="BE65" s="223">
        <v>0</v>
      </c>
      <c r="BF65" s="223">
        <v>0</v>
      </c>
      <c r="BG65" s="223">
        <v>0</v>
      </c>
      <c r="BH65" s="223">
        <v>0</v>
      </c>
      <c r="BI65" s="223">
        <v>0</v>
      </c>
      <c r="BJ65" s="223">
        <v>1355880</v>
      </c>
      <c r="BK65" s="223">
        <v>0</v>
      </c>
      <c r="BL65" s="223">
        <v>0</v>
      </c>
      <c r="BM65" s="223">
        <v>0</v>
      </c>
      <c r="BN65" s="223">
        <v>0</v>
      </c>
      <c r="BO65" s="223">
        <v>0</v>
      </c>
      <c r="BP65" s="223">
        <v>0</v>
      </c>
      <c r="BQ65" s="223">
        <v>0</v>
      </c>
      <c r="BR65" s="223">
        <v>0</v>
      </c>
      <c r="BS65" s="223">
        <v>0</v>
      </c>
      <c r="BT65" s="223">
        <v>0</v>
      </c>
      <c r="BU65" s="223">
        <v>0</v>
      </c>
      <c r="BV65" s="223">
        <v>0</v>
      </c>
      <c r="BW65" s="223">
        <v>0</v>
      </c>
      <c r="BX65" s="223">
        <v>0</v>
      </c>
      <c r="BY65" s="223">
        <v>0</v>
      </c>
      <c r="BZ65" s="223">
        <v>375430</v>
      </c>
      <c r="CA65" s="223">
        <v>0</v>
      </c>
      <c r="CB65" s="223">
        <v>0</v>
      </c>
      <c r="CC65" s="223">
        <v>0</v>
      </c>
      <c r="CD65" s="223">
        <v>250804</v>
      </c>
      <c r="CE65" s="223">
        <v>0</v>
      </c>
      <c r="CF65" s="223">
        <v>0</v>
      </c>
      <c r="CG65" s="223">
        <v>6446</v>
      </c>
      <c r="CH65" s="223">
        <v>0</v>
      </c>
      <c r="CI65" s="223">
        <v>0</v>
      </c>
      <c r="CJ65" s="223">
        <v>0</v>
      </c>
      <c r="CK65" s="223">
        <v>0</v>
      </c>
      <c r="CL65" s="223">
        <v>0</v>
      </c>
      <c r="CM65" s="223">
        <v>0</v>
      </c>
      <c r="CN65" s="223">
        <v>310138</v>
      </c>
      <c r="CO65" s="223">
        <v>0</v>
      </c>
      <c r="CP65" s="223">
        <v>0</v>
      </c>
      <c r="CQ65" s="223">
        <v>0</v>
      </c>
      <c r="CR65" s="223">
        <v>0</v>
      </c>
      <c r="CS65" s="223">
        <v>0</v>
      </c>
      <c r="CT65" s="223">
        <v>0</v>
      </c>
      <c r="CU65" s="223">
        <v>0</v>
      </c>
      <c r="CV65" s="223">
        <v>12</v>
      </c>
      <c r="CW65" s="223">
        <v>0</v>
      </c>
      <c r="CX65" s="223">
        <v>86471</v>
      </c>
      <c r="CY65" s="223">
        <v>654</v>
      </c>
      <c r="CZ65" s="223">
        <v>0</v>
      </c>
      <c r="DA65" s="223">
        <v>0</v>
      </c>
      <c r="DB65" s="223">
        <v>0</v>
      </c>
      <c r="DC65" s="223">
        <v>16</v>
      </c>
      <c r="DD65" s="223">
        <v>0</v>
      </c>
      <c r="DE65" s="223">
        <v>3184</v>
      </c>
      <c r="DF65" s="223">
        <v>0</v>
      </c>
      <c r="DG65" s="223">
        <v>0</v>
      </c>
      <c r="DH65" s="224">
        <f t="shared" si="0"/>
        <v>2389035</v>
      </c>
      <c r="DI65" s="223">
        <v>0</v>
      </c>
      <c r="DJ65" s="223">
        <v>122829</v>
      </c>
      <c r="DK65" s="223">
        <v>0</v>
      </c>
      <c r="DL65" s="223">
        <v>460136</v>
      </c>
      <c r="DM65" s="223">
        <v>1779445</v>
      </c>
      <c r="DN65" s="223">
        <v>-12696</v>
      </c>
      <c r="DO65" s="224">
        <f t="shared" si="1"/>
        <v>2349714</v>
      </c>
      <c r="DP65" s="225">
        <f t="shared" si="2"/>
        <v>4738749</v>
      </c>
      <c r="DQ65" s="223">
        <v>825048</v>
      </c>
      <c r="DR65" s="227"/>
      <c r="DS65" s="224">
        <f t="shared" si="3"/>
        <v>825048</v>
      </c>
      <c r="DT65" s="225">
        <f t="shared" si="4"/>
        <v>3174762</v>
      </c>
      <c r="DU65" s="225">
        <f t="shared" si="5"/>
        <v>5563797</v>
      </c>
      <c r="DV65" s="223">
        <v>-1413459</v>
      </c>
      <c r="DW65" s="227"/>
      <c r="DX65" s="224">
        <f t="shared" si="6"/>
        <v>-1413459</v>
      </c>
      <c r="DY65" s="227">
        <f t="shared" si="7"/>
        <v>1761303</v>
      </c>
      <c r="DZ65" s="224">
        <f t="shared" si="8"/>
        <v>4150338</v>
      </c>
      <c r="EB65" s="200">
        <f t="shared" si="9"/>
        <v>-415033.80000000005</v>
      </c>
    </row>
    <row r="66" spans="1:132" ht="15" customHeight="1" x14ac:dyDescent="0.2">
      <c r="A66" s="507">
        <v>60</v>
      </c>
      <c r="B66" s="228" t="s">
        <v>350</v>
      </c>
      <c r="C66" s="222" t="s">
        <v>0</v>
      </c>
      <c r="D66" s="223">
        <v>523</v>
      </c>
      <c r="E66" s="223">
        <v>49</v>
      </c>
      <c r="F66" s="223">
        <v>73</v>
      </c>
      <c r="G66" s="223">
        <v>157</v>
      </c>
      <c r="H66" s="223">
        <v>7870</v>
      </c>
      <c r="I66" s="223">
        <v>182</v>
      </c>
      <c r="J66" s="223">
        <v>510</v>
      </c>
      <c r="K66" s="223">
        <v>10473</v>
      </c>
      <c r="L66" s="223">
        <v>7226</v>
      </c>
      <c r="M66" s="223">
        <v>105</v>
      </c>
      <c r="N66" s="223">
        <v>3</v>
      </c>
      <c r="O66" s="223">
        <v>1347</v>
      </c>
      <c r="P66" s="223">
        <v>35497</v>
      </c>
      <c r="Q66" s="223">
        <v>4196</v>
      </c>
      <c r="R66" s="223">
        <v>13152</v>
      </c>
      <c r="S66" s="223">
        <v>2308</v>
      </c>
      <c r="T66" s="223">
        <v>966</v>
      </c>
      <c r="U66" s="223">
        <v>214</v>
      </c>
      <c r="V66" s="223">
        <v>4</v>
      </c>
      <c r="W66" s="223">
        <v>26</v>
      </c>
      <c r="X66" s="223">
        <v>23</v>
      </c>
      <c r="Y66" s="223">
        <v>2811</v>
      </c>
      <c r="Z66" s="223">
        <v>94</v>
      </c>
      <c r="AA66" s="223">
        <v>364</v>
      </c>
      <c r="AB66" s="223">
        <v>1319</v>
      </c>
      <c r="AC66" s="223">
        <v>2284</v>
      </c>
      <c r="AD66" s="223">
        <v>2</v>
      </c>
      <c r="AE66" s="223">
        <v>145</v>
      </c>
      <c r="AF66" s="223">
        <v>2283</v>
      </c>
      <c r="AG66" s="223">
        <v>1137</v>
      </c>
      <c r="AH66" s="223">
        <v>400</v>
      </c>
      <c r="AI66" s="223">
        <v>3526</v>
      </c>
      <c r="AJ66" s="223">
        <v>400</v>
      </c>
      <c r="AK66" s="223">
        <v>2585</v>
      </c>
      <c r="AL66" s="223">
        <v>3733</v>
      </c>
      <c r="AM66" s="223">
        <v>28</v>
      </c>
      <c r="AN66" s="223">
        <v>15663</v>
      </c>
      <c r="AO66" s="223">
        <v>4249</v>
      </c>
      <c r="AP66" s="223">
        <v>85</v>
      </c>
      <c r="AQ66" s="223">
        <v>8</v>
      </c>
      <c r="AR66" s="223">
        <v>4760</v>
      </c>
      <c r="AS66" s="223">
        <v>164</v>
      </c>
      <c r="AT66" s="223">
        <v>921</v>
      </c>
      <c r="AU66" s="223">
        <v>554</v>
      </c>
      <c r="AV66" s="223">
        <v>21847</v>
      </c>
      <c r="AW66" s="223">
        <v>9752</v>
      </c>
      <c r="AX66" s="223">
        <v>2251</v>
      </c>
      <c r="AY66" s="223">
        <v>8300</v>
      </c>
      <c r="AZ66" s="223">
        <v>17828</v>
      </c>
      <c r="BA66" s="223">
        <v>489</v>
      </c>
      <c r="BB66" s="223">
        <v>7523</v>
      </c>
      <c r="BC66" s="223">
        <v>1590</v>
      </c>
      <c r="BD66" s="223">
        <v>5767</v>
      </c>
      <c r="BE66" s="223">
        <v>1259</v>
      </c>
      <c r="BF66" s="223">
        <v>6800</v>
      </c>
      <c r="BG66" s="223">
        <v>1742</v>
      </c>
      <c r="BH66" s="223">
        <v>8853</v>
      </c>
      <c r="BI66" s="223">
        <v>1597</v>
      </c>
      <c r="BJ66" s="223">
        <v>822</v>
      </c>
      <c r="BK66" s="223">
        <v>117544</v>
      </c>
      <c r="BL66" s="223">
        <v>25</v>
      </c>
      <c r="BM66" s="223">
        <v>40956</v>
      </c>
      <c r="BN66" s="223">
        <v>69305</v>
      </c>
      <c r="BO66" s="223">
        <v>35368</v>
      </c>
      <c r="BP66" s="223">
        <v>29013</v>
      </c>
      <c r="BQ66" s="223">
        <v>291</v>
      </c>
      <c r="BR66" s="223">
        <v>7</v>
      </c>
      <c r="BS66" s="223">
        <v>3169</v>
      </c>
      <c r="BT66" s="223">
        <v>3159</v>
      </c>
      <c r="BU66" s="223">
        <v>30090</v>
      </c>
      <c r="BV66" s="223">
        <v>7321</v>
      </c>
      <c r="BW66" s="223">
        <v>419</v>
      </c>
      <c r="BX66" s="223">
        <v>174</v>
      </c>
      <c r="BY66" s="223">
        <v>0</v>
      </c>
      <c r="BZ66" s="223">
        <v>200</v>
      </c>
      <c r="CA66" s="223">
        <v>4207</v>
      </c>
      <c r="CB66" s="223">
        <v>182</v>
      </c>
      <c r="CC66" s="223">
        <v>1210</v>
      </c>
      <c r="CD66" s="223">
        <v>35</v>
      </c>
      <c r="CE66" s="223">
        <v>68</v>
      </c>
      <c r="CF66" s="223">
        <v>92</v>
      </c>
      <c r="CG66" s="223">
        <v>1059</v>
      </c>
      <c r="CH66" s="223">
        <v>98</v>
      </c>
      <c r="CI66" s="223">
        <v>25398</v>
      </c>
      <c r="CJ66" s="223">
        <v>7757</v>
      </c>
      <c r="CK66" s="223">
        <v>370188</v>
      </c>
      <c r="CL66" s="223">
        <v>5956</v>
      </c>
      <c r="CM66" s="223">
        <v>43351</v>
      </c>
      <c r="CN66" s="223">
        <v>53139</v>
      </c>
      <c r="CO66" s="223">
        <v>65938</v>
      </c>
      <c r="CP66" s="223">
        <v>188478</v>
      </c>
      <c r="CQ66" s="223">
        <v>11066</v>
      </c>
      <c r="CR66" s="223">
        <v>399</v>
      </c>
      <c r="CS66" s="223">
        <v>35818</v>
      </c>
      <c r="CT66" s="223">
        <v>18688</v>
      </c>
      <c r="CU66" s="223">
        <v>22542</v>
      </c>
      <c r="CV66" s="223">
        <v>86251</v>
      </c>
      <c r="CW66" s="223">
        <v>15471</v>
      </c>
      <c r="CX66" s="223">
        <v>10934</v>
      </c>
      <c r="CY66" s="223">
        <v>113348</v>
      </c>
      <c r="CZ66" s="223">
        <v>7806</v>
      </c>
      <c r="DA66" s="223">
        <v>33462</v>
      </c>
      <c r="DB66" s="223">
        <v>18317</v>
      </c>
      <c r="DC66" s="223">
        <v>47008</v>
      </c>
      <c r="DD66" s="223">
        <v>0</v>
      </c>
      <c r="DE66" s="223">
        <v>47253</v>
      </c>
      <c r="DF66" s="223">
        <v>191076</v>
      </c>
      <c r="DG66" s="223">
        <v>2262</v>
      </c>
      <c r="DH66" s="224">
        <f t="shared" si="0"/>
        <v>1994737</v>
      </c>
      <c r="DI66" s="223">
        <v>154245</v>
      </c>
      <c r="DJ66" s="223">
        <v>1388648</v>
      </c>
      <c r="DK66" s="223">
        <v>13</v>
      </c>
      <c r="DL66" s="223">
        <v>98459</v>
      </c>
      <c r="DM66" s="223">
        <v>1115963</v>
      </c>
      <c r="DN66" s="223">
        <v>-19222</v>
      </c>
      <c r="DO66" s="224">
        <f t="shared" si="1"/>
        <v>2738106</v>
      </c>
      <c r="DP66" s="225">
        <f t="shared" si="2"/>
        <v>4732843</v>
      </c>
      <c r="DQ66" s="223">
        <v>482075</v>
      </c>
      <c r="DR66" s="227"/>
      <c r="DS66" s="224">
        <f t="shared" si="3"/>
        <v>482075</v>
      </c>
      <c r="DT66" s="225">
        <f t="shared" si="4"/>
        <v>3220181</v>
      </c>
      <c r="DU66" s="225">
        <f t="shared" si="5"/>
        <v>5214918</v>
      </c>
      <c r="DV66" s="223">
        <v>-1715592</v>
      </c>
      <c r="DW66" s="227"/>
      <c r="DX66" s="224">
        <f t="shared" si="6"/>
        <v>-1715592</v>
      </c>
      <c r="DY66" s="227">
        <f t="shared" si="7"/>
        <v>1504589</v>
      </c>
      <c r="DZ66" s="224">
        <f t="shared" si="8"/>
        <v>3499326</v>
      </c>
      <c r="EB66" s="200">
        <f t="shared" si="9"/>
        <v>-349932.60000000003</v>
      </c>
    </row>
    <row r="67" spans="1:132" ht="15" customHeight="1" x14ac:dyDescent="0.2">
      <c r="A67" s="507">
        <v>61</v>
      </c>
      <c r="B67" s="228" t="s">
        <v>351</v>
      </c>
      <c r="C67" s="222" t="s">
        <v>352</v>
      </c>
      <c r="D67" s="223">
        <v>2073</v>
      </c>
      <c r="E67" s="223">
        <v>6908</v>
      </c>
      <c r="F67" s="223">
        <v>2</v>
      </c>
      <c r="G67" s="223">
        <v>2456</v>
      </c>
      <c r="H67" s="223">
        <v>2</v>
      </c>
      <c r="I67" s="223">
        <v>0</v>
      </c>
      <c r="J67" s="223">
        <v>0</v>
      </c>
      <c r="K67" s="223">
        <v>1481</v>
      </c>
      <c r="L67" s="223">
        <v>12611</v>
      </c>
      <c r="M67" s="223">
        <v>4307</v>
      </c>
      <c r="N67" s="223">
        <v>0</v>
      </c>
      <c r="O67" s="223">
        <v>229</v>
      </c>
      <c r="P67" s="223">
        <v>0</v>
      </c>
      <c r="Q67" s="223">
        <v>18543</v>
      </c>
      <c r="R67" s="223">
        <v>0</v>
      </c>
      <c r="S67" s="223">
        <v>85215</v>
      </c>
      <c r="T67" s="223">
        <v>0</v>
      </c>
      <c r="U67" s="223">
        <v>0</v>
      </c>
      <c r="V67" s="223">
        <v>8148</v>
      </c>
      <c r="W67" s="223">
        <v>11392</v>
      </c>
      <c r="X67" s="223">
        <v>4544</v>
      </c>
      <c r="Y67" s="223">
        <v>4771</v>
      </c>
      <c r="Z67" s="223">
        <v>0</v>
      </c>
      <c r="AA67" s="223">
        <v>976</v>
      </c>
      <c r="AB67" s="223">
        <v>21</v>
      </c>
      <c r="AC67" s="223">
        <v>195</v>
      </c>
      <c r="AD67" s="223">
        <v>572</v>
      </c>
      <c r="AE67" s="223">
        <v>15085</v>
      </c>
      <c r="AF67" s="223">
        <v>53403</v>
      </c>
      <c r="AG67" s="223">
        <v>260</v>
      </c>
      <c r="AH67" s="223">
        <v>0</v>
      </c>
      <c r="AI67" s="223">
        <v>14591</v>
      </c>
      <c r="AJ67" s="223">
        <v>8009</v>
      </c>
      <c r="AK67" s="223">
        <v>5720</v>
      </c>
      <c r="AL67" s="223">
        <v>4557</v>
      </c>
      <c r="AM67" s="223">
        <v>104431</v>
      </c>
      <c r="AN67" s="223">
        <v>39531</v>
      </c>
      <c r="AO67" s="223">
        <v>9549</v>
      </c>
      <c r="AP67" s="223">
        <v>252</v>
      </c>
      <c r="AQ67" s="223">
        <v>159706</v>
      </c>
      <c r="AR67" s="223">
        <v>130316</v>
      </c>
      <c r="AS67" s="223">
        <v>0</v>
      </c>
      <c r="AT67" s="223">
        <v>2263</v>
      </c>
      <c r="AU67" s="223">
        <v>0</v>
      </c>
      <c r="AV67" s="223">
        <v>0</v>
      </c>
      <c r="AW67" s="223">
        <v>0</v>
      </c>
      <c r="AX67" s="223">
        <v>604</v>
      </c>
      <c r="AY67" s="223">
        <v>0</v>
      </c>
      <c r="AZ67" s="223">
        <v>0</v>
      </c>
      <c r="BA67" s="223">
        <v>0</v>
      </c>
      <c r="BB67" s="223">
        <v>0</v>
      </c>
      <c r="BC67" s="223">
        <v>172</v>
      </c>
      <c r="BD67" s="223">
        <v>0</v>
      </c>
      <c r="BE67" s="223">
        <v>0</v>
      </c>
      <c r="BF67" s="223">
        <v>0</v>
      </c>
      <c r="BG67" s="223">
        <v>0</v>
      </c>
      <c r="BH67" s="223">
        <v>5675</v>
      </c>
      <c r="BI67" s="223">
        <v>0</v>
      </c>
      <c r="BJ67" s="223">
        <v>0</v>
      </c>
      <c r="BK67" s="223">
        <v>569</v>
      </c>
      <c r="BL67" s="223">
        <v>0</v>
      </c>
      <c r="BM67" s="223">
        <v>0</v>
      </c>
      <c r="BN67" s="223">
        <v>0</v>
      </c>
      <c r="BO67" s="223">
        <v>2420</v>
      </c>
      <c r="BP67" s="223">
        <v>114</v>
      </c>
      <c r="BQ67" s="223">
        <v>107549</v>
      </c>
      <c r="BR67" s="223">
        <v>13987</v>
      </c>
      <c r="BS67" s="223">
        <v>0</v>
      </c>
      <c r="BT67" s="223">
        <v>0</v>
      </c>
      <c r="BU67" s="223">
        <v>0</v>
      </c>
      <c r="BV67" s="223">
        <v>0</v>
      </c>
      <c r="BW67" s="223">
        <v>0</v>
      </c>
      <c r="BX67" s="223">
        <v>0</v>
      </c>
      <c r="BY67" s="223">
        <v>0</v>
      </c>
      <c r="BZ67" s="223">
        <v>0</v>
      </c>
      <c r="CA67" s="223">
        <v>5115</v>
      </c>
      <c r="CB67" s="223">
        <v>0</v>
      </c>
      <c r="CC67" s="223">
        <v>0</v>
      </c>
      <c r="CD67" s="223">
        <v>0</v>
      </c>
      <c r="CE67" s="223">
        <v>0</v>
      </c>
      <c r="CF67" s="223">
        <v>0</v>
      </c>
      <c r="CG67" s="223">
        <v>0</v>
      </c>
      <c r="CH67" s="223">
        <v>0</v>
      </c>
      <c r="CI67" s="223">
        <v>0</v>
      </c>
      <c r="CJ67" s="223">
        <v>0</v>
      </c>
      <c r="CK67" s="223">
        <v>0</v>
      </c>
      <c r="CL67" s="223">
        <v>0</v>
      </c>
      <c r="CM67" s="223">
        <v>0</v>
      </c>
      <c r="CN67" s="223">
        <v>0</v>
      </c>
      <c r="CO67" s="223">
        <v>0</v>
      </c>
      <c r="CP67" s="223">
        <v>0</v>
      </c>
      <c r="CQ67" s="223">
        <v>0</v>
      </c>
      <c r="CR67" s="223">
        <v>0</v>
      </c>
      <c r="CS67" s="223">
        <v>0</v>
      </c>
      <c r="CT67" s="223">
        <v>0</v>
      </c>
      <c r="CU67" s="223">
        <v>0</v>
      </c>
      <c r="CV67" s="223">
        <v>0</v>
      </c>
      <c r="CW67" s="223">
        <v>0</v>
      </c>
      <c r="CX67" s="223">
        <v>0</v>
      </c>
      <c r="CY67" s="223">
        <v>0</v>
      </c>
      <c r="CZ67" s="223">
        <v>0</v>
      </c>
      <c r="DA67" s="223">
        <v>1148</v>
      </c>
      <c r="DB67" s="223">
        <v>0</v>
      </c>
      <c r="DC67" s="223">
        <v>0</v>
      </c>
      <c r="DD67" s="223">
        <v>0</v>
      </c>
      <c r="DE67" s="223">
        <v>0</v>
      </c>
      <c r="DF67" s="223">
        <v>0</v>
      </c>
      <c r="DG67" s="223">
        <v>0</v>
      </c>
      <c r="DH67" s="224">
        <f t="shared" si="0"/>
        <v>849472</v>
      </c>
      <c r="DI67" s="223">
        <v>0</v>
      </c>
      <c r="DJ67" s="223">
        <v>64941</v>
      </c>
      <c r="DK67" s="223">
        <v>0</v>
      </c>
      <c r="DL67" s="223">
        <v>0</v>
      </c>
      <c r="DM67" s="223">
        <v>0</v>
      </c>
      <c r="DN67" s="223">
        <v>0</v>
      </c>
      <c r="DO67" s="224">
        <f t="shared" si="1"/>
        <v>64941</v>
      </c>
      <c r="DP67" s="225">
        <f t="shared" si="2"/>
        <v>914413</v>
      </c>
      <c r="DQ67" s="223">
        <v>0</v>
      </c>
      <c r="DR67" s="227"/>
      <c r="DS67" s="224">
        <f t="shared" si="3"/>
        <v>0</v>
      </c>
      <c r="DT67" s="225">
        <f t="shared" si="4"/>
        <v>64941</v>
      </c>
      <c r="DU67" s="225">
        <f t="shared" si="5"/>
        <v>914413</v>
      </c>
      <c r="DV67" s="223">
        <v>0</v>
      </c>
      <c r="DW67" s="227"/>
      <c r="DX67" s="224">
        <f t="shared" si="6"/>
        <v>0</v>
      </c>
      <c r="DY67" s="227">
        <f t="shared" si="7"/>
        <v>64941</v>
      </c>
      <c r="DZ67" s="224">
        <f t="shared" si="8"/>
        <v>914413</v>
      </c>
      <c r="EB67" s="200">
        <f t="shared" si="9"/>
        <v>-91441.3</v>
      </c>
    </row>
    <row r="68" spans="1:132" ht="15" customHeight="1" x14ac:dyDescent="0.2">
      <c r="A68" s="507">
        <v>62</v>
      </c>
      <c r="B68" s="228" t="s">
        <v>353</v>
      </c>
      <c r="C68" s="222" t="s">
        <v>228</v>
      </c>
      <c r="D68" s="223">
        <v>0</v>
      </c>
      <c r="E68" s="223">
        <v>0</v>
      </c>
      <c r="F68" s="223">
        <v>0</v>
      </c>
      <c r="G68" s="223">
        <v>0</v>
      </c>
      <c r="H68" s="223">
        <v>0</v>
      </c>
      <c r="I68" s="223">
        <v>0</v>
      </c>
      <c r="J68" s="223">
        <v>0</v>
      </c>
      <c r="K68" s="223">
        <v>0</v>
      </c>
      <c r="L68" s="223">
        <v>0</v>
      </c>
      <c r="M68" s="223">
        <v>0</v>
      </c>
      <c r="N68" s="223">
        <v>0</v>
      </c>
      <c r="O68" s="223">
        <v>0</v>
      </c>
      <c r="P68" s="223">
        <v>0</v>
      </c>
      <c r="Q68" s="223">
        <v>0</v>
      </c>
      <c r="R68" s="223">
        <v>0</v>
      </c>
      <c r="S68" s="223">
        <v>0</v>
      </c>
      <c r="T68" s="223">
        <v>0</v>
      </c>
      <c r="U68" s="223">
        <v>0</v>
      </c>
      <c r="V68" s="223">
        <v>0</v>
      </c>
      <c r="W68" s="223">
        <v>0</v>
      </c>
      <c r="X68" s="223">
        <v>0</v>
      </c>
      <c r="Y68" s="223">
        <v>0</v>
      </c>
      <c r="Z68" s="223">
        <v>0</v>
      </c>
      <c r="AA68" s="223">
        <v>0</v>
      </c>
      <c r="AB68" s="223">
        <v>0</v>
      </c>
      <c r="AC68" s="223">
        <v>0</v>
      </c>
      <c r="AD68" s="223">
        <v>0</v>
      </c>
      <c r="AE68" s="223">
        <v>0</v>
      </c>
      <c r="AF68" s="223">
        <v>0</v>
      </c>
      <c r="AG68" s="223">
        <v>0</v>
      </c>
      <c r="AH68" s="223">
        <v>0</v>
      </c>
      <c r="AI68" s="223">
        <v>0</v>
      </c>
      <c r="AJ68" s="223">
        <v>0</v>
      </c>
      <c r="AK68" s="223">
        <v>0</v>
      </c>
      <c r="AL68" s="223">
        <v>0</v>
      </c>
      <c r="AM68" s="223">
        <v>0</v>
      </c>
      <c r="AN68" s="223">
        <v>0</v>
      </c>
      <c r="AO68" s="223">
        <v>0</v>
      </c>
      <c r="AP68" s="223">
        <v>0</v>
      </c>
      <c r="AQ68" s="223">
        <v>0</v>
      </c>
      <c r="AR68" s="223">
        <v>0</v>
      </c>
      <c r="AS68" s="223">
        <v>0</v>
      </c>
      <c r="AT68" s="223">
        <v>0</v>
      </c>
      <c r="AU68" s="223">
        <v>0</v>
      </c>
      <c r="AV68" s="223">
        <v>0</v>
      </c>
      <c r="AW68" s="223">
        <v>0</v>
      </c>
      <c r="AX68" s="223">
        <v>0</v>
      </c>
      <c r="AY68" s="223">
        <v>0</v>
      </c>
      <c r="AZ68" s="223">
        <v>0</v>
      </c>
      <c r="BA68" s="223">
        <v>0</v>
      </c>
      <c r="BB68" s="223">
        <v>0</v>
      </c>
      <c r="BC68" s="223">
        <v>0</v>
      </c>
      <c r="BD68" s="223">
        <v>0</v>
      </c>
      <c r="BE68" s="223">
        <v>0</v>
      </c>
      <c r="BF68" s="223">
        <v>0</v>
      </c>
      <c r="BG68" s="223">
        <v>0</v>
      </c>
      <c r="BH68" s="223">
        <v>0</v>
      </c>
      <c r="BI68" s="223">
        <v>0</v>
      </c>
      <c r="BJ68" s="223">
        <v>0</v>
      </c>
      <c r="BK68" s="223">
        <v>0</v>
      </c>
      <c r="BL68" s="223">
        <v>0</v>
      </c>
      <c r="BM68" s="223">
        <v>0</v>
      </c>
      <c r="BN68" s="223">
        <v>0</v>
      </c>
      <c r="BO68" s="223">
        <v>0</v>
      </c>
      <c r="BP68" s="223">
        <v>0</v>
      </c>
      <c r="BQ68" s="223">
        <v>0</v>
      </c>
      <c r="BR68" s="223">
        <v>0</v>
      </c>
      <c r="BS68" s="223">
        <v>0</v>
      </c>
      <c r="BT68" s="223">
        <v>0</v>
      </c>
      <c r="BU68" s="223">
        <v>0</v>
      </c>
      <c r="BV68" s="223">
        <v>0</v>
      </c>
      <c r="BW68" s="223">
        <v>0</v>
      </c>
      <c r="BX68" s="223">
        <v>0</v>
      </c>
      <c r="BY68" s="223">
        <v>0</v>
      </c>
      <c r="BZ68" s="223">
        <v>0</v>
      </c>
      <c r="CA68" s="223">
        <v>0</v>
      </c>
      <c r="CB68" s="223">
        <v>0</v>
      </c>
      <c r="CC68" s="223">
        <v>0</v>
      </c>
      <c r="CD68" s="223">
        <v>0</v>
      </c>
      <c r="CE68" s="223">
        <v>0</v>
      </c>
      <c r="CF68" s="223">
        <v>0</v>
      </c>
      <c r="CG68" s="223">
        <v>0</v>
      </c>
      <c r="CH68" s="223">
        <v>0</v>
      </c>
      <c r="CI68" s="223">
        <v>0</v>
      </c>
      <c r="CJ68" s="223">
        <v>0</v>
      </c>
      <c r="CK68" s="223">
        <v>0</v>
      </c>
      <c r="CL68" s="223">
        <v>0</v>
      </c>
      <c r="CM68" s="223">
        <v>0</v>
      </c>
      <c r="CN68" s="223">
        <v>0</v>
      </c>
      <c r="CO68" s="223">
        <v>0</v>
      </c>
      <c r="CP68" s="223">
        <v>0</v>
      </c>
      <c r="CQ68" s="223">
        <v>0</v>
      </c>
      <c r="CR68" s="223">
        <v>0</v>
      </c>
      <c r="CS68" s="223">
        <v>0</v>
      </c>
      <c r="CT68" s="223">
        <v>0</v>
      </c>
      <c r="CU68" s="223">
        <v>0</v>
      </c>
      <c r="CV68" s="223">
        <v>0</v>
      </c>
      <c r="CW68" s="223">
        <v>0</v>
      </c>
      <c r="CX68" s="223">
        <v>0</v>
      </c>
      <c r="CY68" s="223">
        <v>0</v>
      </c>
      <c r="CZ68" s="223">
        <v>0</v>
      </c>
      <c r="DA68" s="223">
        <v>0</v>
      </c>
      <c r="DB68" s="223">
        <v>0</v>
      </c>
      <c r="DC68" s="223">
        <v>0</v>
      </c>
      <c r="DD68" s="223">
        <v>0</v>
      </c>
      <c r="DE68" s="223">
        <v>0</v>
      </c>
      <c r="DF68" s="223">
        <v>0</v>
      </c>
      <c r="DG68" s="223">
        <v>0</v>
      </c>
      <c r="DH68" s="224">
        <f t="shared" si="0"/>
        <v>0</v>
      </c>
      <c r="DI68" s="223">
        <v>0</v>
      </c>
      <c r="DJ68" s="223">
        <v>0</v>
      </c>
      <c r="DK68" s="223">
        <v>0</v>
      </c>
      <c r="DL68" s="223">
        <v>4288792</v>
      </c>
      <c r="DM68" s="223">
        <v>26493644</v>
      </c>
      <c r="DN68" s="223">
        <v>0</v>
      </c>
      <c r="DO68" s="224">
        <f t="shared" si="1"/>
        <v>30782436</v>
      </c>
      <c r="DP68" s="225">
        <f t="shared" si="2"/>
        <v>30782436</v>
      </c>
      <c r="DQ68" s="223">
        <v>0</v>
      </c>
      <c r="DR68" s="227"/>
      <c r="DS68" s="224">
        <f t="shared" si="3"/>
        <v>0</v>
      </c>
      <c r="DT68" s="225">
        <f t="shared" si="4"/>
        <v>30782436</v>
      </c>
      <c r="DU68" s="225">
        <f t="shared" si="5"/>
        <v>30782436</v>
      </c>
      <c r="DV68" s="223">
        <v>0</v>
      </c>
      <c r="DW68" s="227"/>
      <c r="DX68" s="224">
        <f t="shared" si="6"/>
        <v>0</v>
      </c>
      <c r="DY68" s="227">
        <f t="shared" si="7"/>
        <v>30782436</v>
      </c>
      <c r="DZ68" s="224">
        <f t="shared" si="8"/>
        <v>30782436</v>
      </c>
      <c r="EB68" s="200">
        <f t="shared" si="9"/>
        <v>-3078243.6</v>
      </c>
    </row>
    <row r="69" spans="1:132" ht="15" customHeight="1" x14ac:dyDescent="0.2">
      <c r="A69" s="507">
        <v>63</v>
      </c>
      <c r="B69" s="228" t="s">
        <v>354</v>
      </c>
      <c r="C69" s="222" t="s">
        <v>229</v>
      </c>
      <c r="D69" s="223">
        <v>23807</v>
      </c>
      <c r="E69" s="223">
        <v>12560</v>
      </c>
      <c r="F69" s="223">
        <v>3540</v>
      </c>
      <c r="G69" s="223">
        <v>375</v>
      </c>
      <c r="H69" s="223">
        <v>955</v>
      </c>
      <c r="I69" s="223">
        <v>497</v>
      </c>
      <c r="J69" s="223">
        <v>971</v>
      </c>
      <c r="K69" s="223">
        <v>21233</v>
      </c>
      <c r="L69" s="223">
        <v>3604</v>
      </c>
      <c r="M69" s="223">
        <v>928</v>
      </c>
      <c r="N69" s="223">
        <v>49</v>
      </c>
      <c r="O69" s="223">
        <v>5363</v>
      </c>
      <c r="P69" s="223">
        <v>4020</v>
      </c>
      <c r="Q69" s="223">
        <v>3699</v>
      </c>
      <c r="R69" s="223">
        <v>5201</v>
      </c>
      <c r="S69" s="223">
        <v>37777</v>
      </c>
      <c r="T69" s="223">
        <v>15920</v>
      </c>
      <c r="U69" s="223">
        <v>8607</v>
      </c>
      <c r="V69" s="223">
        <v>991</v>
      </c>
      <c r="W69" s="223">
        <v>9404</v>
      </c>
      <c r="X69" s="223">
        <v>7564</v>
      </c>
      <c r="Y69" s="223">
        <v>29875</v>
      </c>
      <c r="Z69" s="223">
        <v>15767</v>
      </c>
      <c r="AA69" s="223">
        <v>4488</v>
      </c>
      <c r="AB69" s="223">
        <v>17038</v>
      </c>
      <c r="AC69" s="223">
        <v>23695</v>
      </c>
      <c r="AD69" s="223">
        <v>3230</v>
      </c>
      <c r="AE69" s="223">
        <v>4996</v>
      </c>
      <c r="AF69" s="223">
        <v>56579</v>
      </c>
      <c r="AG69" s="223">
        <v>10575</v>
      </c>
      <c r="AH69" s="223">
        <v>403</v>
      </c>
      <c r="AI69" s="223">
        <v>5736</v>
      </c>
      <c r="AJ69" s="223">
        <v>19110</v>
      </c>
      <c r="AK69" s="223">
        <v>3343</v>
      </c>
      <c r="AL69" s="223">
        <v>14687</v>
      </c>
      <c r="AM69" s="223">
        <v>38807</v>
      </c>
      <c r="AN69" s="223">
        <v>44583</v>
      </c>
      <c r="AO69" s="223">
        <v>10182</v>
      </c>
      <c r="AP69" s="223">
        <v>5537</v>
      </c>
      <c r="AQ69" s="223">
        <v>14318</v>
      </c>
      <c r="AR69" s="223">
        <v>18369</v>
      </c>
      <c r="AS69" s="223">
        <v>28907</v>
      </c>
      <c r="AT69" s="223">
        <v>31337</v>
      </c>
      <c r="AU69" s="223">
        <v>23190</v>
      </c>
      <c r="AV69" s="223">
        <v>34228</v>
      </c>
      <c r="AW69" s="223">
        <v>10514</v>
      </c>
      <c r="AX69" s="223">
        <v>12742</v>
      </c>
      <c r="AY69" s="223">
        <v>42821</v>
      </c>
      <c r="AZ69" s="223">
        <v>22226</v>
      </c>
      <c r="BA69" s="223">
        <v>5872</v>
      </c>
      <c r="BB69" s="223">
        <v>4036</v>
      </c>
      <c r="BC69" s="223">
        <v>6582</v>
      </c>
      <c r="BD69" s="223">
        <v>8155</v>
      </c>
      <c r="BE69" s="223">
        <v>4308</v>
      </c>
      <c r="BF69" s="223">
        <v>4540</v>
      </c>
      <c r="BG69" s="223">
        <v>3655</v>
      </c>
      <c r="BH69" s="223">
        <v>17851</v>
      </c>
      <c r="BI69" s="223">
        <v>4398</v>
      </c>
      <c r="BJ69" s="223">
        <v>10599</v>
      </c>
      <c r="BK69" s="223">
        <v>8284</v>
      </c>
      <c r="BL69" s="223">
        <v>278</v>
      </c>
      <c r="BM69" s="223">
        <v>26356</v>
      </c>
      <c r="BN69" s="223">
        <v>22993</v>
      </c>
      <c r="BO69" s="223">
        <v>6670</v>
      </c>
      <c r="BP69" s="223">
        <v>3392</v>
      </c>
      <c r="BQ69" s="223">
        <v>345640</v>
      </c>
      <c r="BR69" s="223">
        <v>169102</v>
      </c>
      <c r="BS69" s="223">
        <v>220430</v>
      </c>
      <c r="BT69" s="223">
        <v>17956</v>
      </c>
      <c r="BU69" s="223">
        <v>347187</v>
      </c>
      <c r="BV69" s="223">
        <v>126549</v>
      </c>
      <c r="BW69" s="223">
        <v>126933</v>
      </c>
      <c r="BX69" s="223">
        <v>250789</v>
      </c>
      <c r="BY69" s="223">
        <v>826461</v>
      </c>
      <c r="BZ69" s="223">
        <v>99302</v>
      </c>
      <c r="CA69" s="223">
        <v>12968</v>
      </c>
      <c r="CB69" s="223">
        <v>184189</v>
      </c>
      <c r="CC69" s="223">
        <v>11481</v>
      </c>
      <c r="CD69" s="223">
        <v>96</v>
      </c>
      <c r="CE69" s="223">
        <v>2566</v>
      </c>
      <c r="CF69" s="223">
        <v>38428</v>
      </c>
      <c r="CG69" s="223">
        <v>121880</v>
      </c>
      <c r="CH69" s="223">
        <v>2998</v>
      </c>
      <c r="CI69" s="223">
        <v>103365</v>
      </c>
      <c r="CJ69" s="223">
        <v>54779</v>
      </c>
      <c r="CK69" s="223">
        <v>27382</v>
      </c>
      <c r="CL69" s="223">
        <v>75383</v>
      </c>
      <c r="CM69" s="223">
        <v>10569</v>
      </c>
      <c r="CN69" s="223">
        <v>344051</v>
      </c>
      <c r="CO69" s="223">
        <v>268012</v>
      </c>
      <c r="CP69" s="223">
        <v>98555</v>
      </c>
      <c r="CQ69" s="223">
        <v>120743</v>
      </c>
      <c r="CR69" s="223">
        <v>6804</v>
      </c>
      <c r="CS69" s="223">
        <v>51565</v>
      </c>
      <c r="CT69" s="223">
        <v>30991</v>
      </c>
      <c r="CU69" s="223">
        <v>7368</v>
      </c>
      <c r="CV69" s="223">
        <v>26312</v>
      </c>
      <c r="CW69" s="223">
        <v>2036</v>
      </c>
      <c r="CX69" s="223">
        <v>11023</v>
      </c>
      <c r="CY69" s="223">
        <v>84669</v>
      </c>
      <c r="CZ69" s="223">
        <v>8951</v>
      </c>
      <c r="DA69" s="223">
        <v>28500</v>
      </c>
      <c r="DB69" s="223">
        <v>14136</v>
      </c>
      <c r="DC69" s="223">
        <v>51407</v>
      </c>
      <c r="DD69" s="223">
        <v>465</v>
      </c>
      <c r="DE69" s="223">
        <v>20551</v>
      </c>
      <c r="DF69" s="223">
        <v>0</v>
      </c>
      <c r="DG69" s="223">
        <v>112875</v>
      </c>
      <c r="DH69" s="224">
        <f t="shared" si="0"/>
        <v>5317764</v>
      </c>
      <c r="DI69" s="223">
        <v>0</v>
      </c>
      <c r="DJ69" s="223">
        <v>0</v>
      </c>
      <c r="DK69" s="223">
        <v>0</v>
      </c>
      <c r="DL69" s="223">
        <v>1984631</v>
      </c>
      <c r="DM69" s="223">
        <v>8218874</v>
      </c>
      <c r="DN69" s="223">
        <v>0</v>
      </c>
      <c r="DO69" s="224">
        <f t="shared" si="1"/>
        <v>10203505</v>
      </c>
      <c r="DP69" s="225">
        <f t="shared" si="2"/>
        <v>15521269</v>
      </c>
      <c r="DQ69" s="223">
        <v>0</v>
      </c>
      <c r="DR69" s="227"/>
      <c r="DS69" s="224">
        <f t="shared" si="3"/>
        <v>0</v>
      </c>
      <c r="DT69" s="225">
        <f t="shared" si="4"/>
        <v>10203505</v>
      </c>
      <c r="DU69" s="225">
        <f t="shared" si="5"/>
        <v>15521269</v>
      </c>
      <c r="DV69" s="223">
        <v>0</v>
      </c>
      <c r="DW69" s="227"/>
      <c r="DX69" s="224">
        <f t="shared" si="6"/>
        <v>0</v>
      </c>
      <c r="DY69" s="227">
        <f t="shared" si="7"/>
        <v>10203505</v>
      </c>
      <c r="DZ69" s="224">
        <f t="shared" si="8"/>
        <v>15521269</v>
      </c>
      <c r="EB69" s="200">
        <f t="shared" si="9"/>
        <v>-1552126.9000000001</v>
      </c>
    </row>
    <row r="70" spans="1:132" ht="15" customHeight="1" x14ac:dyDescent="0.2">
      <c r="A70" s="507">
        <v>64</v>
      </c>
      <c r="B70" s="228" t="s">
        <v>355</v>
      </c>
      <c r="C70" s="222" t="s">
        <v>356</v>
      </c>
      <c r="D70" s="223">
        <v>0</v>
      </c>
      <c r="E70" s="223">
        <v>0</v>
      </c>
      <c r="F70" s="223">
        <v>0</v>
      </c>
      <c r="G70" s="223">
        <v>0</v>
      </c>
      <c r="H70" s="223">
        <v>0</v>
      </c>
      <c r="I70" s="223">
        <v>0</v>
      </c>
      <c r="J70" s="223">
        <v>0</v>
      </c>
      <c r="K70" s="223">
        <v>0</v>
      </c>
      <c r="L70" s="223">
        <v>0</v>
      </c>
      <c r="M70" s="223">
        <v>0</v>
      </c>
      <c r="N70" s="223">
        <v>0</v>
      </c>
      <c r="O70" s="223">
        <v>0</v>
      </c>
      <c r="P70" s="223">
        <v>0</v>
      </c>
      <c r="Q70" s="223">
        <v>0</v>
      </c>
      <c r="R70" s="223">
        <v>0</v>
      </c>
      <c r="S70" s="223">
        <v>0</v>
      </c>
      <c r="T70" s="223">
        <v>0</v>
      </c>
      <c r="U70" s="223">
        <v>0</v>
      </c>
      <c r="V70" s="223">
        <v>0</v>
      </c>
      <c r="W70" s="223">
        <v>0</v>
      </c>
      <c r="X70" s="223">
        <v>0</v>
      </c>
      <c r="Y70" s="223">
        <v>0</v>
      </c>
      <c r="Z70" s="223">
        <v>0</v>
      </c>
      <c r="AA70" s="223">
        <v>0</v>
      </c>
      <c r="AB70" s="223">
        <v>0</v>
      </c>
      <c r="AC70" s="223">
        <v>0</v>
      </c>
      <c r="AD70" s="223">
        <v>0</v>
      </c>
      <c r="AE70" s="223">
        <v>0</v>
      </c>
      <c r="AF70" s="223">
        <v>0</v>
      </c>
      <c r="AG70" s="223">
        <v>0</v>
      </c>
      <c r="AH70" s="223">
        <v>0</v>
      </c>
      <c r="AI70" s="223">
        <v>0</v>
      </c>
      <c r="AJ70" s="223">
        <v>0</v>
      </c>
      <c r="AK70" s="223">
        <v>0</v>
      </c>
      <c r="AL70" s="223">
        <v>0</v>
      </c>
      <c r="AM70" s="223">
        <v>0</v>
      </c>
      <c r="AN70" s="223">
        <v>0</v>
      </c>
      <c r="AO70" s="223">
        <v>0</v>
      </c>
      <c r="AP70" s="223">
        <v>0</v>
      </c>
      <c r="AQ70" s="223">
        <v>0</v>
      </c>
      <c r="AR70" s="223">
        <v>0</v>
      </c>
      <c r="AS70" s="223">
        <v>0</v>
      </c>
      <c r="AT70" s="223">
        <v>0</v>
      </c>
      <c r="AU70" s="223">
        <v>0</v>
      </c>
      <c r="AV70" s="223">
        <v>0</v>
      </c>
      <c r="AW70" s="223">
        <v>0</v>
      </c>
      <c r="AX70" s="223">
        <v>0</v>
      </c>
      <c r="AY70" s="223">
        <v>0</v>
      </c>
      <c r="AZ70" s="223">
        <v>0</v>
      </c>
      <c r="BA70" s="223">
        <v>0</v>
      </c>
      <c r="BB70" s="223">
        <v>0</v>
      </c>
      <c r="BC70" s="223">
        <v>0</v>
      </c>
      <c r="BD70" s="223">
        <v>0</v>
      </c>
      <c r="BE70" s="223">
        <v>0</v>
      </c>
      <c r="BF70" s="223">
        <v>0</v>
      </c>
      <c r="BG70" s="223">
        <v>0</v>
      </c>
      <c r="BH70" s="223">
        <v>0</v>
      </c>
      <c r="BI70" s="223">
        <v>0</v>
      </c>
      <c r="BJ70" s="223">
        <v>0</v>
      </c>
      <c r="BK70" s="223">
        <v>0</v>
      </c>
      <c r="BL70" s="223">
        <v>0</v>
      </c>
      <c r="BM70" s="223">
        <v>0</v>
      </c>
      <c r="BN70" s="223">
        <v>0</v>
      </c>
      <c r="BO70" s="223">
        <v>0</v>
      </c>
      <c r="BP70" s="223">
        <v>0</v>
      </c>
      <c r="BQ70" s="223">
        <v>0</v>
      </c>
      <c r="BR70" s="223">
        <v>0</v>
      </c>
      <c r="BS70" s="223">
        <v>0</v>
      </c>
      <c r="BT70" s="223">
        <v>0</v>
      </c>
      <c r="BU70" s="223">
        <v>0</v>
      </c>
      <c r="BV70" s="223">
        <v>0</v>
      </c>
      <c r="BW70" s="223">
        <v>0</v>
      </c>
      <c r="BX70" s="223">
        <v>0</v>
      </c>
      <c r="BY70" s="223">
        <v>0</v>
      </c>
      <c r="BZ70" s="223">
        <v>0</v>
      </c>
      <c r="CA70" s="223">
        <v>0</v>
      </c>
      <c r="CB70" s="223">
        <v>0</v>
      </c>
      <c r="CC70" s="223">
        <v>0</v>
      </c>
      <c r="CD70" s="223">
        <v>0</v>
      </c>
      <c r="CE70" s="223">
        <v>0</v>
      </c>
      <c r="CF70" s="223">
        <v>0</v>
      </c>
      <c r="CG70" s="223">
        <v>0</v>
      </c>
      <c r="CH70" s="223">
        <v>0</v>
      </c>
      <c r="CI70" s="223">
        <v>0</v>
      </c>
      <c r="CJ70" s="223">
        <v>0</v>
      </c>
      <c r="CK70" s="223">
        <v>0</v>
      </c>
      <c r="CL70" s="223">
        <v>0</v>
      </c>
      <c r="CM70" s="223">
        <v>0</v>
      </c>
      <c r="CN70" s="223">
        <v>0</v>
      </c>
      <c r="CO70" s="223">
        <v>0</v>
      </c>
      <c r="CP70" s="223">
        <v>0</v>
      </c>
      <c r="CQ70" s="223">
        <v>0</v>
      </c>
      <c r="CR70" s="223">
        <v>0</v>
      </c>
      <c r="CS70" s="223">
        <v>0</v>
      </c>
      <c r="CT70" s="223">
        <v>0</v>
      </c>
      <c r="CU70" s="223">
        <v>0</v>
      </c>
      <c r="CV70" s="223">
        <v>0</v>
      </c>
      <c r="CW70" s="223">
        <v>0</v>
      </c>
      <c r="CX70" s="223">
        <v>0</v>
      </c>
      <c r="CY70" s="223">
        <v>0</v>
      </c>
      <c r="CZ70" s="223">
        <v>0</v>
      </c>
      <c r="DA70" s="223">
        <v>0</v>
      </c>
      <c r="DB70" s="223">
        <v>0</v>
      </c>
      <c r="DC70" s="223">
        <v>0</v>
      </c>
      <c r="DD70" s="223">
        <v>0</v>
      </c>
      <c r="DE70" s="223">
        <v>0</v>
      </c>
      <c r="DF70" s="223">
        <v>0</v>
      </c>
      <c r="DG70" s="223">
        <v>0</v>
      </c>
      <c r="DH70" s="224">
        <f t="shared" si="0"/>
        <v>0</v>
      </c>
      <c r="DI70" s="223">
        <v>0</v>
      </c>
      <c r="DJ70" s="223">
        <v>0</v>
      </c>
      <c r="DK70" s="223">
        <v>0</v>
      </c>
      <c r="DL70" s="223">
        <v>13210497</v>
      </c>
      <c r="DM70" s="223">
        <v>4638</v>
      </c>
      <c r="DN70" s="223">
        <v>0</v>
      </c>
      <c r="DO70" s="224">
        <f t="shared" si="1"/>
        <v>13215135</v>
      </c>
      <c r="DP70" s="225">
        <f t="shared" si="2"/>
        <v>13215135</v>
      </c>
      <c r="DQ70" s="223">
        <v>0</v>
      </c>
      <c r="DR70" s="227"/>
      <c r="DS70" s="224">
        <f t="shared" si="3"/>
        <v>0</v>
      </c>
      <c r="DT70" s="225">
        <f t="shared" si="4"/>
        <v>13215135</v>
      </c>
      <c r="DU70" s="225">
        <f t="shared" si="5"/>
        <v>13215135</v>
      </c>
      <c r="DV70" s="223">
        <v>0</v>
      </c>
      <c r="DW70" s="227"/>
      <c r="DX70" s="224">
        <f t="shared" si="6"/>
        <v>0</v>
      </c>
      <c r="DY70" s="227">
        <f t="shared" si="7"/>
        <v>13215135</v>
      </c>
      <c r="DZ70" s="224">
        <f t="shared" si="8"/>
        <v>13215135</v>
      </c>
      <c r="EB70" s="200">
        <f t="shared" si="9"/>
        <v>-1321513.5</v>
      </c>
    </row>
    <row r="71" spans="1:132" ht="15" customHeight="1" x14ac:dyDescent="0.2">
      <c r="A71" s="507">
        <v>65</v>
      </c>
      <c r="B71" s="228" t="s">
        <v>357</v>
      </c>
      <c r="C71" s="222" t="s">
        <v>358</v>
      </c>
      <c r="D71" s="223">
        <v>0</v>
      </c>
      <c r="E71" s="223">
        <v>0</v>
      </c>
      <c r="F71" s="223">
        <v>0</v>
      </c>
      <c r="G71" s="223">
        <v>0</v>
      </c>
      <c r="H71" s="223">
        <v>0</v>
      </c>
      <c r="I71" s="223">
        <v>0</v>
      </c>
      <c r="J71" s="223">
        <v>0</v>
      </c>
      <c r="K71" s="223">
        <v>0</v>
      </c>
      <c r="L71" s="223">
        <v>0</v>
      </c>
      <c r="M71" s="223">
        <v>0</v>
      </c>
      <c r="N71" s="223">
        <v>0</v>
      </c>
      <c r="O71" s="223">
        <v>0</v>
      </c>
      <c r="P71" s="223">
        <v>0</v>
      </c>
      <c r="Q71" s="223">
        <v>0</v>
      </c>
      <c r="R71" s="223">
        <v>0</v>
      </c>
      <c r="S71" s="223">
        <v>0</v>
      </c>
      <c r="T71" s="223">
        <v>0</v>
      </c>
      <c r="U71" s="223">
        <v>0</v>
      </c>
      <c r="V71" s="223">
        <v>0</v>
      </c>
      <c r="W71" s="223">
        <v>0</v>
      </c>
      <c r="X71" s="223">
        <v>0</v>
      </c>
      <c r="Y71" s="223">
        <v>0</v>
      </c>
      <c r="Z71" s="223">
        <v>0</v>
      </c>
      <c r="AA71" s="223">
        <v>0</v>
      </c>
      <c r="AB71" s="223">
        <v>0</v>
      </c>
      <c r="AC71" s="223">
        <v>0</v>
      </c>
      <c r="AD71" s="223">
        <v>0</v>
      </c>
      <c r="AE71" s="223">
        <v>0</v>
      </c>
      <c r="AF71" s="223">
        <v>0</v>
      </c>
      <c r="AG71" s="223">
        <v>0</v>
      </c>
      <c r="AH71" s="223">
        <v>0</v>
      </c>
      <c r="AI71" s="223">
        <v>0</v>
      </c>
      <c r="AJ71" s="223">
        <v>0</v>
      </c>
      <c r="AK71" s="223">
        <v>0</v>
      </c>
      <c r="AL71" s="223">
        <v>0</v>
      </c>
      <c r="AM71" s="223">
        <v>0</v>
      </c>
      <c r="AN71" s="223">
        <v>0</v>
      </c>
      <c r="AO71" s="223">
        <v>0</v>
      </c>
      <c r="AP71" s="223">
        <v>0</v>
      </c>
      <c r="AQ71" s="223">
        <v>0</v>
      </c>
      <c r="AR71" s="223">
        <v>0</v>
      </c>
      <c r="AS71" s="223">
        <v>0</v>
      </c>
      <c r="AT71" s="223">
        <v>0</v>
      </c>
      <c r="AU71" s="223">
        <v>0</v>
      </c>
      <c r="AV71" s="223">
        <v>0</v>
      </c>
      <c r="AW71" s="223">
        <v>0</v>
      </c>
      <c r="AX71" s="223">
        <v>0</v>
      </c>
      <c r="AY71" s="223">
        <v>0</v>
      </c>
      <c r="AZ71" s="223">
        <v>0</v>
      </c>
      <c r="BA71" s="223">
        <v>0</v>
      </c>
      <c r="BB71" s="223">
        <v>0</v>
      </c>
      <c r="BC71" s="223">
        <v>0</v>
      </c>
      <c r="BD71" s="223">
        <v>0</v>
      </c>
      <c r="BE71" s="223">
        <v>0</v>
      </c>
      <c r="BF71" s="223">
        <v>0</v>
      </c>
      <c r="BG71" s="223">
        <v>0</v>
      </c>
      <c r="BH71" s="223">
        <v>0</v>
      </c>
      <c r="BI71" s="223">
        <v>0</v>
      </c>
      <c r="BJ71" s="223">
        <v>0</v>
      </c>
      <c r="BK71" s="223">
        <v>0</v>
      </c>
      <c r="BL71" s="223">
        <v>0</v>
      </c>
      <c r="BM71" s="223">
        <v>0</v>
      </c>
      <c r="BN71" s="223">
        <v>0</v>
      </c>
      <c r="BO71" s="223">
        <v>0</v>
      </c>
      <c r="BP71" s="223">
        <v>0</v>
      </c>
      <c r="BQ71" s="223">
        <v>0</v>
      </c>
      <c r="BR71" s="223">
        <v>0</v>
      </c>
      <c r="BS71" s="223">
        <v>0</v>
      </c>
      <c r="BT71" s="223">
        <v>0</v>
      </c>
      <c r="BU71" s="223">
        <v>0</v>
      </c>
      <c r="BV71" s="223">
        <v>0</v>
      </c>
      <c r="BW71" s="223">
        <v>0</v>
      </c>
      <c r="BX71" s="223">
        <v>0</v>
      </c>
      <c r="BY71" s="223">
        <v>0</v>
      </c>
      <c r="BZ71" s="223">
        <v>0</v>
      </c>
      <c r="CA71" s="223">
        <v>0</v>
      </c>
      <c r="CB71" s="223">
        <v>0</v>
      </c>
      <c r="CC71" s="223">
        <v>0</v>
      </c>
      <c r="CD71" s="223">
        <v>0</v>
      </c>
      <c r="CE71" s="223">
        <v>0</v>
      </c>
      <c r="CF71" s="223">
        <v>0</v>
      </c>
      <c r="CG71" s="223">
        <v>0</v>
      </c>
      <c r="CH71" s="223">
        <v>0</v>
      </c>
      <c r="CI71" s="223">
        <v>0</v>
      </c>
      <c r="CJ71" s="223">
        <v>0</v>
      </c>
      <c r="CK71" s="223">
        <v>0</v>
      </c>
      <c r="CL71" s="223">
        <v>0</v>
      </c>
      <c r="CM71" s="223">
        <v>0</v>
      </c>
      <c r="CN71" s="223">
        <v>0</v>
      </c>
      <c r="CO71" s="223">
        <v>0</v>
      </c>
      <c r="CP71" s="223">
        <v>0</v>
      </c>
      <c r="CQ71" s="223">
        <v>0</v>
      </c>
      <c r="CR71" s="223">
        <v>0</v>
      </c>
      <c r="CS71" s="223">
        <v>0</v>
      </c>
      <c r="CT71" s="223">
        <v>0</v>
      </c>
      <c r="CU71" s="223">
        <v>0</v>
      </c>
      <c r="CV71" s="223">
        <v>0</v>
      </c>
      <c r="CW71" s="223">
        <v>0</v>
      </c>
      <c r="CX71" s="223">
        <v>0</v>
      </c>
      <c r="CY71" s="223">
        <v>0</v>
      </c>
      <c r="CZ71" s="223">
        <v>0</v>
      </c>
      <c r="DA71" s="223">
        <v>0</v>
      </c>
      <c r="DB71" s="223">
        <v>0</v>
      </c>
      <c r="DC71" s="223">
        <v>0</v>
      </c>
      <c r="DD71" s="223">
        <v>0</v>
      </c>
      <c r="DE71" s="223">
        <v>0</v>
      </c>
      <c r="DF71" s="223">
        <v>0</v>
      </c>
      <c r="DG71" s="223">
        <v>0</v>
      </c>
      <c r="DH71" s="224">
        <f t="shared" si="0"/>
        <v>0</v>
      </c>
      <c r="DI71" s="223">
        <v>0</v>
      </c>
      <c r="DJ71" s="223">
        <v>0</v>
      </c>
      <c r="DK71" s="223">
        <v>0</v>
      </c>
      <c r="DL71" s="223">
        <v>3289398</v>
      </c>
      <c r="DM71" s="223">
        <v>6078242</v>
      </c>
      <c r="DN71" s="223">
        <v>0</v>
      </c>
      <c r="DO71" s="224">
        <f t="shared" si="1"/>
        <v>9367640</v>
      </c>
      <c r="DP71" s="225">
        <f t="shared" si="2"/>
        <v>9367640</v>
      </c>
      <c r="DQ71" s="223">
        <v>0</v>
      </c>
      <c r="DR71" s="227"/>
      <c r="DS71" s="224">
        <f t="shared" si="3"/>
        <v>0</v>
      </c>
      <c r="DT71" s="225">
        <f t="shared" si="4"/>
        <v>9367640</v>
      </c>
      <c r="DU71" s="225">
        <f t="shared" si="5"/>
        <v>9367640</v>
      </c>
      <c r="DV71" s="223">
        <v>0</v>
      </c>
      <c r="DW71" s="227"/>
      <c r="DX71" s="224">
        <f t="shared" si="6"/>
        <v>0</v>
      </c>
      <c r="DY71" s="227">
        <f t="shared" si="7"/>
        <v>9367640</v>
      </c>
      <c r="DZ71" s="224">
        <f t="shared" si="8"/>
        <v>9367640</v>
      </c>
      <c r="EB71" s="200">
        <f t="shared" si="9"/>
        <v>-936764</v>
      </c>
    </row>
    <row r="72" spans="1:132" ht="15" customHeight="1" x14ac:dyDescent="0.2">
      <c r="A72" s="507">
        <v>66</v>
      </c>
      <c r="B72" s="228" t="s">
        <v>359</v>
      </c>
      <c r="C72" s="222" t="s">
        <v>573</v>
      </c>
      <c r="D72" s="223">
        <v>49050</v>
      </c>
      <c r="E72" s="223">
        <v>47480</v>
      </c>
      <c r="F72" s="223">
        <v>23156</v>
      </c>
      <c r="G72" s="223">
        <v>6853</v>
      </c>
      <c r="H72" s="223">
        <v>12476</v>
      </c>
      <c r="I72" s="223">
        <v>9383</v>
      </c>
      <c r="J72" s="223">
        <v>11182</v>
      </c>
      <c r="K72" s="223">
        <v>315742</v>
      </c>
      <c r="L72" s="223">
        <v>63792</v>
      </c>
      <c r="M72" s="223">
        <v>5459</v>
      </c>
      <c r="N72" s="223">
        <v>2629</v>
      </c>
      <c r="O72" s="223">
        <v>36196</v>
      </c>
      <c r="P72" s="223">
        <v>26040</v>
      </c>
      <c r="Q72" s="223">
        <v>43972</v>
      </c>
      <c r="R72" s="223">
        <v>17516</v>
      </c>
      <c r="S72" s="223">
        <v>355315</v>
      </c>
      <c r="T72" s="223">
        <v>57792</v>
      </c>
      <c r="U72" s="223">
        <v>93665</v>
      </c>
      <c r="V72" s="223">
        <v>16136</v>
      </c>
      <c r="W72" s="223">
        <v>278191</v>
      </c>
      <c r="X72" s="223">
        <v>23927</v>
      </c>
      <c r="Y72" s="223">
        <v>178809</v>
      </c>
      <c r="Z72" s="223">
        <v>39189</v>
      </c>
      <c r="AA72" s="223">
        <v>20949</v>
      </c>
      <c r="AB72" s="223">
        <v>100086</v>
      </c>
      <c r="AC72" s="223">
        <v>80470</v>
      </c>
      <c r="AD72" s="223">
        <v>68030</v>
      </c>
      <c r="AE72" s="223">
        <v>16686</v>
      </c>
      <c r="AF72" s="223">
        <v>267530</v>
      </c>
      <c r="AG72" s="223">
        <v>70216</v>
      </c>
      <c r="AH72" s="223">
        <v>5802</v>
      </c>
      <c r="AI72" s="223">
        <v>47564</v>
      </c>
      <c r="AJ72" s="223">
        <v>149964</v>
      </c>
      <c r="AK72" s="223">
        <v>20046</v>
      </c>
      <c r="AL72" s="223">
        <v>80703</v>
      </c>
      <c r="AM72" s="223">
        <v>286608</v>
      </c>
      <c r="AN72" s="223">
        <v>358751</v>
      </c>
      <c r="AO72" s="223">
        <v>167266</v>
      </c>
      <c r="AP72" s="223">
        <v>27374</v>
      </c>
      <c r="AQ72" s="223">
        <v>169018</v>
      </c>
      <c r="AR72" s="223">
        <v>108245</v>
      </c>
      <c r="AS72" s="223">
        <v>38737</v>
      </c>
      <c r="AT72" s="223">
        <v>161840</v>
      </c>
      <c r="AU72" s="223">
        <v>122035</v>
      </c>
      <c r="AV72" s="223">
        <v>153199</v>
      </c>
      <c r="AW72" s="223">
        <v>54675</v>
      </c>
      <c r="AX72" s="223">
        <v>170497</v>
      </c>
      <c r="AY72" s="223">
        <v>198628</v>
      </c>
      <c r="AZ72" s="223">
        <v>67041</v>
      </c>
      <c r="BA72" s="223">
        <v>14966</v>
      </c>
      <c r="BB72" s="223">
        <v>10067</v>
      </c>
      <c r="BC72" s="223">
        <v>29872</v>
      </c>
      <c r="BD72" s="223">
        <v>15042</v>
      </c>
      <c r="BE72" s="223">
        <v>8503</v>
      </c>
      <c r="BF72" s="223">
        <v>79023</v>
      </c>
      <c r="BG72" s="223">
        <v>16781</v>
      </c>
      <c r="BH72" s="223">
        <v>251317</v>
      </c>
      <c r="BI72" s="223">
        <v>35457</v>
      </c>
      <c r="BJ72" s="223">
        <v>56916</v>
      </c>
      <c r="BK72" s="223">
        <v>38383</v>
      </c>
      <c r="BL72" s="223">
        <v>26877</v>
      </c>
      <c r="BM72" s="223">
        <v>75520</v>
      </c>
      <c r="BN72" s="223">
        <v>23884</v>
      </c>
      <c r="BO72" s="223">
        <v>20192</v>
      </c>
      <c r="BP72" s="223">
        <v>29002</v>
      </c>
      <c r="BQ72" s="223">
        <v>2031904</v>
      </c>
      <c r="BR72" s="223">
        <v>80488</v>
      </c>
      <c r="BS72" s="223">
        <v>231571</v>
      </c>
      <c r="BT72" s="223">
        <v>396758</v>
      </c>
      <c r="BU72" s="223">
        <v>1744367</v>
      </c>
      <c r="BV72" s="223">
        <v>156837</v>
      </c>
      <c r="BW72" s="223">
        <v>322786</v>
      </c>
      <c r="BX72" s="223">
        <v>78943</v>
      </c>
      <c r="BY72" s="223">
        <v>0</v>
      </c>
      <c r="BZ72" s="223">
        <v>199962</v>
      </c>
      <c r="CA72" s="223">
        <v>69732</v>
      </c>
      <c r="CB72" s="223">
        <v>18182</v>
      </c>
      <c r="CC72" s="223">
        <v>2614</v>
      </c>
      <c r="CD72" s="223">
        <v>3281</v>
      </c>
      <c r="CE72" s="223">
        <v>2211</v>
      </c>
      <c r="CF72" s="223">
        <v>144547</v>
      </c>
      <c r="CG72" s="223">
        <v>78380</v>
      </c>
      <c r="CH72" s="223">
        <v>8075</v>
      </c>
      <c r="CI72" s="223">
        <v>169745</v>
      </c>
      <c r="CJ72" s="223">
        <v>19910</v>
      </c>
      <c r="CK72" s="223">
        <v>67789</v>
      </c>
      <c r="CL72" s="223">
        <v>32170</v>
      </c>
      <c r="CM72" s="223">
        <v>26027</v>
      </c>
      <c r="CN72" s="223">
        <v>368954</v>
      </c>
      <c r="CO72" s="223">
        <v>372935</v>
      </c>
      <c r="CP72" s="223">
        <v>177542</v>
      </c>
      <c r="CQ72" s="223">
        <v>315622</v>
      </c>
      <c r="CR72" s="223">
        <v>38221</v>
      </c>
      <c r="CS72" s="223">
        <v>218249</v>
      </c>
      <c r="CT72" s="223">
        <v>137686</v>
      </c>
      <c r="CU72" s="223">
        <v>13788</v>
      </c>
      <c r="CV72" s="223">
        <v>38502</v>
      </c>
      <c r="CW72" s="223">
        <v>29827</v>
      </c>
      <c r="CX72" s="223">
        <v>40209</v>
      </c>
      <c r="CY72" s="223">
        <v>222704</v>
      </c>
      <c r="CZ72" s="223">
        <v>136691</v>
      </c>
      <c r="DA72" s="223">
        <v>273910</v>
      </c>
      <c r="DB72" s="223">
        <v>87089</v>
      </c>
      <c r="DC72" s="223">
        <v>230543</v>
      </c>
      <c r="DD72" s="223">
        <v>3279</v>
      </c>
      <c r="DE72" s="223">
        <v>91710</v>
      </c>
      <c r="DF72" s="223">
        <v>0</v>
      </c>
      <c r="DG72" s="223">
        <v>20446</v>
      </c>
      <c r="DH72" s="224">
        <f t="shared" ref="DH72:DH122" si="10">SUM(D72:DG72)</f>
        <v>14161898</v>
      </c>
      <c r="DI72" s="223">
        <v>4653</v>
      </c>
      <c r="DJ72" s="223">
        <v>5805102</v>
      </c>
      <c r="DK72" s="223">
        <v>0</v>
      </c>
      <c r="DL72" s="223">
        <v>0</v>
      </c>
      <c r="DM72" s="223">
        <v>0</v>
      </c>
      <c r="DN72" s="223">
        <v>0</v>
      </c>
      <c r="DO72" s="224">
        <f t="shared" ref="DO72:DO114" si="11">SUM(DI72:DN72)</f>
        <v>5809755</v>
      </c>
      <c r="DP72" s="225">
        <f t="shared" ref="DP72:DP114" si="12">+DO72+DH72</f>
        <v>19971653</v>
      </c>
      <c r="DQ72" s="223">
        <v>41827</v>
      </c>
      <c r="DR72" s="227"/>
      <c r="DS72" s="224">
        <f t="shared" ref="DS72:DS114" si="13">SUM(DQ72:DR72)</f>
        <v>41827</v>
      </c>
      <c r="DT72" s="225">
        <f t="shared" ref="DT72:DT114" si="14">+DO72+DS72</f>
        <v>5851582</v>
      </c>
      <c r="DU72" s="225">
        <f t="shared" ref="DU72:DU114" si="15">+DS72+DP72</f>
        <v>20013480</v>
      </c>
      <c r="DV72" s="223">
        <v>-3251</v>
      </c>
      <c r="DW72" s="227"/>
      <c r="DX72" s="224">
        <f t="shared" ref="DX72:DX114" si="16">SUM(DV72:DW72)</f>
        <v>-3251</v>
      </c>
      <c r="DY72" s="227">
        <f t="shared" ref="DY72:DY114" si="17">+DT72+DX72</f>
        <v>5848331</v>
      </c>
      <c r="DZ72" s="224">
        <f t="shared" ref="DZ72:DZ114" si="18">+DU72+DX72</f>
        <v>20010229</v>
      </c>
      <c r="EB72" s="200">
        <f t="shared" ref="EB72:EB114" si="19">+DZ72*-0.1</f>
        <v>-2001022.9000000001</v>
      </c>
    </row>
    <row r="73" spans="1:132" ht="15" customHeight="1" x14ac:dyDescent="0.2">
      <c r="A73" s="507">
        <v>67</v>
      </c>
      <c r="B73" s="228" t="s">
        <v>360</v>
      </c>
      <c r="C73" s="222" t="s">
        <v>230</v>
      </c>
      <c r="D73" s="223">
        <v>19</v>
      </c>
      <c r="E73" s="223">
        <v>0</v>
      </c>
      <c r="F73" s="223">
        <v>0</v>
      </c>
      <c r="G73" s="223">
        <v>361</v>
      </c>
      <c r="H73" s="223">
        <v>7</v>
      </c>
      <c r="I73" s="223">
        <v>61</v>
      </c>
      <c r="J73" s="223">
        <v>0</v>
      </c>
      <c r="K73" s="223">
        <v>83290</v>
      </c>
      <c r="L73" s="223">
        <v>23391</v>
      </c>
      <c r="M73" s="223">
        <v>694</v>
      </c>
      <c r="N73" s="223">
        <v>38</v>
      </c>
      <c r="O73" s="223">
        <v>9960</v>
      </c>
      <c r="P73" s="223">
        <v>4075</v>
      </c>
      <c r="Q73" s="223">
        <v>362</v>
      </c>
      <c r="R73" s="223">
        <v>794</v>
      </c>
      <c r="S73" s="223">
        <v>9780</v>
      </c>
      <c r="T73" s="223">
        <v>3502</v>
      </c>
      <c r="U73" s="223">
        <v>2556</v>
      </c>
      <c r="V73" s="223">
        <v>4518</v>
      </c>
      <c r="W73" s="223">
        <v>4187</v>
      </c>
      <c r="X73" s="223">
        <v>251</v>
      </c>
      <c r="Y73" s="223">
        <v>7497</v>
      </c>
      <c r="Z73" s="223">
        <v>2577</v>
      </c>
      <c r="AA73" s="223">
        <v>447</v>
      </c>
      <c r="AB73" s="223">
        <v>27719</v>
      </c>
      <c r="AC73" s="223">
        <v>16711</v>
      </c>
      <c r="AD73" s="223">
        <v>953</v>
      </c>
      <c r="AE73" s="223">
        <v>1234</v>
      </c>
      <c r="AF73" s="223">
        <v>29630</v>
      </c>
      <c r="AG73" s="223">
        <v>10930</v>
      </c>
      <c r="AH73" s="223">
        <v>97</v>
      </c>
      <c r="AI73" s="223">
        <v>13699</v>
      </c>
      <c r="AJ73" s="223">
        <v>1095</v>
      </c>
      <c r="AK73" s="223">
        <v>9537</v>
      </c>
      <c r="AL73" s="223">
        <v>8230</v>
      </c>
      <c r="AM73" s="223">
        <v>7833</v>
      </c>
      <c r="AN73" s="223">
        <v>53718</v>
      </c>
      <c r="AO73" s="223">
        <v>22084</v>
      </c>
      <c r="AP73" s="223">
        <v>2552</v>
      </c>
      <c r="AQ73" s="223">
        <v>1503</v>
      </c>
      <c r="AR73" s="223">
        <v>13513</v>
      </c>
      <c r="AS73" s="223">
        <v>9315</v>
      </c>
      <c r="AT73" s="223">
        <v>20292</v>
      </c>
      <c r="AU73" s="223">
        <v>12753</v>
      </c>
      <c r="AV73" s="223">
        <v>14263</v>
      </c>
      <c r="AW73" s="223">
        <v>8298</v>
      </c>
      <c r="AX73" s="223">
        <v>12691</v>
      </c>
      <c r="AY73" s="223">
        <v>10016</v>
      </c>
      <c r="AZ73" s="223">
        <v>7086</v>
      </c>
      <c r="BA73" s="223">
        <v>839</v>
      </c>
      <c r="BB73" s="223">
        <v>544</v>
      </c>
      <c r="BC73" s="223">
        <v>4198</v>
      </c>
      <c r="BD73" s="223">
        <v>2542</v>
      </c>
      <c r="BE73" s="223">
        <v>760</v>
      </c>
      <c r="BF73" s="223">
        <v>18473</v>
      </c>
      <c r="BG73" s="223">
        <v>14566</v>
      </c>
      <c r="BH73" s="223">
        <v>65817</v>
      </c>
      <c r="BI73" s="223">
        <v>3912</v>
      </c>
      <c r="BJ73" s="223">
        <v>10888</v>
      </c>
      <c r="BK73" s="223">
        <v>2405</v>
      </c>
      <c r="BL73" s="223">
        <v>2191</v>
      </c>
      <c r="BM73" s="223">
        <v>21325</v>
      </c>
      <c r="BN73" s="223">
        <v>12603</v>
      </c>
      <c r="BO73" s="223">
        <v>5192</v>
      </c>
      <c r="BP73" s="223">
        <v>4813</v>
      </c>
      <c r="BQ73" s="223">
        <v>257710</v>
      </c>
      <c r="BR73" s="223">
        <v>36499</v>
      </c>
      <c r="BS73" s="223">
        <v>6082</v>
      </c>
      <c r="BT73" s="223">
        <v>17433</v>
      </c>
      <c r="BU73" s="223">
        <v>267544</v>
      </c>
      <c r="BV73" s="223">
        <v>26828</v>
      </c>
      <c r="BW73" s="223">
        <v>38816</v>
      </c>
      <c r="BX73" s="223">
        <v>2600</v>
      </c>
      <c r="BY73" s="223">
        <v>0</v>
      </c>
      <c r="BZ73" s="223">
        <v>2956</v>
      </c>
      <c r="CA73" s="223">
        <v>8773</v>
      </c>
      <c r="CB73" s="223">
        <v>2313</v>
      </c>
      <c r="CC73" s="223">
        <v>1474</v>
      </c>
      <c r="CD73" s="223">
        <v>492</v>
      </c>
      <c r="CE73" s="223">
        <v>205</v>
      </c>
      <c r="CF73" s="223">
        <v>790</v>
      </c>
      <c r="CG73" s="223">
        <v>4979</v>
      </c>
      <c r="CH73" s="223">
        <v>1195</v>
      </c>
      <c r="CI73" s="223">
        <v>14984</v>
      </c>
      <c r="CJ73" s="223">
        <v>3473</v>
      </c>
      <c r="CK73" s="223">
        <v>5247</v>
      </c>
      <c r="CL73" s="223">
        <v>6905</v>
      </c>
      <c r="CM73" s="223">
        <v>2772</v>
      </c>
      <c r="CN73" s="223">
        <v>89844</v>
      </c>
      <c r="CO73" s="223">
        <v>63505</v>
      </c>
      <c r="CP73" s="223">
        <v>27535</v>
      </c>
      <c r="CQ73" s="223">
        <v>62745</v>
      </c>
      <c r="CR73" s="223">
        <v>10244</v>
      </c>
      <c r="CS73" s="223">
        <v>64095</v>
      </c>
      <c r="CT73" s="223">
        <v>48961</v>
      </c>
      <c r="CU73" s="223">
        <v>5224</v>
      </c>
      <c r="CV73" s="223">
        <v>1518</v>
      </c>
      <c r="CW73" s="223">
        <v>840</v>
      </c>
      <c r="CX73" s="223">
        <v>21968</v>
      </c>
      <c r="CY73" s="223">
        <v>78728</v>
      </c>
      <c r="CZ73" s="223">
        <v>51710</v>
      </c>
      <c r="DA73" s="223">
        <v>209871</v>
      </c>
      <c r="DB73" s="223">
        <v>27150</v>
      </c>
      <c r="DC73" s="223">
        <v>10453</v>
      </c>
      <c r="DD73" s="223">
        <v>1145</v>
      </c>
      <c r="DE73" s="223">
        <v>16153</v>
      </c>
      <c r="DF73" s="223">
        <v>0</v>
      </c>
      <c r="DG73" s="223">
        <v>822</v>
      </c>
      <c r="DH73" s="224">
        <f t="shared" si="10"/>
        <v>2147768</v>
      </c>
      <c r="DI73" s="223">
        <v>1059</v>
      </c>
      <c r="DJ73" s="223">
        <v>1092922</v>
      </c>
      <c r="DK73" s="223">
        <v>0</v>
      </c>
      <c r="DL73" s="223">
        <v>0</v>
      </c>
      <c r="DM73" s="223">
        <v>0</v>
      </c>
      <c r="DN73" s="223">
        <v>0</v>
      </c>
      <c r="DO73" s="224">
        <f t="shared" si="11"/>
        <v>1093981</v>
      </c>
      <c r="DP73" s="225">
        <f t="shared" si="12"/>
        <v>3241749</v>
      </c>
      <c r="DQ73" s="223">
        <v>942</v>
      </c>
      <c r="DR73" s="227"/>
      <c r="DS73" s="224">
        <f t="shared" si="13"/>
        <v>942</v>
      </c>
      <c r="DT73" s="225">
        <f t="shared" si="14"/>
        <v>1094923</v>
      </c>
      <c r="DU73" s="225">
        <f t="shared" si="15"/>
        <v>3242691</v>
      </c>
      <c r="DV73" s="223">
        <v>-318</v>
      </c>
      <c r="DW73" s="227"/>
      <c r="DX73" s="224">
        <f t="shared" si="16"/>
        <v>-318</v>
      </c>
      <c r="DY73" s="227">
        <f t="shared" si="17"/>
        <v>1094605</v>
      </c>
      <c r="DZ73" s="224">
        <f t="shared" si="18"/>
        <v>3242373</v>
      </c>
      <c r="EB73" s="200">
        <f t="shared" si="19"/>
        <v>-324237.30000000005</v>
      </c>
    </row>
    <row r="74" spans="1:132" ht="15" customHeight="1" x14ac:dyDescent="0.2">
      <c r="A74" s="507">
        <v>68</v>
      </c>
      <c r="B74" s="228" t="s">
        <v>361</v>
      </c>
      <c r="C74" s="222" t="s">
        <v>231</v>
      </c>
      <c r="D74" s="223">
        <v>645</v>
      </c>
      <c r="E74" s="223">
        <v>5375</v>
      </c>
      <c r="F74" s="223">
        <v>517</v>
      </c>
      <c r="G74" s="223">
        <v>214</v>
      </c>
      <c r="H74" s="223">
        <v>521</v>
      </c>
      <c r="I74" s="223">
        <v>675</v>
      </c>
      <c r="J74" s="223">
        <v>529</v>
      </c>
      <c r="K74" s="223">
        <v>47827</v>
      </c>
      <c r="L74" s="223">
        <v>13925</v>
      </c>
      <c r="M74" s="223">
        <v>94</v>
      </c>
      <c r="N74" s="223">
        <v>1539</v>
      </c>
      <c r="O74" s="223">
        <v>2891</v>
      </c>
      <c r="P74" s="223">
        <v>2266</v>
      </c>
      <c r="Q74" s="223">
        <v>1161</v>
      </c>
      <c r="R74" s="223">
        <v>851</v>
      </c>
      <c r="S74" s="223">
        <v>19681</v>
      </c>
      <c r="T74" s="223">
        <v>5668</v>
      </c>
      <c r="U74" s="223">
        <v>1291</v>
      </c>
      <c r="V74" s="223">
        <v>1428</v>
      </c>
      <c r="W74" s="223">
        <v>6931</v>
      </c>
      <c r="X74" s="223">
        <v>2076</v>
      </c>
      <c r="Y74" s="223">
        <v>16773</v>
      </c>
      <c r="Z74" s="223">
        <v>5072</v>
      </c>
      <c r="AA74" s="223">
        <v>1674</v>
      </c>
      <c r="AB74" s="223">
        <v>37493</v>
      </c>
      <c r="AC74" s="223">
        <v>8167</v>
      </c>
      <c r="AD74" s="223">
        <v>5725</v>
      </c>
      <c r="AE74" s="223">
        <v>3190</v>
      </c>
      <c r="AF74" s="223">
        <v>7614</v>
      </c>
      <c r="AG74" s="223">
        <v>1348</v>
      </c>
      <c r="AH74" s="223">
        <v>99</v>
      </c>
      <c r="AI74" s="223">
        <v>1375</v>
      </c>
      <c r="AJ74" s="223">
        <v>2596</v>
      </c>
      <c r="AK74" s="223">
        <v>563</v>
      </c>
      <c r="AL74" s="223">
        <v>1492</v>
      </c>
      <c r="AM74" s="223">
        <v>2590</v>
      </c>
      <c r="AN74" s="223">
        <v>32298</v>
      </c>
      <c r="AO74" s="223">
        <v>2421</v>
      </c>
      <c r="AP74" s="223">
        <v>807</v>
      </c>
      <c r="AQ74" s="223">
        <v>2293</v>
      </c>
      <c r="AR74" s="223">
        <v>2997</v>
      </c>
      <c r="AS74" s="223">
        <v>1593</v>
      </c>
      <c r="AT74" s="223">
        <v>4667</v>
      </c>
      <c r="AU74" s="223">
        <v>5069</v>
      </c>
      <c r="AV74" s="223">
        <v>7666</v>
      </c>
      <c r="AW74" s="223">
        <v>3126</v>
      </c>
      <c r="AX74" s="223">
        <v>6203</v>
      </c>
      <c r="AY74" s="223">
        <v>10186</v>
      </c>
      <c r="AZ74" s="223">
        <v>2954</v>
      </c>
      <c r="BA74" s="223">
        <v>970</v>
      </c>
      <c r="BB74" s="223">
        <v>669</v>
      </c>
      <c r="BC74" s="223">
        <v>2145</v>
      </c>
      <c r="BD74" s="223">
        <v>954</v>
      </c>
      <c r="BE74" s="223">
        <v>350</v>
      </c>
      <c r="BF74" s="223">
        <v>4664</v>
      </c>
      <c r="BG74" s="223">
        <v>1168</v>
      </c>
      <c r="BH74" s="223">
        <v>6791</v>
      </c>
      <c r="BI74" s="223">
        <v>1544</v>
      </c>
      <c r="BJ74" s="223">
        <v>3852</v>
      </c>
      <c r="BK74" s="223">
        <v>1847</v>
      </c>
      <c r="BL74" s="223">
        <v>991</v>
      </c>
      <c r="BM74" s="223">
        <v>22920</v>
      </c>
      <c r="BN74" s="223">
        <v>19852</v>
      </c>
      <c r="BO74" s="223">
        <v>9076</v>
      </c>
      <c r="BP74" s="223">
        <v>9649</v>
      </c>
      <c r="BQ74" s="223">
        <v>8187</v>
      </c>
      <c r="BR74" s="223">
        <v>11893</v>
      </c>
      <c r="BS74" s="223">
        <v>381048</v>
      </c>
      <c r="BT74" s="223">
        <v>49506</v>
      </c>
      <c r="BU74" s="223">
        <v>208934</v>
      </c>
      <c r="BV74" s="223">
        <v>42826</v>
      </c>
      <c r="BW74" s="223">
        <v>45297</v>
      </c>
      <c r="BX74" s="223">
        <v>3906</v>
      </c>
      <c r="BY74" s="223">
        <v>0</v>
      </c>
      <c r="BZ74" s="223">
        <v>39468</v>
      </c>
      <c r="CA74" s="223">
        <v>19439</v>
      </c>
      <c r="CB74" s="223">
        <v>111411</v>
      </c>
      <c r="CC74" s="223">
        <v>2224</v>
      </c>
      <c r="CD74" s="223">
        <v>229</v>
      </c>
      <c r="CE74" s="223">
        <v>544</v>
      </c>
      <c r="CF74" s="223">
        <v>5459</v>
      </c>
      <c r="CG74" s="223">
        <v>33721</v>
      </c>
      <c r="CH74" s="223">
        <v>932</v>
      </c>
      <c r="CI74" s="223">
        <v>80660</v>
      </c>
      <c r="CJ74" s="223">
        <v>1982</v>
      </c>
      <c r="CK74" s="223">
        <v>4202</v>
      </c>
      <c r="CL74" s="223">
        <v>11693</v>
      </c>
      <c r="CM74" s="223">
        <v>5730</v>
      </c>
      <c r="CN74" s="223">
        <v>158413</v>
      </c>
      <c r="CO74" s="223">
        <v>180101</v>
      </c>
      <c r="CP74" s="223">
        <v>200170</v>
      </c>
      <c r="CQ74" s="223">
        <v>167041</v>
      </c>
      <c r="CR74" s="223">
        <v>7522</v>
      </c>
      <c r="CS74" s="223">
        <v>53179</v>
      </c>
      <c r="CT74" s="223">
        <v>92091</v>
      </c>
      <c r="CU74" s="223">
        <v>10197</v>
      </c>
      <c r="CV74" s="223">
        <v>4654</v>
      </c>
      <c r="CW74" s="223">
        <v>1144</v>
      </c>
      <c r="CX74" s="223">
        <v>12462</v>
      </c>
      <c r="CY74" s="223">
        <v>45704</v>
      </c>
      <c r="CZ74" s="223">
        <v>40454</v>
      </c>
      <c r="DA74" s="223">
        <v>141299</v>
      </c>
      <c r="DB74" s="223">
        <v>60025</v>
      </c>
      <c r="DC74" s="223">
        <v>40539</v>
      </c>
      <c r="DD74" s="223">
        <v>853</v>
      </c>
      <c r="DE74" s="223">
        <v>32096</v>
      </c>
      <c r="DF74" s="223">
        <v>0</v>
      </c>
      <c r="DG74" s="223">
        <v>6203</v>
      </c>
      <c r="DH74" s="224">
        <f t="shared" si="10"/>
        <v>2705036</v>
      </c>
      <c r="DI74" s="223">
        <v>2575</v>
      </c>
      <c r="DJ74" s="223">
        <v>1945034</v>
      </c>
      <c r="DK74" s="223">
        <v>-136277</v>
      </c>
      <c r="DL74" s="223">
        <v>0</v>
      </c>
      <c r="DM74" s="223">
        <v>0</v>
      </c>
      <c r="DN74" s="223">
        <v>0</v>
      </c>
      <c r="DO74" s="224">
        <f t="shared" si="11"/>
        <v>1811332</v>
      </c>
      <c r="DP74" s="225">
        <f t="shared" si="12"/>
        <v>4516368</v>
      </c>
      <c r="DQ74" s="223">
        <v>14919</v>
      </c>
      <c r="DR74" s="227"/>
      <c r="DS74" s="224">
        <f t="shared" si="13"/>
        <v>14919</v>
      </c>
      <c r="DT74" s="225">
        <f t="shared" si="14"/>
        <v>1826251</v>
      </c>
      <c r="DU74" s="225">
        <f t="shared" si="15"/>
        <v>4531287</v>
      </c>
      <c r="DV74" s="223">
        <v>-876</v>
      </c>
      <c r="DW74" s="227"/>
      <c r="DX74" s="224">
        <f t="shared" si="16"/>
        <v>-876</v>
      </c>
      <c r="DY74" s="227">
        <f t="shared" si="17"/>
        <v>1825375</v>
      </c>
      <c r="DZ74" s="224">
        <f t="shared" si="18"/>
        <v>4530411</v>
      </c>
      <c r="EB74" s="200">
        <f t="shared" si="19"/>
        <v>-453041.10000000003</v>
      </c>
    </row>
    <row r="75" spans="1:132" ht="15" customHeight="1" x14ac:dyDescent="0.2">
      <c r="A75" s="507">
        <v>69</v>
      </c>
      <c r="B75" s="228" t="s">
        <v>362</v>
      </c>
      <c r="C75" s="222" t="s">
        <v>232</v>
      </c>
      <c r="D75" s="223">
        <v>64</v>
      </c>
      <c r="E75" s="223">
        <v>2277</v>
      </c>
      <c r="F75" s="223">
        <v>330</v>
      </c>
      <c r="G75" s="223">
        <v>143</v>
      </c>
      <c r="H75" s="223">
        <v>36</v>
      </c>
      <c r="I75" s="223">
        <v>575</v>
      </c>
      <c r="J75" s="223">
        <v>622</v>
      </c>
      <c r="K75" s="223">
        <v>41031</v>
      </c>
      <c r="L75" s="223">
        <v>6907</v>
      </c>
      <c r="M75" s="223">
        <v>138</v>
      </c>
      <c r="N75" s="223">
        <v>527</v>
      </c>
      <c r="O75" s="223">
        <v>258</v>
      </c>
      <c r="P75" s="223">
        <v>825</v>
      </c>
      <c r="Q75" s="223">
        <v>514</v>
      </c>
      <c r="R75" s="223">
        <v>559</v>
      </c>
      <c r="S75" s="223">
        <v>9105</v>
      </c>
      <c r="T75" s="223">
        <v>3162</v>
      </c>
      <c r="U75" s="223">
        <v>3240</v>
      </c>
      <c r="V75" s="223">
        <v>3213</v>
      </c>
      <c r="W75" s="223">
        <v>15195</v>
      </c>
      <c r="X75" s="223">
        <v>4973</v>
      </c>
      <c r="Y75" s="223">
        <v>12217</v>
      </c>
      <c r="Z75" s="223">
        <v>1972</v>
      </c>
      <c r="AA75" s="223">
        <v>2614</v>
      </c>
      <c r="AB75" s="223">
        <v>36176</v>
      </c>
      <c r="AC75" s="223">
        <v>18053</v>
      </c>
      <c r="AD75" s="223">
        <v>0</v>
      </c>
      <c r="AE75" s="223">
        <v>297</v>
      </c>
      <c r="AF75" s="223">
        <v>766</v>
      </c>
      <c r="AG75" s="223">
        <v>703</v>
      </c>
      <c r="AH75" s="223">
        <v>93</v>
      </c>
      <c r="AI75" s="223">
        <v>2028</v>
      </c>
      <c r="AJ75" s="223">
        <v>10841</v>
      </c>
      <c r="AK75" s="223">
        <v>299</v>
      </c>
      <c r="AL75" s="223">
        <v>7653</v>
      </c>
      <c r="AM75" s="223">
        <v>3403</v>
      </c>
      <c r="AN75" s="223">
        <v>243</v>
      </c>
      <c r="AO75" s="223">
        <v>124</v>
      </c>
      <c r="AP75" s="223">
        <v>1</v>
      </c>
      <c r="AQ75" s="223">
        <v>0</v>
      </c>
      <c r="AR75" s="223">
        <v>1634</v>
      </c>
      <c r="AS75" s="223">
        <v>683</v>
      </c>
      <c r="AT75" s="223">
        <v>708</v>
      </c>
      <c r="AU75" s="223">
        <v>3913</v>
      </c>
      <c r="AV75" s="223">
        <v>516</v>
      </c>
      <c r="AW75" s="223">
        <v>3617</v>
      </c>
      <c r="AX75" s="223">
        <v>7354</v>
      </c>
      <c r="AY75" s="223">
        <v>7790</v>
      </c>
      <c r="AZ75" s="223">
        <v>1592</v>
      </c>
      <c r="BA75" s="223">
        <v>178</v>
      </c>
      <c r="BB75" s="223">
        <v>254</v>
      </c>
      <c r="BC75" s="223">
        <v>2431</v>
      </c>
      <c r="BD75" s="223">
        <v>773</v>
      </c>
      <c r="BE75" s="223">
        <v>580</v>
      </c>
      <c r="BF75" s="223">
        <v>639</v>
      </c>
      <c r="BG75" s="223">
        <v>844</v>
      </c>
      <c r="BH75" s="223">
        <v>1249</v>
      </c>
      <c r="BI75" s="223">
        <v>3421</v>
      </c>
      <c r="BJ75" s="223">
        <v>17949</v>
      </c>
      <c r="BK75" s="223">
        <v>414</v>
      </c>
      <c r="BL75" s="223">
        <v>0</v>
      </c>
      <c r="BM75" s="223">
        <v>26360</v>
      </c>
      <c r="BN75" s="223">
        <v>11112</v>
      </c>
      <c r="BO75" s="223">
        <v>68820</v>
      </c>
      <c r="BP75" s="223">
        <v>61717</v>
      </c>
      <c r="BQ75" s="223">
        <v>365006</v>
      </c>
      <c r="BR75" s="223">
        <v>10056</v>
      </c>
      <c r="BS75" s="223">
        <v>13286</v>
      </c>
      <c r="BT75" s="223">
        <v>0</v>
      </c>
      <c r="BU75" s="223">
        <v>139147</v>
      </c>
      <c r="BV75" s="223">
        <v>167891</v>
      </c>
      <c r="BW75" s="223">
        <v>1623</v>
      </c>
      <c r="BX75" s="223">
        <v>550</v>
      </c>
      <c r="BY75" s="223">
        <v>0</v>
      </c>
      <c r="BZ75" s="223">
        <v>227282</v>
      </c>
      <c r="CA75" s="223">
        <v>50381</v>
      </c>
      <c r="CB75" s="223">
        <v>0</v>
      </c>
      <c r="CC75" s="223">
        <v>16283</v>
      </c>
      <c r="CD75" s="223">
        <v>1854</v>
      </c>
      <c r="CE75" s="223">
        <v>2792</v>
      </c>
      <c r="CF75" s="223">
        <v>9313</v>
      </c>
      <c r="CG75" s="223">
        <v>107880</v>
      </c>
      <c r="CH75" s="223">
        <v>3192</v>
      </c>
      <c r="CI75" s="223">
        <v>241186</v>
      </c>
      <c r="CJ75" s="223">
        <v>19612</v>
      </c>
      <c r="CK75" s="223">
        <v>6622</v>
      </c>
      <c r="CL75" s="223">
        <v>36943</v>
      </c>
      <c r="CM75" s="223">
        <v>12022</v>
      </c>
      <c r="CN75" s="223">
        <v>1224432</v>
      </c>
      <c r="CO75" s="223">
        <v>238777</v>
      </c>
      <c r="CP75" s="223">
        <v>99455</v>
      </c>
      <c r="CQ75" s="223">
        <v>211011</v>
      </c>
      <c r="CR75" s="223">
        <v>34929</v>
      </c>
      <c r="CS75" s="223">
        <v>64202</v>
      </c>
      <c r="CT75" s="223">
        <v>52735</v>
      </c>
      <c r="CU75" s="223">
        <v>253</v>
      </c>
      <c r="CV75" s="223">
        <v>6679</v>
      </c>
      <c r="CW75" s="223">
        <v>921</v>
      </c>
      <c r="CX75" s="223">
        <v>38592</v>
      </c>
      <c r="CY75" s="223">
        <v>75493</v>
      </c>
      <c r="CZ75" s="223">
        <v>184313</v>
      </c>
      <c r="DA75" s="223">
        <v>346346</v>
      </c>
      <c r="DB75" s="223">
        <v>47278</v>
      </c>
      <c r="DC75" s="223">
        <v>127056</v>
      </c>
      <c r="DD75" s="223">
        <v>208</v>
      </c>
      <c r="DE75" s="223">
        <v>111751</v>
      </c>
      <c r="DF75" s="223">
        <v>0</v>
      </c>
      <c r="DG75" s="223">
        <v>97162</v>
      </c>
      <c r="DH75" s="224">
        <f t="shared" si="10"/>
        <v>4810239</v>
      </c>
      <c r="DI75" s="223">
        <v>0</v>
      </c>
      <c r="DJ75" s="223">
        <v>517277</v>
      </c>
      <c r="DK75" s="223">
        <v>657267</v>
      </c>
      <c r="DL75" s="223">
        <v>0</v>
      </c>
      <c r="DM75" s="223">
        <v>0</v>
      </c>
      <c r="DN75" s="223">
        <v>0</v>
      </c>
      <c r="DO75" s="224">
        <f t="shared" si="11"/>
        <v>1174544</v>
      </c>
      <c r="DP75" s="225">
        <f t="shared" si="12"/>
        <v>5984783</v>
      </c>
      <c r="DQ75" s="223">
        <v>7857</v>
      </c>
      <c r="DR75" s="227"/>
      <c r="DS75" s="224">
        <f t="shared" si="13"/>
        <v>7857</v>
      </c>
      <c r="DT75" s="225">
        <f t="shared" si="14"/>
        <v>1182401</v>
      </c>
      <c r="DU75" s="225">
        <f t="shared" si="15"/>
        <v>5992640</v>
      </c>
      <c r="DV75" s="223">
        <v>-323</v>
      </c>
      <c r="DW75" s="227"/>
      <c r="DX75" s="224">
        <f t="shared" si="16"/>
        <v>-323</v>
      </c>
      <c r="DY75" s="227">
        <f t="shared" si="17"/>
        <v>1182078</v>
      </c>
      <c r="DZ75" s="224">
        <f t="shared" si="18"/>
        <v>5992317</v>
      </c>
      <c r="EB75" s="200">
        <f t="shared" si="19"/>
        <v>-599231.70000000007</v>
      </c>
    </row>
    <row r="76" spans="1:132" ht="15" customHeight="1" x14ac:dyDescent="0.2">
      <c r="A76" s="507">
        <v>70</v>
      </c>
      <c r="B76" s="228" t="s">
        <v>363</v>
      </c>
      <c r="C76" s="222" t="s">
        <v>2</v>
      </c>
      <c r="D76" s="223">
        <v>434188</v>
      </c>
      <c r="E76" s="223">
        <v>145985</v>
      </c>
      <c r="F76" s="223">
        <v>17085</v>
      </c>
      <c r="G76" s="223">
        <v>17624</v>
      </c>
      <c r="H76" s="223">
        <v>74759</v>
      </c>
      <c r="I76" s="223">
        <v>1641</v>
      </c>
      <c r="J76" s="223">
        <v>4518</v>
      </c>
      <c r="K76" s="223">
        <v>2051426</v>
      </c>
      <c r="L76" s="223">
        <v>263592</v>
      </c>
      <c r="M76" s="223">
        <v>99508</v>
      </c>
      <c r="N76" s="223">
        <v>9922</v>
      </c>
      <c r="O76" s="223">
        <v>64926</v>
      </c>
      <c r="P76" s="223">
        <v>164704</v>
      </c>
      <c r="Q76" s="223">
        <v>146498</v>
      </c>
      <c r="R76" s="223">
        <v>116428</v>
      </c>
      <c r="S76" s="223">
        <v>278150</v>
      </c>
      <c r="T76" s="223">
        <v>271276</v>
      </c>
      <c r="U76" s="223">
        <v>203536</v>
      </c>
      <c r="V76" s="223">
        <v>7301</v>
      </c>
      <c r="W76" s="223">
        <v>55211</v>
      </c>
      <c r="X76" s="223">
        <v>14106</v>
      </c>
      <c r="Y76" s="223">
        <v>158028</v>
      </c>
      <c r="Z76" s="223">
        <v>53782</v>
      </c>
      <c r="AA76" s="223">
        <v>20334</v>
      </c>
      <c r="AB76" s="223">
        <v>541349</v>
      </c>
      <c r="AC76" s="223">
        <v>409670</v>
      </c>
      <c r="AD76" s="223">
        <v>71556</v>
      </c>
      <c r="AE76" s="223">
        <v>22995</v>
      </c>
      <c r="AF76" s="223">
        <v>652141</v>
      </c>
      <c r="AG76" s="223">
        <v>117452</v>
      </c>
      <c r="AH76" s="223">
        <v>23165</v>
      </c>
      <c r="AI76" s="223">
        <v>43534</v>
      </c>
      <c r="AJ76" s="223">
        <v>75913</v>
      </c>
      <c r="AK76" s="223">
        <v>23276</v>
      </c>
      <c r="AL76" s="223">
        <v>69616</v>
      </c>
      <c r="AM76" s="223">
        <v>89469</v>
      </c>
      <c r="AN76" s="223">
        <v>142050</v>
      </c>
      <c r="AO76" s="223">
        <v>46009</v>
      </c>
      <c r="AP76" s="223">
        <v>81933</v>
      </c>
      <c r="AQ76" s="223">
        <v>38693</v>
      </c>
      <c r="AR76" s="223">
        <v>164068</v>
      </c>
      <c r="AS76" s="223">
        <v>138072</v>
      </c>
      <c r="AT76" s="223">
        <v>209026</v>
      </c>
      <c r="AU76" s="223">
        <v>414634</v>
      </c>
      <c r="AV76" s="223">
        <v>610054</v>
      </c>
      <c r="AW76" s="223">
        <v>300899</v>
      </c>
      <c r="AX76" s="223">
        <v>294729</v>
      </c>
      <c r="AY76" s="223">
        <v>294361</v>
      </c>
      <c r="AZ76" s="223">
        <v>421036</v>
      </c>
      <c r="BA76" s="223">
        <v>154697</v>
      </c>
      <c r="BB76" s="223">
        <v>98342</v>
      </c>
      <c r="BC76" s="223">
        <v>132492</v>
      </c>
      <c r="BD76" s="223">
        <v>155136</v>
      </c>
      <c r="BE76" s="223">
        <v>75891</v>
      </c>
      <c r="BF76" s="223">
        <v>279367</v>
      </c>
      <c r="BG76" s="223">
        <v>47676</v>
      </c>
      <c r="BH76" s="223">
        <v>1130918</v>
      </c>
      <c r="BI76" s="223">
        <v>127663</v>
      </c>
      <c r="BJ76" s="223">
        <v>149392</v>
      </c>
      <c r="BK76" s="223">
        <v>267723</v>
      </c>
      <c r="BL76" s="223">
        <v>5288</v>
      </c>
      <c r="BM76" s="223">
        <v>1643468</v>
      </c>
      <c r="BN76" s="223">
        <v>955750</v>
      </c>
      <c r="BO76" s="223">
        <v>501389</v>
      </c>
      <c r="BP76" s="223">
        <v>312602</v>
      </c>
      <c r="BQ76" s="223">
        <v>86448</v>
      </c>
      <c r="BR76" s="223">
        <v>29677</v>
      </c>
      <c r="BS76" s="223">
        <v>80889</v>
      </c>
      <c r="BT76" s="223">
        <v>106113</v>
      </c>
      <c r="BU76" s="223">
        <v>891914</v>
      </c>
      <c r="BV76" s="223">
        <v>190811</v>
      </c>
      <c r="BW76" s="223">
        <v>37220</v>
      </c>
      <c r="BX76" s="223">
        <v>64514</v>
      </c>
      <c r="BY76" s="223">
        <v>35268</v>
      </c>
      <c r="BZ76" s="223">
        <v>11510</v>
      </c>
      <c r="CA76" s="223">
        <v>189158</v>
      </c>
      <c r="CB76" s="223">
        <v>832113</v>
      </c>
      <c r="CC76" s="223">
        <v>28130</v>
      </c>
      <c r="CD76" s="223">
        <v>3732</v>
      </c>
      <c r="CE76" s="223">
        <v>6390</v>
      </c>
      <c r="CF76" s="223">
        <v>21753</v>
      </c>
      <c r="CG76" s="223">
        <v>84946</v>
      </c>
      <c r="CH76" s="223">
        <v>5622</v>
      </c>
      <c r="CI76" s="223">
        <v>77505</v>
      </c>
      <c r="CJ76" s="223">
        <v>15421</v>
      </c>
      <c r="CK76" s="223">
        <v>311432</v>
      </c>
      <c r="CL76" s="223">
        <v>44473</v>
      </c>
      <c r="CM76" s="223">
        <v>137700</v>
      </c>
      <c r="CN76" s="223">
        <v>390042</v>
      </c>
      <c r="CO76" s="223">
        <v>219732</v>
      </c>
      <c r="CP76" s="223">
        <v>630260</v>
      </c>
      <c r="CQ76" s="223">
        <v>2433031</v>
      </c>
      <c r="CR76" s="223">
        <v>56819</v>
      </c>
      <c r="CS76" s="223">
        <v>292154</v>
      </c>
      <c r="CT76" s="223">
        <v>226671</v>
      </c>
      <c r="CU76" s="223">
        <v>168998</v>
      </c>
      <c r="CV76" s="223">
        <v>156647</v>
      </c>
      <c r="CW76" s="223">
        <v>43127</v>
      </c>
      <c r="CX76" s="223">
        <v>838320</v>
      </c>
      <c r="CY76" s="223">
        <v>460825</v>
      </c>
      <c r="CZ76" s="223">
        <v>195433</v>
      </c>
      <c r="DA76" s="223">
        <v>1694905</v>
      </c>
      <c r="DB76" s="223">
        <v>175048</v>
      </c>
      <c r="DC76" s="223">
        <v>162544</v>
      </c>
      <c r="DD76" s="223">
        <v>18044</v>
      </c>
      <c r="DE76" s="223">
        <v>155648</v>
      </c>
      <c r="DF76" s="223">
        <v>353985</v>
      </c>
      <c r="DG76" s="223">
        <v>31459</v>
      </c>
      <c r="DH76" s="224">
        <f t="shared" si="10"/>
        <v>28004453</v>
      </c>
      <c r="DI76" s="223">
        <v>1637654</v>
      </c>
      <c r="DJ76" s="223">
        <v>47700440</v>
      </c>
      <c r="DK76" s="223">
        <v>9675</v>
      </c>
      <c r="DL76" s="223">
        <v>614455</v>
      </c>
      <c r="DM76" s="223">
        <v>7885503</v>
      </c>
      <c r="DN76" s="223">
        <v>163911</v>
      </c>
      <c r="DO76" s="224">
        <f t="shared" si="11"/>
        <v>58011638</v>
      </c>
      <c r="DP76" s="225">
        <f t="shared" si="12"/>
        <v>86016091</v>
      </c>
      <c r="DQ76" s="223">
        <v>6818837</v>
      </c>
      <c r="DR76" s="227"/>
      <c r="DS76" s="224">
        <f t="shared" si="13"/>
        <v>6818837</v>
      </c>
      <c r="DT76" s="225">
        <f t="shared" si="14"/>
        <v>64830475</v>
      </c>
      <c r="DU76" s="225">
        <f t="shared" si="15"/>
        <v>92834928</v>
      </c>
      <c r="DV76" s="223">
        <v>-116626</v>
      </c>
      <c r="DW76" s="227"/>
      <c r="DX76" s="224">
        <f t="shared" si="16"/>
        <v>-116626</v>
      </c>
      <c r="DY76" s="227">
        <f t="shared" si="17"/>
        <v>64713849</v>
      </c>
      <c r="DZ76" s="224">
        <f t="shared" si="18"/>
        <v>92718302</v>
      </c>
      <c r="EB76" s="200">
        <f t="shared" si="19"/>
        <v>-9271830.2000000011</v>
      </c>
    </row>
    <row r="77" spans="1:132" ht="15" customHeight="1" x14ac:dyDescent="0.2">
      <c r="A77" s="507">
        <v>71</v>
      </c>
      <c r="B77" s="228" t="s">
        <v>364</v>
      </c>
      <c r="C77" s="222" t="s">
        <v>3</v>
      </c>
      <c r="D77" s="223">
        <v>35719</v>
      </c>
      <c r="E77" s="223">
        <v>22628</v>
      </c>
      <c r="F77" s="223">
        <v>5322</v>
      </c>
      <c r="G77" s="223">
        <v>8442</v>
      </c>
      <c r="H77" s="223">
        <v>14187</v>
      </c>
      <c r="I77" s="223">
        <v>4459</v>
      </c>
      <c r="J77" s="223">
        <v>17970</v>
      </c>
      <c r="K77" s="223">
        <v>147631</v>
      </c>
      <c r="L77" s="223">
        <v>104801</v>
      </c>
      <c r="M77" s="223">
        <v>6326</v>
      </c>
      <c r="N77" s="223">
        <v>8330</v>
      </c>
      <c r="O77" s="223">
        <v>22415</v>
      </c>
      <c r="P77" s="223">
        <v>34914</v>
      </c>
      <c r="Q77" s="223">
        <v>21023</v>
      </c>
      <c r="R77" s="223">
        <v>26141</v>
      </c>
      <c r="S77" s="223">
        <v>35038</v>
      </c>
      <c r="T77" s="223">
        <v>34569</v>
      </c>
      <c r="U77" s="223">
        <v>49389</v>
      </c>
      <c r="V77" s="223">
        <v>3983</v>
      </c>
      <c r="W77" s="223">
        <v>14353</v>
      </c>
      <c r="X77" s="223">
        <v>10687</v>
      </c>
      <c r="Y77" s="223">
        <v>41032</v>
      </c>
      <c r="Z77" s="223">
        <v>13402</v>
      </c>
      <c r="AA77" s="223">
        <v>2336</v>
      </c>
      <c r="AB77" s="223">
        <v>89921</v>
      </c>
      <c r="AC77" s="223">
        <v>62872</v>
      </c>
      <c r="AD77" s="223">
        <v>46719</v>
      </c>
      <c r="AE77" s="223">
        <v>5966</v>
      </c>
      <c r="AF77" s="223">
        <v>48324</v>
      </c>
      <c r="AG77" s="223">
        <v>18561</v>
      </c>
      <c r="AH77" s="223">
        <v>1783</v>
      </c>
      <c r="AI77" s="223">
        <v>10944</v>
      </c>
      <c r="AJ77" s="223">
        <v>26306</v>
      </c>
      <c r="AK77" s="223">
        <v>11271</v>
      </c>
      <c r="AL77" s="223">
        <v>28760</v>
      </c>
      <c r="AM77" s="223">
        <v>30618</v>
      </c>
      <c r="AN77" s="223">
        <v>49728</v>
      </c>
      <c r="AO77" s="223">
        <v>12852</v>
      </c>
      <c r="AP77" s="223">
        <v>14629</v>
      </c>
      <c r="AQ77" s="223">
        <v>33947</v>
      </c>
      <c r="AR77" s="223">
        <v>36391</v>
      </c>
      <c r="AS77" s="223">
        <v>67008</v>
      </c>
      <c r="AT77" s="223">
        <v>75217</v>
      </c>
      <c r="AU77" s="223">
        <v>68947</v>
      </c>
      <c r="AV77" s="223">
        <v>118587</v>
      </c>
      <c r="AW77" s="223">
        <v>72400</v>
      </c>
      <c r="AX77" s="223">
        <v>41017</v>
      </c>
      <c r="AY77" s="223">
        <v>56952</v>
      </c>
      <c r="AZ77" s="223">
        <v>55751</v>
      </c>
      <c r="BA77" s="223">
        <v>21642</v>
      </c>
      <c r="BB77" s="223">
        <v>18236</v>
      </c>
      <c r="BC77" s="223">
        <v>21386</v>
      </c>
      <c r="BD77" s="223">
        <v>23123</v>
      </c>
      <c r="BE77" s="223">
        <v>15294</v>
      </c>
      <c r="BF77" s="223">
        <v>67463</v>
      </c>
      <c r="BG77" s="223">
        <v>15007</v>
      </c>
      <c r="BH77" s="223">
        <v>98401</v>
      </c>
      <c r="BI77" s="223">
        <v>40055</v>
      </c>
      <c r="BJ77" s="223">
        <v>46189</v>
      </c>
      <c r="BK77" s="223">
        <v>122058</v>
      </c>
      <c r="BL77" s="223">
        <v>2746</v>
      </c>
      <c r="BM77" s="223">
        <v>315503</v>
      </c>
      <c r="BN77" s="223">
        <v>83498</v>
      </c>
      <c r="BO77" s="223">
        <v>203041</v>
      </c>
      <c r="BP77" s="223">
        <v>134320</v>
      </c>
      <c r="BQ77" s="223">
        <v>449145</v>
      </c>
      <c r="BR77" s="223">
        <v>25703</v>
      </c>
      <c r="BS77" s="223">
        <v>79706</v>
      </c>
      <c r="BT77" s="223">
        <v>162387</v>
      </c>
      <c r="BU77" s="223">
        <v>1799032</v>
      </c>
      <c r="BV77" s="223">
        <v>2805216</v>
      </c>
      <c r="BW77" s="223">
        <v>2412363</v>
      </c>
      <c r="BX77" s="223">
        <v>1084972</v>
      </c>
      <c r="BY77" s="223">
        <v>3684867</v>
      </c>
      <c r="BZ77" s="223">
        <v>320454</v>
      </c>
      <c r="CA77" s="223">
        <v>239018</v>
      </c>
      <c r="CB77" s="223">
        <v>471077</v>
      </c>
      <c r="CC77" s="223">
        <v>160511</v>
      </c>
      <c r="CD77" s="223">
        <v>42441</v>
      </c>
      <c r="CE77" s="223">
        <v>10219</v>
      </c>
      <c r="CF77" s="223">
        <v>21966</v>
      </c>
      <c r="CG77" s="223">
        <v>76496</v>
      </c>
      <c r="CH77" s="223">
        <v>741</v>
      </c>
      <c r="CI77" s="223">
        <v>169749</v>
      </c>
      <c r="CJ77" s="223">
        <v>20998</v>
      </c>
      <c r="CK77" s="223">
        <v>88950</v>
      </c>
      <c r="CL77" s="223">
        <v>31842</v>
      </c>
      <c r="CM77" s="223">
        <v>29476</v>
      </c>
      <c r="CN77" s="223">
        <v>773411</v>
      </c>
      <c r="CO77" s="223">
        <v>334566</v>
      </c>
      <c r="CP77" s="223">
        <v>51103</v>
      </c>
      <c r="CQ77" s="223">
        <v>195734</v>
      </c>
      <c r="CR77" s="223">
        <v>43339</v>
      </c>
      <c r="CS77" s="223">
        <v>213874</v>
      </c>
      <c r="CT77" s="223">
        <v>114136</v>
      </c>
      <c r="CU77" s="223">
        <v>121158</v>
      </c>
      <c r="CV77" s="223">
        <v>530829</v>
      </c>
      <c r="CW77" s="223">
        <v>19937</v>
      </c>
      <c r="CX77" s="223">
        <v>110059</v>
      </c>
      <c r="CY77" s="223">
        <v>233789</v>
      </c>
      <c r="CZ77" s="223">
        <v>97226</v>
      </c>
      <c r="DA77" s="223">
        <v>170441</v>
      </c>
      <c r="DB77" s="223">
        <v>19877</v>
      </c>
      <c r="DC77" s="223">
        <v>125507</v>
      </c>
      <c r="DD77" s="223">
        <v>9748</v>
      </c>
      <c r="DE77" s="223">
        <v>58164</v>
      </c>
      <c r="DF77" s="223">
        <v>0</v>
      </c>
      <c r="DG77" s="223">
        <v>267714</v>
      </c>
      <c r="DH77" s="224">
        <f t="shared" si="10"/>
        <v>20676471</v>
      </c>
      <c r="DI77" s="223">
        <v>277</v>
      </c>
      <c r="DJ77" s="223">
        <v>16124144</v>
      </c>
      <c r="DK77" s="223">
        <v>0</v>
      </c>
      <c r="DL77" s="223">
        <v>0</v>
      </c>
      <c r="DM77" s="223">
        <v>0</v>
      </c>
      <c r="DN77" s="223">
        <v>0</v>
      </c>
      <c r="DO77" s="224">
        <f t="shared" si="11"/>
        <v>16124421</v>
      </c>
      <c r="DP77" s="225">
        <f t="shared" si="12"/>
        <v>36800892</v>
      </c>
      <c r="DQ77" s="223">
        <v>1958522</v>
      </c>
      <c r="DR77" s="227"/>
      <c r="DS77" s="224">
        <f t="shared" si="13"/>
        <v>1958522</v>
      </c>
      <c r="DT77" s="225">
        <f t="shared" si="14"/>
        <v>18082943</v>
      </c>
      <c r="DU77" s="225">
        <f t="shared" si="15"/>
        <v>38759414</v>
      </c>
      <c r="DV77" s="223">
        <v>-2425829</v>
      </c>
      <c r="DW77" s="227"/>
      <c r="DX77" s="224">
        <f t="shared" si="16"/>
        <v>-2425829</v>
      </c>
      <c r="DY77" s="227">
        <f t="shared" si="17"/>
        <v>15657114</v>
      </c>
      <c r="DZ77" s="224">
        <f t="shared" si="18"/>
        <v>36333585</v>
      </c>
      <c r="EB77" s="200">
        <f t="shared" si="19"/>
        <v>-3633358.5</v>
      </c>
    </row>
    <row r="78" spans="1:132" ht="15" customHeight="1" x14ac:dyDescent="0.2">
      <c r="A78" s="507">
        <v>72</v>
      </c>
      <c r="B78" s="228" t="s">
        <v>365</v>
      </c>
      <c r="C78" s="222" t="s">
        <v>233</v>
      </c>
      <c r="D78" s="223">
        <v>2492</v>
      </c>
      <c r="E78" s="223">
        <v>0</v>
      </c>
      <c r="F78" s="223">
        <v>1265</v>
      </c>
      <c r="G78" s="223">
        <v>1290</v>
      </c>
      <c r="H78" s="223">
        <v>1347</v>
      </c>
      <c r="I78" s="223">
        <v>3688</v>
      </c>
      <c r="J78" s="223">
        <v>1839</v>
      </c>
      <c r="K78" s="223">
        <v>116803</v>
      </c>
      <c r="L78" s="223">
        <v>12387</v>
      </c>
      <c r="M78" s="223">
        <v>1705</v>
      </c>
      <c r="N78" s="223">
        <v>14</v>
      </c>
      <c r="O78" s="223">
        <v>3514</v>
      </c>
      <c r="P78" s="223">
        <v>10940</v>
      </c>
      <c r="Q78" s="223">
        <v>5613</v>
      </c>
      <c r="R78" s="223">
        <v>9943</v>
      </c>
      <c r="S78" s="223">
        <v>7823</v>
      </c>
      <c r="T78" s="223">
        <v>7793</v>
      </c>
      <c r="U78" s="223">
        <v>24343</v>
      </c>
      <c r="V78" s="223">
        <v>570</v>
      </c>
      <c r="W78" s="223">
        <v>4722</v>
      </c>
      <c r="X78" s="223">
        <v>4350</v>
      </c>
      <c r="Y78" s="223">
        <v>10132</v>
      </c>
      <c r="Z78" s="223">
        <v>5551</v>
      </c>
      <c r="AA78" s="223">
        <v>1196</v>
      </c>
      <c r="AB78" s="223">
        <v>62534</v>
      </c>
      <c r="AC78" s="223">
        <v>11792</v>
      </c>
      <c r="AD78" s="223">
        <v>5634</v>
      </c>
      <c r="AE78" s="223">
        <v>1783</v>
      </c>
      <c r="AF78" s="223">
        <v>48286</v>
      </c>
      <c r="AG78" s="223">
        <v>9660</v>
      </c>
      <c r="AH78" s="223">
        <v>690</v>
      </c>
      <c r="AI78" s="223">
        <v>4078</v>
      </c>
      <c r="AJ78" s="223">
        <v>14392</v>
      </c>
      <c r="AK78" s="223">
        <v>2340</v>
      </c>
      <c r="AL78" s="223">
        <v>7229</v>
      </c>
      <c r="AM78" s="223">
        <v>4766</v>
      </c>
      <c r="AN78" s="223">
        <v>15965</v>
      </c>
      <c r="AO78" s="223">
        <v>4610</v>
      </c>
      <c r="AP78" s="223">
        <v>2790</v>
      </c>
      <c r="AQ78" s="223">
        <v>1799</v>
      </c>
      <c r="AR78" s="223">
        <v>8375</v>
      </c>
      <c r="AS78" s="223">
        <v>28585</v>
      </c>
      <c r="AT78" s="223">
        <v>25044</v>
      </c>
      <c r="AU78" s="223">
        <v>36159</v>
      </c>
      <c r="AV78" s="223">
        <v>47532</v>
      </c>
      <c r="AW78" s="223">
        <v>14841</v>
      </c>
      <c r="AX78" s="223">
        <v>7625</v>
      </c>
      <c r="AY78" s="223">
        <v>16133</v>
      </c>
      <c r="AZ78" s="223">
        <v>18067</v>
      </c>
      <c r="BA78" s="223">
        <v>9531</v>
      </c>
      <c r="BB78" s="223">
        <v>5074</v>
      </c>
      <c r="BC78" s="223">
        <v>7116</v>
      </c>
      <c r="BD78" s="223">
        <v>9103</v>
      </c>
      <c r="BE78" s="223">
        <v>4483</v>
      </c>
      <c r="BF78" s="223">
        <v>16586</v>
      </c>
      <c r="BG78" s="223">
        <v>2667</v>
      </c>
      <c r="BH78" s="223">
        <v>15609</v>
      </c>
      <c r="BI78" s="223">
        <v>4392</v>
      </c>
      <c r="BJ78" s="223">
        <v>5364</v>
      </c>
      <c r="BK78" s="223">
        <v>7676</v>
      </c>
      <c r="BL78" s="223">
        <v>173</v>
      </c>
      <c r="BM78" s="223">
        <v>260510</v>
      </c>
      <c r="BN78" s="223">
        <v>50255</v>
      </c>
      <c r="BO78" s="223">
        <v>25420</v>
      </c>
      <c r="BP78" s="223">
        <v>22431</v>
      </c>
      <c r="BQ78" s="223">
        <v>127648</v>
      </c>
      <c r="BR78" s="223">
        <v>54975</v>
      </c>
      <c r="BS78" s="223">
        <v>5570</v>
      </c>
      <c r="BT78" s="223">
        <v>9435</v>
      </c>
      <c r="BU78" s="223">
        <v>3265981</v>
      </c>
      <c r="BV78" s="223">
        <v>651856</v>
      </c>
      <c r="BW78" s="223">
        <v>1155838</v>
      </c>
      <c r="BX78" s="223">
        <v>2625304</v>
      </c>
      <c r="BY78" s="223">
        <v>950723</v>
      </c>
      <c r="BZ78" s="223">
        <v>9442</v>
      </c>
      <c r="CA78" s="223">
        <v>206911</v>
      </c>
      <c r="CB78" s="223">
        <v>240780</v>
      </c>
      <c r="CC78" s="223">
        <v>278031</v>
      </c>
      <c r="CD78" s="223">
        <v>6183</v>
      </c>
      <c r="CE78" s="223">
        <v>68083</v>
      </c>
      <c r="CF78" s="223">
        <v>295923</v>
      </c>
      <c r="CG78" s="223">
        <v>206389</v>
      </c>
      <c r="CH78" s="223">
        <v>26157</v>
      </c>
      <c r="CI78" s="223">
        <v>243054</v>
      </c>
      <c r="CJ78" s="223">
        <v>45670</v>
      </c>
      <c r="CK78" s="223">
        <v>940703</v>
      </c>
      <c r="CL78" s="223">
        <v>544104</v>
      </c>
      <c r="CM78" s="223">
        <v>174078</v>
      </c>
      <c r="CN78" s="223">
        <v>154099</v>
      </c>
      <c r="CO78" s="223">
        <v>40472</v>
      </c>
      <c r="CP78" s="223">
        <v>381608</v>
      </c>
      <c r="CQ78" s="223">
        <v>1147842</v>
      </c>
      <c r="CR78" s="223">
        <v>21891</v>
      </c>
      <c r="CS78" s="223">
        <v>75798</v>
      </c>
      <c r="CT78" s="223">
        <v>95781</v>
      </c>
      <c r="CU78" s="223">
        <v>81473</v>
      </c>
      <c r="CV78" s="223">
        <v>252534</v>
      </c>
      <c r="CW78" s="223">
        <v>17343</v>
      </c>
      <c r="CX78" s="223">
        <v>44809</v>
      </c>
      <c r="CY78" s="223">
        <v>577508</v>
      </c>
      <c r="CZ78" s="223">
        <v>47329</v>
      </c>
      <c r="DA78" s="223">
        <v>949074</v>
      </c>
      <c r="DB78" s="223">
        <v>145699</v>
      </c>
      <c r="DC78" s="223">
        <v>61895</v>
      </c>
      <c r="DD78" s="223">
        <v>14401</v>
      </c>
      <c r="DE78" s="223">
        <v>118869</v>
      </c>
      <c r="DF78" s="223">
        <v>0</v>
      </c>
      <c r="DG78" s="223">
        <v>147810</v>
      </c>
      <c r="DH78" s="224">
        <f t="shared" si="10"/>
        <v>17595492</v>
      </c>
      <c r="DI78" s="223">
        <v>0</v>
      </c>
      <c r="DJ78" s="223">
        <v>466273</v>
      </c>
      <c r="DK78" s="223">
        <v>0</v>
      </c>
      <c r="DL78" s="223">
        <v>0</v>
      </c>
      <c r="DM78" s="223">
        <v>5334570</v>
      </c>
      <c r="DN78" s="223">
        <v>0</v>
      </c>
      <c r="DO78" s="224">
        <f t="shared" si="11"/>
        <v>5800843</v>
      </c>
      <c r="DP78" s="225">
        <f t="shared" si="12"/>
        <v>23396335</v>
      </c>
      <c r="DQ78" s="223">
        <v>2926</v>
      </c>
      <c r="DR78" s="227"/>
      <c r="DS78" s="224">
        <f t="shared" si="13"/>
        <v>2926</v>
      </c>
      <c r="DT78" s="225">
        <f t="shared" si="14"/>
        <v>5803769</v>
      </c>
      <c r="DU78" s="225">
        <f t="shared" si="15"/>
        <v>23399261</v>
      </c>
      <c r="DV78" s="223">
        <v>0</v>
      </c>
      <c r="DW78" s="227"/>
      <c r="DX78" s="224">
        <f t="shared" si="16"/>
        <v>0</v>
      </c>
      <c r="DY78" s="227">
        <f t="shared" si="17"/>
        <v>5803769</v>
      </c>
      <c r="DZ78" s="224">
        <f t="shared" si="18"/>
        <v>23399261</v>
      </c>
      <c r="EB78" s="200">
        <f t="shared" si="19"/>
        <v>-2339926.1</v>
      </c>
    </row>
    <row r="79" spans="1:132" ht="15" customHeight="1" x14ac:dyDescent="0.2">
      <c r="A79" s="507">
        <v>73</v>
      </c>
      <c r="B79" s="228" t="s">
        <v>366</v>
      </c>
      <c r="C79" s="222" t="s">
        <v>234</v>
      </c>
      <c r="D79" s="223">
        <v>0</v>
      </c>
      <c r="E79" s="223">
        <v>0</v>
      </c>
      <c r="F79" s="223">
        <v>0</v>
      </c>
      <c r="G79" s="223">
        <v>0</v>
      </c>
      <c r="H79" s="223">
        <v>0</v>
      </c>
      <c r="I79" s="223">
        <v>0</v>
      </c>
      <c r="J79" s="223">
        <v>0</v>
      </c>
      <c r="K79" s="223">
        <v>0</v>
      </c>
      <c r="L79" s="223">
        <v>0</v>
      </c>
      <c r="M79" s="223">
        <v>0</v>
      </c>
      <c r="N79" s="223">
        <v>0</v>
      </c>
      <c r="O79" s="223">
        <v>0</v>
      </c>
      <c r="P79" s="223">
        <v>0</v>
      </c>
      <c r="Q79" s="223">
        <v>0</v>
      </c>
      <c r="R79" s="223">
        <v>0</v>
      </c>
      <c r="S79" s="223">
        <v>0</v>
      </c>
      <c r="T79" s="223">
        <v>0</v>
      </c>
      <c r="U79" s="223">
        <v>0</v>
      </c>
      <c r="V79" s="223">
        <v>0</v>
      </c>
      <c r="W79" s="223">
        <v>0</v>
      </c>
      <c r="X79" s="223">
        <v>0</v>
      </c>
      <c r="Y79" s="223">
        <v>0</v>
      </c>
      <c r="Z79" s="223">
        <v>0</v>
      </c>
      <c r="AA79" s="223">
        <v>0</v>
      </c>
      <c r="AB79" s="223">
        <v>0</v>
      </c>
      <c r="AC79" s="223">
        <v>0</v>
      </c>
      <c r="AD79" s="223">
        <v>0</v>
      </c>
      <c r="AE79" s="223">
        <v>0</v>
      </c>
      <c r="AF79" s="223">
        <v>0</v>
      </c>
      <c r="AG79" s="223">
        <v>0</v>
      </c>
      <c r="AH79" s="223">
        <v>0</v>
      </c>
      <c r="AI79" s="223">
        <v>0</v>
      </c>
      <c r="AJ79" s="223">
        <v>0</v>
      </c>
      <c r="AK79" s="223">
        <v>0</v>
      </c>
      <c r="AL79" s="223">
        <v>0</v>
      </c>
      <c r="AM79" s="223">
        <v>0</v>
      </c>
      <c r="AN79" s="223">
        <v>0</v>
      </c>
      <c r="AO79" s="223">
        <v>0</v>
      </c>
      <c r="AP79" s="223">
        <v>0</v>
      </c>
      <c r="AQ79" s="223">
        <v>0</v>
      </c>
      <c r="AR79" s="223">
        <v>0</v>
      </c>
      <c r="AS79" s="223">
        <v>0</v>
      </c>
      <c r="AT79" s="223">
        <v>0</v>
      </c>
      <c r="AU79" s="223">
        <v>0</v>
      </c>
      <c r="AV79" s="223">
        <v>0</v>
      </c>
      <c r="AW79" s="223">
        <v>0</v>
      </c>
      <c r="AX79" s="223">
        <v>0</v>
      </c>
      <c r="AY79" s="223">
        <v>0</v>
      </c>
      <c r="AZ79" s="223">
        <v>0</v>
      </c>
      <c r="BA79" s="223">
        <v>0</v>
      </c>
      <c r="BB79" s="223">
        <v>0</v>
      </c>
      <c r="BC79" s="223">
        <v>0</v>
      </c>
      <c r="BD79" s="223">
        <v>0</v>
      </c>
      <c r="BE79" s="223">
        <v>0</v>
      </c>
      <c r="BF79" s="223">
        <v>0</v>
      </c>
      <c r="BG79" s="223">
        <v>0</v>
      </c>
      <c r="BH79" s="223">
        <v>0</v>
      </c>
      <c r="BI79" s="223">
        <v>0</v>
      </c>
      <c r="BJ79" s="223">
        <v>0</v>
      </c>
      <c r="BK79" s="223">
        <v>0</v>
      </c>
      <c r="BL79" s="223">
        <v>0</v>
      </c>
      <c r="BM79" s="223">
        <v>0</v>
      </c>
      <c r="BN79" s="223">
        <v>0</v>
      </c>
      <c r="BO79" s="223">
        <v>0</v>
      </c>
      <c r="BP79" s="223">
        <v>0</v>
      </c>
      <c r="BQ79" s="223">
        <v>0</v>
      </c>
      <c r="BR79" s="223">
        <v>0</v>
      </c>
      <c r="BS79" s="223">
        <v>0</v>
      </c>
      <c r="BT79" s="223">
        <v>0</v>
      </c>
      <c r="BU79" s="223">
        <v>0</v>
      </c>
      <c r="BV79" s="223">
        <v>0</v>
      </c>
      <c r="BW79" s="223">
        <v>0</v>
      </c>
      <c r="BX79" s="223">
        <v>0</v>
      </c>
      <c r="BY79" s="223">
        <v>0</v>
      </c>
      <c r="BZ79" s="223">
        <v>0</v>
      </c>
      <c r="CA79" s="223">
        <v>0</v>
      </c>
      <c r="CB79" s="223">
        <v>0</v>
      </c>
      <c r="CC79" s="223">
        <v>0</v>
      </c>
      <c r="CD79" s="223">
        <v>0</v>
      </c>
      <c r="CE79" s="223">
        <v>0</v>
      </c>
      <c r="CF79" s="223">
        <v>0</v>
      </c>
      <c r="CG79" s="223">
        <v>0</v>
      </c>
      <c r="CH79" s="223">
        <v>0</v>
      </c>
      <c r="CI79" s="223">
        <v>0</v>
      </c>
      <c r="CJ79" s="223">
        <v>0</v>
      </c>
      <c r="CK79" s="223">
        <v>0</v>
      </c>
      <c r="CL79" s="223">
        <v>0</v>
      </c>
      <c r="CM79" s="223">
        <v>0</v>
      </c>
      <c r="CN79" s="223">
        <v>0</v>
      </c>
      <c r="CO79" s="223">
        <v>0</v>
      </c>
      <c r="CP79" s="223">
        <v>0</v>
      </c>
      <c r="CQ79" s="223">
        <v>0</v>
      </c>
      <c r="CR79" s="223">
        <v>0</v>
      </c>
      <c r="CS79" s="223">
        <v>0</v>
      </c>
      <c r="CT79" s="223">
        <v>0</v>
      </c>
      <c r="CU79" s="223">
        <v>0</v>
      </c>
      <c r="CV79" s="223">
        <v>0</v>
      </c>
      <c r="CW79" s="223">
        <v>0</v>
      </c>
      <c r="CX79" s="223">
        <v>0</v>
      </c>
      <c r="CY79" s="223">
        <v>0</v>
      </c>
      <c r="CZ79" s="223">
        <v>0</v>
      </c>
      <c r="DA79" s="223">
        <v>0</v>
      </c>
      <c r="DB79" s="223">
        <v>0</v>
      </c>
      <c r="DC79" s="223">
        <v>0</v>
      </c>
      <c r="DD79" s="223">
        <v>0</v>
      </c>
      <c r="DE79" s="223">
        <v>0</v>
      </c>
      <c r="DF79" s="223">
        <v>0</v>
      </c>
      <c r="DG79" s="223">
        <v>0</v>
      </c>
      <c r="DH79" s="224">
        <f t="shared" si="10"/>
        <v>0</v>
      </c>
      <c r="DI79" s="223">
        <v>0</v>
      </c>
      <c r="DJ79" s="223">
        <v>14898417</v>
      </c>
      <c r="DK79" s="223">
        <v>4149</v>
      </c>
      <c r="DL79" s="223">
        <v>0</v>
      </c>
      <c r="DM79" s="223">
        <v>0</v>
      </c>
      <c r="DN79" s="223">
        <v>0</v>
      </c>
      <c r="DO79" s="224">
        <f t="shared" si="11"/>
        <v>14902566</v>
      </c>
      <c r="DP79" s="225">
        <f t="shared" si="12"/>
        <v>14902566</v>
      </c>
      <c r="DQ79" s="223">
        <v>33957</v>
      </c>
      <c r="DR79" s="227"/>
      <c r="DS79" s="224">
        <f t="shared" si="13"/>
        <v>33957</v>
      </c>
      <c r="DT79" s="225">
        <f t="shared" si="14"/>
        <v>14936523</v>
      </c>
      <c r="DU79" s="225">
        <f t="shared" si="15"/>
        <v>14936523</v>
      </c>
      <c r="DV79" s="223">
        <v>-1480</v>
      </c>
      <c r="DW79" s="227"/>
      <c r="DX79" s="224">
        <f t="shared" si="16"/>
        <v>-1480</v>
      </c>
      <c r="DY79" s="227">
        <f t="shared" si="17"/>
        <v>14935043</v>
      </c>
      <c r="DZ79" s="224">
        <f t="shared" si="18"/>
        <v>14935043</v>
      </c>
      <c r="EB79" s="200">
        <f t="shared" si="19"/>
        <v>-1493504.3</v>
      </c>
    </row>
    <row r="80" spans="1:132" ht="15" customHeight="1" x14ac:dyDescent="0.2">
      <c r="A80" s="507">
        <v>74</v>
      </c>
      <c r="B80" s="228" t="s">
        <v>367</v>
      </c>
      <c r="C80" s="222" t="s">
        <v>368</v>
      </c>
      <c r="D80" s="223">
        <v>0</v>
      </c>
      <c r="E80" s="223">
        <v>0</v>
      </c>
      <c r="F80" s="223">
        <v>0</v>
      </c>
      <c r="G80" s="223">
        <v>0</v>
      </c>
      <c r="H80" s="223">
        <v>0</v>
      </c>
      <c r="I80" s="223">
        <v>0</v>
      </c>
      <c r="J80" s="223">
        <v>0</v>
      </c>
      <c r="K80" s="223">
        <v>0</v>
      </c>
      <c r="L80" s="223">
        <v>0</v>
      </c>
      <c r="M80" s="223">
        <v>0</v>
      </c>
      <c r="N80" s="223">
        <v>0</v>
      </c>
      <c r="O80" s="223">
        <v>0</v>
      </c>
      <c r="P80" s="223">
        <v>0</v>
      </c>
      <c r="Q80" s="223">
        <v>0</v>
      </c>
      <c r="R80" s="223">
        <v>0</v>
      </c>
      <c r="S80" s="223">
        <v>0</v>
      </c>
      <c r="T80" s="223">
        <v>0</v>
      </c>
      <c r="U80" s="223">
        <v>0</v>
      </c>
      <c r="V80" s="223">
        <v>0</v>
      </c>
      <c r="W80" s="223">
        <v>0</v>
      </c>
      <c r="X80" s="223">
        <v>0</v>
      </c>
      <c r="Y80" s="223">
        <v>0</v>
      </c>
      <c r="Z80" s="223">
        <v>0</v>
      </c>
      <c r="AA80" s="223">
        <v>0</v>
      </c>
      <c r="AB80" s="223">
        <v>0</v>
      </c>
      <c r="AC80" s="223">
        <v>0</v>
      </c>
      <c r="AD80" s="223">
        <v>0</v>
      </c>
      <c r="AE80" s="223">
        <v>0</v>
      </c>
      <c r="AF80" s="223">
        <v>0</v>
      </c>
      <c r="AG80" s="223">
        <v>0</v>
      </c>
      <c r="AH80" s="223">
        <v>0</v>
      </c>
      <c r="AI80" s="223">
        <v>0</v>
      </c>
      <c r="AJ80" s="223">
        <v>0</v>
      </c>
      <c r="AK80" s="223">
        <v>0</v>
      </c>
      <c r="AL80" s="223">
        <v>0</v>
      </c>
      <c r="AM80" s="223">
        <v>0</v>
      </c>
      <c r="AN80" s="223">
        <v>0</v>
      </c>
      <c r="AO80" s="223">
        <v>0</v>
      </c>
      <c r="AP80" s="223">
        <v>0</v>
      </c>
      <c r="AQ80" s="223">
        <v>0</v>
      </c>
      <c r="AR80" s="223">
        <v>0</v>
      </c>
      <c r="AS80" s="223">
        <v>0</v>
      </c>
      <c r="AT80" s="223">
        <v>0</v>
      </c>
      <c r="AU80" s="223">
        <v>0</v>
      </c>
      <c r="AV80" s="223">
        <v>0</v>
      </c>
      <c r="AW80" s="223">
        <v>0</v>
      </c>
      <c r="AX80" s="223">
        <v>0</v>
      </c>
      <c r="AY80" s="223">
        <v>0</v>
      </c>
      <c r="AZ80" s="223">
        <v>0</v>
      </c>
      <c r="BA80" s="223">
        <v>0</v>
      </c>
      <c r="BB80" s="223">
        <v>0</v>
      </c>
      <c r="BC80" s="223">
        <v>0</v>
      </c>
      <c r="BD80" s="223">
        <v>0</v>
      </c>
      <c r="BE80" s="223">
        <v>0</v>
      </c>
      <c r="BF80" s="223">
        <v>0</v>
      </c>
      <c r="BG80" s="223">
        <v>0</v>
      </c>
      <c r="BH80" s="223">
        <v>0</v>
      </c>
      <c r="BI80" s="223">
        <v>0</v>
      </c>
      <c r="BJ80" s="223">
        <v>0</v>
      </c>
      <c r="BK80" s="223">
        <v>0</v>
      </c>
      <c r="BL80" s="223">
        <v>0</v>
      </c>
      <c r="BM80" s="223">
        <v>0</v>
      </c>
      <c r="BN80" s="223">
        <v>0</v>
      </c>
      <c r="BO80" s="223">
        <v>0</v>
      </c>
      <c r="BP80" s="223">
        <v>0</v>
      </c>
      <c r="BQ80" s="223">
        <v>0</v>
      </c>
      <c r="BR80" s="223">
        <v>0</v>
      </c>
      <c r="BS80" s="223">
        <v>0</v>
      </c>
      <c r="BT80" s="223">
        <v>0</v>
      </c>
      <c r="BU80" s="223">
        <v>0</v>
      </c>
      <c r="BV80" s="223">
        <v>0</v>
      </c>
      <c r="BW80" s="223">
        <v>0</v>
      </c>
      <c r="BX80" s="223">
        <v>0</v>
      </c>
      <c r="BY80" s="223">
        <v>0</v>
      </c>
      <c r="BZ80" s="223">
        <v>0</v>
      </c>
      <c r="CA80" s="223">
        <v>0</v>
      </c>
      <c r="CB80" s="223">
        <v>0</v>
      </c>
      <c r="CC80" s="223">
        <v>0</v>
      </c>
      <c r="CD80" s="223">
        <v>0</v>
      </c>
      <c r="CE80" s="223">
        <v>0</v>
      </c>
      <c r="CF80" s="223">
        <v>0</v>
      </c>
      <c r="CG80" s="223">
        <v>0</v>
      </c>
      <c r="CH80" s="223">
        <v>0</v>
      </c>
      <c r="CI80" s="223">
        <v>0</v>
      </c>
      <c r="CJ80" s="223">
        <v>0</v>
      </c>
      <c r="CK80" s="223">
        <v>0</v>
      </c>
      <c r="CL80" s="223">
        <v>0</v>
      </c>
      <c r="CM80" s="223">
        <v>0</v>
      </c>
      <c r="CN80" s="223">
        <v>0</v>
      </c>
      <c r="CO80" s="223">
        <v>0</v>
      </c>
      <c r="CP80" s="223">
        <v>0</v>
      </c>
      <c r="CQ80" s="223">
        <v>0</v>
      </c>
      <c r="CR80" s="223">
        <v>0</v>
      </c>
      <c r="CS80" s="223">
        <v>0</v>
      </c>
      <c r="CT80" s="223">
        <v>0</v>
      </c>
      <c r="CU80" s="223">
        <v>0</v>
      </c>
      <c r="CV80" s="223">
        <v>0</v>
      </c>
      <c r="CW80" s="223">
        <v>0</v>
      </c>
      <c r="CX80" s="223">
        <v>0</v>
      </c>
      <c r="CY80" s="223">
        <v>0</v>
      </c>
      <c r="CZ80" s="223">
        <v>0</v>
      </c>
      <c r="DA80" s="223">
        <v>0</v>
      </c>
      <c r="DB80" s="223">
        <v>0</v>
      </c>
      <c r="DC80" s="223">
        <v>0</v>
      </c>
      <c r="DD80" s="223">
        <v>0</v>
      </c>
      <c r="DE80" s="223">
        <v>0</v>
      </c>
      <c r="DF80" s="223">
        <v>0</v>
      </c>
      <c r="DG80" s="223">
        <v>0</v>
      </c>
      <c r="DH80" s="224">
        <f t="shared" si="10"/>
        <v>0</v>
      </c>
      <c r="DI80" s="223">
        <v>0</v>
      </c>
      <c r="DJ80" s="223">
        <v>52214289</v>
      </c>
      <c r="DK80" s="223">
        <v>0</v>
      </c>
      <c r="DL80" s="223">
        <v>0</v>
      </c>
      <c r="DM80" s="223">
        <v>0</v>
      </c>
      <c r="DN80" s="223">
        <v>0</v>
      </c>
      <c r="DO80" s="224">
        <f t="shared" si="11"/>
        <v>52214289</v>
      </c>
      <c r="DP80" s="225">
        <f t="shared" si="12"/>
        <v>52214289</v>
      </c>
      <c r="DQ80" s="223">
        <v>0</v>
      </c>
      <c r="DR80" s="227"/>
      <c r="DS80" s="224">
        <f t="shared" si="13"/>
        <v>0</v>
      </c>
      <c r="DT80" s="225">
        <f t="shared" si="14"/>
        <v>52214289</v>
      </c>
      <c r="DU80" s="225">
        <f t="shared" si="15"/>
        <v>52214289</v>
      </c>
      <c r="DV80" s="223">
        <v>0</v>
      </c>
      <c r="DW80" s="227"/>
      <c r="DX80" s="224">
        <f t="shared" si="16"/>
        <v>0</v>
      </c>
      <c r="DY80" s="227">
        <f t="shared" si="17"/>
        <v>52214289</v>
      </c>
      <c r="DZ80" s="224">
        <f t="shared" si="18"/>
        <v>52214289</v>
      </c>
      <c r="EB80" s="200">
        <f t="shared" si="19"/>
        <v>-5221428.9000000004</v>
      </c>
    </row>
    <row r="81" spans="1:132" ht="15" customHeight="1" x14ac:dyDescent="0.2">
      <c r="A81" s="507">
        <v>75</v>
      </c>
      <c r="B81" s="228" t="s">
        <v>369</v>
      </c>
      <c r="C81" s="222" t="s">
        <v>235</v>
      </c>
      <c r="D81" s="223">
        <v>939</v>
      </c>
      <c r="E81" s="223">
        <v>394</v>
      </c>
      <c r="F81" s="223">
        <v>73</v>
      </c>
      <c r="G81" s="223">
        <v>1037</v>
      </c>
      <c r="H81" s="223">
        <v>453</v>
      </c>
      <c r="I81" s="223">
        <v>727</v>
      </c>
      <c r="J81" s="223">
        <v>1539</v>
      </c>
      <c r="K81" s="223">
        <v>17387</v>
      </c>
      <c r="L81" s="223">
        <v>2159</v>
      </c>
      <c r="M81" s="223">
        <v>434</v>
      </c>
      <c r="N81" s="223">
        <v>220</v>
      </c>
      <c r="O81" s="223">
        <v>1138</v>
      </c>
      <c r="P81" s="223">
        <v>2445</v>
      </c>
      <c r="Q81" s="223">
        <v>1345</v>
      </c>
      <c r="R81" s="223">
        <v>1500</v>
      </c>
      <c r="S81" s="223">
        <v>4887</v>
      </c>
      <c r="T81" s="223">
        <v>5555</v>
      </c>
      <c r="U81" s="223">
        <v>6527</v>
      </c>
      <c r="V81" s="223">
        <v>261</v>
      </c>
      <c r="W81" s="223">
        <v>2129</v>
      </c>
      <c r="X81" s="223">
        <v>1588</v>
      </c>
      <c r="Y81" s="223">
        <v>3835</v>
      </c>
      <c r="Z81" s="223">
        <v>2174</v>
      </c>
      <c r="AA81" s="223">
        <v>299</v>
      </c>
      <c r="AB81" s="223">
        <v>10853</v>
      </c>
      <c r="AC81" s="223">
        <v>8579</v>
      </c>
      <c r="AD81" s="223">
        <v>1348</v>
      </c>
      <c r="AE81" s="223">
        <v>368</v>
      </c>
      <c r="AF81" s="223">
        <v>19557</v>
      </c>
      <c r="AG81" s="223">
        <v>2194</v>
      </c>
      <c r="AH81" s="223">
        <v>239</v>
      </c>
      <c r="AI81" s="223">
        <v>1311</v>
      </c>
      <c r="AJ81" s="223">
        <v>2979</v>
      </c>
      <c r="AK81" s="223">
        <v>627</v>
      </c>
      <c r="AL81" s="223">
        <v>4216</v>
      </c>
      <c r="AM81" s="223">
        <v>3249</v>
      </c>
      <c r="AN81" s="223">
        <v>4842</v>
      </c>
      <c r="AO81" s="223">
        <v>1924</v>
      </c>
      <c r="AP81" s="223">
        <v>378</v>
      </c>
      <c r="AQ81" s="223">
        <v>2455</v>
      </c>
      <c r="AR81" s="223">
        <v>3225</v>
      </c>
      <c r="AS81" s="223">
        <v>9314</v>
      </c>
      <c r="AT81" s="223">
        <v>5264</v>
      </c>
      <c r="AU81" s="223">
        <v>10231</v>
      </c>
      <c r="AV81" s="223">
        <v>16352</v>
      </c>
      <c r="AW81" s="223">
        <v>8758</v>
      </c>
      <c r="AX81" s="223">
        <v>9804</v>
      </c>
      <c r="AY81" s="223">
        <v>12917</v>
      </c>
      <c r="AZ81" s="223">
        <v>9658</v>
      </c>
      <c r="BA81" s="223">
        <v>2310</v>
      </c>
      <c r="BB81" s="223">
        <v>4173</v>
      </c>
      <c r="BC81" s="223">
        <v>1500</v>
      </c>
      <c r="BD81" s="223">
        <v>16204</v>
      </c>
      <c r="BE81" s="223">
        <v>2734</v>
      </c>
      <c r="BF81" s="223">
        <v>7792</v>
      </c>
      <c r="BG81" s="223">
        <v>1097</v>
      </c>
      <c r="BH81" s="223">
        <v>8792</v>
      </c>
      <c r="BI81" s="223">
        <v>1723</v>
      </c>
      <c r="BJ81" s="223">
        <v>3850</v>
      </c>
      <c r="BK81" s="223">
        <v>6373</v>
      </c>
      <c r="BL81" s="223">
        <v>1933</v>
      </c>
      <c r="BM81" s="223">
        <v>65800</v>
      </c>
      <c r="BN81" s="223">
        <v>25153</v>
      </c>
      <c r="BO81" s="223">
        <v>12718</v>
      </c>
      <c r="BP81" s="223">
        <v>8243</v>
      </c>
      <c r="BQ81" s="223">
        <v>13670</v>
      </c>
      <c r="BR81" s="223">
        <v>2840</v>
      </c>
      <c r="BS81" s="223">
        <v>9222</v>
      </c>
      <c r="BT81" s="223">
        <v>81764</v>
      </c>
      <c r="BU81" s="223">
        <v>475175</v>
      </c>
      <c r="BV81" s="223">
        <v>288529</v>
      </c>
      <c r="BW81" s="223">
        <v>17815</v>
      </c>
      <c r="BX81" s="223">
        <v>2082</v>
      </c>
      <c r="BY81" s="223">
        <v>53</v>
      </c>
      <c r="BZ81" s="223">
        <v>1337</v>
      </c>
      <c r="CA81" s="223">
        <v>22226</v>
      </c>
      <c r="CB81" s="223">
        <v>2346</v>
      </c>
      <c r="CC81" s="223">
        <v>6336</v>
      </c>
      <c r="CD81" s="223">
        <v>799</v>
      </c>
      <c r="CE81" s="223">
        <v>4332</v>
      </c>
      <c r="CF81" s="223">
        <v>2931</v>
      </c>
      <c r="CG81" s="223">
        <v>7479</v>
      </c>
      <c r="CH81" s="223">
        <v>1692</v>
      </c>
      <c r="CI81" s="223">
        <v>24389</v>
      </c>
      <c r="CJ81" s="223">
        <v>9268</v>
      </c>
      <c r="CK81" s="223">
        <v>21016</v>
      </c>
      <c r="CL81" s="223">
        <v>15130</v>
      </c>
      <c r="CM81" s="223">
        <v>9259</v>
      </c>
      <c r="CN81" s="223">
        <v>275489</v>
      </c>
      <c r="CO81" s="223">
        <v>82200</v>
      </c>
      <c r="CP81" s="223">
        <v>170943</v>
      </c>
      <c r="CQ81" s="223">
        <v>70687</v>
      </c>
      <c r="CR81" s="223">
        <v>9813</v>
      </c>
      <c r="CS81" s="223">
        <v>13703</v>
      </c>
      <c r="CT81" s="223">
        <v>4656</v>
      </c>
      <c r="CU81" s="223">
        <v>21204</v>
      </c>
      <c r="CV81" s="223">
        <v>8621</v>
      </c>
      <c r="CW81" s="223">
        <v>4100</v>
      </c>
      <c r="CX81" s="223">
        <v>6376</v>
      </c>
      <c r="CY81" s="223">
        <v>49677</v>
      </c>
      <c r="CZ81" s="223">
        <v>689</v>
      </c>
      <c r="DA81" s="223">
        <v>14249</v>
      </c>
      <c r="DB81" s="223">
        <v>4010</v>
      </c>
      <c r="DC81" s="223">
        <v>9520</v>
      </c>
      <c r="DD81" s="223">
        <v>150</v>
      </c>
      <c r="DE81" s="223">
        <v>11715</v>
      </c>
      <c r="DF81" s="223">
        <v>988</v>
      </c>
      <c r="DG81" s="223">
        <v>2204</v>
      </c>
      <c r="DH81" s="224">
        <f t="shared" si="10"/>
        <v>2160766</v>
      </c>
      <c r="DI81" s="223">
        <v>13953</v>
      </c>
      <c r="DJ81" s="223">
        <v>2576099</v>
      </c>
      <c r="DK81" s="223">
        <v>27</v>
      </c>
      <c r="DL81" s="223">
        <v>80</v>
      </c>
      <c r="DM81" s="223">
        <v>797</v>
      </c>
      <c r="DN81" s="223">
        <v>681</v>
      </c>
      <c r="DO81" s="224">
        <f t="shared" si="11"/>
        <v>2591637</v>
      </c>
      <c r="DP81" s="225">
        <f t="shared" si="12"/>
        <v>4752403</v>
      </c>
      <c r="DQ81" s="223">
        <v>84464</v>
      </c>
      <c r="DR81" s="227"/>
      <c r="DS81" s="224">
        <f t="shared" si="13"/>
        <v>84464</v>
      </c>
      <c r="DT81" s="225">
        <f t="shared" si="14"/>
        <v>2676101</v>
      </c>
      <c r="DU81" s="225">
        <f t="shared" si="15"/>
        <v>4836867</v>
      </c>
      <c r="DV81" s="223">
        <v>-8289</v>
      </c>
      <c r="DW81" s="227"/>
      <c r="DX81" s="224">
        <f t="shared" si="16"/>
        <v>-8289</v>
      </c>
      <c r="DY81" s="227">
        <f t="shared" si="17"/>
        <v>2667812</v>
      </c>
      <c r="DZ81" s="224">
        <f t="shared" si="18"/>
        <v>4828578</v>
      </c>
      <c r="EB81" s="200">
        <f t="shared" si="19"/>
        <v>-482857.80000000005</v>
      </c>
    </row>
    <row r="82" spans="1:132" ht="15" customHeight="1" x14ac:dyDescent="0.2">
      <c r="A82" s="507">
        <v>76</v>
      </c>
      <c r="B82" s="228" t="s">
        <v>370</v>
      </c>
      <c r="C82" s="222" t="s">
        <v>371</v>
      </c>
      <c r="D82" s="223">
        <v>61276</v>
      </c>
      <c r="E82" s="223">
        <v>137519</v>
      </c>
      <c r="F82" s="223">
        <v>3468</v>
      </c>
      <c r="G82" s="223">
        <v>22924</v>
      </c>
      <c r="H82" s="223">
        <v>16337</v>
      </c>
      <c r="I82" s="223">
        <v>1360</v>
      </c>
      <c r="J82" s="223">
        <v>5212</v>
      </c>
      <c r="K82" s="223">
        <v>639574</v>
      </c>
      <c r="L82" s="223">
        <v>79202</v>
      </c>
      <c r="M82" s="223">
        <v>46899</v>
      </c>
      <c r="N82" s="223">
        <v>5717</v>
      </c>
      <c r="O82" s="223">
        <v>10850</v>
      </c>
      <c r="P82" s="223">
        <v>19130</v>
      </c>
      <c r="Q82" s="223">
        <v>53054</v>
      </c>
      <c r="R82" s="223">
        <v>33534</v>
      </c>
      <c r="S82" s="223">
        <v>97796</v>
      </c>
      <c r="T82" s="223">
        <v>85594</v>
      </c>
      <c r="U82" s="223">
        <v>53228</v>
      </c>
      <c r="V82" s="223">
        <v>3046</v>
      </c>
      <c r="W82" s="223">
        <v>17798</v>
      </c>
      <c r="X82" s="223">
        <v>16244</v>
      </c>
      <c r="Y82" s="223">
        <v>54553</v>
      </c>
      <c r="Z82" s="223">
        <v>23931</v>
      </c>
      <c r="AA82" s="223">
        <v>6190</v>
      </c>
      <c r="AB82" s="223">
        <v>138430</v>
      </c>
      <c r="AC82" s="223">
        <v>116968</v>
      </c>
      <c r="AD82" s="223">
        <v>29759</v>
      </c>
      <c r="AE82" s="223">
        <v>29403</v>
      </c>
      <c r="AF82" s="223">
        <v>102096</v>
      </c>
      <c r="AG82" s="223">
        <v>23653</v>
      </c>
      <c r="AH82" s="223">
        <v>3345</v>
      </c>
      <c r="AI82" s="223">
        <v>20337</v>
      </c>
      <c r="AJ82" s="223">
        <v>102318</v>
      </c>
      <c r="AK82" s="223">
        <v>12702</v>
      </c>
      <c r="AL82" s="223">
        <v>40282</v>
      </c>
      <c r="AM82" s="223">
        <v>66703</v>
      </c>
      <c r="AN82" s="223">
        <v>61547</v>
      </c>
      <c r="AO82" s="223">
        <v>41772</v>
      </c>
      <c r="AP82" s="223">
        <v>34528</v>
      </c>
      <c r="AQ82" s="223">
        <v>30542</v>
      </c>
      <c r="AR82" s="223">
        <v>61905</v>
      </c>
      <c r="AS82" s="223">
        <v>58176</v>
      </c>
      <c r="AT82" s="223">
        <v>79208</v>
      </c>
      <c r="AU82" s="223">
        <v>94616</v>
      </c>
      <c r="AV82" s="223">
        <v>125607</v>
      </c>
      <c r="AW82" s="223">
        <v>55744</v>
      </c>
      <c r="AX82" s="223">
        <v>53457</v>
      </c>
      <c r="AY82" s="223">
        <v>62927</v>
      </c>
      <c r="AZ82" s="223">
        <v>77980</v>
      </c>
      <c r="BA82" s="223">
        <v>26186</v>
      </c>
      <c r="BB82" s="223">
        <v>16284</v>
      </c>
      <c r="BC82" s="223">
        <v>26744</v>
      </c>
      <c r="BD82" s="223">
        <v>26018</v>
      </c>
      <c r="BE82" s="223">
        <v>21263</v>
      </c>
      <c r="BF82" s="223">
        <v>198975</v>
      </c>
      <c r="BG82" s="223">
        <v>48547</v>
      </c>
      <c r="BH82" s="223">
        <v>201182</v>
      </c>
      <c r="BI82" s="223">
        <v>33553</v>
      </c>
      <c r="BJ82" s="223">
        <v>29825</v>
      </c>
      <c r="BK82" s="223">
        <v>55831</v>
      </c>
      <c r="BL82" s="223">
        <v>462295</v>
      </c>
      <c r="BM82" s="223">
        <v>596677</v>
      </c>
      <c r="BN82" s="223">
        <v>302158</v>
      </c>
      <c r="BO82" s="223">
        <v>236583</v>
      </c>
      <c r="BP82" s="223">
        <v>175930</v>
      </c>
      <c r="BQ82" s="223">
        <v>138921</v>
      </c>
      <c r="BR82" s="223">
        <v>73988</v>
      </c>
      <c r="BS82" s="223">
        <v>43022</v>
      </c>
      <c r="BT82" s="223">
        <v>219987</v>
      </c>
      <c r="BU82" s="223">
        <v>448221</v>
      </c>
      <c r="BV82" s="223">
        <v>302780</v>
      </c>
      <c r="BW82" s="223">
        <v>20618</v>
      </c>
      <c r="BX82" s="223">
        <v>12499</v>
      </c>
      <c r="BY82" s="223">
        <v>2685</v>
      </c>
      <c r="BZ82" s="223">
        <v>5418</v>
      </c>
      <c r="CA82" s="223">
        <v>54044</v>
      </c>
      <c r="CB82" s="223">
        <v>30424</v>
      </c>
      <c r="CC82" s="223">
        <v>12291</v>
      </c>
      <c r="CD82" s="223">
        <v>6464</v>
      </c>
      <c r="CE82" s="223">
        <v>4049</v>
      </c>
      <c r="CF82" s="223">
        <v>6707</v>
      </c>
      <c r="CG82" s="223">
        <v>37870</v>
      </c>
      <c r="CH82" s="223">
        <v>124660</v>
      </c>
      <c r="CI82" s="223">
        <v>89404</v>
      </c>
      <c r="CJ82" s="223">
        <v>13350</v>
      </c>
      <c r="CK82" s="223">
        <v>196167</v>
      </c>
      <c r="CL82" s="223">
        <v>59798</v>
      </c>
      <c r="CM82" s="223">
        <v>87991</v>
      </c>
      <c r="CN82" s="223">
        <v>267415</v>
      </c>
      <c r="CO82" s="223">
        <v>78651</v>
      </c>
      <c r="CP82" s="223">
        <v>216257</v>
      </c>
      <c r="CQ82" s="223">
        <v>408951</v>
      </c>
      <c r="CR82" s="223">
        <v>13308</v>
      </c>
      <c r="CS82" s="223">
        <v>55910</v>
      </c>
      <c r="CT82" s="223">
        <v>37851</v>
      </c>
      <c r="CU82" s="223">
        <v>56508</v>
      </c>
      <c r="CV82" s="223">
        <v>25833</v>
      </c>
      <c r="CW82" s="223">
        <v>21384</v>
      </c>
      <c r="CX82" s="223">
        <v>119252</v>
      </c>
      <c r="CY82" s="223">
        <v>159729</v>
      </c>
      <c r="CZ82" s="223">
        <v>23431</v>
      </c>
      <c r="DA82" s="223">
        <v>209845</v>
      </c>
      <c r="DB82" s="223">
        <v>14447</v>
      </c>
      <c r="DC82" s="223">
        <v>29118</v>
      </c>
      <c r="DD82" s="223">
        <v>2958</v>
      </c>
      <c r="DE82" s="223">
        <v>88316</v>
      </c>
      <c r="DF82" s="223">
        <v>69844</v>
      </c>
      <c r="DG82" s="223">
        <v>201312</v>
      </c>
      <c r="DH82" s="224">
        <f t="shared" si="10"/>
        <v>9568170</v>
      </c>
      <c r="DI82" s="223">
        <v>311920</v>
      </c>
      <c r="DJ82" s="223">
        <v>4231521</v>
      </c>
      <c r="DK82" s="223">
        <v>2718</v>
      </c>
      <c r="DL82" s="223">
        <v>63849</v>
      </c>
      <c r="DM82" s="223">
        <v>682499</v>
      </c>
      <c r="DN82" s="223">
        <v>40601</v>
      </c>
      <c r="DO82" s="224">
        <f t="shared" si="11"/>
        <v>5333108</v>
      </c>
      <c r="DP82" s="225">
        <f t="shared" si="12"/>
        <v>14901278</v>
      </c>
      <c r="DQ82" s="223">
        <v>1106889</v>
      </c>
      <c r="DR82" s="227"/>
      <c r="DS82" s="224">
        <f t="shared" si="13"/>
        <v>1106889</v>
      </c>
      <c r="DT82" s="225">
        <f t="shared" si="14"/>
        <v>6439997</v>
      </c>
      <c r="DU82" s="225">
        <f t="shared" si="15"/>
        <v>16008167</v>
      </c>
      <c r="DV82" s="223">
        <v>-22120</v>
      </c>
      <c r="DW82" s="227"/>
      <c r="DX82" s="224">
        <f t="shared" si="16"/>
        <v>-22120</v>
      </c>
      <c r="DY82" s="227">
        <f t="shared" si="17"/>
        <v>6417877</v>
      </c>
      <c r="DZ82" s="224">
        <f t="shared" si="18"/>
        <v>15986047</v>
      </c>
      <c r="EB82" s="200">
        <f t="shared" si="19"/>
        <v>-1598604.7000000002</v>
      </c>
    </row>
    <row r="83" spans="1:132" ht="15" customHeight="1" x14ac:dyDescent="0.2">
      <c r="A83" s="507">
        <v>77</v>
      </c>
      <c r="B83" s="228" t="s">
        <v>372</v>
      </c>
      <c r="C83" s="222" t="s">
        <v>236</v>
      </c>
      <c r="D83" s="223">
        <v>361862</v>
      </c>
      <c r="E83" s="223">
        <v>48151</v>
      </c>
      <c r="F83" s="223">
        <v>6446</v>
      </c>
      <c r="G83" s="223">
        <v>20676</v>
      </c>
      <c r="H83" s="223">
        <v>29609</v>
      </c>
      <c r="I83" s="223">
        <v>5978</v>
      </c>
      <c r="J83" s="223">
        <v>76374</v>
      </c>
      <c r="K83" s="223">
        <v>156315</v>
      </c>
      <c r="L83" s="223">
        <v>38222</v>
      </c>
      <c r="M83" s="223">
        <v>3045</v>
      </c>
      <c r="N83" s="223">
        <v>4832</v>
      </c>
      <c r="O83" s="223">
        <v>14607</v>
      </c>
      <c r="P83" s="223">
        <v>15726</v>
      </c>
      <c r="Q83" s="223">
        <v>38897</v>
      </c>
      <c r="R83" s="223">
        <v>12318</v>
      </c>
      <c r="S83" s="223">
        <v>17423</v>
      </c>
      <c r="T83" s="223">
        <v>12167</v>
      </c>
      <c r="U83" s="223">
        <v>42777</v>
      </c>
      <c r="V83" s="223">
        <v>1086</v>
      </c>
      <c r="W83" s="223">
        <v>7417</v>
      </c>
      <c r="X83" s="223">
        <v>6753</v>
      </c>
      <c r="Y83" s="223">
        <v>21071</v>
      </c>
      <c r="Z83" s="223">
        <v>2445</v>
      </c>
      <c r="AA83" s="223">
        <v>1569</v>
      </c>
      <c r="AB83" s="223">
        <v>17607</v>
      </c>
      <c r="AC83" s="223">
        <v>16263</v>
      </c>
      <c r="AD83" s="223">
        <v>5764</v>
      </c>
      <c r="AE83" s="223">
        <v>508</v>
      </c>
      <c r="AF83" s="223">
        <v>14100</v>
      </c>
      <c r="AG83" s="223">
        <v>4281</v>
      </c>
      <c r="AH83" s="223">
        <v>4028</v>
      </c>
      <c r="AI83" s="223">
        <v>7064</v>
      </c>
      <c r="AJ83" s="223">
        <v>82774</v>
      </c>
      <c r="AK83" s="223">
        <v>2426</v>
      </c>
      <c r="AL83" s="223">
        <v>77996</v>
      </c>
      <c r="AM83" s="223">
        <v>18848</v>
      </c>
      <c r="AN83" s="223">
        <v>55223</v>
      </c>
      <c r="AO83" s="223">
        <v>6612</v>
      </c>
      <c r="AP83" s="223">
        <v>7058</v>
      </c>
      <c r="AQ83" s="223">
        <v>8806</v>
      </c>
      <c r="AR83" s="223">
        <v>17751</v>
      </c>
      <c r="AS83" s="223">
        <v>39124</v>
      </c>
      <c r="AT83" s="223">
        <v>58535</v>
      </c>
      <c r="AU83" s="223">
        <v>53186</v>
      </c>
      <c r="AV83" s="223">
        <v>80114</v>
      </c>
      <c r="AW83" s="223">
        <v>47816</v>
      </c>
      <c r="AX83" s="223">
        <v>19206</v>
      </c>
      <c r="AY83" s="223">
        <v>4916</v>
      </c>
      <c r="AZ83" s="223">
        <v>18252</v>
      </c>
      <c r="BA83" s="223">
        <v>6234</v>
      </c>
      <c r="BB83" s="223">
        <v>5285</v>
      </c>
      <c r="BC83" s="223">
        <v>6905</v>
      </c>
      <c r="BD83" s="223">
        <v>519</v>
      </c>
      <c r="BE83" s="223">
        <v>6865</v>
      </c>
      <c r="BF83" s="223">
        <v>15741</v>
      </c>
      <c r="BG83" s="223">
        <v>3785</v>
      </c>
      <c r="BH83" s="223">
        <v>26833</v>
      </c>
      <c r="BI83" s="223">
        <v>3486</v>
      </c>
      <c r="BJ83" s="223">
        <v>2326</v>
      </c>
      <c r="BK83" s="223">
        <v>112072</v>
      </c>
      <c r="BL83" s="223">
        <v>11532</v>
      </c>
      <c r="BM83" s="223">
        <v>532038</v>
      </c>
      <c r="BN83" s="223">
        <v>260865</v>
      </c>
      <c r="BO83" s="223">
        <v>259652</v>
      </c>
      <c r="BP83" s="223">
        <v>97512</v>
      </c>
      <c r="BQ83" s="223">
        <v>73945</v>
      </c>
      <c r="BR83" s="223">
        <v>17815</v>
      </c>
      <c r="BS83" s="223">
        <v>32439</v>
      </c>
      <c r="BT83" s="223">
        <v>113523</v>
      </c>
      <c r="BU83" s="223">
        <v>2937582</v>
      </c>
      <c r="BV83" s="223">
        <v>302392</v>
      </c>
      <c r="BW83" s="223">
        <v>78041</v>
      </c>
      <c r="BX83" s="223">
        <v>39984</v>
      </c>
      <c r="BY83" s="223">
        <v>37081</v>
      </c>
      <c r="BZ83" s="223">
        <v>14670</v>
      </c>
      <c r="CA83" s="223">
        <v>33389</v>
      </c>
      <c r="CB83" s="223">
        <v>0</v>
      </c>
      <c r="CC83" s="223">
        <v>20789</v>
      </c>
      <c r="CD83" s="223">
        <v>4038</v>
      </c>
      <c r="CE83" s="223">
        <v>2173</v>
      </c>
      <c r="CF83" s="223">
        <v>22203</v>
      </c>
      <c r="CG83" s="223">
        <v>26453</v>
      </c>
      <c r="CH83" s="223">
        <v>11675</v>
      </c>
      <c r="CI83" s="223">
        <v>110731</v>
      </c>
      <c r="CJ83" s="223">
        <v>27899</v>
      </c>
      <c r="CK83" s="223">
        <v>303646</v>
      </c>
      <c r="CL83" s="223">
        <v>6854</v>
      </c>
      <c r="CM83" s="223">
        <v>79484</v>
      </c>
      <c r="CN83" s="223">
        <v>484161</v>
      </c>
      <c r="CO83" s="223">
        <v>317355</v>
      </c>
      <c r="CP83" s="223">
        <v>131707</v>
      </c>
      <c r="CQ83" s="223">
        <v>183527</v>
      </c>
      <c r="CR83" s="223">
        <v>17126</v>
      </c>
      <c r="CS83" s="223">
        <v>62278</v>
      </c>
      <c r="CT83" s="223">
        <v>67427</v>
      </c>
      <c r="CU83" s="223">
        <v>52665</v>
      </c>
      <c r="CV83" s="223">
        <v>78205</v>
      </c>
      <c r="CW83" s="223">
        <v>63271</v>
      </c>
      <c r="CX83" s="223">
        <v>64117</v>
      </c>
      <c r="CY83" s="223">
        <v>291587</v>
      </c>
      <c r="CZ83" s="223">
        <v>151718</v>
      </c>
      <c r="DA83" s="223">
        <v>82218</v>
      </c>
      <c r="DB83" s="223">
        <v>73293</v>
      </c>
      <c r="DC83" s="223">
        <v>235573</v>
      </c>
      <c r="DD83" s="223">
        <v>5820</v>
      </c>
      <c r="DE83" s="223">
        <v>172010</v>
      </c>
      <c r="DF83" s="223">
        <v>0</v>
      </c>
      <c r="DG83" s="223">
        <v>52641</v>
      </c>
      <c r="DH83" s="224">
        <f t="shared" si="10"/>
        <v>9849179</v>
      </c>
      <c r="DI83" s="223">
        <v>0</v>
      </c>
      <c r="DJ83" s="223">
        <v>0</v>
      </c>
      <c r="DK83" s="223">
        <v>0</v>
      </c>
      <c r="DL83" s="223">
        <v>0</v>
      </c>
      <c r="DM83" s="223">
        <v>0</v>
      </c>
      <c r="DN83" s="223">
        <v>0</v>
      </c>
      <c r="DO83" s="224">
        <f t="shared" si="11"/>
        <v>0</v>
      </c>
      <c r="DP83" s="225">
        <f t="shared" si="12"/>
        <v>9849179</v>
      </c>
      <c r="DQ83" s="223">
        <v>0</v>
      </c>
      <c r="DR83" s="227"/>
      <c r="DS83" s="224">
        <f t="shared" si="13"/>
        <v>0</v>
      </c>
      <c r="DT83" s="225">
        <f t="shared" si="14"/>
        <v>0</v>
      </c>
      <c r="DU83" s="225">
        <f t="shared" si="15"/>
        <v>9849179</v>
      </c>
      <c r="DV83" s="223">
        <v>0</v>
      </c>
      <c r="DW83" s="227"/>
      <c r="DX83" s="224">
        <f t="shared" si="16"/>
        <v>0</v>
      </c>
      <c r="DY83" s="227">
        <f t="shared" si="17"/>
        <v>0</v>
      </c>
      <c r="DZ83" s="224">
        <f t="shared" si="18"/>
        <v>9849179</v>
      </c>
      <c r="EB83" s="200">
        <f t="shared" si="19"/>
        <v>-984917.9</v>
      </c>
    </row>
    <row r="84" spans="1:132" ht="15" customHeight="1" x14ac:dyDescent="0.2">
      <c r="A84" s="507">
        <v>78</v>
      </c>
      <c r="B84" s="228" t="s">
        <v>373</v>
      </c>
      <c r="C84" s="222" t="s">
        <v>237</v>
      </c>
      <c r="D84" s="223">
        <v>12080</v>
      </c>
      <c r="E84" s="223">
        <v>15274</v>
      </c>
      <c r="F84" s="223">
        <v>280</v>
      </c>
      <c r="G84" s="223">
        <v>878</v>
      </c>
      <c r="H84" s="223">
        <v>2535</v>
      </c>
      <c r="I84" s="223">
        <v>75</v>
      </c>
      <c r="J84" s="223">
        <v>251</v>
      </c>
      <c r="K84" s="223">
        <v>34980</v>
      </c>
      <c r="L84" s="223">
        <v>4716</v>
      </c>
      <c r="M84" s="223">
        <v>7186</v>
      </c>
      <c r="N84" s="223">
        <v>437</v>
      </c>
      <c r="O84" s="223">
        <v>455</v>
      </c>
      <c r="P84" s="223">
        <v>409</v>
      </c>
      <c r="Q84" s="223">
        <v>6671</v>
      </c>
      <c r="R84" s="223">
        <v>2173</v>
      </c>
      <c r="S84" s="223">
        <v>11196</v>
      </c>
      <c r="T84" s="223">
        <v>5519</v>
      </c>
      <c r="U84" s="223">
        <v>2752</v>
      </c>
      <c r="V84" s="223">
        <v>605</v>
      </c>
      <c r="W84" s="223">
        <v>9297</v>
      </c>
      <c r="X84" s="223">
        <v>4406</v>
      </c>
      <c r="Y84" s="223">
        <v>9410</v>
      </c>
      <c r="Z84" s="223">
        <v>4340</v>
      </c>
      <c r="AA84" s="223">
        <v>1220</v>
      </c>
      <c r="AB84" s="223">
        <v>10246</v>
      </c>
      <c r="AC84" s="223">
        <v>12052</v>
      </c>
      <c r="AD84" s="223">
        <v>57189</v>
      </c>
      <c r="AE84" s="223">
        <v>32773</v>
      </c>
      <c r="AF84" s="223">
        <v>4742</v>
      </c>
      <c r="AG84" s="223">
        <v>1746</v>
      </c>
      <c r="AH84" s="223">
        <v>176</v>
      </c>
      <c r="AI84" s="223">
        <v>2733</v>
      </c>
      <c r="AJ84" s="223">
        <v>24387</v>
      </c>
      <c r="AK84" s="223">
        <v>1135</v>
      </c>
      <c r="AL84" s="223">
        <v>9193</v>
      </c>
      <c r="AM84" s="223">
        <v>46316</v>
      </c>
      <c r="AN84" s="223">
        <v>13376</v>
      </c>
      <c r="AO84" s="223">
        <v>9680</v>
      </c>
      <c r="AP84" s="223">
        <v>8920</v>
      </c>
      <c r="AQ84" s="223">
        <v>67447</v>
      </c>
      <c r="AR84" s="223">
        <v>3459</v>
      </c>
      <c r="AS84" s="223">
        <v>10479</v>
      </c>
      <c r="AT84" s="223">
        <v>12643</v>
      </c>
      <c r="AU84" s="223">
        <v>11814</v>
      </c>
      <c r="AV84" s="223">
        <v>15990</v>
      </c>
      <c r="AW84" s="223">
        <v>3677</v>
      </c>
      <c r="AX84" s="223">
        <v>2726</v>
      </c>
      <c r="AY84" s="223">
        <v>3936</v>
      </c>
      <c r="AZ84" s="223">
        <v>6887</v>
      </c>
      <c r="BA84" s="223">
        <v>2043</v>
      </c>
      <c r="BB84" s="223">
        <v>799</v>
      </c>
      <c r="BC84" s="223">
        <v>2000</v>
      </c>
      <c r="BD84" s="223">
        <v>1411</v>
      </c>
      <c r="BE84" s="223">
        <v>655</v>
      </c>
      <c r="BF84" s="223">
        <v>42181</v>
      </c>
      <c r="BG84" s="223">
        <v>10871</v>
      </c>
      <c r="BH84" s="223">
        <v>32284</v>
      </c>
      <c r="BI84" s="223">
        <v>4760</v>
      </c>
      <c r="BJ84" s="223">
        <v>4169</v>
      </c>
      <c r="BK84" s="223">
        <v>2378</v>
      </c>
      <c r="BL84" s="223">
        <v>109032</v>
      </c>
      <c r="BM84" s="223">
        <v>26801</v>
      </c>
      <c r="BN84" s="223">
        <v>11846</v>
      </c>
      <c r="BO84" s="223">
        <v>22600</v>
      </c>
      <c r="BP84" s="223">
        <v>19764</v>
      </c>
      <c r="BQ84" s="223">
        <v>83966</v>
      </c>
      <c r="BR84" s="223">
        <v>14157</v>
      </c>
      <c r="BS84" s="223">
        <v>1945</v>
      </c>
      <c r="BT84" s="223">
        <v>3407</v>
      </c>
      <c r="BU84" s="223">
        <v>17101</v>
      </c>
      <c r="BV84" s="223">
        <v>9252</v>
      </c>
      <c r="BW84" s="223">
        <v>3007</v>
      </c>
      <c r="BX84" s="223">
        <v>1316</v>
      </c>
      <c r="BY84" s="223">
        <v>654</v>
      </c>
      <c r="BZ84" s="223">
        <v>366</v>
      </c>
      <c r="CA84" s="223">
        <v>95313</v>
      </c>
      <c r="CB84" s="223">
        <v>64384</v>
      </c>
      <c r="CC84" s="223">
        <v>2167033</v>
      </c>
      <c r="CD84" s="223">
        <v>2897</v>
      </c>
      <c r="CE84" s="223">
        <v>138</v>
      </c>
      <c r="CF84" s="223">
        <v>298</v>
      </c>
      <c r="CG84" s="223">
        <v>3323</v>
      </c>
      <c r="CH84" s="223">
        <v>2140</v>
      </c>
      <c r="CI84" s="223">
        <v>1705</v>
      </c>
      <c r="CJ84" s="223">
        <v>356</v>
      </c>
      <c r="CK84" s="223">
        <v>11126</v>
      </c>
      <c r="CL84" s="223">
        <v>1200</v>
      </c>
      <c r="CM84" s="223">
        <v>2413</v>
      </c>
      <c r="CN84" s="223">
        <v>10067</v>
      </c>
      <c r="CO84" s="223">
        <v>5189</v>
      </c>
      <c r="CP84" s="223">
        <v>8470</v>
      </c>
      <c r="CQ84" s="223">
        <v>9897</v>
      </c>
      <c r="CR84" s="223">
        <v>1008</v>
      </c>
      <c r="CS84" s="223">
        <v>2091</v>
      </c>
      <c r="CT84" s="223">
        <v>1933</v>
      </c>
      <c r="CU84" s="223">
        <v>2001</v>
      </c>
      <c r="CV84" s="223">
        <v>906</v>
      </c>
      <c r="CW84" s="223">
        <v>356</v>
      </c>
      <c r="CX84" s="223">
        <v>12234</v>
      </c>
      <c r="CY84" s="223">
        <v>6859</v>
      </c>
      <c r="CZ84" s="223">
        <v>1455</v>
      </c>
      <c r="DA84" s="223">
        <v>5971</v>
      </c>
      <c r="DB84" s="223">
        <v>1031</v>
      </c>
      <c r="DC84" s="223">
        <v>2064</v>
      </c>
      <c r="DD84" s="223">
        <v>134</v>
      </c>
      <c r="DE84" s="223">
        <v>2002</v>
      </c>
      <c r="DF84" s="223">
        <v>4542</v>
      </c>
      <c r="DG84" s="223">
        <v>1750</v>
      </c>
      <c r="DH84" s="224">
        <f t="shared" si="10"/>
        <v>3371918</v>
      </c>
      <c r="DI84" s="223">
        <v>2211</v>
      </c>
      <c r="DJ84" s="223">
        <v>133154</v>
      </c>
      <c r="DK84" s="223">
        <v>5</v>
      </c>
      <c r="DL84" s="223">
        <v>2353</v>
      </c>
      <c r="DM84" s="223">
        <v>30315</v>
      </c>
      <c r="DN84" s="223">
        <v>7666</v>
      </c>
      <c r="DO84" s="224">
        <f t="shared" si="11"/>
        <v>175704</v>
      </c>
      <c r="DP84" s="225">
        <f t="shared" si="12"/>
        <v>3547622</v>
      </c>
      <c r="DQ84" s="223">
        <v>3530522</v>
      </c>
      <c r="DR84" s="227"/>
      <c r="DS84" s="224">
        <f t="shared" si="13"/>
        <v>3530522</v>
      </c>
      <c r="DT84" s="225">
        <f t="shared" si="14"/>
        <v>3706226</v>
      </c>
      <c r="DU84" s="225">
        <f t="shared" si="15"/>
        <v>7078144</v>
      </c>
      <c r="DV84" s="223">
        <v>-1610988</v>
      </c>
      <c r="DW84" s="227"/>
      <c r="DX84" s="224">
        <f t="shared" si="16"/>
        <v>-1610988</v>
      </c>
      <c r="DY84" s="227">
        <f t="shared" si="17"/>
        <v>2095238</v>
      </c>
      <c r="DZ84" s="224">
        <f t="shared" si="18"/>
        <v>5467156</v>
      </c>
      <c r="EB84" s="200">
        <f t="shared" si="19"/>
        <v>-546715.6</v>
      </c>
    </row>
    <row r="85" spans="1:132" ht="15" customHeight="1" x14ac:dyDescent="0.2">
      <c r="A85" s="507">
        <v>79</v>
      </c>
      <c r="B85" s="228" t="s">
        <v>374</v>
      </c>
      <c r="C85" s="222" t="s">
        <v>238</v>
      </c>
      <c r="D85" s="223">
        <v>6</v>
      </c>
      <c r="E85" s="223">
        <v>0</v>
      </c>
      <c r="F85" s="223">
        <v>123</v>
      </c>
      <c r="G85" s="223">
        <v>182</v>
      </c>
      <c r="H85" s="223">
        <v>110</v>
      </c>
      <c r="I85" s="223">
        <v>769</v>
      </c>
      <c r="J85" s="223">
        <v>1274</v>
      </c>
      <c r="K85" s="223">
        <v>2649</v>
      </c>
      <c r="L85" s="223">
        <v>370</v>
      </c>
      <c r="M85" s="223">
        <v>27</v>
      </c>
      <c r="N85" s="223">
        <v>66</v>
      </c>
      <c r="O85" s="223">
        <v>543</v>
      </c>
      <c r="P85" s="223">
        <v>1511</v>
      </c>
      <c r="Q85" s="223">
        <v>593</v>
      </c>
      <c r="R85" s="223">
        <v>953</v>
      </c>
      <c r="S85" s="223">
        <v>487</v>
      </c>
      <c r="T85" s="223">
        <v>935</v>
      </c>
      <c r="U85" s="223">
        <v>2625</v>
      </c>
      <c r="V85" s="223">
        <v>75</v>
      </c>
      <c r="W85" s="223">
        <v>761</v>
      </c>
      <c r="X85" s="223">
        <v>79</v>
      </c>
      <c r="Y85" s="223">
        <v>694</v>
      </c>
      <c r="Z85" s="223">
        <v>1661</v>
      </c>
      <c r="AA85" s="223">
        <v>19</v>
      </c>
      <c r="AB85" s="223">
        <v>28132</v>
      </c>
      <c r="AC85" s="223">
        <v>3206</v>
      </c>
      <c r="AD85" s="223">
        <v>145</v>
      </c>
      <c r="AE85" s="223">
        <v>106</v>
      </c>
      <c r="AF85" s="223">
        <v>3533</v>
      </c>
      <c r="AG85" s="223">
        <v>1250</v>
      </c>
      <c r="AH85" s="223">
        <v>115</v>
      </c>
      <c r="AI85" s="223">
        <v>522</v>
      </c>
      <c r="AJ85" s="223">
        <v>774</v>
      </c>
      <c r="AK85" s="223">
        <v>258</v>
      </c>
      <c r="AL85" s="223">
        <v>859</v>
      </c>
      <c r="AM85" s="223">
        <v>532</v>
      </c>
      <c r="AN85" s="223">
        <v>4929</v>
      </c>
      <c r="AO85" s="223">
        <v>518</v>
      </c>
      <c r="AP85" s="223">
        <v>436</v>
      </c>
      <c r="AQ85" s="223">
        <v>1119</v>
      </c>
      <c r="AR85" s="223">
        <v>815</v>
      </c>
      <c r="AS85" s="223">
        <v>3929</v>
      </c>
      <c r="AT85" s="223">
        <v>4254</v>
      </c>
      <c r="AU85" s="223">
        <v>6235</v>
      </c>
      <c r="AV85" s="223">
        <v>11870</v>
      </c>
      <c r="AW85" s="223">
        <v>5628</v>
      </c>
      <c r="AX85" s="223">
        <v>1126</v>
      </c>
      <c r="AY85" s="223">
        <v>4194</v>
      </c>
      <c r="AZ85" s="223">
        <v>3646</v>
      </c>
      <c r="BA85" s="223">
        <v>849</v>
      </c>
      <c r="BB85" s="223">
        <v>1067</v>
      </c>
      <c r="BC85" s="223">
        <v>995</v>
      </c>
      <c r="BD85" s="223">
        <v>1278</v>
      </c>
      <c r="BE85" s="223">
        <v>333</v>
      </c>
      <c r="BF85" s="223">
        <v>2872</v>
      </c>
      <c r="BG85" s="223">
        <v>577</v>
      </c>
      <c r="BH85" s="223">
        <v>7676</v>
      </c>
      <c r="BI85" s="223">
        <v>181</v>
      </c>
      <c r="BJ85" s="223">
        <v>846</v>
      </c>
      <c r="BK85" s="223">
        <v>1548</v>
      </c>
      <c r="BL85" s="223">
        <v>1</v>
      </c>
      <c r="BM85" s="223">
        <v>3543</v>
      </c>
      <c r="BN85" s="223">
        <v>3308</v>
      </c>
      <c r="BO85" s="223">
        <v>1196</v>
      </c>
      <c r="BP85" s="223">
        <v>2434</v>
      </c>
      <c r="BQ85" s="223">
        <v>5338</v>
      </c>
      <c r="BR85" s="223">
        <v>437</v>
      </c>
      <c r="BS85" s="223">
        <v>4005</v>
      </c>
      <c r="BT85" s="223">
        <v>24461</v>
      </c>
      <c r="BU85" s="223">
        <v>171589</v>
      </c>
      <c r="BV85" s="223">
        <v>27449</v>
      </c>
      <c r="BW85" s="223">
        <v>3170</v>
      </c>
      <c r="BX85" s="223">
        <v>1638</v>
      </c>
      <c r="BY85" s="223">
        <v>0</v>
      </c>
      <c r="BZ85" s="223">
        <v>37</v>
      </c>
      <c r="CA85" s="223">
        <v>2212</v>
      </c>
      <c r="CB85" s="223">
        <v>2</v>
      </c>
      <c r="CC85" s="223">
        <v>1131</v>
      </c>
      <c r="CD85" s="223">
        <v>4898</v>
      </c>
      <c r="CE85" s="223">
        <v>764</v>
      </c>
      <c r="CF85" s="223">
        <v>515</v>
      </c>
      <c r="CG85" s="223">
        <v>1707</v>
      </c>
      <c r="CH85" s="223">
        <v>36397</v>
      </c>
      <c r="CI85" s="223">
        <v>14927</v>
      </c>
      <c r="CJ85" s="223">
        <v>8526</v>
      </c>
      <c r="CK85" s="223">
        <v>65401</v>
      </c>
      <c r="CL85" s="223">
        <v>8307</v>
      </c>
      <c r="CM85" s="223">
        <v>42710</v>
      </c>
      <c r="CN85" s="223">
        <v>37096</v>
      </c>
      <c r="CO85" s="223">
        <v>37821</v>
      </c>
      <c r="CP85" s="223">
        <v>49353</v>
      </c>
      <c r="CQ85" s="223">
        <v>19616</v>
      </c>
      <c r="CR85" s="223">
        <v>171</v>
      </c>
      <c r="CS85" s="223">
        <v>827</v>
      </c>
      <c r="CT85" s="223">
        <v>1637</v>
      </c>
      <c r="CU85" s="223">
        <v>17809</v>
      </c>
      <c r="CV85" s="223">
        <v>11205</v>
      </c>
      <c r="CW85" s="223">
        <v>15420</v>
      </c>
      <c r="CX85" s="223">
        <v>2312</v>
      </c>
      <c r="CY85" s="223">
        <v>84879</v>
      </c>
      <c r="CZ85" s="223">
        <v>1096</v>
      </c>
      <c r="DA85" s="223">
        <v>2716</v>
      </c>
      <c r="DB85" s="223">
        <v>2464</v>
      </c>
      <c r="DC85" s="223">
        <v>8725</v>
      </c>
      <c r="DD85" s="223">
        <v>314</v>
      </c>
      <c r="DE85" s="223">
        <v>5057</v>
      </c>
      <c r="DF85" s="223">
        <v>20</v>
      </c>
      <c r="DG85" s="223">
        <v>19755</v>
      </c>
      <c r="DH85" s="224">
        <f t="shared" si="10"/>
        <v>877261</v>
      </c>
      <c r="DI85" s="223">
        <v>4623</v>
      </c>
      <c r="DJ85" s="223">
        <v>499934</v>
      </c>
      <c r="DK85" s="223">
        <v>3</v>
      </c>
      <c r="DL85" s="223">
        <v>52</v>
      </c>
      <c r="DM85" s="223">
        <v>365</v>
      </c>
      <c r="DN85" s="223">
        <v>18</v>
      </c>
      <c r="DO85" s="224">
        <f t="shared" si="11"/>
        <v>504995</v>
      </c>
      <c r="DP85" s="225">
        <f t="shared" si="12"/>
        <v>1382256</v>
      </c>
      <c r="DQ85" s="223">
        <v>493374</v>
      </c>
      <c r="DR85" s="227"/>
      <c r="DS85" s="224">
        <f t="shared" si="13"/>
        <v>493374</v>
      </c>
      <c r="DT85" s="225">
        <f t="shared" si="14"/>
        <v>998369</v>
      </c>
      <c r="DU85" s="225">
        <f t="shared" si="15"/>
        <v>1875630</v>
      </c>
      <c r="DV85" s="223">
        <v>-206921</v>
      </c>
      <c r="DW85" s="227"/>
      <c r="DX85" s="224">
        <f t="shared" si="16"/>
        <v>-206921</v>
      </c>
      <c r="DY85" s="227">
        <f t="shared" si="17"/>
        <v>791448</v>
      </c>
      <c r="DZ85" s="224">
        <f t="shared" si="18"/>
        <v>1668709</v>
      </c>
      <c r="EB85" s="200">
        <f t="shared" si="19"/>
        <v>-166870.90000000002</v>
      </c>
    </row>
    <row r="86" spans="1:132" ht="15" customHeight="1" x14ac:dyDescent="0.2">
      <c r="A86" s="507">
        <v>80</v>
      </c>
      <c r="B86" s="228" t="s">
        <v>375</v>
      </c>
      <c r="C86" s="222" t="s">
        <v>376</v>
      </c>
      <c r="D86" s="223">
        <v>4372</v>
      </c>
      <c r="E86" s="223">
        <v>8103</v>
      </c>
      <c r="F86" s="223">
        <v>195</v>
      </c>
      <c r="G86" s="223">
        <v>257</v>
      </c>
      <c r="H86" s="223">
        <v>1343</v>
      </c>
      <c r="I86" s="223">
        <v>29</v>
      </c>
      <c r="J86" s="223">
        <v>100</v>
      </c>
      <c r="K86" s="223">
        <v>46229</v>
      </c>
      <c r="L86" s="223">
        <v>5155</v>
      </c>
      <c r="M86" s="223">
        <v>2837</v>
      </c>
      <c r="N86" s="223">
        <v>326</v>
      </c>
      <c r="O86" s="223">
        <v>592</v>
      </c>
      <c r="P86" s="223">
        <v>1037</v>
      </c>
      <c r="Q86" s="223">
        <v>2905</v>
      </c>
      <c r="R86" s="223">
        <v>1845</v>
      </c>
      <c r="S86" s="223">
        <v>7930</v>
      </c>
      <c r="T86" s="223">
        <v>6536</v>
      </c>
      <c r="U86" s="223">
        <v>4886</v>
      </c>
      <c r="V86" s="223">
        <v>240</v>
      </c>
      <c r="W86" s="223">
        <v>1354</v>
      </c>
      <c r="X86" s="223">
        <v>2001</v>
      </c>
      <c r="Y86" s="223">
        <v>4193</v>
      </c>
      <c r="Z86" s="223">
        <v>1885</v>
      </c>
      <c r="AA86" s="223">
        <v>475</v>
      </c>
      <c r="AB86" s="223">
        <v>7892</v>
      </c>
      <c r="AC86" s="223">
        <v>7994</v>
      </c>
      <c r="AD86" s="223">
        <v>6208</v>
      </c>
      <c r="AE86" s="223">
        <v>1779</v>
      </c>
      <c r="AF86" s="223">
        <v>5619</v>
      </c>
      <c r="AG86" s="223">
        <v>1358</v>
      </c>
      <c r="AH86" s="223">
        <v>176</v>
      </c>
      <c r="AI86" s="223">
        <v>1450</v>
      </c>
      <c r="AJ86" s="223">
        <v>7977</v>
      </c>
      <c r="AK86" s="223">
        <v>774</v>
      </c>
      <c r="AL86" s="223">
        <v>3063</v>
      </c>
      <c r="AM86" s="223">
        <v>5988</v>
      </c>
      <c r="AN86" s="223">
        <v>3697</v>
      </c>
      <c r="AO86" s="223">
        <v>2695</v>
      </c>
      <c r="AP86" s="223">
        <v>2042</v>
      </c>
      <c r="AQ86" s="223">
        <v>2157</v>
      </c>
      <c r="AR86" s="223">
        <v>3518</v>
      </c>
      <c r="AS86" s="223">
        <v>3181</v>
      </c>
      <c r="AT86" s="223">
        <v>4527</v>
      </c>
      <c r="AU86" s="223">
        <v>5224</v>
      </c>
      <c r="AV86" s="223">
        <v>6946</v>
      </c>
      <c r="AW86" s="223">
        <v>2997</v>
      </c>
      <c r="AX86" s="223">
        <v>2781</v>
      </c>
      <c r="AY86" s="223">
        <v>3223</v>
      </c>
      <c r="AZ86" s="223">
        <v>4107</v>
      </c>
      <c r="BA86" s="223">
        <v>1547</v>
      </c>
      <c r="BB86" s="223">
        <v>1046</v>
      </c>
      <c r="BC86" s="223">
        <v>1587</v>
      </c>
      <c r="BD86" s="223">
        <v>1591</v>
      </c>
      <c r="BE86" s="223">
        <v>833</v>
      </c>
      <c r="BF86" s="223">
        <v>14486</v>
      </c>
      <c r="BG86" s="223">
        <v>3550</v>
      </c>
      <c r="BH86" s="223">
        <v>12842</v>
      </c>
      <c r="BI86" s="223">
        <v>1861</v>
      </c>
      <c r="BJ86" s="223">
        <v>1900</v>
      </c>
      <c r="BK86" s="223">
        <v>2789</v>
      </c>
      <c r="BL86" s="223">
        <v>1621</v>
      </c>
      <c r="BM86" s="223">
        <v>28122</v>
      </c>
      <c r="BN86" s="223">
        <v>14783</v>
      </c>
      <c r="BO86" s="223">
        <v>11887</v>
      </c>
      <c r="BP86" s="223">
        <v>9170</v>
      </c>
      <c r="BQ86" s="223">
        <v>9887</v>
      </c>
      <c r="BR86" s="223">
        <v>4764</v>
      </c>
      <c r="BS86" s="223">
        <v>1088</v>
      </c>
      <c r="BT86" s="223">
        <v>1210</v>
      </c>
      <c r="BU86" s="223">
        <v>12069</v>
      </c>
      <c r="BV86" s="223">
        <v>4749</v>
      </c>
      <c r="BW86" s="223">
        <v>1779</v>
      </c>
      <c r="BX86" s="223">
        <v>998</v>
      </c>
      <c r="BY86" s="223">
        <v>246</v>
      </c>
      <c r="BZ86" s="223">
        <v>4928</v>
      </c>
      <c r="CA86" s="223">
        <v>15855</v>
      </c>
      <c r="CB86" s="223">
        <v>5159</v>
      </c>
      <c r="CC86" s="223">
        <v>1754</v>
      </c>
      <c r="CD86" s="223">
        <v>1053</v>
      </c>
      <c r="CE86" s="223">
        <v>2990</v>
      </c>
      <c r="CF86" s="223">
        <v>262</v>
      </c>
      <c r="CG86" s="223">
        <v>1641</v>
      </c>
      <c r="CH86" s="223">
        <v>12622</v>
      </c>
      <c r="CI86" s="223">
        <v>1463</v>
      </c>
      <c r="CJ86" s="223">
        <v>304</v>
      </c>
      <c r="CK86" s="223">
        <v>11141</v>
      </c>
      <c r="CL86" s="223">
        <v>969</v>
      </c>
      <c r="CM86" s="223">
        <v>4625</v>
      </c>
      <c r="CN86" s="223">
        <v>4529</v>
      </c>
      <c r="CO86" s="223">
        <v>3796</v>
      </c>
      <c r="CP86" s="223">
        <v>7079</v>
      </c>
      <c r="CQ86" s="223">
        <v>27026</v>
      </c>
      <c r="CR86" s="223">
        <v>881</v>
      </c>
      <c r="CS86" s="223">
        <v>3068</v>
      </c>
      <c r="CT86" s="223">
        <v>2473</v>
      </c>
      <c r="CU86" s="223">
        <v>1970</v>
      </c>
      <c r="CV86" s="223">
        <v>926</v>
      </c>
      <c r="CW86" s="223">
        <v>5346</v>
      </c>
      <c r="CX86" s="223">
        <v>7493</v>
      </c>
      <c r="CY86" s="223">
        <v>5678</v>
      </c>
      <c r="CZ86" s="223">
        <v>1905</v>
      </c>
      <c r="DA86" s="223">
        <v>13260</v>
      </c>
      <c r="DB86" s="223">
        <v>1053</v>
      </c>
      <c r="DC86" s="223">
        <v>1174</v>
      </c>
      <c r="DD86" s="223">
        <v>194</v>
      </c>
      <c r="DE86" s="223">
        <v>1185</v>
      </c>
      <c r="DF86" s="223">
        <v>4633</v>
      </c>
      <c r="DG86" s="223">
        <v>622</v>
      </c>
      <c r="DH86" s="224">
        <f t="shared" si="10"/>
        <v>507660</v>
      </c>
      <c r="DI86" s="223">
        <v>5324</v>
      </c>
      <c r="DJ86" s="223">
        <v>182006</v>
      </c>
      <c r="DK86" s="223">
        <v>144</v>
      </c>
      <c r="DL86" s="223">
        <v>3595</v>
      </c>
      <c r="DM86" s="223">
        <v>37260</v>
      </c>
      <c r="DN86" s="223">
        <v>3044</v>
      </c>
      <c r="DO86" s="224">
        <f t="shared" si="11"/>
        <v>231373</v>
      </c>
      <c r="DP86" s="225">
        <f t="shared" si="12"/>
        <v>739033</v>
      </c>
      <c r="DQ86" s="223">
        <v>72722</v>
      </c>
      <c r="DR86" s="227"/>
      <c r="DS86" s="224">
        <f t="shared" si="13"/>
        <v>72722</v>
      </c>
      <c r="DT86" s="225">
        <f t="shared" si="14"/>
        <v>304095</v>
      </c>
      <c r="DU86" s="225">
        <f t="shared" si="15"/>
        <v>811755</v>
      </c>
      <c r="DV86" s="223">
        <v>0</v>
      </c>
      <c r="DW86" s="227"/>
      <c r="DX86" s="224">
        <f t="shared" si="16"/>
        <v>0</v>
      </c>
      <c r="DY86" s="227">
        <f t="shared" si="17"/>
        <v>304095</v>
      </c>
      <c r="DZ86" s="224">
        <f t="shared" si="18"/>
        <v>811755</v>
      </c>
      <c r="EB86" s="200">
        <f t="shared" si="19"/>
        <v>-81175.5</v>
      </c>
    </row>
    <row r="87" spans="1:132" ht="15" customHeight="1" x14ac:dyDescent="0.2">
      <c r="A87" s="507">
        <v>81</v>
      </c>
      <c r="B87" s="228" t="s">
        <v>377</v>
      </c>
      <c r="C87" s="222" t="s">
        <v>239</v>
      </c>
      <c r="D87" s="223">
        <v>19345</v>
      </c>
      <c r="E87" s="223">
        <v>26555</v>
      </c>
      <c r="F87" s="223">
        <v>741</v>
      </c>
      <c r="G87" s="223">
        <v>741</v>
      </c>
      <c r="H87" s="223">
        <v>5881</v>
      </c>
      <c r="I87" s="223">
        <v>134</v>
      </c>
      <c r="J87" s="223">
        <v>427</v>
      </c>
      <c r="K87" s="223">
        <v>279384</v>
      </c>
      <c r="L87" s="223">
        <v>24506</v>
      </c>
      <c r="M87" s="223">
        <v>59042</v>
      </c>
      <c r="N87" s="223">
        <v>2850</v>
      </c>
      <c r="O87" s="223">
        <v>3303</v>
      </c>
      <c r="P87" s="223">
        <v>5608</v>
      </c>
      <c r="Q87" s="223">
        <v>9372</v>
      </c>
      <c r="R87" s="223">
        <v>5761</v>
      </c>
      <c r="S87" s="223">
        <v>30822</v>
      </c>
      <c r="T87" s="223">
        <v>20202</v>
      </c>
      <c r="U87" s="223">
        <v>13445</v>
      </c>
      <c r="V87" s="223">
        <v>1982</v>
      </c>
      <c r="W87" s="223">
        <v>8394</v>
      </c>
      <c r="X87" s="223">
        <v>4360</v>
      </c>
      <c r="Y87" s="223">
        <v>10500</v>
      </c>
      <c r="Z87" s="223">
        <v>6817</v>
      </c>
      <c r="AA87" s="223">
        <v>2254</v>
      </c>
      <c r="AB87" s="223">
        <v>27707</v>
      </c>
      <c r="AC87" s="223">
        <v>25776</v>
      </c>
      <c r="AD87" s="223">
        <v>111118</v>
      </c>
      <c r="AE87" s="223">
        <v>6849</v>
      </c>
      <c r="AF87" s="223">
        <v>33108</v>
      </c>
      <c r="AG87" s="223">
        <v>5772</v>
      </c>
      <c r="AH87" s="223">
        <v>1250</v>
      </c>
      <c r="AI87" s="223">
        <v>8743</v>
      </c>
      <c r="AJ87" s="223">
        <v>18050</v>
      </c>
      <c r="AK87" s="223">
        <v>4865</v>
      </c>
      <c r="AL87" s="223">
        <v>13768</v>
      </c>
      <c r="AM87" s="223">
        <v>15602</v>
      </c>
      <c r="AN87" s="223">
        <v>16331</v>
      </c>
      <c r="AO87" s="223">
        <v>9762</v>
      </c>
      <c r="AP87" s="223">
        <v>7748</v>
      </c>
      <c r="AQ87" s="223">
        <v>30033</v>
      </c>
      <c r="AR87" s="223">
        <v>36860</v>
      </c>
      <c r="AS87" s="223">
        <v>12172</v>
      </c>
      <c r="AT87" s="223">
        <v>22630</v>
      </c>
      <c r="AU87" s="223">
        <v>22978</v>
      </c>
      <c r="AV87" s="223">
        <v>29214</v>
      </c>
      <c r="AW87" s="223">
        <v>16329</v>
      </c>
      <c r="AX87" s="223">
        <v>12274</v>
      </c>
      <c r="AY87" s="223">
        <v>14422</v>
      </c>
      <c r="AZ87" s="223">
        <v>22111</v>
      </c>
      <c r="BA87" s="223">
        <v>6963</v>
      </c>
      <c r="BB87" s="223">
        <v>4652</v>
      </c>
      <c r="BC87" s="223">
        <v>11464</v>
      </c>
      <c r="BD87" s="223">
        <v>7181</v>
      </c>
      <c r="BE87" s="223">
        <v>3917</v>
      </c>
      <c r="BF87" s="223">
        <v>37542</v>
      </c>
      <c r="BG87" s="223">
        <v>8877</v>
      </c>
      <c r="BH87" s="223">
        <v>43406</v>
      </c>
      <c r="BI87" s="223">
        <v>6581</v>
      </c>
      <c r="BJ87" s="223">
        <v>8226</v>
      </c>
      <c r="BK87" s="223">
        <v>11368</v>
      </c>
      <c r="BL87" s="223">
        <v>25214</v>
      </c>
      <c r="BM87" s="223">
        <v>69116</v>
      </c>
      <c r="BN87" s="223">
        <v>38689</v>
      </c>
      <c r="BO87" s="223">
        <v>31391</v>
      </c>
      <c r="BP87" s="223">
        <v>24624</v>
      </c>
      <c r="BQ87" s="223">
        <v>148234</v>
      </c>
      <c r="BR87" s="223">
        <v>84290</v>
      </c>
      <c r="BS87" s="223">
        <v>4230</v>
      </c>
      <c r="BT87" s="223">
        <v>4092</v>
      </c>
      <c r="BU87" s="223">
        <v>52395</v>
      </c>
      <c r="BV87" s="223">
        <v>24732</v>
      </c>
      <c r="BW87" s="223">
        <v>12454</v>
      </c>
      <c r="BX87" s="223">
        <v>5862</v>
      </c>
      <c r="BY87" s="223">
        <v>550</v>
      </c>
      <c r="BZ87" s="223">
        <v>1691</v>
      </c>
      <c r="CA87" s="223">
        <v>3787</v>
      </c>
      <c r="CB87" s="223">
        <v>12078</v>
      </c>
      <c r="CC87" s="223">
        <v>4072</v>
      </c>
      <c r="CD87" s="223">
        <v>2127</v>
      </c>
      <c r="CE87" s="223">
        <v>370</v>
      </c>
      <c r="CF87" s="223">
        <v>1032</v>
      </c>
      <c r="CG87" s="223">
        <v>6526</v>
      </c>
      <c r="CH87" s="223">
        <v>311</v>
      </c>
      <c r="CI87" s="223">
        <v>9718</v>
      </c>
      <c r="CJ87" s="223">
        <v>3144</v>
      </c>
      <c r="CK87" s="223">
        <v>35624</v>
      </c>
      <c r="CL87" s="223">
        <v>7038</v>
      </c>
      <c r="CM87" s="223">
        <v>17703</v>
      </c>
      <c r="CN87" s="223">
        <v>174136</v>
      </c>
      <c r="CO87" s="223">
        <v>18134</v>
      </c>
      <c r="CP87" s="223">
        <v>26634</v>
      </c>
      <c r="CQ87" s="223">
        <v>50995</v>
      </c>
      <c r="CR87" s="223">
        <v>3633</v>
      </c>
      <c r="CS87" s="223">
        <v>11742</v>
      </c>
      <c r="CT87" s="223">
        <v>8341</v>
      </c>
      <c r="CU87" s="223">
        <v>8208</v>
      </c>
      <c r="CV87" s="223">
        <v>3024</v>
      </c>
      <c r="CW87" s="223">
        <v>3638</v>
      </c>
      <c r="CX87" s="223">
        <v>22699</v>
      </c>
      <c r="CY87" s="223">
        <v>20909</v>
      </c>
      <c r="CZ87" s="223">
        <v>8225</v>
      </c>
      <c r="DA87" s="223">
        <v>46773</v>
      </c>
      <c r="DB87" s="223">
        <v>3695</v>
      </c>
      <c r="DC87" s="223">
        <v>3720</v>
      </c>
      <c r="DD87" s="223">
        <v>453</v>
      </c>
      <c r="DE87" s="223">
        <v>4149</v>
      </c>
      <c r="DF87" s="223">
        <v>11190</v>
      </c>
      <c r="DG87" s="223">
        <v>1770</v>
      </c>
      <c r="DH87" s="224">
        <f t="shared" si="10"/>
        <v>2281237</v>
      </c>
      <c r="DI87" s="223">
        <v>14819</v>
      </c>
      <c r="DJ87" s="223">
        <v>431164</v>
      </c>
      <c r="DK87" s="223">
        <v>782</v>
      </c>
      <c r="DL87" s="223">
        <v>7733</v>
      </c>
      <c r="DM87" s="223">
        <v>83259</v>
      </c>
      <c r="DN87" s="223">
        <v>16511</v>
      </c>
      <c r="DO87" s="224">
        <f t="shared" si="11"/>
        <v>554268</v>
      </c>
      <c r="DP87" s="225">
        <f t="shared" si="12"/>
        <v>2835505</v>
      </c>
      <c r="DQ87" s="223">
        <v>209731</v>
      </c>
      <c r="DR87" s="227"/>
      <c r="DS87" s="224">
        <f t="shared" si="13"/>
        <v>209731</v>
      </c>
      <c r="DT87" s="225">
        <f t="shared" si="14"/>
        <v>763999</v>
      </c>
      <c r="DU87" s="225">
        <f t="shared" si="15"/>
        <v>3045236</v>
      </c>
      <c r="DV87" s="223">
        <v>0</v>
      </c>
      <c r="DW87" s="227"/>
      <c r="DX87" s="224">
        <f t="shared" si="16"/>
        <v>0</v>
      </c>
      <c r="DY87" s="227">
        <f t="shared" si="17"/>
        <v>763999</v>
      </c>
      <c r="DZ87" s="224">
        <f t="shared" si="18"/>
        <v>3045236</v>
      </c>
      <c r="EB87" s="200">
        <f t="shared" si="19"/>
        <v>-304523.60000000003</v>
      </c>
    </row>
    <row r="88" spans="1:132" ht="15" customHeight="1" x14ac:dyDescent="0.2">
      <c r="A88" s="507">
        <v>82</v>
      </c>
      <c r="B88" s="228" t="s">
        <v>378</v>
      </c>
      <c r="C88" s="222" t="s">
        <v>379</v>
      </c>
      <c r="D88" s="223">
        <v>127</v>
      </c>
      <c r="E88" s="223">
        <v>0</v>
      </c>
      <c r="F88" s="223">
        <v>40</v>
      </c>
      <c r="G88" s="223">
        <v>0</v>
      </c>
      <c r="H88" s="223">
        <v>3444</v>
      </c>
      <c r="I88" s="223">
        <v>0</v>
      </c>
      <c r="J88" s="223">
        <v>379</v>
      </c>
      <c r="K88" s="223">
        <v>18651</v>
      </c>
      <c r="L88" s="223">
        <v>6003</v>
      </c>
      <c r="M88" s="223">
        <v>654</v>
      </c>
      <c r="N88" s="223">
        <v>0</v>
      </c>
      <c r="O88" s="223">
        <v>412</v>
      </c>
      <c r="P88" s="223">
        <v>2276</v>
      </c>
      <c r="Q88" s="223">
        <v>1576</v>
      </c>
      <c r="R88" s="223">
        <v>2734</v>
      </c>
      <c r="S88" s="223">
        <v>15373</v>
      </c>
      <c r="T88" s="223">
        <v>861</v>
      </c>
      <c r="U88" s="223">
        <v>9696</v>
      </c>
      <c r="V88" s="223">
        <v>1560</v>
      </c>
      <c r="W88" s="223">
        <v>4035</v>
      </c>
      <c r="X88" s="223">
        <v>331</v>
      </c>
      <c r="Y88" s="223">
        <v>4009</v>
      </c>
      <c r="Z88" s="223">
        <v>1628</v>
      </c>
      <c r="AA88" s="223">
        <v>703</v>
      </c>
      <c r="AB88" s="223">
        <v>7725</v>
      </c>
      <c r="AC88" s="223">
        <v>14727</v>
      </c>
      <c r="AD88" s="223">
        <v>108</v>
      </c>
      <c r="AE88" s="223">
        <v>340</v>
      </c>
      <c r="AF88" s="223">
        <v>24370</v>
      </c>
      <c r="AG88" s="223">
        <v>3882</v>
      </c>
      <c r="AH88" s="223">
        <v>228</v>
      </c>
      <c r="AI88" s="223">
        <v>12919</v>
      </c>
      <c r="AJ88" s="223">
        <v>761</v>
      </c>
      <c r="AK88" s="223">
        <v>3529</v>
      </c>
      <c r="AL88" s="223">
        <v>1371</v>
      </c>
      <c r="AM88" s="223">
        <v>0</v>
      </c>
      <c r="AN88" s="223">
        <v>43217</v>
      </c>
      <c r="AO88" s="223">
        <v>632</v>
      </c>
      <c r="AP88" s="223">
        <v>859</v>
      </c>
      <c r="AQ88" s="223">
        <v>4697</v>
      </c>
      <c r="AR88" s="223">
        <v>8628</v>
      </c>
      <c r="AS88" s="223">
        <v>315</v>
      </c>
      <c r="AT88" s="223">
        <v>6692</v>
      </c>
      <c r="AU88" s="223">
        <v>10175</v>
      </c>
      <c r="AV88" s="223">
        <v>7114</v>
      </c>
      <c r="AW88" s="223">
        <v>3102</v>
      </c>
      <c r="AX88" s="223">
        <v>2576</v>
      </c>
      <c r="AY88" s="223">
        <v>4356</v>
      </c>
      <c r="AZ88" s="223">
        <v>41481</v>
      </c>
      <c r="BA88" s="223">
        <v>645</v>
      </c>
      <c r="BB88" s="223">
        <v>2756</v>
      </c>
      <c r="BC88" s="223">
        <v>4097</v>
      </c>
      <c r="BD88" s="223">
        <v>1217</v>
      </c>
      <c r="BE88" s="223">
        <v>3816</v>
      </c>
      <c r="BF88" s="223">
        <v>1690</v>
      </c>
      <c r="BG88" s="223">
        <v>3668</v>
      </c>
      <c r="BH88" s="223">
        <v>30624</v>
      </c>
      <c r="BI88" s="223">
        <v>351</v>
      </c>
      <c r="BJ88" s="223">
        <v>1559</v>
      </c>
      <c r="BK88" s="223">
        <v>5328</v>
      </c>
      <c r="BL88" s="223">
        <v>414</v>
      </c>
      <c r="BM88" s="223">
        <v>0</v>
      </c>
      <c r="BN88" s="223">
        <v>0</v>
      </c>
      <c r="BO88" s="223">
        <v>310</v>
      </c>
      <c r="BP88" s="223">
        <v>0</v>
      </c>
      <c r="BQ88" s="223">
        <v>0</v>
      </c>
      <c r="BR88" s="223">
        <v>0</v>
      </c>
      <c r="BS88" s="223">
        <v>0</v>
      </c>
      <c r="BT88" s="223">
        <v>0</v>
      </c>
      <c r="BU88" s="223">
        <v>518774</v>
      </c>
      <c r="BV88" s="223">
        <v>266</v>
      </c>
      <c r="BW88" s="223">
        <v>0</v>
      </c>
      <c r="BX88" s="223">
        <v>0</v>
      </c>
      <c r="BY88" s="223">
        <v>0</v>
      </c>
      <c r="BZ88" s="223">
        <v>14941</v>
      </c>
      <c r="CA88" s="223">
        <v>406092</v>
      </c>
      <c r="CB88" s="223">
        <v>1254268</v>
      </c>
      <c r="CC88" s="223">
        <v>368092</v>
      </c>
      <c r="CD88" s="223">
        <v>483567</v>
      </c>
      <c r="CE88" s="223">
        <v>38088</v>
      </c>
      <c r="CF88" s="223">
        <v>47236</v>
      </c>
      <c r="CG88" s="223">
        <v>89514</v>
      </c>
      <c r="CH88" s="223">
        <v>0</v>
      </c>
      <c r="CI88" s="223">
        <v>0</v>
      </c>
      <c r="CJ88" s="223">
        <v>0</v>
      </c>
      <c r="CK88" s="223">
        <v>0</v>
      </c>
      <c r="CL88" s="223">
        <v>0</v>
      </c>
      <c r="CM88" s="223">
        <v>16297</v>
      </c>
      <c r="CN88" s="223">
        <v>8735</v>
      </c>
      <c r="CO88" s="223">
        <v>24</v>
      </c>
      <c r="CP88" s="223">
        <v>634</v>
      </c>
      <c r="CQ88" s="223">
        <v>0</v>
      </c>
      <c r="CR88" s="223">
        <v>0</v>
      </c>
      <c r="CS88" s="223">
        <v>0</v>
      </c>
      <c r="CT88" s="223">
        <v>0</v>
      </c>
      <c r="CU88" s="223">
        <v>0</v>
      </c>
      <c r="CV88" s="223">
        <v>25706</v>
      </c>
      <c r="CW88" s="223">
        <v>0</v>
      </c>
      <c r="CX88" s="223">
        <v>15</v>
      </c>
      <c r="CY88" s="223">
        <v>2</v>
      </c>
      <c r="CZ88" s="223">
        <v>74376</v>
      </c>
      <c r="DA88" s="223">
        <v>52801</v>
      </c>
      <c r="DB88" s="223">
        <v>0</v>
      </c>
      <c r="DC88" s="223">
        <v>16381</v>
      </c>
      <c r="DD88" s="223">
        <v>1</v>
      </c>
      <c r="DE88" s="223">
        <v>0</v>
      </c>
      <c r="DF88" s="223">
        <v>0</v>
      </c>
      <c r="DG88" s="223">
        <v>112549</v>
      </c>
      <c r="DH88" s="224">
        <f t="shared" si="10"/>
        <v>3863130</v>
      </c>
      <c r="DI88" s="223">
        <v>2348</v>
      </c>
      <c r="DJ88" s="223">
        <v>2540909</v>
      </c>
      <c r="DK88" s="223">
        <v>81935</v>
      </c>
      <c r="DL88" s="223">
        <v>0</v>
      </c>
      <c r="DM88" s="223">
        <v>0</v>
      </c>
      <c r="DN88" s="223">
        <v>0</v>
      </c>
      <c r="DO88" s="224">
        <f t="shared" si="11"/>
        <v>2625192</v>
      </c>
      <c r="DP88" s="225">
        <f t="shared" si="12"/>
        <v>6488322</v>
      </c>
      <c r="DQ88" s="223">
        <v>263247</v>
      </c>
      <c r="DR88" s="227"/>
      <c r="DS88" s="224">
        <f t="shared" si="13"/>
        <v>263247</v>
      </c>
      <c r="DT88" s="225">
        <f t="shared" si="14"/>
        <v>2888439</v>
      </c>
      <c r="DU88" s="225">
        <f t="shared" si="15"/>
        <v>6751569</v>
      </c>
      <c r="DV88" s="223">
        <v>-134086</v>
      </c>
      <c r="DW88" s="227"/>
      <c r="DX88" s="224">
        <f t="shared" si="16"/>
        <v>-134086</v>
      </c>
      <c r="DY88" s="227">
        <f t="shared" si="17"/>
        <v>2754353</v>
      </c>
      <c r="DZ88" s="224">
        <f t="shared" si="18"/>
        <v>6617483</v>
      </c>
      <c r="EB88" s="200">
        <f t="shared" si="19"/>
        <v>-661748.30000000005</v>
      </c>
    </row>
    <row r="89" spans="1:132" ht="15" customHeight="1" x14ac:dyDescent="0.2">
      <c r="A89" s="507">
        <v>83</v>
      </c>
      <c r="B89" s="228" t="s">
        <v>380</v>
      </c>
      <c r="C89" s="222" t="s">
        <v>381</v>
      </c>
      <c r="D89" s="223">
        <v>709</v>
      </c>
      <c r="E89" s="223">
        <v>540</v>
      </c>
      <c r="F89" s="223">
        <v>71</v>
      </c>
      <c r="G89" s="223">
        <v>110</v>
      </c>
      <c r="H89" s="223">
        <v>337</v>
      </c>
      <c r="I89" s="223">
        <v>309</v>
      </c>
      <c r="J89" s="223">
        <v>369</v>
      </c>
      <c r="K89" s="223">
        <v>2382</v>
      </c>
      <c r="L89" s="223">
        <v>1123</v>
      </c>
      <c r="M89" s="223">
        <v>14</v>
      </c>
      <c r="N89" s="223">
        <v>280</v>
      </c>
      <c r="O89" s="223">
        <v>191</v>
      </c>
      <c r="P89" s="223">
        <v>522</v>
      </c>
      <c r="Q89" s="223">
        <v>306</v>
      </c>
      <c r="R89" s="223">
        <v>586</v>
      </c>
      <c r="S89" s="223">
        <v>345</v>
      </c>
      <c r="T89" s="223">
        <v>648</v>
      </c>
      <c r="U89" s="223">
        <v>1170</v>
      </c>
      <c r="V89" s="223">
        <v>40</v>
      </c>
      <c r="W89" s="223">
        <v>237</v>
      </c>
      <c r="X89" s="223">
        <v>51</v>
      </c>
      <c r="Y89" s="223">
        <v>394</v>
      </c>
      <c r="Z89" s="223">
        <v>189</v>
      </c>
      <c r="AA89" s="223">
        <v>67</v>
      </c>
      <c r="AB89" s="223">
        <v>2231</v>
      </c>
      <c r="AC89" s="223">
        <v>2015</v>
      </c>
      <c r="AD89" s="223">
        <v>195</v>
      </c>
      <c r="AE89" s="223">
        <v>191</v>
      </c>
      <c r="AF89" s="223">
        <v>2063</v>
      </c>
      <c r="AG89" s="223">
        <v>511</v>
      </c>
      <c r="AH89" s="223">
        <v>37</v>
      </c>
      <c r="AI89" s="223">
        <v>198</v>
      </c>
      <c r="AJ89" s="223">
        <v>599</v>
      </c>
      <c r="AK89" s="223">
        <v>85</v>
      </c>
      <c r="AL89" s="223">
        <v>356</v>
      </c>
      <c r="AM89" s="223">
        <v>214</v>
      </c>
      <c r="AN89" s="223">
        <v>671</v>
      </c>
      <c r="AO89" s="223">
        <v>183</v>
      </c>
      <c r="AP89" s="223">
        <v>250</v>
      </c>
      <c r="AQ89" s="223">
        <v>47</v>
      </c>
      <c r="AR89" s="223">
        <v>256</v>
      </c>
      <c r="AS89" s="223">
        <v>725</v>
      </c>
      <c r="AT89" s="223">
        <v>1537</v>
      </c>
      <c r="AU89" s="223">
        <v>1795</v>
      </c>
      <c r="AV89" s="223">
        <v>3642</v>
      </c>
      <c r="AW89" s="223">
        <v>1519</v>
      </c>
      <c r="AX89" s="223">
        <v>369</v>
      </c>
      <c r="AY89" s="223">
        <v>787</v>
      </c>
      <c r="AZ89" s="223">
        <v>1390</v>
      </c>
      <c r="BA89" s="223">
        <v>796</v>
      </c>
      <c r="BB89" s="223">
        <v>222</v>
      </c>
      <c r="BC89" s="223">
        <v>244</v>
      </c>
      <c r="BD89" s="223">
        <v>622</v>
      </c>
      <c r="BE89" s="223">
        <v>99</v>
      </c>
      <c r="BF89" s="223">
        <v>1358</v>
      </c>
      <c r="BG89" s="223">
        <v>189</v>
      </c>
      <c r="BH89" s="223">
        <v>2320</v>
      </c>
      <c r="BI89" s="223">
        <v>174</v>
      </c>
      <c r="BJ89" s="223">
        <v>1633</v>
      </c>
      <c r="BK89" s="223">
        <v>774</v>
      </c>
      <c r="BL89" s="223">
        <v>884</v>
      </c>
      <c r="BM89" s="223">
        <v>8240</v>
      </c>
      <c r="BN89" s="223">
        <v>14256</v>
      </c>
      <c r="BO89" s="223">
        <v>6418</v>
      </c>
      <c r="BP89" s="223">
        <v>4674</v>
      </c>
      <c r="BQ89" s="223">
        <v>22930</v>
      </c>
      <c r="BR89" s="223">
        <v>12501</v>
      </c>
      <c r="BS89" s="223">
        <v>3259</v>
      </c>
      <c r="BT89" s="223">
        <v>9525</v>
      </c>
      <c r="BU89" s="223">
        <v>126844</v>
      </c>
      <c r="BV89" s="223">
        <v>277407</v>
      </c>
      <c r="BW89" s="223">
        <v>9649</v>
      </c>
      <c r="BX89" s="223">
        <v>6405</v>
      </c>
      <c r="BY89" s="223">
        <v>0</v>
      </c>
      <c r="BZ89" s="223">
        <v>4384</v>
      </c>
      <c r="CA89" s="223">
        <v>5747</v>
      </c>
      <c r="CB89" s="223">
        <v>0</v>
      </c>
      <c r="CC89" s="223">
        <v>5297</v>
      </c>
      <c r="CD89" s="223">
        <v>964</v>
      </c>
      <c r="CE89" s="223">
        <v>2518</v>
      </c>
      <c r="CF89" s="223">
        <v>2535</v>
      </c>
      <c r="CG89" s="223">
        <v>6502</v>
      </c>
      <c r="CH89" s="223">
        <v>25315</v>
      </c>
      <c r="CI89" s="223">
        <v>51338</v>
      </c>
      <c r="CJ89" s="223">
        <v>9405</v>
      </c>
      <c r="CK89" s="223">
        <v>26406</v>
      </c>
      <c r="CL89" s="223">
        <v>17010</v>
      </c>
      <c r="CM89" s="223">
        <v>17090</v>
      </c>
      <c r="CN89" s="223">
        <v>178650</v>
      </c>
      <c r="CO89" s="223">
        <v>32854</v>
      </c>
      <c r="CP89" s="223">
        <v>141565</v>
      </c>
      <c r="CQ89" s="223">
        <v>16931</v>
      </c>
      <c r="CR89" s="223">
        <v>10505</v>
      </c>
      <c r="CS89" s="223">
        <v>65401</v>
      </c>
      <c r="CT89" s="223">
        <v>19310</v>
      </c>
      <c r="CU89" s="223">
        <v>27169</v>
      </c>
      <c r="CV89" s="223">
        <v>14313</v>
      </c>
      <c r="CW89" s="223">
        <v>1633</v>
      </c>
      <c r="CX89" s="223">
        <v>13641</v>
      </c>
      <c r="CY89" s="223">
        <v>71867</v>
      </c>
      <c r="CZ89" s="223">
        <v>4583</v>
      </c>
      <c r="DA89" s="223">
        <v>10784</v>
      </c>
      <c r="DB89" s="223">
        <v>8196</v>
      </c>
      <c r="DC89" s="223">
        <v>5238</v>
      </c>
      <c r="DD89" s="223">
        <v>970</v>
      </c>
      <c r="DE89" s="223">
        <v>14033</v>
      </c>
      <c r="DF89" s="223">
        <v>0</v>
      </c>
      <c r="DG89" s="223">
        <v>1709</v>
      </c>
      <c r="DH89" s="224">
        <f t="shared" si="10"/>
        <v>1358142</v>
      </c>
      <c r="DI89" s="223">
        <v>12462</v>
      </c>
      <c r="DJ89" s="223">
        <v>160443</v>
      </c>
      <c r="DK89" s="223">
        <v>0</v>
      </c>
      <c r="DL89" s="223">
        <v>0</v>
      </c>
      <c r="DM89" s="223">
        <v>0</v>
      </c>
      <c r="DN89" s="223">
        <v>0</v>
      </c>
      <c r="DO89" s="224">
        <f t="shared" si="11"/>
        <v>172905</v>
      </c>
      <c r="DP89" s="225">
        <f t="shared" si="12"/>
        <v>1531047</v>
      </c>
      <c r="DQ89" s="223">
        <v>3088</v>
      </c>
      <c r="DR89" s="227"/>
      <c r="DS89" s="224">
        <f t="shared" si="13"/>
        <v>3088</v>
      </c>
      <c r="DT89" s="225">
        <f t="shared" si="14"/>
        <v>175993</v>
      </c>
      <c r="DU89" s="225">
        <f t="shared" si="15"/>
        <v>1534135</v>
      </c>
      <c r="DV89" s="223">
        <v>-1391</v>
      </c>
      <c r="DW89" s="227"/>
      <c r="DX89" s="224">
        <f t="shared" si="16"/>
        <v>-1391</v>
      </c>
      <c r="DY89" s="227">
        <f t="shared" si="17"/>
        <v>174602</v>
      </c>
      <c r="DZ89" s="224">
        <f t="shared" si="18"/>
        <v>1532744</v>
      </c>
      <c r="EB89" s="200">
        <f t="shared" si="19"/>
        <v>-153274.4</v>
      </c>
    </row>
    <row r="90" spans="1:132" ht="15" customHeight="1" x14ac:dyDescent="0.2">
      <c r="A90" s="507">
        <v>84</v>
      </c>
      <c r="B90" s="228" t="s">
        <v>382</v>
      </c>
      <c r="C90" s="222" t="s">
        <v>383</v>
      </c>
      <c r="D90" s="223">
        <v>1383</v>
      </c>
      <c r="E90" s="223">
        <v>764</v>
      </c>
      <c r="F90" s="223">
        <v>495</v>
      </c>
      <c r="G90" s="223">
        <v>1335</v>
      </c>
      <c r="H90" s="223">
        <v>4120</v>
      </c>
      <c r="I90" s="223">
        <v>1808</v>
      </c>
      <c r="J90" s="223">
        <v>939</v>
      </c>
      <c r="K90" s="223">
        <v>26613</v>
      </c>
      <c r="L90" s="223">
        <v>2705</v>
      </c>
      <c r="M90" s="223">
        <v>475</v>
      </c>
      <c r="N90" s="223">
        <v>826</v>
      </c>
      <c r="O90" s="223">
        <v>1049</v>
      </c>
      <c r="P90" s="223">
        <v>2800</v>
      </c>
      <c r="Q90" s="223">
        <v>1844</v>
      </c>
      <c r="R90" s="223">
        <v>2710</v>
      </c>
      <c r="S90" s="223">
        <v>1976</v>
      </c>
      <c r="T90" s="223">
        <v>3307</v>
      </c>
      <c r="U90" s="223">
        <v>6968</v>
      </c>
      <c r="V90" s="223">
        <v>194</v>
      </c>
      <c r="W90" s="223">
        <v>1142</v>
      </c>
      <c r="X90" s="223">
        <v>249</v>
      </c>
      <c r="Y90" s="223">
        <v>1990</v>
      </c>
      <c r="Z90" s="223">
        <v>939</v>
      </c>
      <c r="AA90" s="223">
        <v>305</v>
      </c>
      <c r="AB90" s="223">
        <v>70242</v>
      </c>
      <c r="AC90" s="223">
        <v>10180</v>
      </c>
      <c r="AD90" s="223">
        <v>1078</v>
      </c>
      <c r="AE90" s="223">
        <v>983</v>
      </c>
      <c r="AF90" s="223">
        <v>10194</v>
      </c>
      <c r="AG90" s="223">
        <v>3087</v>
      </c>
      <c r="AH90" s="223">
        <v>216</v>
      </c>
      <c r="AI90" s="223">
        <v>1985</v>
      </c>
      <c r="AJ90" s="223">
        <v>4146</v>
      </c>
      <c r="AK90" s="223">
        <v>479</v>
      </c>
      <c r="AL90" s="223">
        <v>2027</v>
      </c>
      <c r="AM90" s="223">
        <v>979</v>
      </c>
      <c r="AN90" s="223">
        <v>3728</v>
      </c>
      <c r="AO90" s="223">
        <v>872</v>
      </c>
      <c r="AP90" s="223">
        <v>1354</v>
      </c>
      <c r="AQ90" s="223">
        <v>494</v>
      </c>
      <c r="AR90" s="223">
        <v>2782</v>
      </c>
      <c r="AS90" s="223">
        <v>3884</v>
      </c>
      <c r="AT90" s="223">
        <v>8508</v>
      </c>
      <c r="AU90" s="223">
        <v>10376</v>
      </c>
      <c r="AV90" s="223">
        <v>19220</v>
      </c>
      <c r="AW90" s="223">
        <v>7150</v>
      </c>
      <c r="AX90" s="223">
        <v>2132</v>
      </c>
      <c r="AY90" s="223">
        <v>4747</v>
      </c>
      <c r="AZ90" s="223">
        <v>8268</v>
      </c>
      <c r="BA90" s="223">
        <v>3477</v>
      </c>
      <c r="BB90" s="223">
        <v>1233</v>
      </c>
      <c r="BC90" s="223">
        <v>1372</v>
      </c>
      <c r="BD90" s="223">
        <v>3396</v>
      </c>
      <c r="BE90" s="223">
        <v>560</v>
      </c>
      <c r="BF90" s="223">
        <v>8448</v>
      </c>
      <c r="BG90" s="223">
        <v>1754</v>
      </c>
      <c r="BH90" s="223">
        <v>13924</v>
      </c>
      <c r="BI90" s="223">
        <v>1213</v>
      </c>
      <c r="BJ90" s="223">
        <v>2740</v>
      </c>
      <c r="BK90" s="223">
        <v>4912</v>
      </c>
      <c r="BL90" s="223">
        <v>227</v>
      </c>
      <c r="BM90" s="223">
        <v>151075</v>
      </c>
      <c r="BN90" s="223">
        <v>76176</v>
      </c>
      <c r="BO90" s="223">
        <v>59406</v>
      </c>
      <c r="BP90" s="223">
        <v>46123</v>
      </c>
      <c r="BQ90" s="223">
        <v>6554</v>
      </c>
      <c r="BR90" s="223">
        <v>3533</v>
      </c>
      <c r="BS90" s="223">
        <v>5347</v>
      </c>
      <c r="BT90" s="223">
        <v>31541</v>
      </c>
      <c r="BU90" s="223">
        <v>1063909</v>
      </c>
      <c r="BV90" s="223">
        <v>421297</v>
      </c>
      <c r="BW90" s="223">
        <v>94829</v>
      </c>
      <c r="BX90" s="223">
        <v>37834</v>
      </c>
      <c r="BY90" s="223">
        <v>0</v>
      </c>
      <c r="BZ90" s="223">
        <v>17627</v>
      </c>
      <c r="CA90" s="223">
        <v>41357</v>
      </c>
      <c r="CB90" s="223">
        <v>0</v>
      </c>
      <c r="CC90" s="223">
        <v>33355</v>
      </c>
      <c r="CD90" s="223">
        <v>4361</v>
      </c>
      <c r="CE90" s="223">
        <v>4434</v>
      </c>
      <c r="CF90" s="223">
        <v>4771</v>
      </c>
      <c r="CG90" s="223">
        <v>14237</v>
      </c>
      <c r="CH90" s="223">
        <v>4118</v>
      </c>
      <c r="CI90" s="223">
        <v>4262155</v>
      </c>
      <c r="CJ90" s="223">
        <v>178477</v>
      </c>
      <c r="CK90" s="223">
        <v>390221</v>
      </c>
      <c r="CL90" s="223">
        <v>263631</v>
      </c>
      <c r="CM90" s="223">
        <v>45519</v>
      </c>
      <c r="CN90" s="223">
        <v>289656</v>
      </c>
      <c r="CO90" s="223">
        <v>17601</v>
      </c>
      <c r="CP90" s="223">
        <v>297415</v>
      </c>
      <c r="CQ90" s="223">
        <v>89188</v>
      </c>
      <c r="CR90" s="223">
        <v>12020</v>
      </c>
      <c r="CS90" s="223">
        <v>128614</v>
      </c>
      <c r="CT90" s="223">
        <v>29427</v>
      </c>
      <c r="CU90" s="223">
        <v>55635</v>
      </c>
      <c r="CV90" s="223">
        <v>31736</v>
      </c>
      <c r="CW90" s="223">
        <v>35917</v>
      </c>
      <c r="CX90" s="223">
        <v>33759</v>
      </c>
      <c r="CY90" s="223">
        <v>179070</v>
      </c>
      <c r="CZ90" s="223">
        <v>18715</v>
      </c>
      <c r="DA90" s="223">
        <v>92769</v>
      </c>
      <c r="DB90" s="223">
        <v>34872</v>
      </c>
      <c r="DC90" s="223">
        <v>16499</v>
      </c>
      <c r="DD90" s="223">
        <v>3068</v>
      </c>
      <c r="DE90" s="223">
        <v>25600</v>
      </c>
      <c r="DF90" s="223">
        <v>0</v>
      </c>
      <c r="DG90" s="223">
        <v>102516</v>
      </c>
      <c r="DH90" s="224">
        <f t="shared" si="10"/>
        <v>9045267</v>
      </c>
      <c r="DI90" s="223">
        <v>99697</v>
      </c>
      <c r="DJ90" s="223">
        <v>8834910</v>
      </c>
      <c r="DK90" s="223">
        <v>0</v>
      </c>
      <c r="DL90" s="223">
        <v>0</v>
      </c>
      <c r="DM90" s="223">
        <v>0</v>
      </c>
      <c r="DN90" s="223">
        <v>0</v>
      </c>
      <c r="DO90" s="224">
        <f t="shared" si="11"/>
        <v>8934607</v>
      </c>
      <c r="DP90" s="225">
        <f t="shared" si="12"/>
        <v>17979874</v>
      </c>
      <c r="DQ90" s="223">
        <v>94869</v>
      </c>
      <c r="DR90" s="227"/>
      <c r="DS90" s="224">
        <f t="shared" si="13"/>
        <v>94869</v>
      </c>
      <c r="DT90" s="225">
        <f t="shared" si="14"/>
        <v>9029476</v>
      </c>
      <c r="DU90" s="225">
        <f t="shared" si="15"/>
        <v>18074743</v>
      </c>
      <c r="DV90" s="223">
        <v>-122117</v>
      </c>
      <c r="DW90" s="227"/>
      <c r="DX90" s="224">
        <f t="shared" si="16"/>
        <v>-122117</v>
      </c>
      <c r="DY90" s="227">
        <f t="shared" si="17"/>
        <v>8907359</v>
      </c>
      <c r="DZ90" s="224">
        <f t="shared" si="18"/>
        <v>17952626</v>
      </c>
      <c r="EB90" s="200">
        <f t="shared" si="19"/>
        <v>-1795262.6</v>
      </c>
    </row>
    <row r="91" spans="1:132" ht="15" customHeight="1" x14ac:dyDescent="0.2">
      <c r="A91" s="507">
        <v>85</v>
      </c>
      <c r="B91" s="228" t="s">
        <v>384</v>
      </c>
      <c r="C91" s="222" t="s">
        <v>240</v>
      </c>
      <c r="D91" s="223">
        <v>230</v>
      </c>
      <c r="E91" s="223">
        <v>53</v>
      </c>
      <c r="F91" s="223">
        <v>3</v>
      </c>
      <c r="G91" s="223">
        <v>26</v>
      </c>
      <c r="H91" s="223">
        <v>1</v>
      </c>
      <c r="I91" s="223">
        <v>15</v>
      </c>
      <c r="J91" s="223">
        <v>27</v>
      </c>
      <c r="K91" s="223">
        <v>268</v>
      </c>
      <c r="L91" s="223">
        <v>28</v>
      </c>
      <c r="M91" s="223">
        <v>2</v>
      </c>
      <c r="N91" s="223">
        <v>8</v>
      </c>
      <c r="O91" s="223">
        <v>28</v>
      </c>
      <c r="P91" s="223">
        <v>51</v>
      </c>
      <c r="Q91" s="223">
        <v>30</v>
      </c>
      <c r="R91" s="223">
        <v>31</v>
      </c>
      <c r="S91" s="223">
        <v>37</v>
      </c>
      <c r="T91" s="223">
        <v>35</v>
      </c>
      <c r="U91" s="223">
        <v>99</v>
      </c>
      <c r="V91" s="223">
        <v>2</v>
      </c>
      <c r="W91" s="223">
        <v>13</v>
      </c>
      <c r="X91" s="223">
        <v>12</v>
      </c>
      <c r="Y91" s="223">
        <v>27</v>
      </c>
      <c r="Z91" s="223">
        <v>13</v>
      </c>
      <c r="AA91" s="223">
        <v>10</v>
      </c>
      <c r="AB91" s="223">
        <v>58</v>
      </c>
      <c r="AC91" s="223">
        <v>45</v>
      </c>
      <c r="AD91" s="223">
        <v>11</v>
      </c>
      <c r="AE91" s="223">
        <v>14</v>
      </c>
      <c r="AF91" s="223">
        <v>169</v>
      </c>
      <c r="AG91" s="223">
        <v>46</v>
      </c>
      <c r="AH91" s="223">
        <v>7</v>
      </c>
      <c r="AI91" s="223">
        <v>7</v>
      </c>
      <c r="AJ91" s="223">
        <v>43</v>
      </c>
      <c r="AK91" s="223">
        <v>10</v>
      </c>
      <c r="AL91" s="223">
        <v>21</v>
      </c>
      <c r="AM91" s="223">
        <v>28</v>
      </c>
      <c r="AN91" s="223">
        <v>45</v>
      </c>
      <c r="AO91" s="223">
        <v>7</v>
      </c>
      <c r="AP91" s="223">
        <v>8</v>
      </c>
      <c r="AQ91" s="223">
        <v>24</v>
      </c>
      <c r="AR91" s="223">
        <v>31</v>
      </c>
      <c r="AS91" s="223">
        <v>85</v>
      </c>
      <c r="AT91" s="223">
        <v>132</v>
      </c>
      <c r="AU91" s="223">
        <v>123</v>
      </c>
      <c r="AV91" s="223">
        <v>219</v>
      </c>
      <c r="AW91" s="223">
        <v>41</v>
      </c>
      <c r="AX91" s="223">
        <v>78</v>
      </c>
      <c r="AY91" s="223">
        <v>13</v>
      </c>
      <c r="AZ91" s="223">
        <v>21</v>
      </c>
      <c r="BA91" s="223">
        <v>64</v>
      </c>
      <c r="BB91" s="223">
        <v>3</v>
      </c>
      <c r="BC91" s="223">
        <v>34</v>
      </c>
      <c r="BD91" s="223">
        <v>18</v>
      </c>
      <c r="BE91" s="223">
        <v>68</v>
      </c>
      <c r="BF91" s="223">
        <v>45</v>
      </c>
      <c r="BG91" s="223">
        <v>40</v>
      </c>
      <c r="BH91" s="223">
        <v>19</v>
      </c>
      <c r="BI91" s="223">
        <v>27</v>
      </c>
      <c r="BJ91" s="223">
        <v>47</v>
      </c>
      <c r="BK91" s="223">
        <v>71</v>
      </c>
      <c r="BL91" s="223">
        <v>48</v>
      </c>
      <c r="BM91" s="223">
        <v>238</v>
      </c>
      <c r="BN91" s="223">
        <v>122</v>
      </c>
      <c r="BO91" s="223">
        <v>93</v>
      </c>
      <c r="BP91" s="223">
        <v>427</v>
      </c>
      <c r="BQ91" s="223">
        <v>48</v>
      </c>
      <c r="BR91" s="223">
        <v>13</v>
      </c>
      <c r="BS91" s="223">
        <v>15</v>
      </c>
      <c r="BT91" s="223">
        <v>1213</v>
      </c>
      <c r="BU91" s="223">
        <v>7632</v>
      </c>
      <c r="BV91" s="223">
        <v>10832</v>
      </c>
      <c r="BW91" s="223">
        <v>1274</v>
      </c>
      <c r="BX91" s="223">
        <v>61</v>
      </c>
      <c r="BY91" s="223">
        <v>0</v>
      </c>
      <c r="BZ91" s="223">
        <v>1637</v>
      </c>
      <c r="CA91" s="223">
        <v>292</v>
      </c>
      <c r="CB91" s="223">
        <v>0</v>
      </c>
      <c r="CC91" s="223">
        <v>453</v>
      </c>
      <c r="CD91" s="223">
        <v>18</v>
      </c>
      <c r="CE91" s="223">
        <v>35</v>
      </c>
      <c r="CF91" s="223">
        <v>62</v>
      </c>
      <c r="CG91" s="223">
        <v>3539</v>
      </c>
      <c r="CH91" s="223">
        <v>112</v>
      </c>
      <c r="CI91" s="223">
        <v>57</v>
      </c>
      <c r="CJ91" s="223">
        <v>161182</v>
      </c>
      <c r="CK91" s="223">
        <v>468</v>
      </c>
      <c r="CL91" s="223">
        <v>70</v>
      </c>
      <c r="CM91" s="223">
        <v>75</v>
      </c>
      <c r="CN91" s="223">
        <v>291</v>
      </c>
      <c r="CO91" s="223">
        <v>2622</v>
      </c>
      <c r="CP91" s="223">
        <v>978</v>
      </c>
      <c r="CQ91" s="223">
        <v>1218</v>
      </c>
      <c r="CR91" s="223">
        <v>65</v>
      </c>
      <c r="CS91" s="223">
        <v>627</v>
      </c>
      <c r="CT91" s="223">
        <v>862</v>
      </c>
      <c r="CU91" s="223">
        <v>1553</v>
      </c>
      <c r="CV91" s="223">
        <v>8173</v>
      </c>
      <c r="CW91" s="223">
        <v>2257018</v>
      </c>
      <c r="CX91" s="223">
        <v>408</v>
      </c>
      <c r="CY91" s="223">
        <v>1403</v>
      </c>
      <c r="CZ91" s="223">
        <v>11992</v>
      </c>
      <c r="DA91" s="223">
        <v>48202</v>
      </c>
      <c r="DB91" s="223">
        <v>18576</v>
      </c>
      <c r="DC91" s="223">
        <v>10028</v>
      </c>
      <c r="DD91" s="223">
        <v>87</v>
      </c>
      <c r="DE91" s="223">
        <v>782</v>
      </c>
      <c r="DF91" s="223">
        <v>0</v>
      </c>
      <c r="DG91" s="223">
        <v>41376</v>
      </c>
      <c r="DH91" s="224">
        <f t="shared" si="10"/>
        <v>2599048</v>
      </c>
      <c r="DI91" s="223">
        <v>7223</v>
      </c>
      <c r="DJ91" s="223">
        <v>1614804</v>
      </c>
      <c r="DK91" s="223">
        <v>0</v>
      </c>
      <c r="DL91" s="223">
        <v>113031</v>
      </c>
      <c r="DM91" s="223">
        <v>62108</v>
      </c>
      <c r="DN91" s="223">
        <v>0</v>
      </c>
      <c r="DO91" s="224">
        <f t="shared" si="11"/>
        <v>1797166</v>
      </c>
      <c r="DP91" s="225">
        <f t="shared" si="12"/>
        <v>4396214</v>
      </c>
      <c r="DQ91" s="223">
        <v>27</v>
      </c>
      <c r="DR91" s="227"/>
      <c r="DS91" s="224">
        <f t="shared" si="13"/>
        <v>27</v>
      </c>
      <c r="DT91" s="225">
        <f t="shared" si="14"/>
        <v>1797193</v>
      </c>
      <c r="DU91" s="225">
        <f t="shared" si="15"/>
        <v>4396241</v>
      </c>
      <c r="DV91" s="223">
        <v>0</v>
      </c>
      <c r="DW91" s="227"/>
      <c r="DX91" s="224">
        <f t="shared" si="16"/>
        <v>0</v>
      </c>
      <c r="DY91" s="227">
        <f t="shared" si="17"/>
        <v>1797193</v>
      </c>
      <c r="DZ91" s="224">
        <f t="shared" si="18"/>
        <v>4396241</v>
      </c>
      <c r="EB91" s="200">
        <f t="shared" si="19"/>
        <v>-439624.10000000003</v>
      </c>
    </row>
    <row r="92" spans="1:132" ht="15" customHeight="1" x14ac:dyDescent="0.2">
      <c r="A92" s="507">
        <v>86</v>
      </c>
      <c r="B92" s="228" t="s">
        <v>385</v>
      </c>
      <c r="C92" s="222" t="s">
        <v>386</v>
      </c>
      <c r="D92" s="223">
        <v>17865</v>
      </c>
      <c r="E92" s="223">
        <v>8735</v>
      </c>
      <c r="F92" s="223">
        <v>3375</v>
      </c>
      <c r="G92" s="223">
        <v>42</v>
      </c>
      <c r="H92" s="223">
        <v>1198</v>
      </c>
      <c r="I92" s="223">
        <v>378</v>
      </c>
      <c r="J92" s="223">
        <v>900</v>
      </c>
      <c r="K92" s="223">
        <v>61089</v>
      </c>
      <c r="L92" s="223">
        <v>22578</v>
      </c>
      <c r="M92" s="223">
        <v>1100</v>
      </c>
      <c r="N92" s="223">
        <v>1805</v>
      </c>
      <c r="O92" s="223">
        <v>1480</v>
      </c>
      <c r="P92" s="223">
        <v>2783</v>
      </c>
      <c r="Q92" s="223">
        <v>3483</v>
      </c>
      <c r="R92" s="223">
        <v>2153</v>
      </c>
      <c r="S92" s="223">
        <v>14835</v>
      </c>
      <c r="T92" s="223">
        <v>4771</v>
      </c>
      <c r="U92" s="223">
        <v>6766</v>
      </c>
      <c r="V92" s="223">
        <v>1389</v>
      </c>
      <c r="W92" s="223">
        <v>6790</v>
      </c>
      <c r="X92" s="223">
        <v>2120</v>
      </c>
      <c r="Y92" s="223">
        <v>23352</v>
      </c>
      <c r="Z92" s="223">
        <v>7095</v>
      </c>
      <c r="AA92" s="223">
        <v>204</v>
      </c>
      <c r="AB92" s="223">
        <v>83640</v>
      </c>
      <c r="AC92" s="223">
        <v>32590</v>
      </c>
      <c r="AD92" s="223">
        <v>4492</v>
      </c>
      <c r="AE92" s="223">
        <v>656</v>
      </c>
      <c r="AF92" s="223">
        <v>21658</v>
      </c>
      <c r="AG92" s="223">
        <v>3249</v>
      </c>
      <c r="AH92" s="223">
        <v>2692</v>
      </c>
      <c r="AI92" s="223">
        <v>3644</v>
      </c>
      <c r="AJ92" s="223">
        <v>6041</v>
      </c>
      <c r="AK92" s="223">
        <v>3819</v>
      </c>
      <c r="AL92" s="223">
        <v>7435</v>
      </c>
      <c r="AM92" s="223">
        <v>9304</v>
      </c>
      <c r="AN92" s="223">
        <v>15062</v>
      </c>
      <c r="AO92" s="223">
        <v>5968</v>
      </c>
      <c r="AP92" s="223">
        <v>6866</v>
      </c>
      <c r="AQ92" s="223">
        <v>2937</v>
      </c>
      <c r="AR92" s="223">
        <v>6930</v>
      </c>
      <c r="AS92" s="223">
        <v>43601</v>
      </c>
      <c r="AT92" s="223">
        <v>18705</v>
      </c>
      <c r="AU92" s="223">
        <v>42982</v>
      </c>
      <c r="AV92" s="223">
        <v>105935</v>
      </c>
      <c r="AW92" s="223">
        <v>22073</v>
      </c>
      <c r="AX92" s="223">
        <v>21866</v>
      </c>
      <c r="AY92" s="223">
        <v>30269</v>
      </c>
      <c r="AZ92" s="223">
        <v>76401</v>
      </c>
      <c r="BA92" s="223">
        <v>4313</v>
      </c>
      <c r="BB92" s="223">
        <v>25699</v>
      </c>
      <c r="BC92" s="223">
        <v>9152</v>
      </c>
      <c r="BD92" s="223">
        <v>19156</v>
      </c>
      <c r="BE92" s="223">
        <v>71181</v>
      </c>
      <c r="BF92" s="223">
        <v>21287</v>
      </c>
      <c r="BG92" s="223">
        <v>4127</v>
      </c>
      <c r="BH92" s="223">
        <v>32768</v>
      </c>
      <c r="BI92" s="223">
        <v>5423</v>
      </c>
      <c r="BJ92" s="223">
        <v>10542</v>
      </c>
      <c r="BK92" s="223">
        <v>9785</v>
      </c>
      <c r="BL92" s="223">
        <v>64</v>
      </c>
      <c r="BM92" s="223">
        <v>53018</v>
      </c>
      <c r="BN92" s="223">
        <v>31748</v>
      </c>
      <c r="BO92" s="223">
        <v>26669</v>
      </c>
      <c r="BP92" s="223">
        <v>26996</v>
      </c>
      <c r="BQ92" s="223">
        <v>222289</v>
      </c>
      <c r="BR92" s="223">
        <v>41256</v>
      </c>
      <c r="BS92" s="223">
        <v>141736</v>
      </c>
      <c r="BT92" s="223">
        <v>16567</v>
      </c>
      <c r="BU92" s="223">
        <v>1286961</v>
      </c>
      <c r="BV92" s="223">
        <v>1376819</v>
      </c>
      <c r="BW92" s="223">
        <v>80906</v>
      </c>
      <c r="BX92" s="223">
        <v>45412</v>
      </c>
      <c r="BY92" s="223">
        <v>0</v>
      </c>
      <c r="BZ92" s="223">
        <v>2340</v>
      </c>
      <c r="CA92" s="223">
        <v>45071</v>
      </c>
      <c r="CB92" s="223">
        <v>0</v>
      </c>
      <c r="CC92" s="223">
        <v>14445</v>
      </c>
      <c r="CD92" s="223">
        <v>6974</v>
      </c>
      <c r="CE92" s="223">
        <v>3034</v>
      </c>
      <c r="CF92" s="223">
        <v>28838</v>
      </c>
      <c r="CG92" s="223">
        <v>132362</v>
      </c>
      <c r="CH92" s="223">
        <v>3348</v>
      </c>
      <c r="CI92" s="223">
        <v>377344</v>
      </c>
      <c r="CJ92" s="223">
        <v>20651</v>
      </c>
      <c r="CK92" s="223">
        <v>765468</v>
      </c>
      <c r="CL92" s="223">
        <v>458132</v>
      </c>
      <c r="CM92" s="223">
        <v>92975</v>
      </c>
      <c r="CN92" s="223">
        <v>607822</v>
      </c>
      <c r="CO92" s="223">
        <v>128157</v>
      </c>
      <c r="CP92" s="223">
        <v>617895</v>
      </c>
      <c r="CQ92" s="223">
        <v>277968</v>
      </c>
      <c r="CR92" s="223">
        <v>24425</v>
      </c>
      <c r="CS92" s="223">
        <v>117843</v>
      </c>
      <c r="CT92" s="223">
        <v>11466</v>
      </c>
      <c r="CU92" s="223">
        <v>142687</v>
      </c>
      <c r="CV92" s="223">
        <v>118032</v>
      </c>
      <c r="CW92" s="223">
        <v>28044</v>
      </c>
      <c r="CX92" s="223">
        <v>23444</v>
      </c>
      <c r="CY92" s="223">
        <v>734191</v>
      </c>
      <c r="CZ92" s="223">
        <v>46347</v>
      </c>
      <c r="DA92" s="223">
        <v>12458</v>
      </c>
      <c r="DB92" s="223">
        <v>1547</v>
      </c>
      <c r="DC92" s="223">
        <v>144137</v>
      </c>
      <c r="DD92" s="223">
        <v>374</v>
      </c>
      <c r="DE92" s="223">
        <v>33670</v>
      </c>
      <c r="DF92" s="223">
        <v>0</v>
      </c>
      <c r="DG92" s="223">
        <v>22497</v>
      </c>
      <c r="DH92" s="224">
        <f t="shared" si="10"/>
        <v>9382961</v>
      </c>
      <c r="DI92" s="223">
        <v>2655</v>
      </c>
      <c r="DJ92" s="223">
        <v>3094071</v>
      </c>
      <c r="DK92" s="223">
        <v>0</v>
      </c>
      <c r="DL92" s="223">
        <v>1427034</v>
      </c>
      <c r="DM92" s="223">
        <v>15593452</v>
      </c>
      <c r="DN92" s="223">
        <v>-16612</v>
      </c>
      <c r="DO92" s="224">
        <f t="shared" si="11"/>
        <v>20100600</v>
      </c>
      <c r="DP92" s="225">
        <f t="shared" si="12"/>
        <v>29483561</v>
      </c>
      <c r="DQ92" s="223">
        <v>1066892</v>
      </c>
      <c r="DR92" s="227"/>
      <c r="DS92" s="224">
        <f t="shared" si="13"/>
        <v>1066892</v>
      </c>
      <c r="DT92" s="225">
        <f t="shared" si="14"/>
        <v>21167492</v>
      </c>
      <c r="DU92" s="225">
        <f t="shared" si="15"/>
        <v>30550453</v>
      </c>
      <c r="DV92" s="223">
        <v>-3272978</v>
      </c>
      <c r="DW92" s="227"/>
      <c r="DX92" s="224">
        <f t="shared" si="16"/>
        <v>-3272978</v>
      </c>
      <c r="DY92" s="227">
        <f t="shared" si="17"/>
        <v>17894514</v>
      </c>
      <c r="DZ92" s="224">
        <f t="shared" si="18"/>
        <v>27277475</v>
      </c>
      <c r="EB92" s="200">
        <f t="shared" si="19"/>
        <v>-2727747.5</v>
      </c>
    </row>
    <row r="93" spans="1:132" ht="15" customHeight="1" x14ac:dyDescent="0.2">
      <c r="A93" s="507">
        <v>87</v>
      </c>
      <c r="B93" s="228" t="s">
        <v>387</v>
      </c>
      <c r="C93" s="222" t="s">
        <v>388</v>
      </c>
      <c r="D93" s="223">
        <v>273</v>
      </c>
      <c r="E93" s="223">
        <v>194</v>
      </c>
      <c r="F93" s="223">
        <v>95</v>
      </c>
      <c r="G93" s="223">
        <v>36</v>
      </c>
      <c r="H93" s="223">
        <v>156</v>
      </c>
      <c r="I93" s="223">
        <v>86</v>
      </c>
      <c r="J93" s="223">
        <v>52</v>
      </c>
      <c r="K93" s="223">
        <v>22982</v>
      </c>
      <c r="L93" s="223">
        <v>1463</v>
      </c>
      <c r="M93" s="223">
        <v>123</v>
      </c>
      <c r="N93" s="223">
        <v>587</v>
      </c>
      <c r="O93" s="223">
        <v>94</v>
      </c>
      <c r="P93" s="223">
        <v>196</v>
      </c>
      <c r="Q93" s="223">
        <v>670</v>
      </c>
      <c r="R93" s="223">
        <v>529</v>
      </c>
      <c r="S93" s="223">
        <v>4100</v>
      </c>
      <c r="T93" s="223">
        <v>790</v>
      </c>
      <c r="U93" s="223">
        <v>1261</v>
      </c>
      <c r="V93" s="223">
        <v>131</v>
      </c>
      <c r="W93" s="223">
        <v>805</v>
      </c>
      <c r="X93" s="223">
        <v>574</v>
      </c>
      <c r="Y93" s="223">
        <v>3546</v>
      </c>
      <c r="Z93" s="223">
        <v>1960</v>
      </c>
      <c r="AA93" s="223">
        <v>48</v>
      </c>
      <c r="AB93" s="223">
        <v>25193</v>
      </c>
      <c r="AC93" s="223">
        <v>4137</v>
      </c>
      <c r="AD93" s="223">
        <v>1327</v>
      </c>
      <c r="AE93" s="223">
        <v>209</v>
      </c>
      <c r="AF93" s="223">
        <v>4346</v>
      </c>
      <c r="AG93" s="223">
        <v>1331</v>
      </c>
      <c r="AH93" s="223">
        <v>14</v>
      </c>
      <c r="AI93" s="223">
        <v>431</v>
      </c>
      <c r="AJ93" s="223">
        <v>836</v>
      </c>
      <c r="AK93" s="223">
        <v>1405</v>
      </c>
      <c r="AL93" s="223">
        <v>1038</v>
      </c>
      <c r="AM93" s="223">
        <v>444</v>
      </c>
      <c r="AN93" s="223">
        <v>1341</v>
      </c>
      <c r="AO93" s="223">
        <v>203</v>
      </c>
      <c r="AP93" s="223">
        <v>204</v>
      </c>
      <c r="AQ93" s="223">
        <v>23</v>
      </c>
      <c r="AR93" s="223">
        <v>132</v>
      </c>
      <c r="AS93" s="223">
        <v>988</v>
      </c>
      <c r="AT93" s="223">
        <v>1418</v>
      </c>
      <c r="AU93" s="223">
        <v>15637</v>
      </c>
      <c r="AV93" s="223">
        <v>9877</v>
      </c>
      <c r="AW93" s="223">
        <v>1117</v>
      </c>
      <c r="AX93" s="223">
        <v>984</v>
      </c>
      <c r="AY93" s="223">
        <v>2164</v>
      </c>
      <c r="AZ93" s="223">
        <v>1644</v>
      </c>
      <c r="BA93" s="223">
        <v>1544</v>
      </c>
      <c r="BB93" s="223">
        <v>306</v>
      </c>
      <c r="BC93" s="223">
        <v>465</v>
      </c>
      <c r="BD93" s="223">
        <v>1607</v>
      </c>
      <c r="BE93" s="223">
        <v>213</v>
      </c>
      <c r="BF93" s="223">
        <v>2097</v>
      </c>
      <c r="BG93" s="223">
        <v>1633</v>
      </c>
      <c r="BH93" s="223">
        <v>2385</v>
      </c>
      <c r="BI93" s="223">
        <v>2075</v>
      </c>
      <c r="BJ93" s="223">
        <v>1617</v>
      </c>
      <c r="BK93" s="223">
        <v>2490</v>
      </c>
      <c r="BL93" s="223">
        <v>44</v>
      </c>
      <c r="BM93" s="223">
        <v>3924</v>
      </c>
      <c r="BN93" s="223">
        <v>1978</v>
      </c>
      <c r="BO93" s="223">
        <v>1535</v>
      </c>
      <c r="BP93" s="223">
        <v>1195</v>
      </c>
      <c r="BQ93" s="223">
        <v>382</v>
      </c>
      <c r="BR93" s="223">
        <v>178</v>
      </c>
      <c r="BS93" s="223">
        <v>1204</v>
      </c>
      <c r="BT93" s="223">
        <v>2778</v>
      </c>
      <c r="BU93" s="223">
        <v>1087834</v>
      </c>
      <c r="BV93" s="223">
        <v>123735</v>
      </c>
      <c r="BW93" s="223">
        <v>2421</v>
      </c>
      <c r="BX93" s="223">
        <v>9809</v>
      </c>
      <c r="BY93" s="223">
        <v>0</v>
      </c>
      <c r="BZ93" s="223">
        <v>7556</v>
      </c>
      <c r="CA93" s="223">
        <v>15769</v>
      </c>
      <c r="CB93" s="223">
        <v>0</v>
      </c>
      <c r="CC93" s="223">
        <v>2064</v>
      </c>
      <c r="CD93" s="223">
        <v>373</v>
      </c>
      <c r="CE93" s="223">
        <v>2049</v>
      </c>
      <c r="CF93" s="223">
        <v>2276</v>
      </c>
      <c r="CG93" s="223">
        <v>6006</v>
      </c>
      <c r="CH93" s="223">
        <v>3000</v>
      </c>
      <c r="CI93" s="223">
        <v>421248</v>
      </c>
      <c r="CJ93" s="223">
        <v>57727</v>
      </c>
      <c r="CK93" s="223">
        <v>537105</v>
      </c>
      <c r="CL93" s="223">
        <v>1012914</v>
      </c>
      <c r="CM93" s="223">
        <v>63953</v>
      </c>
      <c r="CN93" s="223">
        <v>133506</v>
      </c>
      <c r="CO93" s="223">
        <v>4315</v>
      </c>
      <c r="CP93" s="223">
        <v>28919</v>
      </c>
      <c r="CQ93" s="223">
        <v>2598</v>
      </c>
      <c r="CR93" s="223">
        <v>1878</v>
      </c>
      <c r="CS93" s="223">
        <v>12534</v>
      </c>
      <c r="CT93" s="223">
        <v>432</v>
      </c>
      <c r="CU93" s="223">
        <v>2570</v>
      </c>
      <c r="CV93" s="223">
        <v>53551</v>
      </c>
      <c r="CW93" s="223">
        <v>1857374</v>
      </c>
      <c r="CX93" s="223">
        <v>29809</v>
      </c>
      <c r="CY93" s="223">
        <v>583915</v>
      </c>
      <c r="CZ93" s="223">
        <v>20663</v>
      </c>
      <c r="DA93" s="223">
        <v>142470</v>
      </c>
      <c r="DB93" s="223">
        <v>21239</v>
      </c>
      <c r="DC93" s="223">
        <v>10367</v>
      </c>
      <c r="DD93" s="223">
        <v>2004</v>
      </c>
      <c r="DE93" s="223">
        <v>6065</v>
      </c>
      <c r="DF93" s="223">
        <v>0</v>
      </c>
      <c r="DG93" s="223">
        <v>168482</v>
      </c>
      <c r="DH93" s="224">
        <f t="shared" si="10"/>
        <v>6585374</v>
      </c>
      <c r="DI93" s="223">
        <v>29876</v>
      </c>
      <c r="DJ93" s="223">
        <v>1827580</v>
      </c>
      <c r="DK93" s="223">
        <v>0</v>
      </c>
      <c r="DL93" s="223">
        <v>0</v>
      </c>
      <c r="DM93" s="223">
        <v>0</v>
      </c>
      <c r="DN93" s="223">
        <v>0</v>
      </c>
      <c r="DO93" s="224">
        <f t="shared" si="11"/>
        <v>1857456</v>
      </c>
      <c r="DP93" s="225">
        <f t="shared" si="12"/>
        <v>8442830</v>
      </c>
      <c r="DQ93" s="223">
        <v>45127</v>
      </c>
      <c r="DR93" s="227"/>
      <c r="DS93" s="224">
        <f t="shared" si="13"/>
        <v>45127</v>
      </c>
      <c r="DT93" s="225">
        <f t="shared" si="14"/>
        <v>1902583</v>
      </c>
      <c r="DU93" s="225">
        <f t="shared" si="15"/>
        <v>8487957</v>
      </c>
      <c r="DV93" s="223">
        <v>-63381</v>
      </c>
      <c r="DW93" s="227"/>
      <c r="DX93" s="224">
        <f t="shared" si="16"/>
        <v>-63381</v>
      </c>
      <c r="DY93" s="227">
        <f t="shared" si="17"/>
        <v>1839202</v>
      </c>
      <c r="DZ93" s="224">
        <f t="shared" si="18"/>
        <v>8424576</v>
      </c>
      <c r="EB93" s="200">
        <f t="shared" si="19"/>
        <v>-842457.60000000009</v>
      </c>
    </row>
    <row r="94" spans="1:132" ht="15" customHeight="1" x14ac:dyDescent="0.2">
      <c r="A94" s="507">
        <v>88</v>
      </c>
      <c r="B94" s="228" t="s">
        <v>389</v>
      </c>
      <c r="C94" s="222" t="s">
        <v>390</v>
      </c>
      <c r="D94" s="223">
        <v>3792</v>
      </c>
      <c r="E94" s="223">
        <v>1892</v>
      </c>
      <c r="F94" s="223">
        <v>1011</v>
      </c>
      <c r="G94" s="223">
        <v>566</v>
      </c>
      <c r="H94" s="223">
        <v>1002</v>
      </c>
      <c r="I94" s="223">
        <v>52</v>
      </c>
      <c r="J94" s="223">
        <v>499</v>
      </c>
      <c r="K94" s="223">
        <v>24645</v>
      </c>
      <c r="L94" s="223">
        <v>3536</v>
      </c>
      <c r="M94" s="223">
        <v>456</v>
      </c>
      <c r="N94" s="223">
        <v>342</v>
      </c>
      <c r="O94" s="223">
        <v>1240</v>
      </c>
      <c r="P94" s="223">
        <v>3437</v>
      </c>
      <c r="Q94" s="223">
        <v>2046</v>
      </c>
      <c r="R94" s="223">
        <v>1911</v>
      </c>
      <c r="S94" s="223">
        <v>1299</v>
      </c>
      <c r="T94" s="223">
        <v>3058</v>
      </c>
      <c r="U94" s="223">
        <v>6187</v>
      </c>
      <c r="V94" s="223">
        <v>1545</v>
      </c>
      <c r="W94" s="223">
        <v>1929</v>
      </c>
      <c r="X94" s="223">
        <v>285</v>
      </c>
      <c r="Y94" s="223">
        <v>2185</v>
      </c>
      <c r="Z94" s="223">
        <v>451</v>
      </c>
      <c r="AA94" s="223">
        <v>216</v>
      </c>
      <c r="AB94" s="223">
        <v>16575</v>
      </c>
      <c r="AC94" s="223">
        <v>6401</v>
      </c>
      <c r="AD94" s="223">
        <v>1280</v>
      </c>
      <c r="AE94" s="223">
        <v>537</v>
      </c>
      <c r="AF94" s="223">
        <v>3612</v>
      </c>
      <c r="AG94" s="223">
        <v>2895</v>
      </c>
      <c r="AH94" s="223">
        <v>353</v>
      </c>
      <c r="AI94" s="223">
        <v>375</v>
      </c>
      <c r="AJ94" s="223">
        <v>1129</v>
      </c>
      <c r="AK94" s="223">
        <v>940</v>
      </c>
      <c r="AL94" s="223">
        <v>1388</v>
      </c>
      <c r="AM94" s="223">
        <v>2033</v>
      </c>
      <c r="AN94" s="223">
        <v>983</v>
      </c>
      <c r="AO94" s="223">
        <v>367</v>
      </c>
      <c r="AP94" s="223">
        <v>776</v>
      </c>
      <c r="AQ94" s="223">
        <v>867</v>
      </c>
      <c r="AR94" s="223">
        <v>1907</v>
      </c>
      <c r="AS94" s="223">
        <v>2759</v>
      </c>
      <c r="AT94" s="223">
        <v>4447</v>
      </c>
      <c r="AU94" s="223">
        <v>6268</v>
      </c>
      <c r="AV94" s="223">
        <v>10279</v>
      </c>
      <c r="AW94" s="223">
        <v>5056</v>
      </c>
      <c r="AX94" s="223">
        <v>3462</v>
      </c>
      <c r="AY94" s="223">
        <v>7303</v>
      </c>
      <c r="AZ94" s="223">
        <v>7841</v>
      </c>
      <c r="BA94" s="223">
        <v>2139</v>
      </c>
      <c r="BB94" s="223">
        <v>2403</v>
      </c>
      <c r="BC94" s="223">
        <v>2007</v>
      </c>
      <c r="BD94" s="223">
        <v>3534</v>
      </c>
      <c r="BE94" s="223">
        <v>3016</v>
      </c>
      <c r="BF94" s="223">
        <v>2836</v>
      </c>
      <c r="BG94" s="223">
        <v>808</v>
      </c>
      <c r="BH94" s="223">
        <v>4886</v>
      </c>
      <c r="BI94" s="223">
        <v>1786</v>
      </c>
      <c r="BJ94" s="223">
        <v>4585</v>
      </c>
      <c r="BK94" s="223">
        <v>5519</v>
      </c>
      <c r="BL94" s="223">
        <v>1322</v>
      </c>
      <c r="BM94" s="223">
        <v>46748</v>
      </c>
      <c r="BN94" s="223">
        <v>21055</v>
      </c>
      <c r="BO94" s="223">
        <v>19258</v>
      </c>
      <c r="BP94" s="223">
        <v>11463</v>
      </c>
      <c r="BQ94" s="223">
        <v>5115</v>
      </c>
      <c r="BR94" s="223">
        <v>831</v>
      </c>
      <c r="BS94" s="223">
        <v>5970</v>
      </c>
      <c r="BT94" s="223">
        <v>6694</v>
      </c>
      <c r="BU94" s="223">
        <v>195148</v>
      </c>
      <c r="BV94" s="223">
        <v>104071</v>
      </c>
      <c r="BW94" s="223">
        <v>21934</v>
      </c>
      <c r="BX94" s="223">
        <v>8867</v>
      </c>
      <c r="BY94" s="223">
        <v>0</v>
      </c>
      <c r="BZ94" s="223">
        <v>10677</v>
      </c>
      <c r="CA94" s="223">
        <v>21295</v>
      </c>
      <c r="CB94" s="223">
        <v>0</v>
      </c>
      <c r="CC94" s="223">
        <v>3126</v>
      </c>
      <c r="CD94" s="223">
        <v>2688</v>
      </c>
      <c r="CE94" s="223">
        <v>2508</v>
      </c>
      <c r="CF94" s="223">
        <v>7242</v>
      </c>
      <c r="CG94" s="223">
        <v>7552</v>
      </c>
      <c r="CH94" s="223">
        <v>4641</v>
      </c>
      <c r="CI94" s="223">
        <v>68148</v>
      </c>
      <c r="CJ94" s="223">
        <v>835783</v>
      </c>
      <c r="CK94" s="223">
        <v>138688</v>
      </c>
      <c r="CL94" s="223">
        <v>52758</v>
      </c>
      <c r="CM94" s="223">
        <v>480911</v>
      </c>
      <c r="CN94" s="223">
        <v>220008</v>
      </c>
      <c r="CO94" s="223">
        <v>86656</v>
      </c>
      <c r="CP94" s="223">
        <v>295348</v>
      </c>
      <c r="CQ94" s="223">
        <v>126943</v>
      </c>
      <c r="CR94" s="223">
        <v>8817</v>
      </c>
      <c r="CS94" s="223">
        <v>107953</v>
      </c>
      <c r="CT94" s="223">
        <v>20302</v>
      </c>
      <c r="CU94" s="223">
        <v>100552</v>
      </c>
      <c r="CV94" s="223">
        <v>12186</v>
      </c>
      <c r="CW94" s="223">
        <v>1552858</v>
      </c>
      <c r="CX94" s="223">
        <v>5878</v>
      </c>
      <c r="CY94" s="223">
        <v>205266</v>
      </c>
      <c r="CZ94" s="223">
        <v>13333</v>
      </c>
      <c r="DA94" s="223">
        <v>36181</v>
      </c>
      <c r="DB94" s="223">
        <v>23322</v>
      </c>
      <c r="DC94" s="223">
        <v>137072</v>
      </c>
      <c r="DD94" s="223">
        <v>1699</v>
      </c>
      <c r="DE94" s="223">
        <v>14421</v>
      </c>
      <c r="DF94" s="223">
        <v>0</v>
      </c>
      <c r="DG94" s="223">
        <v>1233</v>
      </c>
      <c r="DH94" s="224">
        <f t="shared" si="10"/>
        <v>5241455</v>
      </c>
      <c r="DI94" s="223">
        <v>41821</v>
      </c>
      <c r="DJ94" s="223">
        <v>1134123</v>
      </c>
      <c r="DK94" s="223">
        <v>41161</v>
      </c>
      <c r="DL94" s="223">
        <v>0</v>
      </c>
      <c r="DM94" s="223">
        <v>565052</v>
      </c>
      <c r="DN94" s="223">
        <v>-21056</v>
      </c>
      <c r="DO94" s="224">
        <f t="shared" si="11"/>
        <v>1761101</v>
      </c>
      <c r="DP94" s="225">
        <f t="shared" si="12"/>
        <v>7002556</v>
      </c>
      <c r="DQ94" s="223">
        <v>186508</v>
      </c>
      <c r="DR94" s="227"/>
      <c r="DS94" s="224">
        <f t="shared" si="13"/>
        <v>186508</v>
      </c>
      <c r="DT94" s="225">
        <f t="shared" si="14"/>
        <v>1947609</v>
      </c>
      <c r="DU94" s="225">
        <f t="shared" si="15"/>
        <v>7189064</v>
      </c>
      <c r="DV94" s="223">
        <v>-263994</v>
      </c>
      <c r="DW94" s="227"/>
      <c r="DX94" s="224">
        <f t="shared" si="16"/>
        <v>-263994</v>
      </c>
      <c r="DY94" s="227">
        <f t="shared" si="17"/>
        <v>1683615</v>
      </c>
      <c r="DZ94" s="224">
        <f t="shared" si="18"/>
        <v>6925070</v>
      </c>
      <c r="EB94" s="200">
        <f t="shared" si="19"/>
        <v>-692507</v>
      </c>
    </row>
    <row r="95" spans="1:132" ht="15" customHeight="1" x14ac:dyDescent="0.2">
      <c r="A95" s="507">
        <v>89</v>
      </c>
      <c r="B95" s="228" t="s">
        <v>391</v>
      </c>
      <c r="C95" s="222" t="s">
        <v>4</v>
      </c>
      <c r="D95" s="223">
        <v>0</v>
      </c>
      <c r="E95" s="223">
        <v>0</v>
      </c>
      <c r="F95" s="223">
        <v>0</v>
      </c>
      <c r="G95" s="223">
        <v>0</v>
      </c>
      <c r="H95" s="223">
        <v>0</v>
      </c>
      <c r="I95" s="223">
        <v>0</v>
      </c>
      <c r="J95" s="223">
        <v>0</v>
      </c>
      <c r="K95" s="223">
        <v>0</v>
      </c>
      <c r="L95" s="223">
        <v>0</v>
      </c>
      <c r="M95" s="223">
        <v>0</v>
      </c>
      <c r="N95" s="223">
        <v>0</v>
      </c>
      <c r="O95" s="223">
        <v>0</v>
      </c>
      <c r="P95" s="223">
        <v>0</v>
      </c>
      <c r="Q95" s="223">
        <v>0</v>
      </c>
      <c r="R95" s="223">
        <v>0</v>
      </c>
      <c r="S95" s="223">
        <v>0</v>
      </c>
      <c r="T95" s="223">
        <v>0</v>
      </c>
      <c r="U95" s="223">
        <v>0</v>
      </c>
      <c r="V95" s="223">
        <v>0</v>
      </c>
      <c r="W95" s="223">
        <v>0</v>
      </c>
      <c r="X95" s="223">
        <v>0</v>
      </c>
      <c r="Y95" s="223">
        <v>0</v>
      </c>
      <c r="Z95" s="223">
        <v>0</v>
      </c>
      <c r="AA95" s="223">
        <v>0</v>
      </c>
      <c r="AB95" s="223">
        <v>0</v>
      </c>
      <c r="AC95" s="223">
        <v>0</v>
      </c>
      <c r="AD95" s="223">
        <v>0</v>
      </c>
      <c r="AE95" s="223">
        <v>0</v>
      </c>
      <c r="AF95" s="223">
        <v>0</v>
      </c>
      <c r="AG95" s="223">
        <v>0</v>
      </c>
      <c r="AH95" s="223">
        <v>0</v>
      </c>
      <c r="AI95" s="223">
        <v>0</v>
      </c>
      <c r="AJ95" s="223">
        <v>0</v>
      </c>
      <c r="AK95" s="223">
        <v>0</v>
      </c>
      <c r="AL95" s="223">
        <v>0</v>
      </c>
      <c r="AM95" s="223">
        <v>0</v>
      </c>
      <c r="AN95" s="223">
        <v>0</v>
      </c>
      <c r="AO95" s="223">
        <v>0</v>
      </c>
      <c r="AP95" s="223">
        <v>0</v>
      </c>
      <c r="AQ95" s="223">
        <v>0</v>
      </c>
      <c r="AR95" s="223">
        <v>0</v>
      </c>
      <c r="AS95" s="223">
        <v>0</v>
      </c>
      <c r="AT95" s="223">
        <v>0</v>
      </c>
      <c r="AU95" s="223">
        <v>0</v>
      </c>
      <c r="AV95" s="223">
        <v>0</v>
      </c>
      <c r="AW95" s="223">
        <v>0</v>
      </c>
      <c r="AX95" s="223">
        <v>0</v>
      </c>
      <c r="AY95" s="223">
        <v>0</v>
      </c>
      <c r="AZ95" s="223">
        <v>0</v>
      </c>
      <c r="BA95" s="223">
        <v>0</v>
      </c>
      <c r="BB95" s="223">
        <v>0</v>
      </c>
      <c r="BC95" s="223">
        <v>0</v>
      </c>
      <c r="BD95" s="223">
        <v>0</v>
      </c>
      <c r="BE95" s="223">
        <v>0</v>
      </c>
      <c r="BF95" s="223">
        <v>0</v>
      </c>
      <c r="BG95" s="223">
        <v>0</v>
      </c>
      <c r="BH95" s="223">
        <v>0</v>
      </c>
      <c r="BI95" s="223">
        <v>0</v>
      </c>
      <c r="BJ95" s="223">
        <v>0</v>
      </c>
      <c r="BK95" s="223">
        <v>0</v>
      </c>
      <c r="BL95" s="223">
        <v>0</v>
      </c>
      <c r="BM95" s="223">
        <v>0</v>
      </c>
      <c r="BN95" s="223">
        <v>0</v>
      </c>
      <c r="BO95" s="223">
        <v>0</v>
      </c>
      <c r="BP95" s="223">
        <v>0</v>
      </c>
      <c r="BQ95" s="223">
        <v>0</v>
      </c>
      <c r="BR95" s="223">
        <v>0</v>
      </c>
      <c r="BS95" s="223">
        <v>0</v>
      </c>
      <c r="BT95" s="223">
        <v>0</v>
      </c>
      <c r="BU95" s="223">
        <v>0</v>
      </c>
      <c r="BV95" s="223">
        <v>0</v>
      </c>
      <c r="BW95" s="223">
        <v>0</v>
      </c>
      <c r="BX95" s="223">
        <v>0</v>
      </c>
      <c r="BY95" s="223">
        <v>0</v>
      </c>
      <c r="BZ95" s="223">
        <v>0</v>
      </c>
      <c r="CA95" s="223">
        <v>0</v>
      </c>
      <c r="CB95" s="223">
        <v>0</v>
      </c>
      <c r="CC95" s="223">
        <v>0</v>
      </c>
      <c r="CD95" s="223">
        <v>0</v>
      </c>
      <c r="CE95" s="223">
        <v>0</v>
      </c>
      <c r="CF95" s="223">
        <v>0</v>
      </c>
      <c r="CG95" s="223">
        <v>0</v>
      </c>
      <c r="CH95" s="223">
        <v>0</v>
      </c>
      <c r="CI95" s="223">
        <v>0</v>
      </c>
      <c r="CJ95" s="223">
        <v>0</v>
      </c>
      <c r="CK95" s="223">
        <v>0</v>
      </c>
      <c r="CL95" s="223">
        <v>0</v>
      </c>
      <c r="CM95" s="223">
        <v>0</v>
      </c>
      <c r="CN95" s="223">
        <v>0</v>
      </c>
      <c r="CO95" s="223">
        <v>0</v>
      </c>
      <c r="CP95" s="223">
        <v>0</v>
      </c>
      <c r="CQ95" s="223">
        <v>0</v>
      </c>
      <c r="CR95" s="223">
        <v>0</v>
      </c>
      <c r="CS95" s="223">
        <v>0</v>
      </c>
      <c r="CT95" s="223">
        <v>0</v>
      </c>
      <c r="CU95" s="223">
        <v>0</v>
      </c>
      <c r="CV95" s="223">
        <v>0</v>
      </c>
      <c r="CW95" s="223">
        <v>0</v>
      </c>
      <c r="CX95" s="223">
        <v>0</v>
      </c>
      <c r="CY95" s="223">
        <v>0</v>
      </c>
      <c r="CZ95" s="223">
        <v>0</v>
      </c>
      <c r="DA95" s="223">
        <v>0</v>
      </c>
      <c r="DB95" s="223">
        <v>0</v>
      </c>
      <c r="DC95" s="223">
        <v>0</v>
      </c>
      <c r="DD95" s="223">
        <v>0</v>
      </c>
      <c r="DE95" s="223">
        <v>0</v>
      </c>
      <c r="DF95" s="223">
        <v>0</v>
      </c>
      <c r="DG95" s="223">
        <v>785081</v>
      </c>
      <c r="DH95" s="224">
        <f t="shared" si="10"/>
        <v>785081</v>
      </c>
      <c r="DI95" s="223">
        <v>0</v>
      </c>
      <c r="DJ95" s="223">
        <v>1233128</v>
      </c>
      <c r="DK95" s="223">
        <v>40608593</v>
      </c>
      <c r="DL95" s="223">
        <v>0</v>
      </c>
      <c r="DM95" s="223">
        <v>0</v>
      </c>
      <c r="DN95" s="223">
        <v>0</v>
      </c>
      <c r="DO95" s="224">
        <f t="shared" si="11"/>
        <v>41841721</v>
      </c>
      <c r="DP95" s="225">
        <f t="shared" si="12"/>
        <v>42626802</v>
      </c>
      <c r="DQ95" s="223">
        <v>0</v>
      </c>
      <c r="DR95" s="227"/>
      <c r="DS95" s="224">
        <f t="shared" si="13"/>
        <v>0</v>
      </c>
      <c r="DT95" s="225">
        <f t="shared" si="14"/>
        <v>41841721</v>
      </c>
      <c r="DU95" s="225">
        <f t="shared" si="15"/>
        <v>42626802</v>
      </c>
      <c r="DV95" s="223">
        <v>0</v>
      </c>
      <c r="DW95" s="227"/>
      <c r="DX95" s="224">
        <f t="shared" si="16"/>
        <v>0</v>
      </c>
      <c r="DY95" s="227">
        <f t="shared" si="17"/>
        <v>41841721</v>
      </c>
      <c r="DZ95" s="224">
        <f t="shared" si="18"/>
        <v>42626802</v>
      </c>
      <c r="EB95" s="200">
        <f t="shared" si="19"/>
        <v>-4262680.2</v>
      </c>
    </row>
    <row r="96" spans="1:132" ht="15" customHeight="1" x14ac:dyDescent="0.2">
      <c r="A96" s="507">
        <v>90</v>
      </c>
      <c r="B96" s="228" t="s">
        <v>392</v>
      </c>
      <c r="C96" s="222" t="s">
        <v>241</v>
      </c>
      <c r="D96" s="223">
        <v>27</v>
      </c>
      <c r="E96" s="223">
        <v>0</v>
      </c>
      <c r="F96" s="223">
        <v>0</v>
      </c>
      <c r="G96" s="223">
        <v>387</v>
      </c>
      <c r="H96" s="223">
        <v>3</v>
      </c>
      <c r="I96" s="223">
        <v>3</v>
      </c>
      <c r="J96" s="223">
        <v>233</v>
      </c>
      <c r="K96" s="223">
        <v>7464</v>
      </c>
      <c r="L96" s="223">
        <v>486</v>
      </c>
      <c r="M96" s="223">
        <v>532</v>
      </c>
      <c r="N96" s="223">
        <v>0</v>
      </c>
      <c r="O96" s="223">
        <v>5</v>
      </c>
      <c r="P96" s="223">
        <v>79</v>
      </c>
      <c r="Q96" s="223">
        <v>241</v>
      </c>
      <c r="R96" s="223">
        <v>502</v>
      </c>
      <c r="S96" s="223">
        <v>758</v>
      </c>
      <c r="T96" s="223">
        <v>506</v>
      </c>
      <c r="U96" s="223">
        <v>82</v>
      </c>
      <c r="V96" s="223">
        <v>37</v>
      </c>
      <c r="W96" s="223">
        <v>455</v>
      </c>
      <c r="X96" s="223">
        <v>194</v>
      </c>
      <c r="Y96" s="223">
        <v>913</v>
      </c>
      <c r="Z96" s="223">
        <v>664</v>
      </c>
      <c r="AA96" s="223">
        <v>141</v>
      </c>
      <c r="AB96" s="223">
        <v>2463</v>
      </c>
      <c r="AC96" s="223">
        <v>4633</v>
      </c>
      <c r="AD96" s="223">
        <v>87</v>
      </c>
      <c r="AE96" s="223">
        <v>83</v>
      </c>
      <c r="AF96" s="223">
        <v>2039</v>
      </c>
      <c r="AG96" s="223">
        <v>172</v>
      </c>
      <c r="AH96" s="223">
        <v>0</v>
      </c>
      <c r="AI96" s="223">
        <v>25</v>
      </c>
      <c r="AJ96" s="223">
        <v>1115</v>
      </c>
      <c r="AK96" s="223">
        <v>1045</v>
      </c>
      <c r="AL96" s="223">
        <v>509</v>
      </c>
      <c r="AM96" s="223">
        <v>114</v>
      </c>
      <c r="AN96" s="223">
        <v>701</v>
      </c>
      <c r="AO96" s="223">
        <v>795</v>
      </c>
      <c r="AP96" s="223">
        <v>0</v>
      </c>
      <c r="AQ96" s="223">
        <v>0</v>
      </c>
      <c r="AR96" s="223">
        <v>153</v>
      </c>
      <c r="AS96" s="223">
        <v>3660</v>
      </c>
      <c r="AT96" s="223">
        <v>1885</v>
      </c>
      <c r="AU96" s="223">
        <v>7300</v>
      </c>
      <c r="AV96" s="223">
        <v>7086</v>
      </c>
      <c r="AW96" s="223">
        <v>2074</v>
      </c>
      <c r="AX96" s="223">
        <v>4646</v>
      </c>
      <c r="AY96" s="223">
        <v>13043</v>
      </c>
      <c r="AZ96" s="223">
        <v>9405</v>
      </c>
      <c r="BA96" s="223">
        <v>6166</v>
      </c>
      <c r="BB96" s="223">
        <v>2236</v>
      </c>
      <c r="BC96" s="223">
        <v>2025</v>
      </c>
      <c r="BD96" s="223">
        <v>9106</v>
      </c>
      <c r="BE96" s="223">
        <v>538</v>
      </c>
      <c r="BF96" s="223">
        <v>1723</v>
      </c>
      <c r="BG96" s="223">
        <v>664</v>
      </c>
      <c r="BH96" s="223">
        <v>5642</v>
      </c>
      <c r="BI96" s="223">
        <v>1533</v>
      </c>
      <c r="BJ96" s="223">
        <v>332</v>
      </c>
      <c r="BK96" s="223">
        <v>349</v>
      </c>
      <c r="BL96" s="223">
        <v>32</v>
      </c>
      <c r="BM96" s="223">
        <v>7423</v>
      </c>
      <c r="BN96" s="223">
        <v>456</v>
      </c>
      <c r="BO96" s="223">
        <v>1728</v>
      </c>
      <c r="BP96" s="223">
        <v>1678</v>
      </c>
      <c r="BQ96" s="223">
        <v>14053</v>
      </c>
      <c r="BR96" s="223">
        <v>2180</v>
      </c>
      <c r="BS96" s="223">
        <v>532</v>
      </c>
      <c r="BT96" s="223">
        <v>1466</v>
      </c>
      <c r="BU96" s="223">
        <v>20049</v>
      </c>
      <c r="BV96" s="223">
        <v>7703</v>
      </c>
      <c r="BW96" s="223">
        <v>136</v>
      </c>
      <c r="BX96" s="223">
        <v>12</v>
      </c>
      <c r="BY96" s="223">
        <v>0</v>
      </c>
      <c r="BZ96" s="223">
        <v>31157</v>
      </c>
      <c r="CA96" s="223">
        <v>3577</v>
      </c>
      <c r="CB96" s="223">
        <v>4686</v>
      </c>
      <c r="CC96" s="223">
        <v>475</v>
      </c>
      <c r="CD96" s="223">
        <v>88</v>
      </c>
      <c r="CE96" s="223">
        <v>484</v>
      </c>
      <c r="CF96" s="223">
        <v>1074</v>
      </c>
      <c r="CG96" s="223">
        <v>2384</v>
      </c>
      <c r="CH96" s="223">
        <v>410</v>
      </c>
      <c r="CI96" s="223">
        <v>118329</v>
      </c>
      <c r="CJ96" s="223">
        <v>3966</v>
      </c>
      <c r="CK96" s="223">
        <v>125548</v>
      </c>
      <c r="CL96" s="223">
        <v>69404</v>
      </c>
      <c r="CM96" s="223">
        <v>10546</v>
      </c>
      <c r="CN96" s="223">
        <v>6798</v>
      </c>
      <c r="CO96" s="223">
        <v>68</v>
      </c>
      <c r="CP96" s="223">
        <v>12</v>
      </c>
      <c r="CQ96" s="223">
        <v>5998</v>
      </c>
      <c r="CR96" s="223">
        <v>0</v>
      </c>
      <c r="CS96" s="223">
        <v>1261</v>
      </c>
      <c r="CT96" s="223">
        <v>209</v>
      </c>
      <c r="CU96" s="223">
        <v>0</v>
      </c>
      <c r="CV96" s="223">
        <v>7123</v>
      </c>
      <c r="CW96" s="223">
        <v>1149</v>
      </c>
      <c r="CX96" s="223">
        <v>23</v>
      </c>
      <c r="CY96" s="223">
        <v>35736</v>
      </c>
      <c r="CZ96" s="223">
        <v>820</v>
      </c>
      <c r="DA96" s="223">
        <v>10664</v>
      </c>
      <c r="DB96" s="223">
        <v>5128</v>
      </c>
      <c r="DC96" s="223">
        <v>1285</v>
      </c>
      <c r="DD96" s="223">
        <v>404</v>
      </c>
      <c r="DE96" s="223">
        <v>2879</v>
      </c>
      <c r="DF96" s="223">
        <v>0</v>
      </c>
      <c r="DG96" s="223">
        <v>19020</v>
      </c>
      <c r="DH96" s="224">
        <f t="shared" si="10"/>
        <v>635212</v>
      </c>
      <c r="DI96" s="223">
        <v>47</v>
      </c>
      <c r="DJ96" s="223">
        <v>9112063</v>
      </c>
      <c r="DK96" s="223">
        <v>15958026</v>
      </c>
      <c r="DL96" s="223">
        <v>0</v>
      </c>
      <c r="DM96" s="223">
        <v>0</v>
      </c>
      <c r="DN96" s="223">
        <v>0</v>
      </c>
      <c r="DO96" s="224">
        <f t="shared" si="11"/>
        <v>25070136</v>
      </c>
      <c r="DP96" s="225">
        <f t="shared" si="12"/>
        <v>25705348</v>
      </c>
      <c r="DQ96" s="223">
        <v>23880</v>
      </c>
      <c r="DR96" s="227"/>
      <c r="DS96" s="224">
        <f t="shared" si="13"/>
        <v>23880</v>
      </c>
      <c r="DT96" s="225">
        <f t="shared" si="14"/>
        <v>25094016</v>
      </c>
      <c r="DU96" s="225">
        <f t="shared" si="15"/>
        <v>25729228</v>
      </c>
      <c r="DV96" s="223">
        <v>-22909</v>
      </c>
      <c r="DW96" s="227"/>
      <c r="DX96" s="224">
        <f t="shared" si="16"/>
        <v>-22909</v>
      </c>
      <c r="DY96" s="227">
        <f t="shared" si="17"/>
        <v>25071107</v>
      </c>
      <c r="DZ96" s="224">
        <f t="shared" si="18"/>
        <v>25706319</v>
      </c>
      <c r="EB96" s="200">
        <f t="shared" si="19"/>
        <v>-2570631.9000000004</v>
      </c>
    </row>
    <row r="97" spans="1:132" ht="15" customHeight="1" x14ac:dyDescent="0.2">
      <c r="A97" s="507">
        <v>91</v>
      </c>
      <c r="B97" s="228" t="s">
        <v>393</v>
      </c>
      <c r="C97" s="222" t="s">
        <v>242</v>
      </c>
      <c r="D97" s="223">
        <v>0</v>
      </c>
      <c r="E97" s="223">
        <v>0</v>
      </c>
      <c r="F97" s="223">
        <v>0</v>
      </c>
      <c r="G97" s="223">
        <v>0</v>
      </c>
      <c r="H97" s="223">
        <v>0</v>
      </c>
      <c r="I97" s="223">
        <v>0</v>
      </c>
      <c r="J97" s="223">
        <v>0</v>
      </c>
      <c r="K97" s="223">
        <v>0</v>
      </c>
      <c r="L97" s="223">
        <v>0</v>
      </c>
      <c r="M97" s="223">
        <v>0</v>
      </c>
      <c r="N97" s="223">
        <v>0</v>
      </c>
      <c r="O97" s="223">
        <v>0</v>
      </c>
      <c r="P97" s="223">
        <v>0</v>
      </c>
      <c r="Q97" s="223">
        <v>0</v>
      </c>
      <c r="R97" s="223">
        <v>0</v>
      </c>
      <c r="S97" s="223">
        <v>0</v>
      </c>
      <c r="T97" s="223">
        <v>0</v>
      </c>
      <c r="U97" s="223">
        <v>0</v>
      </c>
      <c r="V97" s="223">
        <v>0</v>
      </c>
      <c r="W97" s="223">
        <v>0</v>
      </c>
      <c r="X97" s="223">
        <v>0</v>
      </c>
      <c r="Y97" s="223">
        <v>0</v>
      </c>
      <c r="Z97" s="223">
        <v>0</v>
      </c>
      <c r="AA97" s="223">
        <v>0</v>
      </c>
      <c r="AB97" s="223">
        <v>0</v>
      </c>
      <c r="AC97" s="223">
        <v>0</v>
      </c>
      <c r="AD97" s="223">
        <v>0</v>
      </c>
      <c r="AE97" s="223">
        <v>0</v>
      </c>
      <c r="AF97" s="223">
        <v>0</v>
      </c>
      <c r="AG97" s="223">
        <v>0</v>
      </c>
      <c r="AH97" s="223">
        <v>0</v>
      </c>
      <c r="AI97" s="223">
        <v>0</v>
      </c>
      <c r="AJ97" s="223">
        <v>0</v>
      </c>
      <c r="AK97" s="223">
        <v>0</v>
      </c>
      <c r="AL97" s="223">
        <v>0</v>
      </c>
      <c r="AM97" s="223">
        <v>0</v>
      </c>
      <c r="AN97" s="223">
        <v>0</v>
      </c>
      <c r="AO97" s="223">
        <v>0</v>
      </c>
      <c r="AP97" s="223">
        <v>0</v>
      </c>
      <c r="AQ97" s="223">
        <v>0</v>
      </c>
      <c r="AR97" s="223">
        <v>0</v>
      </c>
      <c r="AS97" s="223">
        <v>0</v>
      </c>
      <c r="AT97" s="223">
        <v>0</v>
      </c>
      <c r="AU97" s="223">
        <v>0</v>
      </c>
      <c r="AV97" s="223">
        <v>0</v>
      </c>
      <c r="AW97" s="223">
        <v>0</v>
      </c>
      <c r="AX97" s="223">
        <v>0</v>
      </c>
      <c r="AY97" s="223">
        <v>0</v>
      </c>
      <c r="AZ97" s="223">
        <v>0</v>
      </c>
      <c r="BA97" s="223">
        <v>0</v>
      </c>
      <c r="BB97" s="223">
        <v>0</v>
      </c>
      <c r="BC97" s="223">
        <v>0</v>
      </c>
      <c r="BD97" s="223">
        <v>0</v>
      </c>
      <c r="BE97" s="223">
        <v>0</v>
      </c>
      <c r="BF97" s="223">
        <v>0</v>
      </c>
      <c r="BG97" s="223">
        <v>0</v>
      </c>
      <c r="BH97" s="223">
        <v>0</v>
      </c>
      <c r="BI97" s="223">
        <v>0</v>
      </c>
      <c r="BJ97" s="223">
        <v>0</v>
      </c>
      <c r="BK97" s="223">
        <v>0</v>
      </c>
      <c r="BL97" s="223">
        <v>0</v>
      </c>
      <c r="BM97" s="223">
        <v>0</v>
      </c>
      <c r="BN97" s="223">
        <v>0</v>
      </c>
      <c r="BO97" s="223">
        <v>0</v>
      </c>
      <c r="BP97" s="223">
        <v>0</v>
      </c>
      <c r="BQ97" s="223">
        <v>0</v>
      </c>
      <c r="BR97" s="223">
        <v>0</v>
      </c>
      <c r="BS97" s="223">
        <v>0</v>
      </c>
      <c r="BT97" s="223">
        <v>0</v>
      </c>
      <c r="BU97" s="223">
        <v>0</v>
      </c>
      <c r="BV97" s="223">
        <v>0</v>
      </c>
      <c r="BW97" s="223">
        <v>0</v>
      </c>
      <c r="BX97" s="223">
        <v>0</v>
      </c>
      <c r="BY97" s="223">
        <v>0</v>
      </c>
      <c r="BZ97" s="223">
        <v>0</v>
      </c>
      <c r="CA97" s="223">
        <v>0</v>
      </c>
      <c r="CB97" s="223">
        <v>0</v>
      </c>
      <c r="CC97" s="223">
        <v>0</v>
      </c>
      <c r="CD97" s="223">
        <v>0</v>
      </c>
      <c r="CE97" s="223">
        <v>0</v>
      </c>
      <c r="CF97" s="223">
        <v>0</v>
      </c>
      <c r="CG97" s="223">
        <v>0</v>
      </c>
      <c r="CH97" s="223">
        <v>0</v>
      </c>
      <c r="CI97" s="223">
        <v>0</v>
      </c>
      <c r="CJ97" s="223">
        <v>0</v>
      </c>
      <c r="CK97" s="223">
        <v>0</v>
      </c>
      <c r="CL97" s="223">
        <v>0</v>
      </c>
      <c r="CM97" s="223">
        <v>0</v>
      </c>
      <c r="CN97" s="223">
        <v>0</v>
      </c>
      <c r="CO97" s="223">
        <v>0</v>
      </c>
      <c r="CP97" s="223">
        <v>0</v>
      </c>
      <c r="CQ97" s="223">
        <v>0</v>
      </c>
      <c r="CR97" s="223">
        <v>0</v>
      </c>
      <c r="CS97" s="223">
        <v>0</v>
      </c>
      <c r="CT97" s="223">
        <v>0</v>
      </c>
      <c r="CU97" s="223">
        <v>0</v>
      </c>
      <c r="CV97" s="223">
        <v>0</v>
      </c>
      <c r="CW97" s="223">
        <v>0</v>
      </c>
      <c r="CX97" s="223">
        <v>0</v>
      </c>
      <c r="CY97" s="223">
        <v>0</v>
      </c>
      <c r="CZ97" s="223">
        <v>0</v>
      </c>
      <c r="DA97" s="223">
        <v>0</v>
      </c>
      <c r="DB97" s="223">
        <v>0</v>
      </c>
      <c r="DC97" s="223">
        <v>0</v>
      </c>
      <c r="DD97" s="223">
        <v>0</v>
      </c>
      <c r="DE97" s="223">
        <v>0</v>
      </c>
      <c r="DF97" s="223">
        <v>0</v>
      </c>
      <c r="DG97" s="223">
        <v>0</v>
      </c>
      <c r="DH97" s="224">
        <f t="shared" si="10"/>
        <v>0</v>
      </c>
      <c r="DI97" s="223">
        <v>0</v>
      </c>
      <c r="DJ97" s="223">
        <v>554795</v>
      </c>
      <c r="DK97" s="223">
        <v>2123861</v>
      </c>
      <c r="DL97" s="223">
        <v>2676706</v>
      </c>
      <c r="DM97" s="223">
        <v>16051440</v>
      </c>
      <c r="DN97" s="223">
        <v>0</v>
      </c>
      <c r="DO97" s="224">
        <f t="shared" si="11"/>
        <v>21406802</v>
      </c>
      <c r="DP97" s="225">
        <f t="shared" si="12"/>
        <v>21406802</v>
      </c>
      <c r="DQ97" s="223">
        <v>780894</v>
      </c>
      <c r="DR97" s="227"/>
      <c r="DS97" s="224">
        <f t="shared" si="13"/>
        <v>780894</v>
      </c>
      <c r="DT97" s="225">
        <f t="shared" si="14"/>
        <v>22187696</v>
      </c>
      <c r="DU97" s="225">
        <f t="shared" si="15"/>
        <v>22187696</v>
      </c>
      <c r="DV97" s="223">
        <v>-2010285</v>
      </c>
      <c r="DW97" s="227"/>
      <c r="DX97" s="224">
        <f t="shared" si="16"/>
        <v>-2010285</v>
      </c>
      <c r="DY97" s="227">
        <f t="shared" si="17"/>
        <v>20177411</v>
      </c>
      <c r="DZ97" s="224">
        <f t="shared" si="18"/>
        <v>20177411</v>
      </c>
      <c r="EB97" s="200">
        <f t="shared" si="19"/>
        <v>-2017741.1</v>
      </c>
    </row>
    <row r="98" spans="1:132" ht="15" customHeight="1" x14ac:dyDescent="0.2">
      <c r="A98" s="507">
        <v>92</v>
      </c>
      <c r="B98" s="228" t="s">
        <v>394</v>
      </c>
      <c r="C98" s="222" t="s">
        <v>395</v>
      </c>
      <c r="D98" s="223">
        <v>0</v>
      </c>
      <c r="E98" s="223">
        <v>0</v>
      </c>
      <c r="F98" s="223">
        <v>0</v>
      </c>
      <c r="G98" s="223">
        <v>0</v>
      </c>
      <c r="H98" s="223">
        <v>0</v>
      </c>
      <c r="I98" s="223">
        <v>0</v>
      </c>
      <c r="J98" s="223">
        <v>0</v>
      </c>
      <c r="K98" s="223">
        <v>0</v>
      </c>
      <c r="L98" s="223">
        <v>0</v>
      </c>
      <c r="M98" s="223">
        <v>0</v>
      </c>
      <c r="N98" s="223">
        <v>0</v>
      </c>
      <c r="O98" s="223">
        <v>0</v>
      </c>
      <c r="P98" s="223">
        <v>0</v>
      </c>
      <c r="Q98" s="223">
        <v>0</v>
      </c>
      <c r="R98" s="223">
        <v>0</v>
      </c>
      <c r="S98" s="223">
        <v>0</v>
      </c>
      <c r="T98" s="223">
        <v>0</v>
      </c>
      <c r="U98" s="223">
        <v>0</v>
      </c>
      <c r="V98" s="223">
        <v>0</v>
      </c>
      <c r="W98" s="223">
        <v>0</v>
      </c>
      <c r="X98" s="223">
        <v>0</v>
      </c>
      <c r="Y98" s="223">
        <v>0</v>
      </c>
      <c r="Z98" s="223">
        <v>0</v>
      </c>
      <c r="AA98" s="223">
        <v>0</v>
      </c>
      <c r="AB98" s="223">
        <v>0</v>
      </c>
      <c r="AC98" s="223">
        <v>0</v>
      </c>
      <c r="AD98" s="223">
        <v>0</v>
      </c>
      <c r="AE98" s="223">
        <v>0</v>
      </c>
      <c r="AF98" s="223">
        <v>0</v>
      </c>
      <c r="AG98" s="223">
        <v>0</v>
      </c>
      <c r="AH98" s="223">
        <v>0</v>
      </c>
      <c r="AI98" s="223">
        <v>0</v>
      </c>
      <c r="AJ98" s="223">
        <v>0</v>
      </c>
      <c r="AK98" s="223">
        <v>0</v>
      </c>
      <c r="AL98" s="223">
        <v>0</v>
      </c>
      <c r="AM98" s="223">
        <v>0</v>
      </c>
      <c r="AN98" s="223">
        <v>0</v>
      </c>
      <c r="AO98" s="223">
        <v>0</v>
      </c>
      <c r="AP98" s="223">
        <v>0</v>
      </c>
      <c r="AQ98" s="223">
        <v>0</v>
      </c>
      <c r="AR98" s="223">
        <v>0</v>
      </c>
      <c r="AS98" s="223">
        <v>0</v>
      </c>
      <c r="AT98" s="223">
        <v>0</v>
      </c>
      <c r="AU98" s="223">
        <v>0</v>
      </c>
      <c r="AV98" s="223">
        <v>0</v>
      </c>
      <c r="AW98" s="223">
        <v>0</v>
      </c>
      <c r="AX98" s="223">
        <v>0</v>
      </c>
      <c r="AY98" s="223">
        <v>0</v>
      </c>
      <c r="AZ98" s="223">
        <v>0</v>
      </c>
      <c r="BA98" s="223">
        <v>0</v>
      </c>
      <c r="BB98" s="223">
        <v>0</v>
      </c>
      <c r="BC98" s="223">
        <v>0</v>
      </c>
      <c r="BD98" s="223">
        <v>0</v>
      </c>
      <c r="BE98" s="223">
        <v>0</v>
      </c>
      <c r="BF98" s="223">
        <v>0</v>
      </c>
      <c r="BG98" s="223">
        <v>0</v>
      </c>
      <c r="BH98" s="223">
        <v>0</v>
      </c>
      <c r="BI98" s="223">
        <v>0</v>
      </c>
      <c r="BJ98" s="223">
        <v>0</v>
      </c>
      <c r="BK98" s="223">
        <v>0</v>
      </c>
      <c r="BL98" s="223">
        <v>0</v>
      </c>
      <c r="BM98" s="223">
        <v>0</v>
      </c>
      <c r="BN98" s="223">
        <v>0</v>
      </c>
      <c r="BO98" s="223">
        <v>0</v>
      </c>
      <c r="BP98" s="223">
        <v>0</v>
      </c>
      <c r="BQ98" s="223">
        <v>0</v>
      </c>
      <c r="BR98" s="223">
        <v>0</v>
      </c>
      <c r="BS98" s="223">
        <v>0</v>
      </c>
      <c r="BT98" s="223">
        <v>0</v>
      </c>
      <c r="BU98" s="223">
        <v>0</v>
      </c>
      <c r="BV98" s="223">
        <v>0</v>
      </c>
      <c r="BW98" s="223">
        <v>0</v>
      </c>
      <c r="BX98" s="223">
        <v>0</v>
      </c>
      <c r="BY98" s="223">
        <v>0</v>
      </c>
      <c r="BZ98" s="223">
        <v>0</v>
      </c>
      <c r="CA98" s="223">
        <v>0</v>
      </c>
      <c r="CB98" s="223">
        <v>0</v>
      </c>
      <c r="CC98" s="223">
        <v>0</v>
      </c>
      <c r="CD98" s="223">
        <v>0</v>
      </c>
      <c r="CE98" s="223">
        <v>0</v>
      </c>
      <c r="CF98" s="223">
        <v>0</v>
      </c>
      <c r="CG98" s="223">
        <v>0</v>
      </c>
      <c r="CH98" s="223">
        <v>0</v>
      </c>
      <c r="CI98" s="223">
        <v>0</v>
      </c>
      <c r="CJ98" s="223">
        <v>0</v>
      </c>
      <c r="CK98" s="223">
        <v>0</v>
      </c>
      <c r="CL98" s="223">
        <v>0</v>
      </c>
      <c r="CM98" s="223">
        <v>0</v>
      </c>
      <c r="CN98" s="223">
        <v>0</v>
      </c>
      <c r="CO98" s="223">
        <v>0</v>
      </c>
      <c r="CP98" s="223">
        <v>0</v>
      </c>
      <c r="CQ98" s="223">
        <v>492607</v>
      </c>
      <c r="CR98" s="223">
        <v>0</v>
      </c>
      <c r="CS98" s="223">
        <v>0</v>
      </c>
      <c r="CT98" s="223">
        <v>5878</v>
      </c>
      <c r="CU98" s="223">
        <v>0</v>
      </c>
      <c r="CV98" s="223">
        <v>0</v>
      </c>
      <c r="CW98" s="223">
        <v>0</v>
      </c>
      <c r="CX98" s="223">
        <v>0</v>
      </c>
      <c r="CY98" s="223">
        <v>0</v>
      </c>
      <c r="CZ98" s="223">
        <v>0</v>
      </c>
      <c r="DA98" s="223">
        <v>0</v>
      </c>
      <c r="DB98" s="223">
        <v>0</v>
      </c>
      <c r="DC98" s="223">
        <v>0</v>
      </c>
      <c r="DD98" s="223">
        <v>0</v>
      </c>
      <c r="DE98" s="223">
        <v>0</v>
      </c>
      <c r="DF98" s="223">
        <v>0</v>
      </c>
      <c r="DG98" s="223">
        <v>0</v>
      </c>
      <c r="DH98" s="224">
        <f t="shared" si="10"/>
        <v>498485</v>
      </c>
      <c r="DI98" s="223">
        <v>208635</v>
      </c>
      <c r="DJ98" s="223">
        <v>7722025</v>
      </c>
      <c r="DK98" s="223">
        <v>38069384</v>
      </c>
      <c r="DL98" s="223">
        <v>0</v>
      </c>
      <c r="DM98" s="223">
        <v>0</v>
      </c>
      <c r="DN98" s="223">
        <v>0</v>
      </c>
      <c r="DO98" s="224">
        <f t="shared" si="11"/>
        <v>46000044</v>
      </c>
      <c r="DP98" s="225">
        <f t="shared" si="12"/>
        <v>46498529</v>
      </c>
      <c r="DQ98" s="223">
        <v>979</v>
      </c>
      <c r="DR98" s="227"/>
      <c r="DS98" s="224">
        <f t="shared" si="13"/>
        <v>979</v>
      </c>
      <c r="DT98" s="225">
        <f t="shared" si="14"/>
        <v>46001023</v>
      </c>
      <c r="DU98" s="225">
        <f t="shared" si="15"/>
        <v>46499508</v>
      </c>
      <c r="DV98" s="223">
        <v>-4981</v>
      </c>
      <c r="DW98" s="227"/>
      <c r="DX98" s="224">
        <f t="shared" si="16"/>
        <v>-4981</v>
      </c>
      <c r="DY98" s="227">
        <f t="shared" si="17"/>
        <v>45996042</v>
      </c>
      <c r="DZ98" s="224">
        <f t="shared" si="18"/>
        <v>46494527</v>
      </c>
      <c r="EB98" s="200">
        <f t="shared" si="19"/>
        <v>-4649452.7</v>
      </c>
    </row>
    <row r="99" spans="1:132" ht="15" customHeight="1" x14ac:dyDescent="0.2">
      <c r="A99" s="507">
        <v>93</v>
      </c>
      <c r="B99" s="228" t="s">
        <v>396</v>
      </c>
      <c r="C99" s="222" t="s">
        <v>397</v>
      </c>
      <c r="D99" s="223">
        <v>0</v>
      </c>
      <c r="E99" s="223">
        <v>0</v>
      </c>
      <c r="F99" s="223">
        <v>0</v>
      </c>
      <c r="G99" s="223">
        <v>0</v>
      </c>
      <c r="H99" s="223">
        <v>0</v>
      </c>
      <c r="I99" s="223">
        <v>0</v>
      </c>
      <c r="J99" s="223">
        <v>0</v>
      </c>
      <c r="K99" s="223">
        <v>0</v>
      </c>
      <c r="L99" s="223">
        <v>0</v>
      </c>
      <c r="M99" s="223">
        <v>0</v>
      </c>
      <c r="N99" s="223">
        <v>0</v>
      </c>
      <c r="O99" s="223">
        <v>0</v>
      </c>
      <c r="P99" s="223">
        <v>0</v>
      </c>
      <c r="Q99" s="223">
        <v>0</v>
      </c>
      <c r="R99" s="223">
        <v>0</v>
      </c>
      <c r="S99" s="223">
        <v>10</v>
      </c>
      <c r="T99" s="223">
        <v>9</v>
      </c>
      <c r="U99" s="223">
        <v>39</v>
      </c>
      <c r="V99" s="223">
        <v>0</v>
      </c>
      <c r="W99" s="223">
        <v>0</v>
      </c>
      <c r="X99" s="223">
        <v>0</v>
      </c>
      <c r="Y99" s="223">
        <v>4</v>
      </c>
      <c r="Z99" s="223">
        <v>0</v>
      </c>
      <c r="AA99" s="223">
        <v>0</v>
      </c>
      <c r="AB99" s="223">
        <v>146</v>
      </c>
      <c r="AC99" s="223">
        <v>0</v>
      </c>
      <c r="AD99" s="223">
        <v>0</v>
      </c>
      <c r="AE99" s="223">
        <v>0</v>
      </c>
      <c r="AF99" s="223">
        <v>6</v>
      </c>
      <c r="AG99" s="223">
        <v>1</v>
      </c>
      <c r="AH99" s="223">
        <v>0</v>
      </c>
      <c r="AI99" s="223">
        <v>0</v>
      </c>
      <c r="AJ99" s="223">
        <v>0</v>
      </c>
      <c r="AK99" s="223">
        <v>0</v>
      </c>
      <c r="AL99" s="223">
        <v>0</v>
      </c>
      <c r="AM99" s="223">
        <v>0</v>
      </c>
      <c r="AN99" s="223">
        <v>35</v>
      </c>
      <c r="AO99" s="223">
        <v>0</v>
      </c>
      <c r="AP99" s="223">
        <v>0</v>
      </c>
      <c r="AQ99" s="223">
        <v>0</v>
      </c>
      <c r="AR99" s="223">
        <v>0</v>
      </c>
      <c r="AS99" s="223">
        <v>0</v>
      </c>
      <c r="AT99" s="223">
        <v>0</v>
      </c>
      <c r="AU99" s="223">
        <v>0</v>
      </c>
      <c r="AV99" s="223">
        <v>0</v>
      </c>
      <c r="AW99" s="223">
        <v>0</v>
      </c>
      <c r="AX99" s="223">
        <v>0</v>
      </c>
      <c r="AY99" s="223">
        <v>0</v>
      </c>
      <c r="AZ99" s="223">
        <v>0</v>
      </c>
      <c r="BA99" s="223">
        <v>0</v>
      </c>
      <c r="BB99" s="223">
        <v>0</v>
      </c>
      <c r="BC99" s="223">
        <v>0</v>
      </c>
      <c r="BD99" s="223">
        <v>0</v>
      </c>
      <c r="BE99" s="223">
        <v>0</v>
      </c>
      <c r="BF99" s="223">
        <v>0</v>
      </c>
      <c r="BG99" s="223">
        <v>0</v>
      </c>
      <c r="BH99" s="223">
        <v>0</v>
      </c>
      <c r="BI99" s="223">
        <v>0</v>
      </c>
      <c r="BJ99" s="223">
        <v>0</v>
      </c>
      <c r="BK99" s="223">
        <v>0</v>
      </c>
      <c r="BL99" s="223">
        <v>0</v>
      </c>
      <c r="BM99" s="223">
        <v>24</v>
      </c>
      <c r="BN99" s="223">
        <v>25</v>
      </c>
      <c r="BO99" s="223">
        <v>18</v>
      </c>
      <c r="BP99" s="223">
        <v>21</v>
      </c>
      <c r="BQ99" s="223">
        <v>504</v>
      </c>
      <c r="BR99" s="223">
        <v>13</v>
      </c>
      <c r="BS99" s="223">
        <v>552</v>
      </c>
      <c r="BT99" s="223">
        <v>0</v>
      </c>
      <c r="BU99" s="223">
        <v>1778</v>
      </c>
      <c r="BV99" s="223">
        <v>3924</v>
      </c>
      <c r="BW99" s="223">
        <v>616</v>
      </c>
      <c r="BX99" s="223">
        <v>434</v>
      </c>
      <c r="BY99" s="223">
        <v>0</v>
      </c>
      <c r="BZ99" s="223">
        <v>203</v>
      </c>
      <c r="CA99" s="223">
        <v>33</v>
      </c>
      <c r="CB99" s="223">
        <v>0</v>
      </c>
      <c r="CC99" s="223">
        <v>513</v>
      </c>
      <c r="CD99" s="223">
        <v>0</v>
      </c>
      <c r="CE99" s="223">
        <v>0</v>
      </c>
      <c r="CF99" s="223">
        <v>32969</v>
      </c>
      <c r="CG99" s="223">
        <v>5389</v>
      </c>
      <c r="CH99" s="223">
        <v>66</v>
      </c>
      <c r="CI99" s="223">
        <v>11094</v>
      </c>
      <c r="CJ99" s="223">
        <v>1423</v>
      </c>
      <c r="CK99" s="223">
        <v>2736</v>
      </c>
      <c r="CL99" s="223">
        <v>1562</v>
      </c>
      <c r="CM99" s="223">
        <v>944</v>
      </c>
      <c r="CN99" s="223">
        <v>830</v>
      </c>
      <c r="CO99" s="223">
        <v>201</v>
      </c>
      <c r="CP99" s="223">
        <v>364</v>
      </c>
      <c r="CQ99" s="223">
        <v>414651</v>
      </c>
      <c r="CR99" s="223">
        <v>92136</v>
      </c>
      <c r="CS99" s="223">
        <v>20699</v>
      </c>
      <c r="CT99" s="223">
        <v>10908</v>
      </c>
      <c r="CU99" s="223">
        <v>27</v>
      </c>
      <c r="CV99" s="223">
        <v>0</v>
      </c>
      <c r="CW99" s="223">
        <v>115</v>
      </c>
      <c r="CX99" s="223">
        <v>0</v>
      </c>
      <c r="CY99" s="223">
        <v>1874</v>
      </c>
      <c r="CZ99" s="223">
        <v>6</v>
      </c>
      <c r="DA99" s="223">
        <v>7338</v>
      </c>
      <c r="DB99" s="223">
        <v>3</v>
      </c>
      <c r="DC99" s="223">
        <v>694</v>
      </c>
      <c r="DD99" s="223">
        <v>1914</v>
      </c>
      <c r="DE99" s="223">
        <v>577</v>
      </c>
      <c r="DF99" s="223">
        <v>0</v>
      </c>
      <c r="DG99" s="223">
        <v>999</v>
      </c>
      <c r="DH99" s="224">
        <f t="shared" si="10"/>
        <v>618427</v>
      </c>
      <c r="DI99" s="223">
        <v>189121</v>
      </c>
      <c r="DJ99" s="223">
        <v>54684</v>
      </c>
      <c r="DK99" s="223">
        <v>1127442</v>
      </c>
      <c r="DL99" s="223">
        <v>0</v>
      </c>
      <c r="DM99" s="223">
        <v>0</v>
      </c>
      <c r="DN99" s="223">
        <v>0</v>
      </c>
      <c r="DO99" s="224">
        <f t="shared" si="11"/>
        <v>1371247</v>
      </c>
      <c r="DP99" s="225">
        <f t="shared" si="12"/>
        <v>1989674</v>
      </c>
      <c r="DQ99" s="223">
        <v>0</v>
      </c>
      <c r="DR99" s="227"/>
      <c r="DS99" s="224">
        <f t="shared" si="13"/>
        <v>0</v>
      </c>
      <c r="DT99" s="225">
        <f t="shared" si="14"/>
        <v>1371247</v>
      </c>
      <c r="DU99" s="225">
        <f t="shared" si="15"/>
        <v>1989674</v>
      </c>
      <c r="DV99" s="223">
        <v>0</v>
      </c>
      <c r="DW99" s="227"/>
      <c r="DX99" s="224">
        <f t="shared" si="16"/>
        <v>0</v>
      </c>
      <c r="DY99" s="227">
        <f t="shared" si="17"/>
        <v>1371247</v>
      </c>
      <c r="DZ99" s="224">
        <f t="shared" si="18"/>
        <v>1989674</v>
      </c>
      <c r="EB99" s="200">
        <f t="shared" si="19"/>
        <v>-198967.40000000002</v>
      </c>
    </row>
    <row r="100" spans="1:132" ht="15" customHeight="1" x14ac:dyDescent="0.2">
      <c r="A100" s="507">
        <v>94</v>
      </c>
      <c r="B100" s="228" t="s">
        <v>398</v>
      </c>
      <c r="C100" s="222" t="s">
        <v>399</v>
      </c>
      <c r="D100" s="223">
        <v>0</v>
      </c>
      <c r="E100" s="223">
        <v>0</v>
      </c>
      <c r="F100" s="223">
        <v>0</v>
      </c>
      <c r="G100" s="223">
        <v>0</v>
      </c>
      <c r="H100" s="223">
        <v>0</v>
      </c>
      <c r="I100" s="223">
        <v>0</v>
      </c>
      <c r="J100" s="223">
        <v>0</v>
      </c>
      <c r="K100" s="223">
        <v>0</v>
      </c>
      <c r="L100" s="223">
        <v>0</v>
      </c>
      <c r="M100" s="223">
        <v>0</v>
      </c>
      <c r="N100" s="223">
        <v>0</v>
      </c>
      <c r="O100" s="223">
        <v>0</v>
      </c>
      <c r="P100" s="223">
        <v>0</v>
      </c>
      <c r="Q100" s="223">
        <v>0</v>
      </c>
      <c r="R100" s="223">
        <v>0</v>
      </c>
      <c r="S100" s="223">
        <v>0</v>
      </c>
      <c r="T100" s="223">
        <v>0</v>
      </c>
      <c r="U100" s="223">
        <v>0</v>
      </c>
      <c r="V100" s="223">
        <v>0</v>
      </c>
      <c r="W100" s="223">
        <v>0</v>
      </c>
      <c r="X100" s="223">
        <v>0</v>
      </c>
      <c r="Y100" s="223">
        <v>0</v>
      </c>
      <c r="Z100" s="223">
        <v>0</v>
      </c>
      <c r="AA100" s="223">
        <v>0</v>
      </c>
      <c r="AB100" s="223">
        <v>0</v>
      </c>
      <c r="AC100" s="223">
        <v>0</v>
      </c>
      <c r="AD100" s="223">
        <v>0</v>
      </c>
      <c r="AE100" s="223">
        <v>0</v>
      </c>
      <c r="AF100" s="223">
        <v>0</v>
      </c>
      <c r="AG100" s="223">
        <v>0</v>
      </c>
      <c r="AH100" s="223">
        <v>0</v>
      </c>
      <c r="AI100" s="223">
        <v>0</v>
      </c>
      <c r="AJ100" s="223">
        <v>0</v>
      </c>
      <c r="AK100" s="223">
        <v>0</v>
      </c>
      <c r="AL100" s="223">
        <v>0</v>
      </c>
      <c r="AM100" s="223">
        <v>0</v>
      </c>
      <c r="AN100" s="223">
        <v>0</v>
      </c>
      <c r="AO100" s="223">
        <v>0</v>
      </c>
      <c r="AP100" s="223">
        <v>0</v>
      </c>
      <c r="AQ100" s="223">
        <v>0</v>
      </c>
      <c r="AR100" s="223">
        <v>0</v>
      </c>
      <c r="AS100" s="223">
        <v>0</v>
      </c>
      <c r="AT100" s="223">
        <v>0</v>
      </c>
      <c r="AU100" s="223">
        <v>0</v>
      </c>
      <c r="AV100" s="223">
        <v>0</v>
      </c>
      <c r="AW100" s="223">
        <v>0</v>
      </c>
      <c r="AX100" s="223">
        <v>0</v>
      </c>
      <c r="AY100" s="223">
        <v>0</v>
      </c>
      <c r="AZ100" s="223">
        <v>0</v>
      </c>
      <c r="BA100" s="223">
        <v>0</v>
      </c>
      <c r="BB100" s="223">
        <v>0</v>
      </c>
      <c r="BC100" s="223">
        <v>0</v>
      </c>
      <c r="BD100" s="223">
        <v>0</v>
      </c>
      <c r="BE100" s="223">
        <v>0</v>
      </c>
      <c r="BF100" s="223">
        <v>0</v>
      </c>
      <c r="BG100" s="223">
        <v>0</v>
      </c>
      <c r="BH100" s="223">
        <v>0</v>
      </c>
      <c r="BI100" s="223">
        <v>0</v>
      </c>
      <c r="BJ100" s="223">
        <v>0</v>
      </c>
      <c r="BK100" s="223">
        <v>0</v>
      </c>
      <c r="BL100" s="223">
        <v>0</v>
      </c>
      <c r="BM100" s="223">
        <v>0</v>
      </c>
      <c r="BN100" s="223">
        <v>0</v>
      </c>
      <c r="BO100" s="223">
        <v>0</v>
      </c>
      <c r="BP100" s="223">
        <v>0</v>
      </c>
      <c r="BQ100" s="223">
        <v>0</v>
      </c>
      <c r="BR100" s="223">
        <v>0</v>
      </c>
      <c r="BS100" s="223">
        <v>0</v>
      </c>
      <c r="BT100" s="223">
        <v>0</v>
      </c>
      <c r="BU100" s="223">
        <v>0</v>
      </c>
      <c r="BV100" s="223">
        <v>0</v>
      </c>
      <c r="BW100" s="223">
        <v>0</v>
      </c>
      <c r="BX100" s="223">
        <v>0</v>
      </c>
      <c r="BY100" s="223">
        <v>0</v>
      </c>
      <c r="BZ100" s="223">
        <v>0</v>
      </c>
      <c r="CA100" s="223">
        <v>0</v>
      </c>
      <c r="CB100" s="223">
        <v>0</v>
      </c>
      <c r="CC100" s="223">
        <v>0</v>
      </c>
      <c r="CD100" s="223">
        <v>0</v>
      </c>
      <c r="CE100" s="223">
        <v>0</v>
      </c>
      <c r="CF100" s="223">
        <v>0</v>
      </c>
      <c r="CG100" s="223">
        <v>0</v>
      </c>
      <c r="CH100" s="223">
        <v>0</v>
      </c>
      <c r="CI100" s="223">
        <v>0</v>
      </c>
      <c r="CJ100" s="223">
        <v>0</v>
      </c>
      <c r="CK100" s="223">
        <v>0</v>
      </c>
      <c r="CL100" s="223">
        <v>0</v>
      </c>
      <c r="CM100" s="223">
        <v>0</v>
      </c>
      <c r="CN100" s="223">
        <v>0</v>
      </c>
      <c r="CO100" s="223">
        <v>0</v>
      </c>
      <c r="CP100" s="223">
        <v>0</v>
      </c>
      <c r="CQ100" s="223">
        <v>0</v>
      </c>
      <c r="CR100" s="223">
        <v>0</v>
      </c>
      <c r="CS100" s="223">
        <v>0</v>
      </c>
      <c r="CT100" s="223">
        <v>0</v>
      </c>
      <c r="CU100" s="223">
        <v>0</v>
      </c>
      <c r="CV100" s="223">
        <v>0</v>
      </c>
      <c r="CW100" s="223">
        <v>0</v>
      </c>
      <c r="CX100" s="223">
        <v>0</v>
      </c>
      <c r="CY100" s="223">
        <v>0</v>
      </c>
      <c r="CZ100" s="223">
        <v>0</v>
      </c>
      <c r="DA100" s="223">
        <v>0</v>
      </c>
      <c r="DB100" s="223">
        <v>0</v>
      </c>
      <c r="DC100" s="223">
        <v>0</v>
      </c>
      <c r="DD100" s="223">
        <v>0</v>
      </c>
      <c r="DE100" s="223">
        <v>0</v>
      </c>
      <c r="DF100" s="223">
        <v>0</v>
      </c>
      <c r="DG100" s="223">
        <v>0</v>
      </c>
      <c r="DH100" s="224">
        <f t="shared" si="10"/>
        <v>0</v>
      </c>
      <c r="DI100" s="223">
        <v>231686</v>
      </c>
      <c r="DJ100" s="223">
        <v>6478084</v>
      </c>
      <c r="DK100" s="223">
        <v>5165710</v>
      </c>
      <c r="DL100" s="223">
        <v>0</v>
      </c>
      <c r="DM100" s="223">
        <v>0</v>
      </c>
      <c r="DN100" s="223">
        <v>0</v>
      </c>
      <c r="DO100" s="224">
        <f t="shared" si="11"/>
        <v>11875480</v>
      </c>
      <c r="DP100" s="225">
        <f t="shared" si="12"/>
        <v>11875480</v>
      </c>
      <c r="DQ100" s="223">
        <v>0</v>
      </c>
      <c r="DR100" s="227"/>
      <c r="DS100" s="224">
        <f t="shared" si="13"/>
        <v>0</v>
      </c>
      <c r="DT100" s="225">
        <f t="shared" si="14"/>
        <v>11875480</v>
      </c>
      <c r="DU100" s="225">
        <f t="shared" si="15"/>
        <v>11875480</v>
      </c>
      <c r="DV100" s="223">
        <v>0</v>
      </c>
      <c r="DW100" s="227"/>
      <c r="DX100" s="224">
        <f t="shared" si="16"/>
        <v>0</v>
      </c>
      <c r="DY100" s="227">
        <f t="shared" si="17"/>
        <v>11875480</v>
      </c>
      <c r="DZ100" s="224">
        <f t="shared" si="18"/>
        <v>11875480</v>
      </c>
      <c r="EB100" s="200">
        <f t="shared" si="19"/>
        <v>-1187548</v>
      </c>
    </row>
    <row r="101" spans="1:132" ht="15" customHeight="1" x14ac:dyDescent="0.2">
      <c r="A101" s="507">
        <v>95</v>
      </c>
      <c r="B101" s="228" t="s">
        <v>400</v>
      </c>
      <c r="C101" s="222" t="s">
        <v>401</v>
      </c>
      <c r="D101" s="223">
        <v>0</v>
      </c>
      <c r="E101" s="223">
        <v>0</v>
      </c>
      <c r="F101" s="223">
        <v>0</v>
      </c>
      <c r="G101" s="223">
        <v>0</v>
      </c>
      <c r="H101" s="223">
        <v>0</v>
      </c>
      <c r="I101" s="223">
        <v>0</v>
      </c>
      <c r="J101" s="223">
        <v>0</v>
      </c>
      <c r="K101" s="223">
        <v>0</v>
      </c>
      <c r="L101" s="223">
        <v>0</v>
      </c>
      <c r="M101" s="223">
        <v>0</v>
      </c>
      <c r="N101" s="223">
        <v>0</v>
      </c>
      <c r="O101" s="223">
        <v>0</v>
      </c>
      <c r="P101" s="223">
        <v>0</v>
      </c>
      <c r="Q101" s="223">
        <v>0</v>
      </c>
      <c r="R101" s="223">
        <v>0</v>
      </c>
      <c r="S101" s="223">
        <v>0</v>
      </c>
      <c r="T101" s="223">
        <v>0</v>
      </c>
      <c r="U101" s="223">
        <v>0</v>
      </c>
      <c r="V101" s="223">
        <v>0</v>
      </c>
      <c r="W101" s="223">
        <v>0</v>
      </c>
      <c r="X101" s="223">
        <v>0</v>
      </c>
      <c r="Y101" s="223">
        <v>0</v>
      </c>
      <c r="Z101" s="223">
        <v>0</v>
      </c>
      <c r="AA101" s="223">
        <v>0</v>
      </c>
      <c r="AB101" s="223">
        <v>0</v>
      </c>
      <c r="AC101" s="223">
        <v>0</v>
      </c>
      <c r="AD101" s="223">
        <v>0</v>
      </c>
      <c r="AE101" s="223">
        <v>0</v>
      </c>
      <c r="AF101" s="223">
        <v>0</v>
      </c>
      <c r="AG101" s="223">
        <v>0</v>
      </c>
      <c r="AH101" s="223">
        <v>0</v>
      </c>
      <c r="AI101" s="223">
        <v>0</v>
      </c>
      <c r="AJ101" s="223">
        <v>0</v>
      </c>
      <c r="AK101" s="223">
        <v>0</v>
      </c>
      <c r="AL101" s="223">
        <v>0</v>
      </c>
      <c r="AM101" s="223">
        <v>0</v>
      </c>
      <c r="AN101" s="223">
        <v>0</v>
      </c>
      <c r="AO101" s="223">
        <v>0</v>
      </c>
      <c r="AP101" s="223">
        <v>0</v>
      </c>
      <c r="AQ101" s="223">
        <v>0</v>
      </c>
      <c r="AR101" s="223">
        <v>0</v>
      </c>
      <c r="AS101" s="223">
        <v>0</v>
      </c>
      <c r="AT101" s="223">
        <v>0</v>
      </c>
      <c r="AU101" s="223">
        <v>0</v>
      </c>
      <c r="AV101" s="223">
        <v>0</v>
      </c>
      <c r="AW101" s="223">
        <v>0</v>
      </c>
      <c r="AX101" s="223">
        <v>0</v>
      </c>
      <c r="AY101" s="223">
        <v>0</v>
      </c>
      <c r="AZ101" s="223">
        <v>0</v>
      </c>
      <c r="BA101" s="223">
        <v>0</v>
      </c>
      <c r="BB101" s="223">
        <v>0</v>
      </c>
      <c r="BC101" s="223">
        <v>0</v>
      </c>
      <c r="BD101" s="223">
        <v>0</v>
      </c>
      <c r="BE101" s="223">
        <v>0</v>
      </c>
      <c r="BF101" s="223">
        <v>0</v>
      </c>
      <c r="BG101" s="223">
        <v>0</v>
      </c>
      <c r="BH101" s="223">
        <v>0</v>
      </c>
      <c r="BI101" s="223">
        <v>0</v>
      </c>
      <c r="BJ101" s="223">
        <v>0</v>
      </c>
      <c r="BK101" s="223">
        <v>0</v>
      </c>
      <c r="BL101" s="223">
        <v>0</v>
      </c>
      <c r="BM101" s="223">
        <v>0</v>
      </c>
      <c r="BN101" s="223">
        <v>0</v>
      </c>
      <c r="BO101" s="223">
        <v>0</v>
      </c>
      <c r="BP101" s="223">
        <v>0</v>
      </c>
      <c r="BQ101" s="223">
        <v>0</v>
      </c>
      <c r="BR101" s="223">
        <v>0</v>
      </c>
      <c r="BS101" s="223">
        <v>0</v>
      </c>
      <c r="BT101" s="223">
        <v>0</v>
      </c>
      <c r="BU101" s="223">
        <v>0</v>
      </c>
      <c r="BV101" s="223">
        <v>0</v>
      </c>
      <c r="BW101" s="223">
        <v>0</v>
      </c>
      <c r="BX101" s="223">
        <v>0</v>
      </c>
      <c r="BY101" s="223">
        <v>0</v>
      </c>
      <c r="BZ101" s="223">
        <v>0</v>
      </c>
      <c r="CA101" s="223">
        <v>0</v>
      </c>
      <c r="CB101" s="223">
        <v>0</v>
      </c>
      <c r="CC101" s="223">
        <v>0</v>
      </c>
      <c r="CD101" s="223">
        <v>0</v>
      </c>
      <c r="CE101" s="223">
        <v>0</v>
      </c>
      <c r="CF101" s="223">
        <v>0</v>
      </c>
      <c r="CG101" s="223">
        <v>0</v>
      </c>
      <c r="CH101" s="223">
        <v>0</v>
      </c>
      <c r="CI101" s="223">
        <v>0</v>
      </c>
      <c r="CJ101" s="223">
        <v>0</v>
      </c>
      <c r="CK101" s="223">
        <v>0</v>
      </c>
      <c r="CL101" s="223">
        <v>0</v>
      </c>
      <c r="CM101" s="223">
        <v>0</v>
      </c>
      <c r="CN101" s="223">
        <v>0</v>
      </c>
      <c r="CO101" s="223">
        <v>0</v>
      </c>
      <c r="CP101" s="223">
        <v>0</v>
      </c>
      <c r="CQ101" s="223">
        <v>0</v>
      </c>
      <c r="CR101" s="223">
        <v>0</v>
      </c>
      <c r="CS101" s="223">
        <v>0</v>
      </c>
      <c r="CT101" s="223">
        <v>0</v>
      </c>
      <c r="CU101" s="223">
        <v>0</v>
      </c>
      <c r="CV101" s="223">
        <v>0</v>
      </c>
      <c r="CW101" s="223">
        <v>0</v>
      </c>
      <c r="CX101" s="223">
        <v>0</v>
      </c>
      <c r="CY101" s="223">
        <v>0</v>
      </c>
      <c r="CZ101" s="223">
        <v>0</v>
      </c>
      <c r="DA101" s="223">
        <v>0</v>
      </c>
      <c r="DB101" s="223">
        <v>0</v>
      </c>
      <c r="DC101" s="223">
        <v>0</v>
      </c>
      <c r="DD101" s="223">
        <v>0</v>
      </c>
      <c r="DE101" s="223">
        <v>0</v>
      </c>
      <c r="DF101" s="223">
        <v>0</v>
      </c>
      <c r="DG101" s="223">
        <v>0</v>
      </c>
      <c r="DH101" s="224">
        <f t="shared" si="10"/>
        <v>0</v>
      </c>
      <c r="DI101" s="223">
        <v>0</v>
      </c>
      <c r="DJ101" s="223">
        <v>1151561</v>
      </c>
      <c r="DK101" s="223">
        <v>10445652</v>
      </c>
      <c r="DL101" s="223">
        <v>0</v>
      </c>
      <c r="DM101" s="223">
        <v>0</v>
      </c>
      <c r="DN101" s="223">
        <v>0</v>
      </c>
      <c r="DO101" s="224">
        <f t="shared" si="11"/>
        <v>11597213</v>
      </c>
      <c r="DP101" s="225">
        <f t="shared" si="12"/>
        <v>11597213</v>
      </c>
      <c r="DQ101" s="223">
        <v>0</v>
      </c>
      <c r="DR101" s="227"/>
      <c r="DS101" s="224">
        <f t="shared" si="13"/>
        <v>0</v>
      </c>
      <c r="DT101" s="225">
        <f t="shared" si="14"/>
        <v>11597213</v>
      </c>
      <c r="DU101" s="225">
        <f t="shared" si="15"/>
        <v>11597213</v>
      </c>
      <c r="DV101" s="223">
        <v>0</v>
      </c>
      <c r="DW101" s="227"/>
      <c r="DX101" s="224">
        <f t="shared" si="16"/>
        <v>0</v>
      </c>
      <c r="DY101" s="227">
        <f t="shared" si="17"/>
        <v>11597213</v>
      </c>
      <c r="DZ101" s="224">
        <f t="shared" si="18"/>
        <v>11597213</v>
      </c>
      <c r="EB101" s="200">
        <f t="shared" si="19"/>
        <v>-1159721.3</v>
      </c>
    </row>
    <row r="102" spans="1:132" ht="15" customHeight="1" x14ac:dyDescent="0.2">
      <c r="A102" s="507">
        <v>96</v>
      </c>
      <c r="B102" s="228" t="s">
        <v>402</v>
      </c>
      <c r="C102" s="222" t="s">
        <v>403</v>
      </c>
      <c r="D102" s="223">
        <v>15271</v>
      </c>
      <c r="E102" s="223">
        <v>7013</v>
      </c>
      <c r="F102" s="223">
        <v>72</v>
      </c>
      <c r="G102" s="223">
        <v>962</v>
      </c>
      <c r="H102" s="223">
        <v>15933</v>
      </c>
      <c r="I102" s="223">
        <v>766</v>
      </c>
      <c r="J102" s="223">
        <v>825</v>
      </c>
      <c r="K102" s="223">
        <v>35637</v>
      </c>
      <c r="L102" s="223">
        <v>6298</v>
      </c>
      <c r="M102" s="223">
        <v>1287</v>
      </c>
      <c r="N102" s="223">
        <v>3511</v>
      </c>
      <c r="O102" s="223">
        <v>404</v>
      </c>
      <c r="P102" s="223">
        <v>2816</v>
      </c>
      <c r="Q102" s="223">
        <v>2949</v>
      </c>
      <c r="R102" s="223">
        <v>967</v>
      </c>
      <c r="S102" s="223">
        <v>2132</v>
      </c>
      <c r="T102" s="223">
        <v>1071</v>
      </c>
      <c r="U102" s="223">
        <v>2376</v>
      </c>
      <c r="V102" s="223">
        <v>352</v>
      </c>
      <c r="W102" s="223">
        <v>5533</v>
      </c>
      <c r="X102" s="223">
        <v>1162</v>
      </c>
      <c r="Y102" s="223">
        <v>2671</v>
      </c>
      <c r="Z102" s="223">
        <v>1247</v>
      </c>
      <c r="AA102" s="223">
        <v>300</v>
      </c>
      <c r="AB102" s="223">
        <v>16525</v>
      </c>
      <c r="AC102" s="223">
        <v>3255</v>
      </c>
      <c r="AD102" s="223">
        <v>1948</v>
      </c>
      <c r="AE102" s="223">
        <v>537</v>
      </c>
      <c r="AF102" s="223">
        <v>4856</v>
      </c>
      <c r="AG102" s="223">
        <v>1427</v>
      </c>
      <c r="AH102" s="223">
        <v>20</v>
      </c>
      <c r="AI102" s="223">
        <v>210</v>
      </c>
      <c r="AJ102" s="223">
        <v>4009</v>
      </c>
      <c r="AK102" s="223">
        <v>247</v>
      </c>
      <c r="AL102" s="223">
        <v>1119</v>
      </c>
      <c r="AM102" s="223">
        <v>5419</v>
      </c>
      <c r="AN102" s="223">
        <v>6448</v>
      </c>
      <c r="AO102" s="223">
        <v>427</v>
      </c>
      <c r="AP102" s="223">
        <v>1213</v>
      </c>
      <c r="AQ102" s="223">
        <v>1924</v>
      </c>
      <c r="AR102" s="223">
        <v>6789</v>
      </c>
      <c r="AS102" s="223">
        <v>1474</v>
      </c>
      <c r="AT102" s="223">
        <v>1472</v>
      </c>
      <c r="AU102" s="223">
        <v>20744</v>
      </c>
      <c r="AV102" s="223">
        <v>8030</v>
      </c>
      <c r="AW102" s="223">
        <v>3248</v>
      </c>
      <c r="AX102" s="223">
        <v>2107</v>
      </c>
      <c r="AY102" s="223">
        <v>2561</v>
      </c>
      <c r="AZ102" s="223">
        <v>2881</v>
      </c>
      <c r="BA102" s="223">
        <v>402</v>
      </c>
      <c r="BB102" s="223">
        <v>1228</v>
      </c>
      <c r="BC102" s="223">
        <v>1031</v>
      </c>
      <c r="BD102" s="223">
        <v>579</v>
      </c>
      <c r="BE102" s="223">
        <v>701</v>
      </c>
      <c r="BF102" s="223">
        <v>633</v>
      </c>
      <c r="BG102" s="223">
        <v>534</v>
      </c>
      <c r="BH102" s="223">
        <v>1523</v>
      </c>
      <c r="BI102" s="223">
        <v>1357</v>
      </c>
      <c r="BJ102" s="223">
        <v>1334</v>
      </c>
      <c r="BK102" s="223">
        <v>2936</v>
      </c>
      <c r="BL102" s="223">
        <v>1770</v>
      </c>
      <c r="BM102" s="223">
        <v>23019</v>
      </c>
      <c r="BN102" s="223">
        <v>23429</v>
      </c>
      <c r="BO102" s="223">
        <v>10307</v>
      </c>
      <c r="BP102" s="223">
        <v>8620</v>
      </c>
      <c r="BQ102" s="223">
        <v>24162</v>
      </c>
      <c r="BR102" s="223">
        <v>18338</v>
      </c>
      <c r="BS102" s="223">
        <v>38832</v>
      </c>
      <c r="BT102" s="223">
        <v>11284</v>
      </c>
      <c r="BU102" s="223">
        <v>52447</v>
      </c>
      <c r="BV102" s="223">
        <v>110564</v>
      </c>
      <c r="BW102" s="223">
        <v>12639</v>
      </c>
      <c r="BX102" s="223">
        <v>9291</v>
      </c>
      <c r="BY102" s="223">
        <v>0</v>
      </c>
      <c r="BZ102" s="223">
        <v>3093</v>
      </c>
      <c r="CA102" s="223">
        <v>25391</v>
      </c>
      <c r="CB102" s="223">
        <v>0</v>
      </c>
      <c r="CC102" s="223">
        <v>5982</v>
      </c>
      <c r="CD102" s="223">
        <v>138</v>
      </c>
      <c r="CE102" s="223">
        <v>650</v>
      </c>
      <c r="CF102" s="223">
        <v>10737</v>
      </c>
      <c r="CG102" s="223">
        <v>17884</v>
      </c>
      <c r="CH102" s="223">
        <v>119</v>
      </c>
      <c r="CI102" s="223">
        <v>19761</v>
      </c>
      <c r="CJ102" s="223">
        <v>13131</v>
      </c>
      <c r="CK102" s="223">
        <v>6050</v>
      </c>
      <c r="CL102" s="223">
        <v>5378</v>
      </c>
      <c r="CM102" s="223">
        <v>14517</v>
      </c>
      <c r="CN102" s="223">
        <v>113</v>
      </c>
      <c r="CO102" s="223">
        <v>12568</v>
      </c>
      <c r="CP102" s="223">
        <v>100330</v>
      </c>
      <c r="CQ102" s="223">
        <v>71248</v>
      </c>
      <c r="CR102" s="223">
        <v>735</v>
      </c>
      <c r="CS102" s="223">
        <v>252</v>
      </c>
      <c r="CT102" s="223">
        <v>3675</v>
      </c>
      <c r="CU102" s="223">
        <v>0</v>
      </c>
      <c r="CV102" s="223">
        <v>13107</v>
      </c>
      <c r="CW102" s="223">
        <v>2063</v>
      </c>
      <c r="CX102" s="223">
        <v>21392</v>
      </c>
      <c r="CY102" s="223">
        <v>114797</v>
      </c>
      <c r="CZ102" s="223">
        <v>4168</v>
      </c>
      <c r="DA102" s="223">
        <v>17514</v>
      </c>
      <c r="DB102" s="223">
        <v>6000</v>
      </c>
      <c r="DC102" s="223">
        <v>72339</v>
      </c>
      <c r="DD102" s="223">
        <v>1280</v>
      </c>
      <c r="DE102" s="223">
        <v>15579</v>
      </c>
      <c r="DF102" s="223">
        <v>0</v>
      </c>
      <c r="DG102" s="223">
        <v>1829</v>
      </c>
      <c r="DH102" s="224">
        <f t="shared" si="10"/>
        <v>1149225</v>
      </c>
      <c r="DI102" s="223">
        <v>0</v>
      </c>
      <c r="DJ102" s="223">
        <v>3708635</v>
      </c>
      <c r="DK102" s="223">
        <v>0</v>
      </c>
      <c r="DL102" s="223">
        <v>0</v>
      </c>
      <c r="DM102" s="223">
        <v>0</v>
      </c>
      <c r="DN102" s="223">
        <v>0</v>
      </c>
      <c r="DO102" s="224">
        <f t="shared" si="11"/>
        <v>3708635</v>
      </c>
      <c r="DP102" s="225">
        <f t="shared" si="12"/>
        <v>4857860</v>
      </c>
      <c r="DQ102" s="223">
        <v>18888</v>
      </c>
      <c r="DR102" s="227"/>
      <c r="DS102" s="224">
        <f t="shared" si="13"/>
        <v>18888</v>
      </c>
      <c r="DT102" s="225">
        <f t="shared" si="14"/>
        <v>3727523</v>
      </c>
      <c r="DU102" s="225">
        <f t="shared" si="15"/>
        <v>4876748</v>
      </c>
      <c r="DV102" s="223">
        <v>-102068</v>
      </c>
      <c r="DW102" s="227"/>
      <c r="DX102" s="224">
        <f t="shared" si="16"/>
        <v>-102068</v>
      </c>
      <c r="DY102" s="227">
        <f t="shared" si="17"/>
        <v>3625455</v>
      </c>
      <c r="DZ102" s="224">
        <f t="shared" si="18"/>
        <v>4774680</v>
      </c>
      <c r="EB102" s="200">
        <f t="shared" si="19"/>
        <v>-477468</v>
      </c>
    </row>
    <row r="103" spans="1:132" ht="15" customHeight="1" x14ac:dyDescent="0.2">
      <c r="A103" s="507">
        <v>97</v>
      </c>
      <c r="B103" s="228" t="s">
        <v>404</v>
      </c>
      <c r="C103" s="222" t="s">
        <v>243</v>
      </c>
      <c r="D103" s="223">
        <v>6247</v>
      </c>
      <c r="E103" s="223">
        <v>12439</v>
      </c>
      <c r="F103" s="223">
        <v>681</v>
      </c>
      <c r="G103" s="223">
        <v>4987</v>
      </c>
      <c r="H103" s="223">
        <v>1161</v>
      </c>
      <c r="I103" s="223">
        <v>4686</v>
      </c>
      <c r="J103" s="223">
        <v>1782</v>
      </c>
      <c r="K103" s="223">
        <v>55596</v>
      </c>
      <c r="L103" s="223">
        <v>16666</v>
      </c>
      <c r="M103" s="223">
        <v>1012</v>
      </c>
      <c r="N103" s="223">
        <v>447</v>
      </c>
      <c r="O103" s="223">
        <v>1982</v>
      </c>
      <c r="P103" s="223">
        <v>3103</v>
      </c>
      <c r="Q103" s="223">
        <v>12737</v>
      </c>
      <c r="R103" s="223">
        <v>5875</v>
      </c>
      <c r="S103" s="223">
        <v>3672</v>
      </c>
      <c r="T103" s="223">
        <v>5415</v>
      </c>
      <c r="U103" s="223">
        <v>25343</v>
      </c>
      <c r="V103" s="223">
        <v>181</v>
      </c>
      <c r="W103" s="223">
        <v>7628</v>
      </c>
      <c r="X103" s="223">
        <v>1464</v>
      </c>
      <c r="Y103" s="223">
        <v>3625</v>
      </c>
      <c r="Z103" s="223">
        <v>1167</v>
      </c>
      <c r="AA103" s="223">
        <v>654</v>
      </c>
      <c r="AB103" s="223">
        <v>6485</v>
      </c>
      <c r="AC103" s="223">
        <v>10164</v>
      </c>
      <c r="AD103" s="223">
        <v>618</v>
      </c>
      <c r="AE103" s="223">
        <v>7153</v>
      </c>
      <c r="AF103" s="223">
        <v>21897</v>
      </c>
      <c r="AG103" s="223">
        <v>9038</v>
      </c>
      <c r="AH103" s="223">
        <v>269</v>
      </c>
      <c r="AI103" s="223">
        <v>2145</v>
      </c>
      <c r="AJ103" s="223">
        <v>7630</v>
      </c>
      <c r="AK103" s="223">
        <v>612</v>
      </c>
      <c r="AL103" s="223">
        <v>9516</v>
      </c>
      <c r="AM103" s="223">
        <v>5141</v>
      </c>
      <c r="AN103" s="223">
        <v>7940</v>
      </c>
      <c r="AO103" s="223">
        <v>5064</v>
      </c>
      <c r="AP103" s="223">
        <v>4887</v>
      </c>
      <c r="AQ103" s="223">
        <v>1851</v>
      </c>
      <c r="AR103" s="223">
        <v>8117</v>
      </c>
      <c r="AS103" s="223">
        <v>6115</v>
      </c>
      <c r="AT103" s="223">
        <v>18712</v>
      </c>
      <c r="AU103" s="223">
        <v>42849</v>
      </c>
      <c r="AV103" s="223">
        <v>97556</v>
      </c>
      <c r="AW103" s="223">
        <v>10103</v>
      </c>
      <c r="AX103" s="223">
        <v>32920</v>
      </c>
      <c r="AY103" s="223">
        <v>21709</v>
      </c>
      <c r="AZ103" s="223">
        <v>64303</v>
      </c>
      <c r="BA103" s="223">
        <v>8006</v>
      </c>
      <c r="BB103" s="223">
        <v>5591</v>
      </c>
      <c r="BC103" s="223">
        <v>18146</v>
      </c>
      <c r="BD103" s="223">
        <v>8336</v>
      </c>
      <c r="BE103" s="223">
        <v>1688</v>
      </c>
      <c r="BF103" s="223">
        <v>30251</v>
      </c>
      <c r="BG103" s="223">
        <v>6837</v>
      </c>
      <c r="BH103" s="223">
        <v>46580</v>
      </c>
      <c r="BI103" s="223">
        <v>20172</v>
      </c>
      <c r="BJ103" s="223">
        <v>44629</v>
      </c>
      <c r="BK103" s="223">
        <v>12656</v>
      </c>
      <c r="BL103" s="223">
        <v>50481</v>
      </c>
      <c r="BM103" s="223">
        <v>669262</v>
      </c>
      <c r="BN103" s="223">
        <v>192655</v>
      </c>
      <c r="BO103" s="223">
        <v>478934</v>
      </c>
      <c r="BP103" s="223">
        <v>493291</v>
      </c>
      <c r="BQ103" s="223">
        <v>49288</v>
      </c>
      <c r="BR103" s="223">
        <v>11670</v>
      </c>
      <c r="BS103" s="223">
        <v>4036</v>
      </c>
      <c r="BT103" s="223">
        <v>19558</v>
      </c>
      <c r="BU103" s="223">
        <v>452225</v>
      </c>
      <c r="BV103" s="223">
        <v>101407</v>
      </c>
      <c r="BW103" s="223">
        <v>28079</v>
      </c>
      <c r="BX103" s="223">
        <v>7997</v>
      </c>
      <c r="BY103" s="223">
        <v>0</v>
      </c>
      <c r="BZ103" s="223">
        <v>6621</v>
      </c>
      <c r="CA103" s="223">
        <v>76854</v>
      </c>
      <c r="CB103" s="223">
        <v>1796656</v>
      </c>
      <c r="CC103" s="223">
        <v>8960</v>
      </c>
      <c r="CD103" s="223">
        <v>102623</v>
      </c>
      <c r="CE103" s="223">
        <v>4815</v>
      </c>
      <c r="CF103" s="223">
        <v>12382</v>
      </c>
      <c r="CG103" s="223">
        <v>26883</v>
      </c>
      <c r="CH103" s="223">
        <v>281</v>
      </c>
      <c r="CI103" s="223">
        <v>107390</v>
      </c>
      <c r="CJ103" s="223">
        <v>42786</v>
      </c>
      <c r="CK103" s="223">
        <v>89851</v>
      </c>
      <c r="CL103" s="223">
        <v>288736</v>
      </c>
      <c r="CM103" s="223">
        <v>23570</v>
      </c>
      <c r="CN103" s="223">
        <v>214870</v>
      </c>
      <c r="CO103" s="223">
        <v>21419</v>
      </c>
      <c r="CP103" s="223">
        <v>33606</v>
      </c>
      <c r="CQ103" s="223">
        <v>331904</v>
      </c>
      <c r="CR103" s="223">
        <v>17575</v>
      </c>
      <c r="CS103" s="223">
        <v>53785</v>
      </c>
      <c r="CT103" s="223">
        <v>134283</v>
      </c>
      <c r="CU103" s="223">
        <v>9013</v>
      </c>
      <c r="CV103" s="223">
        <v>25637</v>
      </c>
      <c r="CW103" s="223">
        <v>6870</v>
      </c>
      <c r="CX103" s="223">
        <v>51656</v>
      </c>
      <c r="CY103" s="223">
        <v>321501</v>
      </c>
      <c r="CZ103" s="223">
        <v>29717</v>
      </c>
      <c r="DA103" s="223">
        <v>19978</v>
      </c>
      <c r="DB103" s="223">
        <v>12091</v>
      </c>
      <c r="DC103" s="223">
        <v>17718</v>
      </c>
      <c r="DD103" s="223">
        <v>828</v>
      </c>
      <c r="DE103" s="223">
        <v>11018</v>
      </c>
      <c r="DF103" s="223">
        <v>0</v>
      </c>
      <c r="DG103" s="223">
        <v>3042</v>
      </c>
      <c r="DH103" s="224">
        <f t="shared" si="10"/>
        <v>7248038</v>
      </c>
      <c r="DI103" s="223">
        <v>28646</v>
      </c>
      <c r="DJ103" s="223">
        <v>399360</v>
      </c>
      <c r="DK103" s="223">
        <v>0</v>
      </c>
      <c r="DL103" s="223">
        <v>0</v>
      </c>
      <c r="DM103" s="223">
        <v>0</v>
      </c>
      <c r="DN103" s="223">
        <v>0</v>
      </c>
      <c r="DO103" s="224">
        <f t="shared" si="11"/>
        <v>428006</v>
      </c>
      <c r="DP103" s="225">
        <f t="shared" si="12"/>
        <v>7676044</v>
      </c>
      <c r="DQ103" s="223">
        <v>1280894</v>
      </c>
      <c r="DR103" s="227"/>
      <c r="DS103" s="224">
        <f t="shared" si="13"/>
        <v>1280894</v>
      </c>
      <c r="DT103" s="225">
        <f t="shared" si="14"/>
        <v>1708900</v>
      </c>
      <c r="DU103" s="225">
        <f t="shared" si="15"/>
        <v>8956938</v>
      </c>
      <c r="DV103" s="223">
        <v>-84098</v>
      </c>
      <c r="DW103" s="227"/>
      <c r="DX103" s="224">
        <f t="shared" si="16"/>
        <v>-84098</v>
      </c>
      <c r="DY103" s="227">
        <f t="shared" si="17"/>
        <v>1624802</v>
      </c>
      <c r="DZ103" s="224">
        <f t="shared" si="18"/>
        <v>8872840</v>
      </c>
      <c r="EB103" s="200">
        <f t="shared" si="19"/>
        <v>-887284</v>
      </c>
    </row>
    <row r="104" spans="1:132" ht="15" customHeight="1" x14ac:dyDescent="0.2">
      <c r="A104" s="507">
        <v>98</v>
      </c>
      <c r="B104" s="228" t="s">
        <v>405</v>
      </c>
      <c r="C104" s="222" t="s">
        <v>244</v>
      </c>
      <c r="D104" s="223">
        <v>3683</v>
      </c>
      <c r="E104" s="223">
        <v>0</v>
      </c>
      <c r="F104" s="223">
        <v>121</v>
      </c>
      <c r="G104" s="223">
        <v>1743</v>
      </c>
      <c r="H104" s="223">
        <v>1433</v>
      </c>
      <c r="I104" s="223">
        <v>271</v>
      </c>
      <c r="J104" s="223">
        <v>455</v>
      </c>
      <c r="K104" s="223">
        <v>177384</v>
      </c>
      <c r="L104" s="223">
        <v>296435</v>
      </c>
      <c r="M104" s="223">
        <v>197</v>
      </c>
      <c r="N104" s="223">
        <v>31526</v>
      </c>
      <c r="O104" s="223">
        <v>870</v>
      </c>
      <c r="P104" s="223">
        <v>11285</v>
      </c>
      <c r="Q104" s="223">
        <v>3224</v>
      </c>
      <c r="R104" s="223">
        <v>11304</v>
      </c>
      <c r="S104" s="223">
        <v>9502</v>
      </c>
      <c r="T104" s="223">
        <v>10399</v>
      </c>
      <c r="U104" s="223">
        <v>4150</v>
      </c>
      <c r="V104" s="223">
        <v>1131</v>
      </c>
      <c r="W104" s="223">
        <v>8123</v>
      </c>
      <c r="X104" s="223">
        <v>497</v>
      </c>
      <c r="Y104" s="223">
        <v>6006</v>
      </c>
      <c r="Z104" s="223">
        <v>1994</v>
      </c>
      <c r="AA104" s="223">
        <v>1277</v>
      </c>
      <c r="AB104" s="223">
        <v>618397</v>
      </c>
      <c r="AC104" s="223">
        <v>305603</v>
      </c>
      <c r="AD104" s="223">
        <v>2618</v>
      </c>
      <c r="AE104" s="223">
        <v>277</v>
      </c>
      <c r="AF104" s="223">
        <v>64072</v>
      </c>
      <c r="AG104" s="223">
        <v>17265</v>
      </c>
      <c r="AH104" s="223">
        <v>865</v>
      </c>
      <c r="AI104" s="223">
        <v>2431</v>
      </c>
      <c r="AJ104" s="223">
        <v>1364</v>
      </c>
      <c r="AK104" s="223">
        <v>4415</v>
      </c>
      <c r="AL104" s="223">
        <v>4448</v>
      </c>
      <c r="AM104" s="223">
        <v>2733</v>
      </c>
      <c r="AN104" s="223">
        <v>7307</v>
      </c>
      <c r="AO104" s="223">
        <v>1013</v>
      </c>
      <c r="AP104" s="223">
        <v>1232</v>
      </c>
      <c r="AQ104" s="223">
        <v>2518</v>
      </c>
      <c r="AR104" s="223">
        <v>4705</v>
      </c>
      <c r="AS104" s="223">
        <v>8090</v>
      </c>
      <c r="AT104" s="223">
        <v>13829</v>
      </c>
      <c r="AU104" s="223">
        <v>43628</v>
      </c>
      <c r="AV104" s="223">
        <v>51872</v>
      </c>
      <c r="AW104" s="223">
        <v>30088</v>
      </c>
      <c r="AX104" s="223">
        <v>26414</v>
      </c>
      <c r="AY104" s="223">
        <v>16631</v>
      </c>
      <c r="AZ104" s="223">
        <v>32399</v>
      </c>
      <c r="BA104" s="223">
        <v>29136</v>
      </c>
      <c r="BB104" s="223">
        <v>7432</v>
      </c>
      <c r="BC104" s="223">
        <v>12335</v>
      </c>
      <c r="BD104" s="223">
        <v>17759</v>
      </c>
      <c r="BE104" s="223">
        <v>8405</v>
      </c>
      <c r="BF104" s="223">
        <v>113345</v>
      </c>
      <c r="BG104" s="223">
        <v>28090</v>
      </c>
      <c r="BH104" s="223">
        <v>101371</v>
      </c>
      <c r="BI104" s="223">
        <v>3180</v>
      </c>
      <c r="BJ104" s="223">
        <v>10783</v>
      </c>
      <c r="BK104" s="223">
        <v>36577</v>
      </c>
      <c r="BL104" s="223">
        <v>122</v>
      </c>
      <c r="BM104" s="223">
        <v>87228</v>
      </c>
      <c r="BN104" s="223">
        <v>7636</v>
      </c>
      <c r="BO104" s="223">
        <v>11266</v>
      </c>
      <c r="BP104" s="223">
        <v>9460</v>
      </c>
      <c r="BQ104" s="223">
        <v>58617</v>
      </c>
      <c r="BR104" s="223">
        <v>46761</v>
      </c>
      <c r="BS104" s="223">
        <v>38856</v>
      </c>
      <c r="BT104" s="223">
        <v>6747</v>
      </c>
      <c r="BU104" s="223">
        <v>1015525</v>
      </c>
      <c r="BV104" s="223">
        <v>1239405</v>
      </c>
      <c r="BW104" s="223">
        <v>522886</v>
      </c>
      <c r="BX104" s="223">
        <v>272346</v>
      </c>
      <c r="BY104" s="223">
        <v>0</v>
      </c>
      <c r="BZ104" s="223">
        <v>23341</v>
      </c>
      <c r="CA104" s="223">
        <v>61866</v>
      </c>
      <c r="CB104" s="223">
        <v>0</v>
      </c>
      <c r="CC104" s="223">
        <v>8814</v>
      </c>
      <c r="CD104" s="223">
        <v>18778</v>
      </c>
      <c r="CE104" s="223">
        <v>2866</v>
      </c>
      <c r="CF104" s="223">
        <v>1567</v>
      </c>
      <c r="CG104" s="223">
        <v>70111</v>
      </c>
      <c r="CH104" s="223">
        <v>1377</v>
      </c>
      <c r="CI104" s="223">
        <v>441255</v>
      </c>
      <c r="CJ104" s="223">
        <v>90880</v>
      </c>
      <c r="CK104" s="223">
        <v>419285</v>
      </c>
      <c r="CL104" s="223">
        <v>277862</v>
      </c>
      <c r="CM104" s="223">
        <v>266457</v>
      </c>
      <c r="CN104" s="223">
        <v>67518</v>
      </c>
      <c r="CO104" s="223">
        <v>125132</v>
      </c>
      <c r="CP104" s="223">
        <v>54408</v>
      </c>
      <c r="CQ104" s="223">
        <v>71702</v>
      </c>
      <c r="CR104" s="223">
        <v>9223</v>
      </c>
      <c r="CS104" s="223">
        <v>10222</v>
      </c>
      <c r="CT104" s="223">
        <v>17586</v>
      </c>
      <c r="CU104" s="223">
        <v>23104</v>
      </c>
      <c r="CV104" s="223">
        <v>126996</v>
      </c>
      <c r="CW104" s="223">
        <v>6876</v>
      </c>
      <c r="CX104" s="223">
        <v>29617</v>
      </c>
      <c r="CY104" s="223">
        <v>920381</v>
      </c>
      <c r="CZ104" s="223">
        <v>11744</v>
      </c>
      <c r="DA104" s="223">
        <v>164508</v>
      </c>
      <c r="DB104" s="223">
        <v>74265</v>
      </c>
      <c r="DC104" s="223">
        <v>86594</v>
      </c>
      <c r="DD104" s="223">
        <v>2095</v>
      </c>
      <c r="DE104" s="223">
        <v>68999</v>
      </c>
      <c r="DF104" s="223">
        <v>0</v>
      </c>
      <c r="DG104" s="223">
        <v>26173</v>
      </c>
      <c r="DH104" s="224">
        <f t="shared" si="10"/>
        <v>9114094</v>
      </c>
      <c r="DI104" s="223">
        <v>0</v>
      </c>
      <c r="DJ104" s="223">
        <v>4323</v>
      </c>
      <c r="DK104" s="223">
        <v>0</v>
      </c>
      <c r="DL104" s="223">
        <v>0</v>
      </c>
      <c r="DM104" s="223">
        <v>0</v>
      </c>
      <c r="DN104" s="223">
        <v>0</v>
      </c>
      <c r="DO104" s="224">
        <f t="shared" si="11"/>
        <v>4323</v>
      </c>
      <c r="DP104" s="225">
        <f t="shared" si="12"/>
        <v>9118417</v>
      </c>
      <c r="DQ104" s="223">
        <v>788537</v>
      </c>
      <c r="DR104" s="227"/>
      <c r="DS104" s="224">
        <f t="shared" si="13"/>
        <v>788537</v>
      </c>
      <c r="DT104" s="225">
        <f t="shared" si="14"/>
        <v>792860</v>
      </c>
      <c r="DU104" s="225">
        <f t="shared" si="15"/>
        <v>9906954</v>
      </c>
      <c r="DV104" s="223">
        <v>-1686190</v>
      </c>
      <c r="DW104" s="227"/>
      <c r="DX104" s="224">
        <f t="shared" si="16"/>
        <v>-1686190</v>
      </c>
      <c r="DY104" s="227">
        <f t="shared" si="17"/>
        <v>-893330</v>
      </c>
      <c r="DZ104" s="224">
        <f t="shared" si="18"/>
        <v>8220764</v>
      </c>
      <c r="EB104" s="200">
        <f t="shared" si="19"/>
        <v>-822076.4</v>
      </c>
    </row>
    <row r="105" spans="1:132" ht="15" customHeight="1" x14ac:dyDescent="0.2">
      <c r="A105" s="507">
        <v>99</v>
      </c>
      <c r="B105" s="228" t="s">
        <v>406</v>
      </c>
      <c r="C105" s="222" t="s">
        <v>245</v>
      </c>
      <c r="D105" s="223">
        <v>179476</v>
      </c>
      <c r="E105" s="223">
        <v>27121</v>
      </c>
      <c r="F105" s="223">
        <v>30005</v>
      </c>
      <c r="G105" s="223">
        <v>6575</v>
      </c>
      <c r="H105" s="223">
        <v>2676</v>
      </c>
      <c r="I105" s="223">
        <v>2708</v>
      </c>
      <c r="J105" s="223">
        <v>5772</v>
      </c>
      <c r="K105" s="223">
        <v>150129</v>
      </c>
      <c r="L105" s="223">
        <v>47934</v>
      </c>
      <c r="M105" s="223">
        <v>3640</v>
      </c>
      <c r="N105" s="223">
        <v>2517</v>
      </c>
      <c r="O105" s="223">
        <v>9286</v>
      </c>
      <c r="P105" s="223">
        <v>8942</v>
      </c>
      <c r="Q105" s="223">
        <v>25945</v>
      </c>
      <c r="R105" s="223">
        <v>5117</v>
      </c>
      <c r="S105" s="223">
        <v>19223</v>
      </c>
      <c r="T105" s="223">
        <v>12038</v>
      </c>
      <c r="U105" s="223">
        <v>12283</v>
      </c>
      <c r="V105" s="223">
        <v>3986</v>
      </c>
      <c r="W105" s="223">
        <v>39148</v>
      </c>
      <c r="X105" s="223">
        <v>9709</v>
      </c>
      <c r="Y105" s="223">
        <v>79032</v>
      </c>
      <c r="Z105" s="223">
        <v>11860</v>
      </c>
      <c r="AA105" s="223">
        <v>2101</v>
      </c>
      <c r="AB105" s="223">
        <v>76247</v>
      </c>
      <c r="AC105" s="223">
        <v>31758</v>
      </c>
      <c r="AD105" s="223">
        <v>24730</v>
      </c>
      <c r="AE105" s="223">
        <v>12214</v>
      </c>
      <c r="AF105" s="223">
        <v>89348</v>
      </c>
      <c r="AG105" s="223">
        <v>47149</v>
      </c>
      <c r="AH105" s="223">
        <v>1377</v>
      </c>
      <c r="AI105" s="223">
        <v>9309</v>
      </c>
      <c r="AJ105" s="223">
        <v>36122</v>
      </c>
      <c r="AK105" s="223">
        <v>6958</v>
      </c>
      <c r="AL105" s="223">
        <v>29754</v>
      </c>
      <c r="AM105" s="223">
        <v>40555</v>
      </c>
      <c r="AN105" s="223">
        <v>48759</v>
      </c>
      <c r="AO105" s="223">
        <v>15901</v>
      </c>
      <c r="AP105" s="223">
        <v>3962</v>
      </c>
      <c r="AQ105" s="223">
        <v>18399</v>
      </c>
      <c r="AR105" s="223">
        <v>35840</v>
      </c>
      <c r="AS105" s="223">
        <v>40837</v>
      </c>
      <c r="AT105" s="223">
        <v>55217</v>
      </c>
      <c r="AU105" s="223">
        <v>83564</v>
      </c>
      <c r="AV105" s="223">
        <v>106874</v>
      </c>
      <c r="AW105" s="223">
        <v>38073</v>
      </c>
      <c r="AX105" s="223">
        <v>54970</v>
      </c>
      <c r="AY105" s="223">
        <v>81469</v>
      </c>
      <c r="AZ105" s="223">
        <v>51448</v>
      </c>
      <c r="BA105" s="223">
        <v>14662</v>
      </c>
      <c r="BB105" s="223">
        <v>15290</v>
      </c>
      <c r="BC105" s="223">
        <v>11445</v>
      </c>
      <c r="BD105" s="223">
        <v>12965</v>
      </c>
      <c r="BE105" s="223">
        <v>6525</v>
      </c>
      <c r="BF105" s="223">
        <v>41780</v>
      </c>
      <c r="BG105" s="223">
        <v>12446</v>
      </c>
      <c r="BH105" s="223">
        <v>115213</v>
      </c>
      <c r="BI105" s="223">
        <v>4701</v>
      </c>
      <c r="BJ105" s="223">
        <v>15280</v>
      </c>
      <c r="BK105" s="223">
        <v>11933</v>
      </c>
      <c r="BL105" s="223">
        <v>3173</v>
      </c>
      <c r="BM105" s="223">
        <v>101254</v>
      </c>
      <c r="BN105" s="223">
        <v>128953</v>
      </c>
      <c r="BO105" s="223">
        <v>102264</v>
      </c>
      <c r="BP105" s="223">
        <v>54499</v>
      </c>
      <c r="BQ105" s="223">
        <v>741239</v>
      </c>
      <c r="BR105" s="223">
        <v>13955</v>
      </c>
      <c r="BS105" s="223">
        <v>111737</v>
      </c>
      <c r="BT105" s="223">
        <v>104427</v>
      </c>
      <c r="BU105" s="223">
        <v>79579</v>
      </c>
      <c r="BV105" s="223">
        <v>120131</v>
      </c>
      <c r="BW105" s="223">
        <v>56041</v>
      </c>
      <c r="BX105" s="223">
        <v>21669</v>
      </c>
      <c r="BY105" s="223">
        <v>0</v>
      </c>
      <c r="BZ105" s="223">
        <v>9933</v>
      </c>
      <c r="CA105" s="223">
        <v>506376</v>
      </c>
      <c r="CB105" s="223">
        <v>1911025</v>
      </c>
      <c r="CC105" s="223">
        <v>4333</v>
      </c>
      <c r="CD105" s="223">
        <v>12451</v>
      </c>
      <c r="CE105" s="223">
        <v>7824</v>
      </c>
      <c r="CF105" s="223">
        <v>21829</v>
      </c>
      <c r="CG105" s="223">
        <v>67445</v>
      </c>
      <c r="CH105" s="223">
        <v>4227</v>
      </c>
      <c r="CI105" s="223">
        <v>166704</v>
      </c>
      <c r="CJ105" s="223">
        <v>38771</v>
      </c>
      <c r="CK105" s="223">
        <v>488430</v>
      </c>
      <c r="CL105" s="223">
        <v>43756</v>
      </c>
      <c r="CM105" s="223">
        <v>22858</v>
      </c>
      <c r="CN105" s="223">
        <v>530114</v>
      </c>
      <c r="CO105" s="223">
        <v>92161</v>
      </c>
      <c r="CP105" s="223">
        <v>318010</v>
      </c>
      <c r="CQ105" s="223">
        <v>116915</v>
      </c>
      <c r="CR105" s="223">
        <v>26967</v>
      </c>
      <c r="CS105" s="223">
        <v>100456</v>
      </c>
      <c r="CT105" s="223">
        <v>30821</v>
      </c>
      <c r="CU105" s="223">
        <v>35307</v>
      </c>
      <c r="CV105" s="223">
        <v>1156078</v>
      </c>
      <c r="CW105" s="223">
        <v>16182</v>
      </c>
      <c r="CX105" s="223">
        <v>516945</v>
      </c>
      <c r="CY105" s="223">
        <v>231277</v>
      </c>
      <c r="CZ105" s="223">
        <v>11983</v>
      </c>
      <c r="DA105" s="223">
        <v>35073</v>
      </c>
      <c r="DB105" s="223">
        <v>31835</v>
      </c>
      <c r="DC105" s="223">
        <v>46050</v>
      </c>
      <c r="DD105" s="223">
        <v>1047</v>
      </c>
      <c r="DE105" s="223">
        <v>10947</v>
      </c>
      <c r="DF105" s="223">
        <v>0</v>
      </c>
      <c r="DG105" s="223">
        <v>6945</v>
      </c>
      <c r="DH105" s="224">
        <f t="shared" si="10"/>
        <v>10260293</v>
      </c>
      <c r="DI105" s="223">
        <v>5678</v>
      </c>
      <c r="DJ105" s="223">
        <v>2768270</v>
      </c>
      <c r="DK105" s="223">
        <v>0</v>
      </c>
      <c r="DL105" s="223">
        <v>0</v>
      </c>
      <c r="DM105" s="223">
        <v>0</v>
      </c>
      <c r="DN105" s="223">
        <v>0</v>
      </c>
      <c r="DO105" s="224">
        <f t="shared" si="11"/>
        <v>2773948</v>
      </c>
      <c r="DP105" s="225">
        <f t="shared" si="12"/>
        <v>13034241</v>
      </c>
      <c r="DQ105" s="223">
        <v>2785</v>
      </c>
      <c r="DR105" s="227"/>
      <c r="DS105" s="224">
        <f t="shared" si="13"/>
        <v>2785</v>
      </c>
      <c r="DT105" s="225">
        <f t="shared" si="14"/>
        <v>2776733</v>
      </c>
      <c r="DU105" s="225">
        <f t="shared" si="15"/>
        <v>13037026</v>
      </c>
      <c r="DV105" s="223">
        <v>-1241</v>
      </c>
      <c r="DW105" s="227"/>
      <c r="DX105" s="224">
        <f t="shared" si="16"/>
        <v>-1241</v>
      </c>
      <c r="DY105" s="227">
        <f t="shared" si="17"/>
        <v>2775492</v>
      </c>
      <c r="DZ105" s="224">
        <f t="shared" si="18"/>
        <v>13035785</v>
      </c>
      <c r="EB105" s="200">
        <f t="shared" si="19"/>
        <v>-1303578.5</v>
      </c>
    </row>
    <row r="106" spans="1:132" ht="15" customHeight="1" x14ac:dyDescent="0.2">
      <c r="A106" s="507">
        <v>100</v>
      </c>
      <c r="B106" s="228" t="s">
        <v>407</v>
      </c>
      <c r="C106" s="222" t="s">
        <v>408</v>
      </c>
      <c r="D106" s="223">
        <v>3012</v>
      </c>
      <c r="E106" s="223">
        <v>2124</v>
      </c>
      <c r="F106" s="223">
        <v>7989</v>
      </c>
      <c r="G106" s="223">
        <v>2464</v>
      </c>
      <c r="H106" s="223">
        <v>10322</v>
      </c>
      <c r="I106" s="223">
        <v>5379</v>
      </c>
      <c r="J106" s="223">
        <v>4816</v>
      </c>
      <c r="K106" s="223">
        <v>678772</v>
      </c>
      <c r="L106" s="223">
        <v>87620</v>
      </c>
      <c r="M106" s="223">
        <v>3625</v>
      </c>
      <c r="N106" s="223">
        <v>21033</v>
      </c>
      <c r="O106" s="223">
        <v>8999</v>
      </c>
      <c r="P106" s="223">
        <v>61170</v>
      </c>
      <c r="Q106" s="223">
        <v>27700</v>
      </c>
      <c r="R106" s="223">
        <v>53760</v>
      </c>
      <c r="S106" s="223">
        <v>33084</v>
      </c>
      <c r="T106" s="223">
        <v>35703</v>
      </c>
      <c r="U106" s="223">
        <v>125972</v>
      </c>
      <c r="V106" s="223">
        <v>3633</v>
      </c>
      <c r="W106" s="223">
        <v>38823</v>
      </c>
      <c r="X106" s="223">
        <v>6921</v>
      </c>
      <c r="Y106" s="223">
        <v>52215</v>
      </c>
      <c r="Z106" s="223">
        <v>18326</v>
      </c>
      <c r="AA106" s="223">
        <v>4367</v>
      </c>
      <c r="AB106" s="223">
        <v>171359</v>
      </c>
      <c r="AC106" s="223">
        <v>126408</v>
      </c>
      <c r="AD106" s="223">
        <v>25352</v>
      </c>
      <c r="AE106" s="223">
        <v>7476</v>
      </c>
      <c r="AF106" s="223">
        <v>292843</v>
      </c>
      <c r="AG106" s="223">
        <v>56850</v>
      </c>
      <c r="AH106" s="223">
        <v>4748</v>
      </c>
      <c r="AI106" s="223">
        <v>52668</v>
      </c>
      <c r="AJ106" s="223">
        <v>133362</v>
      </c>
      <c r="AK106" s="223">
        <v>9486</v>
      </c>
      <c r="AL106" s="223">
        <v>73663</v>
      </c>
      <c r="AM106" s="223">
        <v>23365</v>
      </c>
      <c r="AN106" s="223">
        <v>35155</v>
      </c>
      <c r="AO106" s="223">
        <v>28633</v>
      </c>
      <c r="AP106" s="223">
        <v>18449</v>
      </c>
      <c r="AQ106" s="223">
        <v>13500</v>
      </c>
      <c r="AR106" s="223">
        <v>56947</v>
      </c>
      <c r="AS106" s="223">
        <v>66318</v>
      </c>
      <c r="AT106" s="223">
        <v>167776</v>
      </c>
      <c r="AU106" s="223">
        <v>281599</v>
      </c>
      <c r="AV106" s="223">
        <v>384196</v>
      </c>
      <c r="AW106" s="223">
        <v>143313</v>
      </c>
      <c r="AX106" s="223">
        <v>166781</v>
      </c>
      <c r="AY106" s="223">
        <v>240296</v>
      </c>
      <c r="AZ106" s="223">
        <v>220541</v>
      </c>
      <c r="BA106" s="223">
        <v>62983</v>
      </c>
      <c r="BB106" s="223">
        <v>59757</v>
      </c>
      <c r="BC106" s="223">
        <v>52480</v>
      </c>
      <c r="BD106" s="223">
        <v>94034</v>
      </c>
      <c r="BE106" s="223">
        <v>47912</v>
      </c>
      <c r="BF106" s="223">
        <v>214783</v>
      </c>
      <c r="BG106" s="223">
        <v>54241</v>
      </c>
      <c r="BH106" s="223">
        <v>441239</v>
      </c>
      <c r="BI106" s="223">
        <v>26819</v>
      </c>
      <c r="BJ106" s="223">
        <v>97742</v>
      </c>
      <c r="BK106" s="223">
        <v>49372</v>
      </c>
      <c r="BL106" s="223">
        <v>20828</v>
      </c>
      <c r="BM106" s="223">
        <v>2186055</v>
      </c>
      <c r="BN106" s="223">
        <v>469866</v>
      </c>
      <c r="BO106" s="223">
        <v>1532448</v>
      </c>
      <c r="BP106" s="223">
        <v>484003</v>
      </c>
      <c r="BQ106" s="223">
        <v>907212</v>
      </c>
      <c r="BR106" s="223">
        <v>108393</v>
      </c>
      <c r="BS106" s="223">
        <v>505773</v>
      </c>
      <c r="BT106" s="223">
        <v>247026</v>
      </c>
      <c r="BU106" s="223">
        <v>5526752</v>
      </c>
      <c r="BV106" s="223">
        <v>2935412</v>
      </c>
      <c r="BW106" s="223">
        <v>1052570</v>
      </c>
      <c r="BX106" s="223">
        <v>528875</v>
      </c>
      <c r="BY106" s="223">
        <v>68360</v>
      </c>
      <c r="BZ106" s="223">
        <v>133434</v>
      </c>
      <c r="CA106" s="223">
        <v>309551</v>
      </c>
      <c r="CB106" s="223">
        <v>6076</v>
      </c>
      <c r="CC106" s="223">
        <v>34805</v>
      </c>
      <c r="CD106" s="223">
        <v>18066</v>
      </c>
      <c r="CE106" s="223">
        <v>48520</v>
      </c>
      <c r="CF106" s="223">
        <v>386012</v>
      </c>
      <c r="CG106" s="223">
        <v>925606</v>
      </c>
      <c r="CH106" s="223">
        <v>21867</v>
      </c>
      <c r="CI106" s="223">
        <v>2032062</v>
      </c>
      <c r="CJ106" s="223">
        <v>416725</v>
      </c>
      <c r="CK106" s="223">
        <v>3686052</v>
      </c>
      <c r="CL106" s="223">
        <v>1372965</v>
      </c>
      <c r="CM106" s="223">
        <v>293313</v>
      </c>
      <c r="CN106" s="223">
        <v>3106665</v>
      </c>
      <c r="CO106" s="223">
        <v>1208066</v>
      </c>
      <c r="CP106" s="223">
        <v>2619476</v>
      </c>
      <c r="CQ106" s="223">
        <v>1394274</v>
      </c>
      <c r="CR106" s="223">
        <v>144060</v>
      </c>
      <c r="CS106" s="223">
        <v>674391</v>
      </c>
      <c r="CT106" s="223">
        <v>304959</v>
      </c>
      <c r="CU106" s="223">
        <v>296302</v>
      </c>
      <c r="CV106" s="223">
        <v>800311</v>
      </c>
      <c r="CW106" s="223">
        <v>381621</v>
      </c>
      <c r="CX106" s="223">
        <v>477063</v>
      </c>
      <c r="CY106" s="223">
        <v>7707721</v>
      </c>
      <c r="CZ106" s="223">
        <v>93111</v>
      </c>
      <c r="DA106" s="223">
        <v>229506</v>
      </c>
      <c r="DB106" s="223">
        <v>160346</v>
      </c>
      <c r="DC106" s="223">
        <v>261145</v>
      </c>
      <c r="DD106" s="223">
        <v>9118</v>
      </c>
      <c r="DE106" s="223">
        <v>130942</v>
      </c>
      <c r="DF106" s="223">
        <v>0</v>
      </c>
      <c r="DG106" s="223">
        <v>182616</v>
      </c>
      <c r="DH106" s="224">
        <f t="shared" si="10"/>
        <v>51740595</v>
      </c>
      <c r="DI106" s="223">
        <v>44480</v>
      </c>
      <c r="DJ106" s="223">
        <v>1010251</v>
      </c>
      <c r="DK106" s="223">
        <v>12873</v>
      </c>
      <c r="DL106" s="223">
        <v>202760</v>
      </c>
      <c r="DM106" s="223">
        <v>2091191</v>
      </c>
      <c r="DN106" s="223">
        <v>0</v>
      </c>
      <c r="DO106" s="224">
        <f t="shared" si="11"/>
        <v>3361555</v>
      </c>
      <c r="DP106" s="225">
        <f t="shared" si="12"/>
        <v>55102150</v>
      </c>
      <c r="DQ106" s="223">
        <v>1657006</v>
      </c>
      <c r="DR106" s="227"/>
      <c r="DS106" s="224">
        <f t="shared" si="13"/>
        <v>1657006</v>
      </c>
      <c r="DT106" s="225">
        <f t="shared" si="14"/>
        <v>5018561</v>
      </c>
      <c r="DU106" s="225">
        <f t="shared" si="15"/>
        <v>56759156</v>
      </c>
      <c r="DV106" s="223">
        <v>-2320261</v>
      </c>
      <c r="DW106" s="227"/>
      <c r="DX106" s="224">
        <f t="shared" si="16"/>
        <v>-2320261</v>
      </c>
      <c r="DY106" s="227">
        <f t="shared" si="17"/>
        <v>2698300</v>
      </c>
      <c r="DZ106" s="224">
        <f t="shared" si="18"/>
        <v>54438895</v>
      </c>
      <c r="EB106" s="200">
        <f t="shared" si="19"/>
        <v>-5443889.5</v>
      </c>
    </row>
    <row r="107" spans="1:132" ht="15" customHeight="1" x14ac:dyDescent="0.2">
      <c r="A107" s="507">
        <v>101</v>
      </c>
      <c r="B107" s="228" t="s">
        <v>409</v>
      </c>
      <c r="C107" s="222" t="s">
        <v>410</v>
      </c>
      <c r="D107" s="223">
        <v>0</v>
      </c>
      <c r="E107" s="223">
        <v>0</v>
      </c>
      <c r="F107" s="223">
        <v>0</v>
      </c>
      <c r="G107" s="223">
        <v>0</v>
      </c>
      <c r="H107" s="223">
        <v>0</v>
      </c>
      <c r="I107" s="223">
        <v>0</v>
      </c>
      <c r="J107" s="223">
        <v>0</v>
      </c>
      <c r="K107" s="223">
        <v>0</v>
      </c>
      <c r="L107" s="223">
        <v>0</v>
      </c>
      <c r="M107" s="223">
        <v>0</v>
      </c>
      <c r="N107" s="223">
        <v>0</v>
      </c>
      <c r="O107" s="223">
        <v>0</v>
      </c>
      <c r="P107" s="223">
        <v>0</v>
      </c>
      <c r="Q107" s="223">
        <v>0</v>
      </c>
      <c r="R107" s="223">
        <v>0</v>
      </c>
      <c r="S107" s="223">
        <v>0</v>
      </c>
      <c r="T107" s="223">
        <v>0</v>
      </c>
      <c r="U107" s="223">
        <v>0</v>
      </c>
      <c r="V107" s="223">
        <v>0</v>
      </c>
      <c r="W107" s="223">
        <v>0</v>
      </c>
      <c r="X107" s="223">
        <v>0</v>
      </c>
      <c r="Y107" s="223">
        <v>0</v>
      </c>
      <c r="Z107" s="223">
        <v>0</v>
      </c>
      <c r="AA107" s="223">
        <v>0</v>
      </c>
      <c r="AB107" s="223">
        <v>0</v>
      </c>
      <c r="AC107" s="223">
        <v>0</v>
      </c>
      <c r="AD107" s="223">
        <v>0</v>
      </c>
      <c r="AE107" s="223">
        <v>0</v>
      </c>
      <c r="AF107" s="223">
        <v>0</v>
      </c>
      <c r="AG107" s="223">
        <v>0</v>
      </c>
      <c r="AH107" s="223">
        <v>0</v>
      </c>
      <c r="AI107" s="223">
        <v>0</v>
      </c>
      <c r="AJ107" s="223">
        <v>0</v>
      </c>
      <c r="AK107" s="223">
        <v>0</v>
      </c>
      <c r="AL107" s="223">
        <v>0</v>
      </c>
      <c r="AM107" s="223">
        <v>0</v>
      </c>
      <c r="AN107" s="223">
        <v>0</v>
      </c>
      <c r="AO107" s="223">
        <v>0</v>
      </c>
      <c r="AP107" s="223">
        <v>0</v>
      </c>
      <c r="AQ107" s="223">
        <v>0</v>
      </c>
      <c r="AR107" s="223">
        <v>0</v>
      </c>
      <c r="AS107" s="223">
        <v>0</v>
      </c>
      <c r="AT107" s="223">
        <v>0</v>
      </c>
      <c r="AU107" s="223">
        <v>0</v>
      </c>
      <c r="AV107" s="223">
        <v>0</v>
      </c>
      <c r="AW107" s="223">
        <v>0</v>
      </c>
      <c r="AX107" s="223">
        <v>0</v>
      </c>
      <c r="AY107" s="223">
        <v>0</v>
      </c>
      <c r="AZ107" s="223">
        <v>0</v>
      </c>
      <c r="BA107" s="223">
        <v>0</v>
      </c>
      <c r="BB107" s="223">
        <v>0</v>
      </c>
      <c r="BC107" s="223">
        <v>0</v>
      </c>
      <c r="BD107" s="223">
        <v>0</v>
      </c>
      <c r="BE107" s="223">
        <v>0</v>
      </c>
      <c r="BF107" s="223">
        <v>0</v>
      </c>
      <c r="BG107" s="223">
        <v>0</v>
      </c>
      <c r="BH107" s="223">
        <v>0</v>
      </c>
      <c r="BI107" s="223">
        <v>0</v>
      </c>
      <c r="BJ107" s="223">
        <v>0</v>
      </c>
      <c r="BK107" s="223">
        <v>0</v>
      </c>
      <c r="BL107" s="223">
        <v>0</v>
      </c>
      <c r="BM107" s="223">
        <v>0</v>
      </c>
      <c r="BN107" s="223">
        <v>0</v>
      </c>
      <c r="BO107" s="223">
        <v>0</v>
      </c>
      <c r="BP107" s="223">
        <v>0</v>
      </c>
      <c r="BQ107" s="223">
        <v>0</v>
      </c>
      <c r="BR107" s="223">
        <v>0</v>
      </c>
      <c r="BS107" s="223">
        <v>0</v>
      </c>
      <c r="BT107" s="223">
        <v>0</v>
      </c>
      <c r="BU107" s="223">
        <v>0</v>
      </c>
      <c r="BV107" s="223">
        <v>0</v>
      </c>
      <c r="BW107" s="223">
        <v>0</v>
      </c>
      <c r="BX107" s="223">
        <v>0</v>
      </c>
      <c r="BY107" s="223">
        <v>0</v>
      </c>
      <c r="BZ107" s="223">
        <v>0</v>
      </c>
      <c r="CA107" s="223">
        <v>0</v>
      </c>
      <c r="CB107" s="223">
        <v>0</v>
      </c>
      <c r="CC107" s="223">
        <v>0</v>
      </c>
      <c r="CD107" s="223">
        <v>0</v>
      </c>
      <c r="CE107" s="223">
        <v>0</v>
      </c>
      <c r="CF107" s="223">
        <v>0</v>
      </c>
      <c r="CG107" s="223">
        <v>0</v>
      </c>
      <c r="CH107" s="223">
        <v>0</v>
      </c>
      <c r="CI107" s="223">
        <v>0</v>
      </c>
      <c r="CJ107" s="223">
        <v>0</v>
      </c>
      <c r="CK107" s="223">
        <v>0</v>
      </c>
      <c r="CL107" s="223">
        <v>0</v>
      </c>
      <c r="CM107" s="223">
        <v>0</v>
      </c>
      <c r="CN107" s="223">
        <v>0</v>
      </c>
      <c r="CO107" s="223">
        <v>0</v>
      </c>
      <c r="CP107" s="223">
        <v>0</v>
      </c>
      <c r="CQ107" s="223">
        <v>0</v>
      </c>
      <c r="CR107" s="223">
        <v>0</v>
      </c>
      <c r="CS107" s="223">
        <v>0</v>
      </c>
      <c r="CT107" s="223">
        <v>0</v>
      </c>
      <c r="CU107" s="223">
        <v>0</v>
      </c>
      <c r="CV107" s="223">
        <v>0</v>
      </c>
      <c r="CW107" s="223">
        <v>0</v>
      </c>
      <c r="CX107" s="223">
        <v>0</v>
      </c>
      <c r="CY107" s="223">
        <v>0</v>
      </c>
      <c r="CZ107" s="223">
        <v>3969</v>
      </c>
      <c r="DA107" s="223">
        <v>0</v>
      </c>
      <c r="DB107" s="223">
        <v>0</v>
      </c>
      <c r="DC107" s="223">
        <v>0</v>
      </c>
      <c r="DD107" s="223">
        <v>0</v>
      </c>
      <c r="DE107" s="223">
        <v>0</v>
      </c>
      <c r="DF107" s="223">
        <v>0</v>
      </c>
      <c r="DG107" s="223">
        <v>0</v>
      </c>
      <c r="DH107" s="224">
        <f t="shared" si="10"/>
        <v>3969</v>
      </c>
      <c r="DI107" s="223">
        <v>1068882</v>
      </c>
      <c r="DJ107" s="223">
        <v>1991234</v>
      </c>
      <c r="DK107" s="223">
        <v>0</v>
      </c>
      <c r="DL107" s="223">
        <v>0</v>
      </c>
      <c r="DM107" s="223">
        <v>0</v>
      </c>
      <c r="DN107" s="223">
        <v>0</v>
      </c>
      <c r="DO107" s="224">
        <f t="shared" si="11"/>
        <v>3060116</v>
      </c>
      <c r="DP107" s="225">
        <f t="shared" si="12"/>
        <v>3064085</v>
      </c>
      <c r="DQ107" s="223">
        <v>327704</v>
      </c>
      <c r="DR107" s="227"/>
      <c r="DS107" s="224">
        <f t="shared" si="13"/>
        <v>327704</v>
      </c>
      <c r="DT107" s="225">
        <f t="shared" si="14"/>
        <v>3387820</v>
      </c>
      <c r="DU107" s="225">
        <f t="shared" si="15"/>
        <v>3391789</v>
      </c>
      <c r="DV107" s="223">
        <v>-159873</v>
      </c>
      <c r="DW107" s="227"/>
      <c r="DX107" s="224">
        <f t="shared" si="16"/>
        <v>-159873</v>
      </c>
      <c r="DY107" s="227">
        <f t="shared" si="17"/>
        <v>3227947</v>
      </c>
      <c r="DZ107" s="224">
        <f t="shared" si="18"/>
        <v>3231916</v>
      </c>
      <c r="EB107" s="200">
        <f t="shared" si="19"/>
        <v>-323191.60000000003</v>
      </c>
    </row>
    <row r="108" spans="1:132" ht="15" customHeight="1" x14ac:dyDescent="0.2">
      <c r="A108" s="507">
        <v>102</v>
      </c>
      <c r="B108" s="228" t="s">
        <v>411</v>
      </c>
      <c r="C108" s="222" t="s">
        <v>412</v>
      </c>
      <c r="D108" s="223">
        <v>0</v>
      </c>
      <c r="E108" s="223">
        <v>0</v>
      </c>
      <c r="F108" s="223">
        <v>0</v>
      </c>
      <c r="G108" s="223">
        <v>0</v>
      </c>
      <c r="H108" s="223">
        <v>0</v>
      </c>
      <c r="I108" s="223">
        <v>0</v>
      </c>
      <c r="J108" s="223">
        <v>0</v>
      </c>
      <c r="K108" s="223">
        <v>0</v>
      </c>
      <c r="L108" s="223">
        <v>0</v>
      </c>
      <c r="M108" s="223">
        <v>0</v>
      </c>
      <c r="N108" s="223">
        <v>0</v>
      </c>
      <c r="O108" s="223">
        <v>0</v>
      </c>
      <c r="P108" s="223">
        <v>0</v>
      </c>
      <c r="Q108" s="223">
        <v>0</v>
      </c>
      <c r="R108" s="223">
        <v>0</v>
      </c>
      <c r="S108" s="223">
        <v>0</v>
      </c>
      <c r="T108" s="223">
        <v>0</v>
      </c>
      <c r="U108" s="223">
        <v>0</v>
      </c>
      <c r="V108" s="223">
        <v>0</v>
      </c>
      <c r="W108" s="223">
        <v>0</v>
      </c>
      <c r="X108" s="223">
        <v>0</v>
      </c>
      <c r="Y108" s="223">
        <v>0</v>
      </c>
      <c r="Z108" s="223">
        <v>0</v>
      </c>
      <c r="AA108" s="223">
        <v>0</v>
      </c>
      <c r="AB108" s="223">
        <v>0</v>
      </c>
      <c r="AC108" s="223">
        <v>0</v>
      </c>
      <c r="AD108" s="223">
        <v>0</v>
      </c>
      <c r="AE108" s="223">
        <v>0</v>
      </c>
      <c r="AF108" s="223">
        <v>0</v>
      </c>
      <c r="AG108" s="223">
        <v>0</v>
      </c>
      <c r="AH108" s="223">
        <v>0</v>
      </c>
      <c r="AI108" s="223">
        <v>0</v>
      </c>
      <c r="AJ108" s="223">
        <v>0</v>
      </c>
      <c r="AK108" s="223">
        <v>0</v>
      </c>
      <c r="AL108" s="223">
        <v>0</v>
      </c>
      <c r="AM108" s="223">
        <v>0</v>
      </c>
      <c r="AN108" s="223">
        <v>0</v>
      </c>
      <c r="AO108" s="223">
        <v>0</v>
      </c>
      <c r="AP108" s="223">
        <v>0</v>
      </c>
      <c r="AQ108" s="223">
        <v>0</v>
      </c>
      <c r="AR108" s="223">
        <v>0</v>
      </c>
      <c r="AS108" s="223">
        <v>0</v>
      </c>
      <c r="AT108" s="223">
        <v>0</v>
      </c>
      <c r="AU108" s="223">
        <v>0</v>
      </c>
      <c r="AV108" s="223">
        <v>0</v>
      </c>
      <c r="AW108" s="223">
        <v>0</v>
      </c>
      <c r="AX108" s="223">
        <v>0</v>
      </c>
      <c r="AY108" s="223">
        <v>0</v>
      </c>
      <c r="AZ108" s="223">
        <v>0</v>
      </c>
      <c r="BA108" s="223">
        <v>0</v>
      </c>
      <c r="BB108" s="223">
        <v>0</v>
      </c>
      <c r="BC108" s="223">
        <v>0</v>
      </c>
      <c r="BD108" s="223">
        <v>0</v>
      </c>
      <c r="BE108" s="223">
        <v>0</v>
      </c>
      <c r="BF108" s="223">
        <v>0</v>
      </c>
      <c r="BG108" s="223">
        <v>0</v>
      </c>
      <c r="BH108" s="223">
        <v>0</v>
      </c>
      <c r="BI108" s="223">
        <v>0</v>
      </c>
      <c r="BJ108" s="223">
        <v>0</v>
      </c>
      <c r="BK108" s="223">
        <v>0</v>
      </c>
      <c r="BL108" s="223">
        <v>0</v>
      </c>
      <c r="BM108" s="223">
        <v>0</v>
      </c>
      <c r="BN108" s="223">
        <v>0</v>
      </c>
      <c r="BO108" s="223">
        <v>0</v>
      </c>
      <c r="BP108" s="223">
        <v>0</v>
      </c>
      <c r="BQ108" s="223">
        <v>0</v>
      </c>
      <c r="BR108" s="223">
        <v>0</v>
      </c>
      <c r="BS108" s="223">
        <v>0</v>
      </c>
      <c r="BT108" s="223">
        <v>0</v>
      </c>
      <c r="BU108" s="223">
        <v>0</v>
      </c>
      <c r="BV108" s="223">
        <v>0</v>
      </c>
      <c r="BW108" s="223">
        <v>0</v>
      </c>
      <c r="BX108" s="223">
        <v>0</v>
      </c>
      <c r="BY108" s="223">
        <v>0</v>
      </c>
      <c r="BZ108" s="223">
        <v>0</v>
      </c>
      <c r="CA108" s="223">
        <v>0</v>
      </c>
      <c r="CB108" s="223">
        <v>0</v>
      </c>
      <c r="CC108" s="223">
        <v>0</v>
      </c>
      <c r="CD108" s="223">
        <v>0</v>
      </c>
      <c r="CE108" s="223">
        <v>0</v>
      </c>
      <c r="CF108" s="223">
        <v>0</v>
      </c>
      <c r="CG108" s="223">
        <v>0</v>
      </c>
      <c r="CH108" s="223">
        <v>0</v>
      </c>
      <c r="CI108" s="223">
        <v>0</v>
      </c>
      <c r="CJ108" s="223">
        <v>0</v>
      </c>
      <c r="CK108" s="223">
        <v>0</v>
      </c>
      <c r="CL108" s="223">
        <v>0</v>
      </c>
      <c r="CM108" s="223">
        <v>0</v>
      </c>
      <c r="CN108" s="223">
        <v>0</v>
      </c>
      <c r="CO108" s="223">
        <v>255181</v>
      </c>
      <c r="CP108" s="223">
        <v>0</v>
      </c>
      <c r="CQ108" s="223">
        <v>366831</v>
      </c>
      <c r="CR108" s="223">
        <v>0</v>
      </c>
      <c r="CS108" s="223">
        <v>159125</v>
      </c>
      <c r="CT108" s="223">
        <v>318608</v>
      </c>
      <c r="CU108" s="223">
        <v>0</v>
      </c>
      <c r="CV108" s="223">
        <v>0</v>
      </c>
      <c r="CW108" s="223">
        <v>0</v>
      </c>
      <c r="CX108" s="223">
        <v>0</v>
      </c>
      <c r="CY108" s="223">
        <v>0</v>
      </c>
      <c r="CZ108" s="223">
        <v>7073</v>
      </c>
      <c r="DA108" s="223">
        <v>90787</v>
      </c>
      <c r="DB108" s="223">
        <v>0</v>
      </c>
      <c r="DC108" s="223">
        <v>0</v>
      </c>
      <c r="DD108" s="223">
        <v>0</v>
      </c>
      <c r="DE108" s="223">
        <v>0</v>
      </c>
      <c r="DF108" s="223">
        <v>0</v>
      </c>
      <c r="DG108" s="223">
        <v>0</v>
      </c>
      <c r="DH108" s="224">
        <f t="shared" si="10"/>
        <v>1197605</v>
      </c>
      <c r="DI108" s="223">
        <v>2960081</v>
      </c>
      <c r="DJ108" s="223">
        <v>12391808</v>
      </c>
      <c r="DK108" s="223">
        <v>0</v>
      </c>
      <c r="DL108" s="223">
        <v>0</v>
      </c>
      <c r="DM108" s="223">
        <v>0</v>
      </c>
      <c r="DN108" s="223">
        <v>0</v>
      </c>
      <c r="DO108" s="224">
        <f t="shared" si="11"/>
        <v>15351889</v>
      </c>
      <c r="DP108" s="225">
        <f t="shared" si="12"/>
        <v>16549494</v>
      </c>
      <c r="DQ108" s="223">
        <v>258024</v>
      </c>
      <c r="DR108" s="227"/>
      <c r="DS108" s="224">
        <f t="shared" si="13"/>
        <v>258024</v>
      </c>
      <c r="DT108" s="225">
        <f t="shared" si="14"/>
        <v>15609913</v>
      </c>
      <c r="DU108" s="225">
        <f t="shared" si="15"/>
        <v>16807518</v>
      </c>
      <c r="DV108" s="223">
        <v>-119266</v>
      </c>
      <c r="DW108" s="227"/>
      <c r="DX108" s="224">
        <f t="shared" si="16"/>
        <v>-119266</v>
      </c>
      <c r="DY108" s="227">
        <f t="shared" si="17"/>
        <v>15490647</v>
      </c>
      <c r="DZ108" s="224">
        <f t="shared" si="18"/>
        <v>16688252</v>
      </c>
      <c r="EB108" s="200">
        <f t="shared" si="19"/>
        <v>-1668825.2000000002</v>
      </c>
    </row>
    <row r="109" spans="1:132" ht="15" customHeight="1" x14ac:dyDescent="0.2">
      <c r="A109" s="507">
        <v>103</v>
      </c>
      <c r="B109" s="228" t="s">
        <v>413</v>
      </c>
      <c r="C109" s="222" t="s">
        <v>414</v>
      </c>
      <c r="D109" s="223">
        <v>22</v>
      </c>
      <c r="E109" s="223">
        <v>0</v>
      </c>
      <c r="F109" s="223">
        <v>0</v>
      </c>
      <c r="G109" s="223">
        <v>1</v>
      </c>
      <c r="H109" s="223">
        <v>49</v>
      </c>
      <c r="I109" s="223">
        <v>9</v>
      </c>
      <c r="J109" s="223">
        <v>14</v>
      </c>
      <c r="K109" s="223">
        <v>3297</v>
      </c>
      <c r="L109" s="223">
        <v>771</v>
      </c>
      <c r="M109" s="223">
        <v>29</v>
      </c>
      <c r="N109" s="223">
        <v>85</v>
      </c>
      <c r="O109" s="223">
        <v>93</v>
      </c>
      <c r="P109" s="223">
        <v>174</v>
      </c>
      <c r="Q109" s="223">
        <v>193</v>
      </c>
      <c r="R109" s="223">
        <v>66</v>
      </c>
      <c r="S109" s="223">
        <v>235</v>
      </c>
      <c r="T109" s="223">
        <v>181</v>
      </c>
      <c r="U109" s="223">
        <v>205</v>
      </c>
      <c r="V109" s="223">
        <v>11</v>
      </c>
      <c r="W109" s="223">
        <v>239</v>
      </c>
      <c r="X109" s="223">
        <v>3</v>
      </c>
      <c r="Y109" s="223">
        <v>74</v>
      </c>
      <c r="Z109" s="223">
        <v>25</v>
      </c>
      <c r="AA109" s="223">
        <v>24</v>
      </c>
      <c r="AB109" s="223">
        <v>914</v>
      </c>
      <c r="AC109" s="223">
        <v>67</v>
      </c>
      <c r="AD109" s="223">
        <v>58</v>
      </c>
      <c r="AE109" s="223">
        <v>23</v>
      </c>
      <c r="AF109" s="223">
        <v>559</v>
      </c>
      <c r="AG109" s="223">
        <v>126</v>
      </c>
      <c r="AH109" s="223">
        <v>13</v>
      </c>
      <c r="AI109" s="223">
        <v>4</v>
      </c>
      <c r="AJ109" s="223">
        <v>10</v>
      </c>
      <c r="AK109" s="223">
        <v>0</v>
      </c>
      <c r="AL109" s="223">
        <v>28</v>
      </c>
      <c r="AM109" s="223">
        <v>151</v>
      </c>
      <c r="AN109" s="223">
        <v>211</v>
      </c>
      <c r="AO109" s="223">
        <v>17</v>
      </c>
      <c r="AP109" s="223">
        <v>72</v>
      </c>
      <c r="AQ109" s="223">
        <v>82</v>
      </c>
      <c r="AR109" s="223">
        <v>88</v>
      </c>
      <c r="AS109" s="223">
        <v>158</v>
      </c>
      <c r="AT109" s="223">
        <v>299</v>
      </c>
      <c r="AU109" s="223">
        <v>428</v>
      </c>
      <c r="AV109" s="223">
        <v>290</v>
      </c>
      <c r="AW109" s="223">
        <v>117</v>
      </c>
      <c r="AX109" s="223">
        <v>643</v>
      </c>
      <c r="AY109" s="223">
        <v>695</v>
      </c>
      <c r="AZ109" s="223">
        <v>93</v>
      </c>
      <c r="BA109" s="223">
        <v>131</v>
      </c>
      <c r="BB109" s="223">
        <v>74</v>
      </c>
      <c r="BC109" s="223">
        <v>107</v>
      </c>
      <c r="BD109" s="223">
        <v>61</v>
      </c>
      <c r="BE109" s="223">
        <v>196</v>
      </c>
      <c r="BF109" s="223">
        <v>515</v>
      </c>
      <c r="BG109" s="223">
        <v>26</v>
      </c>
      <c r="BH109" s="223">
        <v>1053</v>
      </c>
      <c r="BI109" s="223">
        <v>250</v>
      </c>
      <c r="BJ109" s="223">
        <v>331</v>
      </c>
      <c r="BK109" s="223">
        <v>220</v>
      </c>
      <c r="BL109" s="223">
        <v>3</v>
      </c>
      <c r="BM109" s="223">
        <v>323</v>
      </c>
      <c r="BN109" s="223">
        <v>305</v>
      </c>
      <c r="BO109" s="223">
        <v>1004</v>
      </c>
      <c r="BP109" s="223">
        <v>288</v>
      </c>
      <c r="BQ109" s="223">
        <v>1278</v>
      </c>
      <c r="BR109" s="223">
        <v>46</v>
      </c>
      <c r="BS109" s="223">
        <v>210</v>
      </c>
      <c r="BT109" s="223">
        <v>411</v>
      </c>
      <c r="BU109" s="223">
        <v>6436</v>
      </c>
      <c r="BV109" s="223">
        <v>2515</v>
      </c>
      <c r="BW109" s="223">
        <v>1350</v>
      </c>
      <c r="BX109" s="223">
        <v>537</v>
      </c>
      <c r="BY109" s="223">
        <v>0</v>
      </c>
      <c r="BZ109" s="223">
        <v>10593</v>
      </c>
      <c r="CA109" s="223">
        <v>1455</v>
      </c>
      <c r="CB109" s="223">
        <v>135</v>
      </c>
      <c r="CC109" s="223">
        <v>390</v>
      </c>
      <c r="CD109" s="223">
        <v>399</v>
      </c>
      <c r="CE109" s="223">
        <v>46</v>
      </c>
      <c r="CF109" s="223">
        <v>124</v>
      </c>
      <c r="CG109" s="223">
        <v>389</v>
      </c>
      <c r="CH109" s="223">
        <v>505</v>
      </c>
      <c r="CI109" s="223">
        <v>9120</v>
      </c>
      <c r="CJ109" s="223">
        <v>3568</v>
      </c>
      <c r="CK109" s="223">
        <v>1223</v>
      </c>
      <c r="CL109" s="223">
        <v>4488</v>
      </c>
      <c r="CM109" s="223">
        <v>10778</v>
      </c>
      <c r="CN109" s="223">
        <v>5351</v>
      </c>
      <c r="CO109" s="223">
        <v>6002</v>
      </c>
      <c r="CP109" s="223">
        <v>1955</v>
      </c>
      <c r="CQ109" s="223">
        <v>517286</v>
      </c>
      <c r="CR109" s="223">
        <v>17758</v>
      </c>
      <c r="CS109" s="223">
        <v>148378</v>
      </c>
      <c r="CT109" s="223">
        <v>116406</v>
      </c>
      <c r="CU109" s="223">
        <v>350</v>
      </c>
      <c r="CV109" s="223">
        <v>955</v>
      </c>
      <c r="CW109" s="223">
        <v>5171</v>
      </c>
      <c r="CX109" s="223">
        <v>275</v>
      </c>
      <c r="CY109" s="223">
        <v>43976</v>
      </c>
      <c r="CZ109" s="223">
        <v>35316</v>
      </c>
      <c r="DA109" s="223">
        <v>31938</v>
      </c>
      <c r="DB109" s="223">
        <v>81105</v>
      </c>
      <c r="DC109" s="223">
        <v>1547</v>
      </c>
      <c r="DD109" s="223">
        <v>202</v>
      </c>
      <c r="DE109" s="223">
        <v>18263</v>
      </c>
      <c r="DF109" s="223">
        <v>0</v>
      </c>
      <c r="DG109" s="223">
        <v>12403</v>
      </c>
      <c r="DH109" s="224">
        <f t="shared" si="10"/>
        <v>1116466</v>
      </c>
      <c r="DI109" s="223">
        <v>22428</v>
      </c>
      <c r="DJ109" s="223">
        <v>3219951</v>
      </c>
      <c r="DK109" s="223">
        <v>0</v>
      </c>
      <c r="DL109" s="223">
        <v>0</v>
      </c>
      <c r="DM109" s="223">
        <v>0</v>
      </c>
      <c r="DN109" s="223">
        <v>0</v>
      </c>
      <c r="DO109" s="224">
        <f t="shared" si="11"/>
        <v>3242379</v>
      </c>
      <c r="DP109" s="225">
        <f t="shared" si="12"/>
        <v>4358845</v>
      </c>
      <c r="DQ109" s="223">
        <v>397</v>
      </c>
      <c r="DR109" s="227"/>
      <c r="DS109" s="224">
        <f t="shared" si="13"/>
        <v>397</v>
      </c>
      <c r="DT109" s="225">
        <f t="shared" si="14"/>
        <v>3242776</v>
      </c>
      <c r="DU109" s="225">
        <f t="shared" si="15"/>
        <v>4359242</v>
      </c>
      <c r="DV109" s="223">
        <v>-1267</v>
      </c>
      <c r="DW109" s="227"/>
      <c r="DX109" s="224">
        <f t="shared" si="16"/>
        <v>-1267</v>
      </c>
      <c r="DY109" s="227">
        <f t="shared" si="17"/>
        <v>3241509</v>
      </c>
      <c r="DZ109" s="224">
        <f t="shared" si="18"/>
        <v>4357975</v>
      </c>
      <c r="EB109" s="200">
        <f t="shared" si="19"/>
        <v>-435797.5</v>
      </c>
    </row>
    <row r="110" spans="1:132" ht="15" customHeight="1" x14ac:dyDescent="0.2">
      <c r="A110" s="507">
        <v>104</v>
      </c>
      <c r="B110" s="228" t="s">
        <v>415</v>
      </c>
      <c r="C110" s="222" t="s">
        <v>416</v>
      </c>
      <c r="D110" s="223">
        <v>0</v>
      </c>
      <c r="E110" s="223">
        <v>0</v>
      </c>
      <c r="F110" s="223">
        <v>0</v>
      </c>
      <c r="G110" s="223">
        <v>0</v>
      </c>
      <c r="H110" s="223">
        <v>0</v>
      </c>
      <c r="I110" s="223">
        <v>0</v>
      </c>
      <c r="J110" s="223">
        <v>0</v>
      </c>
      <c r="K110" s="223">
        <v>0</v>
      </c>
      <c r="L110" s="223">
        <v>0</v>
      </c>
      <c r="M110" s="223">
        <v>0</v>
      </c>
      <c r="N110" s="223">
        <v>0</v>
      </c>
      <c r="O110" s="223">
        <v>0</v>
      </c>
      <c r="P110" s="223">
        <v>0</v>
      </c>
      <c r="Q110" s="223">
        <v>0</v>
      </c>
      <c r="R110" s="223">
        <v>0</v>
      </c>
      <c r="S110" s="223">
        <v>0</v>
      </c>
      <c r="T110" s="223">
        <v>0</v>
      </c>
      <c r="U110" s="223">
        <v>0</v>
      </c>
      <c r="V110" s="223">
        <v>0</v>
      </c>
      <c r="W110" s="223">
        <v>0</v>
      </c>
      <c r="X110" s="223">
        <v>0</v>
      </c>
      <c r="Y110" s="223">
        <v>0</v>
      </c>
      <c r="Z110" s="223">
        <v>0</v>
      </c>
      <c r="AA110" s="223">
        <v>0</v>
      </c>
      <c r="AB110" s="223">
        <v>0</v>
      </c>
      <c r="AC110" s="223">
        <v>0</v>
      </c>
      <c r="AD110" s="223">
        <v>0</v>
      </c>
      <c r="AE110" s="223">
        <v>0</v>
      </c>
      <c r="AF110" s="223">
        <v>0</v>
      </c>
      <c r="AG110" s="223">
        <v>0</v>
      </c>
      <c r="AH110" s="223">
        <v>0</v>
      </c>
      <c r="AI110" s="223">
        <v>0</v>
      </c>
      <c r="AJ110" s="223">
        <v>0</v>
      </c>
      <c r="AK110" s="223">
        <v>0</v>
      </c>
      <c r="AL110" s="223">
        <v>0</v>
      </c>
      <c r="AM110" s="223">
        <v>0</v>
      </c>
      <c r="AN110" s="223">
        <v>0</v>
      </c>
      <c r="AO110" s="223">
        <v>0</v>
      </c>
      <c r="AP110" s="223">
        <v>0</v>
      </c>
      <c r="AQ110" s="223">
        <v>0</v>
      </c>
      <c r="AR110" s="223">
        <v>0</v>
      </c>
      <c r="AS110" s="223">
        <v>0</v>
      </c>
      <c r="AT110" s="223">
        <v>0</v>
      </c>
      <c r="AU110" s="223">
        <v>0</v>
      </c>
      <c r="AV110" s="223">
        <v>0</v>
      </c>
      <c r="AW110" s="223">
        <v>0</v>
      </c>
      <c r="AX110" s="223">
        <v>0</v>
      </c>
      <c r="AY110" s="223">
        <v>0</v>
      </c>
      <c r="AZ110" s="223">
        <v>0</v>
      </c>
      <c r="BA110" s="223">
        <v>0</v>
      </c>
      <c r="BB110" s="223">
        <v>0</v>
      </c>
      <c r="BC110" s="223">
        <v>0</v>
      </c>
      <c r="BD110" s="223">
        <v>0</v>
      </c>
      <c r="BE110" s="223">
        <v>0</v>
      </c>
      <c r="BF110" s="223">
        <v>0</v>
      </c>
      <c r="BG110" s="223">
        <v>0</v>
      </c>
      <c r="BH110" s="223">
        <v>0</v>
      </c>
      <c r="BI110" s="223">
        <v>0</v>
      </c>
      <c r="BJ110" s="223">
        <v>0</v>
      </c>
      <c r="BK110" s="223">
        <v>7764</v>
      </c>
      <c r="BL110" s="223">
        <v>0</v>
      </c>
      <c r="BM110" s="223">
        <v>0</v>
      </c>
      <c r="BN110" s="223">
        <v>0</v>
      </c>
      <c r="BO110" s="223">
        <v>0</v>
      </c>
      <c r="BP110" s="223">
        <v>0</v>
      </c>
      <c r="BQ110" s="223">
        <v>0</v>
      </c>
      <c r="BR110" s="223">
        <v>0</v>
      </c>
      <c r="BS110" s="223">
        <v>0</v>
      </c>
      <c r="BT110" s="223">
        <v>0</v>
      </c>
      <c r="BU110" s="223">
        <v>1532</v>
      </c>
      <c r="BV110" s="223">
        <v>0</v>
      </c>
      <c r="BW110" s="223">
        <v>0</v>
      </c>
      <c r="BX110" s="223">
        <v>0</v>
      </c>
      <c r="BY110" s="223">
        <v>0</v>
      </c>
      <c r="BZ110" s="223">
        <v>0</v>
      </c>
      <c r="CA110" s="223">
        <v>0</v>
      </c>
      <c r="CB110" s="223">
        <v>0</v>
      </c>
      <c r="CC110" s="223">
        <v>0</v>
      </c>
      <c r="CD110" s="223">
        <v>0</v>
      </c>
      <c r="CE110" s="223">
        <v>0</v>
      </c>
      <c r="CF110" s="223">
        <v>0</v>
      </c>
      <c r="CG110" s="223">
        <v>0</v>
      </c>
      <c r="CH110" s="223">
        <v>0</v>
      </c>
      <c r="CI110" s="223">
        <v>423</v>
      </c>
      <c r="CJ110" s="223">
        <v>180984</v>
      </c>
      <c r="CK110" s="223">
        <v>0</v>
      </c>
      <c r="CL110" s="223">
        <v>2486</v>
      </c>
      <c r="CM110" s="223">
        <v>338279</v>
      </c>
      <c r="CN110" s="223">
        <v>0</v>
      </c>
      <c r="CO110" s="223">
        <v>3002</v>
      </c>
      <c r="CP110" s="223">
        <v>122</v>
      </c>
      <c r="CQ110" s="223">
        <v>0</v>
      </c>
      <c r="CR110" s="223">
        <v>0</v>
      </c>
      <c r="CS110" s="223">
        <v>0</v>
      </c>
      <c r="CT110" s="223">
        <v>0</v>
      </c>
      <c r="CU110" s="223">
        <v>0</v>
      </c>
      <c r="CV110" s="223">
        <v>0</v>
      </c>
      <c r="CW110" s="223">
        <v>117344</v>
      </c>
      <c r="CX110" s="223">
        <v>0</v>
      </c>
      <c r="CY110" s="223">
        <v>0</v>
      </c>
      <c r="CZ110" s="223">
        <v>5379</v>
      </c>
      <c r="DA110" s="223">
        <v>2444</v>
      </c>
      <c r="DB110" s="223">
        <v>0</v>
      </c>
      <c r="DC110" s="223">
        <v>329726</v>
      </c>
      <c r="DD110" s="223">
        <v>0</v>
      </c>
      <c r="DE110" s="223">
        <v>6862</v>
      </c>
      <c r="DF110" s="223">
        <v>0</v>
      </c>
      <c r="DG110" s="223">
        <v>2685</v>
      </c>
      <c r="DH110" s="224">
        <f t="shared" si="10"/>
        <v>999032</v>
      </c>
      <c r="DI110" s="223">
        <v>475680</v>
      </c>
      <c r="DJ110" s="223">
        <v>6767864</v>
      </c>
      <c r="DK110" s="223">
        <v>0</v>
      </c>
      <c r="DL110" s="223">
        <v>0</v>
      </c>
      <c r="DM110" s="223">
        <v>216745</v>
      </c>
      <c r="DN110" s="223">
        <v>0</v>
      </c>
      <c r="DO110" s="224">
        <f t="shared" si="11"/>
        <v>7460289</v>
      </c>
      <c r="DP110" s="225">
        <f t="shared" si="12"/>
        <v>8459321</v>
      </c>
      <c r="DQ110" s="223">
        <v>118418</v>
      </c>
      <c r="DR110" s="227"/>
      <c r="DS110" s="224">
        <f t="shared" si="13"/>
        <v>118418</v>
      </c>
      <c r="DT110" s="225">
        <f t="shared" si="14"/>
        <v>7578707</v>
      </c>
      <c r="DU110" s="225">
        <f t="shared" si="15"/>
        <v>8577739</v>
      </c>
      <c r="DV110" s="223">
        <v>-103394</v>
      </c>
      <c r="DW110" s="227"/>
      <c r="DX110" s="224">
        <f t="shared" si="16"/>
        <v>-103394</v>
      </c>
      <c r="DY110" s="227">
        <f t="shared" si="17"/>
        <v>7475313</v>
      </c>
      <c r="DZ110" s="224">
        <f t="shared" si="18"/>
        <v>8474345</v>
      </c>
      <c r="EB110" s="200">
        <f t="shared" si="19"/>
        <v>-847434.5</v>
      </c>
    </row>
    <row r="111" spans="1:132" ht="15" customHeight="1" x14ac:dyDescent="0.2">
      <c r="A111" s="507">
        <v>105</v>
      </c>
      <c r="B111" s="228" t="s">
        <v>590</v>
      </c>
      <c r="C111" s="222" t="s">
        <v>574</v>
      </c>
      <c r="D111" s="223">
        <v>0</v>
      </c>
      <c r="E111" s="223">
        <v>22039</v>
      </c>
      <c r="F111" s="223">
        <v>0</v>
      </c>
      <c r="G111" s="223">
        <v>0</v>
      </c>
      <c r="H111" s="223">
        <v>0</v>
      </c>
      <c r="I111" s="223">
        <v>0</v>
      </c>
      <c r="J111" s="223">
        <v>0</v>
      </c>
      <c r="K111" s="223">
        <v>0</v>
      </c>
      <c r="L111" s="223">
        <v>0</v>
      </c>
      <c r="M111" s="223">
        <v>0</v>
      </c>
      <c r="N111" s="223">
        <v>0</v>
      </c>
      <c r="O111" s="223">
        <v>0</v>
      </c>
      <c r="P111" s="223">
        <v>0</v>
      </c>
      <c r="Q111" s="223">
        <v>0</v>
      </c>
      <c r="R111" s="223">
        <v>0</v>
      </c>
      <c r="S111" s="223">
        <v>0</v>
      </c>
      <c r="T111" s="223">
        <v>0</v>
      </c>
      <c r="U111" s="223">
        <v>0</v>
      </c>
      <c r="V111" s="223">
        <v>0</v>
      </c>
      <c r="W111" s="223">
        <v>0</v>
      </c>
      <c r="X111" s="223">
        <v>0</v>
      </c>
      <c r="Y111" s="223">
        <v>0</v>
      </c>
      <c r="Z111" s="223">
        <v>0</v>
      </c>
      <c r="AA111" s="223">
        <v>0</v>
      </c>
      <c r="AB111" s="223">
        <v>0</v>
      </c>
      <c r="AC111" s="223">
        <v>0</v>
      </c>
      <c r="AD111" s="223">
        <v>0</v>
      </c>
      <c r="AE111" s="223">
        <v>0</v>
      </c>
      <c r="AF111" s="223">
        <v>0</v>
      </c>
      <c r="AG111" s="223">
        <v>0</v>
      </c>
      <c r="AH111" s="223">
        <v>0</v>
      </c>
      <c r="AI111" s="223">
        <v>0</v>
      </c>
      <c r="AJ111" s="223">
        <v>0</v>
      </c>
      <c r="AK111" s="223">
        <v>0</v>
      </c>
      <c r="AL111" s="223">
        <v>0</v>
      </c>
      <c r="AM111" s="223">
        <v>0</v>
      </c>
      <c r="AN111" s="223">
        <v>0</v>
      </c>
      <c r="AO111" s="223">
        <v>0</v>
      </c>
      <c r="AP111" s="223">
        <v>0</v>
      </c>
      <c r="AQ111" s="223">
        <v>0</v>
      </c>
      <c r="AR111" s="223">
        <v>0</v>
      </c>
      <c r="AS111" s="223">
        <v>0</v>
      </c>
      <c r="AT111" s="223">
        <v>0</v>
      </c>
      <c r="AU111" s="223">
        <v>0</v>
      </c>
      <c r="AV111" s="223">
        <v>0</v>
      </c>
      <c r="AW111" s="223">
        <v>0</v>
      </c>
      <c r="AX111" s="223">
        <v>0</v>
      </c>
      <c r="AY111" s="223">
        <v>0</v>
      </c>
      <c r="AZ111" s="223">
        <v>0</v>
      </c>
      <c r="BA111" s="223">
        <v>0</v>
      </c>
      <c r="BB111" s="223">
        <v>0</v>
      </c>
      <c r="BC111" s="223">
        <v>0</v>
      </c>
      <c r="BD111" s="223">
        <v>0</v>
      </c>
      <c r="BE111" s="223">
        <v>0</v>
      </c>
      <c r="BF111" s="223">
        <v>0</v>
      </c>
      <c r="BG111" s="223">
        <v>0</v>
      </c>
      <c r="BH111" s="223">
        <v>0</v>
      </c>
      <c r="BI111" s="223">
        <v>0</v>
      </c>
      <c r="BJ111" s="223">
        <v>0</v>
      </c>
      <c r="BK111" s="223">
        <v>0</v>
      </c>
      <c r="BL111" s="223">
        <v>0</v>
      </c>
      <c r="BM111" s="223">
        <v>0</v>
      </c>
      <c r="BN111" s="223">
        <v>0</v>
      </c>
      <c r="BO111" s="223">
        <v>0</v>
      </c>
      <c r="BP111" s="223">
        <v>0</v>
      </c>
      <c r="BQ111" s="223">
        <v>0</v>
      </c>
      <c r="BR111" s="223">
        <v>0</v>
      </c>
      <c r="BS111" s="223">
        <v>0</v>
      </c>
      <c r="BT111" s="223">
        <v>0</v>
      </c>
      <c r="BU111" s="223">
        <v>0</v>
      </c>
      <c r="BV111" s="223">
        <v>0</v>
      </c>
      <c r="BW111" s="223">
        <v>0</v>
      </c>
      <c r="BX111" s="223">
        <v>0</v>
      </c>
      <c r="BY111" s="223">
        <v>0</v>
      </c>
      <c r="BZ111" s="223">
        <v>0</v>
      </c>
      <c r="CA111" s="223">
        <v>0</v>
      </c>
      <c r="CB111" s="223">
        <v>0</v>
      </c>
      <c r="CC111" s="223">
        <v>0</v>
      </c>
      <c r="CD111" s="223">
        <v>0</v>
      </c>
      <c r="CE111" s="223">
        <v>0</v>
      </c>
      <c r="CF111" s="223">
        <v>0</v>
      </c>
      <c r="CG111" s="223">
        <v>0</v>
      </c>
      <c r="CH111" s="223">
        <v>0</v>
      </c>
      <c r="CI111" s="223">
        <v>0</v>
      </c>
      <c r="CJ111" s="223">
        <v>0</v>
      </c>
      <c r="CK111" s="223">
        <v>0</v>
      </c>
      <c r="CL111" s="223">
        <v>0</v>
      </c>
      <c r="CM111" s="223">
        <v>0</v>
      </c>
      <c r="CN111" s="223">
        <v>0</v>
      </c>
      <c r="CO111" s="223">
        <v>8058</v>
      </c>
      <c r="CP111" s="223">
        <v>0</v>
      </c>
      <c r="CQ111" s="223">
        <v>0</v>
      </c>
      <c r="CR111" s="223">
        <v>0</v>
      </c>
      <c r="CS111" s="223">
        <v>0</v>
      </c>
      <c r="CT111" s="223">
        <v>0</v>
      </c>
      <c r="CU111" s="223">
        <v>0</v>
      </c>
      <c r="CV111" s="223">
        <v>0</v>
      </c>
      <c r="CW111" s="223">
        <v>0</v>
      </c>
      <c r="CX111" s="223">
        <v>0</v>
      </c>
      <c r="CY111" s="223">
        <v>0</v>
      </c>
      <c r="CZ111" s="223">
        <v>0</v>
      </c>
      <c r="DA111" s="223">
        <v>0</v>
      </c>
      <c r="DB111" s="223">
        <v>0</v>
      </c>
      <c r="DC111" s="223">
        <v>18309</v>
      </c>
      <c r="DD111" s="223">
        <v>1244</v>
      </c>
      <c r="DE111" s="223">
        <v>0</v>
      </c>
      <c r="DF111" s="223">
        <v>0</v>
      </c>
      <c r="DG111" s="223">
        <v>0</v>
      </c>
      <c r="DH111" s="224">
        <f t="shared" si="10"/>
        <v>49650</v>
      </c>
      <c r="DI111" s="223">
        <v>0</v>
      </c>
      <c r="DJ111" s="223">
        <v>487040</v>
      </c>
      <c r="DK111" s="223">
        <v>0</v>
      </c>
      <c r="DL111" s="223">
        <v>0</v>
      </c>
      <c r="DM111" s="223">
        <v>0</v>
      </c>
      <c r="DN111" s="223">
        <v>0</v>
      </c>
      <c r="DO111" s="224">
        <f t="shared" si="11"/>
        <v>487040</v>
      </c>
      <c r="DP111" s="225">
        <f t="shared" si="12"/>
        <v>536690</v>
      </c>
      <c r="DQ111" s="223">
        <v>0</v>
      </c>
      <c r="DR111" s="227"/>
      <c r="DS111" s="224">
        <f t="shared" si="13"/>
        <v>0</v>
      </c>
      <c r="DT111" s="225">
        <f t="shared" si="14"/>
        <v>487040</v>
      </c>
      <c r="DU111" s="225">
        <f t="shared" si="15"/>
        <v>536690</v>
      </c>
      <c r="DV111" s="223">
        <v>0</v>
      </c>
      <c r="DW111" s="227"/>
      <c r="DX111" s="224">
        <f t="shared" si="16"/>
        <v>0</v>
      </c>
      <c r="DY111" s="227">
        <f t="shared" si="17"/>
        <v>487040</v>
      </c>
      <c r="DZ111" s="224">
        <f t="shared" si="18"/>
        <v>536690</v>
      </c>
      <c r="EB111" s="200">
        <f t="shared" si="19"/>
        <v>-53669</v>
      </c>
    </row>
    <row r="112" spans="1:132" ht="15" customHeight="1" x14ac:dyDescent="0.2">
      <c r="A112" s="507">
        <v>106</v>
      </c>
      <c r="B112" s="228" t="s">
        <v>417</v>
      </c>
      <c r="C112" s="222" t="s">
        <v>246</v>
      </c>
      <c r="D112" s="223">
        <v>165</v>
      </c>
      <c r="E112" s="223">
        <v>0</v>
      </c>
      <c r="F112" s="223">
        <v>1082</v>
      </c>
      <c r="G112" s="223">
        <v>56</v>
      </c>
      <c r="H112" s="223">
        <v>1438</v>
      </c>
      <c r="I112" s="223">
        <v>14</v>
      </c>
      <c r="J112" s="223">
        <v>73</v>
      </c>
      <c r="K112" s="223">
        <v>6155</v>
      </c>
      <c r="L112" s="223">
        <v>547</v>
      </c>
      <c r="M112" s="223">
        <v>78</v>
      </c>
      <c r="N112" s="223">
        <v>82</v>
      </c>
      <c r="O112" s="223">
        <v>79</v>
      </c>
      <c r="P112" s="223">
        <v>209</v>
      </c>
      <c r="Q112" s="223">
        <v>185</v>
      </c>
      <c r="R112" s="223">
        <v>217</v>
      </c>
      <c r="S112" s="223">
        <v>113</v>
      </c>
      <c r="T112" s="223">
        <v>144</v>
      </c>
      <c r="U112" s="223">
        <v>445</v>
      </c>
      <c r="V112" s="223">
        <v>100</v>
      </c>
      <c r="W112" s="223">
        <v>597</v>
      </c>
      <c r="X112" s="223">
        <v>43</v>
      </c>
      <c r="Y112" s="223">
        <v>280</v>
      </c>
      <c r="Z112" s="223">
        <v>119</v>
      </c>
      <c r="AA112" s="223">
        <v>68</v>
      </c>
      <c r="AB112" s="223">
        <v>717</v>
      </c>
      <c r="AC112" s="223">
        <v>2818</v>
      </c>
      <c r="AD112" s="223">
        <v>515</v>
      </c>
      <c r="AE112" s="223">
        <v>65</v>
      </c>
      <c r="AF112" s="223">
        <v>453</v>
      </c>
      <c r="AG112" s="223">
        <v>189</v>
      </c>
      <c r="AH112" s="223">
        <v>14</v>
      </c>
      <c r="AI112" s="223">
        <v>254</v>
      </c>
      <c r="AJ112" s="223">
        <v>354</v>
      </c>
      <c r="AK112" s="223">
        <v>1135</v>
      </c>
      <c r="AL112" s="223">
        <v>479</v>
      </c>
      <c r="AM112" s="223">
        <v>274</v>
      </c>
      <c r="AN112" s="223">
        <v>326</v>
      </c>
      <c r="AO112" s="223">
        <v>161</v>
      </c>
      <c r="AP112" s="223">
        <v>82</v>
      </c>
      <c r="AQ112" s="223">
        <v>121</v>
      </c>
      <c r="AR112" s="223">
        <v>176</v>
      </c>
      <c r="AS112" s="223">
        <v>278</v>
      </c>
      <c r="AT112" s="223">
        <v>428</v>
      </c>
      <c r="AU112" s="223">
        <v>1051</v>
      </c>
      <c r="AV112" s="223">
        <v>2067</v>
      </c>
      <c r="AW112" s="223">
        <v>663</v>
      </c>
      <c r="AX112" s="223">
        <v>523</v>
      </c>
      <c r="AY112" s="223">
        <v>1984</v>
      </c>
      <c r="AZ112" s="223">
        <v>933</v>
      </c>
      <c r="BA112" s="223">
        <v>502</v>
      </c>
      <c r="BB112" s="223">
        <v>138</v>
      </c>
      <c r="BC112" s="223">
        <v>370</v>
      </c>
      <c r="BD112" s="223">
        <v>546</v>
      </c>
      <c r="BE112" s="223">
        <v>103</v>
      </c>
      <c r="BF112" s="223">
        <v>701</v>
      </c>
      <c r="BG112" s="223">
        <v>328</v>
      </c>
      <c r="BH112" s="223">
        <v>1097</v>
      </c>
      <c r="BI112" s="223">
        <v>683</v>
      </c>
      <c r="BJ112" s="223">
        <v>268</v>
      </c>
      <c r="BK112" s="223">
        <v>712</v>
      </c>
      <c r="BL112" s="223">
        <v>82</v>
      </c>
      <c r="BM112" s="223">
        <v>7726</v>
      </c>
      <c r="BN112" s="223">
        <v>1994</v>
      </c>
      <c r="BO112" s="223">
        <v>5688</v>
      </c>
      <c r="BP112" s="223">
        <v>4204</v>
      </c>
      <c r="BQ112" s="223">
        <v>840</v>
      </c>
      <c r="BR112" s="223">
        <v>312</v>
      </c>
      <c r="BS112" s="223">
        <v>1497</v>
      </c>
      <c r="BT112" s="223">
        <v>0</v>
      </c>
      <c r="BU112" s="223">
        <v>54945</v>
      </c>
      <c r="BV112" s="223">
        <v>7231</v>
      </c>
      <c r="BW112" s="223">
        <v>35047</v>
      </c>
      <c r="BX112" s="223">
        <v>13984</v>
      </c>
      <c r="BY112" s="223">
        <v>22602</v>
      </c>
      <c r="BZ112" s="223">
        <v>1146</v>
      </c>
      <c r="CA112" s="223">
        <v>7318</v>
      </c>
      <c r="CB112" s="223">
        <v>0</v>
      </c>
      <c r="CC112" s="223">
        <v>1051</v>
      </c>
      <c r="CD112" s="223">
        <v>178</v>
      </c>
      <c r="CE112" s="223">
        <v>156</v>
      </c>
      <c r="CF112" s="223">
        <v>751</v>
      </c>
      <c r="CG112" s="223">
        <v>3733</v>
      </c>
      <c r="CH112" s="223">
        <v>506</v>
      </c>
      <c r="CI112" s="223">
        <v>6961</v>
      </c>
      <c r="CJ112" s="223">
        <v>5379</v>
      </c>
      <c r="CK112" s="223">
        <v>25409</v>
      </c>
      <c r="CL112" s="223">
        <v>804</v>
      </c>
      <c r="CM112" s="223">
        <v>20248</v>
      </c>
      <c r="CN112" s="223">
        <v>14139</v>
      </c>
      <c r="CO112" s="223">
        <v>96622</v>
      </c>
      <c r="CP112" s="223">
        <v>56998</v>
      </c>
      <c r="CQ112" s="223">
        <v>12387</v>
      </c>
      <c r="CR112" s="223">
        <v>461</v>
      </c>
      <c r="CS112" s="223">
        <v>2341</v>
      </c>
      <c r="CT112" s="223">
        <v>2894</v>
      </c>
      <c r="CU112" s="223">
        <v>10998</v>
      </c>
      <c r="CV112" s="223">
        <v>7608</v>
      </c>
      <c r="CW112" s="223">
        <v>12354</v>
      </c>
      <c r="CX112" s="223">
        <v>6255</v>
      </c>
      <c r="CY112" s="223">
        <v>41636</v>
      </c>
      <c r="CZ112" s="223">
        <v>5619</v>
      </c>
      <c r="DA112" s="223">
        <v>7765</v>
      </c>
      <c r="DB112" s="223">
        <v>6872</v>
      </c>
      <c r="DC112" s="223">
        <v>19004</v>
      </c>
      <c r="DD112" s="223">
        <v>765</v>
      </c>
      <c r="DE112" s="223">
        <v>21536</v>
      </c>
      <c r="DF112" s="223">
        <v>0</v>
      </c>
      <c r="DG112" s="223">
        <v>11348</v>
      </c>
      <c r="DH112" s="224">
        <f t="shared" si="10"/>
        <v>601191</v>
      </c>
      <c r="DI112" s="223">
        <v>211859</v>
      </c>
      <c r="DJ112" s="223">
        <v>5474738</v>
      </c>
      <c r="DK112" s="223">
        <v>0</v>
      </c>
      <c r="DL112" s="223">
        <v>0</v>
      </c>
      <c r="DM112" s="223">
        <v>0</v>
      </c>
      <c r="DN112" s="223">
        <v>0</v>
      </c>
      <c r="DO112" s="224">
        <f t="shared" si="11"/>
        <v>5686597</v>
      </c>
      <c r="DP112" s="225">
        <f t="shared" si="12"/>
        <v>6287788</v>
      </c>
      <c r="DQ112" s="223">
        <v>53314</v>
      </c>
      <c r="DR112" s="227"/>
      <c r="DS112" s="224">
        <f t="shared" si="13"/>
        <v>53314</v>
      </c>
      <c r="DT112" s="225">
        <f t="shared" si="14"/>
        <v>5739911</v>
      </c>
      <c r="DU112" s="225">
        <f t="shared" si="15"/>
        <v>6341102</v>
      </c>
      <c r="DV112" s="223">
        <v>-50769</v>
      </c>
      <c r="DW112" s="227"/>
      <c r="DX112" s="224">
        <f t="shared" si="16"/>
        <v>-50769</v>
      </c>
      <c r="DY112" s="227">
        <f t="shared" si="17"/>
        <v>5689142</v>
      </c>
      <c r="DZ112" s="224">
        <f t="shared" si="18"/>
        <v>6290333</v>
      </c>
      <c r="EB112" s="200">
        <f t="shared" si="19"/>
        <v>-629033.30000000005</v>
      </c>
    </row>
    <row r="113" spans="1:132" ht="15" customHeight="1" x14ac:dyDescent="0.2">
      <c r="A113" s="507">
        <v>107</v>
      </c>
      <c r="B113" s="228" t="s">
        <v>418</v>
      </c>
      <c r="C113" s="222" t="s">
        <v>249</v>
      </c>
      <c r="D113" s="223">
        <v>1988</v>
      </c>
      <c r="E113" s="223">
        <v>966</v>
      </c>
      <c r="F113" s="223">
        <v>361</v>
      </c>
      <c r="G113" s="223">
        <v>2565</v>
      </c>
      <c r="H113" s="223">
        <v>1285</v>
      </c>
      <c r="I113" s="223">
        <v>68</v>
      </c>
      <c r="J113" s="223">
        <v>444</v>
      </c>
      <c r="K113" s="223">
        <v>25385</v>
      </c>
      <c r="L113" s="223">
        <v>1931</v>
      </c>
      <c r="M113" s="223">
        <v>7</v>
      </c>
      <c r="N113" s="223">
        <v>4</v>
      </c>
      <c r="O113" s="223">
        <v>977</v>
      </c>
      <c r="P113" s="223">
        <v>2375</v>
      </c>
      <c r="Q113" s="223">
        <v>2158</v>
      </c>
      <c r="R113" s="223">
        <v>1968</v>
      </c>
      <c r="S113" s="223">
        <v>1969</v>
      </c>
      <c r="T113" s="223">
        <v>2124</v>
      </c>
      <c r="U113" s="223">
        <v>3642</v>
      </c>
      <c r="V113" s="223">
        <v>309</v>
      </c>
      <c r="W113" s="223">
        <v>1799</v>
      </c>
      <c r="X113" s="223">
        <v>247</v>
      </c>
      <c r="Y113" s="223">
        <v>967</v>
      </c>
      <c r="Z113" s="223">
        <v>864</v>
      </c>
      <c r="AA113" s="223">
        <v>207</v>
      </c>
      <c r="AB113" s="223">
        <v>8157</v>
      </c>
      <c r="AC113" s="223">
        <v>4748</v>
      </c>
      <c r="AD113" s="223">
        <v>175</v>
      </c>
      <c r="AE113" s="223">
        <v>163</v>
      </c>
      <c r="AF113" s="223">
        <v>1422</v>
      </c>
      <c r="AG113" s="223">
        <v>868</v>
      </c>
      <c r="AH113" s="223">
        <v>374</v>
      </c>
      <c r="AI113" s="223">
        <v>1875</v>
      </c>
      <c r="AJ113" s="223">
        <v>1997</v>
      </c>
      <c r="AK113" s="223">
        <v>753</v>
      </c>
      <c r="AL113" s="223">
        <v>1974</v>
      </c>
      <c r="AM113" s="223">
        <v>691</v>
      </c>
      <c r="AN113" s="223">
        <v>851</v>
      </c>
      <c r="AO113" s="223">
        <v>388</v>
      </c>
      <c r="AP113" s="223">
        <v>1254</v>
      </c>
      <c r="AQ113" s="223">
        <v>585</v>
      </c>
      <c r="AR113" s="223">
        <v>2111</v>
      </c>
      <c r="AS113" s="223">
        <v>3961</v>
      </c>
      <c r="AT113" s="223">
        <v>2995</v>
      </c>
      <c r="AU113" s="223">
        <v>8322</v>
      </c>
      <c r="AV113" s="223">
        <v>15699</v>
      </c>
      <c r="AW113" s="223">
        <v>5112</v>
      </c>
      <c r="AX113" s="223">
        <v>4550</v>
      </c>
      <c r="AY113" s="223">
        <v>12204</v>
      </c>
      <c r="AZ113" s="223">
        <v>7868</v>
      </c>
      <c r="BA113" s="223">
        <v>1921</v>
      </c>
      <c r="BB113" s="223">
        <v>1163</v>
      </c>
      <c r="BC113" s="223">
        <v>2291</v>
      </c>
      <c r="BD113" s="223">
        <v>2929</v>
      </c>
      <c r="BE113" s="223">
        <v>1324</v>
      </c>
      <c r="BF113" s="223">
        <v>1725</v>
      </c>
      <c r="BG113" s="223">
        <v>432</v>
      </c>
      <c r="BH113" s="223">
        <v>7473</v>
      </c>
      <c r="BI113" s="223">
        <v>1369</v>
      </c>
      <c r="BJ113" s="223">
        <v>4737</v>
      </c>
      <c r="BK113" s="223">
        <v>5544</v>
      </c>
      <c r="BL113" s="223">
        <v>236</v>
      </c>
      <c r="BM113" s="223">
        <v>17698</v>
      </c>
      <c r="BN113" s="223">
        <v>355</v>
      </c>
      <c r="BO113" s="223">
        <v>28216</v>
      </c>
      <c r="BP113" s="223">
        <v>3776</v>
      </c>
      <c r="BQ113" s="223">
        <v>760</v>
      </c>
      <c r="BR113" s="223">
        <v>501</v>
      </c>
      <c r="BS113" s="223">
        <v>4013</v>
      </c>
      <c r="BT113" s="223">
        <v>17206</v>
      </c>
      <c r="BU113" s="223">
        <v>179801</v>
      </c>
      <c r="BV113" s="223">
        <v>124308</v>
      </c>
      <c r="BW113" s="223">
        <v>26689</v>
      </c>
      <c r="BX113" s="223">
        <v>7365</v>
      </c>
      <c r="BY113" s="223">
        <v>0</v>
      </c>
      <c r="BZ113" s="223">
        <v>13942</v>
      </c>
      <c r="CA113" s="223">
        <v>28837</v>
      </c>
      <c r="CB113" s="223">
        <v>9211</v>
      </c>
      <c r="CC113" s="223">
        <v>8954</v>
      </c>
      <c r="CD113" s="223">
        <v>2257</v>
      </c>
      <c r="CE113" s="223">
        <v>3926</v>
      </c>
      <c r="CF113" s="223">
        <v>9718</v>
      </c>
      <c r="CG113" s="223">
        <v>22117</v>
      </c>
      <c r="CH113" s="223">
        <v>5038</v>
      </c>
      <c r="CI113" s="223">
        <v>48999</v>
      </c>
      <c r="CJ113" s="223">
        <v>8925</v>
      </c>
      <c r="CK113" s="223">
        <v>17064</v>
      </c>
      <c r="CL113" s="223">
        <v>15345</v>
      </c>
      <c r="CM113" s="223">
        <v>15535</v>
      </c>
      <c r="CN113" s="223">
        <v>111154</v>
      </c>
      <c r="CO113" s="223">
        <v>45805</v>
      </c>
      <c r="CP113" s="223">
        <v>137383</v>
      </c>
      <c r="CQ113" s="223">
        <v>58852</v>
      </c>
      <c r="CR113" s="223">
        <v>9972</v>
      </c>
      <c r="CS113" s="223">
        <v>48128</v>
      </c>
      <c r="CT113" s="223">
        <v>56796</v>
      </c>
      <c r="CU113" s="223">
        <v>21593</v>
      </c>
      <c r="CV113" s="223">
        <v>12885</v>
      </c>
      <c r="CW113" s="223">
        <v>8999</v>
      </c>
      <c r="CX113" s="223">
        <v>16170</v>
      </c>
      <c r="CY113" s="223">
        <v>88342</v>
      </c>
      <c r="CZ113" s="223">
        <v>7420</v>
      </c>
      <c r="DA113" s="223">
        <v>10526</v>
      </c>
      <c r="DB113" s="223">
        <v>17147</v>
      </c>
      <c r="DC113" s="223">
        <v>16607</v>
      </c>
      <c r="DD113" s="223">
        <v>1588</v>
      </c>
      <c r="DE113" s="223">
        <v>16414</v>
      </c>
      <c r="DF113" s="223">
        <v>0</v>
      </c>
      <c r="DG113" s="223">
        <v>896</v>
      </c>
      <c r="DH113" s="224">
        <f t="shared" si="10"/>
        <v>1482084</v>
      </c>
      <c r="DI113" s="223">
        <v>0</v>
      </c>
      <c r="DJ113" s="223">
        <v>0</v>
      </c>
      <c r="DK113" s="223">
        <v>0</v>
      </c>
      <c r="DL113" s="223">
        <v>0</v>
      </c>
      <c r="DM113" s="223">
        <v>0</v>
      </c>
      <c r="DN113" s="223">
        <v>0</v>
      </c>
      <c r="DO113" s="224">
        <f t="shared" si="11"/>
        <v>0</v>
      </c>
      <c r="DP113" s="225">
        <f t="shared" si="12"/>
        <v>1482084</v>
      </c>
      <c r="DQ113" s="223">
        <v>0</v>
      </c>
      <c r="DR113" s="227"/>
      <c r="DS113" s="224">
        <f t="shared" si="13"/>
        <v>0</v>
      </c>
      <c r="DT113" s="225">
        <f t="shared" si="14"/>
        <v>0</v>
      </c>
      <c r="DU113" s="225">
        <f t="shared" si="15"/>
        <v>1482084</v>
      </c>
      <c r="DV113" s="223">
        <v>0</v>
      </c>
      <c r="DW113" s="227"/>
      <c r="DX113" s="224">
        <f t="shared" si="16"/>
        <v>0</v>
      </c>
      <c r="DY113" s="227">
        <f t="shared" si="17"/>
        <v>0</v>
      </c>
      <c r="DZ113" s="224">
        <f t="shared" si="18"/>
        <v>1482084</v>
      </c>
      <c r="EB113" s="200">
        <f t="shared" si="19"/>
        <v>-148208.4</v>
      </c>
    </row>
    <row r="114" spans="1:132" ht="15" customHeight="1" thickBot="1" x14ac:dyDescent="0.25">
      <c r="A114" s="507">
        <v>108</v>
      </c>
      <c r="B114" s="228" t="s">
        <v>419</v>
      </c>
      <c r="C114" s="222" t="s">
        <v>250</v>
      </c>
      <c r="D114" s="223">
        <v>54763</v>
      </c>
      <c r="E114" s="223">
        <v>551</v>
      </c>
      <c r="F114" s="223">
        <v>454</v>
      </c>
      <c r="G114" s="223">
        <v>499</v>
      </c>
      <c r="H114" s="223">
        <v>12489</v>
      </c>
      <c r="I114" s="223">
        <v>1624</v>
      </c>
      <c r="J114" s="223">
        <v>3048</v>
      </c>
      <c r="K114" s="223">
        <v>129259</v>
      </c>
      <c r="L114" s="223">
        <v>37860</v>
      </c>
      <c r="M114" s="223">
        <v>3688</v>
      </c>
      <c r="N114" s="223">
        <v>7713</v>
      </c>
      <c r="O114" s="223">
        <v>2209</v>
      </c>
      <c r="P114" s="223">
        <v>6275</v>
      </c>
      <c r="Q114" s="223">
        <v>21274</v>
      </c>
      <c r="R114" s="223">
        <v>3073</v>
      </c>
      <c r="S114" s="223">
        <v>6632</v>
      </c>
      <c r="T114" s="223">
        <v>7884</v>
      </c>
      <c r="U114" s="223">
        <v>8769</v>
      </c>
      <c r="V114" s="223">
        <v>95</v>
      </c>
      <c r="W114" s="223">
        <v>3656</v>
      </c>
      <c r="X114" s="223">
        <v>264</v>
      </c>
      <c r="Y114" s="223">
        <v>1518</v>
      </c>
      <c r="Z114" s="223">
        <v>2237</v>
      </c>
      <c r="AA114" s="223">
        <v>2826</v>
      </c>
      <c r="AB114" s="223">
        <v>4612</v>
      </c>
      <c r="AC114" s="223">
        <v>8574</v>
      </c>
      <c r="AD114" s="223">
        <v>2975</v>
      </c>
      <c r="AE114" s="223">
        <v>9649</v>
      </c>
      <c r="AF114" s="223">
        <v>15670</v>
      </c>
      <c r="AG114" s="223">
        <v>14520</v>
      </c>
      <c r="AH114" s="223">
        <v>1171</v>
      </c>
      <c r="AI114" s="223">
        <v>15589</v>
      </c>
      <c r="AJ114" s="223">
        <v>25538</v>
      </c>
      <c r="AK114" s="223">
        <v>743</v>
      </c>
      <c r="AL114" s="223">
        <v>23104</v>
      </c>
      <c r="AM114" s="223">
        <v>31474</v>
      </c>
      <c r="AN114" s="223">
        <v>44299</v>
      </c>
      <c r="AO114" s="223">
        <v>23949</v>
      </c>
      <c r="AP114" s="223">
        <v>16829</v>
      </c>
      <c r="AQ114" s="223">
        <v>12885</v>
      </c>
      <c r="AR114" s="223">
        <v>27504</v>
      </c>
      <c r="AS114" s="223">
        <v>15553</v>
      </c>
      <c r="AT114" s="223">
        <v>45333</v>
      </c>
      <c r="AU114" s="223">
        <v>76352</v>
      </c>
      <c r="AV114" s="223">
        <v>91827</v>
      </c>
      <c r="AW114" s="223">
        <v>13965</v>
      </c>
      <c r="AX114" s="223">
        <v>4977</v>
      </c>
      <c r="AY114" s="223">
        <v>3923</v>
      </c>
      <c r="AZ114" s="223">
        <v>24448</v>
      </c>
      <c r="BA114" s="223">
        <v>2539</v>
      </c>
      <c r="BB114" s="223">
        <v>1913</v>
      </c>
      <c r="BC114" s="223">
        <v>12633</v>
      </c>
      <c r="BD114" s="223">
        <v>10633</v>
      </c>
      <c r="BE114" s="223">
        <v>2831</v>
      </c>
      <c r="BF114" s="223">
        <v>5275</v>
      </c>
      <c r="BG114" s="223">
        <v>3020</v>
      </c>
      <c r="BH114" s="223">
        <v>9593</v>
      </c>
      <c r="BI114" s="223">
        <v>7828</v>
      </c>
      <c r="BJ114" s="223">
        <v>32658</v>
      </c>
      <c r="BK114" s="223">
        <v>6118</v>
      </c>
      <c r="BL114" s="223">
        <v>1918</v>
      </c>
      <c r="BM114" s="223">
        <v>446383</v>
      </c>
      <c r="BN114" s="223">
        <v>273137</v>
      </c>
      <c r="BO114" s="223">
        <v>158726</v>
      </c>
      <c r="BP114" s="223">
        <v>135041</v>
      </c>
      <c r="BQ114" s="223">
        <v>67642</v>
      </c>
      <c r="BR114" s="223">
        <v>8730</v>
      </c>
      <c r="BS114" s="223">
        <v>31468</v>
      </c>
      <c r="BT114" s="223">
        <v>45709</v>
      </c>
      <c r="BU114" s="223">
        <v>418563</v>
      </c>
      <c r="BV114" s="223">
        <v>351413</v>
      </c>
      <c r="BW114" s="223">
        <v>238234</v>
      </c>
      <c r="BX114" s="223">
        <v>101027</v>
      </c>
      <c r="BY114" s="223">
        <v>4318</v>
      </c>
      <c r="BZ114" s="223">
        <v>27926</v>
      </c>
      <c r="CA114" s="223">
        <v>31248</v>
      </c>
      <c r="CB114" s="223">
        <v>0</v>
      </c>
      <c r="CC114" s="223">
        <v>59714</v>
      </c>
      <c r="CD114" s="223">
        <v>5309</v>
      </c>
      <c r="CE114" s="223">
        <v>4936</v>
      </c>
      <c r="CF114" s="223">
        <v>7399</v>
      </c>
      <c r="CG114" s="223">
        <v>26524</v>
      </c>
      <c r="CH114" s="223">
        <v>1524</v>
      </c>
      <c r="CI114" s="223">
        <v>116156</v>
      </c>
      <c r="CJ114" s="223">
        <v>21545</v>
      </c>
      <c r="CK114" s="223">
        <v>24348</v>
      </c>
      <c r="CL114" s="223">
        <v>95489</v>
      </c>
      <c r="CM114" s="223">
        <v>27458</v>
      </c>
      <c r="CN114" s="223">
        <v>16064</v>
      </c>
      <c r="CO114" s="223">
        <v>226270</v>
      </c>
      <c r="CP114" s="223">
        <v>22388</v>
      </c>
      <c r="CQ114" s="223">
        <v>64056</v>
      </c>
      <c r="CR114" s="223">
        <v>35788</v>
      </c>
      <c r="CS114" s="223">
        <v>77227</v>
      </c>
      <c r="CT114" s="223">
        <v>36865</v>
      </c>
      <c r="CU114" s="223">
        <v>60648</v>
      </c>
      <c r="CV114" s="223">
        <v>31547</v>
      </c>
      <c r="CW114" s="223">
        <v>1475</v>
      </c>
      <c r="CX114" s="223">
        <v>68552</v>
      </c>
      <c r="CY114" s="223">
        <v>188862</v>
      </c>
      <c r="CZ114" s="223">
        <v>63366</v>
      </c>
      <c r="DA114" s="223">
        <v>23657</v>
      </c>
      <c r="DB114" s="223">
        <v>39254</v>
      </c>
      <c r="DC114" s="223">
        <v>9818</v>
      </c>
      <c r="DD114" s="223">
        <v>808</v>
      </c>
      <c r="DE114" s="223">
        <v>34033</v>
      </c>
      <c r="DF114" s="223">
        <v>726</v>
      </c>
      <c r="DG114" s="223">
        <v>0</v>
      </c>
      <c r="DH114" s="224">
        <f t="shared" si="10"/>
        <v>4702453</v>
      </c>
      <c r="DI114" s="223">
        <v>0</v>
      </c>
      <c r="DJ114" s="223">
        <v>1818</v>
      </c>
      <c r="DK114" s="223">
        <v>0</v>
      </c>
      <c r="DL114" s="223">
        <v>0</v>
      </c>
      <c r="DM114" s="223">
        <v>0</v>
      </c>
      <c r="DN114" s="223">
        <v>0</v>
      </c>
      <c r="DO114" s="224">
        <f t="shared" si="11"/>
        <v>1818</v>
      </c>
      <c r="DP114" s="225">
        <f t="shared" si="12"/>
        <v>4704271</v>
      </c>
      <c r="DQ114" s="223">
        <v>4303441</v>
      </c>
      <c r="DR114" s="227"/>
      <c r="DS114" s="224">
        <f t="shared" si="13"/>
        <v>4303441</v>
      </c>
      <c r="DT114" s="225">
        <f t="shared" si="14"/>
        <v>4305259</v>
      </c>
      <c r="DU114" s="225">
        <f t="shared" si="15"/>
        <v>9007712</v>
      </c>
      <c r="DV114" s="223">
        <v>-1272367</v>
      </c>
      <c r="DW114" s="227"/>
      <c r="DX114" s="224">
        <f t="shared" si="16"/>
        <v>-1272367</v>
      </c>
      <c r="DY114" s="227">
        <f t="shared" si="17"/>
        <v>3032892</v>
      </c>
      <c r="DZ114" s="224">
        <f t="shared" si="18"/>
        <v>7735345</v>
      </c>
      <c r="EB114" s="200">
        <f t="shared" si="19"/>
        <v>-773534.5</v>
      </c>
    </row>
    <row r="115" spans="1:132" ht="22.75" customHeight="1" thickBot="1" x14ac:dyDescent="0.25">
      <c r="B115" s="706">
        <v>700</v>
      </c>
      <c r="C115" s="707" t="s">
        <v>23</v>
      </c>
      <c r="D115" s="229">
        <f>SUM(D7:D114)</f>
        <v>2841982</v>
      </c>
      <c r="E115" s="229">
        <f t="shared" ref="E115:BP115" si="20">SUM(E7:E114)</f>
        <v>2659838</v>
      </c>
      <c r="F115" s="229">
        <f t="shared" si="20"/>
        <v>171007</v>
      </c>
      <c r="G115" s="229">
        <f t="shared" si="20"/>
        <v>319398</v>
      </c>
      <c r="H115" s="229">
        <f t="shared" si="20"/>
        <v>615997</v>
      </c>
      <c r="I115" s="229">
        <f t="shared" si="20"/>
        <v>57248</v>
      </c>
      <c r="J115" s="229">
        <f t="shared" si="20"/>
        <v>163503</v>
      </c>
      <c r="K115" s="229">
        <f t="shared" si="20"/>
        <v>20133572</v>
      </c>
      <c r="L115" s="229">
        <f t="shared" si="20"/>
        <v>2955344</v>
      </c>
      <c r="M115" s="229">
        <f t="shared" si="20"/>
        <v>1107199</v>
      </c>
      <c r="N115" s="229">
        <f t="shared" si="20"/>
        <v>260900</v>
      </c>
      <c r="O115" s="229">
        <f t="shared" si="20"/>
        <v>594442</v>
      </c>
      <c r="P115" s="229">
        <f t="shared" si="20"/>
        <v>1059755</v>
      </c>
      <c r="Q115" s="229">
        <f t="shared" si="20"/>
        <v>1309347</v>
      </c>
      <c r="R115" s="229">
        <f t="shared" si="20"/>
        <v>1007230</v>
      </c>
      <c r="S115" s="229">
        <f t="shared" si="20"/>
        <v>2847024</v>
      </c>
      <c r="T115" s="229">
        <f t="shared" si="20"/>
        <v>1931364</v>
      </c>
      <c r="U115" s="229">
        <f t="shared" si="20"/>
        <v>1610111</v>
      </c>
      <c r="V115" s="229">
        <f t="shared" si="20"/>
        <v>197682</v>
      </c>
      <c r="W115" s="229">
        <f t="shared" si="20"/>
        <v>1198339</v>
      </c>
      <c r="X115" s="229">
        <f t="shared" si="20"/>
        <v>1797326</v>
      </c>
      <c r="Y115" s="229">
        <f t="shared" si="20"/>
        <v>3289584</v>
      </c>
      <c r="Z115" s="229">
        <f t="shared" si="20"/>
        <v>1460594</v>
      </c>
      <c r="AA115" s="229">
        <f t="shared" si="20"/>
        <v>219669</v>
      </c>
      <c r="AB115" s="229">
        <f t="shared" si="20"/>
        <v>5632303</v>
      </c>
      <c r="AC115" s="229">
        <f t="shared" si="20"/>
        <v>4522290</v>
      </c>
      <c r="AD115" s="229">
        <f t="shared" si="20"/>
        <v>6860644</v>
      </c>
      <c r="AE115" s="229">
        <f t="shared" si="20"/>
        <v>1095903</v>
      </c>
      <c r="AF115" s="229">
        <f t="shared" si="20"/>
        <v>6461491</v>
      </c>
      <c r="AG115" s="229">
        <f t="shared" si="20"/>
        <v>1256184</v>
      </c>
      <c r="AH115" s="229">
        <f t="shared" si="20"/>
        <v>152837</v>
      </c>
      <c r="AI115" s="229">
        <f t="shared" si="20"/>
        <v>612949</v>
      </c>
      <c r="AJ115" s="229">
        <f t="shared" si="20"/>
        <v>1405712</v>
      </c>
      <c r="AK115" s="229">
        <f t="shared" si="20"/>
        <v>299423</v>
      </c>
      <c r="AL115" s="229">
        <f t="shared" si="20"/>
        <v>967258</v>
      </c>
      <c r="AM115" s="229">
        <f t="shared" si="20"/>
        <v>5129730</v>
      </c>
      <c r="AN115" s="229">
        <f t="shared" si="20"/>
        <v>8119844</v>
      </c>
      <c r="AO115" s="229">
        <f t="shared" si="20"/>
        <v>901259</v>
      </c>
      <c r="AP115" s="229">
        <f t="shared" si="20"/>
        <v>1196315</v>
      </c>
      <c r="AQ115" s="229">
        <f t="shared" si="20"/>
        <v>2960042</v>
      </c>
      <c r="AR115" s="229">
        <f t="shared" si="20"/>
        <v>3544910</v>
      </c>
      <c r="AS115" s="229">
        <f t="shared" si="20"/>
        <v>2441253</v>
      </c>
      <c r="AT115" s="229">
        <f t="shared" si="20"/>
        <v>3541515</v>
      </c>
      <c r="AU115" s="229">
        <f t="shared" si="20"/>
        <v>5576383</v>
      </c>
      <c r="AV115" s="229">
        <f t="shared" si="20"/>
        <v>8510286</v>
      </c>
      <c r="AW115" s="229">
        <f t="shared" si="20"/>
        <v>3335616</v>
      </c>
      <c r="AX115" s="229">
        <f t="shared" si="20"/>
        <v>3188932</v>
      </c>
      <c r="AY115" s="229">
        <f t="shared" si="20"/>
        <v>5079654</v>
      </c>
      <c r="AZ115" s="229">
        <f t="shared" si="20"/>
        <v>5265115</v>
      </c>
      <c r="BA115" s="229">
        <f t="shared" si="20"/>
        <v>1760697</v>
      </c>
      <c r="BB115" s="229">
        <f t="shared" si="20"/>
        <v>1413231</v>
      </c>
      <c r="BC115" s="229">
        <f t="shared" si="20"/>
        <v>1535878</v>
      </c>
      <c r="BD115" s="229">
        <f t="shared" si="20"/>
        <v>1984858</v>
      </c>
      <c r="BE115" s="229">
        <f t="shared" si="20"/>
        <v>1203777</v>
      </c>
      <c r="BF115" s="229">
        <f t="shared" si="20"/>
        <v>12303093</v>
      </c>
      <c r="BG115" s="229">
        <f t="shared" si="20"/>
        <v>2858469</v>
      </c>
      <c r="BH115" s="229">
        <f t="shared" si="20"/>
        <v>16812460</v>
      </c>
      <c r="BI115" s="229">
        <f t="shared" si="20"/>
        <v>1621541</v>
      </c>
      <c r="BJ115" s="229">
        <f t="shared" si="20"/>
        <v>2717623</v>
      </c>
      <c r="BK115" s="229">
        <f t="shared" si="20"/>
        <v>1979413</v>
      </c>
      <c r="BL115" s="229">
        <f t="shared" si="20"/>
        <v>752911</v>
      </c>
      <c r="BM115" s="229">
        <f t="shared" si="20"/>
        <v>16217846</v>
      </c>
      <c r="BN115" s="229">
        <f t="shared" si="20"/>
        <v>8074239</v>
      </c>
      <c r="BO115" s="229">
        <f t="shared" si="20"/>
        <v>6619982</v>
      </c>
      <c r="BP115" s="229">
        <f t="shared" si="20"/>
        <v>4420898</v>
      </c>
      <c r="BQ115" s="229">
        <f t="shared" ref="BQ115:DZ115" si="21">SUM(BQ7:BQ114)</f>
        <v>10643284</v>
      </c>
      <c r="BR115" s="229">
        <f t="shared" si="21"/>
        <v>2404898</v>
      </c>
      <c r="BS115" s="229">
        <f t="shared" si="21"/>
        <v>2370395</v>
      </c>
      <c r="BT115" s="229">
        <f t="shared" si="21"/>
        <v>2098494</v>
      </c>
      <c r="BU115" s="229">
        <f t="shared" si="21"/>
        <v>27463347</v>
      </c>
      <c r="BV115" s="229">
        <f t="shared" si="21"/>
        <v>13293647</v>
      </c>
      <c r="BW115" s="229">
        <f t="shared" si="21"/>
        <v>6540048</v>
      </c>
      <c r="BX115" s="229">
        <f t="shared" si="21"/>
        <v>5321917</v>
      </c>
      <c r="BY115" s="229">
        <f t="shared" si="21"/>
        <v>5693529</v>
      </c>
      <c r="BZ115" s="229">
        <f t="shared" si="21"/>
        <v>1670757</v>
      </c>
      <c r="CA115" s="229">
        <f t="shared" si="21"/>
        <v>3514390</v>
      </c>
      <c r="CB115" s="229">
        <f t="shared" si="21"/>
        <v>9849179</v>
      </c>
      <c r="CC115" s="229">
        <f t="shared" si="21"/>
        <v>3773358</v>
      </c>
      <c r="CD115" s="229">
        <f t="shared" si="21"/>
        <v>1274592</v>
      </c>
      <c r="CE115" s="229">
        <f t="shared" si="21"/>
        <v>258023</v>
      </c>
      <c r="CF115" s="229">
        <f t="shared" si="21"/>
        <v>1214037</v>
      </c>
      <c r="CG115" s="229">
        <f t="shared" si="21"/>
        <v>2662841</v>
      </c>
      <c r="CH115" s="229">
        <f t="shared" si="21"/>
        <v>334535</v>
      </c>
      <c r="CI115" s="229">
        <f t="shared" si="21"/>
        <v>9845887</v>
      </c>
      <c r="CJ115" s="229">
        <f t="shared" si="21"/>
        <v>2377985</v>
      </c>
      <c r="CK115" s="229">
        <f t="shared" si="21"/>
        <v>9904286</v>
      </c>
      <c r="CL115" s="229">
        <f t="shared" si="21"/>
        <v>4980769</v>
      </c>
      <c r="CM115" s="229">
        <f t="shared" si="21"/>
        <v>3330109</v>
      </c>
      <c r="CN115" s="229">
        <f t="shared" si="21"/>
        <v>12366375</v>
      </c>
      <c r="CO115" s="229">
        <f t="shared" si="21"/>
        <v>5254685</v>
      </c>
      <c r="CP115" s="229">
        <f t="shared" si="21"/>
        <v>8899134</v>
      </c>
      <c r="CQ115" s="229">
        <f t="shared" si="21"/>
        <v>22010159</v>
      </c>
      <c r="CR115" s="229">
        <f t="shared" si="21"/>
        <v>887904</v>
      </c>
      <c r="CS115" s="229">
        <f t="shared" si="21"/>
        <v>3681122</v>
      </c>
      <c r="CT115" s="229">
        <f t="shared" si="21"/>
        <v>2701082</v>
      </c>
      <c r="CU115" s="229">
        <f t="shared" si="21"/>
        <v>1827451</v>
      </c>
      <c r="CV115" s="229">
        <f t="shared" si="21"/>
        <v>3849231</v>
      </c>
      <c r="CW115" s="229">
        <f t="shared" si="21"/>
        <v>6830915</v>
      </c>
      <c r="CX115" s="229">
        <f t="shared" si="21"/>
        <v>8499178</v>
      </c>
      <c r="CY115" s="229">
        <f t="shared" si="21"/>
        <v>14983028</v>
      </c>
      <c r="CZ115" s="229">
        <f t="shared" si="21"/>
        <v>1887799</v>
      </c>
      <c r="DA115" s="229">
        <f t="shared" si="21"/>
        <v>9776323</v>
      </c>
      <c r="DB115" s="229">
        <f t="shared" si="21"/>
        <v>1512422</v>
      </c>
      <c r="DC115" s="229">
        <f t="shared" si="21"/>
        <v>2733082</v>
      </c>
      <c r="DD115" s="229">
        <f t="shared" si="21"/>
        <v>164259</v>
      </c>
      <c r="DE115" s="229">
        <f t="shared" si="21"/>
        <v>1636006</v>
      </c>
      <c r="DF115" s="229">
        <f t="shared" si="21"/>
        <v>1482084</v>
      </c>
      <c r="DG115" s="229">
        <f t="shared" si="21"/>
        <v>2707179</v>
      </c>
      <c r="DH115" s="230">
        <f t="shared" si="21"/>
        <v>464652944</v>
      </c>
      <c r="DI115" s="229">
        <f t="shared" si="21"/>
        <v>9328868</v>
      </c>
      <c r="DJ115" s="229">
        <f t="shared" si="21"/>
        <v>293363978</v>
      </c>
      <c r="DK115" s="229">
        <f t="shared" si="21"/>
        <v>114179439</v>
      </c>
      <c r="DL115" s="229">
        <f t="shared" si="21"/>
        <v>31765233</v>
      </c>
      <c r="DM115" s="229">
        <f t="shared" si="21"/>
        <v>124557160</v>
      </c>
      <c r="DN115" s="229">
        <f t="shared" si="21"/>
        <v>-967812</v>
      </c>
      <c r="DO115" s="229">
        <f t="shared" si="21"/>
        <v>572226866</v>
      </c>
      <c r="DP115" s="229">
        <f t="shared" si="21"/>
        <v>1036879810</v>
      </c>
      <c r="DQ115" s="229">
        <f t="shared" si="21"/>
        <v>82473054</v>
      </c>
      <c r="DR115" s="229">
        <f t="shared" si="21"/>
        <v>0</v>
      </c>
      <c r="DS115" s="229">
        <f t="shared" si="21"/>
        <v>82473054</v>
      </c>
      <c r="DT115" s="229">
        <f t="shared" si="21"/>
        <v>654699920</v>
      </c>
      <c r="DU115" s="229">
        <f t="shared" si="21"/>
        <v>1119352864</v>
      </c>
      <c r="DV115" s="229">
        <f t="shared" si="21"/>
        <v>-93198877</v>
      </c>
      <c r="DW115" s="229">
        <f t="shared" si="21"/>
        <v>0</v>
      </c>
      <c r="DX115" s="229">
        <f t="shared" si="21"/>
        <v>-93198877</v>
      </c>
      <c r="DY115" s="229">
        <f t="shared" si="21"/>
        <v>561501043</v>
      </c>
      <c r="DZ115" s="231">
        <f t="shared" si="21"/>
        <v>1026153987</v>
      </c>
    </row>
    <row r="116" spans="1:132" ht="15" customHeight="1" x14ac:dyDescent="0.2">
      <c r="B116" s="708" t="s">
        <v>1028</v>
      </c>
      <c r="C116" s="709" t="s">
        <v>8</v>
      </c>
      <c r="D116" s="223">
        <v>15577</v>
      </c>
      <c r="E116" s="223">
        <v>5405</v>
      </c>
      <c r="F116" s="223">
        <v>593</v>
      </c>
      <c r="G116" s="223">
        <v>8542</v>
      </c>
      <c r="H116" s="223">
        <v>37626</v>
      </c>
      <c r="I116" s="223">
        <v>3063</v>
      </c>
      <c r="J116" s="223">
        <v>8161</v>
      </c>
      <c r="K116" s="223">
        <v>168872</v>
      </c>
      <c r="L116" s="223">
        <v>23925</v>
      </c>
      <c r="M116" s="223">
        <v>2991</v>
      </c>
      <c r="N116" s="223">
        <v>3164</v>
      </c>
      <c r="O116" s="223">
        <v>9729</v>
      </c>
      <c r="P116" s="223">
        <v>15813</v>
      </c>
      <c r="Q116" s="223">
        <v>14101</v>
      </c>
      <c r="R116" s="223">
        <v>18469</v>
      </c>
      <c r="S116" s="223">
        <v>40277</v>
      </c>
      <c r="T116" s="223">
        <v>43107</v>
      </c>
      <c r="U116" s="223">
        <v>53793</v>
      </c>
      <c r="V116" s="223">
        <v>8271</v>
      </c>
      <c r="W116" s="223">
        <v>17705</v>
      </c>
      <c r="X116" s="223">
        <v>1903</v>
      </c>
      <c r="Y116" s="223">
        <v>40885</v>
      </c>
      <c r="Z116" s="223">
        <v>9757</v>
      </c>
      <c r="AA116" s="223">
        <v>4498</v>
      </c>
      <c r="AB116" s="223">
        <v>80983</v>
      </c>
      <c r="AC116" s="223">
        <v>70034</v>
      </c>
      <c r="AD116" s="223">
        <v>20168</v>
      </c>
      <c r="AE116" s="223">
        <v>6724</v>
      </c>
      <c r="AF116" s="223">
        <v>153707</v>
      </c>
      <c r="AG116" s="223">
        <v>28614</v>
      </c>
      <c r="AH116" s="223">
        <v>3282</v>
      </c>
      <c r="AI116" s="223">
        <v>12010</v>
      </c>
      <c r="AJ116" s="223">
        <v>27043</v>
      </c>
      <c r="AK116" s="223">
        <v>6995</v>
      </c>
      <c r="AL116" s="223">
        <v>32428</v>
      </c>
      <c r="AM116" s="223">
        <v>69977</v>
      </c>
      <c r="AN116" s="223">
        <v>20738</v>
      </c>
      <c r="AO116" s="223">
        <v>6547</v>
      </c>
      <c r="AP116" s="223">
        <v>4038</v>
      </c>
      <c r="AQ116" s="223">
        <v>20853</v>
      </c>
      <c r="AR116" s="223">
        <v>31328</v>
      </c>
      <c r="AS116" s="223">
        <v>57032</v>
      </c>
      <c r="AT116" s="223">
        <v>68801</v>
      </c>
      <c r="AU116" s="223">
        <v>109632</v>
      </c>
      <c r="AV116" s="223">
        <v>171772</v>
      </c>
      <c r="AW116" s="223">
        <v>69179</v>
      </c>
      <c r="AX116" s="223">
        <v>63058</v>
      </c>
      <c r="AY116" s="223">
        <v>77148</v>
      </c>
      <c r="AZ116" s="223">
        <v>87702</v>
      </c>
      <c r="BA116" s="223">
        <v>18454</v>
      </c>
      <c r="BB116" s="223">
        <v>35371</v>
      </c>
      <c r="BC116" s="223">
        <v>22067</v>
      </c>
      <c r="BD116" s="223">
        <v>25328</v>
      </c>
      <c r="BE116" s="223">
        <v>36256</v>
      </c>
      <c r="BF116" s="223">
        <v>63922</v>
      </c>
      <c r="BG116" s="223">
        <v>17438</v>
      </c>
      <c r="BH116" s="223">
        <v>122805</v>
      </c>
      <c r="BI116" s="223">
        <v>16832</v>
      </c>
      <c r="BJ116" s="223">
        <v>27624</v>
      </c>
      <c r="BK116" s="223">
        <v>48396</v>
      </c>
      <c r="BL116" s="223">
        <v>6315</v>
      </c>
      <c r="BM116" s="223">
        <v>411177</v>
      </c>
      <c r="BN116" s="223">
        <v>188417</v>
      </c>
      <c r="BO116" s="223">
        <v>145523</v>
      </c>
      <c r="BP116" s="223">
        <v>90522</v>
      </c>
      <c r="BQ116" s="223">
        <v>96520</v>
      </c>
      <c r="BR116" s="223">
        <v>27734</v>
      </c>
      <c r="BS116" s="223">
        <v>39433</v>
      </c>
      <c r="BT116" s="223">
        <v>103477</v>
      </c>
      <c r="BU116" s="223">
        <v>1318143</v>
      </c>
      <c r="BV116" s="223">
        <v>876404</v>
      </c>
      <c r="BW116" s="223">
        <v>121354</v>
      </c>
      <c r="BX116" s="223">
        <v>52683</v>
      </c>
      <c r="BY116" s="223">
        <v>0</v>
      </c>
      <c r="BZ116" s="223">
        <v>62754</v>
      </c>
      <c r="CA116" s="223">
        <v>87491</v>
      </c>
      <c r="CB116" s="223">
        <v>0</v>
      </c>
      <c r="CC116" s="223">
        <v>39486</v>
      </c>
      <c r="CD116" s="223">
        <v>15934</v>
      </c>
      <c r="CE116" s="223">
        <v>7518</v>
      </c>
      <c r="CF116" s="223">
        <v>34543</v>
      </c>
      <c r="CG116" s="223">
        <v>138255</v>
      </c>
      <c r="CH116" s="223">
        <v>4777</v>
      </c>
      <c r="CI116" s="223">
        <v>37924</v>
      </c>
      <c r="CJ116" s="223">
        <v>33383</v>
      </c>
      <c r="CK116" s="223">
        <v>259995</v>
      </c>
      <c r="CL116" s="223">
        <v>30809</v>
      </c>
      <c r="CM116" s="223">
        <v>103165</v>
      </c>
      <c r="CN116" s="223">
        <v>419386</v>
      </c>
      <c r="CO116" s="223">
        <v>96061</v>
      </c>
      <c r="CP116" s="223">
        <v>74500</v>
      </c>
      <c r="CQ116" s="223">
        <v>280001</v>
      </c>
      <c r="CR116" s="223">
        <v>30235</v>
      </c>
      <c r="CS116" s="223">
        <v>162528</v>
      </c>
      <c r="CT116" s="223">
        <v>142375</v>
      </c>
      <c r="CU116" s="223">
        <v>167347</v>
      </c>
      <c r="CV116" s="223">
        <v>36930</v>
      </c>
      <c r="CW116" s="223">
        <v>74292</v>
      </c>
      <c r="CX116" s="223">
        <v>75339</v>
      </c>
      <c r="CY116" s="223">
        <v>559602</v>
      </c>
      <c r="CZ116" s="223">
        <v>65775</v>
      </c>
      <c r="DA116" s="223">
        <v>205161</v>
      </c>
      <c r="DB116" s="223">
        <v>60213</v>
      </c>
      <c r="DC116" s="223">
        <v>137310</v>
      </c>
      <c r="DD116" s="223">
        <v>8757</v>
      </c>
      <c r="DE116" s="223">
        <v>93353</v>
      </c>
      <c r="DF116" s="223">
        <v>0</v>
      </c>
      <c r="DG116" s="223">
        <v>15454</v>
      </c>
      <c r="DH116" s="224">
        <f t="shared" si="10"/>
        <v>9328868</v>
      </c>
      <c r="DI116" s="227"/>
      <c r="DJ116" s="227"/>
      <c r="DK116" s="227"/>
      <c r="DL116" s="227"/>
      <c r="DM116" s="227"/>
      <c r="DN116" s="227"/>
      <c r="DO116" s="227"/>
      <c r="DP116" s="227"/>
      <c r="DQ116" s="227"/>
      <c r="DR116" s="227"/>
      <c r="DS116" s="227"/>
      <c r="DT116" s="227"/>
      <c r="DU116" s="227"/>
      <c r="DV116" s="227"/>
      <c r="DW116" s="227"/>
      <c r="DX116" s="227"/>
      <c r="DY116" s="227"/>
      <c r="DZ116" s="227"/>
    </row>
    <row r="117" spans="1:132" ht="15" customHeight="1" x14ac:dyDescent="0.2">
      <c r="B117" s="708" t="s">
        <v>1029</v>
      </c>
      <c r="C117" s="709" t="s">
        <v>9</v>
      </c>
      <c r="D117" s="223">
        <v>1194659</v>
      </c>
      <c r="E117" s="223">
        <v>388259</v>
      </c>
      <c r="F117" s="223">
        <v>73604</v>
      </c>
      <c r="G117" s="223">
        <v>172951</v>
      </c>
      <c r="H117" s="223">
        <v>234985</v>
      </c>
      <c r="I117" s="223">
        <v>15262</v>
      </c>
      <c r="J117" s="223">
        <v>84588</v>
      </c>
      <c r="K117" s="223">
        <v>4275571</v>
      </c>
      <c r="L117" s="223">
        <v>488718</v>
      </c>
      <c r="M117" s="223">
        <v>89641</v>
      </c>
      <c r="N117" s="223">
        <v>84050</v>
      </c>
      <c r="O117" s="223">
        <v>290686</v>
      </c>
      <c r="P117" s="223">
        <v>540296</v>
      </c>
      <c r="Q117" s="223">
        <v>384622</v>
      </c>
      <c r="R117" s="223">
        <v>413328</v>
      </c>
      <c r="S117" s="223">
        <v>373000</v>
      </c>
      <c r="T117" s="223">
        <v>790930</v>
      </c>
      <c r="U117" s="223">
        <v>1183513</v>
      </c>
      <c r="V117" s="223">
        <v>33056</v>
      </c>
      <c r="W117" s="223">
        <v>248026</v>
      </c>
      <c r="X117" s="223">
        <v>41080</v>
      </c>
      <c r="Y117" s="223">
        <v>428256</v>
      </c>
      <c r="Z117" s="223">
        <v>174831</v>
      </c>
      <c r="AA117" s="223">
        <v>67244</v>
      </c>
      <c r="AB117" s="223">
        <v>983170</v>
      </c>
      <c r="AC117" s="223">
        <v>996081</v>
      </c>
      <c r="AD117" s="223">
        <v>148061</v>
      </c>
      <c r="AE117" s="223">
        <v>54479</v>
      </c>
      <c r="AF117" s="223">
        <v>2503889</v>
      </c>
      <c r="AG117" s="223">
        <v>686431</v>
      </c>
      <c r="AH117" s="223">
        <v>106501</v>
      </c>
      <c r="AI117" s="223">
        <v>276340</v>
      </c>
      <c r="AJ117" s="223">
        <v>539920</v>
      </c>
      <c r="AK117" s="223">
        <v>180337</v>
      </c>
      <c r="AL117" s="223">
        <v>496634</v>
      </c>
      <c r="AM117" s="223">
        <v>198323</v>
      </c>
      <c r="AN117" s="223">
        <v>799132</v>
      </c>
      <c r="AO117" s="223">
        <v>333636</v>
      </c>
      <c r="AP117" s="223">
        <v>237680</v>
      </c>
      <c r="AQ117" s="223">
        <v>170164</v>
      </c>
      <c r="AR117" s="223">
        <v>698283</v>
      </c>
      <c r="AS117" s="223">
        <v>1113696</v>
      </c>
      <c r="AT117" s="223">
        <v>2541118</v>
      </c>
      <c r="AU117" s="223">
        <v>2478793</v>
      </c>
      <c r="AV117" s="223">
        <v>4568808</v>
      </c>
      <c r="AW117" s="223">
        <v>1540659</v>
      </c>
      <c r="AX117" s="223">
        <v>841268</v>
      </c>
      <c r="AY117" s="223">
        <v>1923758</v>
      </c>
      <c r="AZ117" s="223">
        <v>1733560</v>
      </c>
      <c r="BA117" s="223">
        <v>376751</v>
      </c>
      <c r="BB117" s="223">
        <v>519782</v>
      </c>
      <c r="BC117" s="223">
        <v>463085</v>
      </c>
      <c r="BD117" s="223">
        <v>617191</v>
      </c>
      <c r="BE117" s="223">
        <v>255562</v>
      </c>
      <c r="BF117" s="223">
        <v>1112521</v>
      </c>
      <c r="BG117" s="223">
        <v>375380</v>
      </c>
      <c r="BH117" s="223">
        <v>4264879</v>
      </c>
      <c r="BI117" s="223">
        <v>425527</v>
      </c>
      <c r="BJ117" s="223">
        <v>766696</v>
      </c>
      <c r="BK117" s="223">
        <v>904508</v>
      </c>
      <c r="BL117" s="223">
        <v>224136</v>
      </c>
      <c r="BM117" s="223">
        <v>10134405</v>
      </c>
      <c r="BN117" s="223">
        <v>5320220</v>
      </c>
      <c r="BO117" s="223">
        <v>4388452</v>
      </c>
      <c r="BP117" s="223">
        <v>3834165</v>
      </c>
      <c r="BQ117" s="223">
        <v>1545373</v>
      </c>
      <c r="BR117" s="223">
        <v>267664</v>
      </c>
      <c r="BS117" s="223">
        <v>542929</v>
      </c>
      <c r="BT117" s="223">
        <v>2725332</v>
      </c>
      <c r="BU117" s="223">
        <v>40308050</v>
      </c>
      <c r="BV117" s="223">
        <v>11035661</v>
      </c>
      <c r="BW117" s="223">
        <v>4329025</v>
      </c>
      <c r="BX117" s="223">
        <v>1529289</v>
      </c>
      <c r="BY117" s="223">
        <v>0</v>
      </c>
      <c r="BZ117" s="223">
        <v>1409070</v>
      </c>
      <c r="CA117" s="223">
        <v>9349146</v>
      </c>
      <c r="CB117" s="223">
        <v>0</v>
      </c>
      <c r="CC117" s="223">
        <v>907447</v>
      </c>
      <c r="CD117" s="223">
        <v>328866</v>
      </c>
      <c r="CE117" s="223">
        <v>376159</v>
      </c>
      <c r="CF117" s="223">
        <v>958554</v>
      </c>
      <c r="CG117" s="223">
        <v>1785902</v>
      </c>
      <c r="CH117" s="223">
        <v>912856</v>
      </c>
      <c r="CI117" s="223">
        <v>1353866</v>
      </c>
      <c r="CJ117" s="223">
        <v>698329</v>
      </c>
      <c r="CK117" s="223">
        <v>9550609</v>
      </c>
      <c r="CL117" s="223">
        <v>1634884</v>
      </c>
      <c r="CM117" s="223">
        <v>1648146</v>
      </c>
      <c r="CN117" s="223">
        <v>14470543</v>
      </c>
      <c r="CO117" s="223">
        <v>15463427</v>
      </c>
      <c r="CP117" s="223">
        <v>6885813</v>
      </c>
      <c r="CQ117" s="223">
        <v>20980843</v>
      </c>
      <c r="CR117" s="223">
        <v>977633</v>
      </c>
      <c r="CS117" s="223">
        <v>7475043</v>
      </c>
      <c r="CT117" s="223">
        <v>7554848</v>
      </c>
      <c r="CU117" s="223">
        <v>2540446</v>
      </c>
      <c r="CV117" s="223">
        <v>1084720</v>
      </c>
      <c r="CW117" s="223">
        <v>772128</v>
      </c>
      <c r="CX117" s="223">
        <v>3268365</v>
      </c>
      <c r="CY117" s="223">
        <v>24576569</v>
      </c>
      <c r="CZ117" s="223">
        <v>1074746</v>
      </c>
      <c r="DA117" s="223">
        <v>5169692</v>
      </c>
      <c r="DB117" s="223">
        <v>1375242</v>
      </c>
      <c r="DC117" s="223">
        <v>2173458</v>
      </c>
      <c r="DD117" s="223">
        <v>189334</v>
      </c>
      <c r="DE117" s="223">
        <v>2386844</v>
      </c>
      <c r="DF117" s="223">
        <v>0</v>
      </c>
      <c r="DG117" s="223">
        <v>57416</v>
      </c>
      <c r="DH117" s="224">
        <f t="shared" si="10"/>
        <v>283879404</v>
      </c>
      <c r="DI117" s="227"/>
      <c r="DJ117" s="227"/>
      <c r="DK117" s="227"/>
      <c r="DL117" s="227"/>
      <c r="DM117" s="227"/>
      <c r="DN117" s="227"/>
      <c r="DO117" s="227"/>
      <c r="DP117" s="227"/>
      <c r="DQ117" s="227"/>
      <c r="DR117" s="227"/>
      <c r="DS117" s="227"/>
      <c r="DT117" s="227"/>
      <c r="DU117" s="227"/>
      <c r="DV117" s="227"/>
      <c r="DW117" s="227"/>
      <c r="DX117" s="227"/>
      <c r="DY117" s="227"/>
      <c r="DZ117" s="227"/>
    </row>
    <row r="118" spans="1:132" ht="15" customHeight="1" x14ac:dyDescent="0.2">
      <c r="B118" s="708" t="s">
        <v>1030</v>
      </c>
      <c r="C118" s="709" t="s">
        <v>10</v>
      </c>
      <c r="D118" s="223">
        <v>1381107</v>
      </c>
      <c r="E118" s="223">
        <v>158168</v>
      </c>
      <c r="F118" s="223">
        <v>104229</v>
      </c>
      <c r="G118" s="223">
        <v>174275</v>
      </c>
      <c r="H118" s="223">
        <v>249321</v>
      </c>
      <c r="I118" s="223">
        <v>18212</v>
      </c>
      <c r="J118" s="223">
        <v>48591</v>
      </c>
      <c r="K118" s="223">
        <v>2428037</v>
      </c>
      <c r="L118" s="223">
        <v>500445</v>
      </c>
      <c r="M118" s="223">
        <v>190771</v>
      </c>
      <c r="N118" s="223">
        <v>113894</v>
      </c>
      <c r="O118" s="223">
        <v>-7385</v>
      </c>
      <c r="P118" s="223">
        <v>5291</v>
      </c>
      <c r="Q118" s="223">
        <v>364479</v>
      </c>
      <c r="R118" s="223">
        <v>150832</v>
      </c>
      <c r="S118" s="223">
        <v>178147</v>
      </c>
      <c r="T118" s="223">
        <v>356818</v>
      </c>
      <c r="U118" s="223">
        <v>550570</v>
      </c>
      <c r="V118" s="223">
        <v>32047</v>
      </c>
      <c r="W118" s="223">
        <v>410680</v>
      </c>
      <c r="X118" s="223">
        <v>126293</v>
      </c>
      <c r="Y118" s="223">
        <v>196348</v>
      </c>
      <c r="Z118" s="223">
        <v>186251</v>
      </c>
      <c r="AA118" s="223">
        <v>41402</v>
      </c>
      <c r="AB118" s="223">
        <v>120905</v>
      </c>
      <c r="AC118" s="223">
        <v>809506</v>
      </c>
      <c r="AD118" s="223">
        <v>944682</v>
      </c>
      <c r="AE118" s="223">
        <v>219569</v>
      </c>
      <c r="AF118" s="223">
        <v>649603</v>
      </c>
      <c r="AG118" s="223">
        <v>205235</v>
      </c>
      <c r="AH118" s="223">
        <v>-13733</v>
      </c>
      <c r="AI118" s="223">
        <v>108691</v>
      </c>
      <c r="AJ118" s="223">
        <v>372696</v>
      </c>
      <c r="AK118" s="223">
        <v>17238</v>
      </c>
      <c r="AL118" s="223">
        <v>203611</v>
      </c>
      <c r="AM118" s="223">
        <v>483560</v>
      </c>
      <c r="AN118" s="223">
        <v>1371076</v>
      </c>
      <c r="AO118" s="223">
        <v>187588</v>
      </c>
      <c r="AP118" s="223">
        <v>463683</v>
      </c>
      <c r="AQ118" s="223">
        <v>316863</v>
      </c>
      <c r="AR118" s="223">
        <v>39159</v>
      </c>
      <c r="AS118" s="223">
        <v>528428</v>
      </c>
      <c r="AT118" s="223">
        <v>204254</v>
      </c>
      <c r="AU118" s="223">
        <v>1067796</v>
      </c>
      <c r="AV118" s="223">
        <v>1247416</v>
      </c>
      <c r="AW118" s="223">
        <v>16286</v>
      </c>
      <c r="AX118" s="223">
        <v>319572</v>
      </c>
      <c r="AY118" s="223">
        <v>-631491</v>
      </c>
      <c r="AZ118" s="223">
        <v>-280382</v>
      </c>
      <c r="BA118" s="223">
        <v>35851</v>
      </c>
      <c r="BB118" s="223">
        <v>-59787</v>
      </c>
      <c r="BC118" s="223">
        <v>160430</v>
      </c>
      <c r="BD118" s="223">
        <v>32634</v>
      </c>
      <c r="BE118" s="223">
        <v>-66302</v>
      </c>
      <c r="BF118" s="223">
        <v>310217</v>
      </c>
      <c r="BG118" s="223">
        <v>68854</v>
      </c>
      <c r="BH118" s="223">
        <v>-629853</v>
      </c>
      <c r="BI118" s="223">
        <v>4925</v>
      </c>
      <c r="BJ118" s="223">
        <v>153689</v>
      </c>
      <c r="BK118" s="223">
        <v>92295</v>
      </c>
      <c r="BL118" s="223">
        <v>-111803</v>
      </c>
      <c r="BM118" s="223">
        <v>1438063</v>
      </c>
      <c r="BN118" s="223">
        <v>743108</v>
      </c>
      <c r="BO118" s="223">
        <v>287816</v>
      </c>
      <c r="BP118" s="223">
        <v>207459</v>
      </c>
      <c r="BQ118" s="223">
        <v>1858241</v>
      </c>
      <c r="BR118" s="223">
        <v>-14828</v>
      </c>
      <c r="BS118" s="223">
        <v>595480</v>
      </c>
      <c r="BT118" s="223">
        <v>342453</v>
      </c>
      <c r="BU118" s="223">
        <v>9451807</v>
      </c>
      <c r="BV118" s="223">
        <v>8196493</v>
      </c>
      <c r="BW118" s="223">
        <v>4440683</v>
      </c>
      <c r="BX118" s="223">
        <v>2945663</v>
      </c>
      <c r="BY118" s="223">
        <v>23157100</v>
      </c>
      <c r="BZ118" s="223">
        <v>-937881</v>
      </c>
      <c r="CA118" s="223">
        <v>89753</v>
      </c>
      <c r="CB118" s="223">
        <v>0</v>
      </c>
      <c r="CC118" s="223">
        <v>167536</v>
      </c>
      <c r="CD118" s="223">
        <v>-795182</v>
      </c>
      <c r="CE118" s="223">
        <v>29053</v>
      </c>
      <c r="CF118" s="223">
        <v>159458</v>
      </c>
      <c r="CG118" s="223">
        <v>1288952</v>
      </c>
      <c r="CH118" s="223">
        <v>52857</v>
      </c>
      <c r="CI118" s="223">
        <v>2980578</v>
      </c>
      <c r="CJ118" s="223">
        <v>349947</v>
      </c>
      <c r="CK118" s="223">
        <v>3443245</v>
      </c>
      <c r="CL118" s="223">
        <v>1077575</v>
      </c>
      <c r="CM118" s="223">
        <v>778928</v>
      </c>
      <c r="CN118" s="223">
        <v>0</v>
      </c>
      <c r="CO118" s="223">
        <v>93310</v>
      </c>
      <c r="CP118" s="223">
        <v>739390</v>
      </c>
      <c r="CQ118" s="223">
        <v>622001</v>
      </c>
      <c r="CR118" s="223">
        <v>20363</v>
      </c>
      <c r="CS118" s="223">
        <v>140577</v>
      </c>
      <c r="CT118" s="223">
        <v>213673</v>
      </c>
      <c r="CU118" s="223">
        <v>-42067</v>
      </c>
      <c r="CV118" s="223">
        <v>763334</v>
      </c>
      <c r="CW118" s="223">
        <v>-99723</v>
      </c>
      <c r="CX118" s="223">
        <v>267004</v>
      </c>
      <c r="CY118" s="223">
        <v>5071483</v>
      </c>
      <c r="CZ118" s="223">
        <v>-418458</v>
      </c>
      <c r="DA118" s="223">
        <v>-177301</v>
      </c>
      <c r="DB118" s="223">
        <v>401435</v>
      </c>
      <c r="DC118" s="223">
        <v>1084687</v>
      </c>
      <c r="DD118" s="223">
        <v>118612</v>
      </c>
      <c r="DE118" s="223">
        <v>291801</v>
      </c>
      <c r="DF118" s="223">
        <v>0</v>
      </c>
      <c r="DG118" s="223">
        <v>4451888</v>
      </c>
      <c r="DH118" s="224">
        <f t="shared" si="10"/>
        <v>92798150</v>
      </c>
      <c r="DI118" s="227"/>
      <c r="DJ118" s="227"/>
      <c r="DK118" s="227"/>
      <c r="DL118" s="227"/>
      <c r="DM118" s="227"/>
      <c r="DN118" s="227"/>
      <c r="DO118" s="227"/>
      <c r="DP118" s="227"/>
      <c r="DQ118" s="227"/>
      <c r="DR118" s="227"/>
      <c r="DS118" s="227"/>
      <c r="DT118" s="227"/>
      <c r="DU118" s="227"/>
      <c r="DV118" s="227"/>
      <c r="DW118" s="227"/>
      <c r="DX118" s="227"/>
      <c r="DY118" s="227"/>
      <c r="DZ118" s="227"/>
    </row>
    <row r="119" spans="1:132" ht="15" customHeight="1" x14ac:dyDescent="0.2">
      <c r="B119" s="708" t="s">
        <v>1031</v>
      </c>
      <c r="C119" s="709" t="s">
        <v>11</v>
      </c>
      <c r="D119" s="223">
        <v>1185276</v>
      </c>
      <c r="E119" s="223">
        <v>472957</v>
      </c>
      <c r="F119" s="223">
        <v>63930</v>
      </c>
      <c r="G119" s="223">
        <v>60103</v>
      </c>
      <c r="H119" s="223">
        <v>176407</v>
      </c>
      <c r="I119" s="223">
        <v>28164</v>
      </c>
      <c r="J119" s="223">
        <v>47361</v>
      </c>
      <c r="K119" s="223">
        <v>1660050</v>
      </c>
      <c r="L119" s="223">
        <v>568610</v>
      </c>
      <c r="M119" s="223">
        <v>58311</v>
      </c>
      <c r="N119" s="223">
        <v>104829</v>
      </c>
      <c r="O119" s="223">
        <v>200525</v>
      </c>
      <c r="P119" s="223">
        <v>172815</v>
      </c>
      <c r="Q119" s="223">
        <v>193009</v>
      </c>
      <c r="R119" s="223">
        <v>87404</v>
      </c>
      <c r="S119" s="223">
        <v>283571</v>
      </c>
      <c r="T119" s="223">
        <v>233274</v>
      </c>
      <c r="U119" s="223">
        <v>505920</v>
      </c>
      <c r="V119" s="223">
        <v>31851</v>
      </c>
      <c r="W119" s="223">
        <v>286819</v>
      </c>
      <c r="X119" s="223">
        <v>115340</v>
      </c>
      <c r="Y119" s="223">
        <v>629178</v>
      </c>
      <c r="Z119" s="223">
        <v>278402</v>
      </c>
      <c r="AA119" s="223">
        <v>44283</v>
      </c>
      <c r="AB119" s="223">
        <v>2679521</v>
      </c>
      <c r="AC119" s="223">
        <v>750289</v>
      </c>
      <c r="AD119" s="223">
        <v>276904</v>
      </c>
      <c r="AE119" s="223">
        <v>128251</v>
      </c>
      <c r="AF119" s="223">
        <v>979359</v>
      </c>
      <c r="AG119" s="223">
        <v>442309</v>
      </c>
      <c r="AH119" s="223">
        <v>11773</v>
      </c>
      <c r="AI119" s="223">
        <v>178758</v>
      </c>
      <c r="AJ119" s="223">
        <v>315030</v>
      </c>
      <c r="AK119" s="223">
        <v>79686</v>
      </c>
      <c r="AL119" s="223">
        <v>186390</v>
      </c>
      <c r="AM119" s="223">
        <v>669611</v>
      </c>
      <c r="AN119" s="223">
        <v>340029</v>
      </c>
      <c r="AO119" s="223">
        <v>85171</v>
      </c>
      <c r="AP119" s="223">
        <v>54538</v>
      </c>
      <c r="AQ119" s="223">
        <v>130615</v>
      </c>
      <c r="AR119" s="223">
        <v>279548</v>
      </c>
      <c r="AS119" s="223">
        <v>352477</v>
      </c>
      <c r="AT119" s="223">
        <v>717021</v>
      </c>
      <c r="AU119" s="223">
        <v>1080606</v>
      </c>
      <c r="AV119" s="223">
        <v>1962168</v>
      </c>
      <c r="AW119" s="223">
        <v>912554</v>
      </c>
      <c r="AX119" s="223">
        <v>1336905</v>
      </c>
      <c r="AY119" s="223">
        <v>1225015</v>
      </c>
      <c r="AZ119" s="223">
        <v>1479889</v>
      </c>
      <c r="BA119" s="223">
        <v>504755</v>
      </c>
      <c r="BB119" s="223">
        <v>421772</v>
      </c>
      <c r="BC119" s="223">
        <v>361104</v>
      </c>
      <c r="BD119" s="223">
        <v>555892</v>
      </c>
      <c r="BE119" s="223">
        <v>391898</v>
      </c>
      <c r="BF119" s="223">
        <v>1313873</v>
      </c>
      <c r="BG119" s="223">
        <v>388444</v>
      </c>
      <c r="BH119" s="223">
        <v>2257343</v>
      </c>
      <c r="BI119" s="223">
        <v>303855</v>
      </c>
      <c r="BJ119" s="223">
        <v>455083</v>
      </c>
      <c r="BK119" s="223">
        <v>432336</v>
      </c>
      <c r="BL119" s="223">
        <v>29219</v>
      </c>
      <c r="BM119" s="223">
        <v>1144177</v>
      </c>
      <c r="BN119" s="223">
        <v>447710</v>
      </c>
      <c r="BO119" s="223">
        <v>1086160</v>
      </c>
      <c r="BP119" s="223">
        <v>626471</v>
      </c>
      <c r="BQ119" s="223">
        <v>4969415</v>
      </c>
      <c r="BR119" s="223">
        <v>547527</v>
      </c>
      <c r="BS119" s="223">
        <v>895009</v>
      </c>
      <c r="BT119" s="223">
        <v>311263</v>
      </c>
      <c r="BU119" s="223">
        <v>8898344</v>
      </c>
      <c r="BV119" s="223">
        <v>2703017</v>
      </c>
      <c r="BW119" s="223">
        <v>6136122</v>
      </c>
      <c r="BX119" s="223">
        <v>4225527</v>
      </c>
      <c r="BY119" s="223">
        <v>19612720</v>
      </c>
      <c r="BZ119" s="223">
        <v>2731131</v>
      </c>
      <c r="CA119" s="223">
        <v>1662837</v>
      </c>
      <c r="CB119" s="223">
        <v>0</v>
      </c>
      <c r="CC119" s="223">
        <v>517458</v>
      </c>
      <c r="CD119" s="223">
        <v>928465</v>
      </c>
      <c r="CE119" s="223">
        <v>88534</v>
      </c>
      <c r="CF119" s="223">
        <v>508177</v>
      </c>
      <c r="CG119" s="223">
        <v>581642</v>
      </c>
      <c r="CH119" s="223">
        <v>107645</v>
      </c>
      <c r="CI119" s="223">
        <v>3422666</v>
      </c>
      <c r="CJ119" s="223">
        <v>801559</v>
      </c>
      <c r="CK119" s="223">
        <v>2674448</v>
      </c>
      <c r="CL119" s="223">
        <v>450442</v>
      </c>
      <c r="CM119" s="223">
        <v>861368</v>
      </c>
      <c r="CN119" s="223">
        <v>0</v>
      </c>
      <c r="CO119" s="223">
        <v>1823154</v>
      </c>
      <c r="CP119" s="223">
        <v>1575440</v>
      </c>
      <c r="CQ119" s="223">
        <v>2917285</v>
      </c>
      <c r="CR119" s="223">
        <v>33889</v>
      </c>
      <c r="CS119" s="223">
        <v>292911</v>
      </c>
      <c r="CT119" s="223">
        <v>899829</v>
      </c>
      <c r="CU119" s="223">
        <v>210157</v>
      </c>
      <c r="CV119" s="223">
        <v>2976691</v>
      </c>
      <c r="CW119" s="223">
        <v>620216</v>
      </c>
      <c r="CX119" s="223">
        <v>498141</v>
      </c>
      <c r="CY119" s="223">
        <v>5497092</v>
      </c>
      <c r="CZ119" s="223">
        <v>620466</v>
      </c>
      <c r="DA119" s="223">
        <v>1130894</v>
      </c>
      <c r="DB119" s="223">
        <v>699264</v>
      </c>
      <c r="DC119" s="223">
        <v>1533490</v>
      </c>
      <c r="DD119" s="223">
        <v>16343</v>
      </c>
      <c r="DE119" s="223">
        <v>1087191</v>
      </c>
      <c r="DF119" s="223">
        <v>0</v>
      </c>
      <c r="DG119" s="223">
        <v>271953</v>
      </c>
      <c r="DH119" s="224">
        <f t="shared" si="10"/>
        <v>121202620</v>
      </c>
      <c r="DI119" s="227"/>
      <c r="DJ119" s="227"/>
      <c r="DK119" s="227"/>
      <c r="DL119" s="227"/>
      <c r="DM119" s="227"/>
      <c r="DN119" s="227"/>
      <c r="DO119" s="227"/>
      <c r="DP119" s="227"/>
      <c r="DQ119" s="227"/>
      <c r="DR119" s="227"/>
      <c r="DS119" s="227"/>
      <c r="DT119" s="227"/>
      <c r="DU119" s="227"/>
      <c r="DV119" s="227"/>
      <c r="DW119" s="227"/>
      <c r="DX119" s="227"/>
      <c r="DY119" s="227"/>
      <c r="DZ119" s="227"/>
    </row>
    <row r="120" spans="1:132" ht="15" customHeight="1" x14ac:dyDescent="0.2">
      <c r="B120" s="708" t="s">
        <v>1032</v>
      </c>
      <c r="C120" s="709" t="s">
        <v>942</v>
      </c>
      <c r="D120" s="223">
        <v>0</v>
      </c>
      <c r="E120" s="223">
        <v>0</v>
      </c>
      <c r="F120" s="223">
        <v>0</v>
      </c>
      <c r="G120" s="223">
        <v>0</v>
      </c>
      <c r="H120" s="223">
        <v>0</v>
      </c>
      <c r="I120" s="223">
        <v>0</v>
      </c>
      <c r="J120" s="223">
        <v>0</v>
      </c>
      <c r="K120" s="223">
        <v>0</v>
      </c>
      <c r="L120" s="223">
        <v>0</v>
      </c>
      <c r="M120" s="223">
        <v>0</v>
      </c>
      <c r="N120" s="223">
        <v>0</v>
      </c>
      <c r="O120" s="223">
        <v>0</v>
      </c>
      <c r="P120" s="223">
        <v>0</v>
      </c>
      <c r="Q120" s="223">
        <v>0</v>
      </c>
      <c r="R120" s="223">
        <v>0</v>
      </c>
      <c r="S120" s="223">
        <v>0</v>
      </c>
      <c r="T120" s="223">
        <v>0</v>
      </c>
      <c r="U120" s="223">
        <v>0</v>
      </c>
      <c r="V120" s="223">
        <v>0</v>
      </c>
      <c r="W120" s="223">
        <v>0</v>
      </c>
      <c r="X120" s="223">
        <v>0</v>
      </c>
      <c r="Y120" s="223">
        <v>0</v>
      </c>
      <c r="Z120" s="223">
        <v>0</v>
      </c>
      <c r="AA120" s="223">
        <v>0</v>
      </c>
      <c r="AB120" s="223">
        <v>0</v>
      </c>
      <c r="AC120" s="223">
        <v>0</v>
      </c>
      <c r="AD120" s="223">
        <v>0</v>
      </c>
      <c r="AE120" s="223">
        <v>0</v>
      </c>
      <c r="AF120" s="223">
        <v>0</v>
      </c>
      <c r="AG120" s="223">
        <v>0</v>
      </c>
      <c r="AH120" s="223">
        <v>0</v>
      </c>
      <c r="AI120" s="223">
        <v>0</v>
      </c>
      <c r="AJ120" s="223">
        <v>0</v>
      </c>
      <c r="AK120" s="223">
        <v>0</v>
      </c>
      <c r="AL120" s="223">
        <v>0</v>
      </c>
      <c r="AM120" s="223">
        <v>0</v>
      </c>
      <c r="AN120" s="223">
        <v>0</v>
      </c>
      <c r="AO120" s="223">
        <v>0</v>
      </c>
      <c r="AP120" s="223">
        <v>0</v>
      </c>
      <c r="AQ120" s="223">
        <v>0</v>
      </c>
      <c r="AR120" s="223">
        <v>0</v>
      </c>
      <c r="AS120" s="223">
        <v>0</v>
      </c>
      <c r="AT120" s="223">
        <v>0</v>
      </c>
      <c r="AU120" s="223">
        <v>0</v>
      </c>
      <c r="AV120" s="223">
        <v>0</v>
      </c>
      <c r="AW120" s="223">
        <v>0</v>
      </c>
      <c r="AX120" s="223">
        <v>0</v>
      </c>
      <c r="AY120" s="223">
        <v>0</v>
      </c>
      <c r="AZ120" s="223">
        <v>0</v>
      </c>
      <c r="BA120" s="223">
        <v>0</v>
      </c>
      <c r="BB120" s="223">
        <v>0</v>
      </c>
      <c r="BC120" s="223">
        <v>0</v>
      </c>
      <c r="BD120" s="223">
        <v>0</v>
      </c>
      <c r="BE120" s="223">
        <v>0</v>
      </c>
      <c r="BF120" s="223">
        <v>0</v>
      </c>
      <c r="BG120" s="223">
        <v>0</v>
      </c>
      <c r="BH120" s="223">
        <v>0</v>
      </c>
      <c r="BI120" s="223">
        <v>0</v>
      </c>
      <c r="BJ120" s="223">
        <v>0</v>
      </c>
      <c r="BK120" s="223">
        <v>0</v>
      </c>
      <c r="BL120" s="223">
        <v>0</v>
      </c>
      <c r="BM120" s="223">
        <v>0</v>
      </c>
      <c r="BN120" s="223">
        <v>0</v>
      </c>
      <c r="BO120" s="223">
        <v>0</v>
      </c>
      <c r="BP120" s="223">
        <v>0</v>
      </c>
      <c r="BQ120" s="223">
        <v>0</v>
      </c>
      <c r="BR120" s="223">
        <v>0</v>
      </c>
      <c r="BS120" s="223">
        <v>100101</v>
      </c>
      <c r="BT120" s="223">
        <v>149700</v>
      </c>
      <c r="BU120" s="223">
        <v>0</v>
      </c>
      <c r="BV120" s="223">
        <v>0</v>
      </c>
      <c r="BW120" s="223">
        <v>0</v>
      </c>
      <c r="BX120" s="223">
        <v>0</v>
      </c>
      <c r="BY120" s="223">
        <v>0</v>
      </c>
      <c r="BZ120" s="223">
        <v>0</v>
      </c>
      <c r="CA120" s="223">
        <v>0</v>
      </c>
      <c r="CB120" s="223">
        <v>0</v>
      </c>
      <c r="CC120" s="223">
        <v>0</v>
      </c>
      <c r="CD120" s="223">
        <v>0</v>
      </c>
      <c r="CE120" s="223">
        <v>0</v>
      </c>
      <c r="CF120" s="223">
        <v>0</v>
      </c>
      <c r="CG120" s="223">
        <v>8110</v>
      </c>
      <c r="CH120" s="223">
        <v>0</v>
      </c>
      <c r="CI120" s="223">
        <v>0</v>
      </c>
      <c r="CJ120" s="223">
        <v>0</v>
      </c>
      <c r="CK120" s="223">
        <v>0</v>
      </c>
      <c r="CL120" s="223">
        <v>0</v>
      </c>
      <c r="CM120" s="223">
        <v>0</v>
      </c>
      <c r="CN120" s="223">
        <v>15295775</v>
      </c>
      <c r="CO120" s="223">
        <v>2763585</v>
      </c>
      <c r="CP120" s="223">
        <v>1894496</v>
      </c>
      <c r="CQ120" s="223">
        <v>0</v>
      </c>
      <c r="CR120" s="223">
        <v>3923</v>
      </c>
      <c r="CS120" s="223">
        <v>36221</v>
      </c>
      <c r="CT120" s="223">
        <v>0</v>
      </c>
      <c r="CU120" s="223">
        <v>0</v>
      </c>
      <c r="CV120" s="223">
        <v>0</v>
      </c>
      <c r="CW120" s="223">
        <v>0</v>
      </c>
      <c r="CX120" s="223">
        <v>0</v>
      </c>
      <c r="CY120" s="223">
        <v>4481</v>
      </c>
      <c r="CZ120" s="223">
        <v>0</v>
      </c>
      <c r="DA120" s="223">
        <v>0</v>
      </c>
      <c r="DB120" s="223">
        <v>0</v>
      </c>
      <c r="DC120" s="223">
        <v>0</v>
      </c>
      <c r="DD120" s="223">
        <v>0</v>
      </c>
      <c r="DE120" s="223">
        <v>0</v>
      </c>
      <c r="DF120" s="223">
        <v>0</v>
      </c>
      <c r="DG120" s="223">
        <v>0</v>
      </c>
      <c r="DH120" s="224">
        <f t="shared" si="10"/>
        <v>20256392</v>
      </c>
      <c r="DI120" s="227"/>
      <c r="DJ120" s="227"/>
      <c r="DK120" s="227"/>
      <c r="DL120" s="227"/>
      <c r="DM120" s="227"/>
      <c r="DN120" s="227"/>
      <c r="DO120" s="227"/>
      <c r="DP120" s="227"/>
      <c r="DQ120" s="227"/>
      <c r="DR120" s="227"/>
      <c r="DS120" s="227"/>
      <c r="DT120" s="227"/>
      <c r="DU120" s="227"/>
      <c r="DV120" s="227"/>
      <c r="DW120" s="227"/>
      <c r="DX120" s="227"/>
      <c r="DY120" s="227"/>
      <c r="DZ120" s="227"/>
    </row>
    <row r="121" spans="1:132" ht="15" customHeight="1" x14ac:dyDescent="0.2">
      <c r="B121" s="708" t="s">
        <v>1033</v>
      </c>
      <c r="C121" s="709" t="s">
        <v>943</v>
      </c>
      <c r="D121" s="223">
        <v>159057</v>
      </c>
      <c r="E121" s="223">
        <v>73610</v>
      </c>
      <c r="F121" s="223">
        <v>25116</v>
      </c>
      <c r="G121" s="223">
        <v>25503</v>
      </c>
      <c r="H121" s="223">
        <v>40620</v>
      </c>
      <c r="I121" s="223">
        <v>13040</v>
      </c>
      <c r="J121" s="223">
        <v>19559</v>
      </c>
      <c r="K121" s="223">
        <v>511483</v>
      </c>
      <c r="L121" s="223">
        <v>1310428</v>
      </c>
      <c r="M121" s="223">
        <v>49860</v>
      </c>
      <c r="N121" s="223">
        <v>1054491</v>
      </c>
      <c r="O121" s="223">
        <v>-22604</v>
      </c>
      <c r="P121" s="223">
        <v>51560</v>
      </c>
      <c r="Q121" s="223">
        <v>98013</v>
      </c>
      <c r="R121" s="223">
        <v>63651</v>
      </c>
      <c r="S121" s="223">
        <v>92832</v>
      </c>
      <c r="T121" s="223">
        <v>165351</v>
      </c>
      <c r="U121" s="223">
        <v>183631</v>
      </c>
      <c r="V121" s="223">
        <v>12559</v>
      </c>
      <c r="W121" s="223">
        <v>27029</v>
      </c>
      <c r="X121" s="223">
        <v>-18649</v>
      </c>
      <c r="Y121" s="223">
        <v>-20942</v>
      </c>
      <c r="Z121" s="223">
        <v>-44504</v>
      </c>
      <c r="AA121" s="223">
        <v>-7671</v>
      </c>
      <c r="AB121" s="223">
        <v>127368</v>
      </c>
      <c r="AC121" s="223">
        <v>-13809</v>
      </c>
      <c r="AD121" s="223">
        <v>3524991</v>
      </c>
      <c r="AE121" s="223">
        <v>37025</v>
      </c>
      <c r="AF121" s="223">
        <v>258816</v>
      </c>
      <c r="AG121" s="223">
        <v>60291</v>
      </c>
      <c r="AH121" s="223">
        <v>5574</v>
      </c>
      <c r="AI121" s="223">
        <v>21605</v>
      </c>
      <c r="AJ121" s="223">
        <v>144740</v>
      </c>
      <c r="AK121" s="223">
        <v>15027</v>
      </c>
      <c r="AL121" s="223">
        <v>76456</v>
      </c>
      <c r="AM121" s="223">
        <v>231222</v>
      </c>
      <c r="AN121" s="223">
        <v>7576</v>
      </c>
      <c r="AO121" s="223">
        <v>61795</v>
      </c>
      <c r="AP121" s="223">
        <v>70809</v>
      </c>
      <c r="AQ121" s="223">
        <v>1289</v>
      </c>
      <c r="AR121" s="223">
        <v>23985</v>
      </c>
      <c r="AS121" s="223">
        <v>200465</v>
      </c>
      <c r="AT121" s="223">
        <v>280462</v>
      </c>
      <c r="AU121" s="223">
        <v>80437</v>
      </c>
      <c r="AV121" s="223">
        <v>73722</v>
      </c>
      <c r="AW121" s="223">
        <v>-166848</v>
      </c>
      <c r="AX121" s="223">
        <v>-380072</v>
      </c>
      <c r="AY121" s="223">
        <v>-58281</v>
      </c>
      <c r="AZ121" s="223">
        <v>-139853</v>
      </c>
      <c r="BA121" s="223">
        <v>28464</v>
      </c>
      <c r="BB121" s="223">
        <v>-109945</v>
      </c>
      <c r="BC121" s="223">
        <v>-28511</v>
      </c>
      <c r="BD121" s="223">
        <v>-153413</v>
      </c>
      <c r="BE121" s="223">
        <v>-94198</v>
      </c>
      <c r="BF121" s="223">
        <v>-654514</v>
      </c>
      <c r="BG121" s="223">
        <v>-71804</v>
      </c>
      <c r="BH121" s="223">
        <v>-97579</v>
      </c>
      <c r="BI121" s="223">
        <v>-53493</v>
      </c>
      <c r="BJ121" s="223">
        <v>29786</v>
      </c>
      <c r="BK121" s="223">
        <v>42388</v>
      </c>
      <c r="BL121" s="223">
        <v>13636</v>
      </c>
      <c r="BM121" s="223">
        <v>1436870</v>
      </c>
      <c r="BN121" s="223">
        <v>747730</v>
      </c>
      <c r="BO121" s="223">
        <v>720670</v>
      </c>
      <c r="BP121" s="223">
        <v>413618</v>
      </c>
      <c r="BQ121" s="223">
        <v>897914</v>
      </c>
      <c r="BR121" s="223">
        <v>12048</v>
      </c>
      <c r="BS121" s="223">
        <v>165592</v>
      </c>
      <c r="BT121" s="223">
        <v>261616</v>
      </c>
      <c r="BU121" s="223">
        <v>5343749</v>
      </c>
      <c r="BV121" s="223">
        <v>638800</v>
      </c>
      <c r="BW121" s="223">
        <v>1832134</v>
      </c>
      <c r="BX121" s="223">
        <v>882177</v>
      </c>
      <c r="BY121" s="223">
        <v>3750940</v>
      </c>
      <c r="BZ121" s="223">
        <v>-36402</v>
      </c>
      <c r="CA121" s="223">
        <v>1339860</v>
      </c>
      <c r="CB121" s="223">
        <v>0</v>
      </c>
      <c r="CC121" s="223">
        <v>71343</v>
      </c>
      <c r="CD121" s="223">
        <v>-83961</v>
      </c>
      <c r="CE121" s="223">
        <v>52470</v>
      </c>
      <c r="CF121" s="223">
        <v>170478</v>
      </c>
      <c r="CG121" s="223">
        <v>166870</v>
      </c>
      <c r="CH121" s="223">
        <v>120074</v>
      </c>
      <c r="CI121" s="223">
        <v>311773</v>
      </c>
      <c r="CJ121" s="223">
        <v>135043</v>
      </c>
      <c r="CK121" s="223">
        <v>1445182</v>
      </c>
      <c r="CL121" s="223">
        <v>250098</v>
      </c>
      <c r="CM121" s="223">
        <v>203428</v>
      </c>
      <c r="CN121" s="223">
        <v>74723</v>
      </c>
      <c r="CO121" s="223">
        <v>217285</v>
      </c>
      <c r="CP121" s="223">
        <v>250910</v>
      </c>
      <c r="CQ121" s="223">
        <v>554816</v>
      </c>
      <c r="CR121" s="223">
        <v>35728</v>
      </c>
      <c r="CS121" s="223">
        <v>87099</v>
      </c>
      <c r="CT121" s="223">
        <v>118768</v>
      </c>
      <c r="CU121" s="223">
        <v>153338</v>
      </c>
      <c r="CV121" s="223">
        <v>161949</v>
      </c>
      <c r="CW121" s="223">
        <v>22952</v>
      </c>
      <c r="CX121" s="223">
        <v>427780</v>
      </c>
      <c r="CY121" s="223">
        <v>3749668</v>
      </c>
      <c r="CZ121" s="223">
        <v>1599</v>
      </c>
      <c r="DA121" s="223">
        <v>583499</v>
      </c>
      <c r="DB121" s="223">
        <v>309421</v>
      </c>
      <c r="DC121" s="223">
        <v>812369</v>
      </c>
      <c r="DD121" s="223">
        <v>39389</v>
      </c>
      <c r="DE121" s="223">
        <v>795207</v>
      </c>
      <c r="DF121" s="223">
        <v>0</v>
      </c>
      <c r="DG121" s="223">
        <v>254354</v>
      </c>
      <c r="DH121" s="224">
        <f t="shared" si="10"/>
        <v>37159600</v>
      </c>
      <c r="DI121" s="227"/>
      <c r="DJ121" s="227"/>
      <c r="DK121" s="227"/>
      <c r="DL121" s="227"/>
      <c r="DM121" s="227"/>
      <c r="DN121" s="227"/>
      <c r="DO121" s="227"/>
      <c r="DP121" s="227"/>
      <c r="DQ121" s="227"/>
      <c r="DR121" s="227"/>
      <c r="DS121" s="227"/>
      <c r="DT121" s="227"/>
      <c r="DU121" s="227"/>
      <c r="DV121" s="227"/>
      <c r="DW121" s="227"/>
      <c r="DX121" s="227"/>
      <c r="DY121" s="227"/>
      <c r="DZ121" s="227"/>
    </row>
    <row r="122" spans="1:132" ht="15" customHeight="1" thickBot="1" x14ac:dyDescent="0.25">
      <c r="B122" s="708" t="s">
        <v>1034</v>
      </c>
      <c r="C122" s="709" t="s">
        <v>24</v>
      </c>
      <c r="D122" s="223">
        <v>-693450</v>
      </c>
      <c r="E122" s="223">
        <v>-20053</v>
      </c>
      <c r="F122" s="223">
        <v>-11</v>
      </c>
      <c r="G122" s="223">
        <v>-8219</v>
      </c>
      <c r="H122" s="223">
        <v>-2558</v>
      </c>
      <c r="I122" s="223">
        <v>-208</v>
      </c>
      <c r="J122" s="223">
        <v>-5</v>
      </c>
      <c r="K122" s="223">
        <v>-78422</v>
      </c>
      <c r="L122" s="223">
        <v>-726</v>
      </c>
      <c r="M122" s="223">
        <v>-2083</v>
      </c>
      <c r="N122" s="223">
        <v>-2</v>
      </c>
      <c r="O122" s="223">
        <v>-4</v>
      </c>
      <c r="P122" s="223">
        <v>-5</v>
      </c>
      <c r="Q122" s="223">
        <v>-13</v>
      </c>
      <c r="R122" s="223">
        <v>-4</v>
      </c>
      <c r="S122" s="223">
        <v>-2</v>
      </c>
      <c r="T122" s="223">
        <v>-5</v>
      </c>
      <c r="U122" s="223">
        <v>-9</v>
      </c>
      <c r="V122" s="223">
        <v>-1</v>
      </c>
      <c r="W122" s="223">
        <v>-21</v>
      </c>
      <c r="X122" s="223">
        <v>-2</v>
      </c>
      <c r="Y122" s="223">
        <v>-8</v>
      </c>
      <c r="Z122" s="223">
        <v>-7</v>
      </c>
      <c r="AA122" s="223">
        <v>-1</v>
      </c>
      <c r="AB122" s="223">
        <v>-7</v>
      </c>
      <c r="AC122" s="223">
        <v>-22</v>
      </c>
      <c r="AD122" s="223">
        <v>-65565</v>
      </c>
      <c r="AE122" s="223">
        <v>-2</v>
      </c>
      <c r="AF122" s="223">
        <v>-14</v>
      </c>
      <c r="AG122" s="223">
        <v>-5</v>
      </c>
      <c r="AH122" s="223">
        <v>-5</v>
      </c>
      <c r="AI122" s="223">
        <v>-7</v>
      </c>
      <c r="AJ122" s="223">
        <v>-16</v>
      </c>
      <c r="AK122" s="223">
        <v>-5</v>
      </c>
      <c r="AL122" s="223">
        <v>-9</v>
      </c>
      <c r="AM122" s="223">
        <v>-11</v>
      </c>
      <c r="AN122" s="223">
        <v>-35</v>
      </c>
      <c r="AO122" s="223">
        <v>-9</v>
      </c>
      <c r="AP122" s="223">
        <v>-4</v>
      </c>
      <c r="AQ122" s="223">
        <v>-7</v>
      </c>
      <c r="AR122" s="223">
        <v>-19</v>
      </c>
      <c r="AS122" s="223">
        <v>-28</v>
      </c>
      <c r="AT122" s="223">
        <v>-57</v>
      </c>
      <c r="AU122" s="223">
        <v>-52</v>
      </c>
      <c r="AV122" s="223">
        <v>-82</v>
      </c>
      <c r="AW122" s="223">
        <v>-32</v>
      </c>
      <c r="AX122" s="223">
        <v>-28</v>
      </c>
      <c r="AY122" s="223">
        <v>-53</v>
      </c>
      <c r="AZ122" s="223">
        <v>-36</v>
      </c>
      <c r="BA122" s="223">
        <v>-8</v>
      </c>
      <c r="BB122" s="223">
        <v>-12</v>
      </c>
      <c r="BC122" s="223">
        <v>-10</v>
      </c>
      <c r="BD122" s="223">
        <v>-15</v>
      </c>
      <c r="BE122" s="223">
        <v>-9</v>
      </c>
      <c r="BF122" s="223">
        <v>-22</v>
      </c>
      <c r="BG122" s="223">
        <v>-15</v>
      </c>
      <c r="BH122" s="223">
        <v>-78</v>
      </c>
      <c r="BI122" s="223">
        <v>-9</v>
      </c>
      <c r="BJ122" s="223">
        <v>-163</v>
      </c>
      <c r="BK122" s="223">
        <v>-10</v>
      </c>
      <c r="BL122" s="223">
        <v>-1</v>
      </c>
      <c r="BM122" s="223">
        <v>-102</v>
      </c>
      <c r="BN122" s="223">
        <v>-155</v>
      </c>
      <c r="BO122" s="223">
        <v>-33468</v>
      </c>
      <c r="BP122" s="223">
        <v>-225493</v>
      </c>
      <c r="BQ122" s="223">
        <v>-518</v>
      </c>
      <c r="BR122" s="223">
        <v>-2670</v>
      </c>
      <c r="BS122" s="223">
        <v>-178528</v>
      </c>
      <c r="BT122" s="223">
        <v>-18</v>
      </c>
      <c r="BU122" s="223">
        <v>-65138</v>
      </c>
      <c r="BV122" s="223">
        <v>-410437</v>
      </c>
      <c r="BW122" s="223">
        <v>-105</v>
      </c>
      <c r="BX122" s="223">
        <v>-22213</v>
      </c>
      <c r="BY122" s="223">
        <v>0</v>
      </c>
      <c r="BZ122" s="223">
        <v>-70851</v>
      </c>
      <c r="CA122" s="223">
        <v>-57430</v>
      </c>
      <c r="CB122" s="223">
        <v>0</v>
      </c>
      <c r="CC122" s="223">
        <v>-9472</v>
      </c>
      <c r="CD122" s="223">
        <v>-5</v>
      </c>
      <c r="CE122" s="223">
        <v>-2</v>
      </c>
      <c r="CF122" s="223">
        <v>-11</v>
      </c>
      <c r="CG122" s="223">
        <v>-15089</v>
      </c>
      <c r="CH122" s="223">
        <v>0</v>
      </c>
      <c r="CI122" s="223">
        <v>-68</v>
      </c>
      <c r="CJ122" s="223">
        <v>-5</v>
      </c>
      <c r="CK122" s="223">
        <v>-290</v>
      </c>
      <c r="CL122" s="223">
        <v>-1</v>
      </c>
      <c r="CM122" s="223">
        <v>-74</v>
      </c>
      <c r="CN122" s="223">
        <v>0</v>
      </c>
      <c r="CO122" s="223">
        <v>-5188</v>
      </c>
      <c r="CP122" s="223">
        <v>-142272</v>
      </c>
      <c r="CQ122" s="223">
        <v>-870578</v>
      </c>
      <c r="CR122" s="223">
        <v>-1</v>
      </c>
      <c r="CS122" s="223">
        <v>-21</v>
      </c>
      <c r="CT122" s="223">
        <v>-33362</v>
      </c>
      <c r="CU122" s="223">
        <v>-81992</v>
      </c>
      <c r="CV122" s="223">
        <v>-15</v>
      </c>
      <c r="CW122" s="223">
        <v>-16</v>
      </c>
      <c r="CX122" s="223">
        <v>-22</v>
      </c>
      <c r="CY122" s="223">
        <v>-3028</v>
      </c>
      <c r="CZ122" s="223">
        <v>-11</v>
      </c>
      <c r="DA122" s="223">
        <v>-16</v>
      </c>
      <c r="DB122" s="223">
        <v>-22</v>
      </c>
      <c r="DC122" s="223">
        <v>-51</v>
      </c>
      <c r="DD122" s="223">
        <v>-4</v>
      </c>
      <c r="DE122" s="223">
        <v>-69</v>
      </c>
      <c r="DF122" s="223">
        <v>0</v>
      </c>
      <c r="DG122" s="223">
        <v>-22899</v>
      </c>
      <c r="DH122" s="224">
        <f t="shared" si="10"/>
        <v>-3123991</v>
      </c>
      <c r="DI122" s="227"/>
      <c r="DJ122" s="227"/>
      <c r="DK122" s="227"/>
      <c r="DL122" s="227"/>
      <c r="DM122" s="227"/>
      <c r="DN122" s="227"/>
      <c r="DO122" s="227"/>
      <c r="DP122" s="227"/>
      <c r="DQ122" s="227"/>
      <c r="DR122" s="227"/>
      <c r="DS122" s="227"/>
      <c r="DT122" s="227"/>
      <c r="DU122" s="227"/>
      <c r="DV122" s="227"/>
      <c r="DW122" s="227"/>
      <c r="DX122" s="227"/>
      <c r="DY122" s="227"/>
      <c r="DZ122" s="227"/>
    </row>
    <row r="123" spans="1:132" ht="21" customHeight="1" thickBot="1" x14ac:dyDescent="0.25">
      <c r="B123" s="706" t="s">
        <v>1035</v>
      </c>
      <c r="C123" s="707" t="s">
        <v>12</v>
      </c>
      <c r="D123" s="229">
        <f>SUM(D116:D122)</f>
        <v>3242226</v>
      </c>
      <c r="E123" s="229">
        <f t="shared" ref="E123:BP123" si="22">SUM(E116:E122)</f>
        <v>1078346</v>
      </c>
      <c r="F123" s="229">
        <f t="shared" si="22"/>
        <v>267461</v>
      </c>
      <c r="G123" s="229">
        <f t="shared" si="22"/>
        <v>433155</v>
      </c>
      <c r="H123" s="229">
        <f t="shared" si="22"/>
        <v>736401</v>
      </c>
      <c r="I123" s="229">
        <f t="shared" si="22"/>
        <v>77533</v>
      </c>
      <c r="J123" s="229">
        <f t="shared" si="22"/>
        <v>208255</v>
      </c>
      <c r="K123" s="229">
        <f t="shared" si="22"/>
        <v>8965591</v>
      </c>
      <c r="L123" s="229">
        <f t="shared" si="22"/>
        <v>2891400</v>
      </c>
      <c r="M123" s="229">
        <f t="shared" si="22"/>
        <v>389491</v>
      </c>
      <c r="N123" s="229">
        <f t="shared" si="22"/>
        <v>1360426</v>
      </c>
      <c r="O123" s="229">
        <f t="shared" si="22"/>
        <v>470947</v>
      </c>
      <c r="P123" s="229">
        <f t="shared" si="22"/>
        <v>785770</v>
      </c>
      <c r="Q123" s="229">
        <f t="shared" si="22"/>
        <v>1054211</v>
      </c>
      <c r="R123" s="229">
        <f t="shared" si="22"/>
        <v>733680</v>
      </c>
      <c r="S123" s="229">
        <f t="shared" si="22"/>
        <v>967825</v>
      </c>
      <c r="T123" s="229">
        <f t="shared" si="22"/>
        <v>1589475</v>
      </c>
      <c r="U123" s="229">
        <f t="shared" si="22"/>
        <v>2477418</v>
      </c>
      <c r="V123" s="229">
        <f t="shared" si="22"/>
        <v>117783</v>
      </c>
      <c r="W123" s="229">
        <f t="shared" si="22"/>
        <v>990238</v>
      </c>
      <c r="X123" s="229">
        <f t="shared" si="22"/>
        <v>265965</v>
      </c>
      <c r="Y123" s="229">
        <f t="shared" si="22"/>
        <v>1273717</v>
      </c>
      <c r="Z123" s="229">
        <f t="shared" si="22"/>
        <v>604730</v>
      </c>
      <c r="AA123" s="229">
        <f t="shared" si="22"/>
        <v>149755</v>
      </c>
      <c r="AB123" s="229">
        <f t="shared" si="22"/>
        <v>3991940</v>
      </c>
      <c r="AC123" s="229">
        <f t="shared" si="22"/>
        <v>2612079</v>
      </c>
      <c r="AD123" s="229">
        <f t="shared" si="22"/>
        <v>4849241</v>
      </c>
      <c r="AE123" s="229">
        <f t="shared" si="22"/>
        <v>446046</v>
      </c>
      <c r="AF123" s="229">
        <f t="shared" si="22"/>
        <v>4545360</v>
      </c>
      <c r="AG123" s="229">
        <f t="shared" si="22"/>
        <v>1422875</v>
      </c>
      <c r="AH123" s="229">
        <f t="shared" si="22"/>
        <v>113392</v>
      </c>
      <c r="AI123" s="229">
        <f t="shared" si="22"/>
        <v>597397</v>
      </c>
      <c r="AJ123" s="229">
        <f t="shared" si="22"/>
        <v>1399413</v>
      </c>
      <c r="AK123" s="229">
        <f t="shared" si="22"/>
        <v>299278</v>
      </c>
      <c r="AL123" s="229">
        <f t="shared" si="22"/>
        <v>995510</v>
      </c>
      <c r="AM123" s="229">
        <f t="shared" si="22"/>
        <v>1652682</v>
      </c>
      <c r="AN123" s="229">
        <f t="shared" si="22"/>
        <v>2538516</v>
      </c>
      <c r="AO123" s="229">
        <f t="shared" si="22"/>
        <v>674728</v>
      </c>
      <c r="AP123" s="229">
        <f t="shared" si="22"/>
        <v>830744</v>
      </c>
      <c r="AQ123" s="229">
        <f t="shared" si="22"/>
        <v>639777</v>
      </c>
      <c r="AR123" s="229">
        <f t="shared" si="22"/>
        <v>1072284</v>
      </c>
      <c r="AS123" s="229">
        <f t="shared" si="22"/>
        <v>2252070</v>
      </c>
      <c r="AT123" s="229">
        <f t="shared" si="22"/>
        <v>3811599</v>
      </c>
      <c r="AU123" s="229">
        <f t="shared" si="22"/>
        <v>4817212</v>
      </c>
      <c r="AV123" s="229">
        <f t="shared" si="22"/>
        <v>8023804</v>
      </c>
      <c r="AW123" s="229">
        <f t="shared" si="22"/>
        <v>2371798</v>
      </c>
      <c r="AX123" s="229">
        <f t="shared" si="22"/>
        <v>2180703</v>
      </c>
      <c r="AY123" s="229">
        <f t="shared" si="22"/>
        <v>2536096</v>
      </c>
      <c r="AZ123" s="229">
        <f t="shared" si="22"/>
        <v>2880880</v>
      </c>
      <c r="BA123" s="229">
        <f t="shared" si="22"/>
        <v>964267</v>
      </c>
      <c r="BB123" s="229">
        <f t="shared" si="22"/>
        <v>807181</v>
      </c>
      <c r="BC123" s="229">
        <f t="shared" si="22"/>
        <v>978165</v>
      </c>
      <c r="BD123" s="229">
        <f t="shared" si="22"/>
        <v>1077617</v>
      </c>
      <c r="BE123" s="229">
        <f t="shared" si="22"/>
        <v>523207</v>
      </c>
      <c r="BF123" s="229">
        <f t="shared" si="22"/>
        <v>2145997</v>
      </c>
      <c r="BG123" s="229">
        <f t="shared" si="22"/>
        <v>778297</v>
      </c>
      <c r="BH123" s="229">
        <f t="shared" si="22"/>
        <v>5917517</v>
      </c>
      <c r="BI123" s="229">
        <f t="shared" si="22"/>
        <v>697637</v>
      </c>
      <c r="BJ123" s="229">
        <f t="shared" si="22"/>
        <v>1432715</v>
      </c>
      <c r="BK123" s="229">
        <f t="shared" si="22"/>
        <v>1519913</v>
      </c>
      <c r="BL123" s="229">
        <f t="shared" si="22"/>
        <v>161502</v>
      </c>
      <c r="BM123" s="229">
        <f t="shared" si="22"/>
        <v>14564590</v>
      </c>
      <c r="BN123" s="229">
        <f t="shared" si="22"/>
        <v>7447030</v>
      </c>
      <c r="BO123" s="229">
        <f t="shared" si="22"/>
        <v>6595153</v>
      </c>
      <c r="BP123" s="229">
        <f t="shared" si="22"/>
        <v>4946742</v>
      </c>
      <c r="BQ123" s="229">
        <f t="shared" ref="BQ123:DH123" si="23">SUM(BQ116:BQ122)</f>
        <v>9366945</v>
      </c>
      <c r="BR123" s="229">
        <f t="shared" si="23"/>
        <v>837475</v>
      </c>
      <c r="BS123" s="229">
        <f t="shared" si="23"/>
        <v>2160016</v>
      </c>
      <c r="BT123" s="229">
        <f t="shared" si="23"/>
        <v>3893823</v>
      </c>
      <c r="BU123" s="229">
        <f t="shared" si="23"/>
        <v>65254955</v>
      </c>
      <c r="BV123" s="229">
        <f t="shared" si="23"/>
        <v>23039938</v>
      </c>
      <c r="BW123" s="229">
        <f t="shared" si="23"/>
        <v>16859213</v>
      </c>
      <c r="BX123" s="229">
        <f t="shared" si="23"/>
        <v>9613126</v>
      </c>
      <c r="BY123" s="229">
        <f t="shared" si="23"/>
        <v>46520760</v>
      </c>
      <c r="BZ123" s="229">
        <f t="shared" si="23"/>
        <v>3157821</v>
      </c>
      <c r="CA123" s="229">
        <f t="shared" si="23"/>
        <v>12471657</v>
      </c>
      <c r="CB123" s="229">
        <f t="shared" si="23"/>
        <v>0</v>
      </c>
      <c r="CC123" s="229">
        <f t="shared" si="23"/>
        <v>1693798</v>
      </c>
      <c r="CD123" s="229">
        <f t="shared" si="23"/>
        <v>394117</v>
      </c>
      <c r="CE123" s="229">
        <f t="shared" si="23"/>
        <v>553732</v>
      </c>
      <c r="CF123" s="229">
        <f t="shared" si="23"/>
        <v>1831199</v>
      </c>
      <c r="CG123" s="229">
        <f t="shared" si="23"/>
        <v>3954642</v>
      </c>
      <c r="CH123" s="229">
        <f t="shared" si="23"/>
        <v>1198209</v>
      </c>
      <c r="CI123" s="229">
        <f t="shared" si="23"/>
        <v>8106739</v>
      </c>
      <c r="CJ123" s="229">
        <f t="shared" si="23"/>
        <v>2018256</v>
      </c>
      <c r="CK123" s="229">
        <f t="shared" si="23"/>
        <v>17373189</v>
      </c>
      <c r="CL123" s="229">
        <f t="shared" si="23"/>
        <v>3443807</v>
      </c>
      <c r="CM123" s="229">
        <f t="shared" si="23"/>
        <v>3594961</v>
      </c>
      <c r="CN123" s="229">
        <f t="shared" si="23"/>
        <v>30260427</v>
      </c>
      <c r="CO123" s="229">
        <f t="shared" si="23"/>
        <v>20451634</v>
      </c>
      <c r="CP123" s="229">
        <f t="shared" si="23"/>
        <v>11278277</v>
      </c>
      <c r="CQ123" s="229">
        <f t="shared" si="23"/>
        <v>24484368</v>
      </c>
      <c r="CR123" s="229">
        <f t="shared" si="23"/>
        <v>1101770</v>
      </c>
      <c r="CS123" s="229">
        <f t="shared" si="23"/>
        <v>8194358</v>
      </c>
      <c r="CT123" s="229">
        <f t="shared" si="23"/>
        <v>8896131</v>
      </c>
      <c r="CU123" s="229">
        <f t="shared" si="23"/>
        <v>2947229</v>
      </c>
      <c r="CV123" s="229">
        <f t="shared" si="23"/>
        <v>5023609</v>
      </c>
      <c r="CW123" s="229">
        <f t="shared" si="23"/>
        <v>1389849</v>
      </c>
      <c r="CX123" s="229">
        <f t="shared" si="23"/>
        <v>4536607</v>
      </c>
      <c r="CY123" s="229">
        <f t="shared" si="23"/>
        <v>39455867</v>
      </c>
      <c r="CZ123" s="229">
        <f t="shared" si="23"/>
        <v>1344117</v>
      </c>
      <c r="DA123" s="229">
        <f t="shared" si="23"/>
        <v>6911929</v>
      </c>
      <c r="DB123" s="229">
        <f t="shared" si="23"/>
        <v>2845553</v>
      </c>
      <c r="DC123" s="229">
        <f t="shared" si="23"/>
        <v>5741263</v>
      </c>
      <c r="DD123" s="229">
        <f t="shared" si="23"/>
        <v>372431</v>
      </c>
      <c r="DE123" s="229">
        <f t="shared" si="23"/>
        <v>4654327</v>
      </c>
      <c r="DF123" s="229">
        <f t="shared" si="23"/>
        <v>0</v>
      </c>
      <c r="DG123" s="229">
        <f t="shared" si="23"/>
        <v>5028166</v>
      </c>
      <c r="DH123" s="230">
        <f t="shared" si="23"/>
        <v>561501043</v>
      </c>
      <c r="DI123" s="227"/>
      <c r="DJ123" s="227"/>
      <c r="DK123" s="227"/>
      <c r="DL123" s="227"/>
      <c r="DM123" s="227"/>
      <c r="DN123" s="227"/>
      <c r="DO123" s="227"/>
      <c r="DP123" s="227"/>
      <c r="DQ123" s="227"/>
      <c r="DR123" s="227"/>
      <c r="DS123" s="227"/>
      <c r="DT123" s="227"/>
      <c r="DU123" s="227"/>
      <c r="DV123" s="227"/>
      <c r="DW123" s="227"/>
      <c r="DX123" s="227"/>
      <c r="DY123" s="227"/>
      <c r="DZ123" s="227"/>
    </row>
    <row r="124" spans="1:132" ht="34.25" customHeight="1" thickBot="1" x14ac:dyDescent="0.25">
      <c r="B124" s="710" t="s">
        <v>1036</v>
      </c>
      <c r="C124" s="711" t="s">
        <v>247</v>
      </c>
      <c r="D124" s="229">
        <f>+D123+D115</f>
        <v>6084208</v>
      </c>
      <c r="E124" s="229">
        <f t="shared" ref="E124:BP124" si="24">+E123+E115</f>
        <v>3738184</v>
      </c>
      <c r="F124" s="229">
        <f t="shared" si="24"/>
        <v>438468</v>
      </c>
      <c r="G124" s="229">
        <f t="shared" si="24"/>
        <v>752553</v>
      </c>
      <c r="H124" s="229">
        <f t="shared" si="24"/>
        <v>1352398</v>
      </c>
      <c r="I124" s="229">
        <f t="shared" si="24"/>
        <v>134781</v>
      </c>
      <c r="J124" s="229">
        <f t="shared" si="24"/>
        <v>371758</v>
      </c>
      <c r="K124" s="229">
        <f t="shared" si="24"/>
        <v>29099163</v>
      </c>
      <c r="L124" s="229">
        <f t="shared" si="24"/>
        <v>5846744</v>
      </c>
      <c r="M124" s="229">
        <f t="shared" si="24"/>
        <v>1496690</v>
      </c>
      <c r="N124" s="229">
        <f t="shared" si="24"/>
        <v>1621326</v>
      </c>
      <c r="O124" s="229">
        <f t="shared" si="24"/>
        <v>1065389</v>
      </c>
      <c r="P124" s="229">
        <f t="shared" si="24"/>
        <v>1845525</v>
      </c>
      <c r="Q124" s="229">
        <f t="shared" si="24"/>
        <v>2363558</v>
      </c>
      <c r="R124" s="229">
        <f t="shared" si="24"/>
        <v>1740910</v>
      </c>
      <c r="S124" s="229">
        <f t="shared" si="24"/>
        <v>3814849</v>
      </c>
      <c r="T124" s="229">
        <f t="shared" si="24"/>
        <v>3520839</v>
      </c>
      <c r="U124" s="229">
        <f t="shared" si="24"/>
        <v>4087529</v>
      </c>
      <c r="V124" s="229">
        <f t="shared" si="24"/>
        <v>315465</v>
      </c>
      <c r="W124" s="229">
        <f t="shared" si="24"/>
        <v>2188577</v>
      </c>
      <c r="X124" s="229">
        <f t="shared" si="24"/>
        <v>2063291</v>
      </c>
      <c r="Y124" s="229">
        <f t="shared" si="24"/>
        <v>4563301</v>
      </c>
      <c r="Z124" s="229">
        <f t="shared" si="24"/>
        <v>2065324</v>
      </c>
      <c r="AA124" s="229">
        <f t="shared" si="24"/>
        <v>369424</v>
      </c>
      <c r="AB124" s="229">
        <f t="shared" si="24"/>
        <v>9624243</v>
      </c>
      <c r="AC124" s="229">
        <f t="shared" si="24"/>
        <v>7134369</v>
      </c>
      <c r="AD124" s="229">
        <f t="shared" si="24"/>
        <v>11709885</v>
      </c>
      <c r="AE124" s="229">
        <f t="shared" si="24"/>
        <v>1541949</v>
      </c>
      <c r="AF124" s="229">
        <f t="shared" si="24"/>
        <v>11006851</v>
      </c>
      <c r="AG124" s="229">
        <f t="shared" si="24"/>
        <v>2679059</v>
      </c>
      <c r="AH124" s="229">
        <f t="shared" si="24"/>
        <v>266229</v>
      </c>
      <c r="AI124" s="229">
        <f t="shared" si="24"/>
        <v>1210346</v>
      </c>
      <c r="AJ124" s="229">
        <f t="shared" si="24"/>
        <v>2805125</v>
      </c>
      <c r="AK124" s="229">
        <f t="shared" si="24"/>
        <v>598701</v>
      </c>
      <c r="AL124" s="229">
        <f t="shared" si="24"/>
        <v>1962768</v>
      </c>
      <c r="AM124" s="229">
        <f t="shared" si="24"/>
        <v>6782412</v>
      </c>
      <c r="AN124" s="229">
        <f t="shared" si="24"/>
        <v>10658360</v>
      </c>
      <c r="AO124" s="229">
        <f t="shared" si="24"/>
        <v>1575987</v>
      </c>
      <c r="AP124" s="229">
        <f t="shared" si="24"/>
        <v>2027059</v>
      </c>
      <c r="AQ124" s="229">
        <f t="shared" si="24"/>
        <v>3599819</v>
      </c>
      <c r="AR124" s="229">
        <f t="shared" si="24"/>
        <v>4617194</v>
      </c>
      <c r="AS124" s="229">
        <f t="shared" si="24"/>
        <v>4693323</v>
      </c>
      <c r="AT124" s="229">
        <f t="shared" si="24"/>
        <v>7353114</v>
      </c>
      <c r="AU124" s="229">
        <f t="shared" si="24"/>
        <v>10393595</v>
      </c>
      <c r="AV124" s="229">
        <f t="shared" si="24"/>
        <v>16534090</v>
      </c>
      <c r="AW124" s="229">
        <f t="shared" si="24"/>
        <v>5707414</v>
      </c>
      <c r="AX124" s="229">
        <f t="shared" si="24"/>
        <v>5369635</v>
      </c>
      <c r="AY124" s="229">
        <f t="shared" si="24"/>
        <v>7615750</v>
      </c>
      <c r="AZ124" s="229">
        <f t="shared" si="24"/>
        <v>8145995</v>
      </c>
      <c r="BA124" s="229">
        <f t="shared" si="24"/>
        <v>2724964</v>
      </c>
      <c r="BB124" s="229">
        <f t="shared" si="24"/>
        <v>2220412</v>
      </c>
      <c r="BC124" s="229">
        <f t="shared" si="24"/>
        <v>2514043</v>
      </c>
      <c r="BD124" s="229">
        <f t="shared" si="24"/>
        <v>3062475</v>
      </c>
      <c r="BE124" s="229">
        <f t="shared" si="24"/>
        <v>1726984</v>
      </c>
      <c r="BF124" s="229">
        <f t="shared" si="24"/>
        <v>14449090</v>
      </c>
      <c r="BG124" s="229">
        <f t="shared" si="24"/>
        <v>3636766</v>
      </c>
      <c r="BH124" s="229">
        <f t="shared" si="24"/>
        <v>22729977</v>
      </c>
      <c r="BI124" s="229">
        <f t="shared" si="24"/>
        <v>2319178</v>
      </c>
      <c r="BJ124" s="229">
        <f t="shared" si="24"/>
        <v>4150338</v>
      </c>
      <c r="BK124" s="229">
        <f t="shared" si="24"/>
        <v>3499326</v>
      </c>
      <c r="BL124" s="229">
        <f t="shared" si="24"/>
        <v>914413</v>
      </c>
      <c r="BM124" s="229">
        <f t="shared" si="24"/>
        <v>30782436</v>
      </c>
      <c r="BN124" s="229">
        <f t="shared" si="24"/>
        <v>15521269</v>
      </c>
      <c r="BO124" s="229">
        <f t="shared" si="24"/>
        <v>13215135</v>
      </c>
      <c r="BP124" s="229">
        <f t="shared" si="24"/>
        <v>9367640</v>
      </c>
      <c r="BQ124" s="229">
        <f t="shared" ref="BQ124:DH124" si="25">+BQ123+BQ115</f>
        <v>20010229</v>
      </c>
      <c r="BR124" s="229">
        <f t="shared" si="25"/>
        <v>3242373</v>
      </c>
      <c r="BS124" s="229">
        <f t="shared" si="25"/>
        <v>4530411</v>
      </c>
      <c r="BT124" s="229">
        <f t="shared" si="25"/>
        <v>5992317</v>
      </c>
      <c r="BU124" s="229">
        <f t="shared" si="25"/>
        <v>92718302</v>
      </c>
      <c r="BV124" s="229">
        <f t="shared" si="25"/>
        <v>36333585</v>
      </c>
      <c r="BW124" s="229">
        <f t="shared" si="25"/>
        <v>23399261</v>
      </c>
      <c r="BX124" s="229">
        <f t="shared" si="25"/>
        <v>14935043</v>
      </c>
      <c r="BY124" s="229">
        <f t="shared" si="25"/>
        <v>52214289</v>
      </c>
      <c r="BZ124" s="229">
        <f t="shared" si="25"/>
        <v>4828578</v>
      </c>
      <c r="CA124" s="229">
        <f t="shared" si="25"/>
        <v>15986047</v>
      </c>
      <c r="CB124" s="229">
        <f t="shared" si="25"/>
        <v>9849179</v>
      </c>
      <c r="CC124" s="229">
        <f t="shared" si="25"/>
        <v>5467156</v>
      </c>
      <c r="CD124" s="229">
        <f t="shared" si="25"/>
        <v>1668709</v>
      </c>
      <c r="CE124" s="229">
        <f t="shared" si="25"/>
        <v>811755</v>
      </c>
      <c r="CF124" s="229">
        <f t="shared" si="25"/>
        <v>3045236</v>
      </c>
      <c r="CG124" s="229">
        <f t="shared" si="25"/>
        <v>6617483</v>
      </c>
      <c r="CH124" s="229">
        <f t="shared" si="25"/>
        <v>1532744</v>
      </c>
      <c r="CI124" s="229">
        <f t="shared" si="25"/>
        <v>17952626</v>
      </c>
      <c r="CJ124" s="229">
        <f t="shared" si="25"/>
        <v>4396241</v>
      </c>
      <c r="CK124" s="229">
        <f t="shared" si="25"/>
        <v>27277475</v>
      </c>
      <c r="CL124" s="229">
        <f t="shared" si="25"/>
        <v>8424576</v>
      </c>
      <c r="CM124" s="229">
        <f t="shared" si="25"/>
        <v>6925070</v>
      </c>
      <c r="CN124" s="229">
        <f t="shared" si="25"/>
        <v>42626802</v>
      </c>
      <c r="CO124" s="229">
        <f t="shared" si="25"/>
        <v>25706319</v>
      </c>
      <c r="CP124" s="229">
        <f t="shared" si="25"/>
        <v>20177411</v>
      </c>
      <c r="CQ124" s="229">
        <f t="shared" si="25"/>
        <v>46494527</v>
      </c>
      <c r="CR124" s="229">
        <f t="shared" si="25"/>
        <v>1989674</v>
      </c>
      <c r="CS124" s="229">
        <f t="shared" si="25"/>
        <v>11875480</v>
      </c>
      <c r="CT124" s="229">
        <f t="shared" si="25"/>
        <v>11597213</v>
      </c>
      <c r="CU124" s="229">
        <f t="shared" si="25"/>
        <v>4774680</v>
      </c>
      <c r="CV124" s="229">
        <f t="shared" si="25"/>
        <v>8872840</v>
      </c>
      <c r="CW124" s="229">
        <f t="shared" si="25"/>
        <v>8220764</v>
      </c>
      <c r="CX124" s="229">
        <f t="shared" si="25"/>
        <v>13035785</v>
      </c>
      <c r="CY124" s="229">
        <f t="shared" si="25"/>
        <v>54438895</v>
      </c>
      <c r="CZ124" s="229">
        <f t="shared" si="25"/>
        <v>3231916</v>
      </c>
      <c r="DA124" s="229">
        <f t="shared" si="25"/>
        <v>16688252</v>
      </c>
      <c r="DB124" s="229">
        <f t="shared" si="25"/>
        <v>4357975</v>
      </c>
      <c r="DC124" s="229">
        <f t="shared" si="25"/>
        <v>8474345</v>
      </c>
      <c r="DD124" s="229">
        <f t="shared" si="25"/>
        <v>536690</v>
      </c>
      <c r="DE124" s="229">
        <f t="shared" si="25"/>
        <v>6290333</v>
      </c>
      <c r="DF124" s="229">
        <f t="shared" si="25"/>
        <v>1482084</v>
      </c>
      <c r="DG124" s="229">
        <f t="shared" si="25"/>
        <v>7735345</v>
      </c>
      <c r="DH124" s="230">
        <f t="shared" si="25"/>
        <v>1026153987</v>
      </c>
      <c r="DI124" s="227"/>
      <c r="DJ124" s="227"/>
      <c r="DK124" s="227"/>
      <c r="DL124" s="227"/>
      <c r="DM124" s="227"/>
      <c r="DN124" s="227"/>
      <c r="DO124" s="227"/>
      <c r="DP124" s="227"/>
      <c r="DQ124" s="227"/>
      <c r="DR124" s="227"/>
      <c r="DS124" s="227"/>
      <c r="DT124" s="227"/>
      <c r="DU124" s="227"/>
      <c r="DV124" s="227"/>
      <c r="DW124" s="227"/>
      <c r="DX124" s="227"/>
      <c r="DY124" s="227"/>
      <c r="DZ124" s="234">
        <f>$DH$124</f>
        <v>1026153987</v>
      </c>
    </row>
    <row r="125" spans="1:132" ht="15" customHeight="1" x14ac:dyDescent="0.2">
      <c r="B125" s="201"/>
      <c r="C125" s="235"/>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205"/>
      <c r="AT125" s="205"/>
      <c r="AU125" s="205"/>
      <c r="AV125" s="205"/>
      <c r="AW125" s="205"/>
      <c r="AX125" s="205"/>
      <c r="AY125" s="205"/>
      <c r="AZ125" s="205"/>
      <c r="BA125" s="205"/>
      <c r="BB125" s="205"/>
      <c r="BC125" s="205"/>
      <c r="BD125" s="205"/>
      <c r="BE125" s="205"/>
      <c r="BF125" s="205"/>
      <c r="BG125" s="205"/>
      <c r="BH125" s="205"/>
      <c r="BI125" s="205"/>
      <c r="BJ125" s="205"/>
      <c r="BK125" s="205"/>
      <c r="BL125" s="205"/>
      <c r="BM125" s="205"/>
      <c r="BN125" s="205"/>
      <c r="BO125" s="205"/>
      <c r="BP125" s="205"/>
      <c r="BQ125" s="205"/>
      <c r="BR125" s="205"/>
      <c r="BS125" s="205"/>
      <c r="BT125" s="205"/>
      <c r="BU125" s="205"/>
      <c r="BV125" s="205"/>
      <c r="BW125" s="205"/>
      <c r="BX125" s="205"/>
      <c r="BY125" s="205"/>
      <c r="BZ125" s="205"/>
      <c r="CA125" s="205"/>
      <c r="CB125" s="205"/>
      <c r="CC125" s="205"/>
      <c r="CD125" s="205"/>
      <c r="CE125" s="205"/>
      <c r="CF125" s="205"/>
      <c r="CG125" s="205"/>
      <c r="CH125" s="205"/>
      <c r="CI125" s="205"/>
      <c r="CJ125" s="205"/>
      <c r="CK125" s="205"/>
      <c r="CL125" s="205"/>
      <c r="CM125" s="205"/>
      <c r="CN125" s="205"/>
      <c r="CO125" s="205"/>
      <c r="CP125" s="205"/>
      <c r="CQ125" s="205"/>
      <c r="CR125" s="205"/>
      <c r="CS125" s="205"/>
      <c r="CT125" s="205"/>
      <c r="CU125" s="205"/>
      <c r="CV125" s="205"/>
      <c r="CW125" s="205"/>
      <c r="CX125" s="205"/>
      <c r="CY125" s="205"/>
      <c r="CZ125" s="205"/>
      <c r="DA125" s="205"/>
      <c r="DB125" s="205"/>
      <c r="DC125" s="205"/>
      <c r="DD125" s="205"/>
      <c r="DE125" s="205"/>
      <c r="DF125" s="205"/>
      <c r="DG125" s="205"/>
      <c r="DH125" s="205"/>
      <c r="DI125" s="205"/>
      <c r="DJ125" s="205"/>
      <c r="DK125" s="205"/>
      <c r="DL125" s="205"/>
      <c r="DM125" s="205"/>
      <c r="DN125" s="205"/>
      <c r="DO125" s="205"/>
      <c r="DP125" s="205"/>
      <c r="DQ125" s="205"/>
      <c r="DR125" s="205"/>
      <c r="DS125" s="205"/>
      <c r="DT125" s="205"/>
      <c r="DU125" s="205"/>
      <c r="DV125" s="205"/>
      <c r="DW125" s="205"/>
      <c r="DX125" s="205"/>
      <c r="DY125" s="205"/>
      <c r="DZ125" s="205"/>
    </row>
    <row r="126" spans="1:132" ht="15" customHeight="1" x14ac:dyDescent="0.2"/>
    <row r="127" spans="1:132" ht="15" customHeight="1" x14ac:dyDescent="0.2"/>
    <row r="128" spans="1:132"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sheetData>
  <mergeCells count="1">
    <mergeCell ref="B5:C6"/>
  </mergeCells>
  <phoneticPr fontId="2"/>
  <pageMargins left="0.78740157480314965" right="0.78740157480314965" top="0.78740157480314965" bottom="0.78740157480314965" header="0.51181102362204722" footer="0.51181102362204722"/>
  <pageSetup paperSize="8" scale="60" fitToWidth="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theme="5" tint="0.79998168889431442"/>
    <pageSetUpPr fitToPage="1"/>
  </sheetPr>
  <dimension ref="A1:DG125"/>
  <sheetViews>
    <sheetView workbookViewId="0">
      <pane xSplit="3" ySplit="6" topLeftCell="D7" activePane="bottomRight" state="frozen"/>
      <selection activeCell="F63" sqref="F63"/>
      <selection pane="topRight" activeCell="F63" sqref="F63"/>
      <selection pane="bottomLeft" activeCell="F63" sqref="F63"/>
      <selection pane="bottomRight" activeCell="D7" sqref="D7"/>
    </sheetView>
  </sheetViews>
  <sheetFormatPr defaultColWidth="17.1796875" defaultRowHeight="12" x14ac:dyDescent="0.2"/>
  <cols>
    <col min="1" max="1" width="6" style="237" customWidth="1"/>
    <col min="2" max="2" width="6.54296875" style="237" customWidth="1"/>
    <col min="3" max="3" width="21.453125" style="238" customWidth="1"/>
    <col min="4" max="112" width="10.08984375" style="237" customWidth="1"/>
    <col min="113" max="16384" width="17.1796875" style="237"/>
  </cols>
  <sheetData>
    <row r="1" spans="1:111" ht="19.5" customHeight="1" x14ac:dyDescent="0.2"/>
    <row r="2" spans="1:111" ht="6.5" customHeight="1" x14ac:dyDescent="0.2"/>
    <row r="3" spans="1:111" s="239" customFormat="1" ht="6.5" customHeight="1" x14ac:dyDescent="0.2">
      <c r="B3" s="240"/>
      <c r="D3" s="240"/>
      <c r="E3" s="240"/>
      <c r="F3" s="240"/>
      <c r="G3" s="240"/>
      <c r="H3" s="240"/>
      <c r="I3" s="240"/>
      <c r="J3" s="240"/>
      <c r="K3" s="240"/>
      <c r="L3" s="240"/>
      <c r="M3" s="240"/>
      <c r="N3" s="240"/>
      <c r="O3" s="240"/>
      <c r="P3" s="240"/>
    </row>
    <row r="4" spans="1:111" ht="6.5" customHeight="1" thickBot="1" x14ac:dyDescent="0.25">
      <c r="B4" s="241"/>
      <c r="C4" s="242"/>
      <c r="D4" s="241"/>
      <c r="E4" s="241"/>
      <c r="F4" s="241"/>
      <c r="G4" s="241"/>
      <c r="H4" s="241"/>
      <c r="I4" s="241"/>
      <c r="J4" s="241"/>
      <c r="K4" s="241"/>
      <c r="L4" s="241"/>
      <c r="M4" s="241"/>
      <c r="N4" s="241"/>
      <c r="O4" s="241"/>
      <c r="P4" s="241"/>
    </row>
    <row r="5" spans="1:111" s="243" customFormat="1" ht="15" customHeight="1" x14ac:dyDescent="0.2">
      <c r="B5" s="761" t="s">
        <v>619</v>
      </c>
      <c r="C5" s="762"/>
      <c r="D5" s="192" t="s">
        <v>267</v>
      </c>
      <c r="E5" s="192" t="s">
        <v>268</v>
      </c>
      <c r="F5" s="192" t="s">
        <v>269</v>
      </c>
      <c r="G5" s="192" t="s">
        <v>270</v>
      </c>
      <c r="H5" s="192" t="s">
        <v>271</v>
      </c>
      <c r="I5" s="192" t="s">
        <v>272</v>
      </c>
      <c r="J5" s="192" t="s">
        <v>273</v>
      </c>
      <c r="K5" s="192" t="s">
        <v>275</v>
      </c>
      <c r="L5" s="192" t="s">
        <v>276</v>
      </c>
      <c r="M5" s="192" t="s">
        <v>278</v>
      </c>
      <c r="N5" s="192" t="s">
        <v>279</v>
      </c>
      <c r="O5" s="192" t="s">
        <v>280</v>
      </c>
      <c r="P5" s="192" t="s">
        <v>281</v>
      </c>
      <c r="Q5" s="192" t="s">
        <v>283</v>
      </c>
      <c r="R5" s="192" t="s">
        <v>285</v>
      </c>
      <c r="S5" s="192" t="s">
        <v>286</v>
      </c>
      <c r="T5" s="192" t="s">
        <v>287</v>
      </c>
      <c r="U5" s="192" t="s">
        <v>288</v>
      </c>
      <c r="V5" s="192" t="s">
        <v>290</v>
      </c>
      <c r="W5" s="192" t="s">
        <v>291</v>
      </c>
      <c r="X5" s="192" t="s">
        <v>293</v>
      </c>
      <c r="Y5" s="192" t="s">
        <v>295</v>
      </c>
      <c r="Z5" s="192" t="s">
        <v>297</v>
      </c>
      <c r="AA5" s="192" t="s">
        <v>298</v>
      </c>
      <c r="AB5" s="192" t="s">
        <v>299</v>
      </c>
      <c r="AC5" s="192" t="s">
        <v>301</v>
      </c>
      <c r="AD5" s="192" t="s">
        <v>303</v>
      </c>
      <c r="AE5" s="192" t="s">
        <v>304</v>
      </c>
      <c r="AF5" s="192" t="s">
        <v>305</v>
      </c>
      <c r="AG5" s="192" t="s">
        <v>306</v>
      </c>
      <c r="AH5" s="192" t="s">
        <v>307</v>
      </c>
      <c r="AI5" s="192" t="s">
        <v>309</v>
      </c>
      <c r="AJ5" s="192" t="s">
        <v>310</v>
      </c>
      <c r="AK5" s="192" t="s">
        <v>311</v>
      </c>
      <c r="AL5" s="192" t="s">
        <v>312</v>
      </c>
      <c r="AM5" s="192" t="s">
        <v>313</v>
      </c>
      <c r="AN5" s="192" t="s">
        <v>314</v>
      </c>
      <c r="AO5" s="192" t="s">
        <v>315</v>
      </c>
      <c r="AP5" s="192" t="s">
        <v>317</v>
      </c>
      <c r="AQ5" s="192" t="s">
        <v>319</v>
      </c>
      <c r="AR5" s="192" t="s">
        <v>320</v>
      </c>
      <c r="AS5" s="192" t="s">
        <v>321</v>
      </c>
      <c r="AT5" s="192" t="s">
        <v>323</v>
      </c>
      <c r="AU5" s="192" t="s">
        <v>324</v>
      </c>
      <c r="AV5" s="192" t="s">
        <v>325</v>
      </c>
      <c r="AW5" s="192" t="s">
        <v>326</v>
      </c>
      <c r="AX5" s="192" t="s">
        <v>327</v>
      </c>
      <c r="AY5" s="192" t="s">
        <v>329</v>
      </c>
      <c r="AZ5" s="192" t="s">
        <v>331</v>
      </c>
      <c r="BA5" s="192" t="s">
        <v>333</v>
      </c>
      <c r="BB5" s="192" t="s">
        <v>335</v>
      </c>
      <c r="BC5" s="192" t="s">
        <v>337</v>
      </c>
      <c r="BD5" s="192" t="s">
        <v>339</v>
      </c>
      <c r="BE5" s="192" t="s">
        <v>341</v>
      </c>
      <c r="BF5" s="192" t="s">
        <v>343</v>
      </c>
      <c r="BG5" s="192" t="s">
        <v>345</v>
      </c>
      <c r="BH5" s="192" t="s">
        <v>347</v>
      </c>
      <c r="BI5" s="192" t="s">
        <v>348</v>
      </c>
      <c r="BJ5" s="192" t="s">
        <v>349</v>
      </c>
      <c r="BK5" s="192" t="s">
        <v>350</v>
      </c>
      <c r="BL5" s="192" t="s">
        <v>351</v>
      </c>
      <c r="BM5" s="192" t="s">
        <v>353</v>
      </c>
      <c r="BN5" s="192" t="s">
        <v>354</v>
      </c>
      <c r="BO5" s="192" t="s">
        <v>355</v>
      </c>
      <c r="BP5" s="192" t="s">
        <v>357</v>
      </c>
      <c r="BQ5" s="192" t="s">
        <v>359</v>
      </c>
      <c r="BR5" s="192" t="s">
        <v>360</v>
      </c>
      <c r="BS5" s="192" t="s">
        <v>361</v>
      </c>
      <c r="BT5" s="192" t="s">
        <v>362</v>
      </c>
      <c r="BU5" s="192" t="s">
        <v>363</v>
      </c>
      <c r="BV5" s="192" t="s">
        <v>364</v>
      </c>
      <c r="BW5" s="192" t="s">
        <v>365</v>
      </c>
      <c r="BX5" s="192" t="s">
        <v>366</v>
      </c>
      <c r="BY5" s="192" t="s">
        <v>367</v>
      </c>
      <c r="BZ5" s="192" t="s">
        <v>369</v>
      </c>
      <c r="CA5" s="192" t="s">
        <v>370</v>
      </c>
      <c r="CB5" s="192" t="s">
        <v>372</v>
      </c>
      <c r="CC5" s="192" t="s">
        <v>373</v>
      </c>
      <c r="CD5" s="192" t="s">
        <v>374</v>
      </c>
      <c r="CE5" s="192" t="s">
        <v>375</v>
      </c>
      <c r="CF5" s="192" t="s">
        <v>377</v>
      </c>
      <c r="CG5" s="192" t="s">
        <v>378</v>
      </c>
      <c r="CH5" s="192" t="s">
        <v>380</v>
      </c>
      <c r="CI5" s="192" t="s">
        <v>382</v>
      </c>
      <c r="CJ5" s="192" t="s">
        <v>384</v>
      </c>
      <c r="CK5" s="192" t="s">
        <v>385</v>
      </c>
      <c r="CL5" s="192" t="s">
        <v>387</v>
      </c>
      <c r="CM5" s="192" t="s">
        <v>389</v>
      </c>
      <c r="CN5" s="192" t="s">
        <v>391</v>
      </c>
      <c r="CO5" s="192" t="s">
        <v>392</v>
      </c>
      <c r="CP5" s="192" t="s">
        <v>393</v>
      </c>
      <c r="CQ5" s="192" t="s">
        <v>394</v>
      </c>
      <c r="CR5" s="192" t="s">
        <v>396</v>
      </c>
      <c r="CS5" s="192" t="s">
        <v>398</v>
      </c>
      <c r="CT5" s="192" t="s">
        <v>400</v>
      </c>
      <c r="CU5" s="192" t="s">
        <v>402</v>
      </c>
      <c r="CV5" s="192" t="s">
        <v>404</v>
      </c>
      <c r="CW5" s="192" t="s">
        <v>405</v>
      </c>
      <c r="CX5" s="192" t="s">
        <v>406</v>
      </c>
      <c r="CY5" s="192" t="s">
        <v>407</v>
      </c>
      <c r="CZ5" s="192" t="s">
        <v>409</v>
      </c>
      <c r="DA5" s="192" t="s">
        <v>411</v>
      </c>
      <c r="DB5" s="192" t="s">
        <v>413</v>
      </c>
      <c r="DC5" s="192" t="s">
        <v>415</v>
      </c>
      <c r="DD5" s="192" t="s">
        <v>590</v>
      </c>
      <c r="DE5" s="192" t="s">
        <v>417</v>
      </c>
      <c r="DF5" s="192" t="s">
        <v>418</v>
      </c>
      <c r="DG5" s="244" t="s">
        <v>419</v>
      </c>
    </row>
    <row r="6" spans="1:111" s="245" customFormat="1" ht="39" customHeight="1" thickBot="1" x14ac:dyDescent="0.25">
      <c r="B6" s="763"/>
      <c r="C6" s="764"/>
      <c r="D6" s="193" t="s">
        <v>198</v>
      </c>
      <c r="E6" s="193" t="s">
        <v>199</v>
      </c>
      <c r="F6" s="193" t="s">
        <v>200</v>
      </c>
      <c r="G6" s="193" t="s">
        <v>6</v>
      </c>
      <c r="H6" s="193" t="s">
        <v>7</v>
      </c>
      <c r="I6" s="193" t="s">
        <v>201</v>
      </c>
      <c r="J6" s="193" t="s">
        <v>274</v>
      </c>
      <c r="K6" s="193" t="s">
        <v>202</v>
      </c>
      <c r="L6" s="193" t="s">
        <v>277</v>
      </c>
      <c r="M6" s="193" t="s">
        <v>203</v>
      </c>
      <c r="N6" s="193" t="s">
        <v>204</v>
      </c>
      <c r="O6" s="193" t="s">
        <v>205</v>
      </c>
      <c r="P6" s="193" t="s">
        <v>282</v>
      </c>
      <c r="Q6" s="193" t="s">
        <v>284</v>
      </c>
      <c r="R6" s="193" t="s">
        <v>206</v>
      </c>
      <c r="S6" s="193" t="s">
        <v>207</v>
      </c>
      <c r="T6" s="193" t="s">
        <v>208</v>
      </c>
      <c r="U6" s="193" t="s">
        <v>289</v>
      </c>
      <c r="V6" s="193" t="s">
        <v>209</v>
      </c>
      <c r="W6" s="193" t="s">
        <v>292</v>
      </c>
      <c r="X6" s="193" t="s">
        <v>294</v>
      </c>
      <c r="Y6" s="193" t="s">
        <v>296</v>
      </c>
      <c r="Z6" s="193" t="s">
        <v>210</v>
      </c>
      <c r="AA6" s="193" t="s">
        <v>211</v>
      </c>
      <c r="AB6" s="193" t="s">
        <v>300</v>
      </c>
      <c r="AC6" s="193" t="s">
        <v>302</v>
      </c>
      <c r="AD6" s="193" t="s">
        <v>212</v>
      </c>
      <c r="AE6" s="193" t="s">
        <v>213</v>
      </c>
      <c r="AF6" s="193" t="s">
        <v>214</v>
      </c>
      <c r="AG6" s="193" t="s">
        <v>215</v>
      </c>
      <c r="AH6" s="193" t="s">
        <v>308</v>
      </c>
      <c r="AI6" s="193" t="s">
        <v>216</v>
      </c>
      <c r="AJ6" s="193" t="s">
        <v>217</v>
      </c>
      <c r="AK6" s="193" t="s">
        <v>218</v>
      </c>
      <c r="AL6" s="193" t="s">
        <v>219</v>
      </c>
      <c r="AM6" s="193" t="s">
        <v>220</v>
      </c>
      <c r="AN6" s="193" t="s">
        <v>221</v>
      </c>
      <c r="AO6" s="193" t="s">
        <v>316</v>
      </c>
      <c r="AP6" s="193" t="s">
        <v>318</v>
      </c>
      <c r="AQ6" s="193" t="s">
        <v>222</v>
      </c>
      <c r="AR6" s="193" t="s">
        <v>223</v>
      </c>
      <c r="AS6" s="193" t="s">
        <v>322</v>
      </c>
      <c r="AT6" s="193" t="s">
        <v>224</v>
      </c>
      <c r="AU6" s="193" t="s">
        <v>194</v>
      </c>
      <c r="AV6" s="193" t="s">
        <v>195</v>
      </c>
      <c r="AW6" s="193" t="s">
        <v>196</v>
      </c>
      <c r="AX6" s="193" t="s">
        <v>328</v>
      </c>
      <c r="AY6" s="193" t="s">
        <v>330</v>
      </c>
      <c r="AZ6" s="193" t="s">
        <v>332</v>
      </c>
      <c r="BA6" s="193" t="s">
        <v>334</v>
      </c>
      <c r="BB6" s="193" t="s">
        <v>336</v>
      </c>
      <c r="BC6" s="193" t="s">
        <v>338</v>
      </c>
      <c r="BD6" s="193" t="s">
        <v>340</v>
      </c>
      <c r="BE6" s="193" t="s">
        <v>342</v>
      </c>
      <c r="BF6" s="193" t="s">
        <v>344</v>
      </c>
      <c r="BG6" s="193" t="s">
        <v>346</v>
      </c>
      <c r="BH6" s="193" t="s">
        <v>225</v>
      </c>
      <c r="BI6" s="193" t="s">
        <v>226</v>
      </c>
      <c r="BJ6" s="193" t="s">
        <v>227</v>
      </c>
      <c r="BK6" s="193" t="s">
        <v>0</v>
      </c>
      <c r="BL6" s="193" t="s">
        <v>352</v>
      </c>
      <c r="BM6" s="193" t="s">
        <v>228</v>
      </c>
      <c r="BN6" s="193" t="s">
        <v>229</v>
      </c>
      <c r="BO6" s="193" t="s">
        <v>356</v>
      </c>
      <c r="BP6" s="193" t="s">
        <v>358</v>
      </c>
      <c r="BQ6" s="193" t="s">
        <v>573</v>
      </c>
      <c r="BR6" s="193" t="s">
        <v>230</v>
      </c>
      <c r="BS6" s="193" t="s">
        <v>231</v>
      </c>
      <c r="BT6" s="193" t="s">
        <v>232</v>
      </c>
      <c r="BU6" s="193" t="s">
        <v>2</v>
      </c>
      <c r="BV6" s="193" t="s">
        <v>3</v>
      </c>
      <c r="BW6" s="193" t="s">
        <v>233</v>
      </c>
      <c r="BX6" s="193" t="s">
        <v>234</v>
      </c>
      <c r="BY6" s="193" t="s">
        <v>368</v>
      </c>
      <c r="BZ6" s="193" t="s">
        <v>235</v>
      </c>
      <c r="CA6" s="193" t="s">
        <v>371</v>
      </c>
      <c r="CB6" s="193" t="s">
        <v>236</v>
      </c>
      <c r="CC6" s="193" t="s">
        <v>237</v>
      </c>
      <c r="CD6" s="193" t="s">
        <v>238</v>
      </c>
      <c r="CE6" s="193" t="s">
        <v>376</v>
      </c>
      <c r="CF6" s="193" t="s">
        <v>239</v>
      </c>
      <c r="CG6" s="193" t="s">
        <v>379</v>
      </c>
      <c r="CH6" s="193" t="s">
        <v>381</v>
      </c>
      <c r="CI6" s="193" t="s">
        <v>383</v>
      </c>
      <c r="CJ6" s="193" t="s">
        <v>240</v>
      </c>
      <c r="CK6" s="193" t="s">
        <v>386</v>
      </c>
      <c r="CL6" s="193" t="s">
        <v>388</v>
      </c>
      <c r="CM6" s="193" t="s">
        <v>390</v>
      </c>
      <c r="CN6" s="193" t="s">
        <v>4</v>
      </c>
      <c r="CO6" s="193" t="s">
        <v>241</v>
      </c>
      <c r="CP6" s="193" t="s">
        <v>242</v>
      </c>
      <c r="CQ6" s="193" t="s">
        <v>395</v>
      </c>
      <c r="CR6" s="193" t="s">
        <v>397</v>
      </c>
      <c r="CS6" s="193" t="s">
        <v>399</v>
      </c>
      <c r="CT6" s="193" t="s">
        <v>401</v>
      </c>
      <c r="CU6" s="193" t="s">
        <v>403</v>
      </c>
      <c r="CV6" s="193" t="s">
        <v>243</v>
      </c>
      <c r="CW6" s="193" t="s">
        <v>244</v>
      </c>
      <c r="CX6" s="193" t="s">
        <v>245</v>
      </c>
      <c r="CY6" s="193" t="s">
        <v>408</v>
      </c>
      <c r="CZ6" s="193" t="s">
        <v>410</v>
      </c>
      <c r="DA6" s="193" t="s">
        <v>412</v>
      </c>
      <c r="DB6" s="193" t="s">
        <v>414</v>
      </c>
      <c r="DC6" s="193" t="s">
        <v>416</v>
      </c>
      <c r="DD6" s="193" t="s">
        <v>574</v>
      </c>
      <c r="DE6" s="193" t="s">
        <v>246</v>
      </c>
      <c r="DF6" s="193" t="s">
        <v>249</v>
      </c>
      <c r="DG6" s="246" t="s">
        <v>250</v>
      </c>
    </row>
    <row r="7" spans="1:111" ht="15" customHeight="1" x14ac:dyDescent="0.3">
      <c r="A7" s="236">
        <v>1</v>
      </c>
      <c r="B7" s="247" t="s">
        <v>588</v>
      </c>
      <c r="C7" s="248" t="s">
        <v>198</v>
      </c>
      <c r="D7" s="249">
        <f>+生産者価格評価表!D7/生産者価格評価表!D$124</f>
        <v>3.365351743398648E-2</v>
      </c>
      <c r="E7" s="250">
        <f>+生産者価格評価表!E7/生産者価格評価表!E$124</f>
        <v>8.0862258251600247E-2</v>
      </c>
      <c r="F7" s="250">
        <f>+生産者価格評価表!F7/生産者価格評価表!F$124</f>
        <v>9.4533694591167425E-3</v>
      </c>
      <c r="G7" s="250">
        <f>+生産者価格評価表!G7/生産者価格評価表!G$124</f>
        <v>1.2185188285742002E-3</v>
      </c>
      <c r="H7" s="250">
        <f>+生産者価格評価表!H7/生産者価格評価表!H$124</f>
        <v>0</v>
      </c>
      <c r="I7" s="250">
        <f>+生産者価格評価表!I7/生産者価格評価表!I$124</f>
        <v>0</v>
      </c>
      <c r="J7" s="250">
        <f>+生産者価格評価表!J7/生産者価格評価表!J$124</f>
        <v>0</v>
      </c>
      <c r="K7" s="250">
        <f>+生産者価格評価表!K7/生産者価格評価表!K$124</f>
        <v>0.10004631404690231</v>
      </c>
      <c r="L7" s="250">
        <f>+生産者価格評価表!L7/生産者価格評価表!L$124</f>
        <v>4.0609440057577342E-2</v>
      </c>
      <c r="M7" s="250">
        <f>+生産者価格評価表!M7/生産者価格評価表!M$124</f>
        <v>0.24815893738850398</v>
      </c>
      <c r="N7" s="250">
        <f>+生産者価格評価表!N7/生産者価格評価表!N$124</f>
        <v>3.5722612232209933E-2</v>
      </c>
      <c r="O7" s="250">
        <f>+生産者価格評価表!O7/生産者価格評価表!O$124</f>
        <v>1.2398288324733971E-2</v>
      </c>
      <c r="P7" s="250">
        <f>+生産者価格評価表!P7/生産者価格評価表!P$124</f>
        <v>1.2690155917692797E-3</v>
      </c>
      <c r="Q7" s="250">
        <f>+生産者価格評価表!Q7/生産者価格評価表!Q$124</f>
        <v>3.3424185063366335E-5</v>
      </c>
      <c r="R7" s="250">
        <f>+生産者価格評価表!R7/生産者価格評価表!R$124</f>
        <v>0</v>
      </c>
      <c r="S7" s="250">
        <f>+生産者価格評価表!S7/生産者価格評価表!S$124</f>
        <v>5.4293105703528497E-3</v>
      </c>
      <c r="T7" s="250">
        <f>+生産者価格評価表!T7/生産者価格評価表!T$124</f>
        <v>0</v>
      </c>
      <c r="U7" s="250">
        <f>+生産者価格評価表!U7/生産者価格評価表!U$124</f>
        <v>0</v>
      </c>
      <c r="V7" s="250">
        <f>+生産者価格評価表!V7/生産者価格評価表!V$124</f>
        <v>0</v>
      </c>
      <c r="W7" s="250">
        <f>+生産者価格評価表!W7/生産者価格評価表!W$124</f>
        <v>0</v>
      </c>
      <c r="X7" s="250">
        <f>+生産者価格評価表!X7/生産者価格評価表!X$124</f>
        <v>0</v>
      </c>
      <c r="Y7" s="250">
        <f>+生産者価格評価表!Y7/生産者価格評価表!Y$124</f>
        <v>6.4427045246412626E-5</v>
      </c>
      <c r="Z7" s="250">
        <f>+生産者価格評価表!Z7/生産者価格評価表!Z$124</f>
        <v>0</v>
      </c>
      <c r="AA7" s="250">
        <f>+生産者価格評価表!AA7/生産者価格評価表!AA$124</f>
        <v>1.1964571874052579E-3</v>
      </c>
      <c r="AB7" s="250">
        <f>+生産者価格評価表!AB7/生産者価格評価表!AB$124</f>
        <v>3.0218480559977548E-3</v>
      </c>
      <c r="AC7" s="250">
        <f>+生産者価格評価表!AC7/生産者価格評価表!AC$124</f>
        <v>5.0095530522741396E-4</v>
      </c>
      <c r="AD7" s="250">
        <f>+生産者価格評価表!AD7/生産者価格評価表!AD$124</f>
        <v>0</v>
      </c>
      <c r="AE7" s="250">
        <f>+生産者価格評価表!AE7/生産者価格評価表!AE$124</f>
        <v>0</v>
      </c>
      <c r="AF7" s="250">
        <f>+生産者価格評価表!AF7/生産者価格評価表!AF$124</f>
        <v>0</v>
      </c>
      <c r="AG7" s="250">
        <f>+生産者価格評価表!AG7/生産者価格評価表!AG$124</f>
        <v>3.8665068593114221E-2</v>
      </c>
      <c r="AH7" s="250">
        <f>+生産者価格評価表!AH7/生産者価格評価表!AH$124</f>
        <v>0</v>
      </c>
      <c r="AI7" s="250">
        <f>+生産者価格評価表!AI7/生産者価格評価表!AI$124</f>
        <v>0</v>
      </c>
      <c r="AJ7" s="250">
        <f>+生産者価格評価表!AJ7/生産者価格評価表!AJ$124</f>
        <v>0</v>
      </c>
      <c r="AK7" s="250">
        <f>+生産者価格評価表!AK7/生産者価格評価表!AK$124</f>
        <v>0</v>
      </c>
      <c r="AL7" s="250">
        <f>+生産者価格評価表!AL7/生産者価格評価表!AL$124</f>
        <v>4.2643858061676166E-4</v>
      </c>
      <c r="AM7" s="250">
        <f>+生産者価格評価表!AM7/生産者価格評価表!AM$124</f>
        <v>0</v>
      </c>
      <c r="AN7" s="250">
        <f>+生産者価格評価表!AN7/生産者価格評価表!AN$124</f>
        <v>0</v>
      </c>
      <c r="AO7" s="250">
        <f>+生産者価格評価表!AO7/生産者価格評価表!AO$124</f>
        <v>0</v>
      </c>
      <c r="AP7" s="250">
        <f>+生産者価格評価表!AP7/生産者価格評価表!AP$124</f>
        <v>0</v>
      </c>
      <c r="AQ7" s="250">
        <f>+生産者価格評価表!AQ7/生産者価格評価表!AQ$124</f>
        <v>0</v>
      </c>
      <c r="AR7" s="250">
        <f>+生産者価格評価表!AR7/生産者価格評価表!AR$124</f>
        <v>8.2301068571084524E-6</v>
      </c>
      <c r="AS7" s="250">
        <f>+生産者価格評価表!AS7/生産者価格評価表!AS$124</f>
        <v>0</v>
      </c>
      <c r="AT7" s="250">
        <f>+生産者価格評価表!AT7/生産者価格評価表!AT$124</f>
        <v>0</v>
      </c>
      <c r="AU7" s="251">
        <f>+生産者価格評価表!AU7/生産者価格評価表!AU$124</f>
        <v>0</v>
      </c>
      <c r="AV7" s="251">
        <f>+生産者価格評価表!AV7/生産者価格評価表!AV$124</f>
        <v>0</v>
      </c>
      <c r="AW7" s="251">
        <f>+生産者価格評価表!AW7/生産者価格評価表!AW$124</f>
        <v>0</v>
      </c>
      <c r="AX7" s="251">
        <f>+生産者価格評価表!AX7/生産者価格評価表!AX$124</f>
        <v>0</v>
      </c>
      <c r="AY7" s="251">
        <f>+生産者価格評価表!AY7/生産者価格評価表!AY$124</f>
        <v>0</v>
      </c>
      <c r="AZ7" s="251">
        <f>+生産者価格評価表!AZ7/生産者価格評価表!AZ$124</f>
        <v>0</v>
      </c>
      <c r="BA7" s="251">
        <f>+生産者価格評価表!BA7/生産者価格評価表!BA$124</f>
        <v>0</v>
      </c>
      <c r="BB7" s="251">
        <f>+生産者価格評価表!BB7/生産者価格評価表!BB$124</f>
        <v>0</v>
      </c>
      <c r="BC7" s="251">
        <f>+生産者価格評価表!BC7/生産者価格評価表!BC$124</f>
        <v>0</v>
      </c>
      <c r="BD7" s="251">
        <f>+生産者価格評価表!BD7/生産者価格評価表!BD$124</f>
        <v>0</v>
      </c>
      <c r="BE7" s="251">
        <f>+生産者価格評価表!BE7/生産者価格評価表!BE$124</f>
        <v>0</v>
      </c>
      <c r="BF7" s="251">
        <f>+生産者価格評価表!BF7/生産者価格評価表!BF$124</f>
        <v>0</v>
      </c>
      <c r="BG7" s="251">
        <f>+生産者価格評価表!BG7/生産者価格評価表!BG$124</f>
        <v>0</v>
      </c>
      <c r="BH7" s="251">
        <f>+生産者価格評価表!BH7/生産者価格評価表!BH$124</f>
        <v>0</v>
      </c>
      <c r="BI7" s="251">
        <f>+生産者価格評価表!BI7/生産者価格評価表!BI$124</f>
        <v>0</v>
      </c>
      <c r="BJ7" s="251">
        <f>+生産者価格評価表!BJ7/生産者価格評価表!BJ$124</f>
        <v>0</v>
      </c>
      <c r="BK7" s="251">
        <f>+生産者価格評価表!BK7/生産者価格評価表!BK$124</f>
        <v>3.427517184737861E-3</v>
      </c>
      <c r="BL7" s="251">
        <f>+生産者価格評価表!BL7/生産者価格評価表!BL$124</f>
        <v>0</v>
      </c>
      <c r="BM7" s="251">
        <f>+生産者価格評価表!BM7/生産者価格評価表!BM$124</f>
        <v>6.9685842926791111E-4</v>
      </c>
      <c r="BN7" s="251">
        <f>+生産者価格評価表!BN7/生産者価格評価表!BN$124</f>
        <v>1.5527080936487861E-5</v>
      </c>
      <c r="BO7" s="251">
        <f>+生産者価格評価表!BO7/生産者価格評価表!BO$124</f>
        <v>1.7208299423350575E-3</v>
      </c>
      <c r="BP7" s="251">
        <f>+生産者価格評価表!BP7/生産者価格評価表!BP$124</f>
        <v>1.7435554739507497E-3</v>
      </c>
      <c r="BQ7" s="251">
        <f>+生産者価格評価表!BQ7/生産者価格評価表!BQ$124</f>
        <v>0</v>
      </c>
      <c r="BR7" s="251">
        <f>+生産者価格評価表!BR7/生産者価格評価表!BR$124</f>
        <v>0</v>
      </c>
      <c r="BS7" s="251">
        <f>+生産者価格評価表!BS7/生産者価格評価表!BS$124</f>
        <v>0</v>
      </c>
      <c r="BT7" s="251">
        <f>+生産者価格評価表!BT7/生産者価格評価表!BT$124</f>
        <v>0</v>
      </c>
      <c r="BU7" s="251">
        <f>+生産者価格評価表!BU7/生産者価格評価表!BU$124</f>
        <v>1.2362176347880055E-4</v>
      </c>
      <c r="BV7" s="251">
        <f>+生産者価格評価表!BV7/生産者価格評価表!BV$124</f>
        <v>0</v>
      </c>
      <c r="BW7" s="251">
        <f>+生産者価格評価表!BW7/生産者価格評価表!BW$124</f>
        <v>1.0256734176348561E-6</v>
      </c>
      <c r="BX7" s="251">
        <f>+生産者価格評価表!BX7/生産者価格評価表!BX$124</f>
        <v>4.0173972046816335E-7</v>
      </c>
      <c r="BY7" s="251">
        <f>+生産者価格評価表!BY7/生産者価格評価表!BY$124</f>
        <v>7.1436384013579116E-6</v>
      </c>
      <c r="BZ7" s="251">
        <f>+生産者価格評価表!BZ7/生産者価格評価表!BZ$124</f>
        <v>0</v>
      </c>
      <c r="CA7" s="251">
        <f>+生産者価格評価表!CA7/生産者価格評価表!CA$124</f>
        <v>0</v>
      </c>
      <c r="CB7" s="251">
        <f>+生産者価格評価表!CB7/生産者価格評価表!CB$124</f>
        <v>0</v>
      </c>
      <c r="CC7" s="251">
        <f>+生産者価格評価表!CC7/生産者価格評価表!CC$124</f>
        <v>0</v>
      </c>
      <c r="CD7" s="251">
        <f>+生産者価格評価表!CD7/生産者価格評価表!CD$124</f>
        <v>0</v>
      </c>
      <c r="CE7" s="251">
        <f>+生産者価格評価表!CE7/生産者価格評価表!CE$124</f>
        <v>0</v>
      </c>
      <c r="CF7" s="251">
        <f>+生産者価格評価表!CF7/生産者価格評価表!CF$124</f>
        <v>0</v>
      </c>
      <c r="CG7" s="251">
        <f>+生産者価格評価表!CG7/生産者価格評価表!CG$124</f>
        <v>2.6701995305465837E-4</v>
      </c>
      <c r="CH7" s="251">
        <f>+生産者価格評価表!CH7/生産者価格評価表!CH$124</f>
        <v>0</v>
      </c>
      <c r="CI7" s="251">
        <f>+生産者価格評価表!CI7/生産者価格評価表!CI$124</f>
        <v>0</v>
      </c>
      <c r="CJ7" s="251">
        <f>+生産者価格評価表!CJ7/生産者価格評価表!CJ$124</f>
        <v>0</v>
      </c>
      <c r="CK7" s="251">
        <f>+生産者価格評価表!CK7/生産者価格評価表!CK$124</f>
        <v>0</v>
      </c>
      <c r="CL7" s="251">
        <f>+生産者価格評価表!CL7/生産者価格評価表!CL$124</f>
        <v>0</v>
      </c>
      <c r="CM7" s="251">
        <f>+生産者価格評価表!CM7/生産者価格評価表!CM$124</f>
        <v>0</v>
      </c>
      <c r="CN7" s="251">
        <f>+生産者価格評価表!CN7/生産者価格評価表!CN$124</f>
        <v>1.7946455378003725E-5</v>
      </c>
      <c r="CO7" s="251">
        <f>+生産者価格評価表!CO7/生産者価格評価表!CO$124</f>
        <v>1.0572886767646508E-3</v>
      </c>
      <c r="CP7" s="251">
        <f>+生産者価格評価表!CP7/生産者価格評価表!CP$124</f>
        <v>3.1698814084720779E-4</v>
      </c>
      <c r="CQ7" s="251">
        <f>+生産者価格評価表!CQ7/生産者価格評価表!CQ$124</f>
        <v>6.5308762039884818E-4</v>
      </c>
      <c r="CR7" s="251">
        <f>+生産者価格評価表!CR7/生産者価格評価表!CR$124</f>
        <v>0</v>
      </c>
      <c r="CS7" s="251">
        <f>+生産者価格評価表!CS7/生産者価格評価表!CS$124</f>
        <v>2.1938481644531421E-3</v>
      </c>
      <c r="CT7" s="251">
        <f>+生産者価格評価表!CT7/生産者価格評価表!CT$124</f>
        <v>3.7039933646126877E-3</v>
      </c>
      <c r="CU7" s="251">
        <f>+生産者価格評価表!CU7/生産者価格評価表!CU$124</f>
        <v>2.2238139519297627E-3</v>
      </c>
      <c r="CV7" s="251">
        <f>+生産者価格評価表!CV7/生産者価格評価表!CV$124</f>
        <v>6.4240987102213046E-5</v>
      </c>
      <c r="CW7" s="251">
        <f>+生産者価格評価表!CW7/生産者価格評価表!CW$124</f>
        <v>0</v>
      </c>
      <c r="CX7" s="251">
        <f>+生産者価格評価表!CX7/生産者価格評価表!CX$124</f>
        <v>0</v>
      </c>
      <c r="CY7" s="251">
        <f>+生産者価格評価表!CY7/生産者価格評価表!CY$124</f>
        <v>1.8920295865667368E-6</v>
      </c>
      <c r="CZ7" s="251">
        <f>+生産者価格評価表!CZ7/生産者価格評価表!CZ$124</f>
        <v>1.6494549982115872E-2</v>
      </c>
      <c r="DA7" s="251">
        <f>+生産者価格評価表!DA7/生産者価格評価表!DA$124</f>
        <v>1.65422957419387E-2</v>
      </c>
      <c r="DB7" s="251">
        <f>+生産者価格評価表!DB7/生産者価格評価表!DB$124</f>
        <v>1.6246077593377658E-4</v>
      </c>
      <c r="DC7" s="251">
        <f>+生産者価格評価表!DC7/生産者価格評価表!DC$124</f>
        <v>5.4792435285558943E-3</v>
      </c>
      <c r="DD7" s="251">
        <f>+生産者価格評価表!DD7/生産者価格評価表!DD$124</f>
        <v>2.7371480743073281E-3</v>
      </c>
      <c r="DE7" s="251">
        <f>+生産者価格評価表!DE7/生産者価格評価表!DE$124</f>
        <v>3.674368272713066E-3</v>
      </c>
      <c r="DF7" s="251">
        <f>+生産者価格評価表!DF7/生産者価格評価表!DF$124</f>
        <v>0</v>
      </c>
      <c r="DG7" s="252">
        <f>+生産者価格評価表!DG7/生産者価格評価表!DG$124</f>
        <v>0</v>
      </c>
    </row>
    <row r="8" spans="1:111" ht="15" customHeight="1" x14ac:dyDescent="0.3">
      <c r="A8" s="236">
        <v>2</v>
      </c>
      <c r="B8" s="196" t="s">
        <v>268</v>
      </c>
      <c r="C8" s="195" t="s">
        <v>199</v>
      </c>
      <c r="D8" s="253">
        <f>+生産者価格評価表!D8/生産者価格評価表!D$124</f>
        <v>7.072407780930566E-3</v>
      </c>
      <c r="E8" s="254">
        <f>+生産者価格評価表!E8/生産者価格評価表!E$124</f>
        <v>0.1013460011599215</v>
      </c>
      <c r="F8" s="254">
        <f>+生産者価格評価表!F8/生産者価格評価表!F$124</f>
        <v>3.4301248893875952E-2</v>
      </c>
      <c r="G8" s="254">
        <f>+生産者価格評価表!G8/生産者価格評価表!G$124</f>
        <v>1.5414196740960438E-4</v>
      </c>
      <c r="H8" s="254">
        <f>+生産者価格評価表!H8/生産者価格評価表!H$124</f>
        <v>0</v>
      </c>
      <c r="I8" s="254">
        <f>+生産者価格評価表!I8/生産者価格評価表!I$124</f>
        <v>0</v>
      </c>
      <c r="J8" s="254">
        <f>+生産者価格評価表!J8/生産者価格評価表!J$124</f>
        <v>0</v>
      </c>
      <c r="K8" s="254">
        <f>+生産者価格評価表!K8/生産者価格評価表!K$124</f>
        <v>9.4198860633895209E-2</v>
      </c>
      <c r="L8" s="254">
        <f>+生産者価格評価表!L8/生産者価格評価表!L$124</f>
        <v>0</v>
      </c>
      <c r="M8" s="254">
        <f>+生産者価格評価表!M8/生産者価格評価表!M$124</f>
        <v>3.0801301538728796E-3</v>
      </c>
      <c r="N8" s="254">
        <f>+生産者価格評価表!N8/生産者価格評価表!N$124</f>
        <v>0</v>
      </c>
      <c r="O8" s="254">
        <f>+生産者価格評価表!O8/生産者価格評価表!O$124</f>
        <v>7.4339044236424443E-4</v>
      </c>
      <c r="P8" s="254">
        <f>+生産者価格評価表!P8/生産者価格評価表!P$124</f>
        <v>1.414231722680538E-4</v>
      </c>
      <c r="Q8" s="254">
        <f>+生産者価格評価表!Q8/生産者価格評価表!Q$124</f>
        <v>0</v>
      </c>
      <c r="R8" s="254">
        <f>+生産者価格評価表!R8/生産者価格評価表!R$124</f>
        <v>0</v>
      </c>
      <c r="S8" s="254">
        <f>+生産者価格評価表!S8/生産者価格評価表!S$124</f>
        <v>0</v>
      </c>
      <c r="T8" s="254">
        <f>+生産者価格評価表!T8/生産者価格評価表!T$124</f>
        <v>0</v>
      </c>
      <c r="U8" s="254">
        <f>+生産者価格評価表!U8/生産者価格評価表!U$124</f>
        <v>0</v>
      </c>
      <c r="V8" s="254">
        <f>+生産者価格評価表!V8/生産者価格評価表!V$124</f>
        <v>5.9911559127003001E-4</v>
      </c>
      <c r="W8" s="254">
        <f>+生産者価格評価表!W8/生産者価格評価表!W$124</f>
        <v>0</v>
      </c>
      <c r="X8" s="254">
        <f>+生産者価格評価表!X8/生産者価格評価表!X$124</f>
        <v>0</v>
      </c>
      <c r="Y8" s="254">
        <f>+生産者価格評価表!Y8/生産者価格評価表!Y$124</f>
        <v>0</v>
      </c>
      <c r="Z8" s="254">
        <f>+生産者価格評価表!Z8/生産者価格評価表!Z$124</f>
        <v>0</v>
      </c>
      <c r="AA8" s="254">
        <f>+生産者価格評価表!AA8/生産者価格評価表!AA$124</f>
        <v>0</v>
      </c>
      <c r="AB8" s="254">
        <f>+生産者価格評価表!AB8/生産者価格評価表!AB$124</f>
        <v>1.9845716696887226E-5</v>
      </c>
      <c r="AC8" s="254">
        <f>+生産者価格評価表!AC8/生産者価格評価表!AC$124</f>
        <v>0</v>
      </c>
      <c r="AD8" s="254">
        <f>+生産者価格評価表!AD8/生産者価格評価表!AD$124</f>
        <v>0</v>
      </c>
      <c r="AE8" s="254">
        <f>+生産者価格評価表!AE8/生産者価格評価表!AE$124</f>
        <v>0</v>
      </c>
      <c r="AF8" s="254">
        <f>+生産者価格評価表!AF8/生産者価格評価表!AF$124</f>
        <v>0</v>
      </c>
      <c r="AG8" s="254">
        <f>+生産者価格評価表!AG8/生産者価格評価表!AG$124</f>
        <v>0</v>
      </c>
      <c r="AH8" s="254">
        <f>+生産者価格評価表!AH8/生産者価格評価表!AH$124</f>
        <v>1.6440733353616625E-2</v>
      </c>
      <c r="AI8" s="254">
        <f>+生産者価格評価表!AI8/生産者価格評価表!AI$124</f>
        <v>0</v>
      </c>
      <c r="AJ8" s="254">
        <f>+生産者価格評価表!AJ8/生産者価格評価表!AJ$124</f>
        <v>0</v>
      </c>
      <c r="AK8" s="254">
        <f>+生産者価格評価表!AK8/生産者価格評価表!AK$124</f>
        <v>5.0108484869742991E-6</v>
      </c>
      <c r="AL8" s="254">
        <f>+生産者価格評価表!AL8/生産者価格評価表!AL$124</f>
        <v>0</v>
      </c>
      <c r="AM8" s="254">
        <f>+生産者価格評価表!AM8/生産者価格評価表!AM$124</f>
        <v>0</v>
      </c>
      <c r="AN8" s="254">
        <f>+生産者価格評価表!AN8/生産者価格評価表!AN$124</f>
        <v>0</v>
      </c>
      <c r="AO8" s="254">
        <f>+生産者価格評価表!AO8/生産者価格評価表!AO$124</f>
        <v>0</v>
      </c>
      <c r="AP8" s="254">
        <f>+生産者価格評価表!AP8/生産者価格評価表!AP$124</f>
        <v>0</v>
      </c>
      <c r="AQ8" s="254">
        <f>+生産者価格評価表!AQ8/生産者価格評価表!AQ$124</f>
        <v>0</v>
      </c>
      <c r="AR8" s="254">
        <f>+生産者価格評価表!AR8/生産者価格評価表!AR$124</f>
        <v>0</v>
      </c>
      <c r="AS8" s="254">
        <f>+生産者価格評価表!AS8/生産者価格評価表!AS$124</f>
        <v>0</v>
      </c>
      <c r="AT8" s="254">
        <f>+生産者価格評価表!AT8/生産者価格評価表!AT$124</f>
        <v>0</v>
      </c>
      <c r="AU8" s="255">
        <f>+生産者価格評価表!AU8/生産者価格評価表!AU$124</f>
        <v>0</v>
      </c>
      <c r="AV8" s="255">
        <f>+生産者価格評価表!AV8/生産者価格評価表!AV$124</f>
        <v>0</v>
      </c>
      <c r="AW8" s="255">
        <f>+生産者価格評価表!AW8/生産者価格評価表!AW$124</f>
        <v>0</v>
      </c>
      <c r="AX8" s="255">
        <f>+生産者価格評価表!AX8/生産者価格評価表!AX$124</f>
        <v>0</v>
      </c>
      <c r="AY8" s="255">
        <f>+生産者価格評価表!AY8/生産者価格評価表!AY$124</f>
        <v>0</v>
      </c>
      <c r="AZ8" s="255">
        <f>+生産者価格評価表!AZ8/生産者価格評価表!AZ$124</f>
        <v>0</v>
      </c>
      <c r="BA8" s="255">
        <f>+生産者価格評価表!BA8/生産者価格評価表!BA$124</f>
        <v>0</v>
      </c>
      <c r="BB8" s="255">
        <f>+生産者価格評価表!BB8/生産者価格評価表!BB$124</f>
        <v>0</v>
      </c>
      <c r="BC8" s="255">
        <f>+生産者価格評価表!BC8/生産者価格評価表!BC$124</f>
        <v>0</v>
      </c>
      <c r="BD8" s="255">
        <f>+生産者価格評価表!BD8/生産者価格評価表!BD$124</f>
        <v>0</v>
      </c>
      <c r="BE8" s="255">
        <f>+生産者価格評価表!BE8/生産者価格評価表!BE$124</f>
        <v>0</v>
      </c>
      <c r="BF8" s="255">
        <f>+生産者価格評価表!BF8/生産者価格評価表!BF$124</f>
        <v>0</v>
      </c>
      <c r="BG8" s="255">
        <f>+生産者価格評価表!BG8/生産者価格評価表!BG$124</f>
        <v>0</v>
      </c>
      <c r="BH8" s="255">
        <f>+生産者価格評価表!BH8/生産者価格評価表!BH$124</f>
        <v>0</v>
      </c>
      <c r="BI8" s="255">
        <f>+生産者価格評価表!BI8/生産者価格評価表!BI$124</f>
        <v>0</v>
      </c>
      <c r="BJ8" s="255">
        <f>+生産者価格評価表!BJ8/生産者価格評価表!BJ$124</f>
        <v>0</v>
      </c>
      <c r="BK8" s="255">
        <f>+生産者価格評価表!BK8/生産者価格評価表!BK$124</f>
        <v>9.744733700146828E-5</v>
      </c>
      <c r="BL8" s="255">
        <f>+生産者価格評価表!BL8/生産者価格評価表!BL$124</f>
        <v>0</v>
      </c>
      <c r="BM8" s="255">
        <f>+生産者価格評価表!BM8/生産者価格評価表!BM$124</f>
        <v>0</v>
      </c>
      <c r="BN8" s="255">
        <f>+生産者価格評価表!BN8/生産者価格評価表!BN$124</f>
        <v>0</v>
      </c>
      <c r="BO8" s="255">
        <f>+生産者価格評価表!BO8/生産者価格評価表!BO$124</f>
        <v>0</v>
      </c>
      <c r="BP8" s="255">
        <f>+生産者価格評価表!BP8/生産者価格評価表!BP$124</f>
        <v>0</v>
      </c>
      <c r="BQ8" s="255">
        <f>+生産者価格評価表!BQ8/生産者価格評価表!BQ$124</f>
        <v>0</v>
      </c>
      <c r="BR8" s="255">
        <f>+生産者価格評価表!BR8/生産者価格評価表!BR$124</f>
        <v>0</v>
      </c>
      <c r="BS8" s="255">
        <f>+生産者価格評価表!BS8/生産者価格評価表!BS$124</f>
        <v>0</v>
      </c>
      <c r="BT8" s="255">
        <f>+生産者価格評価表!BT8/生産者価格評価表!BT$124</f>
        <v>0</v>
      </c>
      <c r="BU8" s="255">
        <f>+生産者価格評価表!BU8/生産者価格評価表!BU$124</f>
        <v>0</v>
      </c>
      <c r="BV8" s="255">
        <f>+生産者価格評価表!BV8/生産者価格評価表!BV$124</f>
        <v>0</v>
      </c>
      <c r="BW8" s="255">
        <f>+生産者価格評価表!BW8/生産者価格評価表!BW$124</f>
        <v>0</v>
      </c>
      <c r="BX8" s="255">
        <f>+生産者価格評価表!BX8/生産者価格評価表!BX$124</f>
        <v>0</v>
      </c>
      <c r="BY8" s="255">
        <f>+生産者価格評価表!BY8/生産者価格評価表!BY$124</f>
        <v>0</v>
      </c>
      <c r="BZ8" s="255">
        <f>+生産者価格評価表!BZ8/生産者価格評価表!BZ$124</f>
        <v>0</v>
      </c>
      <c r="CA8" s="255">
        <f>+生産者価格評価表!CA8/生産者価格評価表!CA$124</f>
        <v>0</v>
      </c>
      <c r="CB8" s="255">
        <f>+生産者価格評価表!CB8/生産者価格評価表!CB$124</f>
        <v>0</v>
      </c>
      <c r="CC8" s="255">
        <f>+生産者価格評価表!CC8/生産者価格評価表!CC$124</f>
        <v>0</v>
      </c>
      <c r="CD8" s="255">
        <f>+生産者価格評価表!CD8/生産者価格評価表!CD$124</f>
        <v>0</v>
      </c>
      <c r="CE8" s="255">
        <f>+生産者価格評価表!CE8/生産者価格評価表!CE$124</f>
        <v>0</v>
      </c>
      <c r="CF8" s="255">
        <f>+生産者価格評価表!CF8/生産者価格評価表!CF$124</f>
        <v>0</v>
      </c>
      <c r="CG8" s="255">
        <f>+生産者価格評価表!CG8/生産者価格評価表!CG$124</f>
        <v>1.5867060028714844E-5</v>
      </c>
      <c r="CH8" s="255">
        <f>+生産者価格評価表!CH8/生産者価格評価表!CH$124</f>
        <v>0</v>
      </c>
      <c r="CI8" s="255">
        <f>+生産者価格評価表!CI8/生産者価格評価表!CI$124</f>
        <v>0</v>
      </c>
      <c r="CJ8" s="255">
        <f>+生産者価格評価表!CJ8/生産者価格評価表!CJ$124</f>
        <v>0</v>
      </c>
      <c r="CK8" s="255">
        <f>+生産者価格評価表!CK8/生産者価格評価表!CK$124</f>
        <v>0</v>
      </c>
      <c r="CL8" s="255">
        <f>+生産者価格評価表!CL8/生産者価格評価表!CL$124</f>
        <v>0</v>
      </c>
      <c r="CM8" s="255">
        <f>+生産者価格評価表!CM8/生産者価格評価表!CM$124</f>
        <v>0</v>
      </c>
      <c r="CN8" s="255">
        <f>+生産者価格評価表!CN8/生産者価格評価表!CN$124</f>
        <v>2.674373742604477E-6</v>
      </c>
      <c r="CO8" s="255">
        <f>+生産者価格評価表!CO8/生産者価格評価表!CO$124</f>
        <v>1.3039595439549319E-4</v>
      </c>
      <c r="CP8" s="255">
        <f>+生産者価格評価表!CP8/生産者価格評価表!CP$124</f>
        <v>9.8798602060492309E-4</v>
      </c>
      <c r="CQ8" s="255">
        <f>+生産者価格評価表!CQ8/生産者価格評価表!CQ$124</f>
        <v>8.5278854433770243E-5</v>
      </c>
      <c r="CR8" s="255">
        <f>+生産者価格評価表!CR8/生産者価格評価表!CR$124</f>
        <v>0</v>
      </c>
      <c r="CS8" s="255">
        <f>+生産者価格評価表!CS8/生産者価格評価表!CS$124</f>
        <v>3.739638313567115E-4</v>
      </c>
      <c r="CT8" s="255">
        <f>+生産者価格評価表!CT8/生産者価格評価表!CT$124</f>
        <v>6.8568198238663032E-4</v>
      </c>
      <c r="CU8" s="255">
        <f>+生産者価格評価表!CU8/生産者価格評価表!CU$124</f>
        <v>0</v>
      </c>
      <c r="CV8" s="255">
        <f>+生産者価格評価表!CV8/生産者価格評価表!CV$124</f>
        <v>0</v>
      </c>
      <c r="CW8" s="255">
        <f>+生産者価格評価表!CW8/生産者価格評価表!CW$124</f>
        <v>0</v>
      </c>
      <c r="CX8" s="255">
        <f>+生産者価格評価表!CX8/生産者価格評価表!CX$124</f>
        <v>0</v>
      </c>
      <c r="CY8" s="255">
        <f>+生産者価格評価表!CY8/生産者価格評価表!CY$124</f>
        <v>0</v>
      </c>
      <c r="CZ8" s="255">
        <f>+生産者価格評価表!CZ8/生産者価格評価表!CZ$124</f>
        <v>1.9570434380101463E-3</v>
      </c>
      <c r="DA8" s="255">
        <f>+生産者価格評価表!DA8/生産者価格評価表!DA$124</f>
        <v>3.9813636563014506E-3</v>
      </c>
      <c r="DB8" s="255">
        <f>+生産者価格評価表!DB8/生産者価格評価表!DB$124</f>
        <v>0</v>
      </c>
      <c r="DC8" s="255">
        <f>+生産者価格評価表!DC8/生産者価格評価表!DC$124</f>
        <v>3.3040901686207017E-6</v>
      </c>
      <c r="DD8" s="255">
        <f>+生産者価格評価表!DD8/生産者価格評価表!DD$124</f>
        <v>0</v>
      </c>
      <c r="DE8" s="255">
        <f>+生産者価格評価表!DE8/生産者価格評価表!DE$124</f>
        <v>1.290869656662056E-4</v>
      </c>
      <c r="DF8" s="255">
        <f>+生産者価格評価表!DF8/生産者価格評価表!DF$124</f>
        <v>0</v>
      </c>
      <c r="DG8" s="256">
        <f>+生産者価格評価表!DG8/生産者価格評価表!DG$124</f>
        <v>0</v>
      </c>
    </row>
    <row r="9" spans="1:111" ht="15" customHeight="1" x14ac:dyDescent="0.3">
      <c r="A9" s="236">
        <v>3</v>
      </c>
      <c r="B9" s="196" t="s">
        <v>269</v>
      </c>
      <c r="C9" s="195" t="s">
        <v>200</v>
      </c>
      <c r="D9" s="253">
        <f>+生産者価格評価表!D9/生産者価格評価表!D$124</f>
        <v>5.0581439687795028E-2</v>
      </c>
      <c r="E9" s="254">
        <f>+生産者価格評価表!E9/生産者価格評価表!E$124</f>
        <v>3.4965908580209003E-2</v>
      </c>
      <c r="F9" s="254">
        <f>+生産者価格評価表!F9/生産者価格評価表!F$124</f>
        <v>0</v>
      </c>
      <c r="G9" s="254">
        <f>+生産者価格評価表!G9/生産者価格評価表!G$124</f>
        <v>1.4616910702634897E-5</v>
      </c>
      <c r="H9" s="254">
        <f>+生産者価格評価表!H9/生産者価格評価表!H$124</f>
        <v>0</v>
      </c>
      <c r="I9" s="254">
        <f>+生産者価格評価表!I9/生産者価格評価表!I$124</f>
        <v>0</v>
      </c>
      <c r="J9" s="254">
        <f>+生産者価格評価表!J9/生産者価格評価表!J$124</f>
        <v>0</v>
      </c>
      <c r="K9" s="254">
        <f>+生産者価格評価表!K9/生産者価格評価表!K$124</f>
        <v>0</v>
      </c>
      <c r="L9" s="254">
        <f>+生産者価格評価表!L9/生産者価格評価表!L$124</f>
        <v>0</v>
      </c>
      <c r="M9" s="254">
        <f>+生産者価格評価表!M9/生産者価格評価表!M$124</f>
        <v>0</v>
      </c>
      <c r="N9" s="254">
        <f>+生産者価格評価表!N9/生産者価格評価表!N$124</f>
        <v>0</v>
      </c>
      <c r="O9" s="254">
        <f>+生産者価格評価表!O9/生産者価格評価表!O$124</f>
        <v>0</v>
      </c>
      <c r="P9" s="254">
        <f>+生産者価格評価表!P9/生産者価格評価表!P$124</f>
        <v>0</v>
      </c>
      <c r="Q9" s="254">
        <f>+生産者価格評価表!Q9/生産者価格評価表!Q$124</f>
        <v>0</v>
      </c>
      <c r="R9" s="254">
        <f>+生産者価格評価表!R9/生産者価格評価表!R$124</f>
        <v>0</v>
      </c>
      <c r="S9" s="254">
        <f>+生産者価格評価表!S9/生産者価格評価表!S$124</f>
        <v>0</v>
      </c>
      <c r="T9" s="254">
        <f>+生産者価格評価表!T9/生産者価格評価表!T$124</f>
        <v>0</v>
      </c>
      <c r="U9" s="254">
        <f>+生産者価格評価表!U9/生産者価格評価表!U$124</f>
        <v>0</v>
      </c>
      <c r="V9" s="254">
        <f>+生産者価格評価表!V9/生産者価格評価表!V$124</f>
        <v>0</v>
      </c>
      <c r="W9" s="254">
        <f>+生産者価格評価表!W9/生産者価格評価表!W$124</f>
        <v>0</v>
      </c>
      <c r="X9" s="254">
        <f>+生産者価格評価表!X9/生産者価格評価表!X$124</f>
        <v>0</v>
      </c>
      <c r="Y9" s="254">
        <f>+生産者価格評価表!Y9/生産者価格評価表!Y$124</f>
        <v>0</v>
      </c>
      <c r="Z9" s="254">
        <f>+生産者価格評価表!Z9/生産者価格評価表!Z$124</f>
        <v>0</v>
      </c>
      <c r="AA9" s="254">
        <f>+生産者価格評価表!AA9/生産者価格評価表!AA$124</f>
        <v>0</v>
      </c>
      <c r="AB9" s="254">
        <f>+生産者価格評価表!AB9/生産者価格評価表!AB$124</f>
        <v>0</v>
      </c>
      <c r="AC9" s="254">
        <f>+生産者価格評価表!AC9/生産者価格評価表!AC$124</f>
        <v>0</v>
      </c>
      <c r="AD9" s="254">
        <f>+生産者価格評価表!AD9/生産者価格評価表!AD$124</f>
        <v>0</v>
      </c>
      <c r="AE9" s="254">
        <f>+生産者価格評価表!AE9/生産者価格評価表!AE$124</f>
        <v>0</v>
      </c>
      <c r="AF9" s="254">
        <f>+生産者価格評価表!AF9/生産者価格評価表!AF$124</f>
        <v>0</v>
      </c>
      <c r="AG9" s="254">
        <f>+生産者価格評価表!AG9/生産者価格評価表!AG$124</f>
        <v>0</v>
      </c>
      <c r="AH9" s="254">
        <f>+生産者価格評価表!AH9/生産者価格評価表!AH$124</f>
        <v>0</v>
      </c>
      <c r="AI9" s="254">
        <f>+生産者価格評価表!AI9/生産者価格評価表!AI$124</f>
        <v>0</v>
      </c>
      <c r="AJ9" s="254">
        <f>+生産者価格評価表!AJ9/生産者価格評価表!AJ$124</f>
        <v>0</v>
      </c>
      <c r="AK9" s="254">
        <f>+生産者価格評価表!AK9/生産者価格評価表!AK$124</f>
        <v>0</v>
      </c>
      <c r="AL9" s="254">
        <f>+生産者価格評価表!AL9/生産者価格評価表!AL$124</f>
        <v>0</v>
      </c>
      <c r="AM9" s="254">
        <f>+生産者価格評価表!AM9/生産者価格評価表!AM$124</f>
        <v>0</v>
      </c>
      <c r="AN9" s="254">
        <f>+生産者価格評価表!AN9/生産者価格評価表!AN$124</f>
        <v>0</v>
      </c>
      <c r="AO9" s="254">
        <f>+生産者価格評価表!AO9/生産者価格評価表!AO$124</f>
        <v>0</v>
      </c>
      <c r="AP9" s="254">
        <f>+生産者価格評価表!AP9/生産者価格評価表!AP$124</f>
        <v>0</v>
      </c>
      <c r="AQ9" s="254">
        <f>+生産者価格評価表!AQ9/生産者価格評価表!AQ$124</f>
        <v>0</v>
      </c>
      <c r="AR9" s="254">
        <f>+生産者価格評価表!AR9/生産者価格評価表!AR$124</f>
        <v>0</v>
      </c>
      <c r="AS9" s="254">
        <f>+生産者価格評価表!AS9/生産者価格評価表!AS$124</f>
        <v>0</v>
      </c>
      <c r="AT9" s="254">
        <f>+生産者価格評価表!AT9/生産者価格評価表!AT$124</f>
        <v>0</v>
      </c>
      <c r="AU9" s="255">
        <f>+生産者価格評価表!AU9/生産者価格評価表!AU$124</f>
        <v>0</v>
      </c>
      <c r="AV9" s="255">
        <f>+生産者価格評価表!AV9/生産者価格評価表!AV$124</f>
        <v>0</v>
      </c>
      <c r="AW9" s="255">
        <f>+生産者価格評価表!AW9/生産者価格評価表!AW$124</f>
        <v>0</v>
      </c>
      <c r="AX9" s="255">
        <f>+生産者価格評価表!AX9/生産者価格評価表!AX$124</f>
        <v>0</v>
      </c>
      <c r="AY9" s="255">
        <f>+生産者価格評価表!AY9/生産者価格評価表!AY$124</f>
        <v>0</v>
      </c>
      <c r="AZ9" s="255">
        <f>+生産者価格評価表!AZ9/生産者価格評価表!AZ$124</f>
        <v>0</v>
      </c>
      <c r="BA9" s="255">
        <f>+生産者価格評価表!BA9/生産者価格評価表!BA$124</f>
        <v>0</v>
      </c>
      <c r="BB9" s="255">
        <f>+生産者価格評価表!BB9/生産者価格評価表!BB$124</f>
        <v>0</v>
      </c>
      <c r="BC9" s="255">
        <f>+生産者価格評価表!BC9/生産者価格評価表!BC$124</f>
        <v>0</v>
      </c>
      <c r="BD9" s="255">
        <f>+生産者価格評価表!BD9/生産者価格評価表!BD$124</f>
        <v>0</v>
      </c>
      <c r="BE9" s="255">
        <f>+生産者価格評価表!BE9/生産者価格評価表!BE$124</f>
        <v>0</v>
      </c>
      <c r="BF9" s="255">
        <f>+生産者価格評価表!BF9/生産者価格評価表!BF$124</f>
        <v>0</v>
      </c>
      <c r="BG9" s="255">
        <f>+生産者価格評価表!BG9/生産者価格評価表!BG$124</f>
        <v>0</v>
      </c>
      <c r="BH9" s="255">
        <f>+生産者価格評価表!BH9/生産者価格評価表!BH$124</f>
        <v>0</v>
      </c>
      <c r="BI9" s="255">
        <f>+生産者価格評価表!BI9/生産者価格評価表!BI$124</f>
        <v>0</v>
      </c>
      <c r="BJ9" s="255">
        <f>+生産者価格評価表!BJ9/生産者価格評価表!BJ$124</f>
        <v>0</v>
      </c>
      <c r="BK9" s="255">
        <f>+生産者価格評価表!BK9/生産者価格評価表!BK$124</f>
        <v>0</v>
      </c>
      <c r="BL9" s="255">
        <f>+生産者価格評価表!BL9/生産者価格評価表!BL$124</f>
        <v>0</v>
      </c>
      <c r="BM9" s="255">
        <f>+生産者価格評価表!BM9/生産者価格評価表!BM$124</f>
        <v>0</v>
      </c>
      <c r="BN9" s="255">
        <f>+生産者価格評価表!BN9/生産者価格評価表!BN$124</f>
        <v>0</v>
      </c>
      <c r="BO9" s="255">
        <f>+生産者価格評価表!BO9/生産者価格評価表!BO$124</f>
        <v>0</v>
      </c>
      <c r="BP9" s="255">
        <f>+生産者価格評価表!BP9/生産者価格評価表!BP$124</f>
        <v>0</v>
      </c>
      <c r="BQ9" s="255">
        <f>+生産者価格評価表!BQ9/生産者価格評価表!BQ$124</f>
        <v>0</v>
      </c>
      <c r="BR9" s="255">
        <f>+生産者価格評価表!BR9/生産者価格評価表!BR$124</f>
        <v>0</v>
      </c>
      <c r="BS9" s="255">
        <f>+生産者価格評価表!BS9/生産者価格評価表!BS$124</f>
        <v>0</v>
      </c>
      <c r="BT9" s="255">
        <f>+生産者価格評価表!BT9/生産者価格評価表!BT$124</f>
        <v>0</v>
      </c>
      <c r="BU9" s="255">
        <f>+生産者価格評価表!BU9/生産者価格評価表!BU$124</f>
        <v>0</v>
      </c>
      <c r="BV9" s="255">
        <f>+生産者価格評価表!BV9/生産者価格評価表!BV$124</f>
        <v>0</v>
      </c>
      <c r="BW9" s="255">
        <f>+生産者価格評価表!BW9/生産者価格評価表!BW$124</f>
        <v>0</v>
      </c>
      <c r="BX9" s="255">
        <f>+生産者価格評価表!BX9/生産者価格評価表!BX$124</f>
        <v>0</v>
      </c>
      <c r="BY9" s="255">
        <f>+生産者価格評価表!BY9/生産者価格評価表!BY$124</f>
        <v>0</v>
      </c>
      <c r="BZ9" s="255">
        <f>+生産者価格評価表!BZ9/生産者価格評価表!BZ$124</f>
        <v>0</v>
      </c>
      <c r="CA9" s="255">
        <f>+生産者価格評価表!CA9/生産者価格評価表!CA$124</f>
        <v>0</v>
      </c>
      <c r="CB9" s="255">
        <f>+生産者価格評価表!CB9/生産者価格評価表!CB$124</f>
        <v>0</v>
      </c>
      <c r="CC9" s="255">
        <f>+生産者価格評価表!CC9/生産者価格評価表!CC$124</f>
        <v>0</v>
      </c>
      <c r="CD9" s="255">
        <f>+生産者価格評価表!CD9/生産者価格評価表!CD$124</f>
        <v>0</v>
      </c>
      <c r="CE9" s="255">
        <f>+生産者価格評価表!CE9/生産者価格評価表!CE$124</f>
        <v>0</v>
      </c>
      <c r="CF9" s="255">
        <f>+生産者価格評価表!CF9/生産者価格評価表!CF$124</f>
        <v>0</v>
      </c>
      <c r="CG9" s="255">
        <f>+生産者価格評価表!CG9/生産者価格評価表!CG$124</f>
        <v>0</v>
      </c>
      <c r="CH9" s="255">
        <f>+生産者価格評価表!CH9/生産者価格評価表!CH$124</f>
        <v>0</v>
      </c>
      <c r="CI9" s="255">
        <f>+生産者価格評価表!CI9/生産者価格評価表!CI$124</f>
        <v>0</v>
      </c>
      <c r="CJ9" s="255">
        <f>+生産者価格評価表!CJ9/生産者価格評価表!CJ$124</f>
        <v>0</v>
      </c>
      <c r="CK9" s="255">
        <f>+生産者価格評価表!CK9/生産者価格評価表!CK$124</f>
        <v>0</v>
      </c>
      <c r="CL9" s="255">
        <f>+生産者価格評価表!CL9/生産者価格評価表!CL$124</f>
        <v>0</v>
      </c>
      <c r="CM9" s="255">
        <f>+生産者価格評価表!CM9/生産者価格評価表!CM$124</f>
        <v>0</v>
      </c>
      <c r="CN9" s="255">
        <f>+生産者価格評価表!CN9/生産者価格評価表!CN$124</f>
        <v>0</v>
      </c>
      <c r="CO9" s="255">
        <f>+生産者価格評価表!CO9/生産者価格評価表!CO$124</f>
        <v>0</v>
      </c>
      <c r="CP9" s="255">
        <f>+生産者価格評価表!CP9/生産者価格評価表!CP$124</f>
        <v>0</v>
      </c>
      <c r="CQ9" s="255">
        <f>+生産者価格評価表!CQ9/生産者価格評価表!CQ$124</f>
        <v>0</v>
      </c>
      <c r="CR9" s="255">
        <f>+生産者価格評価表!CR9/生産者価格評価表!CR$124</f>
        <v>0</v>
      </c>
      <c r="CS9" s="255">
        <f>+生産者価格評価表!CS9/生産者価格評価表!CS$124</f>
        <v>0</v>
      </c>
      <c r="CT9" s="255">
        <f>+生産者価格評価表!CT9/生産者価格評価表!CT$124</f>
        <v>0</v>
      </c>
      <c r="CU9" s="255">
        <f>+生産者価格評価表!CU9/生産者価格評価表!CU$124</f>
        <v>0</v>
      </c>
      <c r="CV9" s="255">
        <f>+生産者価格評価表!CV9/生産者価格評価表!CV$124</f>
        <v>0</v>
      </c>
      <c r="CW9" s="255">
        <f>+生産者価格評価表!CW9/生産者価格評価表!CW$124</f>
        <v>0</v>
      </c>
      <c r="CX9" s="255">
        <f>+生産者価格評価表!CX9/生産者価格評価表!CX$124</f>
        <v>0</v>
      </c>
      <c r="CY9" s="255">
        <f>+生産者価格評価表!CY9/生産者価格評価表!CY$124</f>
        <v>0</v>
      </c>
      <c r="CZ9" s="255">
        <f>+生産者価格評価表!CZ9/生産者価格評価表!CZ$124</f>
        <v>0</v>
      </c>
      <c r="DA9" s="255">
        <f>+生産者価格評価表!DA9/生産者価格評価表!DA$124</f>
        <v>0</v>
      </c>
      <c r="DB9" s="255">
        <f>+生産者価格評価表!DB9/生産者価格評価表!DB$124</f>
        <v>0</v>
      </c>
      <c r="DC9" s="255">
        <f>+生産者価格評価表!DC9/生産者価格評価表!DC$124</f>
        <v>0</v>
      </c>
      <c r="DD9" s="255">
        <f>+生産者価格評価表!DD9/生産者価格評価表!DD$124</f>
        <v>0</v>
      </c>
      <c r="DE9" s="255">
        <f>+生産者価格評価表!DE9/生産者価格評価表!DE$124</f>
        <v>0</v>
      </c>
      <c r="DF9" s="255">
        <f>+生産者価格評価表!DF9/生産者価格評価表!DF$124</f>
        <v>0</v>
      </c>
      <c r="DG9" s="256">
        <f>+生産者価格評価表!DG9/生産者価格評価表!DG$124</f>
        <v>0</v>
      </c>
    </row>
    <row r="10" spans="1:111" ht="15" customHeight="1" x14ac:dyDescent="0.3">
      <c r="A10" s="236">
        <v>4</v>
      </c>
      <c r="B10" s="196" t="s">
        <v>270</v>
      </c>
      <c r="C10" s="195" t="s">
        <v>6</v>
      </c>
      <c r="D10" s="253">
        <f>+生産者価格評価表!D10/生産者価格評価表!D$124</f>
        <v>8.9855573642452725E-4</v>
      </c>
      <c r="E10" s="254">
        <f>+生産者価格評価表!E10/生産者価格評価表!E$124</f>
        <v>0</v>
      </c>
      <c r="F10" s="254">
        <f>+生産者価格評価表!F10/生産者価格評価表!F$124</f>
        <v>0</v>
      </c>
      <c r="G10" s="254">
        <f>+生産者価格評価表!G10/生産者価格評価表!G$124</f>
        <v>0.20232860675593611</v>
      </c>
      <c r="H10" s="254">
        <f>+生産者価格評価表!H10/生産者価格評価表!H$124</f>
        <v>2.6175726376406945E-4</v>
      </c>
      <c r="I10" s="254">
        <f>+生産者価格評価表!I10/生産者価格評価表!I$124</f>
        <v>2.5968051876748208E-4</v>
      </c>
      <c r="J10" s="254">
        <f>+生産者価格評価表!J10/生産者価格評価表!J$124</f>
        <v>4.3038751015445529E-5</v>
      </c>
      <c r="K10" s="254">
        <f>+生産者価格評価表!K10/生産者価格評価表!K$124</f>
        <v>6.8156599555801653E-4</v>
      </c>
      <c r="L10" s="254">
        <f>+生産者価格評価表!L10/生産者価格評価表!L$124</f>
        <v>0</v>
      </c>
      <c r="M10" s="254">
        <f>+生産者価格評価表!M10/生産者価格評価表!M$124</f>
        <v>2.3719006607914798E-4</v>
      </c>
      <c r="N10" s="254">
        <f>+生産者価格評価表!N10/生産者価格評価表!N$124</f>
        <v>0</v>
      </c>
      <c r="O10" s="254">
        <f>+生産者価格評価表!O10/生産者価格評価表!O$124</f>
        <v>1.8772485918289E-5</v>
      </c>
      <c r="P10" s="254">
        <f>+生産者価格評価表!P10/生産者価格評価表!P$124</f>
        <v>0</v>
      </c>
      <c r="Q10" s="254">
        <f>+生産者価格評価表!Q10/生産者価格評価表!Q$124</f>
        <v>0.11318063698881094</v>
      </c>
      <c r="R10" s="254">
        <f>+生産者価格評価表!R10/生産者価格評価表!R$124</f>
        <v>1.8955603678535939E-5</v>
      </c>
      <c r="S10" s="254">
        <f>+生産者価格評価表!S10/生産者価格評価表!S$124</f>
        <v>3.3159897023447062E-4</v>
      </c>
      <c r="T10" s="254">
        <f>+生産者価格評価表!T10/生産者価格評価表!T$124</f>
        <v>5.6804642302587532E-7</v>
      </c>
      <c r="U10" s="254">
        <f>+生産者価格評価表!U10/生産者価格評価表!U$124</f>
        <v>0</v>
      </c>
      <c r="V10" s="254">
        <f>+生産者価格評価表!V10/生産者価格評価表!V$124</f>
        <v>0</v>
      </c>
      <c r="W10" s="254">
        <f>+生産者価格評価表!W10/生産者価格評価表!W$124</f>
        <v>2.32571209511934E-4</v>
      </c>
      <c r="X10" s="254">
        <f>+生産者価格評価表!X10/生産者価格評価表!X$124</f>
        <v>0</v>
      </c>
      <c r="Y10" s="254">
        <f>+生産者価格評価表!Y10/生産者価格評価表!Y$124</f>
        <v>0</v>
      </c>
      <c r="Z10" s="254">
        <f>+生産者価格評価表!Z10/生産者価格評価表!Z$124</f>
        <v>0</v>
      </c>
      <c r="AA10" s="254">
        <f>+生産者価格評価表!AA10/生産者価格評価表!AA$124</f>
        <v>0</v>
      </c>
      <c r="AB10" s="254">
        <f>+生産者価格評価表!AB10/生産者価格評価表!AB$124</f>
        <v>0</v>
      </c>
      <c r="AC10" s="254">
        <f>+生産者価格評価表!AC10/生産者価格評価表!AC$124</f>
        <v>8.1310624667717637E-4</v>
      </c>
      <c r="AD10" s="254">
        <f>+生産者価格評価表!AD10/生産者価格評価表!AD$124</f>
        <v>0</v>
      </c>
      <c r="AE10" s="254">
        <f>+生産者価格評価表!AE10/生産者価格評価表!AE$124</f>
        <v>0</v>
      </c>
      <c r="AF10" s="254">
        <f>+生産者価格評価表!AF10/生産者価格評価表!AF$124</f>
        <v>0</v>
      </c>
      <c r="AG10" s="254">
        <f>+生産者価格評価表!AG10/生産者価格評価表!AG$124</f>
        <v>0</v>
      </c>
      <c r="AH10" s="254">
        <f>+生産者価格評価表!AH10/生産者価格評価表!AH$124</f>
        <v>8.2635625720714121E-4</v>
      </c>
      <c r="AI10" s="254">
        <f>+生産者価格評価表!AI10/生産者価格評価表!AI$124</f>
        <v>0</v>
      </c>
      <c r="AJ10" s="254">
        <f>+生産者価格評価表!AJ10/生産者価格評価表!AJ$124</f>
        <v>0</v>
      </c>
      <c r="AK10" s="254">
        <f>+生産者価格評価表!AK10/生産者価格評価表!AK$124</f>
        <v>1.6702828289914331E-6</v>
      </c>
      <c r="AL10" s="254">
        <f>+生産者価格評価表!AL10/生産者価格評価表!AL$124</f>
        <v>1.0189691293112584E-6</v>
      </c>
      <c r="AM10" s="254">
        <f>+生産者価格評価表!AM10/生産者価格評価表!AM$124</f>
        <v>0</v>
      </c>
      <c r="AN10" s="254">
        <f>+生産者価格評価表!AN10/生産者価格評価表!AN$124</f>
        <v>0</v>
      </c>
      <c r="AO10" s="254">
        <f>+生産者価格評価表!AO10/生産者価格評価表!AO$124</f>
        <v>6.3452300050698386E-7</v>
      </c>
      <c r="AP10" s="254">
        <f>+生産者価格評価表!AP10/生産者価格評価表!AP$124</f>
        <v>0</v>
      </c>
      <c r="AQ10" s="254">
        <f>+生産者価格評価表!AQ10/生産者価格評価表!AQ$124</f>
        <v>0</v>
      </c>
      <c r="AR10" s="254">
        <f>+生産者価格評価表!AR10/生産者価格評価表!AR$124</f>
        <v>0</v>
      </c>
      <c r="AS10" s="254">
        <f>+生産者価格評価表!AS10/生産者価格評価表!AS$124</f>
        <v>0</v>
      </c>
      <c r="AT10" s="254">
        <f>+生産者価格評価表!AT10/生産者価格評価表!AT$124</f>
        <v>0</v>
      </c>
      <c r="AU10" s="255">
        <f>+生産者価格評価表!AU10/生産者価格評価表!AU$124</f>
        <v>0</v>
      </c>
      <c r="AV10" s="255">
        <f>+生産者価格評価表!AV10/生産者価格評価表!AV$124</f>
        <v>0</v>
      </c>
      <c r="AW10" s="255">
        <f>+生産者価格評価表!AW10/生産者価格評価表!AW$124</f>
        <v>0</v>
      </c>
      <c r="AX10" s="255">
        <f>+生産者価格評価表!AX10/生産者価格評価表!AX$124</f>
        <v>0</v>
      </c>
      <c r="AY10" s="255">
        <f>+生産者価格評価表!AY10/生産者価格評価表!AY$124</f>
        <v>0</v>
      </c>
      <c r="AZ10" s="255">
        <f>+生産者価格評価表!AZ10/生産者価格評価表!AZ$124</f>
        <v>0</v>
      </c>
      <c r="BA10" s="255">
        <f>+生産者価格評価表!BA10/生産者価格評価表!BA$124</f>
        <v>0</v>
      </c>
      <c r="BB10" s="255">
        <f>+生産者価格評価表!BB10/生産者価格評価表!BB$124</f>
        <v>0</v>
      </c>
      <c r="BC10" s="255">
        <f>+生産者価格評価表!BC10/生産者価格評価表!BC$124</f>
        <v>0</v>
      </c>
      <c r="BD10" s="255">
        <f>+生産者価格評価表!BD10/生産者価格評価表!BD$124</f>
        <v>0</v>
      </c>
      <c r="BE10" s="255">
        <f>+生産者価格評価表!BE10/生産者価格評価表!BE$124</f>
        <v>0</v>
      </c>
      <c r="BF10" s="255">
        <f>+生産者価格評価表!BF10/生産者価格評価表!BF$124</f>
        <v>0</v>
      </c>
      <c r="BG10" s="255">
        <f>+生産者価格評価表!BG10/生産者価格評価表!BG$124</f>
        <v>0</v>
      </c>
      <c r="BH10" s="255">
        <f>+生産者価格評価表!BH10/生産者価格評価表!BH$124</f>
        <v>0</v>
      </c>
      <c r="BI10" s="255">
        <f>+生産者価格評価表!BI10/生産者価格評価表!BI$124</f>
        <v>4.7430598255071413E-6</v>
      </c>
      <c r="BJ10" s="255">
        <f>+生産者価格評価表!BJ10/生産者価格評価表!BJ$124</f>
        <v>0</v>
      </c>
      <c r="BK10" s="255">
        <f>+生産者価格評価表!BK10/生産者価格評価表!BK$124</f>
        <v>3.5578279931621116E-4</v>
      </c>
      <c r="BL10" s="255">
        <f>+生産者価格評価表!BL10/生産者価格評価表!BL$124</f>
        <v>0</v>
      </c>
      <c r="BM10" s="255">
        <f>+生産者価格評価表!BM10/生産者価格評価表!BM$124</f>
        <v>9.6808452716347726E-6</v>
      </c>
      <c r="BN10" s="255">
        <f>+生産者価格評価表!BN10/生産者価格評価表!BN$124</f>
        <v>4.2071302288492006E-5</v>
      </c>
      <c r="BO10" s="255">
        <f>+生産者価格評価表!BO10/生産者価格評価表!BO$124</f>
        <v>1.0344200040332543E-4</v>
      </c>
      <c r="BP10" s="255">
        <f>+生産者価格評価表!BP10/生産者価格評価表!BP$124</f>
        <v>3.1704890452664708E-5</v>
      </c>
      <c r="BQ10" s="255">
        <f>+生産者価格評価表!BQ10/生産者価格評価表!BQ$124</f>
        <v>0</v>
      </c>
      <c r="BR10" s="255">
        <f>+生産者価格評価表!BR10/生産者価格評価表!BR$124</f>
        <v>0</v>
      </c>
      <c r="BS10" s="255">
        <f>+生産者価格評価表!BS10/生産者価格評価表!BS$124</f>
        <v>0</v>
      </c>
      <c r="BT10" s="255">
        <f>+生産者価格評価表!BT10/生産者価格評価表!BT$124</f>
        <v>0</v>
      </c>
      <c r="BU10" s="255">
        <f>+生産者価格評価表!BU10/生産者価格評価表!BU$124</f>
        <v>0</v>
      </c>
      <c r="BV10" s="255">
        <f>+生産者価格評価表!BV10/生産者価格評価表!BV$124</f>
        <v>0</v>
      </c>
      <c r="BW10" s="255">
        <f>+生産者価格評価表!BW10/生産者価格評価表!BW$124</f>
        <v>0</v>
      </c>
      <c r="BX10" s="255">
        <f>+生産者価格評価表!BX10/生産者価格評価表!BX$124</f>
        <v>0</v>
      </c>
      <c r="BY10" s="255">
        <f>+生産者価格評価表!BY10/生産者価格評価表!BY$124</f>
        <v>0</v>
      </c>
      <c r="BZ10" s="255">
        <f>+生産者価格評価表!BZ10/生産者価格評価表!BZ$124</f>
        <v>0</v>
      </c>
      <c r="CA10" s="255">
        <f>+生産者価格評価表!CA10/生産者価格評価表!CA$124</f>
        <v>0</v>
      </c>
      <c r="CB10" s="255">
        <f>+生産者価格評価表!CB10/生産者価格評価表!CB$124</f>
        <v>0</v>
      </c>
      <c r="CC10" s="255">
        <f>+生産者価格評価表!CC10/生産者価格評価表!CC$124</f>
        <v>0</v>
      </c>
      <c r="CD10" s="255">
        <f>+生産者価格評価表!CD10/生産者価格評価表!CD$124</f>
        <v>0</v>
      </c>
      <c r="CE10" s="255">
        <f>+生産者価格評価表!CE10/生産者価格評価表!CE$124</f>
        <v>0</v>
      </c>
      <c r="CF10" s="255">
        <f>+生産者価格評価表!CF10/生産者価格評価表!CF$124</f>
        <v>0</v>
      </c>
      <c r="CG10" s="255">
        <f>+生産者価格評価表!CG10/生産者価格評価表!CG$124</f>
        <v>0</v>
      </c>
      <c r="CH10" s="255">
        <f>+生産者価格評価表!CH10/生産者価格評価表!CH$124</f>
        <v>0</v>
      </c>
      <c r="CI10" s="255">
        <f>+生産者価格評価表!CI10/生産者価格評価表!CI$124</f>
        <v>0</v>
      </c>
      <c r="CJ10" s="255">
        <f>+生産者価格評価表!CJ10/生産者価格評価表!CJ$124</f>
        <v>0</v>
      </c>
      <c r="CK10" s="255">
        <f>+生産者価格評価表!CK10/生産者価格評価表!CK$124</f>
        <v>0</v>
      </c>
      <c r="CL10" s="255">
        <f>+生産者価格評価表!CL10/生産者価格評価表!CL$124</f>
        <v>0</v>
      </c>
      <c r="CM10" s="255">
        <f>+生産者価格評価表!CM10/生産者価格評価表!CM$124</f>
        <v>0</v>
      </c>
      <c r="CN10" s="255">
        <f>+生産者価格評価表!CN10/生産者価格評価表!CN$124</f>
        <v>3.7300475883694018E-6</v>
      </c>
      <c r="CO10" s="255">
        <f>+生産者価格評価表!CO10/生産者価格評価表!CO$124</f>
        <v>4.4502676559798387E-5</v>
      </c>
      <c r="CP10" s="255">
        <f>+生産者価格評価表!CP10/生産者価格評価表!CP$124</f>
        <v>4.9709053356746316E-5</v>
      </c>
      <c r="CQ10" s="255">
        <f>+生産者価格評価表!CQ10/生産者価格評価表!CQ$124</f>
        <v>6.6029276951242023E-6</v>
      </c>
      <c r="CR10" s="255">
        <f>+生産者価格評価表!CR10/生産者価格評価表!CR$124</f>
        <v>0</v>
      </c>
      <c r="CS10" s="255">
        <f>+生産者価格評価表!CS10/生産者価格評価表!CS$124</f>
        <v>8.7912235968567163E-5</v>
      </c>
      <c r="CT10" s="255">
        <f>+生産者価格評価表!CT10/生産者価格評価表!CT$124</f>
        <v>1.7004085378099032E-4</v>
      </c>
      <c r="CU10" s="255">
        <f>+生産者価格評価表!CU10/生産者価格評価表!CU$124</f>
        <v>0</v>
      </c>
      <c r="CV10" s="255">
        <f>+生産者価格評価表!CV10/生産者価格評価表!CV$124</f>
        <v>0</v>
      </c>
      <c r="CW10" s="255">
        <f>+生産者価格評価表!CW10/生産者価格評価表!CW$124</f>
        <v>0</v>
      </c>
      <c r="CX10" s="255">
        <f>+生産者価格評価表!CX10/生産者価格評価表!CX$124</f>
        <v>0</v>
      </c>
      <c r="CY10" s="255">
        <f>+生産者価格評価表!CY10/生産者価格評価表!CY$124</f>
        <v>0</v>
      </c>
      <c r="CZ10" s="255">
        <f>+生産者価格評価表!CZ10/生産者価格評価表!CZ$124</f>
        <v>1.5888407990801742E-3</v>
      </c>
      <c r="DA10" s="255">
        <f>+生産者価格評価表!DA10/生産者価格評価表!DA$124</f>
        <v>2.2309706253237308E-3</v>
      </c>
      <c r="DB10" s="255">
        <f>+生産者価格評価表!DB10/生産者価格評価表!DB$124</f>
        <v>0</v>
      </c>
      <c r="DC10" s="255">
        <f>+生産者価格評価表!DC10/生産者価格評価表!DC$124</f>
        <v>0</v>
      </c>
      <c r="DD10" s="255">
        <f>+生産者価格評価表!DD10/生産者価格評価表!DD$124</f>
        <v>0</v>
      </c>
      <c r="DE10" s="255">
        <f>+生産者価格評価表!DE10/生産者価格評価表!DE$124</f>
        <v>1.1144084104927355E-4</v>
      </c>
      <c r="DF10" s="255">
        <f>+生産者価格評価表!DF10/生産者価格評価表!DF$124</f>
        <v>0</v>
      </c>
      <c r="DG10" s="256">
        <f>+生産者価格評価表!DG10/生産者価格評価表!DG$124</f>
        <v>0</v>
      </c>
    </row>
    <row r="11" spans="1:111" ht="15" customHeight="1" x14ac:dyDescent="0.3">
      <c r="A11" s="236">
        <v>5</v>
      </c>
      <c r="B11" s="196" t="s">
        <v>271</v>
      </c>
      <c r="C11" s="195" t="s">
        <v>7</v>
      </c>
      <c r="D11" s="253">
        <f>+生産者価格評価表!D11/生産者価格評価表!D$124</f>
        <v>0</v>
      </c>
      <c r="E11" s="254">
        <f>+生産者価格評価表!E11/生産者価格評価表!E$124</f>
        <v>0</v>
      </c>
      <c r="F11" s="254">
        <f>+生産者価格評価表!F11/生産者価格評価表!F$124</f>
        <v>0</v>
      </c>
      <c r="G11" s="254">
        <f>+生産者価格評価表!G11/生産者価格評価表!G$124</f>
        <v>0</v>
      </c>
      <c r="H11" s="254">
        <f>+生産者価格評価表!H11/生産者価格評価表!H$124</f>
        <v>4.2202813077215434E-2</v>
      </c>
      <c r="I11" s="254">
        <f>+生産者価格評価表!I11/生産者価格評価表!I$124</f>
        <v>0</v>
      </c>
      <c r="J11" s="254">
        <f>+生産者価格評価表!J11/生産者価格評価表!J$124</f>
        <v>0</v>
      </c>
      <c r="K11" s="254">
        <f>+生産者価格評価表!K11/生産者価格評価表!K$124</f>
        <v>3.1186979501781547E-2</v>
      </c>
      <c r="L11" s="254">
        <f>+生産者価格評価表!L11/生産者価格評価表!L$124</f>
        <v>0</v>
      </c>
      <c r="M11" s="254">
        <f>+生産者価格評価表!M11/生産者価格評価表!M$124</f>
        <v>1.4131182810067549E-3</v>
      </c>
      <c r="N11" s="254">
        <f>+生産者価格評価表!N11/生産者価格評価表!N$124</f>
        <v>0</v>
      </c>
      <c r="O11" s="254">
        <f>+生産者価格評価表!O11/生産者価格評価表!O$124</f>
        <v>1.8772485918289001E-6</v>
      </c>
      <c r="P11" s="254">
        <f>+生産者価格評価表!P11/生産者価格評価表!P$124</f>
        <v>0</v>
      </c>
      <c r="Q11" s="254">
        <f>+生産者価格評価表!Q11/生産者価格評価表!Q$124</f>
        <v>0</v>
      </c>
      <c r="R11" s="254">
        <f>+生産者価格評価表!R11/生産者価格評価表!R$124</f>
        <v>0</v>
      </c>
      <c r="S11" s="254">
        <f>+生産者価格評価表!S11/生産者価格評価表!S$124</f>
        <v>0</v>
      </c>
      <c r="T11" s="254">
        <f>+生産者価格評価表!T11/生産者価格評価表!T$124</f>
        <v>0</v>
      </c>
      <c r="U11" s="254">
        <f>+生産者価格評価表!U11/生産者価格評価表!U$124</f>
        <v>0</v>
      </c>
      <c r="V11" s="254">
        <f>+生産者価格評価表!V11/生産者価格評価表!V$124</f>
        <v>7.9248094083337296E-5</v>
      </c>
      <c r="W11" s="254">
        <f>+生産者価格評価表!W11/生産者価格評価表!W$124</f>
        <v>0</v>
      </c>
      <c r="X11" s="254">
        <f>+生産者価格評価表!X11/生産者価格評価表!X$124</f>
        <v>0</v>
      </c>
      <c r="Y11" s="254">
        <f>+生産者価格評価表!Y11/生産者価格評価表!Y$124</f>
        <v>0</v>
      </c>
      <c r="Z11" s="254">
        <f>+生産者価格評価表!Z11/生産者価格評価表!Z$124</f>
        <v>0</v>
      </c>
      <c r="AA11" s="254">
        <f>+生産者価格評価表!AA11/生産者価格評価表!AA$124</f>
        <v>0</v>
      </c>
      <c r="AB11" s="254">
        <f>+生産者価格評価表!AB11/生産者価格評価表!AB$124</f>
        <v>1.7123424668308979E-4</v>
      </c>
      <c r="AC11" s="254">
        <f>+生産者価格評価表!AC11/生産者価格評価表!AC$124</f>
        <v>0</v>
      </c>
      <c r="AD11" s="254">
        <f>+生産者価格評価表!AD11/生産者価格評価表!AD$124</f>
        <v>0</v>
      </c>
      <c r="AE11" s="254">
        <f>+生産者価格評価表!AE11/生産者価格評価表!AE$124</f>
        <v>0</v>
      </c>
      <c r="AF11" s="254">
        <f>+生産者価格評価表!AF11/生産者価格評価表!AF$124</f>
        <v>0</v>
      </c>
      <c r="AG11" s="254">
        <f>+生産者価格評価表!AG11/生産者価格評価表!AG$124</f>
        <v>0</v>
      </c>
      <c r="AH11" s="254">
        <f>+生産者価格評価表!AH11/生産者価格評価表!AH$124</f>
        <v>0</v>
      </c>
      <c r="AI11" s="254">
        <f>+生産者価格評価表!AI11/生産者価格評価表!AI$124</f>
        <v>0</v>
      </c>
      <c r="AJ11" s="254">
        <f>+生産者価格評価表!AJ11/生産者価格評価表!AJ$124</f>
        <v>0</v>
      </c>
      <c r="AK11" s="254">
        <f>+生産者価格評価表!AK11/生産者価格評価表!AK$124</f>
        <v>0</v>
      </c>
      <c r="AL11" s="254">
        <f>+生産者価格評価表!AL11/生産者価格評価表!AL$124</f>
        <v>0</v>
      </c>
      <c r="AM11" s="254">
        <f>+生産者価格評価表!AM11/生産者価格評価表!AM$124</f>
        <v>0</v>
      </c>
      <c r="AN11" s="254">
        <f>+生産者価格評価表!AN11/生産者価格評価表!AN$124</f>
        <v>0</v>
      </c>
      <c r="AO11" s="254">
        <f>+生産者価格評価表!AO11/生産者価格評価表!AO$124</f>
        <v>0</v>
      </c>
      <c r="AP11" s="254">
        <f>+生産者価格評価表!AP11/生産者価格評価表!AP$124</f>
        <v>0</v>
      </c>
      <c r="AQ11" s="254">
        <f>+生産者価格評価表!AQ11/生産者価格評価表!AQ$124</f>
        <v>0</v>
      </c>
      <c r="AR11" s="254">
        <f>+生産者価格評価表!AR11/生産者価格評価表!AR$124</f>
        <v>0</v>
      </c>
      <c r="AS11" s="254">
        <f>+生産者価格評価表!AS11/生産者価格評価表!AS$124</f>
        <v>0</v>
      </c>
      <c r="AT11" s="254">
        <f>+生産者価格評価表!AT11/生産者価格評価表!AT$124</f>
        <v>0</v>
      </c>
      <c r="AU11" s="255">
        <f>+生産者価格評価表!AU11/生産者価格評価表!AU$124</f>
        <v>0</v>
      </c>
      <c r="AV11" s="255">
        <f>+生産者価格評価表!AV11/生産者価格評価表!AV$124</f>
        <v>0</v>
      </c>
      <c r="AW11" s="255">
        <f>+生産者価格評価表!AW11/生産者価格評価表!AW$124</f>
        <v>0</v>
      </c>
      <c r="AX11" s="255">
        <f>+生産者価格評価表!AX11/生産者価格評価表!AX$124</f>
        <v>0</v>
      </c>
      <c r="AY11" s="255">
        <f>+生産者価格評価表!AY11/生産者価格評価表!AY$124</f>
        <v>0</v>
      </c>
      <c r="AZ11" s="255">
        <f>+生産者価格評価表!AZ11/生産者価格評価表!AZ$124</f>
        <v>0</v>
      </c>
      <c r="BA11" s="255">
        <f>+生産者価格評価表!BA11/生産者価格評価表!BA$124</f>
        <v>0</v>
      </c>
      <c r="BB11" s="255">
        <f>+生産者価格評価表!BB11/生産者価格評価表!BB$124</f>
        <v>0</v>
      </c>
      <c r="BC11" s="255">
        <f>+生産者価格評価表!BC11/生産者価格評価表!BC$124</f>
        <v>0</v>
      </c>
      <c r="BD11" s="255">
        <f>+生産者価格評価表!BD11/生産者価格評価表!BD$124</f>
        <v>0</v>
      </c>
      <c r="BE11" s="255">
        <f>+生産者価格評価表!BE11/生産者価格評価表!BE$124</f>
        <v>0</v>
      </c>
      <c r="BF11" s="255">
        <f>+生産者価格評価表!BF11/生産者価格評価表!BF$124</f>
        <v>0</v>
      </c>
      <c r="BG11" s="255">
        <f>+生産者価格評価表!BG11/生産者価格評価表!BG$124</f>
        <v>0</v>
      </c>
      <c r="BH11" s="255">
        <f>+生産者価格評価表!BH11/生産者価格評価表!BH$124</f>
        <v>0</v>
      </c>
      <c r="BI11" s="255">
        <f>+生産者価格評価表!BI11/生産者価格評価表!BI$124</f>
        <v>0</v>
      </c>
      <c r="BJ11" s="255">
        <f>+生産者価格評価表!BJ11/生産者価格評価表!BJ$124</f>
        <v>0</v>
      </c>
      <c r="BK11" s="255">
        <f>+生産者価格評価表!BK11/生産者価格評価表!BK$124</f>
        <v>6.1617580071133696E-3</v>
      </c>
      <c r="BL11" s="255">
        <f>+生産者価格評価表!BL11/生産者価格評価表!BL$124</f>
        <v>0</v>
      </c>
      <c r="BM11" s="255">
        <f>+生産者価格評価表!BM11/生産者価格評価表!BM$124</f>
        <v>0</v>
      </c>
      <c r="BN11" s="255">
        <f>+生産者価格評価表!BN11/生産者価格評価表!BN$124</f>
        <v>0</v>
      </c>
      <c r="BO11" s="255">
        <f>+生産者価格評価表!BO11/生産者価格評価表!BO$124</f>
        <v>0</v>
      </c>
      <c r="BP11" s="255">
        <f>+生産者価格評価表!BP11/生産者価格評価表!BP$124</f>
        <v>0</v>
      </c>
      <c r="BQ11" s="255">
        <f>+生産者価格評価表!BQ11/生産者価格評価表!BQ$124</f>
        <v>0</v>
      </c>
      <c r="BR11" s="255">
        <f>+生産者価格評価表!BR11/生産者価格評価表!BR$124</f>
        <v>0</v>
      </c>
      <c r="BS11" s="255">
        <f>+生産者価格評価表!BS11/生産者価格評価表!BS$124</f>
        <v>0</v>
      </c>
      <c r="BT11" s="255">
        <f>+生産者価格評価表!BT11/生産者価格評価表!BT$124</f>
        <v>0</v>
      </c>
      <c r="BU11" s="255">
        <f>+生産者価格評価表!BU11/生産者価格評価表!BU$124</f>
        <v>0</v>
      </c>
      <c r="BV11" s="255">
        <f>+生産者価格評価表!BV11/生産者価格評価表!BV$124</f>
        <v>0</v>
      </c>
      <c r="BW11" s="255">
        <f>+生産者価格評価表!BW11/生産者価格評価表!BW$124</f>
        <v>0</v>
      </c>
      <c r="BX11" s="255">
        <f>+生産者価格評価表!BX11/生産者価格評価表!BX$124</f>
        <v>0</v>
      </c>
      <c r="BY11" s="255">
        <f>+生産者価格評価表!BY11/生産者価格評価表!BY$124</f>
        <v>0</v>
      </c>
      <c r="BZ11" s="255">
        <f>+生産者価格評価表!BZ11/生産者価格評価表!BZ$124</f>
        <v>0</v>
      </c>
      <c r="CA11" s="255">
        <f>+生産者価格評価表!CA11/生産者価格評価表!CA$124</f>
        <v>0</v>
      </c>
      <c r="CB11" s="255">
        <f>+生産者価格評価表!CB11/生産者価格評価表!CB$124</f>
        <v>0</v>
      </c>
      <c r="CC11" s="255">
        <f>+生産者価格評価表!CC11/生産者価格評価表!CC$124</f>
        <v>0</v>
      </c>
      <c r="CD11" s="255">
        <f>+生産者価格評価表!CD11/生産者価格評価表!CD$124</f>
        <v>0</v>
      </c>
      <c r="CE11" s="255">
        <f>+生産者価格評価表!CE11/生産者価格評価表!CE$124</f>
        <v>0</v>
      </c>
      <c r="CF11" s="255">
        <f>+生産者価格評価表!CF11/生産者価格評価表!CF$124</f>
        <v>0</v>
      </c>
      <c r="CG11" s="255">
        <f>+生産者価格評価表!CG11/生産者価格評価表!CG$124</f>
        <v>2.6747329762690739E-5</v>
      </c>
      <c r="CH11" s="255">
        <f>+生産者価格評価表!CH11/生産者価格評価表!CH$124</f>
        <v>0</v>
      </c>
      <c r="CI11" s="255">
        <f>+生産者価格評価表!CI11/生産者価格評価表!CI$124</f>
        <v>0</v>
      </c>
      <c r="CJ11" s="255">
        <f>+生産者価格評価表!CJ11/生産者価格評価表!CJ$124</f>
        <v>0</v>
      </c>
      <c r="CK11" s="255">
        <f>+生産者価格評価表!CK11/生産者価格評価表!CK$124</f>
        <v>0</v>
      </c>
      <c r="CL11" s="255">
        <f>+生産者価格評価表!CL11/生産者価格評価表!CL$124</f>
        <v>0</v>
      </c>
      <c r="CM11" s="255">
        <f>+生産者価格評価表!CM11/生産者価格評価表!CM$124</f>
        <v>0</v>
      </c>
      <c r="CN11" s="255">
        <f>+生産者価格評価表!CN11/生産者価格評価表!CN$124</f>
        <v>6.2167459806156698E-6</v>
      </c>
      <c r="CO11" s="255">
        <f>+生産者価格評価表!CO11/生産者価格評価表!CO$124</f>
        <v>4.1935214450579254E-5</v>
      </c>
      <c r="CP11" s="255">
        <f>+生産者価格評価表!CP11/生産者価格評価表!CP$124</f>
        <v>1.6582900551512778E-4</v>
      </c>
      <c r="CQ11" s="255">
        <f>+生産者価格評価表!CQ11/生産者価格評価表!CQ$124</f>
        <v>1.1569103606538465E-4</v>
      </c>
      <c r="CR11" s="255">
        <f>+生産者価格評価表!CR11/生産者価格評価表!CR$124</f>
        <v>0</v>
      </c>
      <c r="CS11" s="255">
        <f>+生産者価格評価表!CS11/生産者価格評価表!CS$124</f>
        <v>4.5572894737728494E-4</v>
      </c>
      <c r="CT11" s="255">
        <f>+生産者価格評価表!CT11/生産者価格評価表!CT$124</f>
        <v>9.3970853169636536E-4</v>
      </c>
      <c r="CU11" s="255">
        <f>+生産者価格評価表!CU11/生産者価格評価表!CU$124</f>
        <v>0</v>
      </c>
      <c r="CV11" s="255">
        <f>+生産者価格評価表!CV11/生産者価格評価表!CV$124</f>
        <v>0</v>
      </c>
      <c r="CW11" s="255">
        <f>+生産者価格評価表!CW11/生産者価格評価表!CW$124</f>
        <v>0</v>
      </c>
      <c r="CX11" s="255">
        <f>+生産者価格評価表!CX11/生産者価格評価表!CX$124</f>
        <v>0</v>
      </c>
      <c r="CY11" s="255">
        <f>+生産者価格評価表!CY11/生産者価格評価表!CY$124</f>
        <v>0</v>
      </c>
      <c r="CZ11" s="255">
        <f>+生産者価格評価表!CZ11/生産者価格評価表!CZ$124</f>
        <v>5.6449486929734559E-3</v>
      </c>
      <c r="DA11" s="255">
        <f>+生産者価格評価表!DA11/生産者価格評価表!DA$124</f>
        <v>7.1078145272494685E-3</v>
      </c>
      <c r="DB11" s="255">
        <f>+生産者価格評価表!DB11/生産者価格評価表!DB$124</f>
        <v>0</v>
      </c>
      <c r="DC11" s="255">
        <f>+生産者価格評価表!DC11/生産者価格評価表!DC$124</f>
        <v>2.2774621519421265E-5</v>
      </c>
      <c r="DD11" s="255">
        <f>+生産者価格評価表!DD11/生産者価格評価表!DD$124</f>
        <v>0</v>
      </c>
      <c r="DE11" s="255">
        <f>+生産者価格評価表!DE11/生産者価格評価表!DE$124</f>
        <v>2.8488157940128131E-4</v>
      </c>
      <c r="DF11" s="255">
        <f>+生産者価格評価表!DF11/生産者価格評価表!DF$124</f>
        <v>0</v>
      </c>
      <c r="DG11" s="256">
        <f>+生産者価格評価表!DG11/生産者価格評価表!DG$124</f>
        <v>0</v>
      </c>
    </row>
    <row r="12" spans="1:111" ht="15" customHeight="1" x14ac:dyDescent="0.3">
      <c r="A12" s="236">
        <v>6</v>
      </c>
      <c r="B12" s="196" t="s">
        <v>272</v>
      </c>
      <c r="C12" s="195" t="s">
        <v>201</v>
      </c>
      <c r="D12" s="253">
        <f>+生産者価格評価表!D12/生産者価格評価表!D$124</f>
        <v>0</v>
      </c>
      <c r="E12" s="254">
        <f>+生産者価格評価表!E12/生産者価格評価表!E$124</f>
        <v>2.0330727433427568E-5</v>
      </c>
      <c r="F12" s="254">
        <f>+生産者価格評価表!F12/生産者価格評価表!F$124</f>
        <v>0</v>
      </c>
      <c r="G12" s="254">
        <f>+生産者価格評価表!G12/生産者価格評価表!G$124</f>
        <v>6.6440503193794989E-5</v>
      </c>
      <c r="H12" s="254">
        <f>+生産者価格評価表!H12/生産者価格評価表!H$124</f>
        <v>0</v>
      </c>
      <c r="I12" s="254">
        <f>+生産者価格評価表!I12/生産者価格評価表!I$124</f>
        <v>1.0016248581031452E-3</v>
      </c>
      <c r="J12" s="254">
        <f>+生産者価格評価表!J12/生産者価格評価表!J$124</f>
        <v>0</v>
      </c>
      <c r="K12" s="254">
        <f>+生産者価格評価表!K12/生産者価格評価表!K$124</f>
        <v>1.9192991908392691E-4</v>
      </c>
      <c r="L12" s="254">
        <f>+生産者価格評価表!L12/生産者価格評価表!L$124</f>
        <v>1.4007796476124147E-4</v>
      </c>
      <c r="M12" s="254">
        <f>+生産者価格評価表!M12/生産者価格評価表!M$124</f>
        <v>1.4164589861627992E-4</v>
      </c>
      <c r="N12" s="254">
        <f>+生産者価格評価表!N12/生産者価格評価表!N$124</f>
        <v>3.6389967224358332E-5</v>
      </c>
      <c r="O12" s="254">
        <f>+生産者価格評価表!O12/生産者価格評価表!O$124</f>
        <v>4.7025077225313944E-4</v>
      </c>
      <c r="P12" s="254">
        <f>+生産者価格評価表!P12/生産者価格評価表!P$124</f>
        <v>5.0392164831145608E-5</v>
      </c>
      <c r="Q12" s="254">
        <f>+生産者価格評価表!Q12/生産者価格評価表!Q$124</f>
        <v>8.4618190033838811E-7</v>
      </c>
      <c r="R12" s="254">
        <f>+生産者価格評価表!R12/生産者価格評価表!R$124</f>
        <v>0</v>
      </c>
      <c r="S12" s="254">
        <f>+生産者価格評価表!S12/生産者価格評価表!S$124</f>
        <v>4.9163151673893256E-3</v>
      </c>
      <c r="T12" s="254">
        <f>+生産者価格評価表!T12/生産者価格評価表!T$124</f>
        <v>1.221299809505632E-5</v>
      </c>
      <c r="U12" s="254">
        <f>+生産者価格評価表!U12/生産者価格評価表!U$124</f>
        <v>0</v>
      </c>
      <c r="V12" s="254">
        <f>+生産者価格評価表!V12/生産者価格評価表!V$124</f>
        <v>6.3341416638929837E-2</v>
      </c>
      <c r="W12" s="254">
        <f>+生産者価格評価表!W12/生産者価格評価表!W$124</f>
        <v>2.5601109762187942E-3</v>
      </c>
      <c r="X12" s="254">
        <f>+生産者価格評価表!X12/生産者価格評価表!X$124</f>
        <v>4.9920248767624153E-4</v>
      </c>
      <c r="Y12" s="254">
        <f>+生産者価格評価表!Y12/生産者価格評価表!Y$124</f>
        <v>5.0134759902973744E-3</v>
      </c>
      <c r="Z12" s="254">
        <f>+生産者価格評価表!Z12/生産者価格評価表!Z$124</f>
        <v>7.7372848037402366E-4</v>
      </c>
      <c r="AA12" s="254">
        <f>+生産者価格評価表!AA12/生産者価格評価表!AA$124</f>
        <v>1.2863268222963315E-2</v>
      </c>
      <c r="AB12" s="254">
        <f>+生産者価格評価表!AB12/生産者価格評価表!AB$124</f>
        <v>1.7050691675179024E-4</v>
      </c>
      <c r="AC12" s="254">
        <f>+生産者価格評価表!AC12/生産者価格評価表!AC$124</f>
        <v>2.8930379126731461E-4</v>
      </c>
      <c r="AD12" s="254">
        <f>+生産者価格評価表!AD12/生産者価格評価表!AD$124</f>
        <v>0.48443507344435921</v>
      </c>
      <c r="AE12" s="254">
        <f>+生産者価格評価表!AE12/生産者価格評価表!AE$124</f>
        <v>0.44414893099577224</v>
      </c>
      <c r="AF12" s="254">
        <f>+生産者価格評価表!AF12/生産者価格評価表!AF$124</f>
        <v>2.0896076452747475E-5</v>
      </c>
      <c r="AG12" s="254">
        <f>+生産者価格評価表!AG12/生産者価格評価表!AG$124</f>
        <v>8.3984712542724884E-5</v>
      </c>
      <c r="AH12" s="254">
        <f>+生産者価格評価表!AH12/生産者価格評価表!AH$124</f>
        <v>0</v>
      </c>
      <c r="AI12" s="254">
        <f>+生産者価格評価表!AI12/生産者価格評価表!AI$124</f>
        <v>2.9066068710930592E-3</v>
      </c>
      <c r="AJ12" s="254">
        <f>+生産者価格評価表!AJ12/生産者価格評価表!AJ$124</f>
        <v>1.706626264426719E-2</v>
      </c>
      <c r="AK12" s="254">
        <f>+生産者価格評価表!AK12/生産者価格評価表!AK$124</f>
        <v>7.9822816397500593E-3</v>
      </c>
      <c r="AL12" s="254">
        <f>+生産者価格評価表!AL12/生産者価格評価表!AL$124</f>
        <v>4.545621285857524E-3</v>
      </c>
      <c r="AM12" s="254">
        <f>+生産者価格評価表!AM12/生産者価格評価表!AM$124</f>
        <v>5.3041602309031061E-3</v>
      </c>
      <c r="AN12" s="254">
        <f>+生産者価格評価表!AN12/生産者価格評価表!AN$124</f>
        <v>1.8754292405210558E-3</v>
      </c>
      <c r="AO12" s="254">
        <f>+生産者価格評価表!AO12/生産者価格評価表!AO$124</f>
        <v>6.1231469548923942E-4</v>
      </c>
      <c r="AP12" s="254">
        <f>+生産者価格評価表!AP12/生産者価格評価表!AP$124</f>
        <v>1.3319789902513938E-5</v>
      </c>
      <c r="AQ12" s="254">
        <f>+生産者価格評価表!AQ12/生産者価格評価表!AQ$124</f>
        <v>5.2613756413864138E-4</v>
      </c>
      <c r="AR12" s="254">
        <f>+生産者価格評価表!AR12/生産者価格評価表!AR$124</f>
        <v>3.6494026458494056E-4</v>
      </c>
      <c r="AS12" s="254">
        <f>+生産者価格評価表!AS12/生産者価格評価表!AS$124</f>
        <v>2.2372208347901901E-5</v>
      </c>
      <c r="AT12" s="254">
        <f>+生産者価格評価表!AT12/生産者価格評価表!AT$124</f>
        <v>7.3846264317403479E-5</v>
      </c>
      <c r="AU12" s="255">
        <f>+生産者価格評価表!AU12/生産者価格評価表!AU$124</f>
        <v>3.1557896954807265E-5</v>
      </c>
      <c r="AV12" s="255">
        <f>+生産者価格評価表!AV12/生産者価格評価表!AV$124</f>
        <v>1.8930585233296784E-5</v>
      </c>
      <c r="AW12" s="255">
        <f>+生産者価格評価表!AW12/生産者価格評価表!AW$124</f>
        <v>3.5042139925367253E-7</v>
      </c>
      <c r="AX12" s="255">
        <f>+生産者価格評価表!AX12/生産者価格評価表!AX$124</f>
        <v>6.071176160018325E-5</v>
      </c>
      <c r="AY12" s="255">
        <f>+生産者価格評価表!AY12/生産者価格評価表!AY$124</f>
        <v>1.0465154449660244E-4</v>
      </c>
      <c r="AZ12" s="255">
        <f>+生産者価格評価表!AZ12/生産者価格評価表!AZ$124</f>
        <v>3.6582394170386797E-5</v>
      </c>
      <c r="BA12" s="255">
        <f>+生産者価格評価表!BA12/生産者価格評価表!BA$124</f>
        <v>0</v>
      </c>
      <c r="BB12" s="255">
        <f>+生産者価格評価表!BB12/生産者価格評価表!BB$124</f>
        <v>0</v>
      </c>
      <c r="BC12" s="255">
        <f>+生産者価格評価表!BC12/生産者価格評価表!BC$124</f>
        <v>8.3530790841684093E-6</v>
      </c>
      <c r="BD12" s="255">
        <f>+生産者価格評価表!BD12/生産者価格評価表!BD$124</f>
        <v>0</v>
      </c>
      <c r="BE12" s="255">
        <f>+生産者価格評価表!BE12/生産者価格評価表!BE$124</f>
        <v>4.6323532817906825E-6</v>
      </c>
      <c r="BF12" s="255">
        <f>+生産者価格評価表!BF12/生産者価格評価表!BF$124</f>
        <v>3.9379642593408995E-5</v>
      </c>
      <c r="BG12" s="255">
        <f>+生産者価格評価表!BG12/生産者価格評価表!BG$124</f>
        <v>1.9247870223159809E-6</v>
      </c>
      <c r="BH12" s="255">
        <f>+生産者価格評価表!BH12/生産者価格評価表!BH$124</f>
        <v>1.1702607530135204E-4</v>
      </c>
      <c r="BI12" s="255">
        <f>+生産者価格評価表!BI12/生産者価格評価表!BI$124</f>
        <v>0</v>
      </c>
      <c r="BJ12" s="255">
        <f>+生産者価格評価表!BJ12/生産者価格評価表!BJ$124</f>
        <v>2.4817255847596028E-5</v>
      </c>
      <c r="BK12" s="255">
        <f>+生産者価格評価表!BK12/生産者価格評価表!BK$124</f>
        <v>1.0001926085194692E-5</v>
      </c>
      <c r="BL12" s="255">
        <f>+生産者価格評価表!BL12/生産者価格評価表!BL$124</f>
        <v>1.9466039962249006E-4</v>
      </c>
      <c r="BM12" s="255">
        <f>+生産者価格評価表!BM12/生産者価格評価表!BM$124</f>
        <v>4.5480481141908327E-7</v>
      </c>
      <c r="BN12" s="255">
        <f>+生産者価格評価表!BN12/生産者価格評価表!BN$124</f>
        <v>4.5099405209715777E-7</v>
      </c>
      <c r="BO12" s="255">
        <f>+生産者価格評価表!BO12/生産者価格評価表!BO$124</f>
        <v>6.0536649833694468E-6</v>
      </c>
      <c r="BP12" s="255">
        <f>+生産者価格評価表!BP12/生産者価格評価表!BP$124</f>
        <v>3.0957637142332542E-6</v>
      </c>
      <c r="BQ12" s="255">
        <f>+生産者価格評価表!BQ12/生産者価格評価表!BQ$124</f>
        <v>0.17290106974787744</v>
      </c>
      <c r="BR12" s="255">
        <f>+生産者価格評価表!BR12/生産者価格評価表!BR$124</f>
        <v>0.41828006833266868</v>
      </c>
      <c r="BS12" s="255">
        <f>+生産者価格評価表!BS12/生産者価格評価表!BS$124</f>
        <v>0</v>
      </c>
      <c r="BT12" s="255">
        <f>+生産者価格評価表!BT12/生産者価格評価表!BT$124</f>
        <v>1.3350428557100701E-6</v>
      </c>
      <c r="BU12" s="255">
        <f>+生産者価格評価表!BU12/生産者価格評価表!BU$124</f>
        <v>1.7472278558336842E-6</v>
      </c>
      <c r="BV12" s="255">
        <f>+生産者価格評価表!BV12/生産者価格評価表!BV$124</f>
        <v>8.8072784449979273E-7</v>
      </c>
      <c r="BW12" s="255">
        <f>+生産者価格評価表!BW12/生産者価格評価表!BW$124</f>
        <v>2.9060746832987589E-6</v>
      </c>
      <c r="BX12" s="255">
        <f>+生産者価格評価表!BX12/生産者価格評価表!BX$124</f>
        <v>0</v>
      </c>
      <c r="BY12" s="255">
        <f>+生産者価格評価表!BY12/生産者価格評価表!BY$124</f>
        <v>0</v>
      </c>
      <c r="BZ12" s="255">
        <f>+生産者価格評価表!BZ12/生産者価格評価表!BZ$124</f>
        <v>1.0562115803037664E-5</v>
      </c>
      <c r="CA12" s="255">
        <f>+生産者価格評価表!CA12/生産者価格評価表!CA$124</f>
        <v>6.2554551478548766E-8</v>
      </c>
      <c r="CB12" s="255">
        <f>+生産者価格評価表!CB12/生産者価格評価表!CB$124</f>
        <v>0</v>
      </c>
      <c r="CC12" s="255">
        <f>+生産者価格評価表!CC12/生産者価格評価表!CC$124</f>
        <v>3.6582091310363195E-7</v>
      </c>
      <c r="CD12" s="255">
        <f>+生産者価格評価表!CD12/生産者価格評価表!CD$124</f>
        <v>0</v>
      </c>
      <c r="CE12" s="255">
        <f>+生産者価格評価表!CE12/生産者価格評価表!CE$124</f>
        <v>2.8333672105499813E-5</v>
      </c>
      <c r="CF12" s="255">
        <f>+生産者価格評価表!CF12/生産者価格評価表!CF$124</f>
        <v>2.955435966210829E-6</v>
      </c>
      <c r="CG12" s="255">
        <f>+生産者価格評価表!CG12/生産者価格評価表!CG$124</f>
        <v>1.4355911454551526E-5</v>
      </c>
      <c r="CH12" s="255">
        <f>+生産者価格評価表!CH12/生産者価格評価表!CH$124</f>
        <v>0</v>
      </c>
      <c r="CI12" s="255">
        <f>+生産者価格評価表!CI12/生産者価格評価表!CI$124</f>
        <v>0</v>
      </c>
      <c r="CJ12" s="255">
        <f>+生産者価格評価表!CJ12/生産者価格評価表!CJ$124</f>
        <v>4.5493411302974521E-7</v>
      </c>
      <c r="CK12" s="255">
        <f>+生産者価格評価表!CK12/生産者価格評価表!CK$124</f>
        <v>0</v>
      </c>
      <c r="CL12" s="255">
        <f>+生産者価格評価表!CL12/生産者価格評価表!CL$124</f>
        <v>0</v>
      </c>
      <c r="CM12" s="255">
        <f>+生産者価格評価表!CM12/生産者価格評価表!CM$124</f>
        <v>1.2996258521574511E-6</v>
      </c>
      <c r="CN12" s="255">
        <f>+生産者価格評価表!CN12/生産者価格評価表!CN$124</f>
        <v>7.0378256384328334E-8</v>
      </c>
      <c r="CO12" s="255">
        <f>+生産者価格評価表!CO12/生産者価格評価表!CO$124</f>
        <v>3.6177875175360578E-6</v>
      </c>
      <c r="CP12" s="255">
        <f>+生産者価格評価表!CP12/生産者価格評価表!CP$124</f>
        <v>8.9605153009967428E-5</v>
      </c>
      <c r="CQ12" s="255">
        <f>+生産者価格評価表!CQ12/生産者価格評価表!CQ$124</f>
        <v>5.3769769504268749E-6</v>
      </c>
      <c r="CR12" s="255">
        <f>+生産者価格評価表!CR12/生産者価格評価表!CR$124</f>
        <v>0</v>
      </c>
      <c r="CS12" s="255">
        <f>+生産者価格評価表!CS12/生産者価格評価表!CS$124</f>
        <v>2.3577994321071655E-6</v>
      </c>
      <c r="CT12" s="255">
        <f>+生産者価格評価表!CT12/生産者価格評価表!CT$124</f>
        <v>8.7952165748788088E-6</v>
      </c>
      <c r="CU12" s="255">
        <f>+生産者価格評価表!CU12/生産者価格評価表!CU$124</f>
        <v>3.4976165942010775E-5</v>
      </c>
      <c r="CV12" s="255">
        <f>+生産者価格評価表!CV12/生産者価格評価表!CV$124</f>
        <v>3.1556976120385354E-5</v>
      </c>
      <c r="CW12" s="255">
        <f>+生産者価格評価表!CW12/生産者価格評価表!CW$124</f>
        <v>0</v>
      </c>
      <c r="CX12" s="255">
        <f>+生産者価格評価表!CX12/生産者価格評価表!CX$124</f>
        <v>3.8355956315634235E-7</v>
      </c>
      <c r="CY12" s="255">
        <f>+生産者価格評価表!CY12/生産者価格評価表!CY$124</f>
        <v>2.0206141215761267E-7</v>
      </c>
      <c r="CZ12" s="255">
        <f>+生産者価格評価表!CZ12/生産者価格評価表!CZ$124</f>
        <v>5.8788656635877915E-5</v>
      </c>
      <c r="DA12" s="255">
        <f>+生産者価格評価表!DA12/生産者価格評価表!DA$124</f>
        <v>3.5953435985985832E-7</v>
      </c>
      <c r="DB12" s="255">
        <f>+生産者価格評価表!DB12/生産者価格評価表!DB$124</f>
        <v>5.1170555131683867E-5</v>
      </c>
      <c r="DC12" s="255">
        <f>+生産者価格評価表!DC12/生産者価格評価表!DC$124</f>
        <v>5.6641545747783459E-6</v>
      </c>
      <c r="DD12" s="255">
        <f>+生産者価格評価表!DD12/生産者価格評価表!DD$124</f>
        <v>0</v>
      </c>
      <c r="DE12" s="255">
        <f>+生産者価格評価表!DE12/生産者価格評価表!DE$124</f>
        <v>7.9487047824018218E-7</v>
      </c>
      <c r="DF12" s="255">
        <f>+生産者価格評価表!DF12/生産者価格評価表!DF$124</f>
        <v>0</v>
      </c>
      <c r="DG12" s="256">
        <f>+生産者価格評価表!DG12/生産者価格評価表!DG$124</f>
        <v>0</v>
      </c>
    </row>
    <row r="13" spans="1:111" ht="15" customHeight="1" x14ac:dyDescent="0.3">
      <c r="A13" s="236">
        <v>7</v>
      </c>
      <c r="B13" s="196" t="s">
        <v>273</v>
      </c>
      <c r="C13" s="195" t="s">
        <v>274</v>
      </c>
      <c r="D13" s="253">
        <f>+生産者価格評価表!D13/生産者価格評価表!D$124</f>
        <v>0</v>
      </c>
      <c r="E13" s="254">
        <f>+生産者価格評価表!E13/生産者価格評価表!E$124</f>
        <v>0</v>
      </c>
      <c r="F13" s="254">
        <f>+生産者価格評価表!F13/生産者価格評価表!F$124</f>
        <v>0</v>
      </c>
      <c r="G13" s="254">
        <f>+生産者価格評価表!G13/生産者価格評価表!G$124</f>
        <v>3.4150418641610625E-4</v>
      </c>
      <c r="H13" s="254">
        <f>+生産者価格評価表!H13/生産者価格評価表!H$124</f>
        <v>0</v>
      </c>
      <c r="I13" s="254">
        <f>+生産者価格評価表!I13/生産者価格評価表!I$124</f>
        <v>0</v>
      </c>
      <c r="J13" s="254">
        <f>+生産者価格評価表!J13/生産者価格評価表!J$124</f>
        <v>3.0692009317889596E-3</v>
      </c>
      <c r="K13" s="254">
        <f>+生産者価格評価表!K13/生産者価格評価表!K$124</f>
        <v>2.8866809674216402E-6</v>
      </c>
      <c r="L13" s="254">
        <f>+生産者価格評価表!L13/生産者価格評価表!L$124</f>
        <v>0</v>
      </c>
      <c r="M13" s="254">
        <f>+生産者価格評価表!M13/生産者価格評価表!M$124</f>
        <v>1.9442904008178046E-4</v>
      </c>
      <c r="N13" s="254">
        <f>+生産者価格評価表!N13/生産者価格評価表!N$124</f>
        <v>0</v>
      </c>
      <c r="O13" s="254">
        <f>+生産者価格評価表!O13/生産者価格評価表!O$124</f>
        <v>1.8772485918289001E-6</v>
      </c>
      <c r="P13" s="254">
        <f>+生産者価格評価表!P13/生産者価格評価表!P$124</f>
        <v>0</v>
      </c>
      <c r="Q13" s="254">
        <f>+生産者価格評価表!Q13/生産者価格評価表!Q$124</f>
        <v>1.2692728505075822E-6</v>
      </c>
      <c r="R13" s="254">
        <f>+生産者価格評価表!R13/生産者価格評価表!R$124</f>
        <v>0</v>
      </c>
      <c r="S13" s="254">
        <f>+生産者価格評価表!S13/生産者価格評価表!S$124</f>
        <v>1.5982283964581559E-3</v>
      </c>
      <c r="T13" s="254">
        <f>+生産者価格評価表!T13/生産者価格評価表!T$124</f>
        <v>8.2366731338751935E-6</v>
      </c>
      <c r="U13" s="254">
        <f>+生産者価格評価表!U13/生産者価格評価表!U$124</f>
        <v>0</v>
      </c>
      <c r="V13" s="254">
        <f>+生産者価格評価表!V13/生産者価格評価表!V$124</f>
        <v>4.7580555687635716E-3</v>
      </c>
      <c r="W13" s="254">
        <f>+生産者価格評価表!W13/生産者価格評価表!W$124</f>
        <v>2.5609791202228664E-2</v>
      </c>
      <c r="X13" s="254">
        <f>+生産者価格評価表!X13/生産者価格評価表!X$124</f>
        <v>-2.4717793079114869E-5</v>
      </c>
      <c r="Y13" s="254">
        <f>+生産者価格評価表!Y13/生産者価格評価表!Y$124</f>
        <v>4.1263988503059516E-4</v>
      </c>
      <c r="Z13" s="254">
        <f>+生産者価格評価表!Z13/生産者価格評価表!Z$124</f>
        <v>9.0542694511853831E-5</v>
      </c>
      <c r="AA13" s="254">
        <f>+生産者価格評価表!AA13/生産者価格評価表!AA$124</f>
        <v>0</v>
      </c>
      <c r="AB13" s="254">
        <f>+生産者価格評価表!AB13/生産者価格評価表!AB$124</f>
        <v>1.2489293963171961E-4</v>
      </c>
      <c r="AC13" s="254">
        <f>+生産者価格評価表!AC13/生産者価格評価表!AC$124</f>
        <v>1.363820682670044E-4</v>
      </c>
      <c r="AD13" s="254">
        <f>+生産者価格評価表!AD13/生産者価格評価表!AD$124</f>
        <v>-1.30317249059235E-3</v>
      </c>
      <c r="AE13" s="254">
        <f>+生産者価格評価表!AE13/生産者価格評価表!AE$124</f>
        <v>1.3984898333213355E-2</v>
      </c>
      <c r="AF13" s="254">
        <f>+生産者価格評価表!AF13/生産者価格評価表!AF$124</f>
        <v>0</v>
      </c>
      <c r="AG13" s="254">
        <f>+生産者価格評価表!AG13/生産者価格評価表!AG$124</f>
        <v>2.9040047270328874E-4</v>
      </c>
      <c r="AH13" s="254">
        <f>+生産者価格評価表!AH13/生産者価格評価表!AH$124</f>
        <v>5.2586307276818079E-5</v>
      </c>
      <c r="AI13" s="254">
        <f>+生産者価格評価表!AI13/生産者価格評価表!AI$124</f>
        <v>4.6335510672154905E-2</v>
      </c>
      <c r="AJ13" s="254">
        <f>+生産者価格評価表!AJ13/生産者価格評価表!AJ$124</f>
        <v>3.3606702018626623E-2</v>
      </c>
      <c r="AK13" s="254">
        <f>+生産者価格評価表!AK13/生産者価格評価表!AK$124</f>
        <v>4.1458090098396363E-2</v>
      </c>
      <c r="AL13" s="254">
        <f>+生産者価格評価表!AL13/生産者価格評価表!AL$124</f>
        <v>2.5633187416954015E-2</v>
      </c>
      <c r="AM13" s="254">
        <f>+生産者価格評価表!AM13/生産者価格評価表!AM$124</f>
        <v>0.17358396983256105</v>
      </c>
      <c r="AN13" s="254">
        <f>+生産者価格評価表!AN13/生産者価格評価表!AN$124</f>
        <v>0</v>
      </c>
      <c r="AO13" s="254">
        <f>+生産者価格評価表!AO13/生産者価格評価表!AO$124</f>
        <v>2.3413898718707704E-4</v>
      </c>
      <c r="AP13" s="254">
        <f>+生産者価格評価表!AP13/生産者価格評価表!AP$124</f>
        <v>0</v>
      </c>
      <c r="AQ13" s="254">
        <f>+生産者価格評価表!AQ13/生産者価格評価表!AQ$124</f>
        <v>0.39442899768016115</v>
      </c>
      <c r="AR13" s="254">
        <f>+生産者価格評価表!AR13/生産者価格評価表!AR$124</f>
        <v>4.9164059383253122E-5</v>
      </c>
      <c r="AS13" s="254">
        <f>+生産者価格評価表!AS13/生産者価格評価表!AS$124</f>
        <v>7.2230272666083279E-5</v>
      </c>
      <c r="AT13" s="254">
        <f>+生産者価格評価表!AT13/生産者価格評価表!AT$124</f>
        <v>1.8223571673171395E-5</v>
      </c>
      <c r="AU13" s="255">
        <f>+生産者価格評価表!AU13/生産者価格評価表!AU$124</f>
        <v>7.3121956358699761E-6</v>
      </c>
      <c r="AV13" s="255">
        <f>+生産者価格評価表!AV13/生産者価格評価表!AV$124</f>
        <v>2.4131960089729764E-5</v>
      </c>
      <c r="AW13" s="255">
        <f>+生産者価格評価表!AW13/生産者価格評価表!AW$124</f>
        <v>8.2699450223866708E-5</v>
      </c>
      <c r="AX13" s="255">
        <f>+生産者価格評価表!AX13/生産者価格評価表!AX$124</f>
        <v>0</v>
      </c>
      <c r="AY13" s="255">
        <f>+生産者価格評価表!AY13/生産者価格評価表!AY$124</f>
        <v>0</v>
      </c>
      <c r="AZ13" s="255">
        <f>+生産者価格評価表!AZ13/生産者価格評価表!AZ$124</f>
        <v>0</v>
      </c>
      <c r="BA13" s="255">
        <f>+生産者価格評価表!BA13/生産者価格評価表!BA$124</f>
        <v>0</v>
      </c>
      <c r="BB13" s="255">
        <f>+生産者価格評価表!BB13/生産者価格評価表!BB$124</f>
        <v>0</v>
      </c>
      <c r="BC13" s="255">
        <f>+生産者価格評価表!BC13/生産者価格評価表!BC$124</f>
        <v>0</v>
      </c>
      <c r="BD13" s="255">
        <f>+生産者価格評価表!BD13/生産者価格評価表!BD$124</f>
        <v>0</v>
      </c>
      <c r="BE13" s="255">
        <f>+生産者価格評価表!BE13/生産者価格評価表!BE$124</f>
        <v>0</v>
      </c>
      <c r="BF13" s="255">
        <f>+生産者価格評価表!BF13/生産者価格評価表!BF$124</f>
        <v>0</v>
      </c>
      <c r="BG13" s="255">
        <f>+生産者価格評価表!BG13/生産者価格評価表!BG$124</f>
        <v>0</v>
      </c>
      <c r="BH13" s="255">
        <f>+生産者価格評価表!BH13/生産者価格評価表!BH$124</f>
        <v>0</v>
      </c>
      <c r="BI13" s="255">
        <f>+生産者価格評価表!BI13/生産者価格評価表!BI$124</f>
        <v>0</v>
      </c>
      <c r="BJ13" s="255">
        <f>+生産者価格評価表!BJ13/生産者価格評価表!BJ$124</f>
        <v>0</v>
      </c>
      <c r="BK13" s="255">
        <f>+生産者価格評価表!BK13/生産者価格評価表!BK$124</f>
        <v>1.0447726219277656E-3</v>
      </c>
      <c r="BL13" s="255">
        <f>+生産者価格評価表!BL13/生産者価格評価表!BL$124</f>
        <v>0</v>
      </c>
      <c r="BM13" s="255">
        <f>+生産者価格評価表!BM13/生産者価格評価表!BM$124</f>
        <v>1.0632037048659826E-3</v>
      </c>
      <c r="BN13" s="255">
        <f>+生産者価格評価表!BN13/生産者価格評価表!BN$124</f>
        <v>1.5739692418190805E-4</v>
      </c>
      <c r="BO13" s="255">
        <f>+生産者価格評価表!BO13/生産者価格評価表!BO$124</f>
        <v>4.0513396193077103E-3</v>
      </c>
      <c r="BP13" s="255">
        <f>+生産者価格評価表!BP13/生産者価格評価表!BP$124</f>
        <v>4.2228352071599674E-3</v>
      </c>
      <c r="BQ13" s="255">
        <f>+生産者価格評価表!BQ13/生産者価格評価表!BQ$124</f>
        <v>-1.424271556312524E-5</v>
      </c>
      <c r="BR13" s="255">
        <f>+生産者価格評価表!BR13/生産者価格評価表!BR$124</f>
        <v>0</v>
      </c>
      <c r="BS13" s="255">
        <f>+生産者価格評価表!BS13/生産者価格評価表!BS$124</f>
        <v>0</v>
      </c>
      <c r="BT13" s="255">
        <f>+生産者価格評価表!BT13/生産者価格評価表!BT$124</f>
        <v>0</v>
      </c>
      <c r="BU13" s="255">
        <f>+生産者価格評価表!BU13/生産者価格評価表!BU$124</f>
        <v>0</v>
      </c>
      <c r="BV13" s="255">
        <f>+生産者価格評価表!BV13/生産者価格評価表!BV$124</f>
        <v>0</v>
      </c>
      <c r="BW13" s="255">
        <f>+生産者価格評価表!BW13/生産者価格評価表!BW$124</f>
        <v>0</v>
      </c>
      <c r="BX13" s="255">
        <f>+生産者価格評価表!BX13/生産者価格評価表!BX$124</f>
        <v>0</v>
      </c>
      <c r="BY13" s="255">
        <f>+生産者価格評価表!BY13/生産者価格評価表!BY$124</f>
        <v>0</v>
      </c>
      <c r="BZ13" s="255">
        <f>+生産者価格評価表!BZ13/生産者価格評価表!BZ$124</f>
        <v>0</v>
      </c>
      <c r="CA13" s="255">
        <f>+生産者価格評価表!CA13/生産者価格評価表!CA$124</f>
        <v>0</v>
      </c>
      <c r="CB13" s="255">
        <f>+生産者価格評価表!CB13/生産者価格評価表!CB$124</f>
        <v>0</v>
      </c>
      <c r="CC13" s="255">
        <f>+生産者価格評価表!CC13/生産者価格評価表!CC$124</f>
        <v>0</v>
      </c>
      <c r="CD13" s="255">
        <f>+生産者価格評価表!CD13/生産者価格評価表!CD$124</f>
        <v>0</v>
      </c>
      <c r="CE13" s="255">
        <f>+生産者価格評価表!CE13/生産者価格評価表!CE$124</f>
        <v>0</v>
      </c>
      <c r="CF13" s="255">
        <f>+生産者価格評価表!CF13/生産者価格評価表!CF$124</f>
        <v>0</v>
      </c>
      <c r="CG13" s="255">
        <f>+生産者価格評価表!CG13/生産者価格評価表!CG$124</f>
        <v>0</v>
      </c>
      <c r="CH13" s="255">
        <f>+生産者価格評価表!CH13/生産者価格評価表!CH$124</f>
        <v>0</v>
      </c>
      <c r="CI13" s="255">
        <f>+生産者価格評価表!CI13/生産者価格評価表!CI$124</f>
        <v>0</v>
      </c>
      <c r="CJ13" s="255">
        <f>+生産者価格評価表!CJ13/生産者価格評価表!CJ$124</f>
        <v>0</v>
      </c>
      <c r="CK13" s="255">
        <f>+生産者価格評価表!CK13/生産者価格評価表!CK$124</f>
        <v>0</v>
      </c>
      <c r="CL13" s="255">
        <f>+生産者価格評価表!CL13/生産者価格評価表!CL$124</f>
        <v>0</v>
      </c>
      <c r="CM13" s="255">
        <f>+生産者価格評価表!CM13/生産者価格評価表!CM$124</f>
        <v>0</v>
      </c>
      <c r="CN13" s="255">
        <f>+生産者価格評価表!CN13/生産者価格評価表!CN$124</f>
        <v>7.5304734331231321E-6</v>
      </c>
      <c r="CO13" s="255">
        <f>+生産者価格評価表!CO13/生産者価格評価表!CO$124</f>
        <v>0</v>
      </c>
      <c r="CP13" s="255">
        <f>+生産者価格評価表!CP13/生産者価格評価表!CP$124</f>
        <v>0</v>
      </c>
      <c r="CQ13" s="255">
        <f>+生産者価格評価表!CQ13/生産者価格評価表!CQ$124</f>
        <v>0</v>
      </c>
      <c r="CR13" s="255">
        <f>+生産者価格評価表!CR13/生産者価格評価表!CR$124</f>
        <v>0</v>
      </c>
      <c r="CS13" s="255">
        <f>+生産者価格評価表!CS13/生産者価格評価表!CS$124</f>
        <v>0</v>
      </c>
      <c r="CT13" s="255">
        <f>+生産者価格評価表!CT13/生産者価格評価表!CT$124</f>
        <v>0</v>
      </c>
      <c r="CU13" s="255">
        <f>+生産者価格評価表!CU13/生産者価格評価表!CU$124</f>
        <v>0</v>
      </c>
      <c r="CV13" s="255">
        <f>+生産者価格評価表!CV13/生産者価格評価表!CV$124</f>
        <v>0</v>
      </c>
      <c r="CW13" s="255">
        <f>+生産者価格評価表!CW13/生産者価格評価表!CW$124</f>
        <v>0</v>
      </c>
      <c r="CX13" s="255">
        <f>+生産者価格評価表!CX13/生産者価格評価表!CX$124</f>
        <v>0</v>
      </c>
      <c r="CY13" s="255">
        <f>+生産者価格評価表!CY13/生産者価格評価表!CY$124</f>
        <v>0</v>
      </c>
      <c r="CZ13" s="255">
        <f>+生産者価格評価表!CZ13/生産者価格評価表!CZ$124</f>
        <v>-6.4667522299465704E-5</v>
      </c>
      <c r="DA13" s="255">
        <f>+生産者価格評価表!DA13/生産者価格評価表!DA$124</f>
        <v>-3.9788469157824317E-5</v>
      </c>
      <c r="DB13" s="255">
        <f>+生産者価格評価表!DB13/生産者価格評価表!DB$124</f>
        <v>0</v>
      </c>
      <c r="DC13" s="255">
        <f>+生産者価格評価表!DC13/生産者価格評価表!DC$124</f>
        <v>2.100457321480303E-5</v>
      </c>
      <c r="DD13" s="255">
        <f>+生産者価格評価表!DD13/生産者価格評価表!DD$124</f>
        <v>0</v>
      </c>
      <c r="DE13" s="255">
        <f>+生産者価格評価表!DE13/生産者価格評価表!DE$124</f>
        <v>7.9963970110962326E-5</v>
      </c>
      <c r="DF13" s="255">
        <f>+生産者価格評価表!DF13/生産者価格評価表!DF$124</f>
        <v>0</v>
      </c>
      <c r="DG13" s="256">
        <f>+生産者価格評価表!DG13/生産者価格評価表!DG$124</f>
        <v>1.3237935735251627E-4</v>
      </c>
    </row>
    <row r="14" spans="1:111" ht="15" customHeight="1" x14ac:dyDescent="0.3">
      <c r="A14" s="236">
        <v>8</v>
      </c>
      <c r="B14" s="196" t="s">
        <v>275</v>
      </c>
      <c r="C14" s="195" t="s">
        <v>202</v>
      </c>
      <c r="D14" s="253">
        <f>+生産者価格評価表!D14/生産者価格評価表!D$124</f>
        <v>0</v>
      </c>
      <c r="E14" s="254">
        <f>+生産者価格評価表!E14/生産者価格評価表!E$124</f>
        <v>1.3080148007695715E-2</v>
      </c>
      <c r="F14" s="254">
        <f>+生産者価格評価表!F14/生産者価格評価表!F$124</f>
        <v>0</v>
      </c>
      <c r="G14" s="254">
        <f>+生産者価格評価表!G14/生産者価格評価表!G$124</f>
        <v>1.9627853453510917E-2</v>
      </c>
      <c r="H14" s="254">
        <f>+生産者価格評価表!H14/生産者価格評価表!H$124</f>
        <v>4.1282226090248578E-2</v>
      </c>
      <c r="I14" s="254">
        <f>+生産者価格評価表!I14/生産者価格評価表!I$124</f>
        <v>0</v>
      </c>
      <c r="J14" s="254">
        <f>+生産者価格評価表!J14/生産者価格評価表!J$124</f>
        <v>0</v>
      </c>
      <c r="K14" s="254">
        <f>+生産者価格評価表!K14/生産者価格評価表!K$124</f>
        <v>0.22012289494374804</v>
      </c>
      <c r="L14" s="254">
        <f>+生産者価格評価表!L14/生産者価格評価表!L$124</f>
        <v>7.710051953702779E-2</v>
      </c>
      <c r="M14" s="254">
        <f>+生産者価格評価表!M14/生産者価格評価表!M$124</f>
        <v>0.26026298030988382</v>
      </c>
      <c r="N14" s="254">
        <f>+生産者価格評価表!N14/生産者価格評価表!N$124</f>
        <v>1.1842158825553899E-4</v>
      </c>
      <c r="O14" s="254">
        <f>+生産者価格評価表!O14/生産者価格評価表!O$124</f>
        <v>3.3884337082511646E-4</v>
      </c>
      <c r="P14" s="254">
        <f>+生産者価格評価表!P14/生産者価格評価表!P$124</f>
        <v>3.9961528562333214E-3</v>
      </c>
      <c r="Q14" s="254">
        <f>+生産者価格評価表!Q14/生産者価格評価表!Q$124</f>
        <v>1.3615066776444665E-3</v>
      </c>
      <c r="R14" s="254">
        <f>+生産者価格評価表!R14/生産者価格評価表!R$124</f>
        <v>0</v>
      </c>
      <c r="S14" s="254">
        <f>+生産者価格評価表!S14/生産者価格評価表!S$124</f>
        <v>3.607220102289763E-3</v>
      </c>
      <c r="T14" s="254">
        <f>+生産者価格評価表!T14/生産者価格評価表!T$124</f>
        <v>9.8272031183476439E-5</v>
      </c>
      <c r="U14" s="254">
        <f>+生産者価格評価表!U14/生産者価格評価表!U$124</f>
        <v>0</v>
      </c>
      <c r="V14" s="254">
        <f>+生産者価格評価表!V14/生産者価格評価表!V$124</f>
        <v>1.172871792433392E-4</v>
      </c>
      <c r="W14" s="254">
        <f>+生産者価格評価表!W14/生産者価格評価表!W$124</f>
        <v>2.1018223256481265E-4</v>
      </c>
      <c r="X14" s="254">
        <f>+生産者価格評価表!X14/生産者価格評価表!X$124</f>
        <v>0</v>
      </c>
      <c r="Y14" s="254">
        <f>+生産者価格評価表!Y14/生産者価格評価表!Y$124</f>
        <v>4.4244287194730308E-3</v>
      </c>
      <c r="Z14" s="254">
        <f>+生産者価格評価表!Z14/生産者価格評価表!Z$124</f>
        <v>7.8922241740279013E-5</v>
      </c>
      <c r="AA14" s="254">
        <f>+生産者価格評価表!AA14/生産者価格評価表!AA$124</f>
        <v>0</v>
      </c>
      <c r="AB14" s="254">
        <f>+生産者価格評価表!AB14/生産者価格評価表!AB$124</f>
        <v>1.2385909208651527E-2</v>
      </c>
      <c r="AC14" s="254">
        <f>+生産者価格評価表!AC14/生産者価格評価表!AC$124</f>
        <v>1.6866803497267942E-2</v>
      </c>
      <c r="AD14" s="254">
        <f>+生産者価格評価表!AD14/生産者価格評価表!AD$124</f>
        <v>6.1486513317594496E-6</v>
      </c>
      <c r="AE14" s="254">
        <f>+生産者価格評価表!AE14/生産者価格評価表!AE$124</f>
        <v>0</v>
      </c>
      <c r="AF14" s="254">
        <f>+生産者価格評価表!AF14/生産者価格評価表!AF$124</f>
        <v>2.0623518933798594E-5</v>
      </c>
      <c r="AG14" s="254">
        <f>+生産者価格評価表!AG14/生産者価格評価表!AG$124</f>
        <v>1.8663269453938865E-6</v>
      </c>
      <c r="AH14" s="254">
        <f>+生産者価格評価表!AH14/生産者価格評価表!AH$124</f>
        <v>1.592989494007039E-2</v>
      </c>
      <c r="AI14" s="254">
        <f>+生産者価格評価表!AI14/生産者価格評価表!AI$124</f>
        <v>9.1709312874169863E-5</v>
      </c>
      <c r="AJ14" s="254">
        <f>+生産者価格評価表!AJ14/生産者価格評価表!AJ$124</f>
        <v>0</v>
      </c>
      <c r="AK14" s="254">
        <f>+生産者価格評価表!AK14/生産者価格評価表!AK$124</f>
        <v>8.1676830337681081E-4</v>
      </c>
      <c r="AL14" s="254">
        <f>+生産者価格評価表!AL14/生産者価格評価表!AL$124</f>
        <v>1.1977982115053843E-3</v>
      </c>
      <c r="AM14" s="254">
        <f>+生産者価格評価表!AM14/生産者価格評価表!AM$124</f>
        <v>0</v>
      </c>
      <c r="AN14" s="254">
        <f>+生産者価格評価表!AN14/生産者価格評価表!AN$124</f>
        <v>0</v>
      </c>
      <c r="AO14" s="254">
        <f>+生産者価格評価表!AO14/生産者価格評価表!AO$124</f>
        <v>1.142141400912571E-5</v>
      </c>
      <c r="AP14" s="254">
        <f>+生産者価格評価表!AP14/生産者価格評価表!AP$124</f>
        <v>0</v>
      </c>
      <c r="AQ14" s="254">
        <f>+生産者価格評価表!AQ14/生産者価格評価表!AQ$124</f>
        <v>0</v>
      </c>
      <c r="AR14" s="254">
        <f>+生産者価格評価表!AR14/生産者価格評価表!AR$124</f>
        <v>0</v>
      </c>
      <c r="AS14" s="254">
        <f>+生産者価格評価表!AS14/生産者価格評価表!AS$124</f>
        <v>0</v>
      </c>
      <c r="AT14" s="254">
        <f>+生産者価格評価表!AT14/生産者価格評価表!AT$124</f>
        <v>0</v>
      </c>
      <c r="AU14" s="255">
        <f>+生産者価格評価表!AU14/生産者価格評価表!AU$124</f>
        <v>0</v>
      </c>
      <c r="AV14" s="255">
        <f>+生産者価格評価表!AV14/生産者価格評価表!AV$124</f>
        <v>0</v>
      </c>
      <c r="AW14" s="255">
        <f>+生産者価格評価表!AW14/生産者価格評価表!AW$124</f>
        <v>0</v>
      </c>
      <c r="AX14" s="255">
        <f>+生産者価格評価表!AX14/生産者価格評価表!AX$124</f>
        <v>0</v>
      </c>
      <c r="AY14" s="255">
        <f>+生産者価格評価表!AY14/生産者価格評価表!AY$124</f>
        <v>0</v>
      </c>
      <c r="AZ14" s="255">
        <f>+生産者価格評価表!AZ14/生産者価格評価表!AZ$124</f>
        <v>0</v>
      </c>
      <c r="BA14" s="255">
        <f>+生産者価格評価表!BA14/生産者価格評価表!BA$124</f>
        <v>0</v>
      </c>
      <c r="BB14" s="255">
        <f>+生産者価格評価表!BB14/生産者価格評価表!BB$124</f>
        <v>0</v>
      </c>
      <c r="BC14" s="255">
        <f>+生産者価格評価表!BC14/生産者価格評価表!BC$124</f>
        <v>0</v>
      </c>
      <c r="BD14" s="255">
        <f>+生産者価格評価表!BD14/生産者価格評価表!BD$124</f>
        <v>0</v>
      </c>
      <c r="BE14" s="255">
        <f>+生産者価格評価表!BE14/生産者価格評価表!BE$124</f>
        <v>0</v>
      </c>
      <c r="BF14" s="255">
        <f>+生産者価格評価表!BF14/生産者価格評価表!BF$124</f>
        <v>0</v>
      </c>
      <c r="BG14" s="255">
        <f>+生産者価格評価表!BG14/生産者価格評価表!BG$124</f>
        <v>0</v>
      </c>
      <c r="BH14" s="255">
        <f>+生産者価格評価表!BH14/生産者価格評価表!BH$124</f>
        <v>0</v>
      </c>
      <c r="BI14" s="255">
        <f>+生産者価格評価表!BI14/生産者価格評価表!BI$124</f>
        <v>0</v>
      </c>
      <c r="BJ14" s="255">
        <f>+生産者価格評価表!BJ14/生産者価格評価表!BJ$124</f>
        <v>0</v>
      </c>
      <c r="BK14" s="255">
        <f>+生産者価格評価表!BK14/生産者価格評価表!BK$124</f>
        <v>3.0794501569730856E-3</v>
      </c>
      <c r="BL14" s="255">
        <f>+生産者価格評価表!BL14/生産者価格評価表!BL$124</f>
        <v>0</v>
      </c>
      <c r="BM14" s="255">
        <f>+生産者価格評価表!BM14/生産者価格評価表!BM$124</f>
        <v>0</v>
      </c>
      <c r="BN14" s="255">
        <f>+生産者価格評価表!BN14/生産者価格評価表!BN$124</f>
        <v>0</v>
      </c>
      <c r="BO14" s="255">
        <f>+生産者価格評価表!BO14/生産者価格評価表!BO$124</f>
        <v>0</v>
      </c>
      <c r="BP14" s="255">
        <f>+生産者価格評価表!BP14/生産者価格評価表!BP$124</f>
        <v>0</v>
      </c>
      <c r="BQ14" s="255">
        <f>+生産者価格評価表!BQ14/生産者価格評価表!BQ$124</f>
        <v>0</v>
      </c>
      <c r="BR14" s="255">
        <f>+生産者価格評価表!BR14/生産者価格評価表!BR$124</f>
        <v>0</v>
      </c>
      <c r="BS14" s="255">
        <f>+生産者価格評価表!BS14/生産者価格評価表!BS$124</f>
        <v>0</v>
      </c>
      <c r="BT14" s="255">
        <f>+生産者価格評価表!BT14/生産者価格評価表!BT$124</f>
        <v>0</v>
      </c>
      <c r="BU14" s="255">
        <f>+生産者価格評価表!BU14/生産者価格評価表!BU$124</f>
        <v>0</v>
      </c>
      <c r="BV14" s="255">
        <f>+生産者価格評価表!BV14/生産者価格評価表!BV$124</f>
        <v>0</v>
      </c>
      <c r="BW14" s="255">
        <f>+生産者価格評価表!BW14/生産者価格評価表!BW$124</f>
        <v>0</v>
      </c>
      <c r="BX14" s="255">
        <f>+生産者価格評価表!BX14/生産者価格評価表!BX$124</f>
        <v>0</v>
      </c>
      <c r="BY14" s="255">
        <f>+生産者価格評価表!BY14/生産者価格評価表!BY$124</f>
        <v>0</v>
      </c>
      <c r="BZ14" s="255">
        <f>+生産者価格評価表!BZ14/生産者価格評価表!BZ$124</f>
        <v>0</v>
      </c>
      <c r="CA14" s="255">
        <f>+生産者価格評価表!CA14/生産者価格評価表!CA$124</f>
        <v>0</v>
      </c>
      <c r="CB14" s="255">
        <f>+生産者価格評価表!CB14/生産者価格評価表!CB$124</f>
        <v>0</v>
      </c>
      <c r="CC14" s="255">
        <f>+生産者価格評価表!CC14/生産者価格評価表!CC$124</f>
        <v>0</v>
      </c>
      <c r="CD14" s="255">
        <f>+生産者価格評価表!CD14/生産者価格評価表!CD$124</f>
        <v>0</v>
      </c>
      <c r="CE14" s="255">
        <f>+生産者価格評価表!CE14/生産者価格評価表!CE$124</f>
        <v>0</v>
      </c>
      <c r="CF14" s="255">
        <f>+生産者価格評価表!CF14/生産者価格評価表!CF$124</f>
        <v>0</v>
      </c>
      <c r="CG14" s="255">
        <f>+生産者価格評価表!CG14/生産者価格評価表!CG$124</f>
        <v>4.3294406649779077E-4</v>
      </c>
      <c r="CH14" s="255">
        <f>+生産者価格評価表!CH14/生産者価格評価表!CH$124</f>
        <v>0</v>
      </c>
      <c r="CI14" s="255">
        <f>+生産者価格評価表!CI14/生産者価格評価表!CI$124</f>
        <v>0</v>
      </c>
      <c r="CJ14" s="255">
        <f>+生産者価格評価表!CJ14/生産者価格評価表!CJ$124</f>
        <v>0</v>
      </c>
      <c r="CK14" s="255">
        <f>+生産者価格評価表!CK14/生産者価格評価表!CK$124</f>
        <v>0</v>
      </c>
      <c r="CL14" s="255">
        <f>+生産者価格評価表!CL14/生産者価格評価表!CL$124</f>
        <v>0</v>
      </c>
      <c r="CM14" s="255">
        <f>+生産者価格評価表!CM14/生産者価格評価表!CM$124</f>
        <v>1.2996258521574511E-6</v>
      </c>
      <c r="CN14" s="255">
        <f>+生産者価格評価表!CN14/生産者価格評価表!CN$124</f>
        <v>6.4053597077256695E-4</v>
      </c>
      <c r="CO14" s="255">
        <f>+生産者価格評価表!CO14/生産者価格評価表!CO$124</f>
        <v>5.1436769301742499E-3</v>
      </c>
      <c r="CP14" s="255">
        <f>+生産者価格評価表!CP14/生産者価格評価表!CP$124</f>
        <v>1.7509679512401268E-3</v>
      </c>
      <c r="CQ14" s="255">
        <f>+生産者価格評価表!CQ14/生産者価格評価表!CQ$124</f>
        <v>2.5852290098574396E-3</v>
      </c>
      <c r="CR14" s="255">
        <f>+生産者価格評価表!CR14/生産者価格評価表!CR$124</f>
        <v>0</v>
      </c>
      <c r="CS14" s="255">
        <f>+生産者価格評価表!CS14/生産者価格評価表!CS$124</f>
        <v>1.0217608046158975E-2</v>
      </c>
      <c r="CT14" s="255">
        <f>+生産者価格評価表!CT14/生産者価格評価表!CT$124</f>
        <v>1.8304570244592387E-2</v>
      </c>
      <c r="CU14" s="255">
        <f>+生産者価格評価表!CU14/生産者価格評価表!CU$124</f>
        <v>1.6415759799609608E-3</v>
      </c>
      <c r="CV14" s="255">
        <f>+生産者価格評価表!CV14/生産者価格評価表!CV$124</f>
        <v>0</v>
      </c>
      <c r="CW14" s="255">
        <f>+生産者価格評価表!CW14/生産者価格評価表!CW$124</f>
        <v>0</v>
      </c>
      <c r="CX14" s="255">
        <f>+生産者価格評価表!CX14/生産者価格評価表!CX$124</f>
        <v>0</v>
      </c>
      <c r="CY14" s="255">
        <f>+生産者価格評価表!CY14/生産者価格評価表!CY$124</f>
        <v>0</v>
      </c>
      <c r="CZ14" s="255">
        <f>+生産者価格評価表!CZ14/生産者価格評価表!CZ$124</f>
        <v>7.2534991627257642E-2</v>
      </c>
      <c r="DA14" s="255">
        <f>+生産者価格評価表!DA14/生産者価格評価表!DA$124</f>
        <v>0.15887391920975308</v>
      </c>
      <c r="DB14" s="255">
        <f>+生産者価格評価表!DB14/生産者価格評価表!DB$124</f>
        <v>0</v>
      </c>
      <c r="DC14" s="255">
        <f>+生産者価格評価表!DC14/生産者価格評価表!DC$124</f>
        <v>3.0680837280049374E-5</v>
      </c>
      <c r="DD14" s="255">
        <f>+生産者価格評価表!DD14/生産者価格評価表!DD$124</f>
        <v>0</v>
      </c>
      <c r="DE14" s="255">
        <f>+生産者価格評価表!DE14/生産者価格評価表!DE$124</f>
        <v>4.7808279784234001E-3</v>
      </c>
      <c r="DF14" s="255">
        <f>+生産者価格評価表!DF14/生産者価格評価表!DF$124</f>
        <v>0</v>
      </c>
      <c r="DG14" s="256">
        <f>+生産者価格評価表!DG14/生産者価格評価表!DG$124</f>
        <v>0</v>
      </c>
    </row>
    <row r="15" spans="1:111" ht="15" customHeight="1" x14ac:dyDescent="0.3">
      <c r="A15" s="236">
        <v>9</v>
      </c>
      <c r="B15" s="196" t="s">
        <v>276</v>
      </c>
      <c r="C15" s="195" t="s">
        <v>277</v>
      </c>
      <c r="D15" s="253">
        <f>+生産者価格評価表!D15/生産者価格評価表!D$124</f>
        <v>0</v>
      </c>
      <c r="E15" s="254">
        <f>+生産者価格評価表!E15/生産者価格評価表!E$124</f>
        <v>1.5328298446518415E-4</v>
      </c>
      <c r="F15" s="254">
        <f>+生産者価格評価表!F15/生産者価格評価表!F$124</f>
        <v>0</v>
      </c>
      <c r="G15" s="254">
        <f>+生産者価格評価表!G15/生産者価格評価表!G$124</f>
        <v>0</v>
      </c>
      <c r="H15" s="254">
        <f>+生産者価格評価表!H15/生産者価格評価表!H$124</f>
        <v>1.3776270003357001E-2</v>
      </c>
      <c r="I15" s="254">
        <f>+生産者価格評価表!I15/生産者価格評価表!I$124</f>
        <v>0</v>
      </c>
      <c r="J15" s="254">
        <f>+生産者価格評価表!J15/生産者価格評価表!J$124</f>
        <v>0</v>
      </c>
      <c r="K15" s="254">
        <f>+生産者価格評価表!K15/生産者価格評価表!K$124</f>
        <v>1.4381513310193837E-3</v>
      </c>
      <c r="L15" s="254">
        <f>+生産者価格評価表!L15/生産者価格評価表!L$124</f>
        <v>5.2522908476923223E-2</v>
      </c>
      <c r="M15" s="254">
        <f>+生産者価格評価表!M15/生産者価格評価表!M$124</f>
        <v>0</v>
      </c>
      <c r="N15" s="254">
        <f>+生産者価格評価表!N15/生産者価格評価表!N$124</f>
        <v>0</v>
      </c>
      <c r="O15" s="254">
        <f>+生産者価格評価表!O15/生産者価格評価表!O$124</f>
        <v>0</v>
      </c>
      <c r="P15" s="254">
        <f>+生産者価格評価表!P15/生産者価格評価表!P$124</f>
        <v>0</v>
      </c>
      <c r="Q15" s="254">
        <f>+生産者価格評価表!Q15/生産者価格評価表!Q$124</f>
        <v>0</v>
      </c>
      <c r="R15" s="254">
        <f>+生産者価格評価表!R15/生産者価格評価表!R$124</f>
        <v>0</v>
      </c>
      <c r="S15" s="254">
        <f>+生産者価格評価表!S15/生産者価格評価表!S$124</f>
        <v>0</v>
      </c>
      <c r="T15" s="254">
        <f>+生産者価格評価表!T15/生産者価格評価表!T$124</f>
        <v>0</v>
      </c>
      <c r="U15" s="254">
        <f>+生産者価格評価表!U15/生産者価格評価表!U$124</f>
        <v>0</v>
      </c>
      <c r="V15" s="254">
        <f>+生産者価格評価表!V15/生産者価格評価表!V$124</f>
        <v>0</v>
      </c>
      <c r="W15" s="254">
        <f>+生産者価格評価表!W15/生産者価格評価表!W$124</f>
        <v>0</v>
      </c>
      <c r="X15" s="254">
        <f>+生産者価格評価表!X15/生産者価格評価表!X$124</f>
        <v>0</v>
      </c>
      <c r="Y15" s="254">
        <f>+生産者価格評価表!Y15/生産者価格評価表!Y$124</f>
        <v>6.135909071086917E-6</v>
      </c>
      <c r="Z15" s="254">
        <f>+生産者価格評価表!Z15/生産者価格評価表!Z$124</f>
        <v>0</v>
      </c>
      <c r="AA15" s="254">
        <f>+生産者価格評価表!AA15/生産者価格評価表!AA$124</f>
        <v>0</v>
      </c>
      <c r="AB15" s="254">
        <f>+生産者価格評価表!AB15/生産者価格評価表!AB$124</f>
        <v>1.0431989300353284E-4</v>
      </c>
      <c r="AC15" s="254">
        <f>+生産者価格評価表!AC15/生産者価格評価表!AC$124</f>
        <v>1.9623319175108548E-6</v>
      </c>
      <c r="AD15" s="254">
        <f>+生産者価格評価表!AD15/生産者価格評価表!AD$124</f>
        <v>0</v>
      </c>
      <c r="AE15" s="254">
        <f>+生産者価格評価表!AE15/生産者価格評価表!AE$124</f>
        <v>0</v>
      </c>
      <c r="AF15" s="254">
        <f>+生産者価格評価表!AF15/生産者価格評価表!AF$124</f>
        <v>0</v>
      </c>
      <c r="AG15" s="254">
        <f>+生産者価格評価表!AG15/生産者価格評価表!AG$124</f>
        <v>0</v>
      </c>
      <c r="AH15" s="254">
        <f>+生産者価格評価表!AH15/生産者価格評価表!AH$124</f>
        <v>0</v>
      </c>
      <c r="AI15" s="254">
        <f>+生産者価格評価表!AI15/生産者価格評価表!AI$124</f>
        <v>0</v>
      </c>
      <c r="AJ15" s="254">
        <f>+生産者価格評価表!AJ15/生産者価格評価表!AJ$124</f>
        <v>0</v>
      </c>
      <c r="AK15" s="254">
        <f>+生産者価格評価表!AK15/生産者価格評価表!AK$124</f>
        <v>0</v>
      </c>
      <c r="AL15" s="254">
        <f>+生産者価格評価表!AL15/生産者価格評価表!AL$124</f>
        <v>0</v>
      </c>
      <c r="AM15" s="254">
        <f>+生産者価格評価表!AM15/生産者価格評価表!AM$124</f>
        <v>0</v>
      </c>
      <c r="AN15" s="254">
        <f>+生産者価格評価表!AN15/生産者価格評価表!AN$124</f>
        <v>0</v>
      </c>
      <c r="AO15" s="254">
        <f>+生産者価格評価表!AO15/生産者価格評価表!AO$124</f>
        <v>0</v>
      </c>
      <c r="AP15" s="254">
        <f>+生産者価格評価表!AP15/生産者価格評価表!AP$124</f>
        <v>0</v>
      </c>
      <c r="AQ15" s="254">
        <f>+生産者価格評価表!AQ15/生産者価格評価表!AQ$124</f>
        <v>0</v>
      </c>
      <c r="AR15" s="254">
        <f>+生産者価格評価表!AR15/生産者価格評価表!AR$124</f>
        <v>0</v>
      </c>
      <c r="AS15" s="254">
        <f>+生産者価格評価表!AS15/生産者価格評価表!AS$124</f>
        <v>0</v>
      </c>
      <c r="AT15" s="254">
        <f>+生産者価格評価表!AT15/生産者価格評価表!AT$124</f>
        <v>0</v>
      </c>
      <c r="AU15" s="255">
        <f>+生産者価格評価表!AU15/生産者価格評価表!AU$124</f>
        <v>0</v>
      </c>
      <c r="AV15" s="255">
        <f>+生産者価格評価表!AV15/生産者価格評価表!AV$124</f>
        <v>0</v>
      </c>
      <c r="AW15" s="255">
        <f>+生産者価格評価表!AW15/生産者価格評価表!AW$124</f>
        <v>0</v>
      </c>
      <c r="AX15" s="255">
        <f>+生産者価格評価表!AX15/生産者価格評価表!AX$124</f>
        <v>0</v>
      </c>
      <c r="AY15" s="255">
        <f>+生産者価格評価表!AY15/生産者価格評価表!AY$124</f>
        <v>0</v>
      </c>
      <c r="AZ15" s="255">
        <f>+生産者価格評価表!AZ15/生産者価格評価表!AZ$124</f>
        <v>0</v>
      </c>
      <c r="BA15" s="255">
        <f>+生産者価格評価表!BA15/生産者価格評価表!BA$124</f>
        <v>0</v>
      </c>
      <c r="BB15" s="255">
        <f>+生産者価格評価表!BB15/生産者価格評価表!BB$124</f>
        <v>0</v>
      </c>
      <c r="BC15" s="255">
        <f>+生産者価格評価表!BC15/生産者価格評価表!BC$124</f>
        <v>0</v>
      </c>
      <c r="BD15" s="255">
        <f>+生産者価格評価表!BD15/生産者価格評価表!BD$124</f>
        <v>0</v>
      </c>
      <c r="BE15" s="255">
        <f>+生産者価格評価表!BE15/生産者価格評価表!BE$124</f>
        <v>0</v>
      </c>
      <c r="BF15" s="255">
        <f>+生産者価格評価表!BF15/生産者価格評価表!BF$124</f>
        <v>0</v>
      </c>
      <c r="BG15" s="255">
        <f>+生産者価格評価表!BG15/生産者価格評価表!BG$124</f>
        <v>0</v>
      </c>
      <c r="BH15" s="255">
        <f>+生産者価格評価表!BH15/生産者価格評価表!BH$124</f>
        <v>0</v>
      </c>
      <c r="BI15" s="255">
        <f>+生産者価格評価表!BI15/生産者価格評価表!BI$124</f>
        <v>0</v>
      </c>
      <c r="BJ15" s="255">
        <f>+生産者価格評価表!BJ15/生産者価格評価表!BJ$124</f>
        <v>0</v>
      </c>
      <c r="BK15" s="255">
        <f>+生産者価格評価表!BK15/生産者価格評価表!BK$124</f>
        <v>0</v>
      </c>
      <c r="BL15" s="255">
        <f>+生産者価格評価表!BL15/生産者価格評価表!BL$124</f>
        <v>0</v>
      </c>
      <c r="BM15" s="255">
        <f>+生産者価格評価表!BM15/生産者価格評価表!BM$124</f>
        <v>0</v>
      </c>
      <c r="BN15" s="255">
        <f>+生産者価格評価表!BN15/生産者価格評価表!BN$124</f>
        <v>0</v>
      </c>
      <c r="BO15" s="255">
        <f>+生産者価格評価表!BO15/生産者価格評価表!BO$124</f>
        <v>0</v>
      </c>
      <c r="BP15" s="255">
        <f>+生産者価格評価表!BP15/生産者価格評価表!BP$124</f>
        <v>0</v>
      </c>
      <c r="BQ15" s="255">
        <f>+生産者価格評価表!BQ15/生産者価格評価表!BQ$124</f>
        <v>0</v>
      </c>
      <c r="BR15" s="255">
        <f>+生産者価格評価表!BR15/生産者価格評価表!BR$124</f>
        <v>0</v>
      </c>
      <c r="BS15" s="255">
        <f>+生産者価格評価表!BS15/生産者価格評価表!BS$124</f>
        <v>0</v>
      </c>
      <c r="BT15" s="255">
        <f>+生産者価格評価表!BT15/生産者価格評価表!BT$124</f>
        <v>0</v>
      </c>
      <c r="BU15" s="255">
        <f>+生産者価格評価表!BU15/生産者価格評価表!BU$124</f>
        <v>9.6367165999222026E-5</v>
      </c>
      <c r="BV15" s="255">
        <f>+生産者価格評価表!BV15/生産者価格評価表!BV$124</f>
        <v>0</v>
      </c>
      <c r="BW15" s="255">
        <f>+生産者価格評価表!BW15/生産者価格評価表!BW$124</f>
        <v>0</v>
      </c>
      <c r="BX15" s="255">
        <f>+生産者価格評価表!BX15/生産者価格評価表!BX$124</f>
        <v>0</v>
      </c>
      <c r="BY15" s="255">
        <f>+生産者価格評価表!BY15/生産者価格評価表!BY$124</f>
        <v>0</v>
      </c>
      <c r="BZ15" s="255">
        <f>+生産者価格評価表!BZ15/生産者価格評価表!BZ$124</f>
        <v>0</v>
      </c>
      <c r="CA15" s="255">
        <f>+生産者価格評価表!CA15/生産者価格評価表!CA$124</f>
        <v>0</v>
      </c>
      <c r="CB15" s="255">
        <f>+生産者価格評価表!CB15/生産者価格評価表!CB$124</f>
        <v>0</v>
      </c>
      <c r="CC15" s="255">
        <f>+生産者価格評価表!CC15/生産者価格評価表!CC$124</f>
        <v>0</v>
      </c>
      <c r="CD15" s="255">
        <f>+生産者価格評価表!CD15/生産者価格評価表!CD$124</f>
        <v>0</v>
      </c>
      <c r="CE15" s="255">
        <f>+生産者価格評価表!CE15/生産者価格評価表!CE$124</f>
        <v>0</v>
      </c>
      <c r="CF15" s="255">
        <f>+生産者価格評価表!CF15/生産者価格評価表!CF$124</f>
        <v>0</v>
      </c>
      <c r="CG15" s="255">
        <f>+生産者価格評価表!CG15/生産者価格評価表!CG$124</f>
        <v>3.9758318986236912E-4</v>
      </c>
      <c r="CH15" s="255">
        <f>+生産者価格評価表!CH15/生産者価格評価表!CH$124</f>
        <v>0</v>
      </c>
      <c r="CI15" s="255">
        <f>+生産者価格評価表!CI15/生産者価格評価表!CI$124</f>
        <v>0</v>
      </c>
      <c r="CJ15" s="255">
        <f>+生産者価格評価表!CJ15/生産者価格評価表!CJ$124</f>
        <v>0</v>
      </c>
      <c r="CK15" s="255">
        <f>+生産者価格評価表!CK15/生産者価格評価表!CK$124</f>
        <v>0</v>
      </c>
      <c r="CL15" s="255">
        <f>+生産者価格評価表!CL15/生産者価格評価表!CL$124</f>
        <v>0</v>
      </c>
      <c r="CM15" s="255">
        <f>+生産者価格評価表!CM15/生産者価格評価表!CM$124</f>
        <v>5.7761148984775605E-7</v>
      </c>
      <c r="CN15" s="255">
        <f>+生産者価格評価表!CN15/生産者価格評価表!CN$124</f>
        <v>5.3440556014499989E-5</v>
      </c>
      <c r="CO15" s="255">
        <f>+生産者価格評価表!CO15/生産者価格評価表!CO$124</f>
        <v>5.2749676062138651E-5</v>
      </c>
      <c r="CP15" s="255">
        <f>+生産者価格評価表!CP15/生産者価格評価表!CP$124</f>
        <v>4.6289387672184505E-5</v>
      </c>
      <c r="CQ15" s="255">
        <f>+生産者価格評価表!CQ15/生産者価格評価表!CQ$124</f>
        <v>2.9227095911740319E-4</v>
      </c>
      <c r="CR15" s="255">
        <f>+生産者価格評価表!CR15/生産者価格評価表!CR$124</f>
        <v>0</v>
      </c>
      <c r="CS15" s="255">
        <f>+生産者価格評価表!CS15/生産者価格評価表!CS$124</f>
        <v>8.4981828102948258E-4</v>
      </c>
      <c r="CT15" s="255">
        <f>+生産者価格評価表!CT15/生産者価格評価表!CT$124</f>
        <v>1.5236419301775349E-3</v>
      </c>
      <c r="CU15" s="255">
        <f>+生産者価格評価表!CU15/生産者価格評価表!CU$124</f>
        <v>0</v>
      </c>
      <c r="CV15" s="255">
        <f>+生産者価格評価表!CV15/生産者価格評価表!CV$124</f>
        <v>0</v>
      </c>
      <c r="CW15" s="255">
        <f>+生産者価格評価表!CW15/生産者価格評価表!CW$124</f>
        <v>0</v>
      </c>
      <c r="CX15" s="255">
        <f>+生産者価格評価表!CX15/生産者価格評価表!CX$124</f>
        <v>0</v>
      </c>
      <c r="CY15" s="255">
        <f>+生産者価格評価表!CY15/生産者価格評価表!CY$124</f>
        <v>4.978058426792094E-6</v>
      </c>
      <c r="CZ15" s="255">
        <f>+生産者価格評価表!CZ15/生産者価格評価表!CZ$124</f>
        <v>2.1664857626250186E-2</v>
      </c>
      <c r="DA15" s="255">
        <f>+生産者価格評価表!DA15/生産者価格評価表!DA$124</f>
        <v>6.339088120193774E-2</v>
      </c>
      <c r="DB15" s="255">
        <f>+生産者価格評価表!DB15/生産者価格評価表!DB$124</f>
        <v>0</v>
      </c>
      <c r="DC15" s="255">
        <f>+生産者価格評価表!DC15/生産者価格評価表!DC$124</f>
        <v>2.360064406157644E-7</v>
      </c>
      <c r="DD15" s="255">
        <f>+生産者価格評価表!DD15/生産者価格評価表!DD$124</f>
        <v>9.3163651269820573E-5</v>
      </c>
      <c r="DE15" s="255">
        <f>+生産者価格評価表!DE15/生産者価格評価表!DE$124</f>
        <v>1.1021674051278367E-3</v>
      </c>
      <c r="DF15" s="255">
        <f>+生産者価格評価表!DF15/生産者価格評価表!DF$124</f>
        <v>0</v>
      </c>
      <c r="DG15" s="256">
        <f>+生産者価格評価表!DG15/生産者価格評価表!DG$124</f>
        <v>3.8726133094257593E-3</v>
      </c>
    </row>
    <row r="16" spans="1:111" ht="15" customHeight="1" x14ac:dyDescent="0.3">
      <c r="A16" s="236">
        <v>10</v>
      </c>
      <c r="B16" s="196" t="s">
        <v>278</v>
      </c>
      <c r="C16" s="195" t="s">
        <v>203</v>
      </c>
      <c r="D16" s="253">
        <f>+生産者価格評価表!D16/生産者価格評価表!D$124</f>
        <v>7.9249427370004441E-3</v>
      </c>
      <c r="E16" s="254">
        <f>+生産者価格評価表!E16/生産者価格評価表!E$124</f>
        <v>0.30176818476565093</v>
      </c>
      <c r="F16" s="254">
        <f>+生産者価格評価表!F16/生産者価格評価表!F$124</f>
        <v>2.8323617687037596E-2</v>
      </c>
      <c r="G16" s="254">
        <f>+生産者価格評価表!G16/生産者価格評価表!G$124</f>
        <v>4.0900773766100193E-3</v>
      </c>
      <c r="H16" s="254">
        <f>+生産者価格評価表!H16/生産者価格評価表!H$124</f>
        <v>5.8961932803804795E-2</v>
      </c>
      <c r="I16" s="254">
        <f>+生産者価格評価表!I16/生産者価格評価表!I$124</f>
        <v>0</v>
      </c>
      <c r="J16" s="254">
        <f>+生産者価格評価表!J16/生産者価格評価表!J$124</f>
        <v>0</v>
      </c>
      <c r="K16" s="254">
        <f>+生産者価格評価表!K16/生産者価格評価表!K$124</f>
        <v>-7.3197981673905877E-6</v>
      </c>
      <c r="L16" s="254">
        <f>+生産者価格評価表!L16/生産者価格評価表!L$124</f>
        <v>0</v>
      </c>
      <c r="M16" s="254">
        <f>+生産者価格評価表!M16/生産者価格評価表!M$124</f>
        <v>4.6707735068718302E-2</v>
      </c>
      <c r="N16" s="254">
        <f>+生産者価格評価表!N16/生産者価格評価表!N$124</f>
        <v>0</v>
      </c>
      <c r="O16" s="254">
        <f>+生産者価格評価表!O16/生産者価格評価表!O$124</f>
        <v>-3.7544971836578001E-6</v>
      </c>
      <c r="P16" s="254">
        <f>+生産者価格評価表!P16/生産者価格評価表!P$124</f>
        <v>0</v>
      </c>
      <c r="Q16" s="254">
        <f>+生産者価格評価表!Q16/生産者価格評価表!Q$124</f>
        <v>0</v>
      </c>
      <c r="R16" s="254">
        <f>+生産者価格評価表!R16/生産者価格評価表!R$124</f>
        <v>0</v>
      </c>
      <c r="S16" s="254">
        <f>+生産者価格評価表!S16/生産者価格評価表!S$124</f>
        <v>0</v>
      </c>
      <c r="T16" s="254">
        <f>+生産者価格評価表!T16/生産者価格評価表!T$124</f>
        <v>0</v>
      </c>
      <c r="U16" s="254">
        <f>+生産者価格評価表!U16/生産者価格評価表!U$124</f>
        <v>0</v>
      </c>
      <c r="V16" s="254">
        <f>+生産者価格評価表!V16/生産者価格評価表!V$124</f>
        <v>4.7548856450002375E-4</v>
      </c>
      <c r="W16" s="254">
        <f>+生産者価格評価表!W16/生産者価格評価表!W$124</f>
        <v>0</v>
      </c>
      <c r="X16" s="254">
        <f>+生産者価格評価表!X16/生産者価格評価表!X$124</f>
        <v>0</v>
      </c>
      <c r="Y16" s="254">
        <f>+生産者価格評価表!Y16/生産者価格評価表!Y$124</f>
        <v>0</v>
      </c>
      <c r="Z16" s="254">
        <f>+生産者価格評価表!Z16/生産者価格評価表!Z$124</f>
        <v>0</v>
      </c>
      <c r="AA16" s="254">
        <f>+生産者価格評価表!AA16/生産者価格評価表!AA$124</f>
        <v>0</v>
      </c>
      <c r="AB16" s="254">
        <f>+生産者価格評価表!AB16/生産者価格評価表!AB$124</f>
        <v>0</v>
      </c>
      <c r="AC16" s="254">
        <f>+生産者価格評価表!AC16/生産者価格評価表!AC$124</f>
        <v>0</v>
      </c>
      <c r="AD16" s="254">
        <f>+生産者価格評価表!AD16/生産者価格評価表!AD$124</f>
        <v>0</v>
      </c>
      <c r="AE16" s="254">
        <f>+生産者価格評価表!AE16/生産者価格評価表!AE$124</f>
        <v>0</v>
      </c>
      <c r="AF16" s="254">
        <f>+生産者価格評価表!AF16/生産者価格評価表!AF$124</f>
        <v>0</v>
      </c>
      <c r="AG16" s="254">
        <f>+生産者価格評価表!AG16/生産者価格評価表!AG$124</f>
        <v>0</v>
      </c>
      <c r="AH16" s="254">
        <f>+生産者価格評価表!AH16/生産者価格評価表!AH$124</f>
        <v>0</v>
      </c>
      <c r="AI16" s="254">
        <f>+生産者価格評価表!AI16/生産者価格評価表!AI$124</f>
        <v>0</v>
      </c>
      <c r="AJ16" s="254">
        <f>+生産者価格評価表!AJ16/生産者価格評価表!AJ$124</f>
        <v>0</v>
      </c>
      <c r="AK16" s="254">
        <f>+生産者価格評価表!AK16/生産者価格評価表!AK$124</f>
        <v>0</v>
      </c>
      <c r="AL16" s="254">
        <f>+生産者価格評価表!AL16/生産者価格評価表!AL$124</f>
        <v>0</v>
      </c>
      <c r="AM16" s="254">
        <f>+生産者価格評価表!AM16/生産者価格評価表!AM$124</f>
        <v>0</v>
      </c>
      <c r="AN16" s="254">
        <f>+生産者価格評価表!AN16/生産者価格評価表!AN$124</f>
        <v>0</v>
      </c>
      <c r="AO16" s="254">
        <f>+生産者価格評価表!AO16/生産者価格評価表!AO$124</f>
        <v>0</v>
      </c>
      <c r="AP16" s="254">
        <f>+生産者価格評価表!AP16/生産者価格評価表!AP$124</f>
        <v>0</v>
      </c>
      <c r="AQ16" s="254">
        <f>+生産者価格評価表!AQ16/生産者価格評価表!AQ$124</f>
        <v>0</v>
      </c>
      <c r="AR16" s="254">
        <f>+生産者価格評価表!AR16/生産者価格評価表!AR$124</f>
        <v>0</v>
      </c>
      <c r="AS16" s="254">
        <f>+生産者価格評価表!AS16/生産者価格評価表!AS$124</f>
        <v>0</v>
      </c>
      <c r="AT16" s="254">
        <f>+生産者価格評価表!AT16/生産者価格評価表!AT$124</f>
        <v>0</v>
      </c>
      <c r="AU16" s="255">
        <f>+生産者価格評価表!AU16/生産者価格評価表!AU$124</f>
        <v>0</v>
      </c>
      <c r="AV16" s="255">
        <f>+生産者価格評価表!AV16/生産者価格評価表!AV$124</f>
        <v>0</v>
      </c>
      <c r="AW16" s="255">
        <f>+生産者価格評価表!AW16/生産者価格評価表!AW$124</f>
        <v>0</v>
      </c>
      <c r="AX16" s="255">
        <f>+生産者価格評価表!AX16/生産者価格評価表!AX$124</f>
        <v>0</v>
      </c>
      <c r="AY16" s="255">
        <f>+生産者価格評価表!AY16/生産者価格評価表!AY$124</f>
        <v>0</v>
      </c>
      <c r="AZ16" s="255">
        <f>+生産者価格評価表!AZ16/生産者価格評価表!AZ$124</f>
        <v>0</v>
      </c>
      <c r="BA16" s="255">
        <f>+生産者価格評価表!BA16/生産者価格評価表!BA$124</f>
        <v>0</v>
      </c>
      <c r="BB16" s="255">
        <f>+生産者価格評価表!BB16/生産者価格評価表!BB$124</f>
        <v>0</v>
      </c>
      <c r="BC16" s="255">
        <f>+生産者価格評価表!BC16/生産者価格評価表!BC$124</f>
        <v>0</v>
      </c>
      <c r="BD16" s="255">
        <f>+生産者価格評価表!BD16/生産者価格評価表!BD$124</f>
        <v>0</v>
      </c>
      <c r="BE16" s="255">
        <f>+生産者価格評価表!BE16/生産者価格評価表!BE$124</f>
        <v>0</v>
      </c>
      <c r="BF16" s="255">
        <f>+生産者価格評価表!BF16/生産者価格評価表!BF$124</f>
        <v>0</v>
      </c>
      <c r="BG16" s="255">
        <f>+生産者価格評価表!BG16/生産者価格評価表!BG$124</f>
        <v>0</v>
      </c>
      <c r="BH16" s="255">
        <f>+生産者価格評価表!BH16/生産者価格評価表!BH$124</f>
        <v>0</v>
      </c>
      <c r="BI16" s="255">
        <f>+生産者価格評価表!BI16/生産者価格評価表!BI$124</f>
        <v>0</v>
      </c>
      <c r="BJ16" s="255">
        <f>+生産者価格評価表!BJ16/生産者価格評価表!BJ$124</f>
        <v>0</v>
      </c>
      <c r="BK16" s="255">
        <f>+生産者価格評価表!BK16/生産者価格評価表!BK$124</f>
        <v>0</v>
      </c>
      <c r="BL16" s="255">
        <f>+生産者価格評価表!BL16/生産者価格評価表!BL$124</f>
        <v>0</v>
      </c>
      <c r="BM16" s="255">
        <f>+生産者価格評価表!BM16/生産者価格評価表!BM$124</f>
        <v>0</v>
      </c>
      <c r="BN16" s="255">
        <f>+生産者価格評価表!BN16/生産者価格評価表!BN$124</f>
        <v>0</v>
      </c>
      <c r="BO16" s="255">
        <f>+生産者価格評価表!BO16/生産者価格評価表!BO$124</f>
        <v>1.4120173573709235E-4</v>
      </c>
      <c r="BP16" s="255">
        <f>+生産者価格評価表!BP16/生産者価格評価表!BP$124</f>
        <v>0</v>
      </c>
      <c r="BQ16" s="255">
        <f>+生産者価格評価表!BQ16/生産者価格評価表!BQ$124</f>
        <v>0</v>
      </c>
      <c r="BR16" s="255">
        <f>+生産者価格評価表!BR16/生産者価格評価表!BR$124</f>
        <v>0</v>
      </c>
      <c r="BS16" s="255">
        <f>+生産者価格評価表!BS16/生産者価格評価表!BS$124</f>
        <v>0</v>
      </c>
      <c r="BT16" s="255">
        <f>+生産者価格評価表!BT16/生産者価格評価表!BT$124</f>
        <v>0</v>
      </c>
      <c r="BU16" s="255">
        <f>+生産者価格評価表!BU16/生産者価格評価表!BU$124</f>
        <v>4.4392529966737309E-5</v>
      </c>
      <c r="BV16" s="255">
        <f>+生産者価格評価表!BV16/生産者価格評価表!BV$124</f>
        <v>0</v>
      </c>
      <c r="BW16" s="255">
        <f>+生産者価格評価表!BW16/生産者価格評価表!BW$124</f>
        <v>0</v>
      </c>
      <c r="BX16" s="255">
        <f>+生産者価格評価表!BX16/生産者価格評価表!BX$124</f>
        <v>0</v>
      </c>
      <c r="BY16" s="255">
        <f>+生産者価格評価表!BY16/生産者価格評価表!BY$124</f>
        <v>0</v>
      </c>
      <c r="BZ16" s="255">
        <f>+生産者価格評価表!BZ16/生産者価格評価表!BZ$124</f>
        <v>0</v>
      </c>
      <c r="CA16" s="255">
        <f>+生産者価格評価表!CA16/生産者価格評価表!CA$124</f>
        <v>0</v>
      </c>
      <c r="CB16" s="255">
        <f>+生産者価格評価表!CB16/生産者価格評価表!CB$124</f>
        <v>0</v>
      </c>
      <c r="CC16" s="255">
        <f>+生産者価格評価表!CC16/生産者価格評価表!CC$124</f>
        <v>0</v>
      </c>
      <c r="CD16" s="255">
        <f>+生産者価格評価表!CD16/生産者価格評価表!CD$124</f>
        <v>0</v>
      </c>
      <c r="CE16" s="255">
        <f>+生産者価格評価表!CE16/生産者価格評価表!CE$124</f>
        <v>0</v>
      </c>
      <c r="CF16" s="255">
        <f>+生産者価格評価表!CF16/生産者価格評価表!CF$124</f>
        <v>0</v>
      </c>
      <c r="CG16" s="255">
        <f>+生産者価格評価表!CG16/生産者価格評価表!CG$124</f>
        <v>0</v>
      </c>
      <c r="CH16" s="255">
        <f>+生産者価格評価表!CH16/生産者価格評価表!CH$124</f>
        <v>0</v>
      </c>
      <c r="CI16" s="255">
        <f>+生産者価格評価表!CI16/生産者価格評価表!CI$124</f>
        <v>0</v>
      </c>
      <c r="CJ16" s="255">
        <f>+生産者価格評価表!CJ16/生産者価格評価表!CJ$124</f>
        <v>0</v>
      </c>
      <c r="CK16" s="255">
        <f>+生産者価格評価表!CK16/生産者価格評価表!CK$124</f>
        <v>0</v>
      </c>
      <c r="CL16" s="255">
        <f>+生産者価格評価表!CL16/生産者価格評価表!CL$124</f>
        <v>0</v>
      </c>
      <c r="CM16" s="255">
        <f>+生産者価格評価表!CM16/生産者価格評価表!CM$124</f>
        <v>0</v>
      </c>
      <c r="CN16" s="255">
        <f>+生産者価格評価表!CN16/生産者価格評価表!CN$124</f>
        <v>1.642159315634328E-7</v>
      </c>
      <c r="CO16" s="255">
        <f>+生産者価格評価表!CO16/生産者価格評価表!CO$124</f>
        <v>2.9996515642710263E-4</v>
      </c>
      <c r="CP16" s="255">
        <f>+生産者価格評価表!CP16/生産者価格評価表!CP$124</f>
        <v>3.2914530015768625E-3</v>
      </c>
      <c r="CQ16" s="255">
        <f>+生産者価格評価表!CQ16/生産者価格評価表!CQ$124</f>
        <v>5.5468894220603643E-5</v>
      </c>
      <c r="CR16" s="255">
        <f>+生産者価格評価表!CR16/生産者価格評価表!CR$124</f>
        <v>0</v>
      </c>
      <c r="CS16" s="255">
        <f>+生産者価格評価表!CS16/生産者価格評価表!CS$124</f>
        <v>6.0713335376759505E-5</v>
      </c>
      <c r="CT16" s="255">
        <f>+生産者価格評価表!CT16/生産者価格評価表!CT$124</f>
        <v>2.0177261554133739E-5</v>
      </c>
      <c r="CU16" s="255">
        <f>+生産者価格評価表!CU16/生産者価格評価表!CU$124</f>
        <v>0</v>
      </c>
      <c r="CV16" s="255">
        <f>+生産者価格評価表!CV16/生産者価格評価表!CV$124</f>
        <v>0</v>
      </c>
      <c r="CW16" s="255">
        <f>+生産者価格評価表!CW16/生産者価格評価表!CW$124</f>
        <v>0</v>
      </c>
      <c r="CX16" s="255">
        <f>+生産者価格評価表!CX16/生産者価格評価表!CX$124</f>
        <v>0</v>
      </c>
      <c r="CY16" s="255">
        <f>+生産者価格評価表!CY16/生産者価格評価表!CY$124</f>
        <v>0</v>
      </c>
      <c r="CZ16" s="255">
        <f>+生産者価格評価表!CZ16/生産者価格評価表!CZ$124</f>
        <v>0</v>
      </c>
      <c r="DA16" s="255">
        <f>+生産者価格評価表!DA16/生産者価格評価表!DA$124</f>
        <v>0</v>
      </c>
      <c r="DB16" s="255">
        <f>+生産者価格評価表!DB16/生産者価格評価表!DB$124</f>
        <v>0</v>
      </c>
      <c r="DC16" s="255">
        <f>+生産者価格評価表!DC16/生産者価格評価表!DC$124</f>
        <v>1.7033764851442795E-3</v>
      </c>
      <c r="DD16" s="255">
        <f>+生産者価格評価表!DD16/生産者価格評価表!DD$124</f>
        <v>8.09405802232201E-3</v>
      </c>
      <c r="DE16" s="255">
        <f>+生産者価格評価表!DE16/生産者価格評価表!DE$124</f>
        <v>0</v>
      </c>
      <c r="DF16" s="255">
        <f>+生産者価格評価表!DF16/生産者価格評価表!DF$124</f>
        <v>0</v>
      </c>
      <c r="DG16" s="256">
        <f>+生産者価格評価表!DG16/生産者価格評価表!DG$124</f>
        <v>0</v>
      </c>
    </row>
    <row r="17" spans="1:111" ht="15" customHeight="1" x14ac:dyDescent="0.3">
      <c r="A17" s="236">
        <v>11</v>
      </c>
      <c r="B17" s="196" t="s">
        <v>279</v>
      </c>
      <c r="C17" s="195" t="s">
        <v>204</v>
      </c>
      <c r="D17" s="253">
        <f>+生産者価格評価表!D17/生産者価格評価表!D$124</f>
        <v>0</v>
      </c>
      <c r="E17" s="254">
        <f>+生産者価格評価表!E17/生産者価格評価表!E$124</f>
        <v>0</v>
      </c>
      <c r="F17" s="254">
        <f>+生産者価格評価表!F17/生産者価格評価表!F$124</f>
        <v>0</v>
      </c>
      <c r="G17" s="254">
        <f>+生産者価格評価表!G17/生産者価格評価表!G$124</f>
        <v>0</v>
      </c>
      <c r="H17" s="254">
        <f>+生産者価格評価表!H17/生産者価格評価表!H$124</f>
        <v>0</v>
      </c>
      <c r="I17" s="254">
        <f>+生産者価格評価表!I17/生産者価格評価表!I$124</f>
        <v>0</v>
      </c>
      <c r="J17" s="254">
        <f>+生産者価格評価表!J17/生産者価格評価表!J$124</f>
        <v>0</v>
      </c>
      <c r="K17" s="254">
        <f>+生産者価格評価表!K17/生産者価格評価表!K$124</f>
        <v>0</v>
      </c>
      <c r="L17" s="254">
        <f>+生産者価格評価表!L17/生産者価格評価表!L$124</f>
        <v>0</v>
      </c>
      <c r="M17" s="254">
        <f>+生産者価格評価表!M17/生産者価格評価表!M$124</f>
        <v>0</v>
      </c>
      <c r="N17" s="254">
        <f>+生産者価格評価表!N17/生産者価格評価表!N$124</f>
        <v>3.4571702421351415E-2</v>
      </c>
      <c r="O17" s="254">
        <f>+生産者価格評価表!O17/生産者価格評価表!O$124</f>
        <v>0</v>
      </c>
      <c r="P17" s="254">
        <f>+生産者価格評価表!P17/生産者価格評価表!P$124</f>
        <v>0</v>
      </c>
      <c r="Q17" s="254">
        <f>+生産者価格評価表!Q17/生産者価格評価表!Q$124</f>
        <v>0</v>
      </c>
      <c r="R17" s="254">
        <f>+生産者価格評価表!R17/生産者価格評価表!R$124</f>
        <v>0</v>
      </c>
      <c r="S17" s="254">
        <f>+生産者価格評価表!S17/生産者価格評価表!S$124</f>
        <v>0</v>
      </c>
      <c r="T17" s="254">
        <f>+生産者価格評価表!T17/生産者価格評価表!T$124</f>
        <v>0</v>
      </c>
      <c r="U17" s="254">
        <f>+生産者価格評価表!U17/生産者価格評価表!U$124</f>
        <v>0</v>
      </c>
      <c r="V17" s="254">
        <f>+生産者価格評価表!V17/生産者価格評価表!V$124</f>
        <v>0</v>
      </c>
      <c r="W17" s="254">
        <f>+生産者価格評価表!W17/生産者価格評価表!W$124</f>
        <v>0</v>
      </c>
      <c r="X17" s="254">
        <f>+生産者価格評価表!X17/生産者価格評価表!X$124</f>
        <v>0</v>
      </c>
      <c r="Y17" s="254">
        <f>+生産者価格評価表!Y17/生産者価格評価表!Y$124</f>
        <v>0</v>
      </c>
      <c r="Z17" s="254">
        <f>+生産者価格評価表!Z17/生産者価格評価表!Z$124</f>
        <v>0</v>
      </c>
      <c r="AA17" s="254">
        <f>+生産者価格評価表!AA17/生産者価格評価表!AA$124</f>
        <v>0</v>
      </c>
      <c r="AB17" s="254">
        <f>+生産者価格評価表!AB17/生産者価格評価表!AB$124</f>
        <v>0</v>
      </c>
      <c r="AC17" s="254">
        <f>+生産者価格評価表!AC17/生産者価格評価表!AC$124</f>
        <v>0</v>
      </c>
      <c r="AD17" s="254">
        <f>+生産者価格評価表!AD17/生産者価格評価表!AD$124</f>
        <v>0</v>
      </c>
      <c r="AE17" s="254">
        <f>+生産者価格評価表!AE17/生産者価格評価表!AE$124</f>
        <v>0</v>
      </c>
      <c r="AF17" s="254">
        <f>+生産者価格評価表!AF17/生産者価格評価表!AF$124</f>
        <v>0</v>
      </c>
      <c r="AG17" s="254">
        <f>+生産者価格評価表!AG17/生産者価格評価表!AG$124</f>
        <v>0</v>
      </c>
      <c r="AH17" s="254">
        <f>+生産者価格評価表!AH17/生産者価格評価表!AH$124</f>
        <v>0</v>
      </c>
      <c r="AI17" s="254">
        <f>+生産者価格評価表!AI17/生産者価格評価表!AI$124</f>
        <v>0</v>
      </c>
      <c r="AJ17" s="254">
        <f>+生産者価格評価表!AJ17/生産者価格評価表!AJ$124</f>
        <v>0</v>
      </c>
      <c r="AK17" s="254">
        <f>+生産者価格評価表!AK17/生産者価格評価表!AK$124</f>
        <v>0</v>
      </c>
      <c r="AL17" s="254">
        <f>+生産者価格評価表!AL17/生産者価格評価表!AL$124</f>
        <v>0</v>
      </c>
      <c r="AM17" s="254">
        <f>+生産者価格評価表!AM17/生産者価格評価表!AM$124</f>
        <v>0</v>
      </c>
      <c r="AN17" s="254">
        <f>+生産者価格評価表!AN17/生産者価格評価表!AN$124</f>
        <v>0</v>
      </c>
      <c r="AO17" s="254">
        <f>+生産者価格評価表!AO17/生産者価格評価表!AO$124</f>
        <v>0</v>
      </c>
      <c r="AP17" s="254">
        <f>+生産者価格評価表!AP17/生産者価格評価表!AP$124</f>
        <v>0</v>
      </c>
      <c r="AQ17" s="254">
        <f>+生産者価格評価表!AQ17/生産者価格評価表!AQ$124</f>
        <v>0</v>
      </c>
      <c r="AR17" s="254">
        <f>+生産者価格評価表!AR17/生産者価格評価表!AR$124</f>
        <v>0</v>
      </c>
      <c r="AS17" s="254">
        <f>+生産者価格評価表!AS17/生産者価格評価表!AS$124</f>
        <v>0</v>
      </c>
      <c r="AT17" s="254">
        <f>+生産者価格評価表!AT17/生産者価格評価表!AT$124</f>
        <v>0</v>
      </c>
      <c r="AU17" s="255">
        <f>+生産者価格評価表!AU17/生産者価格評価表!AU$124</f>
        <v>0</v>
      </c>
      <c r="AV17" s="255">
        <f>+生産者価格評価表!AV17/生産者価格評価表!AV$124</f>
        <v>0</v>
      </c>
      <c r="AW17" s="255">
        <f>+生産者価格評価表!AW17/生産者価格評価表!AW$124</f>
        <v>0</v>
      </c>
      <c r="AX17" s="255">
        <f>+生産者価格評価表!AX17/生産者価格評価表!AX$124</f>
        <v>0</v>
      </c>
      <c r="AY17" s="255">
        <f>+生産者価格評価表!AY17/生産者価格評価表!AY$124</f>
        <v>0</v>
      </c>
      <c r="AZ17" s="255">
        <f>+生産者価格評価表!AZ17/生産者価格評価表!AZ$124</f>
        <v>0</v>
      </c>
      <c r="BA17" s="255">
        <f>+生産者価格評価表!BA17/生産者価格評価表!BA$124</f>
        <v>0</v>
      </c>
      <c r="BB17" s="255">
        <f>+生産者価格評価表!BB17/生産者価格評価表!BB$124</f>
        <v>0</v>
      </c>
      <c r="BC17" s="255">
        <f>+生産者価格評価表!BC17/生産者価格評価表!BC$124</f>
        <v>0</v>
      </c>
      <c r="BD17" s="255">
        <f>+生産者価格評価表!BD17/生産者価格評価表!BD$124</f>
        <v>0</v>
      </c>
      <c r="BE17" s="255">
        <f>+生産者価格評価表!BE17/生産者価格評価表!BE$124</f>
        <v>0</v>
      </c>
      <c r="BF17" s="255">
        <f>+生産者価格評価表!BF17/生産者価格評価表!BF$124</f>
        <v>0</v>
      </c>
      <c r="BG17" s="255">
        <f>+生産者価格評価表!BG17/生産者価格評価表!BG$124</f>
        <v>0</v>
      </c>
      <c r="BH17" s="255">
        <f>+生産者価格評価表!BH17/生産者価格評価表!BH$124</f>
        <v>0</v>
      </c>
      <c r="BI17" s="255">
        <f>+生産者価格評価表!BI17/生産者価格評価表!BI$124</f>
        <v>0</v>
      </c>
      <c r="BJ17" s="255">
        <f>+生産者価格評価表!BJ17/生産者価格評価表!BJ$124</f>
        <v>0</v>
      </c>
      <c r="BK17" s="255">
        <f>+生産者価格評価表!BK17/生産者価格評価表!BK$124</f>
        <v>0</v>
      </c>
      <c r="BL17" s="255">
        <f>+生産者価格評価表!BL17/生産者価格評価表!BL$124</f>
        <v>0</v>
      </c>
      <c r="BM17" s="255">
        <f>+生産者価格評価表!BM17/生産者価格評価表!BM$124</f>
        <v>0</v>
      </c>
      <c r="BN17" s="255">
        <f>+生産者価格評価表!BN17/生産者価格評価表!BN$124</f>
        <v>0</v>
      </c>
      <c r="BO17" s="255">
        <f>+生産者価格評価表!BO17/生産者価格評価表!BO$124</f>
        <v>0</v>
      </c>
      <c r="BP17" s="255">
        <f>+生産者価格評価表!BP17/生産者価格評価表!BP$124</f>
        <v>0</v>
      </c>
      <c r="BQ17" s="255">
        <f>+生産者価格評価表!BQ17/生産者価格評価表!BQ$124</f>
        <v>0</v>
      </c>
      <c r="BR17" s="255">
        <f>+生産者価格評価表!BR17/生産者価格評価表!BR$124</f>
        <v>0</v>
      </c>
      <c r="BS17" s="255">
        <f>+生産者価格評価表!BS17/生産者価格評価表!BS$124</f>
        <v>0</v>
      </c>
      <c r="BT17" s="255">
        <f>+生産者価格評価表!BT17/生産者価格評価表!BT$124</f>
        <v>0</v>
      </c>
      <c r="BU17" s="255">
        <f>+生産者価格評価表!BU17/生産者価格評価表!BU$124</f>
        <v>0</v>
      </c>
      <c r="BV17" s="255">
        <f>+生産者価格評価表!BV17/生産者価格評価表!BV$124</f>
        <v>0</v>
      </c>
      <c r="BW17" s="255">
        <f>+生産者価格評価表!BW17/生産者価格評価表!BW$124</f>
        <v>0</v>
      </c>
      <c r="BX17" s="255">
        <f>+生産者価格評価表!BX17/生産者価格評価表!BX$124</f>
        <v>0</v>
      </c>
      <c r="BY17" s="255">
        <f>+生産者価格評価表!BY17/生産者価格評価表!BY$124</f>
        <v>0</v>
      </c>
      <c r="BZ17" s="255">
        <f>+生産者価格評価表!BZ17/生産者価格評価表!BZ$124</f>
        <v>0</v>
      </c>
      <c r="CA17" s="255">
        <f>+生産者価格評価表!CA17/生産者価格評価表!CA$124</f>
        <v>0</v>
      </c>
      <c r="CB17" s="255">
        <f>+生産者価格評価表!CB17/生産者価格評価表!CB$124</f>
        <v>0</v>
      </c>
      <c r="CC17" s="255">
        <f>+生産者価格評価表!CC17/生産者価格評価表!CC$124</f>
        <v>0</v>
      </c>
      <c r="CD17" s="255">
        <f>+生産者価格評価表!CD17/生産者価格評価表!CD$124</f>
        <v>0</v>
      </c>
      <c r="CE17" s="255">
        <f>+生産者価格評価表!CE17/生産者価格評価表!CE$124</f>
        <v>0</v>
      </c>
      <c r="CF17" s="255">
        <f>+生産者価格評価表!CF17/生産者価格評価表!CF$124</f>
        <v>0</v>
      </c>
      <c r="CG17" s="255">
        <f>+生産者価格評価表!CG17/生産者価格評価表!CG$124</f>
        <v>0</v>
      </c>
      <c r="CH17" s="255">
        <f>+生産者価格評価表!CH17/生産者価格評価表!CH$124</f>
        <v>0</v>
      </c>
      <c r="CI17" s="255">
        <f>+生産者価格評価表!CI17/生産者価格評価表!CI$124</f>
        <v>0</v>
      </c>
      <c r="CJ17" s="255">
        <f>+生産者価格評価表!CJ17/生産者価格評価表!CJ$124</f>
        <v>0</v>
      </c>
      <c r="CK17" s="255">
        <f>+生産者価格評価表!CK17/生産者価格評価表!CK$124</f>
        <v>0</v>
      </c>
      <c r="CL17" s="255">
        <f>+生産者価格評価表!CL17/生産者価格評価表!CL$124</f>
        <v>0</v>
      </c>
      <c r="CM17" s="255">
        <f>+生産者価格評価表!CM17/生産者価格評価表!CM$124</f>
        <v>0</v>
      </c>
      <c r="CN17" s="255">
        <f>+生産者価格評価表!CN17/生産者価格評価表!CN$124</f>
        <v>0</v>
      </c>
      <c r="CO17" s="255">
        <f>+生産者価格評価表!CO17/生産者価格評価表!CO$124</f>
        <v>0</v>
      </c>
      <c r="CP17" s="255">
        <f>+生産者価格評価表!CP17/生産者価格評価表!CP$124</f>
        <v>0</v>
      </c>
      <c r="CQ17" s="255">
        <f>+生産者価格評価表!CQ17/生産者価格評価表!CQ$124</f>
        <v>0</v>
      </c>
      <c r="CR17" s="255">
        <f>+生産者価格評価表!CR17/生産者価格評価表!CR$124</f>
        <v>0</v>
      </c>
      <c r="CS17" s="255">
        <f>+生産者価格評価表!CS17/生産者価格評価表!CS$124</f>
        <v>0</v>
      </c>
      <c r="CT17" s="255">
        <f>+生産者価格評価表!CT17/生産者価格評価表!CT$124</f>
        <v>0</v>
      </c>
      <c r="CU17" s="255">
        <f>+生産者価格評価表!CU17/生産者価格評価表!CU$124</f>
        <v>0</v>
      </c>
      <c r="CV17" s="255">
        <f>+生産者価格評価表!CV17/生産者価格評価表!CV$124</f>
        <v>0</v>
      </c>
      <c r="CW17" s="255">
        <f>+生産者価格評価表!CW17/生産者価格評価表!CW$124</f>
        <v>0</v>
      </c>
      <c r="CX17" s="255">
        <f>+生産者価格評価表!CX17/生産者価格評価表!CX$124</f>
        <v>0</v>
      </c>
      <c r="CY17" s="255">
        <f>+生産者価格評価表!CY17/生産者価格評価表!CY$124</f>
        <v>0</v>
      </c>
      <c r="CZ17" s="255">
        <f>+生産者価格評価表!CZ17/生産者価格評価表!CZ$124</f>
        <v>0</v>
      </c>
      <c r="DA17" s="255">
        <f>+生産者価格評価表!DA17/生産者価格評価表!DA$124</f>
        <v>0</v>
      </c>
      <c r="DB17" s="255">
        <f>+生産者価格評価表!DB17/生産者価格評価表!DB$124</f>
        <v>0</v>
      </c>
      <c r="DC17" s="255">
        <f>+生産者価格評価表!DC17/生産者価格評価表!DC$124</f>
        <v>0</v>
      </c>
      <c r="DD17" s="255">
        <f>+生産者価格評価表!DD17/生産者価格評価表!DD$124</f>
        <v>0</v>
      </c>
      <c r="DE17" s="255">
        <f>+生産者価格評価表!DE17/生産者価格評価表!DE$124</f>
        <v>0</v>
      </c>
      <c r="DF17" s="255">
        <f>+生産者価格評価表!DF17/生産者価格評価表!DF$124</f>
        <v>0</v>
      </c>
      <c r="DG17" s="256">
        <f>+生産者価格評価表!DG17/生産者価格評価表!DG$124</f>
        <v>0</v>
      </c>
    </row>
    <row r="18" spans="1:111" ht="15" customHeight="1" x14ac:dyDescent="0.3">
      <c r="A18" s="236">
        <v>12</v>
      </c>
      <c r="B18" s="196" t="s">
        <v>280</v>
      </c>
      <c r="C18" s="195" t="s">
        <v>205</v>
      </c>
      <c r="D18" s="253">
        <f>+生産者価格評価表!D18/生産者価格評価表!D$124</f>
        <v>9.9109037692333984E-5</v>
      </c>
      <c r="E18" s="254">
        <f>+生産者価格評価表!E18/生産者価格評価表!E$124</f>
        <v>4.8151722868644239E-6</v>
      </c>
      <c r="F18" s="254">
        <f>+生産者価格評価表!F18/生産者価格評価表!F$124</f>
        <v>7.0700712480728357E-5</v>
      </c>
      <c r="G18" s="254">
        <f>+生産者価格評価表!G18/生産者価格評価表!G$124</f>
        <v>1.1480918951887774E-3</v>
      </c>
      <c r="H18" s="254">
        <f>+生産者価格評価表!H18/生産者価格評価表!H$124</f>
        <v>1.326384688531039E-2</v>
      </c>
      <c r="I18" s="254">
        <f>+生産者価格評価表!I18/生産者価格評価表!I$124</f>
        <v>0</v>
      </c>
      <c r="J18" s="254">
        <f>+生産者価格評価表!J18/生産者価格評価表!J$124</f>
        <v>8.0697658153960374E-6</v>
      </c>
      <c r="K18" s="254">
        <f>+生産者価格評価表!K18/生産者価格評価表!K$124</f>
        <v>1.8213582294446064E-6</v>
      </c>
      <c r="L18" s="254">
        <f>+生産者価格評価表!L18/生産者価格評価表!L$124</f>
        <v>1.3751243427110885E-4</v>
      </c>
      <c r="M18" s="254">
        <f>+生産者価格評価表!M18/生産者価格評価表!M$124</f>
        <v>0</v>
      </c>
      <c r="N18" s="254">
        <f>+生産者価格評価表!N18/生産者価格評価表!N$124</f>
        <v>3.2072513485875145E-5</v>
      </c>
      <c r="O18" s="254">
        <f>+生産者価格評価表!O18/生産者価格評価表!O$124</f>
        <v>0.15196702800573311</v>
      </c>
      <c r="P18" s="254">
        <f>+生産者価格評価表!P18/生産者価格評価表!P$124</f>
        <v>0.21854485850909633</v>
      </c>
      <c r="Q18" s="254">
        <f>+生産者価格評価表!Q18/生産者価格評価表!Q$124</f>
        <v>5.2167114155861631E-4</v>
      </c>
      <c r="R18" s="254">
        <f>+生産者価格評価表!R18/生産者価格評価表!R$124</f>
        <v>4.0570735994393736E-3</v>
      </c>
      <c r="S18" s="254">
        <f>+生産者価格評価表!S18/生産者価格評価表!S$124</f>
        <v>8.1811888229389946E-4</v>
      </c>
      <c r="T18" s="254">
        <f>+生産者価格評価表!T18/生産者価格評価表!T$124</f>
        <v>5.8574106910313142E-3</v>
      </c>
      <c r="U18" s="254">
        <f>+生産者価格評価表!U18/生産者価格評価表!U$124</f>
        <v>2.2776596814358993E-4</v>
      </c>
      <c r="V18" s="254">
        <f>+生産者価格評価表!V18/生産者価格評価表!V$124</f>
        <v>1.1348327072733901E-3</v>
      </c>
      <c r="W18" s="254">
        <f>+生産者価格評価表!W18/生産者価格評価表!W$124</f>
        <v>0</v>
      </c>
      <c r="X18" s="254">
        <f>+生産者価格評価表!X18/生産者価格評価表!X$124</f>
        <v>0</v>
      </c>
      <c r="Y18" s="254">
        <f>+生産者価格評価表!Y18/生産者価格評価表!Y$124</f>
        <v>0</v>
      </c>
      <c r="Z18" s="254">
        <f>+生産者価格評価表!Z18/生産者価格評価表!Z$124</f>
        <v>0</v>
      </c>
      <c r="AA18" s="254">
        <f>+生産者価格評価表!AA18/生産者価格評価表!AA$124</f>
        <v>9.3605179955823115E-3</v>
      </c>
      <c r="AB18" s="254">
        <f>+生産者価格評価表!AB18/生産者価格評価表!AB$124</f>
        <v>5.1952137949966559E-7</v>
      </c>
      <c r="AC18" s="254">
        <f>+生産者価格評価表!AC18/生産者価格評価表!AC$124</f>
        <v>5.1721462682964677E-5</v>
      </c>
      <c r="AD18" s="254">
        <f>+生産者価格評価表!AD18/生産者価格評価表!AD$124</f>
        <v>8.5397935163325684E-8</v>
      </c>
      <c r="AE18" s="254">
        <f>+生産者価格評価表!AE18/生産者価格評価表!AE$124</f>
        <v>0</v>
      </c>
      <c r="AF18" s="254">
        <f>+生産者価格評価表!AF18/生産者価格評価表!AF$124</f>
        <v>2.8972864264265958E-4</v>
      </c>
      <c r="AG18" s="254">
        <f>+生産者価格評価表!AG18/生産者価格評価表!AG$124</f>
        <v>1.276343671415971E-2</v>
      </c>
      <c r="AH18" s="254">
        <f>+生産者価格評価表!AH18/生産者価格評価表!AH$124</f>
        <v>3.8812450935097227E-2</v>
      </c>
      <c r="AI18" s="254">
        <f>+生産者価格評価表!AI18/生産者価格評価表!AI$124</f>
        <v>1.8796278089075356E-3</v>
      </c>
      <c r="AJ18" s="254">
        <f>+生産者価格評価表!AJ18/生産者価格評価表!AJ$124</f>
        <v>9.2687491644757368E-6</v>
      </c>
      <c r="AK18" s="254">
        <f>+生産者価格評価表!AK18/生産者価格評価表!AK$124</f>
        <v>0</v>
      </c>
      <c r="AL18" s="254">
        <f>+生産者価格評価表!AL18/生産者価格評価表!AL$124</f>
        <v>1.6023289558419538E-3</v>
      </c>
      <c r="AM18" s="254">
        <f>+生産者価格評価表!AM18/生産者価格評価表!AM$124</f>
        <v>0</v>
      </c>
      <c r="AN18" s="254">
        <f>+生産者価格評価表!AN18/生産者価格評価表!AN$124</f>
        <v>0</v>
      </c>
      <c r="AO18" s="254">
        <f>+生産者価格評価表!AO18/生産者価格評価表!AO$124</f>
        <v>2.3477351018758404E-5</v>
      </c>
      <c r="AP18" s="254">
        <f>+生産者価格評価表!AP18/生産者価格評価表!AP$124</f>
        <v>0</v>
      </c>
      <c r="AQ18" s="254">
        <f>+生産者価格評価表!AQ18/生産者価格評価表!AQ$124</f>
        <v>0</v>
      </c>
      <c r="AR18" s="254">
        <f>+生産者価格評価表!AR18/生産者価格評価表!AR$124</f>
        <v>7.3594481843301362E-4</v>
      </c>
      <c r="AS18" s="254">
        <f>+生産者価格評価表!AS18/生産者価格評価表!AS$124</f>
        <v>1.5724466438811051E-4</v>
      </c>
      <c r="AT18" s="254">
        <f>+生産者価格評価表!AT18/生産者価格評価表!AT$124</f>
        <v>2.9647303169786298E-4</v>
      </c>
      <c r="AU18" s="255">
        <f>+生産者価格評価表!AU18/生産者価格評価表!AU$124</f>
        <v>5.8497565086959809E-5</v>
      </c>
      <c r="AV18" s="255">
        <f>+生産者価格評価表!AV18/生産者価格評価表!AV$124</f>
        <v>8.0548732951133079E-4</v>
      </c>
      <c r="AW18" s="255">
        <f>+生産者価格評価表!AW18/生産者価格評価表!AW$124</f>
        <v>4.0859135152978215E-4</v>
      </c>
      <c r="AX18" s="255">
        <f>+生産者価格評価表!AX18/生産者価格評価表!AX$124</f>
        <v>1.7878310164471142E-3</v>
      </c>
      <c r="AY18" s="255">
        <f>+生産者価格評価表!AY18/生産者価格評価表!AY$124</f>
        <v>9.7823589272231883E-5</v>
      </c>
      <c r="AZ18" s="255">
        <f>+生産者価格評価表!AZ18/生産者価格評価表!AZ$124</f>
        <v>0</v>
      </c>
      <c r="BA18" s="255">
        <f>+生産者価格評価表!BA18/生産者価格評価表!BA$124</f>
        <v>2.0238799485057415E-3</v>
      </c>
      <c r="BB18" s="255">
        <f>+生産者価格評価表!BB18/生産者価格評価表!BB$124</f>
        <v>0</v>
      </c>
      <c r="BC18" s="255">
        <f>+生産者価格評価表!BC18/生産者価格評価表!BC$124</f>
        <v>3.4128294543888071E-4</v>
      </c>
      <c r="BD18" s="255">
        <f>+生産者価格評価表!BD18/生産者価格評価表!BD$124</f>
        <v>1.5771557318835255E-4</v>
      </c>
      <c r="BE18" s="255">
        <f>+生産者価格評価表!BE18/生産者価格評価表!BE$124</f>
        <v>0</v>
      </c>
      <c r="BF18" s="255">
        <f>+生産者価格評価表!BF18/生産者価格評価表!BF$124</f>
        <v>7.3063424755469026E-4</v>
      </c>
      <c r="BG18" s="255">
        <f>+生産者価格評価表!BG18/生産者価格評価表!BG$124</f>
        <v>8.029111578803806E-5</v>
      </c>
      <c r="BH18" s="255">
        <f>+生産者価格評価表!BH18/生産者価格評価表!BH$124</f>
        <v>6.2410973843044361E-4</v>
      </c>
      <c r="BI18" s="255">
        <f>+生産者価格評価表!BI18/生産者価格評価表!BI$124</f>
        <v>2.7544241968490558E-3</v>
      </c>
      <c r="BJ18" s="255">
        <f>+生産者価格評価表!BJ18/生産者価格評価表!BJ$124</f>
        <v>5.0429627659241249E-4</v>
      </c>
      <c r="BK18" s="255">
        <f>+生産者価格評価表!BK18/生産者価格評価表!BK$124</f>
        <v>4.3837013184824733E-3</v>
      </c>
      <c r="BL18" s="255">
        <f>+生産者価格評価表!BL18/生産者価格評価表!BL$124</f>
        <v>3.718232352339698E-5</v>
      </c>
      <c r="BM18" s="255">
        <f>+生産者価格評価表!BM18/生産者価格評価表!BM$124</f>
        <v>4.6396587976338193E-4</v>
      </c>
      <c r="BN18" s="255">
        <f>+生産者価格評価表!BN18/生産者価格評価表!BN$124</f>
        <v>2.597854595523085E-3</v>
      </c>
      <c r="BO18" s="255">
        <f>+生産者価格評価表!BO18/生産者価格評価表!BO$124</f>
        <v>5.8470836658119647E-4</v>
      </c>
      <c r="BP18" s="255">
        <f>+生産者価格評価表!BP18/生産者価格評価表!BP$124</f>
        <v>2.4670034288251896E-4</v>
      </c>
      <c r="BQ18" s="255">
        <f>+生産者価格評価表!BQ18/生産者価格評価表!BQ$124</f>
        <v>0</v>
      </c>
      <c r="BR18" s="255">
        <f>+生産者価格評価表!BR18/生産者価格評価表!BR$124</f>
        <v>0</v>
      </c>
      <c r="BS18" s="255">
        <f>+生産者価格評価表!BS18/生産者価格評価表!BS$124</f>
        <v>7.2841073359569358E-5</v>
      </c>
      <c r="BT18" s="255">
        <f>+生産者価格評価表!BT18/生産者価格評価表!BT$124</f>
        <v>7.3093596350126331E-5</v>
      </c>
      <c r="BU18" s="255">
        <f>+生産者価格評価表!BU18/生産者価格評価表!BU$124</f>
        <v>2.7720524907800837E-4</v>
      </c>
      <c r="BV18" s="255">
        <f>+生産者価格評価表!BV18/生産者価格評価表!BV$124</f>
        <v>7.9265506004981341E-6</v>
      </c>
      <c r="BW18" s="255">
        <f>+生産者価格評価表!BW18/生産者価格評価表!BW$124</f>
        <v>1.4957737340508319E-6</v>
      </c>
      <c r="BX18" s="255">
        <f>+生産者価格評価表!BX18/生産者価格評価表!BX$124</f>
        <v>0</v>
      </c>
      <c r="BY18" s="255">
        <f>+生産者価格評価表!BY18/生産者価格評価表!BY$124</f>
        <v>0</v>
      </c>
      <c r="BZ18" s="255">
        <f>+生産者価格評価表!BZ18/生産者価格評価表!BZ$124</f>
        <v>6.8384522316922288E-4</v>
      </c>
      <c r="CA18" s="255">
        <f>+生産者価格評価表!CA18/生産者価格評価表!CA$124</f>
        <v>8.476141725343357E-5</v>
      </c>
      <c r="CB18" s="255">
        <f>+生産者価格評価表!CB18/生産者価格評価表!CB$124</f>
        <v>1.6651134069144242E-5</v>
      </c>
      <c r="CC18" s="255">
        <f>+生産者価格評価表!CC18/生産者価格評価表!CC$124</f>
        <v>2.0138441266354936E-3</v>
      </c>
      <c r="CD18" s="255">
        <f>+生産者価格評価表!CD18/生産者価格評価表!CD$124</f>
        <v>5.3933909387436638E-5</v>
      </c>
      <c r="CE18" s="255">
        <f>+生産者価格評価表!CE18/生産者価格評価表!CE$124</f>
        <v>5.0507850275021402E-4</v>
      </c>
      <c r="CF18" s="255">
        <f>+生産者価格評価表!CF18/生産者価格評価表!CF$124</f>
        <v>4.9684162409744271E-4</v>
      </c>
      <c r="CG18" s="255">
        <f>+生産者価格評価表!CG18/生産者価格評価表!CG$124</f>
        <v>9.8934897150472468E-4</v>
      </c>
      <c r="CH18" s="255">
        <f>+生産者価格評価表!CH18/生産者価格評価表!CH$124</f>
        <v>3.0663959539231601E-5</v>
      </c>
      <c r="CI18" s="255">
        <f>+生産者価格評価表!CI18/生産者価格評価表!CI$124</f>
        <v>2.0665500412028858E-5</v>
      </c>
      <c r="CJ18" s="255">
        <f>+生産者価格評価表!CJ18/生産者価格評価表!CJ$124</f>
        <v>5.9141434693866874E-6</v>
      </c>
      <c r="CK18" s="255">
        <f>+生産者価格評価表!CK18/生産者価格評価表!CK$124</f>
        <v>3.9321821392925851E-4</v>
      </c>
      <c r="CL18" s="255">
        <f>+生産者価格評価表!CL18/生産者価格評価表!CL$124</f>
        <v>2.3740067155901973E-6</v>
      </c>
      <c r="CM18" s="255">
        <f>+生産者価格評価表!CM18/生産者価格評価表!CM$124</f>
        <v>1.2389766457234367E-4</v>
      </c>
      <c r="CN18" s="255">
        <f>+生産者価格評価表!CN18/生産者価格評価表!CN$124</f>
        <v>7.396754745992908E-5</v>
      </c>
      <c r="CO18" s="255">
        <f>+生産者価格評価表!CO18/生産者価格評価表!CO$124</f>
        <v>6.0296458625600967E-6</v>
      </c>
      <c r="CP18" s="255">
        <f>+生産者価格評価表!CP18/生産者価格評価表!CP$124</f>
        <v>8.920867003204722E-7</v>
      </c>
      <c r="CQ18" s="255">
        <f>+生産者価格評価表!CQ18/生産者価格評価表!CQ$124</f>
        <v>7.213752276692696E-5</v>
      </c>
      <c r="CR18" s="255">
        <f>+生産者価格評価表!CR18/生産者価格評価表!CR$124</f>
        <v>2.2697185569093229E-3</v>
      </c>
      <c r="CS18" s="255">
        <f>+生産者価格評価表!CS18/生産者価格評価表!CS$124</f>
        <v>7.7891588382111713E-5</v>
      </c>
      <c r="CT18" s="255">
        <f>+生産者価格評価表!CT18/生産者価格評価表!CT$124</f>
        <v>5.9583280914129972E-5</v>
      </c>
      <c r="CU18" s="255">
        <f>+生産者価格評価表!CU18/生産者価格評価表!CU$124</f>
        <v>1.0555681218427203E-4</v>
      </c>
      <c r="CV18" s="255">
        <f>+生産者価格評価表!CV18/生産者価格評価表!CV$124</f>
        <v>1.2183246852191631E-4</v>
      </c>
      <c r="CW18" s="255">
        <f>+生産者価格評価表!CW18/生産者価格評価表!CW$124</f>
        <v>0</v>
      </c>
      <c r="CX18" s="255">
        <f>+生産者価格評価表!CX18/生産者価格評価表!CX$124</f>
        <v>2.5851914556737474E-5</v>
      </c>
      <c r="CY18" s="255">
        <f>+生産者価格評価表!CY18/生産者価格評価表!CY$124</f>
        <v>2.8564135991371612E-4</v>
      </c>
      <c r="CZ18" s="255">
        <f>+生産者価格評価表!CZ18/生産者価格評価表!CZ$124</f>
        <v>9.1957835537804817E-4</v>
      </c>
      <c r="DA18" s="255">
        <f>+生産者価格評価表!DA18/生産者価格評価表!DA$124</f>
        <v>7.7899111302969298E-7</v>
      </c>
      <c r="DB18" s="255">
        <f>+生産者価格評価表!DB18/生産者価格評価表!DB$124</f>
        <v>1.0647146897354849E-4</v>
      </c>
      <c r="DC18" s="255">
        <f>+生産者価格評価表!DC18/生産者価格評価表!DC$124</f>
        <v>2.3456680132800823E-3</v>
      </c>
      <c r="DD18" s="255">
        <f>+生産者価格評価表!DD18/生産者価格評価表!DD$124</f>
        <v>0</v>
      </c>
      <c r="DE18" s="255">
        <f>+生産者価格評価表!DE18/生産者価格評価表!DE$124</f>
        <v>4.1683007878915156E-4</v>
      </c>
      <c r="DF18" s="255">
        <f>+生産者価格評価表!DF18/生産者価格評価表!DF$124</f>
        <v>1.4611857357612659E-2</v>
      </c>
      <c r="DG18" s="256">
        <f>+生産者価格評価表!DG18/生産者価格評価表!DG$124</f>
        <v>7.4204835078461266E-5</v>
      </c>
    </row>
    <row r="19" spans="1:111" ht="15" customHeight="1" x14ac:dyDescent="0.3">
      <c r="A19" s="236">
        <v>13</v>
      </c>
      <c r="B19" s="196" t="s">
        <v>281</v>
      </c>
      <c r="C19" s="195" t="s">
        <v>282</v>
      </c>
      <c r="D19" s="253">
        <f>+生産者価格評価表!D19/生産者価格評価表!D$124</f>
        <v>4.0904255738791308E-3</v>
      </c>
      <c r="E19" s="254">
        <f>+生産者価格評価表!E19/生産者価格評価表!E$124</f>
        <v>3.0175079664350392E-4</v>
      </c>
      <c r="F19" s="254">
        <f>+生産者価格評価表!F19/生産者価格評価表!F$124</f>
        <v>5.106415975624219E-3</v>
      </c>
      <c r="G19" s="254">
        <f>+生産者価格評価表!G19/生産者価格評価表!G$124</f>
        <v>2.0197912970913677E-4</v>
      </c>
      <c r="H19" s="254">
        <f>+生産者価格評価表!H19/生産者価格評価表!H$124</f>
        <v>6.5431921668029679E-3</v>
      </c>
      <c r="I19" s="254">
        <f>+生産者価格評価表!I19/生産者価格評価表!I$124</f>
        <v>3.7690772438251684E-3</v>
      </c>
      <c r="J19" s="254">
        <f>+生産者価格評価表!J19/生産者価格評価表!J$124</f>
        <v>2.4451390420649993E-3</v>
      </c>
      <c r="K19" s="254">
        <f>+生産者価格評価表!K19/生産者価格評価表!K$124</f>
        <v>1.0325382898470311E-3</v>
      </c>
      <c r="L19" s="254">
        <f>+生産者価格評価表!L19/生産者価格評価表!L$124</f>
        <v>4.0501174670893751E-4</v>
      </c>
      <c r="M19" s="254">
        <f>+生産者価格評価表!M19/生産者価格評価表!M$124</f>
        <v>5.3451282496709409E-6</v>
      </c>
      <c r="N19" s="254">
        <f>+生産者価格評価表!N19/生産者価格評価表!N$124</f>
        <v>3.3922850802367941E-5</v>
      </c>
      <c r="O19" s="254">
        <f>+生産者価格評価表!O19/生産者価格評価表!O$124</f>
        <v>2.3512538612656974E-3</v>
      </c>
      <c r="P19" s="254">
        <f>+生産者価格評価表!P19/生産者価格評価表!P$124</f>
        <v>1.7023340241936576E-2</v>
      </c>
      <c r="Q19" s="254">
        <f>+生産者価格評価表!Q19/生産者価格評価表!Q$124</f>
        <v>1.077189559130768E-3</v>
      </c>
      <c r="R19" s="254">
        <f>+生産者価格評価表!R19/生産者価格評価表!R$124</f>
        <v>1.7123228656277464E-3</v>
      </c>
      <c r="S19" s="254">
        <f>+生産者価格評価表!S19/生産者価格評価表!S$124</f>
        <v>1.3526092382686707E-3</v>
      </c>
      <c r="T19" s="254">
        <f>+生産者価格評価表!T19/生産者価格評価表!T$124</f>
        <v>1.3553587653397387E-3</v>
      </c>
      <c r="U19" s="254">
        <f>+生産者価格評価表!U19/生産者価格評価表!U$124</f>
        <v>6.5614213379281219E-4</v>
      </c>
      <c r="V19" s="254">
        <f>+生産者価格評価表!V19/生産者価格評価表!V$124</f>
        <v>6.019685226570301E-3</v>
      </c>
      <c r="W19" s="254">
        <f>+生産者価格評価表!W19/生産者価格評価表!W$124</f>
        <v>8.5854872823757169E-4</v>
      </c>
      <c r="X19" s="254">
        <f>+生産者価格評価表!X19/生産者価格評価表!X$124</f>
        <v>1.046871236291924E-4</v>
      </c>
      <c r="Y19" s="254">
        <f>+生産者価格評価表!Y19/生産者価格評価表!Y$124</f>
        <v>4.8911960880949998E-4</v>
      </c>
      <c r="Z19" s="254">
        <f>+生産者価格評価表!Z19/生産者価格評価表!Z$124</f>
        <v>5.2630967344590969E-4</v>
      </c>
      <c r="AA19" s="254">
        <f>+生産者価格評価表!AA19/生産者価格評価表!AA$124</f>
        <v>1.177508770410152E-3</v>
      </c>
      <c r="AB19" s="254">
        <f>+生産者価格評価表!AB19/生産者価格評価表!AB$124</f>
        <v>1.8262215532172245E-3</v>
      </c>
      <c r="AC19" s="254">
        <f>+生産者価格評価表!AC19/生産者価格評価表!AC$124</f>
        <v>7.0573865747622529E-4</v>
      </c>
      <c r="AD19" s="254">
        <f>+生産者価格評価表!AD19/生産者価格評価表!AD$124</f>
        <v>1.1955710922865597E-5</v>
      </c>
      <c r="AE19" s="254">
        <f>+生産者価格評価表!AE19/生産者価格評価表!AE$124</f>
        <v>3.1907670098038263E-4</v>
      </c>
      <c r="AF19" s="254">
        <f>+生産者価格評価表!AF19/生産者価格評価表!AF$124</f>
        <v>9.2106270903458218E-4</v>
      </c>
      <c r="AG19" s="254">
        <f>+生産者価格評価表!AG19/生産者価格評価表!AG$124</f>
        <v>1.9096257305270246E-3</v>
      </c>
      <c r="AH19" s="254">
        <f>+生産者価格評価表!AH19/生産者価格評価表!AH$124</f>
        <v>3.6246990372949604E-3</v>
      </c>
      <c r="AI19" s="254">
        <f>+生産者価格評価表!AI19/生産者価格評価表!AI$124</f>
        <v>5.4339833403010381E-3</v>
      </c>
      <c r="AJ19" s="254">
        <f>+生産者価格評価表!AJ19/生産者価格評価表!AJ$124</f>
        <v>7.7180161311884499E-4</v>
      </c>
      <c r="AK19" s="254">
        <f>+生産者価格評価表!AK19/生産者価格評価表!AK$124</f>
        <v>4.5865966484104756E-3</v>
      </c>
      <c r="AL19" s="254">
        <f>+生産者価格評価表!AL19/生産者価格評価表!AL$124</f>
        <v>2.0369192894932053E-3</v>
      </c>
      <c r="AM19" s="254">
        <f>+生産者価格評価表!AM19/生産者価格評価表!AM$124</f>
        <v>5.2931022179130377E-5</v>
      </c>
      <c r="AN19" s="254">
        <f>+生産者価格評価表!AN19/生産者価格評価表!AN$124</f>
        <v>2.9000709302369221E-4</v>
      </c>
      <c r="AO19" s="254">
        <f>+生産者価格評価表!AO19/生産者価格評価表!AO$124</f>
        <v>1.4555957631630209E-3</v>
      </c>
      <c r="AP19" s="254">
        <f>+生産者価格評価表!AP19/生産者価格評価表!AP$124</f>
        <v>6.6746947178153177E-4</v>
      </c>
      <c r="AQ19" s="254">
        <f>+生産者価格評価表!AQ19/生産者価格評価表!AQ$124</f>
        <v>2.0056563955021071E-4</v>
      </c>
      <c r="AR19" s="254">
        <f>+生産者価格評価表!AR19/生産者価格評価表!AR$124</f>
        <v>1.017934269168677E-3</v>
      </c>
      <c r="AS19" s="254">
        <f>+生産者価格評価表!AS19/生産者価格評価表!AS$124</f>
        <v>9.8778626572260217E-4</v>
      </c>
      <c r="AT19" s="254">
        <f>+生産者価格評価表!AT19/生産者価格評価表!AT$124</f>
        <v>8.7745137638284949E-4</v>
      </c>
      <c r="AU19" s="255">
        <f>+生産者価格評価表!AU19/生産者価格評価表!AU$124</f>
        <v>1.0587289575935948E-3</v>
      </c>
      <c r="AV19" s="255">
        <f>+生産者価格評価表!AV19/生産者価格評価表!AV$124</f>
        <v>7.3472443902264958E-4</v>
      </c>
      <c r="AW19" s="255">
        <f>+生産者価格評価表!AW19/生産者価格評価表!AW$124</f>
        <v>1.2427694924531496E-3</v>
      </c>
      <c r="AX19" s="255">
        <f>+生産者価格評価表!AX19/生産者価格評価表!AX$124</f>
        <v>1.4382728062521941E-3</v>
      </c>
      <c r="AY19" s="255">
        <f>+生産者価格評価表!AY19/生産者価格評価表!AY$124</f>
        <v>3.3063060105701998E-3</v>
      </c>
      <c r="AZ19" s="255">
        <f>+生産者価格評価表!AZ19/生産者価格評価表!AZ$124</f>
        <v>1.4840421581402885E-3</v>
      </c>
      <c r="BA19" s="255">
        <f>+生産者価格評価表!BA19/生産者価格評価表!BA$124</f>
        <v>3.6352773834810296E-3</v>
      </c>
      <c r="BB19" s="255">
        <f>+生産者価格評価表!BB19/生産者価格評価表!BB$124</f>
        <v>7.0617525035894242E-4</v>
      </c>
      <c r="BC19" s="255">
        <f>+生産者価格評価表!BC19/生産者価格評価表!BC$124</f>
        <v>4.793076331629968E-4</v>
      </c>
      <c r="BD19" s="255">
        <f>+生産者価格評価表!BD19/生産者価格評価表!BD$124</f>
        <v>1.6679319831182295E-3</v>
      </c>
      <c r="BE19" s="255">
        <f>+生産者価格評価表!BE19/生産者価格評価表!BE$124</f>
        <v>7.7476108637949167E-4</v>
      </c>
      <c r="BF19" s="255">
        <f>+生産者価格評価表!BF19/生産者価格評価表!BF$124</f>
        <v>2.112589789391581E-3</v>
      </c>
      <c r="BG19" s="255">
        <f>+生産者価格評価表!BG19/生産者価格評価表!BG$124</f>
        <v>5.037442606975538E-4</v>
      </c>
      <c r="BH19" s="255">
        <f>+生産者価格評価表!BH19/生産者価格評価表!BH$124</f>
        <v>5.3748404584835264E-4</v>
      </c>
      <c r="BI19" s="255">
        <f>+生産者価格評価表!BI19/生産者価格評価表!BI$124</f>
        <v>9.3696990916609252E-4</v>
      </c>
      <c r="BJ19" s="255">
        <f>+生産者価格評価表!BJ19/生産者価格評価表!BJ$124</f>
        <v>4.3900038984776664E-4</v>
      </c>
      <c r="BK19" s="255">
        <f>+生産者価格評価表!BK19/生産者価格評価表!BK$124</f>
        <v>6.5664073595886755E-3</v>
      </c>
      <c r="BL19" s="255">
        <f>+生産者価格評価表!BL19/生産者価格評価表!BL$124</f>
        <v>1.6316478440267144E-3</v>
      </c>
      <c r="BM19" s="255">
        <f>+生産者価格評価表!BM19/生産者価格評価表!BM$124</f>
        <v>4.0584832207561485E-3</v>
      </c>
      <c r="BN19" s="255">
        <f>+生産者価格評価表!BN19/生産者価格評価表!BN$124</f>
        <v>1.6999898655193722E-3</v>
      </c>
      <c r="BO19" s="255">
        <f>+生産者価格評価表!BO19/生産者価格評価表!BO$124</f>
        <v>1.6826161821275379E-3</v>
      </c>
      <c r="BP19" s="255">
        <f>+生産者価格評価表!BP19/生産者価格評価表!BP$124</f>
        <v>1.8253263361956693E-3</v>
      </c>
      <c r="BQ19" s="255">
        <f>+生産者価格評価表!BQ19/生産者価格評価表!BQ$124</f>
        <v>1.2913395443900217E-4</v>
      </c>
      <c r="BR19" s="255">
        <f>+生産者価格評価表!BR19/生産者価格評価表!BR$124</f>
        <v>4.3085727644536886E-4</v>
      </c>
      <c r="BS19" s="255">
        <f>+生産者価格評価表!BS19/生産者価格評価表!BS$124</f>
        <v>7.2929365569702174E-4</v>
      </c>
      <c r="BT19" s="255">
        <f>+生産者価格評価表!BT19/生産者価格評価表!BT$124</f>
        <v>2.6505607096553802E-3</v>
      </c>
      <c r="BU19" s="255">
        <f>+生産者価格評価表!BU19/生産者価格評価表!BU$124</f>
        <v>3.9879397273690368E-3</v>
      </c>
      <c r="BV19" s="255">
        <f>+生産者価格評価表!BV19/生産者価格評価表!BV$124</f>
        <v>1.4039077068778102E-3</v>
      </c>
      <c r="BW19" s="255">
        <f>+生産者価格評価表!BW19/生産者価格評価表!BW$124</f>
        <v>1.9090346485728759E-4</v>
      </c>
      <c r="BX19" s="255">
        <f>+生産者価格評価表!BX19/生産者価格評価表!BX$124</f>
        <v>2.4238296468245858E-5</v>
      </c>
      <c r="BY19" s="255">
        <f>+生産者価格評価表!BY19/生産者価格評価表!BY$124</f>
        <v>0</v>
      </c>
      <c r="BZ19" s="255">
        <f>+生産者価格評価表!BZ19/生産者価格評価表!BZ$124</f>
        <v>8.4848996951069234E-4</v>
      </c>
      <c r="CA19" s="255">
        <f>+生産者価格評価表!CA19/生産者価格評価表!CA$124</f>
        <v>8.401076263569099E-4</v>
      </c>
      <c r="CB19" s="255">
        <f>+生産者価格評価表!CB19/生産者価格評価表!CB$124</f>
        <v>5.0653968214000374E-4</v>
      </c>
      <c r="CC19" s="255">
        <f>+生産者価格評価表!CC19/生産者価格評価表!CC$124</f>
        <v>1.9571418851044311E-3</v>
      </c>
      <c r="CD19" s="255">
        <f>+生産者価格評価表!CD19/生産者価格評価表!CD$124</f>
        <v>1.3363624214887077E-3</v>
      </c>
      <c r="CE19" s="255">
        <f>+生産者価格評価表!CE19/生産者価格評価表!CE$124</f>
        <v>2.9565570892695455E-4</v>
      </c>
      <c r="CF19" s="255">
        <f>+生産者価格評価表!CF19/生産者価格評価表!CF$124</f>
        <v>1.5414240472659589E-3</v>
      </c>
      <c r="CG19" s="255">
        <f>+生産者価格評価表!CG19/生産者価格評価表!CG$124</f>
        <v>2.5266404160010688E-3</v>
      </c>
      <c r="CH19" s="255">
        <f>+生産者価格評価表!CH19/生産者価格評価表!CH$124</f>
        <v>1.4764370305804491E-3</v>
      </c>
      <c r="CI19" s="255">
        <f>+生産者価格評価表!CI19/生産者価格評価表!CI$124</f>
        <v>3.4975384659603558E-4</v>
      </c>
      <c r="CJ19" s="255">
        <f>+生産者価格評価表!CJ19/生産者価格評価表!CJ$124</f>
        <v>5.7753885649126154E-4</v>
      </c>
      <c r="CK19" s="255">
        <f>+生産者価格評価表!CK19/生産者価格評価表!CK$124</f>
        <v>8.8373282351097385E-4</v>
      </c>
      <c r="CL19" s="255">
        <f>+生産者価格評価表!CL19/生産者価格評価表!CL$124</f>
        <v>7.0840360393211485E-4</v>
      </c>
      <c r="CM19" s="255">
        <f>+生産者価格評価表!CM19/生産者価格評価表!CM$124</f>
        <v>1.2750773638389216E-3</v>
      </c>
      <c r="CN19" s="255">
        <f>+生産者価格評価表!CN19/生産者価格評価表!CN$124</f>
        <v>4.0507143838751968E-3</v>
      </c>
      <c r="CO19" s="255">
        <f>+生産者価格評価表!CO19/生産者価格評価表!CO$124</f>
        <v>1.2977353933871279E-4</v>
      </c>
      <c r="CP19" s="255">
        <f>+生産者価格評価表!CP19/生産者価格評価表!CP$124</f>
        <v>9.8654876980996216E-4</v>
      </c>
      <c r="CQ19" s="255">
        <f>+生産者価格評価表!CQ19/生産者価格評価表!CQ$124</f>
        <v>2.6064358069499234E-3</v>
      </c>
      <c r="CR19" s="255">
        <f>+生産者価格評価表!CR19/生産者価格評価表!CR$124</f>
        <v>1.0691701253572192E-2</v>
      </c>
      <c r="CS19" s="255">
        <f>+生産者価格評価表!CS19/生産者価格評価表!CS$124</f>
        <v>5.67286543364984E-3</v>
      </c>
      <c r="CT19" s="255">
        <f>+生産者価格評価表!CT19/生産者価格評価表!CT$124</f>
        <v>2.7462632616991685E-3</v>
      </c>
      <c r="CU19" s="255">
        <f>+生産者価格評価表!CU19/生産者価格評価表!CU$124</f>
        <v>2.1318706175073514E-2</v>
      </c>
      <c r="CV19" s="255">
        <f>+生産者価格評価表!CV19/生産者価格評価表!CV$124</f>
        <v>3.2180226398762965E-3</v>
      </c>
      <c r="CW19" s="255">
        <f>+生産者価格評価表!CW19/生産者価格評価表!CW$124</f>
        <v>8.4420377473431915E-5</v>
      </c>
      <c r="CX19" s="255">
        <f>+生産者価格評価表!CX19/生産者価格評価表!CX$124</f>
        <v>8.2005034602825988E-4</v>
      </c>
      <c r="CY19" s="255">
        <f>+生産者価格評価表!CY19/生産者価格評価表!CY$124</f>
        <v>1.7531215503180217E-3</v>
      </c>
      <c r="CZ19" s="255">
        <f>+生産者価格評価表!CZ19/生産者価格評価表!CZ$124</f>
        <v>5.2792213659018363E-3</v>
      </c>
      <c r="DA19" s="255">
        <f>+生産者価格評価表!DA19/生産者価格評価表!DA$124</f>
        <v>1.1246834000349468E-3</v>
      </c>
      <c r="DB19" s="255">
        <f>+生産者価格評価表!DB19/生産者価格評価表!DB$124</f>
        <v>1.0990655063418215E-2</v>
      </c>
      <c r="DC19" s="255">
        <f>+生産者価格評価表!DC19/生産者価格評価表!DC$124</f>
        <v>3.2840296211683615E-3</v>
      </c>
      <c r="DD19" s="255">
        <f>+生産者価格評価表!DD19/生産者価格評価表!DD$124</f>
        <v>8.5934151931282496E-3</v>
      </c>
      <c r="DE19" s="255">
        <f>+生産者価格評価表!DE19/生産者価格評価表!DE$124</f>
        <v>2.6381751172791647E-3</v>
      </c>
      <c r="DF19" s="255">
        <f>+生産者価格評価表!DF19/生産者価格評価表!DF$124</f>
        <v>5.449083857595116E-3</v>
      </c>
      <c r="DG19" s="256">
        <f>+生産者価格評価表!DG19/生産者価格評価表!DG$124</f>
        <v>1.3806753286375721E-4</v>
      </c>
    </row>
    <row r="20" spans="1:111" ht="15" customHeight="1" x14ac:dyDescent="0.3">
      <c r="A20" s="236">
        <v>14</v>
      </c>
      <c r="B20" s="196" t="s">
        <v>283</v>
      </c>
      <c r="C20" s="195" t="s">
        <v>284</v>
      </c>
      <c r="D20" s="253">
        <f>+生産者価格評価表!D20/生産者価格評価表!D$124</f>
        <v>2.573876501263599E-4</v>
      </c>
      <c r="E20" s="254">
        <f>+生産者価格評価表!E20/生産者価格評価表!E$124</f>
        <v>6.9996554476719174E-3</v>
      </c>
      <c r="F20" s="254">
        <f>+生産者価格評価表!F20/生産者価格評価表!F$124</f>
        <v>2.2806681445396245E-6</v>
      </c>
      <c r="G20" s="254">
        <f>+生産者価格評価表!G20/生産者価格評価表!G$124</f>
        <v>2.5650020662996494E-2</v>
      </c>
      <c r="H20" s="254">
        <f>+生産者価格評価表!H20/生産者価格評価表!H$124</f>
        <v>1.3117440280154215E-3</v>
      </c>
      <c r="I20" s="254">
        <f>+生産者価格評価表!I20/生産者価格評価表!I$124</f>
        <v>5.3419992432167742E-4</v>
      </c>
      <c r="J20" s="254">
        <f>+生産者価格評価表!J20/生産者価格評価表!J$124</f>
        <v>3.6044953975435633E-4</v>
      </c>
      <c r="K20" s="254">
        <f>+生産者価格評価表!K20/生産者価格評価表!K$124</f>
        <v>4.7087265018584901E-4</v>
      </c>
      <c r="L20" s="254">
        <f>+生産者価格評価表!L20/生産者価格評価表!L$124</f>
        <v>4.2553599062999849E-4</v>
      </c>
      <c r="M20" s="254">
        <f>+生産者価格評価表!M20/生産者価格評価表!M$124</f>
        <v>2.0538655299360588E-3</v>
      </c>
      <c r="N20" s="254">
        <f>+生産者価格評価表!N20/生産者価格評価表!N$124</f>
        <v>6.1677910549759891E-7</v>
      </c>
      <c r="O20" s="254">
        <f>+生産者価格評価表!O20/生産者価格評価表!O$124</f>
        <v>1.7364549474417325E-4</v>
      </c>
      <c r="P20" s="254">
        <f>+生産者価格評価表!P20/生産者価格評価表!P$124</f>
        <v>1.9723384944663442E-4</v>
      </c>
      <c r="Q20" s="254">
        <f>+生産者価格評価表!Q20/生産者価格評価表!Q$124</f>
        <v>0.16204087227815014</v>
      </c>
      <c r="R20" s="254">
        <f>+生産者価格評価表!R20/生産者価格評価表!R$124</f>
        <v>0.11407654617412732</v>
      </c>
      <c r="S20" s="254">
        <f>+生産者価格評価表!S20/生産者価格評価表!S$124</f>
        <v>5.4692859402823021E-2</v>
      </c>
      <c r="T20" s="254">
        <f>+生産者価格評価表!T20/生産者価格評価表!T$124</f>
        <v>2.2403750924140523E-3</v>
      </c>
      <c r="U20" s="254">
        <f>+生産者価格評価表!U20/生産者価格評価表!U$124</f>
        <v>4.6482850641548966E-5</v>
      </c>
      <c r="V20" s="254">
        <f>+生産者価格評価表!V20/生産者価格評価表!V$124</f>
        <v>2.5042397730334583E-4</v>
      </c>
      <c r="W20" s="254">
        <f>+生産者価格評価表!W20/生産者価格評価表!W$124</f>
        <v>4.5691789688002751E-7</v>
      </c>
      <c r="X20" s="254">
        <f>+生産者価格評価表!X20/生産者価格評価表!X$124</f>
        <v>0</v>
      </c>
      <c r="Y20" s="254">
        <f>+生産者価格評価表!Y20/生産者価格評価表!Y$124</f>
        <v>5.5004042030100582E-5</v>
      </c>
      <c r="Z20" s="254">
        <f>+生産者価格評価表!Z20/生産者価格評価表!Z$124</f>
        <v>1.8399050221660138E-5</v>
      </c>
      <c r="AA20" s="254">
        <f>+生産者価格評価表!AA20/生産者価格評価表!AA$124</f>
        <v>0</v>
      </c>
      <c r="AB20" s="254">
        <f>+生産者価格評価表!AB20/生産者価格評価表!AB$124</f>
        <v>1.7040301247589031E-5</v>
      </c>
      <c r="AC20" s="254">
        <f>+生産者価格評価表!AC20/生産者価格評価表!AC$124</f>
        <v>2.7164280400971693E-4</v>
      </c>
      <c r="AD20" s="254">
        <f>+生産者価格評価表!AD20/生産者価格評価表!AD$124</f>
        <v>0</v>
      </c>
      <c r="AE20" s="254">
        <f>+生産者価格評価表!AE20/生産者価格評価表!AE$124</f>
        <v>0</v>
      </c>
      <c r="AF20" s="254">
        <f>+生産者価格評価表!AF20/生産者価格評価表!AF$124</f>
        <v>3.1980082223335266E-4</v>
      </c>
      <c r="AG20" s="254">
        <f>+生産者価格評価表!AG20/生産者価格評価表!AG$124</f>
        <v>6.3828381532470913E-5</v>
      </c>
      <c r="AH20" s="254">
        <f>+生産者価格評価表!AH20/生産者価格評価表!AH$124</f>
        <v>6.8362199459863504E-4</v>
      </c>
      <c r="AI20" s="254">
        <f>+生産者価格評価表!AI20/生産者価格評価表!AI$124</f>
        <v>5.8090826920566517E-3</v>
      </c>
      <c r="AJ20" s="254">
        <f>+生産者価格評価表!AJ20/生産者価格評価表!AJ$124</f>
        <v>4.5630765117419008E-5</v>
      </c>
      <c r="AK20" s="254">
        <f>+生産者価格評価表!AK20/生産者価格評価表!AK$124</f>
        <v>2.111905608976768E-2</v>
      </c>
      <c r="AL20" s="254">
        <f>+生産者価格評価表!AL20/生産者価格評価表!AL$124</f>
        <v>1.174871406095881E-3</v>
      </c>
      <c r="AM20" s="254">
        <f>+生産者価格評価表!AM20/生産者価格評価表!AM$124</f>
        <v>0</v>
      </c>
      <c r="AN20" s="254">
        <f>+生産者価格評価表!AN20/生産者価格評価表!AN$124</f>
        <v>1.7920205359924041E-5</v>
      </c>
      <c r="AO20" s="254">
        <f>+生産者価格評価表!AO20/生産者価格評価表!AO$124</f>
        <v>3.0520556324385923E-4</v>
      </c>
      <c r="AP20" s="254">
        <f>+生産者価格評価表!AP20/生産者価格評価表!AP$124</f>
        <v>9.3731854869542516E-6</v>
      </c>
      <c r="AQ20" s="254">
        <f>+生産者価格評価表!AQ20/生産者価格評価表!AQ$124</f>
        <v>0</v>
      </c>
      <c r="AR20" s="254">
        <f>+生産者価格評価表!AR20/生産者価格評価表!AR$124</f>
        <v>1.7168436067447025E-3</v>
      </c>
      <c r="AS20" s="254">
        <f>+生産者価格評価表!AS20/生産者価格評価表!AS$124</f>
        <v>2.2687549951281851E-3</v>
      </c>
      <c r="AT20" s="254">
        <f>+生産者価格評価表!AT20/生産者価格評価表!AT$124</f>
        <v>4.5966919593521874E-4</v>
      </c>
      <c r="AU20" s="255">
        <f>+生産者価格評価表!AU20/生産者価格評価表!AU$124</f>
        <v>1.1863075288194316E-4</v>
      </c>
      <c r="AV20" s="255">
        <f>+生産者価格評価表!AV20/生産者価格評価表!AV$124</f>
        <v>9.822131124240886E-5</v>
      </c>
      <c r="AW20" s="255">
        <f>+生産者価格評価表!AW20/生産者価格評価表!AW$124</f>
        <v>7.5533332609129108E-4</v>
      </c>
      <c r="AX20" s="255">
        <f>+生産者価格評価表!AX20/生産者価格評価表!AX$124</f>
        <v>5.5311022071332595E-5</v>
      </c>
      <c r="AY20" s="255">
        <f>+生産者価格評価表!AY20/生産者価格評価表!AY$124</f>
        <v>1.378721727997899E-4</v>
      </c>
      <c r="AZ20" s="255">
        <f>+生産者価格評価表!AZ20/生産者価格評価表!AZ$124</f>
        <v>1.6056970327136218E-4</v>
      </c>
      <c r="BA20" s="255">
        <f>+生産者価格評価表!BA20/生産者価格評価表!BA$124</f>
        <v>3.1046281712345555E-4</v>
      </c>
      <c r="BB20" s="255">
        <f>+生産者価格評価表!BB20/生産者価格評価表!BB$124</f>
        <v>2.4770177786825147E-5</v>
      </c>
      <c r="BC20" s="255">
        <f>+生産者価格評価表!BC20/生産者価格評価表!BC$124</f>
        <v>3.8026398116499998E-4</v>
      </c>
      <c r="BD20" s="255">
        <f>+生産者価格評価表!BD20/生産者価格評価表!BD$124</f>
        <v>9.861304990244818E-5</v>
      </c>
      <c r="BE20" s="255">
        <f>+生産者価格評価表!BE20/生産者価格評価表!BE$124</f>
        <v>6.253676930417421E-5</v>
      </c>
      <c r="BF20" s="255">
        <f>+生産者価格評価表!BF20/生産者価格評価表!BF$124</f>
        <v>2.8375489390681349E-5</v>
      </c>
      <c r="BG20" s="255">
        <f>+生産者価格評価表!BG20/生産者価格評価表!BG$124</f>
        <v>1.6855634923995661E-4</v>
      </c>
      <c r="BH20" s="255">
        <f>+生産者価格評価表!BH20/生産者価格評価表!BH$124</f>
        <v>1.4474277734640912E-4</v>
      </c>
      <c r="BI20" s="255">
        <f>+生産者価格評価表!BI20/生産者価格評価表!BI$124</f>
        <v>2.716479718244999E-3</v>
      </c>
      <c r="BJ20" s="255">
        <f>+生産者価格評価表!BJ20/生産者価格評価表!BJ$124</f>
        <v>7.9342935442848267E-4</v>
      </c>
      <c r="BK20" s="255">
        <f>+生産者価格評価表!BK20/生産者価格評価表!BK$124</f>
        <v>2.83388858311572E-2</v>
      </c>
      <c r="BL20" s="255">
        <f>+生産者価格評価表!BL20/生産者価格評価表!BL$124</f>
        <v>0</v>
      </c>
      <c r="BM20" s="255">
        <f>+生産者価格評価表!BM20/生産者価格評価表!BM$124</f>
        <v>5.5051393593411518E-2</v>
      </c>
      <c r="BN20" s="255">
        <f>+生産者価格評価表!BN20/生産者価格評価表!BN$124</f>
        <v>1.5228522873999542E-2</v>
      </c>
      <c r="BO20" s="255">
        <f>+生産者価格評価表!BO20/生産者価格評価表!BO$124</f>
        <v>1.4674840627810462E-3</v>
      </c>
      <c r="BP20" s="255">
        <f>+生産者価格評価表!BP20/生産者価格評価表!BP$124</f>
        <v>3.0917071962628796E-3</v>
      </c>
      <c r="BQ20" s="255">
        <f>+生産者価格評価表!BQ20/生産者価格評価表!BQ$124</f>
        <v>3.7745195219904778E-3</v>
      </c>
      <c r="BR20" s="255">
        <f>+生産者価格評価表!BR20/生産者価格評価表!BR$124</f>
        <v>1.2336643563217434E-5</v>
      </c>
      <c r="BS20" s="255">
        <f>+生産者価格評価表!BS20/生産者価格評価表!BS$124</f>
        <v>0</v>
      </c>
      <c r="BT20" s="255">
        <f>+生産者価格評価表!BT20/生産者価格評価表!BT$124</f>
        <v>3.6713678532026927E-6</v>
      </c>
      <c r="BU20" s="255">
        <f>+生産者価格評価表!BU20/生産者価格評価表!BU$124</f>
        <v>6.9647522233528397E-4</v>
      </c>
      <c r="BV20" s="255">
        <f>+生産者価格評価表!BV20/生産者価格評価表!BV$124</f>
        <v>9.952224642847657E-5</v>
      </c>
      <c r="BW20" s="255">
        <f>+生産者価格評価表!BW20/生産者価格評価表!BW$124</f>
        <v>1.7094556960580935E-7</v>
      </c>
      <c r="BX20" s="255">
        <f>+生産者価格評価表!BX20/生産者価格評価表!BX$124</f>
        <v>1.473045641716599E-6</v>
      </c>
      <c r="BY20" s="255">
        <f>+生産者価格評価表!BY20/生産者価格評価表!BY$124</f>
        <v>3.9835838806499888E-6</v>
      </c>
      <c r="BZ20" s="255">
        <f>+生産者価格評価表!BZ20/生産者価格評価表!BZ$124</f>
        <v>3.1065046479522542E-6</v>
      </c>
      <c r="CA20" s="255">
        <f>+生産者価格評価表!CA20/生産者価格評価表!CA$124</f>
        <v>1.1885364780924264E-6</v>
      </c>
      <c r="CB20" s="255">
        <f>+生産者価格評価表!CB20/生産者価格評価表!CB$124</f>
        <v>0</v>
      </c>
      <c r="CC20" s="255">
        <f>+生産者価格評価表!CC20/生産者価格評価表!CC$124</f>
        <v>1.5273023122076634E-4</v>
      </c>
      <c r="CD20" s="255">
        <f>+生産者価格評価表!CD20/生産者価格評価表!CD$124</f>
        <v>4.1948596190228491E-6</v>
      </c>
      <c r="CE20" s="255">
        <f>+生産者価格評価表!CE20/生産者価格評価表!CE$124</f>
        <v>2.463797574391288E-6</v>
      </c>
      <c r="CF20" s="255">
        <f>+生産者価格評価表!CF20/生産者価格評価表!CF$124</f>
        <v>7.014234693140367E-4</v>
      </c>
      <c r="CG20" s="255">
        <f>+生産者価格評価表!CG20/生産者価格評価表!CG$124</f>
        <v>9.0265437780497511E-3</v>
      </c>
      <c r="CH20" s="255">
        <f>+生産者価格評価表!CH20/生産者価格評価表!CH$124</f>
        <v>3.4578507565516486E-5</v>
      </c>
      <c r="CI20" s="255">
        <f>+生産者価格評価表!CI20/生産者価格評価表!CI$124</f>
        <v>4.1498107296392184E-5</v>
      </c>
      <c r="CJ20" s="255">
        <f>+生産者価格評価表!CJ20/生産者価格評価表!CJ$124</f>
        <v>9.4171361397157253E-5</v>
      </c>
      <c r="CK20" s="255">
        <f>+生産者価格評価表!CK20/生産者価格評価表!CK$124</f>
        <v>1.7376974958276012E-5</v>
      </c>
      <c r="CL20" s="255">
        <f>+生産者価格評価表!CL20/生産者価格評価表!CL$124</f>
        <v>3.0862087302672562E-5</v>
      </c>
      <c r="CM20" s="255">
        <f>+生産者価格評価表!CM20/生産者価格評価表!CM$124</f>
        <v>1.3934877192577116E-4</v>
      </c>
      <c r="CN20" s="255">
        <f>+生産者価格評価表!CN20/生産者価格評価表!CN$124</f>
        <v>2.9793461869365664E-5</v>
      </c>
      <c r="CO20" s="255">
        <f>+生産者価格評価表!CO20/生産者価格評価表!CO$124</f>
        <v>2.9448012373922535E-5</v>
      </c>
      <c r="CP20" s="255">
        <f>+生産者価格評価表!CP20/生産者価格評価表!CP$124</f>
        <v>1.1884577263158292E-4</v>
      </c>
      <c r="CQ20" s="255">
        <f>+生産者価格評価表!CQ20/生産者価格評価表!CQ$124</f>
        <v>1.3980140071109875E-6</v>
      </c>
      <c r="CR20" s="255">
        <f>+生産者価格評価表!CR20/生産者価格評価表!CR$124</f>
        <v>1.9902757939240298E-4</v>
      </c>
      <c r="CS20" s="255">
        <f>+生産者価格評価表!CS20/生産者価格評価表!CS$124</f>
        <v>3.6461684075085805E-5</v>
      </c>
      <c r="CT20" s="255">
        <f>+生産者価格評価表!CT20/生産者価格評価表!CT$124</f>
        <v>2.3281455639385084E-5</v>
      </c>
      <c r="CU20" s="255">
        <f>+生産者価格評価表!CU20/生産者価格評価表!CU$124</f>
        <v>1.3760084445449747E-4</v>
      </c>
      <c r="CV20" s="255">
        <f>+生産者価格評価表!CV20/生産者価格評価表!CV$124</f>
        <v>3.4149156301702722E-5</v>
      </c>
      <c r="CW20" s="255">
        <f>+生産者価格評価表!CW20/生産者価格評価表!CW$124</f>
        <v>3.6492958562002267E-7</v>
      </c>
      <c r="CX20" s="255">
        <f>+生産者価格評価表!CX20/生産者価格評価表!CX$124</f>
        <v>1.5112246788359888E-5</v>
      </c>
      <c r="CY20" s="255">
        <f>+生産者価格評価表!CY20/生産者価格評価表!CY$124</f>
        <v>2.3312376197202387E-4</v>
      </c>
      <c r="CZ20" s="255">
        <f>+生産者価格評価表!CZ20/生産者価格評価表!CZ$124</f>
        <v>2.4134290618939354E-4</v>
      </c>
      <c r="DA20" s="255">
        <f>+生産者価格評価表!DA20/生産者価格評価表!DA$124</f>
        <v>6.530342422921226E-4</v>
      </c>
      <c r="DB20" s="255">
        <f>+生産者価格評価表!DB20/生産者価格評価表!DB$124</f>
        <v>2.3795455458096938E-4</v>
      </c>
      <c r="DC20" s="255">
        <f>+生産者価格評価表!DC20/生産者価格評価表!DC$124</f>
        <v>5.8836405645510065E-4</v>
      </c>
      <c r="DD20" s="255">
        <f>+生産者価格評価表!DD20/生産者価格評価表!DD$124</f>
        <v>0</v>
      </c>
      <c r="DE20" s="255">
        <f>+生産者価格評価表!DE20/生産者価格評価表!DE$124</f>
        <v>7.24285979772454E-4</v>
      </c>
      <c r="DF20" s="255">
        <f>+生産者価格評価表!DF20/生産者価格評価表!DF$124</f>
        <v>0</v>
      </c>
      <c r="DG20" s="256">
        <f>+生産者価格評価表!DG20/生産者価格評価表!DG$124</f>
        <v>1.4220438778102334E-5</v>
      </c>
    </row>
    <row r="21" spans="1:111" ht="15" customHeight="1" x14ac:dyDescent="0.3">
      <c r="A21" s="236">
        <v>15</v>
      </c>
      <c r="B21" s="196" t="s">
        <v>285</v>
      </c>
      <c r="C21" s="195" t="s">
        <v>206</v>
      </c>
      <c r="D21" s="253">
        <f>+生産者価格評価表!D21/生産者価格評価表!D$124</f>
        <v>0</v>
      </c>
      <c r="E21" s="254">
        <f>+生産者価格評価表!E21/生産者価格評価表!E$124</f>
        <v>0</v>
      </c>
      <c r="F21" s="254">
        <f>+生産者価格評価表!F21/生産者価格評価表!F$124</f>
        <v>9.1226725781584978E-6</v>
      </c>
      <c r="G21" s="254">
        <f>+生産者価格評価表!G21/生産者価格評価表!G$124</f>
        <v>2.3519938130603426E-4</v>
      </c>
      <c r="H21" s="254">
        <f>+生産者価格評価表!H21/生産者価格評価表!H$124</f>
        <v>3.2756629335447109E-4</v>
      </c>
      <c r="I21" s="254">
        <f>+生産者価格評価表!I21/生産者価格評価表!I$124</f>
        <v>2.9010023668024423E-3</v>
      </c>
      <c r="J21" s="254">
        <f>+生産者価格評価表!J21/生産者価格評価表!J$124</f>
        <v>3.8196891526207907E-4</v>
      </c>
      <c r="K21" s="254">
        <f>+生産者価格評価表!K21/生産者価格評価表!K$124</f>
        <v>4.0846535689016212E-4</v>
      </c>
      <c r="L21" s="254">
        <f>+生産者価格評価表!L21/生産者価格評価表!L$124</f>
        <v>3.99025508898628E-4</v>
      </c>
      <c r="M21" s="254">
        <f>+生産者価格評価表!M21/生産者価格評価表!M$124</f>
        <v>2.0044230936266028E-6</v>
      </c>
      <c r="N21" s="254">
        <f>+生産者価格評価表!N21/生産者価格評価表!N$124</f>
        <v>1.5851223011288291E-4</v>
      </c>
      <c r="O21" s="254">
        <f>+生産者価格評価表!O21/生産者価格評価表!O$124</f>
        <v>1.4342179241572796E-3</v>
      </c>
      <c r="P21" s="254">
        <f>+生産者価格評価表!P21/生産者価格評価表!P$124</f>
        <v>1.0533588003413662E-3</v>
      </c>
      <c r="Q21" s="254">
        <f>+生産者価格評価表!Q21/生産者価格評価表!Q$124</f>
        <v>6.6679133746664981E-4</v>
      </c>
      <c r="R21" s="254">
        <f>+生産者価格評価表!R21/生産者価格評価表!R$124</f>
        <v>1.9222130954500809E-2</v>
      </c>
      <c r="S21" s="254">
        <f>+生産者価格評価表!S21/生産者価格評価表!S$124</f>
        <v>1.3667644512272963E-3</v>
      </c>
      <c r="T21" s="254">
        <f>+生産者価格評価表!T21/生産者価格評価表!T$124</f>
        <v>1.0826964822873186E-3</v>
      </c>
      <c r="U21" s="254">
        <f>+生産者価格評価表!U21/生産者価格評価表!U$124</f>
        <v>6.0696817074569996E-4</v>
      </c>
      <c r="V21" s="254">
        <f>+生産者価格評価表!V21/生産者価格評価表!V$124</f>
        <v>9.1927789136671267E-4</v>
      </c>
      <c r="W21" s="254">
        <f>+生産者価格評価表!W21/生産者価格評価表!W$124</f>
        <v>8.6037639982509181E-4</v>
      </c>
      <c r="X21" s="254">
        <f>+生産者価格評価表!X21/生産者価格評価表!X$124</f>
        <v>1.1438037581708058E-4</v>
      </c>
      <c r="Y21" s="254">
        <f>+生産者価格評価表!Y21/生産者価格評価表!Y$124</f>
        <v>4.8802391076109157E-4</v>
      </c>
      <c r="Z21" s="254">
        <f>+生産者価格評価表!Z21/生産者価格評価表!Z$124</f>
        <v>4.6288136873439713E-4</v>
      </c>
      <c r="AA21" s="254">
        <f>+生産者価格評価表!AA21/生産者価格評価表!AA$124</f>
        <v>1.0096799341677855E-3</v>
      </c>
      <c r="AB21" s="254">
        <f>+生産者価格評価表!AB21/生産者価格評価表!AB$124</f>
        <v>1.9154753262152671E-3</v>
      </c>
      <c r="AC21" s="254">
        <f>+生産者価格評価表!AC21/生産者価格評価表!AC$124</f>
        <v>5.8239207980411442E-4</v>
      </c>
      <c r="AD21" s="254">
        <f>+生産者価格評価表!AD21/生産者価格評価表!AD$124</f>
        <v>4.1844988230029587E-6</v>
      </c>
      <c r="AE21" s="254">
        <f>+生産者価格評価表!AE21/生産者価格評価表!AE$124</f>
        <v>3.4566642606208118E-4</v>
      </c>
      <c r="AF21" s="254">
        <f>+生産者価格評価表!AF21/生産者価格評価表!AF$124</f>
        <v>7.883271973064776E-4</v>
      </c>
      <c r="AG21" s="254">
        <f>+生産者価格評価表!AG21/生産者価格評価表!AG$124</f>
        <v>1.4038511283252814E-3</v>
      </c>
      <c r="AH21" s="254">
        <f>+生産者価格評価表!AH21/生産者価格評価表!AH$124</f>
        <v>1.5512960646661333E-3</v>
      </c>
      <c r="AI21" s="254">
        <f>+生産者価格評価表!AI21/生産者価格評価表!AI$124</f>
        <v>4.8911633532890597E-4</v>
      </c>
      <c r="AJ21" s="254">
        <f>+生産者価格評価表!AJ21/生産者価格評価表!AJ$124</f>
        <v>5.0871173298872605E-4</v>
      </c>
      <c r="AK21" s="254">
        <f>+生産者価格評価表!AK21/生産者価格評価表!AK$124</f>
        <v>4.6099806080163556E-3</v>
      </c>
      <c r="AL21" s="254">
        <f>+生産者価格評価表!AL21/生産者価格評価表!AL$124</f>
        <v>1.3954782225917683E-3</v>
      </c>
      <c r="AM21" s="254">
        <f>+生産者価格評価表!AM21/生産者価格評価表!AM$124</f>
        <v>6.1777432571185592E-5</v>
      </c>
      <c r="AN21" s="254">
        <f>+生産者価格評価表!AN21/生産者価格評価表!AN$124</f>
        <v>1.484280883738211E-4</v>
      </c>
      <c r="AO21" s="254">
        <f>+生産者価格評価表!AO21/生産者価格評価表!AO$124</f>
        <v>8.7817983270166563E-4</v>
      </c>
      <c r="AP21" s="254">
        <f>+生産者価格評価表!AP21/生産者価格評価表!AP$124</f>
        <v>1.0803829587594638E-4</v>
      </c>
      <c r="AQ21" s="254">
        <f>+生産者価格評価表!AQ21/生産者価格評価表!AQ$124</f>
        <v>1.6028583659345096E-4</v>
      </c>
      <c r="AR21" s="254">
        <f>+生産者価格評価表!AR21/生産者価格評価表!AR$124</f>
        <v>1.0062388541612071E-3</v>
      </c>
      <c r="AS21" s="254">
        <f>+生産者価格評価表!AS21/生産者価格評価表!AS$124</f>
        <v>3.7244400182983358E-4</v>
      </c>
      <c r="AT21" s="254">
        <f>+生産者価格評価表!AT21/生産者価格評価表!AT$124</f>
        <v>4.4130962745851621E-4</v>
      </c>
      <c r="AU21" s="255">
        <f>+生産者価格評価表!AU21/生産者価格評価表!AU$124</f>
        <v>4.7327224122163696E-4</v>
      </c>
      <c r="AV21" s="255">
        <f>+生産者価格評価表!AV21/生産者価格評価表!AV$124</f>
        <v>5.2086325887907951E-4</v>
      </c>
      <c r="AW21" s="255">
        <f>+生産者価格評価表!AW21/生産者価格評価表!AW$124</f>
        <v>8.2401592034501091E-4</v>
      </c>
      <c r="AX21" s="255">
        <f>+生産者価格評価表!AX21/生産者価格評価表!AX$124</f>
        <v>9.5388234023355408E-4</v>
      </c>
      <c r="AY21" s="255">
        <f>+生産者価格評価表!AY21/生産者価格評価表!AY$124</f>
        <v>1.3854183763910316E-3</v>
      </c>
      <c r="AZ21" s="255">
        <f>+生産者価格評価表!AZ21/生産者価格評価表!AZ$124</f>
        <v>5.9722599878836164E-4</v>
      </c>
      <c r="BA21" s="255">
        <f>+生産者価格評価表!BA21/生産者価格評価表!BA$124</f>
        <v>8.2386409508529283E-4</v>
      </c>
      <c r="BB21" s="255">
        <f>+生産者価格評価表!BB21/生産者価格評価表!BB$124</f>
        <v>6.8365690691637407E-4</v>
      </c>
      <c r="BC21" s="255">
        <f>+生産者価格評価表!BC21/生産者価格評価表!BC$124</f>
        <v>4.9760485401403236E-4</v>
      </c>
      <c r="BD21" s="255">
        <f>+生産者価格評価表!BD21/生産者価格評価表!BD$124</f>
        <v>1.7959330280247186E-3</v>
      </c>
      <c r="BE21" s="255">
        <f>+生産者価格評価表!BE21/生産者価格評価表!BE$124</f>
        <v>2.7064524048862064E-3</v>
      </c>
      <c r="BF21" s="255">
        <f>+生産者価格評価表!BF21/生産者価格評価表!BF$124</f>
        <v>4.140745195718208E-4</v>
      </c>
      <c r="BG21" s="255">
        <f>+生産者価格評価表!BG21/生産者価格評価表!BG$124</f>
        <v>6.8604908866833883E-4</v>
      </c>
      <c r="BH21" s="255">
        <f>+生産者価格評価表!BH21/生産者価格評価表!BH$124</f>
        <v>6.2028219386231671E-4</v>
      </c>
      <c r="BI21" s="255">
        <f>+生産者価格評価表!BI21/生産者価格評価表!BI$124</f>
        <v>4.4912464674983985E-3</v>
      </c>
      <c r="BJ21" s="255">
        <f>+生産者価格評価表!BJ21/生産者価格評価表!BJ$124</f>
        <v>8.9149365666121654E-4</v>
      </c>
      <c r="BK21" s="255">
        <f>+生産者価格評価表!BK21/生産者価格評価表!BK$124</f>
        <v>2.8374035457113742E-3</v>
      </c>
      <c r="BL21" s="255">
        <f>+生産者価格評価表!BL21/生産者価格評価表!BL$124</f>
        <v>1.1264056832087908E-4</v>
      </c>
      <c r="BM21" s="255">
        <f>+生産者価格評価表!BM21/生産者価格評価表!BM$124</f>
        <v>9.3731373306518047E-3</v>
      </c>
      <c r="BN21" s="255">
        <f>+生産者価格評価表!BN21/生産者価格評価表!BN$124</f>
        <v>2.1331181103813098E-2</v>
      </c>
      <c r="BO21" s="255">
        <f>+生産者価格評価表!BO21/生産者価格評価表!BO$124</f>
        <v>6.2050066079536839E-5</v>
      </c>
      <c r="BP21" s="255">
        <f>+生産者価格評価表!BP21/生産者価格評価表!BP$124</f>
        <v>1.1817277350538663E-4</v>
      </c>
      <c r="BQ21" s="255">
        <f>+生産者価格評価表!BQ21/生産者価格評価表!BQ$124</f>
        <v>6.7845300521048512E-4</v>
      </c>
      <c r="BR21" s="255">
        <f>+生産者価格評価表!BR21/生産者価格評価表!BR$124</f>
        <v>5.3448508237639533E-4</v>
      </c>
      <c r="BS21" s="255">
        <f>+生産者価格評価表!BS21/生産者価格評価表!BS$124</f>
        <v>3.2173681372396454E-3</v>
      </c>
      <c r="BT21" s="255">
        <f>+生産者価格評価表!BT21/生産者価格評価表!BT$124</f>
        <v>3.1590451573239534E-3</v>
      </c>
      <c r="BU21" s="255">
        <f>+生産者価格評価表!BU21/生産者価格評価表!BU$124</f>
        <v>9.8712981176035772E-4</v>
      </c>
      <c r="BV21" s="255">
        <f>+生産者価格評価表!BV21/生産者価格評価表!BV$124</f>
        <v>2.4546985936014848E-3</v>
      </c>
      <c r="BW21" s="255">
        <f>+生産者価格評価表!BW21/生産者価格評価表!BW$124</f>
        <v>5.6497510754719988E-4</v>
      </c>
      <c r="BX21" s="255">
        <f>+生産者価格評価表!BX21/生産者価格評価表!BX$124</f>
        <v>1.7548660556250156E-3</v>
      </c>
      <c r="BY21" s="255">
        <f>+生産者価格評価表!BY21/生産者価格評価表!BY$124</f>
        <v>1.4116825377053397E-4</v>
      </c>
      <c r="BZ21" s="255">
        <f>+生産者価格評価表!BZ21/生産者価格評価表!BZ$124</f>
        <v>2.8476292606228998E-4</v>
      </c>
      <c r="CA21" s="255">
        <f>+生産者価格評価表!CA21/生産者価格評価表!CA$124</f>
        <v>3.8990251936579443E-4</v>
      </c>
      <c r="CB21" s="255">
        <f>+生産者価格評価表!CB21/生産者価格評価表!CB$124</f>
        <v>0</v>
      </c>
      <c r="CC21" s="255">
        <f>+生産者価格評価表!CC21/生産者価格評価表!CC$124</f>
        <v>7.5871257377693269E-4</v>
      </c>
      <c r="CD21" s="255">
        <f>+生産者価格評価表!CD21/生産者価格評価表!CD$124</f>
        <v>6.4840544396896046E-4</v>
      </c>
      <c r="CE21" s="255">
        <f>+生産者価格評価表!CE21/生産者価格評価表!CE$124</f>
        <v>3.7819292766906273E-4</v>
      </c>
      <c r="CF21" s="255">
        <f>+生産者価格評価表!CF21/生産者価格評価表!CF$124</f>
        <v>2.1896496691882011E-3</v>
      </c>
      <c r="CG21" s="255">
        <f>+生産者価格評価表!CG21/生産者価格評価表!CG$124</f>
        <v>2.8870493509390201E-3</v>
      </c>
      <c r="CH21" s="255">
        <f>+生産者価格評価表!CH21/生産者価格評価表!CH$124</f>
        <v>2.9620080065555633E-4</v>
      </c>
      <c r="CI21" s="255">
        <f>+生産者価格評価表!CI21/生産者価格評価表!CI$124</f>
        <v>2.6564358885435477E-3</v>
      </c>
      <c r="CJ21" s="255">
        <f>+生産者価格評価表!CJ21/生産者価格評価表!CJ$124</f>
        <v>5.9118687988215385E-4</v>
      </c>
      <c r="CK21" s="255">
        <f>+生産者価格評価表!CK21/生産者価格評価表!CK$124</f>
        <v>2.2613163425133742E-3</v>
      </c>
      <c r="CL21" s="255">
        <f>+生産者価格評価表!CL21/生産者価格評価表!CL$124</f>
        <v>2.9188412568181472E-3</v>
      </c>
      <c r="CM21" s="255">
        <f>+生産者価格評価表!CM21/生産者価格評価表!CM$124</f>
        <v>1.5800562304785367E-3</v>
      </c>
      <c r="CN21" s="255">
        <f>+生産者価格評価表!CN21/生産者価格評価表!CN$124</f>
        <v>8.2321446492748861E-4</v>
      </c>
      <c r="CO21" s="255">
        <f>+生産者価格評価表!CO21/生産者価格評価表!CO$124</f>
        <v>2.7160637040254576E-3</v>
      </c>
      <c r="CP21" s="255">
        <f>+生産者価格評価表!CP21/生産者価格評価表!CP$124</f>
        <v>4.4128059838796961E-3</v>
      </c>
      <c r="CQ21" s="255">
        <f>+生産者価格評価表!CQ21/生産者価格評価表!CQ$124</f>
        <v>1.9175805358768356E-3</v>
      </c>
      <c r="CR21" s="255">
        <f>+生産者価格評価表!CR21/生産者価格評価表!CR$124</f>
        <v>6.0713463612632019E-4</v>
      </c>
      <c r="CS21" s="255">
        <f>+生産者価格評価表!CS21/生産者価格評価表!CS$124</f>
        <v>7.61594478707387E-3</v>
      </c>
      <c r="CT21" s="255">
        <f>+生産者価格評価表!CT21/生産者価格評価表!CT$124</f>
        <v>3.1645534146867872E-3</v>
      </c>
      <c r="CU21" s="255">
        <f>+生産者価格評価表!CU21/生産者価格評価表!CU$124</f>
        <v>1.4790729431082292E-2</v>
      </c>
      <c r="CV21" s="255">
        <f>+生産者価格評価表!CV21/生産者価格評価表!CV$124</f>
        <v>2.0861415285297604E-3</v>
      </c>
      <c r="CW21" s="255">
        <f>+生産者価格評価表!CW21/生産者価格評価表!CW$124</f>
        <v>3.5458991402745533E-4</v>
      </c>
      <c r="CX21" s="255">
        <f>+生産者価格評価表!CX21/生産者価格評価表!CX$124</f>
        <v>1.9615236059815347E-4</v>
      </c>
      <c r="CY21" s="255">
        <f>+生産者価格評価表!CY21/生産者価格評価表!CY$124</f>
        <v>1.667153604054601E-3</v>
      </c>
      <c r="CZ21" s="255">
        <f>+生産者価格評価表!CZ21/生産者価格評価表!CZ$124</f>
        <v>1.7812962960671007E-3</v>
      </c>
      <c r="DA21" s="255">
        <f>+生産者価格評価表!DA21/生産者価格評価表!DA$124</f>
        <v>2.2935296039393459E-3</v>
      </c>
      <c r="DB21" s="255">
        <f>+生産者価格評価表!DB21/生産者価格評価表!DB$124</f>
        <v>5.4727252909895076E-4</v>
      </c>
      <c r="DC21" s="255">
        <f>+生産者価格評価表!DC21/生産者価格評価表!DC$124</f>
        <v>3.5543749988937198E-3</v>
      </c>
      <c r="DD21" s="255">
        <f>+生産者価格評価表!DD21/生産者価格評価表!DD$124</f>
        <v>8.943710521902775E-5</v>
      </c>
      <c r="DE21" s="255">
        <f>+生産者価格評価表!DE21/生産者価格評価表!DE$124</f>
        <v>2.4906471565177869E-3</v>
      </c>
      <c r="DF21" s="255">
        <f>+生産者価格評価表!DF21/生産者価格評価表!DF$124</f>
        <v>0</v>
      </c>
      <c r="DG21" s="256">
        <f>+生産者価格評価表!DG21/生産者価格評価表!DG$124</f>
        <v>7.6531815969423474E-5</v>
      </c>
    </row>
    <row r="22" spans="1:111" ht="15" customHeight="1" x14ac:dyDescent="0.3">
      <c r="A22" s="236">
        <v>16</v>
      </c>
      <c r="B22" s="196" t="s">
        <v>286</v>
      </c>
      <c r="C22" s="195" t="s">
        <v>207</v>
      </c>
      <c r="D22" s="253">
        <f>+生産者価格評価表!D22/生産者価格評価表!D$124</f>
        <v>4.6546732130130989E-4</v>
      </c>
      <c r="E22" s="254">
        <f>+生産者価格評価表!E22/生産者価格評価表!E$124</f>
        <v>0</v>
      </c>
      <c r="F22" s="254">
        <f>+生産者価格評価表!F22/生産者価格評価表!F$124</f>
        <v>1.8017278341863032E-4</v>
      </c>
      <c r="G22" s="254">
        <f>+生産者価格評価表!G22/生産者価格評価表!G$124</f>
        <v>0</v>
      </c>
      <c r="H22" s="254">
        <f>+生産者価格評価表!H22/生産者価格評価表!H$124</f>
        <v>2.0112422526504773E-4</v>
      </c>
      <c r="I22" s="254">
        <f>+生産者価格評価表!I22/生産者価格評価表!I$124</f>
        <v>0</v>
      </c>
      <c r="J22" s="254">
        <f>+生産者価格評価表!J22/生産者価格評価表!J$124</f>
        <v>0</v>
      </c>
      <c r="K22" s="254">
        <f>+生産者価格評価表!K22/生産者価格評価表!K$124</f>
        <v>1.8990236935680934E-4</v>
      </c>
      <c r="L22" s="254">
        <f>+生産者価格評価表!L22/生産者価格評価表!L$124</f>
        <v>3.9338134182033624E-4</v>
      </c>
      <c r="M22" s="254">
        <f>+生産者価格評価表!M22/生産者価格評価表!M$124</f>
        <v>1.1759282149276069E-4</v>
      </c>
      <c r="N22" s="254">
        <f>+生産者価格評価表!N22/生産者価格評価表!N$124</f>
        <v>2.7576193806797644E-3</v>
      </c>
      <c r="O22" s="254">
        <f>+生産者価格評価表!O22/生産者価格評価表!O$124</f>
        <v>1.4849036361366599E-3</v>
      </c>
      <c r="P22" s="254">
        <f>+生産者価格評価表!P22/生産者価格評価表!P$124</f>
        <v>1.4321128134270737E-3</v>
      </c>
      <c r="Q22" s="254">
        <f>+生産者価格評価表!Q22/生産者価格評価表!Q$124</f>
        <v>5.8627712964945226E-3</v>
      </c>
      <c r="R22" s="254">
        <f>+生産者価格評価表!R22/生産者価格評価表!R$124</f>
        <v>4.0978568679598598E-3</v>
      </c>
      <c r="S22" s="254">
        <f>+生産者価格評価表!S22/生産者価格評価表!S$124</f>
        <v>0.3223553540389148</v>
      </c>
      <c r="T22" s="254">
        <f>+生産者価格評価表!T22/生産者価格評価表!T$124</f>
        <v>0.26273794399573513</v>
      </c>
      <c r="U22" s="254">
        <f>+生産者価格評価表!U22/生産者価格評価表!U$124</f>
        <v>0.10026448742015041</v>
      </c>
      <c r="V22" s="254">
        <f>+生産者価格評価表!V22/生産者価格評価表!V$124</f>
        <v>0</v>
      </c>
      <c r="W22" s="254">
        <f>+生産者価格評価表!W22/生産者価格評価表!W$124</f>
        <v>1.1354409737468684E-3</v>
      </c>
      <c r="X22" s="254">
        <f>+生産者価格評価表!X22/生産者価格評価表!X$124</f>
        <v>0</v>
      </c>
      <c r="Y22" s="254">
        <f>+生産者価格評価表!Y22/生産者価格評価表!Y$124</f>
        <v>8.765584387267024E-7</v>
      </c>
      <c r="Z22" s="254">
        <f>+生産者価格評価表!Z22/生産者価格評価表!Z$124</f>
        <v>6.6817603436555235E-5</v>
      </c>
      <c r="AA22" s="254">
        <f>+生産者価格評価表!AA22/生産者価格評価表!AA$124</f>
        <v>2.6248971371648836E-2</v>
      </c>
      <c r="AB22" s="254">
        <f>+生産者価格評価表!AB22/生産者価格評価表!AB$124</f>
        <v>4.3689669930403879E-3</v>
      </c>
      <c r="AC22" s="254">
        <f>+生産者価格評価表!AC22/生産者価格評価表!AC$124</f>
        <v>2.763944505814039E-3</v>
      </c>
      <c r="AD22" s="254">
        <f>+生産者価格評価表!AD22/生産者価格評価表!AD$124</f>
        <v>0</v>
      </c>
      <c r="AE22" s="254">
        <f>+生産者価格評価表!AE22/生産者価格評価表!AE$124</f>
        <v>0</v>
      </c>
      <c r="AF22" s="254">
        <f>+生産者価格評価表!AF22/生産者価格評価表!AF$124</f>
        <v>1.4234770689636846E-3</v>
      </c>
      <c r="AG22" s="254">
        <f>+生産者価格評価表!AG22/生産者価格評価表!AG$124</f>
        <v>3.3806646288864861E-3</v>
      </c>
      <c r="AH22" s="254">
        <f>+生産者価格評価表!AH22/生産者価格評価表!AH$124</f>
        <v>6.4230418173827797E-4</v>
      </c>
      <c r="AI22" s="254">
        <f>+生産者価格評価表!AI22/生産者価格評価表!AI$124</f>
        <v>1.2610443625211304E-2</v>
      </c>
      <c r="AJ22" s="254">
        <f>+生産者価格評価表!AJ22/生産者価格評価表!AJ$124</f>
        <v>0</v>
      </c>
      <c r="AK22" s="254">
        <f>+生産者価格評価表!AK22/生産者価格評価表!AK$124</f>
        <v>1.7117058431504208E-2</v>
      </c>
      <c r="AL22" s="254">
        <f>+生産者価格評価表!AL22/生産者価格評価表!AL$124</f>
        <v>7.2907241202220538E-3</v>
      </c>
      <c r="AM22" s="254">
        <f>+生産者価格評価表!AM22/生産者価格評価表!AM$124</f>
        <v>0</v>
      </c>
      <c r="AN22" s="254">
        <f>+生産者価格評価表!AN22/生産者価格評価表!AN$124</f>
        <v>7.0836413857291371E-5</v>
      </c>
      <c r="AO22" s="254">
        <f>+生産者価格評価表!AO22/生産者価格評価表!AO$124</f>
        <v>0</v>
      </c>
      <c r="AP22" s="254">
        <f>+生産者価格評価表!AP22/生産者価格評価表!AP$124</f>
        <v>2.3383631162191134E-4</v>
      </c>
      <c r="AQ22" s="254">
        <f>+生産者価格評価表!AQ22/生産者価格評価表!AQ$124</f>
        <v>0</v>
      </c>
      <c r="AR22" s="254">
        <f>+生産者価格評価表!AR22/生産者価格評価表!AR$124</f>
        <v>1.0328784105671106E-3</v>
      </c>
      <c r="AS22" s="254">
        <f>+生産者価格評価表!AS22/生産者価格評価表!AS$124</f>
        <v>1.9325326639568595E-4</v>
      </c>
      <c r="AT22" s="254">
        <f>+生産者価格評価表!AT22/生産者価格評価表!AT$124</f>
        <v>5.3582740591265148E-4</v>
      </c>
      <c r="AU22" s="255">
        <f>+生産者価格評価表!AU22/生産者価格評価表!AU$124</f>
        <v>5.6457847356953974E-4</v>
      </c>
      <c r="AV22" s="255">
        <f>+生産者価格評価表!AV22/生産者価格評価表!AV$124</f>
        <v>1.9577733035201815E-4</v>
      </c>
      <c r="AW22" s="255">
        <f>+生産者価格評価表!AW22/生産者価格評価表!AW$124</f>
        <v>1.9430866588616139E-4</v>
      </c>
      <c r="AX22" s="255">
        <f>+生産者価格評価表!AX22/生産者価格評価表!AX$124</f>
        <v>8.9037709267017213E-4</v>
      </c>
      <c r="AY22" s="255">
        <f>+生産者価格評価表!AY22/生産者価格評価表!AY$124</f>
        <v>2.4454584249745592E-3</v>
      </c>
      <c r="AZ22" s="255">
        <f>+生産者価格評価表!AZ22/生産者価格評価表!AZ$124</f>
        <v>3.4952145195276943E-3</v>
      </c>
      <c r="BA22" s="255">
        <f>+生産者価格評価表!BA22/生産者価格評価表!BA$124</f>
        <v>2.4330596661093504E-3</v>
      </c>
      <c r="BB22" s="255">
        <f>+生産者価格評価表!BB22/生産者価格評価表!BB$124</f>
        <v>5.404402426216396E-5</v>
      </c>
      <c r="BC22" s="255">
        <f>+生産者価格評価表!BC22/生産者価格評価表!BC$124</f>
        <v>2.4617717358056328E-3</v>
      </c>
      <c r="BD22" s="255">
        <f>+生産者価格評価表!BD22/生産者価格評価表!BD$124</f>
        <v>2.0591188499497954E-3</v>
      </c>
      <c r="BE22" s="255">
        <f>+生産者価格評価表!BE22/生産者価格評価表!BE$124</f>
        <v>4.4123165009056248E-4</v>
      </c>
      <c r="BF22" s="255">
        <f>+生産者価格評価表!BF22/生産者価格評価表!BF$124</f>
        <v>2.7683404283591561E-7</v>
      </c>
      <c r="BG22" s="255">
        <f>+生産者価格評価表!BG22/生産者価格評価表!BG$124</f>
        <v>4.1245436192485305E-6</v>
      </c>
      <c r="BH22" s="255">
        <f>+生産者価格評価表!BH22/生産者価格評価表!BH$124</f>
        <v>4.5785352092525213E-4</v>
      </c>
      <c r="BI22" s="255">
        <f>+生産者価格評価表!BI22/生産者価格評価表!BI$124</f>
        <v>2.1990550100078561E-5</v>
      </c>
      <c r="BJ22" s="255">
        <f>+生産者価格評価表!BJ22/生産者価格評価表!BJ$124</f>
        <v>4.8188846306011707E-7</v>
      </c>
      <c r="BK22" s="255">
        <f>+生産者価格評価表!BK22/生産者価格評価表!BK$124</f>
        <v>1.3031652381058524E-2</v>
      </c>
      <c r="BL22" s="255">
        <f>+生産者価格評価表!BL22/生産者価格評価表!BL$124</f>
        <v>1.4216770758945904E-4</v>
      </c>
      <c r="BM22" s="255">
        <f>+生産者価格評価表!BM22/生産者価格評価表!BM$124</f>
        <v>4.557534043114716E-3</v>
      </c>
      <c r="BN22" s="255">
        <f>+生産者価格評価表!BN22/生産者価格評価表!BN$124</f>
        <v>4.5547177875726527E-3</v>
      </c>
      <c r="BO22" s="255">
        <f>+生産者価格評価表!BO22/生産者価格評価表!BO$124</f>
        <v>8.3237893521329898E-7</v>
      </c>
      <c r="BP22" s="255">
        <f>+生産者価格評価表!BP22/生産者価格評価表!BP$124</f>
        <v>1.0675047290459497E-6</v>
      </c>
      <c r="BQ22" s="255">
        <f>+生産者価格評価表!BQ22/生産者価格評価表!BQ$124</f>
        <v>0</v>
      </c>
      <c r="BR22" s="255">
        <f>+生産者価格評価表!BR22/生産者価格評価表!BR$124</f>
        <v>0</v>
      </c>
      <c r="BS22" s="255">
        <f>+生産者価格評価表!BS22/生産者価格評価表!BS$124</f>
        <v>2.2073052533202838E-7</v>
      </c>
      <c r="BT22" s="255">
        <f>+生産者価格評価表!BT22/生産者価格評価表!BT$124</f>
        <v>2.9554511218281678E-4</v>
      </c>
      <c r="BU22" s="255">
        <f>+生産者価格評価表!BU22/生産者価格評価表!BU$124</f>
        <v>-4.2828653182194819E-4</v>
      </c>
      <c r="BV22" s="255">
        <f>+生産者価格評価表!BV22/生産者価格評価表!BV$124</f>
        <v>4.8855624899111941E-4</v>
      </c>
      <c r="BW22" s="255">
        <f>+生産者価格評価表!BW22/生産者価格評価表!BW$124</f>
        <v>0</v>
      </c>
      <c r="BX22" s="255">
        <f>+生産者価格評価表!BX22/生産者価格評価表!BX$124</f>
        <v>0</v>
      </c>
      <c r="BY22" s="255">
        <f>+生産者価格評価表!BY22/生産者価格評価表!BY$124</f>
        <v>7.0134058514135855E-5</v>
      </c>
      <c r="BZ22" s="255">
        <f>+生産者価格評価表!BZ22/生産者価格評価表!BZ$124</f>
        <v>0</v>
      </c>
      <c r="CA22" s="255">
        <f>+生産者価格評価表!CA22/生産者価格評価表!CA$124</f>
        <v>2.8337211819782587E-4</v>
      </c>
      <c r="CB22" s="255">
        <f>+生産者価格評価表!CB22/生産者価格評価表!CB$124</f>
        <v>0</v>
      </c>
      <c r="CC22" s="255">
        <f>+生産者価格評価表!CC22/生産者価格評価表!CC$124</f>
        <v>6.3287017966928325E-5</v>
      </c>
      <c r="CD22" s="255">
        <f>+生産者価格評価表!CD22/生産者価格評価表!CD$124</f>
        <v>9.5882505577665129E-5</v>
      </c>
      <c r="CE22" s="255">
        <f>+生産者価格評価表!CE22/生産者価格評価表!CE$124</f>
        <v>1.4893656337195335E-3</v>
      </c>
      <c r="CF22" s="255">
        <f>+生産者価格評価表!CF22/生産者価格評価表!CF$124</f>
        <v>4.4367661488305008E-3</v>
      </c>
      <c r="CG22" s="255">
        <f>+生産者価格評価表!CG22/生産者価格評価表!CG$124</f>
        <v>1.0304522127219669E-2</v>
      </c>
      <c r="CH22" s="255">
        <f>+生産者価格評価表!CH22/生産者価格評価表!CH$124</f>
        <v>0</v>
      </c>
      <c r="CI22" s="255">
        <f>+生産者価格評価表!CI22/生産者価格評価表!CI$124</f>
        <v>1.0299328911547536E-4</v>
      </c>
      <c r="CJ22" s="255">
        <f>+生産者価格評価表!CJ22/生産者価格評価表!CJ$124</f>
        <v>1.1373352825743631E-6</v>
      </c>
      <c r="CK22" s="255">
        <f>+生産者価格評価表!CK22/生産者価格評価表!CK$124</f>
        <v>5.0444185174764161E-3</v>
      </c>
      <c r="CL22" s="255">
        <f>+生産者価格評価表!CL22/生産者価格評価表!CL$124</f>
        <v>2.3360226081407538E-4</v>
      </c>
      <c r="CM22" s="255">
        <f>+生産者価格評価表!CM22/生産者価格評価表!CM$124</f>
        <v>3.1818162126881031E-2</v>
      </c>
      <c r="CN22" s="255">
        <f>+生産者価格評価表!CN22/生産者価格評価表!CN$124</f>
        <v>1.4870925574008578E-4</v>
      </c>
      <c r="CO22" s="255">
        <f>+生産者価格評価表!CO22/生産者価格評価表!CO$124</f>
        <v>2.4389333999939857E-3</v>
      </c>
      <c r="CP22" s="255">
        <f>+生産者価格評価表!CP22/生産者価格評価表!CP$124</f>
        <v>4.6392473246443756E-3</v>
      </c>
      <c r="CQ22" s="255">
        <f>+生産者価格評価表!CQ22/生産者価格評価表!CQ$124</f>
        <v>3.6563443262902748E-7</v>
      </c>
      <c r="CR22" s="255">
        <f>+生産者価格評価表!CR22/生産者価格評価表!CR$124</f>
        <v>4.7133349483382703E-3</v>
      </c>
      <c r="CS22" s="255">
        <f>+生産者価格評価表!CS22/生産者価格評価表!CS$124</f>
        <v>1.2647067739577685E-3</v>
      </c>
      <c r="CT22" s="255">
        <f>+生産者価格評価表!CT22/生産者価格評価表!CT$124</f>
        <v>7.4845568499949081E-4</v>
      </c>
      <c r="CU22" s="255">
        <f>+生産者価格評価表!CU22/生産者価格評価表!CU$124</f>
        <v>1.8784504930173332E-3</v>
      </c>
      <c r="CV22" s="255">
        <f>+生産者価格評価表!CV22/生産者価格評価表!CV$124</f>
        <v>0</v>
      </c>
      <c r="CW22" s="255">
        <f>+生産者価格評価表!CW22/生産者価格評価表!CW$124</f>
        <v>2.4328639041334843E-6</v>
      </c>
      <c r="CX22" s="255">
        <f>+生産者価格評価表!CX22/生産者価格評価表!CX$124</f>
        <v>2.6281501267472575E-4</v>
      </c>
      <c r="CY22" s="255">
        <f>+生産者価格評価表!CY22/生産者価格評価表!CY$124</f>
        <v>2.7835796446639854E-3</v>
      </c>
      <c r="CZ22" s="255">
        <f>+生産者価格評価表!CZ22/生産者価格評価表!CZ$124</f>
        <v>4.3658312901696702E-4</v>
      </c>
      <c r="DA22" s="255">
        <f>+生産者価格評価表!DA22/生産者価格評価表!DA$124</f>
        <v>1.1984478661995277E-7</v>
      </c>
      <c r="DB22" s="255">
        <f>+生産者価格評価表!DB22/生産者価格評価表!DB$124</f>
        <v>7.3153242044757022E-4</v>
      </c>
      <c r="DC22" s="255">
        <f>+生産者価格評価表!DC22/生産者価格評価表!DC$124</f>
        <v>4.091171648074276E-4</v>
      </c>
      <c r="DD22" s="255">
        <f>+生産者価格評価表!DD22/生産者価格評価表!DD$124</f>
        <v>0</v>
      </c>
      <c r="DE22" s="255">
        <f>+生産者価格評価表!DE22/生産者価格評価表!DE$124</f>
        <v>1.5213820953517088E-4</v>
      </c>
      <c r="DF22" s="255">
        <f>+生産者価格評価表!DF22/生産者価格評価表!DF$124</f>
        <v>0.12395046434615042</v>
      </c>
      <c r="DG22" s="256">
        <f>+生産者価格評価表!DG22/生産者価格評価表!DG$124</f>
        <v>2.5919981590995618E-4</v>
      </c>
    </row>
    <row r="23" spans="1:111" ht="15" customHeight="1" x14ac:dyDescent="0.3">
      <c r="A23" s="236">
        <v>17</v>
      </c>
      <c r="B23" s="196" t="s">
        <v>287</v>
      </c>
      <c r="C23" s="195" t="s">
        <v>208</v>
      </c>
      <c r="D23" s="253">
        <f>+生産者価格評価表!D23/生産者価格評価表!D$124</f>
        <v>3.7694635028914202E-2</v>
      </c>
      <c r="E23" s="254">
        <f>+生産者価格評価表!E23/生産者価格評価表!E$124</f>
        <v>3.8740736143539215E-3</v>
      </c>
      <c r="F23" s="254">
        <f>+生産者価格評価表!F23/生産者価格評価表!F$124</f>
        <v>3.8956092576881325E-2</v>
      </c>
      <c r="G23" s="254">
        <f>+生産者価格評価表!G23/生産者価格評価表!G$124</f>
        <v>5.0069563206843904E-3</v>
      </c>
      <c r="H23" s="254">
        <f>+生産者価格評価表!H23/生産者価格評価表!H$124</f>
        <v>1.3087863188203472E-3</v>
      </c>
      <c r="I23" s="254">
        <f>+生産者価格評価表!I23/生産者価格評価表!I$124</f>
        <v>0</v>
      </c>
      <c r="J23" s="254">
        <f>+生産者価格評価表!J23/生産者価格評価表!J$124</f>
        <v>0</v>
      </c>
      <c r="K23" s="254">
        <f>+生産者価格評価表!K23/生産者価格評価表!K$124</f>
        <v>1.3121442702664679E-2</v>
      </c>
      <c r="L23" s="254">
        <f>+生産者価格評価表!L23/生産者価格評価表!L$124</f>
        <v>2.1000406380029635E-2</v>
      </c>
      <c r="M23" s="254">
        <f>+生産者価格評価表!M23/生産者価格評価表!M$124</f>
        <v>2.01778591425078E-4</v>
      </c>
      <c r="N23" s="254">
        <f>+生産者価格評価表!N23/生産者価格評価表!N$124</f>
        <v>3.633445710486355E-3</v>
      </c>
      <c r="O23" s="254">
        <f>+生産者価格評価表!O23/生産者価格評価表!O$124</f>
        <v>2.0715438210831914E-3</v>
      </c>
      <c r="P23" s="254">
        <f>+生産者価格評価表!P23/生産者価格評価表!P$124</f>
        <v>2.2194226575093807E-3</v>
      </c>
      <c r="Q23" s="254">
        <f>+生産者価格評価表!Q23/生産者価格評価表!Q$124</f>
        <v>1.2811193971123196E-3</v>
      </c>
      <c r="R23" s="254">
        <f>+生産者価格評価表!R23/生産者価格評価表!R$124</f>
        <v>5.0272558604408041E-3</v>
      </c>
      <c r="S23" s="254">
        <f>+生産者価格評価表!S23/生産者価格評価表!S$124</f>
        <v>1.6587812518922768E-3</v>
      </c>
      <c r="T23" s="254">
        <f>+生産者価格評価表!T23/生産者価格評価表!T$124</f>
        <v>2.8423338868945727E-2</v>
      </c>
      <c r="U23" s="254">
        <f>+生産者価格評価表!U23/生産者価格評価表!U$124</f>
        <v>1.0925916366587246E-3</v>
      </c>
      <c r="V23" s="254">
        <f>+生産者価格評価表!V23/生産者価格評価表!V$124</f>
        <v>2.2316263293867783E-3</v>
      </c>
      <c r="W23" s="254">
        <f>+生産者価格評価表!W23/生産者価格評価表!W$124</f>
        <v>1.1834173529192713E-3</v>
      </c>
      <c r="X23" s="254">
        <f>+生産者価格評価表!X23/生産者価格評価表!X$124</f>
        <v>0</v>
      </c>
      <c r="Y23" s="254">
        <f>+生産者価格評価表!Y23/生産者価格評価表!Y$124</f>
        <v>1.2629015705954965E-3</v>
      </c>
      <c r="Z23" s="254">
        <f>+生産者価格評価表!Z23/生産者価格評価表!Z$124</f>
        <v>3.2488849207194608E-3</v>
      </c>
      <c r="AA23" s="254">
        <f>+生産者価格評価表!AA23/生産者価格評価表!AA$124</f>
        <v>5.4273680107410453E-3</v>
      </c>
      <c r="AB23" s="254">
        <f>+生産者価格評価表!AB23/生産者価格評価表!AB$124</f>
        <v>2.6041528668800239E-2</v>
      </c>
      <c r="AC23" s="254">
        <f>+生産者価格評価表!AC23/生産者価格評価表!AC$124</f>
        <v>1.7367057969667674E-2</v>
      </c>
      <c r="AD23" s="254">
        <f>+生産者価格評価表!AD23/生産者価格評価表!AD$124</f>
        <v>0</v>
      </c>
      <c r="AE23" s="254">
        <f>+生産者価格評価表!AE23/生産者価格評価表!AE$124</f>
        <v>2.0104426281284271E-5</v>
      </c>
      <c r="AF23" s="254">
        <f>+生産者価格評価表!AF23/生産者価格評価表!AF$124</f>
        <v>2.8483169255221134E-3</v>
      </c>
      <c r="AG23" s="254">
        <f>+生産者価格評価表!AG23/生産者価格評価表!AG$124</f>
        <v>1.6330360772196506E-3</v>
      </c>
      <c r="AH23" s="254">
        <f>+生産者価格評価表!AH23/生産者価格評価表!AH$124</f>
        <v>5.0896033114348925E-3</v>
      </c>
      <c r="AI23" s="254">
        <f>+生産者価格評価表!AI23/生産者価格評価表!AI$124</f>
        <v>1.1840415881078634E-2</v>
      </c>
      <c r="AJ23" s="254">
        <f>+生産者価格評価表!AJ23/生産者価格評価表!AJ$124</f>
        <v>2.5792077001916135E-3</v>
      </c>
      <c r="AK23" s="254">
        <f>+生産者価格評価表!AK23/生産者価格評価表!AK$124</f>
        <v>2.2877863908695659E-2</v>
      </c>
      <c r="AL23" s="254">
        <f>+生産者価格評価表!AL23/生産者価格評価表!AL$124</f>
        <v>1.6400308136264705E-3</v>
      </c>
      <c r="AM23" s="254">
        <f>+生産者価格評価表!AM23/生産者価格評価表!AM$124</f>
        <v>0</v>
      </c>
      <c r="AN23" s="254">
        <f>+生産者価格評価表!AN23/生産者価格評価表!AN$124</f>
        <v>0</v>
      </c>
      <c r="AO23" s="254">
        <f>+生産者価格評価表!AO23/生産者価格評価表!AO$124</f>
        <v>1.3007721510393169E-4</v>
      </c>
      <c r="AP23" s="254">
        <f>+生産者価格評価表!AP23/生産者価格評価表!AP$124</f>
        <v>6.1419031217147598E-4</v>
      </c>
      <c r="AQ23" s="254">
        <f>+生産者価格評価表!AQ23/生産者価格評価表!AQ$124</f>
        <v>0</v>
      </c>
      <c r="AR23" s="254">
        <f>+生産者価格評価表!AR23/生産者価格評価表!AR$124</f>
        <v>2.6617898229963914E-4</v>
      </c>
      <c r="AS23" s="254">
        <f>+生産者価格評価表!AS23/生産者価格評価表!AS$124</f>
        <v>2.7400628509906521E-4</v>
      </c>
      <c r="AT23" s="254">
        <f>+生産者価格評価表!AT23/生産者価格評価表!AT$124</f>
        <v>3.1571657939751785E-3</v>
      </c>
      <c r="AU23" s="255">
        <f>+生産者価格評価表!AU23/生産者価格評価表!AU$124</f>
        <v>4.2362628137809874E-4</v>
      </c>
      <c r="AV23" s="255">
        <f>+生産者価格評価表!AV23/生産者価格評価表!AV$124</f>
        <v>3.1831204499310214E-4</v>
      </c>
      <c r="AW23" s="255">
        <f>+生産者価格評価表!AW23/生産者価格評価表!AW$124</f>
        <v>3.495803878954637E-3</v>
      </c>
      <c r="AX23" s="255">
        <f>+生産者価格評価表!AX23/生産者価格評価表!AX$124</f>
        <v>7.4548828737893726E-4</v>
      </c>
      <c r="AY23" s="255">
        <f>+生産者価格評価表!AY23/生産者価格評価表!AY$124</f>
        <v>1.1688934116797427E-3</v>
      </c>
      <c r="AZ23" s="255">
        <f>+生産者価格評価表!AZ23/生産者価格評価表!AZ$124</f>
        <v>1.7199863245680853E-3</v>
      </c>
      <c r="BA23" s="255">
        <f>+生産者価格評価表!BA23/生産者価格評価表!BA$124</f>
        <v>5.179884945269002E-3</v>
      </c>
      <c r="BB23" s="255">
        <f>+生産者価格評価表!BB23/生産者価格評価表!BB$124</f>
        <v>2.233819669502777E-4</v>
      </c>
      <c r="BC23" s="255">
        <f>+生産者価格評価表!BC23/生産者価格評価表!BC$124</f>
        <v>5.068727941407526E-3</v>
      </c>
      <c r="BD23" s="255">
        <f>+生産者価格評価表!BD23/生産者価格評価表!BD$124</f>
        <v>2.2321814871958138E-3</v>
      </c>
      <c r="BE23" s="255">
        <f>+生産者価格評価表!BE23/生産者価格評価表!BE$124</f>
        <v>9.5136955524776138E-4</v>
      </c>
      <c r="BF23" s="255">
        <f>+生産者価格評価表!BF23/生産者価格評価表!BF$124</f>
        <v>3.7787846847102482E-5</v>
      </c>
      <c r="BG23" s="255">
        <f>+生産者価格評価表!BG23/生産者価格評価表!BG$124</f>
        <v>3.60210142747705E-5</v>
      </c>
      <c r="BH23" s="255">
        <f>+生産者価格評価表!BH23/生産者価格評価表!BH$124</f>
        <v>3.1368267552580453E-4</v>
      </c>
      <c r="BI23" s="255">
        <f>+生産者価格評価表!BI23/生産者価格評価表!BI$124</f>
        <v>4.8724160025664266E-5</v>
      </c>
      <c r="BJ23" s="255">
        <f>+生産者価格評価表!BJ23/生産者価格評価表!BJ$124</f>
        <v>2.2480096801754458E-4</v>
      </c>
      <c r="BK23" s="255">
        <f>+生産者価格評価表!BK23/生産者価格評価表!BK$124</f>
        <v>4.3608397731448858E-3</v>
      </c>
      <c r="BL23" s="255">
        <f>+生産者価格評価表!BL23/生産者価格評価表!BL$124</f>
        <v>1.4085539028863326E-3</v>
      </c>
      <c r="BM23" s="255">
        <f>+生産者価格評価表!BM23/生産者価格評価表!BM$124</f>
        <v>2.4526973758671992E-5</v>
      </c>
      <c r="BN23" s="255">
        <f>+生産者価格評価表!BN23/生産者価格評価表!BN$124</f>
        <v>1.0352246327281617E-3</v>
      </c>
      <c r="BO23" s="255">
        <f>+生産者価格評価表!BO23/生産者価格評価表!BO$124</f>
        <v>3.0268324916847235E-7</v>
      </c>
      <c r="BP23" s="255">
        <f>+生産者価格評価表!BP23/生産者価格評価表!BP$124</f>
        <v>0</v>
      </c>
      <c r="BQ23" s="255">
        <f>+生産者価格評価表!BQ23/生産者価格評価表!BQ$124</f>
        <v>0</v>
      </c>
      <c r="BR23" s="255">
        <f>+生産者価格評価表!BR23/生産者価格評価表!BR$124</f>
        <v>0</v>
      </c>
      <c r="BS23" s="255">
        <f>+生産者価格評価表!BS23/生産者価格評価表!BS$124</f>
        <v>3.6641267205116713E-5</v>
      </c>
      <c r="BT23" s="255">
        <f>+生産者価格評価表!BT23/生産者価格評価表!BT$124</f>
        <v>1.1032460398874091E-3</v>
      </c>
      <c r="BU23" s="255">
        <f>+生産者価格評価表!BU23/生産者価格評価表!BU$124</f>
        <v>6.2941726434981521E-3</v>
      </c>
      <c r="BV23" s="255">
        <f>+生産者価格評価表!BV23/生産者価格評価表!BV$124</f>
        <v>1.4911548089735708E-3</v>
      </c>
      <c r="BW23" s="255">
        <f>+生産者価格評価表!BW23/生産者価格評価表!BW$124</f>
        <v>5.0984516134932636E-5</v>
      </c>
      <c r="BX23" s="255">
        <f>+生産者価格評価表!BX23/生産者価格評価表!BX$124</f>
        <v>0</v>
      </c>
      <c r="BY23" s="255">
        <f>+生産者価格評価表!BY23/生産者価格評価表!BY$124</f>
        <v>0</v>
      </c>
      <c r="BZ23" s="255">
        <f>+生産者価格評価表!BZ23/生産者価格評価表!BZ$124</f>
        <v>2.487274721460438E-4</v>
      </c>
      <c r="CA23" s="255">
        <f>+生産者価格評価表!CA23/生産者価格評価表!CA$124</f>
        <v>4.5151875257216494E-4</v>
      </c>
      <c r="CB23" s="255">
        <f>+生産者価格評価表!CB23/生産者価格評価表!CB$124</f>
        <v>0</v>
      </c>
      <c r="CC23" s="255">
        <f>+生産者価格評価表!CC23/生産者価格評価表!CC$124</f>
        <v>5.8695965507477748E-4</v>
      </c>
      <c r="CD23" s="255">
        <f>+生産者価格評価表!CD23/生産者価格評価表!CD$124</f>
        <v>5.6930237686738674E-4</v>
      </c>
      <c r="CE23" s="255">
        <f>+生産者価格評価表!CE23/生産者価格評価表!CE$124</f>
        <v>2.7594532833182428E-4</v>
      </c>
      <c r="CF23" s="255">
        <f>+生産者価格評価表!CF23/生産者価格評価表!CF$124</f>
        <v>1.7184218234645853E-3</v>
      </c>
      <c r="CG23" s="255">
        <f>+生産者価格評価表!CG23/生産者価格評価表!CG$124</f>
        <v>1.3272871271448676E-2</v>
      </c>
      <c r="CH23" s="255">
        <f>+生産者価格評価表!CH23/生産者価格評価表!CH$124</f>
        <v>3.3926082894469004E-4</v>
      </c>
      <c r="CI23" s="255">
        <f>+生産者価格評価表!CI23/生産者価格評価表!CI$124</f>
        <v>2.6386111981612051E-4</v>
      </c>
      <c r="CJ23" s="255">
        <f>+生産者価格評価表!CJ23/生産者価格評価表!CJ$124</f>
        <v>2.8592609003919484E-4</v>
      </c>
      <c r="CK23" s="255">
        <f>+生産者価格評価表!CK23/生産者価格評価表!CK$124</f>
        <v>9.0646220003867662E-4</v>
      </c>
      <c r="CL23" s="255">
        <f>+生産者価格評価表!CL23/生産者価格評価表!CL$124</f>
        <v>3.9123630672926448E-4</v>
      </c>
      <c r="CM23" s="255">
        <f>+生産者価格評価表!CM23/生産者価格評価表!CM$124</f>
        <v>3.5349823178682671E-4</v>
      </c>
      <c r="CN23" s="255">
        <f>+生産者価格評価表!CN23/生産者価格評価表!CN$124</f>
        <v>1.5727194360017906E-4</v>
      </c>
      <c r="CO23" s="255">
        <f>+生産者価格評価表!CO23/生産者価格評価表!CO$124</f>
        <v>8.2248259659424593E-4</v>
      </c>
      <c r="CP23" s="255">
        <f>+生産者価格評価表!CP23/生産者価格評価表!CP$124</f>
        <v>2.2604981382398368E-3</v>
      </c>
      <c r="CQ23" s="255">
        <f>+生産者価格評価表!CQ23/生産者価格評価表!CQ$124</f>
        <v>1.2483834925345084E-3</v>
      </c>
      <c r="CR23" s="255">
        <f>+生産者価格評価表!CR23/生産者価格評価表!CR$124</f>
        <v>4.4409285139173551E-3</v>
      </c>
      <c r="CS23" s="255">
        <f>+生産者価格評価表!CS23/生産者価格評価表!CS$124</f>
        <v>4.9579469629859171E-3</v>
      </c>
      <c r="CT23" s="255">
        <f>+生産者価格評価表!CT23/生産者価格評価表!CT$124</f>
        <v>5.8961579820944908E-3</v>
      </c>
      <c r="CU23" s="255">
        <f>+生産者価格評価表!CU23/生産者価格評価表!CU$124</f>
        <v>1.8579255573148358E-3</v>
      </c>
      <c r="CV23" s="255">
        <f>+生産者価格評価表!CV23/生産者価格評価表!CV$124</f>
        <v>8.001947516240573E-6</v>
      </c>
      <c r="CW23" s="255">
        <f>+生産者価格評価表!CW23/生産者価格評価表!CW$124</f>
        <v>4.7428681811082277E-4</v>
      </c>
      <c r="CX23" s="255">
        <f>+生産者価格評価表!CX23/生産者価格評価表!CX$124</f>
        <v>2.5314931168318595E-6</v>
      </c>
      <c r="CY23" s="255">
        <f>+生産者価格評価表!CY23/生産者価格評価表!CY$124</f>
        <v>6.1347681652979913E-4</v>
      </c>
      <c r="CZ23" s="255">
        <f>+生産者価格評価表!CZ23/生産者価格評価表!CZ$124</f>
        <v>1.5306709704088844E-3</v>
      </c>
      <c r="DA23" s="255">
        <f>+生産者価格評価表!DA23/生産者価格評価表!DA$124</f>
        <v>3.0102613503199737E-3</v>
      </c>
      <c r="DB23" s="255">
        <f>+生産者価格評価表!DB23/生産者価格評価表!DB$124</f>
        <v>8.9605837573643722E-4</v>
      </c>
      <c r="DC23" s="255">
        <f>+生産者価格評価表!DC23/生産者価格評価表!DC$124</f>
        <v>5.6783149612152915E-4</v>
      </c>
      <c r="DD23" s="255">
        <f>+生産者価格評価表!DD23/生産者価格評価表!DD$124</f>
        <v>1.2297601967616316E-4</v>
      </c>
      <c r="DE23" s="255">
        <f>+生産者価格評価表!DE23/生産者価格評価表!DE$124</f>
        <v>1.414074580789284E-3</v>
      </c>
      <c r="DF23" s="255">
        <f>+生産者価格評価表!DF23/生産者価格評価表!DF$124</f>
        <v>0.30847981625872756</v>
      </c>
      <c r="DG23" s="256">
        <f>+生産者価格評価表!DG23/生産者価格評価表!DG$124</f>
        <v>2.5364091711487983E-4</v>
      </c>
    </row>
    <row r="24" spans="1:111" ht="15" customHeight="1" x14ac:dyDescent="0.3">
      <c r="A24" s="236">
        <v>18</v>
      </c>
      <c r="B24" s="196" t="s">
        <v>288</v>
      </c>
      <c r="C24" s="195" t="s">
        <v>289</v>
      </c>
      <c r="D24" s="253">
        <f>+生産者価格評価表!D24/生産者価格評価表!D$124</f>
        <v>1.2277686758901076E-4</v>
      </c>
      <c r="E24" s="254">
        <f>+生産者価格評価表!E24/生産者価格評価表!E$124</f>
        <v>0</v>
      </c>
      <c r="F24" s="254">
        <f>+生産者価格評価表!F24/生産者価格評価表!F$124</f>
        <v>1.1631407537152084E-4</v>
      </c>
      <c r="G24" s="254">
        <f>+生産者価格評価表!G24/生産者価格評価表!G$124</f>
        <v>3.9864301916276996E-5</v>
      </c>
      <c r="H24" s="254">
        <f>+生産者価格評価表!H24/生産者価格評価表!H$124</f>
        <v>2.6471497295914369E-4</v>
      </c>
      <c r="I24" s="254">
        <f>+生産者価格評価表!I24/生産者価格評価表!I$124</f>
        <v>6.0097491486188709E-4</v>
      </c>
      <c r="J24" s="254">
        <f>+生産者価格評価表!J24/生産者価格評価表!J$124</f>
        <v>3.5237977393896028E-4</v>
      </c>
      <c r="K24" s="254">
        <f>+生産者価格評価表!K24/生産者価格評価表!K$124</f>
        <v>7.0007168247416601E-3</v>
      </c>
      <c r="L24" s="254">
        <f>+生産者価格評価表!L24/生産者価格評価表!L$124</f>
        <v>1.1161767985737019E-3</v>
      </c>
      <c r="M24" s="254">
        <f>+生産者価格評価表!M24/生産者価格評価表!M$124</f>
        <v>1.1358397530550748E-5</v>
      </c>
      <c r="N24" s="254">
        <f>+生産者価格評価表!N24/生産者価格評価表!N$124</f>
        <v>8.3018467599976808E-4</v>
      </c>
      <c r="O24" s="254">
        <f>+生産者価格評価表!O24/生産者価格評価表!O$124</f>
        <v>1.8678623488697555E-4</v>
      </c>
      <c r="P24" s="254">
        <f>+生産者価格評価表!P24/生産者価格評価表!P$124</f>
        <v>4.6111540076671951E-4</v>
      </c>
      <c r="Q24" s="254">
        <f>+生産者価格評価表!Q24/生産者価格評価表!Q$124</f>
        <v>4.6582313613628267E-4</v>
      </c>
      <c r="R24" s="254">
        <f>+生産者価格評価表!R24/生産者価格評価表!R$124</f>
        <v>3.2569173593120841E-4</v>
      </c>
      <c r="S24" s="254">
        <f>+生産者価格評価表!S24/生産者価格評価表!S$124</f>
        <v>2.6842477906727105E-4</v>
      </c>
      <c r="T24" s="254">
        <f>+生産者価格評価表!T24/生産者価格評価表!T$124</f>
        <v>2.5025285166404938E-3</v>
      </c>
      <c r="U24" s="254">
        <f>+生産者価格評価表!U24/生産者価格評価表!U$124</f>
        <v>3.8921314075080565E-2</v>
      </c>
      <c r="V24" s="254">
        <f>+生産者価格評価表!V24/生産者価格評価表!V$124</f>
        <v>9.1927789136671267E-5</v>
      </c>
      <c r="W24" s="254">
        <f>+生産者価格評価表!W24/生産者価格評価表!W$124</f>
        <v>1.3753228696088829E-4</v>
      </c>
      <c r="X24" s="254">
        <f>+生産者価格評価表!X24/生産者価格評価表!X$124</f>
        <v>5.5736200080357064E-5</v>
      </c>
      <c r="Y24" s="254">
        <f>+生産者価格評価表!Y24/生産者価格評価表!Y$124</f>
        <v>3.1994383013524636E-5</v>
      </c>
      <c r="Z24" s="254">
        <f>+生産者価格評価表!Z24/生産者価格評価表!Z$124</f>
        <v>6.8754345565151038E-5</v>
      </c>
      <c r="AA24" s="254">
        <f>+生産者価格評価表!AA24/生産者価格評価表!AA$124</f>
        <v>1.8217549482437525E-3</v>
      </c>
      <c r="AB24" s="254">
        <f>+生産者価格評価表!AB24/生産者価格評価表!AB$124</f>
        <v>4.0800092017626733E-3</v>
      </c>
      <c r="AC24" s="254">
        <f>+生産者価格評価表!AC24/生産者価格評価表!AC$124</f>
        <v>4.8632191578540443E-3</v>
      </c>
      <c r="AD24" s="254">
        <f>+生産者価格評価表!AD24/生産者価格評価表!AD$124</f>
        <v>1.0076956349272431E-5</v>
      </c>
      <c r="AE24" s="254">
        <f>+生産者価格評価表!AE24/生産者価格評価表!AE$124</f>
        <v>1.2322067720787133E-4</v>
      </c>
      <c r="AF24" s="254">
        <f>+生産者価格評価表!AF24/生産者価格評価表!AF$124</f>
        <v>6.2788167115190353E-4</v>
      </c>
      <c r="AG24" s="254">
        <f>+生産者価格評価表!AG24/生産者価格評価表!AG$124</f>
        <v>1.7618126364518289E-4</v>
      </c>
      <c r="AH24" s="254">
        <f>+生産者価格評価表!AH24/生産者価格評価表!AH$124</f>
        <v>3.493233269102915E-4</v>
      </c>
      <c r="AI24" s="254">
        <f>+生産者価格評価表!AI24/生産者価格評価表!AI$124</f>
        <v>3.9649819142625331E-3</v>
      </c>
      <c r="AJ24" s="254">
        <f>+生産者価格評価表!AJ24/生産者価格評価表!AJ$124</f>
        <v>7.9497348603003426E-5</v>
      </c>
      <c r="AK24" s="254">
        <f>+生産者価格評価表!AK24/生産者価格評価表!AK$124</f>
        <v>1.2610635358885321E-3</v>
      </c>
      <c r="AL24" s="254">
        <f>+生産者価格評価表!AL24/生産者価格評価表!AL$124</f>
        <v>7.4894231004377497E-5</v>
      </c>
      <c r="AM24" s="254">
        <f>+生産者価格評価表!AM24/生産者価格評価表!AM$124</f>
        <v>8.6989702188542948E-6</v>
      </c>
      <c r="AN24" s="254">
        <f>+生産者価格評価表!AN24/生産者価格評価表!AN$124</f>
        <v>1.501169035386307E-5</v>
      </c>
      <c r="AO24" s="254">
        <f>+生産者価格評価表!AO24/生産者価格評価表!AO$124</f>
        <v>1.2449341269947024E-3</v>
      </c>
      <c r="AP24" s="254">
        <f>+生産者価格評価表!AP24/生産者価格評価表!AP$124</f>
        <v>4.3412648571156535E-5</v>
      </c>
      <c r="AQ24" s="254">
        <f>+生産者価格評価表!AQ24/生産者価格評価表!AQ$124</f>
        <v>5.4447181927758037E-5</v>
      </c>
      <c r="AR24" s="254">
        <f>+生産者価格評価表!AR24/生産者価格評価表!AR$124</f>
        <v>5.5466588581723009E-4</v>
      </c>
      <c r="AS24" s="254">
        <f>+生産者価格評価表!AS24/生産者価格評価表!AS$124</f>
        <v>2.1988684776223585E-4</v>
      </c>
      <c r="AT24" s="254">
        <f>+生産者価格評価表!AT24/生産者価格評価表!AT$124</f>
        <v>2.2416353126036128E-3</v>
      </c>
      <c r="AU24" s="255">
        <f>+生産者価格評価表!AU24/生産者価格評価表!AU$124</f>
        <v>9.1623735579460231E-4</v>
      </c>
      <c r="AV24" s="255">
        <f>+生産者価格評価表!AV24/生産者価格評価表!AV$124</f>
        <v>8.2078904856572093E-4</v>
      </c>
      <c r="AW24" s="255">
        <f>+生産者価格評価表!AW24/生産者価格評価表!AW$124</f>
        <v>2.7345133890760336E-3</v>
      </c>
      <c r="AX24" s="255">
        <f>+生産者価格評価表!AX24/生産者価格評価表!AX$124</f>
        <v>2.5614403958555843E-3</v>
      </c>
      <c r="AY24" s="255">
        <f>+生産者価格評価表!AY24/生産者価格評価表!AY$124</f>
        <v>5.2010635853330265E-4</v>
      </c>
      <c r="AZ24" s="255">
        <f>+生産者価格評価表!AZ24/生産者価格評価表!AZ$124</f>
        <v>3.9025312438811956E-4</v>
      </c>
      <c r="BA24" s="255">
        <f>+生産者価格評価表!BA24/生産者価格評価表!BA$124</f>
        <v>7.9597381836971053E-3</v>
      </c>
      <c r="BB24" s="255">
        <f>+生産者価格評価表!BB24/生産者価格評価表!BB$124</f>
        <v>4.8099181593325922E-4</v>
      </c>
      <c r="BC24" s="255">
        <f>+生産者価格評価表!BC24/生産者価格評価表!BC$124</f>
        <v>1.4836659516165792E-4</v>
      </c>
      <c r="BD24" s="255">
        <f>+生産者価格評価表!BD24/生産者価格評価表!BD$124</f>
        <v>4.1055029020645069E-3</v>
      </c>
      <c r="BE24" s="255">
        <f>+生産者価格評価表!BE24/生産者価格評価表!BE$124</f>
        <v>1.7886674109314272E-3</v>
      </c>
      <c r="BF24" s="255">
        <f>+生産者価格評価表!BF24/生産者価格評価表!BF$124</f>
        <v>8.4102182213551164E-4</v>
      </c>
      <c r="BG24" s="255">
        <f>+生産者価格評価表!BG24/生産者価格評価表!BG$124</f>
        <v>4.7157282046741527E-4</v>
      </c>
      <c r="BH24" s="255">
        <f>+生産者価格評価表!BH24/生産者価格評価表!BH$124</f>
        <v>2.3735175798902041E-4</v>
      </c>
      <c r="BI24" s="255">
        <f>+生産者価格評価表!BI24/生産者価格評価表!BI$124</f>
        <v>8.8005319126000675E-4</v>
      </c>
      <c r="BJ24" s="255">
        <f>+生産者価格評価表!BJ24/生産者価格評価表!BJ$124</f>
        <v>2.3769148440440273E-3</v>
      </c>
      <c r="BK24" s="255">
        <f>+生産者価格評価表!BK24/生産者価格評価表!BK$124</f>
        <v>4.7366264246314861E-3</v>
      </c>
      <c r="BL24" s="255">
        <f>+生産者価格評価表!BL24/生産者価格評価表!BL$124</f>
        <v>2.7361815722217421E-3</v>
      </c>
      <c r="BM24" s="255">
        <f>+生産者価格評価表!BM24/生産者価格評価表!BM$124</f>
        <v>5.3744934286552239E-4</v>
      </c>
      <c r="BN24" s="255">
        <f>+生産者価格評価表!BN24/生産者価格評価表!BN$124</f>
        <v>8.3640068347504322E-4</v>
      </c>
      <c r="BO24" s="255">
        <f>+生産者価格評価表!BO24/生産者価格評価表!BO$124</f>
        <v>3.8296998101040966E-4</v>
      </c>
      <c r="BP24" s="255">
        <f>+生産者価格評価表!BP24/生産者価格評価表!BP$124</f>
        <v>2.4531258673475922E-4</v>
      </c>
      <c r="BQ24" s="255">
        <f>+生産者価格評価表!BQ24/生産者価格評価表!BQ$124</f>
        <v>1.2518097618972777E-3</v>
      </c>
      <c r="BR24" s="255">
        <f>+生産者価格評価表!BR24/生産者価格評価表!BR$124</f>
        <v>4.9910975695886929E-3</v>
      </c>
      <c r="BS24" s="255">
        <f>+生産者価格評価表!BS24/生産者価格評価表!BS$124</f>
        <v>2.3459240232287975E-3</v>
      </c>
      <c r="BT24" s="255">
        <f>+生産者価格評価表!BT24/生産者価格評価表!BT$124</f>
        <v>4.6182469986150599E-3</v>
      </c>
      <c r="BU24" s="255">
        <f>+生産者価格評価表!BU24/生産者価格評価表!BU$124</f>
        <v>4.5775859872843657E-3</v>
      </c>
      <c r="BV24" s="255">
        <f>+生産者価格評価表!BV24/生産者価格評価表!BV$124</f>
        <v>1.3812592399015952E-2</v>
      </c>
      <c r="BW24" s="255">
        <f>+生産者価格評価表!BW24/生産者価格評価表!BW$124</f>
        <v>2.1462216264009365E-4</v>
      </c>
      <c r="BX24" s="255">
        <f>+生産者価格評価表!BX24/生産者価格評価表!BX$124</f>
        <v>2.3100033926919392E-5</v>
      </c>
      <c r="BY24" s="255">
        <f>+生産者価格評価表!BY24/生産者価格評価表!BY$124</f>
        <v>0</v>
      </c>
      <c r="BZ24" s="255">
        <f>+生産者価格評価表!BZ24/生産者価格評価表!BZ$124</f>
        <v>8.5097517322905417E-4</v>
      </c>
      <c r="CA24" s="255">
        <f>+生産者価格評価表!CA24/生産者価格評価表!CA$124</f>
        <v>1.1408073553142938E-3</v>
      </c>
      <c r="CB24" s="255">
        <f>+生産者価格評価表!CB24/生産者価格評価表!CB$124</f>
        <v>0</v>
      </c>
      <c r="CC24" s="255">
        <f>+生産者価格評価表!CC24/生産者価格評価表!CC$124</f>
        <v>5.7708249042097935E-4</v>
      </c>
      <c r="CD24" s="255">
        <f>+生産者価格評価表!CD24/生産者価格評価表!CD$124</f>
        <v>5.0637948258204393E-4</v>
      </c>
      <c r="CE24" s="255">
        <f>+生産者価格評価表!CE24/生産者価格評価表!CE$124</f>
        <v>1.1604486575382967E-3</v>
      </c>
      <c r="CF24" s="255">
        <f>+生産者価格評価表!CF24/生産者価格評価表!CF$124</f>
        <v>7.8187700394977599E-4</v>
      </c>
      <c r="CG24" s="255">
        <f>+生産者価格評価表!CG24/生産者価格評価表!CG$124</f>
        <v>4.7631403057627805E-3</v>
      </c>
      <c r="CH24" s="255">
        <f>+生産者価格評価表!CH24/生産者価格評価表!CH$124</f>
        <v>5.4425266058780852E-3</v>
      </c>
      <c r="CI24" s="255">
        <f>+生産者価格評価表!CI24/生産者価格評価表!CI$124</f>
        <v>5.9514413100345319E-3</v>
      </c>
      <c r="CJ24" s="255">
        <f>+生産者価格評価表!CJ24/生産者価格評価表!CJ$124</f>
        <v>1.8331570084533582E-3</v>
      </c>
      <c r="CK24" s="255">
        <f>+生産者価格評価表!CK24/生産者価格評価表!CK$124</f>
        <v>4.8624368641159051E-3</v>
      </c>
      <c r="CL24" s="255">
        <f>+生産者価格評価表!CL24/生産者価格評価表!CL$124</f>
        <v>7.096380874242217E-3</v>
      </c>
      <c r="CM24" s="255">
        <f>+生産者価格評価表!CM24/生産者価格評価表!CM$124</f>
        <v>7.7154743562158942E-2</v>
      </c>
      <c r="CN24" s="255">
        <f>+生産者価格評価表!CN24/生産者価格評価表!CN$124</f>
        <v>5.2781815534742671E-3</v>
      </c>
      <c r="CO24" s="255">
        <f>+生産者価格評価表!CO24/生産者価格評価表!CO$124</f>
        <v>2.8542787475717545E-3</v>
      </c>
      <c r="CP24" s="255">
        <f>+生産者価格評価表!CP24/生産者価格評価表!CP$124</f>
        <v>2.1672354297585551E-2</v>
      </c>
      <c r="CQ24" s="255">
        <f>+生産者価格評価表!CQ24/生産者価格評価表!CQ$124</f>
        <v>1.718503341264231E-3</v>
      </c>
      <c r="CR24" s="255">
        <f>+生産者価格評価表!CR24/生産者価格評価表!CR$124</f>
        <v>7.3836216385196772E-3</v>
      </c>
      <c r="CS24" s="255">
        <f>+生産者価格評価表!CS24/生産者価格評価表!CS$124</f>
        <v>6.6530363404258188E-3</v>
      </c>
      <c r="CT24" s="255">
        <f>+生産者価格評価表!CT24/生産者価格評価表!CT$124</f>
        <v>1.1329446135032615E-3</v>
      </c>
      <c r="CU24" s="255">
        <f>+生産者価格評価表!CU24/生産者価格評価表!CU$124</f>
        <v>3.2763661648529327E-2</v>
      </c>
      <c r="CV24" s="255">
        <f>+生産者価格評価表!CV24/生産者価格評価表!CV$124</f>
        <v>1.5992624683866722E-4</v>
      </c>
      <c r="CW24" s="255">
        <f>+生産者価格評価表!CW24/生産者価格評価表!CW$124</f>
        <v>2.6650564351439841E-2</v>
      </c>
      <c r="CX24" s="255">
        <f>+生産者価格評価表!CX24/生産者価格評価表!CX$124</f>
        <v>1.128355522893328E-3</v>
      </c>
      <c r="CY24" s="255">
        <f>+生産者価格評価表!CY24/生産者価格評価表!CY$124</f>
        <v>2.6038735723787191E-3</v>
      </c>
      <c r="CZ24" s="255">
        <f>+生産者価格評価表!CZ24/生産者価格評価表!CZ$124</f>
        <v>4.211124299022623E-4</v>
      </c>
      <c r="DA24" s="255">
        <f>+生産者価格評価表!DA24/生産者価格評価表!DA$124</f>
        <v>2.3148020535643878E-4</v>
      </c>
      <c r="DB24" s="255">
        <f>+生産者価格評価表!DB24/生産者価格評価表!DB$124</f>
        <v>1.3841290966561304E-3</v>
      </c>
      <c r="DC24" s="255">
        <f>+生産者価格評価表!DC24/生産者価格評価表!DC$124</f>
        <v>3.9043725503268983E-3</v>
      </c>
      <c r="DD24" s="255">
        <f>+生産者価格評価表!DD24/生産者価格評価表!DD$124</f>
        <v>2.7949095380946169E-5</v>
      </c>
      <c r="DE24" s="255">
        <f>+生産者価格評価表!DE24/生産者価格評価表!DE$124</f>
        <v>1.7701765550408857E-3</v>
      </c>
      <c r="DF24" s="255">
        <f>+生産者価格評価表!DF24/生産者価格評価表!DF$124</f>
        <v>0</v>
      </c>
      <c r="DG24" s="256">
        <f>+生産者価格評価表!DG24/生産者価格評価表!DG$124</f>
        <v>2.7535940543052702E-5</v>
      </c>
    </row>
    <row r="25" spans="1:111" ht="15" customHeight="1" x14ac:dyDescent="0.3">
      <c r="A25" s="236">
        <v>19</v>
      </c>
      <c r="B25" s="196" t="s">
        <v>290</v>
      </c>
      <c r="C25" s="195" t="s">
        <v>209</v>
      </c>
      <c r="D25" s="253">
        <f>+生産者価格評価表!D25/生産者価格評価表!D$124</f>
        <v>4.1342768031599184E-2</v>
      </c>
      <c r="E25" s="254">
        <f>+生産者価格評価表!E25/生産者価格評価表!E$124</f>
        <v>0</v>
      </c>
      <c r="F25" s="254">
        <f>+生産者価格評価表!F25/生産者価格評価表!F$124</f>
        <v>1.3410328689892992E-3</v>
      </c>
      <c r="G25" s="254">
        <f>+生産者価格評価表!G25/生産者価格評価表!G$124</f>
        <v>8.3715034024181686E-5</v>
      </c>
      <c r="H25" s="254">
        <f>+生産者価格評価表!H25/生産者価格評価表!H$124</f>
        <v>0</v>
      </c>
      <c r="I25" s="254">
        <f>+生産者価格評価表!I25/生産者価格評価表!I$124</f>
        <v>0</v>
      </c>
      <c r="J25" s="254">
        <f>+生産者価格評価表!J25/生産者価格評価表!J$124</f>
        <v>0</v>
      </c>
      <c r="K25" s="254">
        <f>+生産者価格評価表!K25/生産者価格評価表!K$124</f>
        <v>4.4331171999689474E-6</v>
      </c>
      <c r="L25" s="254">
        <f>+生産者価格評価表!L25/生産者価格評価表!L$124</f>
        <v>1.3888071719917957E-4</v>
      </c>
      <c r="M25" s="254">
        <f>+生産者価格評価表!M25/生産者価格評価表!M$124</f>
        <v>3.3407051560443376E-6</v>
      </c>
      <c r="N25" s="254">
        <f>+生産者価格評価表!N25/生産者価格評価表!N$124</f>
        <v>0</v>
      </c>
      <c r="O25" s="254">
        <f>+生産者価格評価表!O25/生産者価格評価表!O$124</f>
        <v>6.5703700714011499E-6</v>
      </c>
      <c r="P25" s="254">
        <f>+生産者価格評価表!P25/生産者価格評価表!P$124</f>
        <v>2.1674049389740046E-6</v>
      </c>
      <c r="Q25" s="254">
        <f>+生産者価格評価表!Q25/生産者価格評価表!Q$124</f>
        <v>7.1925461528762995E-6</v>
      </c>
      <c r="R25" s="254">
        <f>+生産者価格評価表!R25/生産者価格評価表!R$124</f>
        <v>0</v>
      </c>
      <c r="S25" s="254">
        <f>+生産者価格評価表!S25/生産者価格評価表!S$124</f>
        <v>2.9621093783790656E-5</v>
      </c>
      <c r="T25" s="254">
        <f>+生産者価格評価表!T25/生産者価格評価表!T$124</f>
        <v>7.1005802878234418E-6</v>
      </c>
      <c r="U25" s="254">
        <f>+生産者価格評価表!U25/生産者価格評価表!U$124</f>
        <v>2.2018192409154772E-6</v>
      </c>
      <c r="V25" s="254">
        <f>+生産者価格評価表!V25/生産者価格評価表!V$124</f>
        <v>0.18716814860602601</v>
      </c>
      <c r="W25" s="254">
        <f>+生産者価格評価表!W25/生産者価格評価表!W$124</f>
        <v>5.7772698881510681E-3</v>
      </c>
      <c r="X25" s="254">
        <f>+生産者価格評価表!X25/生産者価格評価表!X$124</f>
        <v>0</v>
      </c>
      <c r="Y25" s="254">
        <f>+生産者価格評価表!Y25/生産者価格評価表!Y$124</f>
        <v>6.263010044702289E-3</v>
      </c>
      <c r="Z25" s="254">
        <f>+生産者価格評価表!Z25/生産者価格評価表!Z$124</f>
        <v>2.42770625819484E-3</v>
      </c>
      <c r="AA25" s="254">
        <f>+生産者価格評価表!AA25/生産者価格評価表!AA$124</f>
        <v>3.4648533933907919E-4</v>
      </c>
      <c r="AB25" s="254">
        <f>+生産者価格評価表!AB25/生産者価格評価表!AB$124</f>
        <v>1.1321409902056712E-3</v>
      </c>
      <c r="AC25" s="254">
        <f>+生産者価格評価表!AC25/生産者価格評価表!AC$124</f>
        <v>2.1053018143580744E-3</v>
      </c>
      <c r="AD25" s="254">
        <f>+生産者価格評価表!AD25/生産者価格評価表!AD$124</f>
        <v>4.2698967581662843E-6</v>
      </c>
      <c r="AE25" s="254">
        <f>+生産者価格評価表!AE25/生産者価格評価表!AE$124</f>
        <v>-2.0370323532101255E-3</v>
      </c>
      <c r="AF25" s="254">
        <f>+生産者価格評価表!AF25/生産者価格評価表!AF$124</f>
        <v>0</v>
      </c>
      <c r="AG25" s="254">
        <f>+生産者価格評価表!AG25/生産者価格評価表!AG$124</f>
        <v>3.172755807169607E-5</v>
      </c>
      <c r="AH25" s="254">
        <f>+生産者価格評価表!AH25/生産者価格評価表!AH$124</f>
        <v>1.5024659221948023E-5</v>
      </c>
      <c r="AI25" s="254">
        <f>+生産者価格評価表!AI25/生産者価格評価表!AI$124</f>
        <v>4.9572601553605332E-6</v>
      </c>
      <c r="AJ25" s="254">
        <f>+生産者価格評価表!AJ25/生産者価格評価表!AJ$124</f>
        <v>0</v>
      </c>
      <c r="AK25" s="254">
        <f>+生産者価格評価表!AK25/生産者価格評価表!AK$124</f>
        <v>0</v>
      </c>
      <c r="AL25" s="254">
        <f>+生産者価格評価表!AL25/生産者価格評価表!AL$124</f>
        <v>1.0902969683630464E-4</v>
      </c>
      <c r="AM25" s="254">
        <f>+生産者価格評価表!AM25/生産者価格評価表!AM$124</f>
        <v>-1.610636452046853E-3</v>
      </c>
      <c r="AN25" s="254">
        <f>+生産者価格評価表!AN25/生産者価格評価表!AN$124</f>
        <v>2.5998371231596607E-4</v>
      </c>
      <c r="AO25" s="254">
        <f>+生産者価格評価表!AO25/生産者価格評価表!AO$124</f>
        <v>0</v>
      </c>
      <c r="AP25" s="254">
        <f>+生産者価格評価表!AP25/生産者価格評価表!AP$124</f>
        <v>0</v>
      </c>
      <c r="AQ25" s="254">
        <f>+生産者価格評価表!AQ25/生産者価格評価表!AQ$124</f>
        <v>7.250364532216759E-5</v>
      </c>
      <c r="AR25" s="254">
        <f>+生産者価格評価表!AR25/生産者価格評価表!AR$124</f>
        <v>2.5989811127710898E-6</v>
      </c>
      <c r="AS25" s="254">
        <f>+生産者価格評価表!AS25/生産者価格評価表!AS$124</f>
        <v>0</v>
      </c>
      <c r="AT25" s="254">
        <f>+生産者価格評価表!AT25/生産者価格評価表!AT$124</f>
        <v>0</v>
      </c>
      <c r="AU25" s="255">
        <f>+生産者価格評価表!AU25/生産者価格評価表!AU$124</f>
        <v>0</v>
      </c>
      <c r="AV25" s="255">
        <f>+生産者価格評価表!AV25/生産者価格評価表!AV$124</f>
        <v>7.0158079458863473E-6</v>
      </c>
      <c r="AW25" s="255">
        <f>+生産者価格評価表!AW25/生産者価格評価表!AW$124</f>
        <v>0</v>
      </c>
      <c r="AX25" s="255">
        <f>+生産者価格評価表!AX25/生産者価格評価表!AX$124</f>
        <v>0</v>
      </c>
      <c r="AY25" s="255">
        <f>+生産者価格評価表!AY25/生産者価格評価表!AY$124</f>
        <v>4.2018185996126449E-6</v>
      </c>
      <c r="AZ25" s="255">
        <f>+生産者価格評価表!AZ25/生産者価格評価表!AZ$124</f>
        <v>0</v>
      </c>
      <c r="BA25" s="255">
        <f>+生産者価格評価表!BA25/生産者価格評価表!BA$124</f>
        <v>0</v>
      </c>
      <c r="BB25" s="255">
        <f>+生産者価格評価表!BB25/生産者価格評価表!BB$124</f>
        <v>0</v>
      </c>
      <c r="BC25" s="255">
        <f>+生産者価格評価表!BC25/生産者価格評価表!BC$124</f>
        <v>2.1439569649365584E-4</v>
      </c>
      <c r="BD25" s="255">
        <f>+生産者価格評価表!BD25/生産者価格評価表!BD$124</f>
        <v>0</v>
      </c>
      <c r="BE25" s="255">
        <f>+生産者価格評価表!BE25/生産者価格評価表!BE$124</f>
        <v>0</v>
      </c>
      <c r="BF25" s="255">
        <f>+生産者価格評価表!BF25/生産者価格評価表!BF$124</f>
        <v>0</v>
      </c>
      <c r="BG25" s="255">
        <f>+生産者価格評価表!BG25/生産者価格評価表!BG$124</f>
        <v>0</v>
      </c>
      <c r="BH25" s="255">
        <f>+生産者価格評価表!BH25/生産者価格評価表!BH$124</f>
        <v>0</v>
      </c>
      <c r="BI25" s="255">
        <f>+生産者価格評価表!BI25/生産者価格評価表!BI$124</f>
        <v>0</v>
      </c>
      <c r="BJ25" s="255">
        <f>+生産者価格評価表!BJ25/生産者価格評価表!BJ$124</f>
        <v>0</v>
      </c>
      <c r="BK25" s="255">
        <f>+生産者価格評価表!BK25/生産者価格評価表!BK$124</f>
        <v>1.5717312419591657E-5</v>
      </c>
      <c r="BL25" s="255">
        <f>+生産者価格評価表!BL25/生産者価格評価表!BL$124</f>
        <v>0</v>
      </c>
      <c r="BM25" s="255">
        <f>+生産者価格評価表!BM25/生産者価格評価表!BM$124</f>
        <v>0</v>
      </c>
      <c r="BN25" s="255">
        <f>+生産者価格評価表!BN25/生産者価格評価表!BN$124</f>
        <v>0</v>
      </c>
      <c r="BO25" s="255">
        <f>+生産者価格評価表!BO25/生産者価格評価表!BO$124</f>
        <v>2.2232084651424295E-4</v>
      </c>
      <c r="BP25" s="255">
        <f>+生産者価格評価表!BP25/生産者価格評価表!BP$124</f>
        <v>1.9620736919864556E-4</v>
      </c>
      <c r="BQ25" s="255">
        <f>+生産者価格評価表!BQ25/生産者価格評価表!BQ$124</f>
        <v>9.9049341214435877E-5</v>
      </c>
      <c r="BR25" s="255">
        <f>+生産者価格評価表!BR25/生産者価格評価表!BR$124</f>
        <v>1.3015158959194393E-4</v>
      </c>
      <c r="BS25" s="255">
        <f>+生産者価格評価表!BS25/生産者価格評価表!BS$124</f>
        <v>0</v>
      </c>
      <c r="BT25" s="255">
        <f>+生産者価格評価表!BT25/生産者価格評価表!BT$124</f>
        <v>0</v>
      </c>
      <c r="BU25" s="255">
        <f>+生産者価格評価表!BU25/生産者価格評価表!BU$124</f>
        <v>0</v>
      </c>
      <c r="BV25" s="255">
        <f>+生産者価格評価表!BV25/生産者価格評価表!BV$124</f>
        <v>0</v>
      </c>
      <c r="BW25" s="255">
        <f>+生産者価格評価表!BW25/生産者価格評価表!BW$124</f>
        <v>4.2309028477437816E-6</v>
      </c>
      <c r="BX25" s="255">
        <f>+生産者価格評価表!BX25/生産者価格評価表!BX$124</f>
        <v>0</v>
      </c>
      <c r="BY25" s="255">
        <f>+生産者価格評価表!BY25/生産者価格評価表!BY$124</f>
        <v>0</v>
      </c>
      <c r="BZ25" s="255">
        <f>+生産者価格評価表!BZ25/生産者価格評価表!BZ$124</f>
        <v>0</v>
      </c>
      <c r="CA25" s="255">
        <f>+生産者価格評価表!CA25/生産者価格評価表!CA$124</f>
        <v>0</v>
      </c>
      <c r="CB25" s="255">
        <f>+生産者価格評価表!CB25/生産者価格評価表!CB$124</f>
        <v>0</v>
      </c>
      <c r="CC25" s="255">
        <f>+生産者価格評価表!CC25/生産者価格評価表!CC$124</f>
        <v>0</v>
      </c>
      <c r="CD25" s="255">
        <f>+生産者価格評価表!CD25/生産者価格評価表!CD$124</f>
        <v>0</v>
      </c>
      <c r="CE25" s="255">
        <f>+生産者価格評価表!CE25/生産者価格評価表!CE$124</f>
        <v>0</v>
      </c>
      <c r="CF25" s="255">
        <f>+生産者価格評価表!CF25/生産者価格評価表!CF$124</f>
        <v>7.8811625765622111E-6</v>
      </c>
      <c r="CG25" s="255">
        <f>+生産者価格評価表!CG25/生産者価格評価表!CG$124</f>
        <v>0</v>
      </c>
      <c r="CH25" s="255">
        <f>+生産者価格評価表!CH25/生産者価格評価表!CH$124</f>
        <v>0</v>
      </c>
      <c r="CI25" s="255">
        <f>+生産者価格評価表!CI25/生産者価格評価表!CI$124</f>
        <v>0</v>
      </c>
      <c r="CJ25" s="255">
        <f>+生産者価格評価表!CJ25/生産者価格評価表!CJ$124</f>
        <v>0</v>
      </c>
      <c r="CK25" s="255">
        <f>+生産者価格評価表!CK25/生産者価格評価表!CK$124</f>
        <v>0</v>
      </c>
      <c r="CL25" s="255">
        <f>+生産者価格評価表!CL25/生産者価格評価表!CL$124</f>
        <v>0</v>
      </c>
      <c r="CM25" s="255">
        <f>+生産者価格評価表!CM25/生産者価格評価表!CM$124</f>
        <v>0</v>
      </c>
      <c r="CN25" s="255">
        <f>+生産者価格評価表!CN25/生産者価格評価表!CN$124</f>
        <v>2.4397795546567157E-6</v>
      </c>
      <c r="CO25" s="255">
        <f>+生産者価格評価表!CO25/生産者価格評価表!CO$124</f>
        <v>0</v>
      </c>
      <c r="CP25" s="255">
        <f>+生産者価格評価表!CP25/生産者価格評価表!CP$124</f>
        <v>0</v>
      </c>
      <c r="CQ25" s="255">
        <f>+生産者価格評価表!CQ25/生産者価格評価表!CQ$124</f>
        <v>0</v>
      </c>
      <c r="CR25" s="255">
        <f>+生産者価格評価表!CR25/生産者価格評価表!CR$124</f>
        <v>0</v>
      </c>
      <c r="CS25" s="255">
        <f>+生産者価格評価表!CS25/生産者価格評価表!CS$124</f>
        <v>0</v>
      </c>
      <c r="CT25" s="255">
        <f>+生産者価格評価表!CT25/生産者価格評価表!CT$124</f>
        <v>0</v>
      </c>
      <c r="CU25" s="255">
        <f>+生産者価格評価表!CU25/生産者価格評価表!CU$124</f>
        <v>0</v>
      </c>
      <c r="CV25" s="255">
        <f>+生産者価格評価表!CV25/生産者価格評価表!CV$124</f>
        <v>0</v>
      </c>
      <c r="CW25" s="255">
        <f>+生産者価格評価表!CW25/生産者価格評価表!CW$124</f>
        <v>0</v>
      </c>
      <c r="CX25" s="255">
        <f>+生産者価格評価表!CX25/生産者価格評価表!CX$124</f>
        <v>0</v>
      </c>
      <c r="CY25" s="255">
        <f>+生産者価格評価表!CY25/生産者価格評価表!CY$124</f>
        <v>0</v>
      </c>
      <c r="CZ25" s="255">
        <f>+生産者価格評価表!CZ25/生産者価格評価表!CZ$124</f>
        <v>0</v>
      </c>
      <c r="DA25" s="255">
        <f>+生産者価格評価表!DA25/生産者価格評価表!DA$124</f>
        <v>0</v>
      </c>
      <c r="DB25" s="255">
        <f>+生産者価格評価表!DB25/生産者価格評価表!DB$124</f>
        <v>0</v>
      </c>
      <c r="DC25" s="255">
        <f>+生産者価格評価表!DC25/生産者価格評価表!DC$124</f>
        <v>7.8118131843818022E-5</v>
      </c>
      <c r="DD25" s="255">
        <f>+生産者価格評価表!DD25/生産者価格評価表!DD$124</f>
        <v>0</v>
      </c>
      <c r="DE25" s="255">
        <f>+生産者価格評価表!DE25/生産者価格評価表!DE$124</f>
        <v>4.044300993286047E-4</v>
      </c>
      <c r="DF25" s="255">
        <f>+生産者価格評価表!DF25/生産者価格評価表!DF$124</f>
        <v>0</v>
      </c>
      <c r="DG25" s="256">
        <f>+生産者価格評価表!DG25/生産者価格評価表!DG$124</f>
        <v>4.790995101058841E-4</v>
      </c>
    </row>
    <row r="26" spans="1:111" ht="15" customHeight="1" x14ac:dyDescent="0.3">
      <c r="A26" s="236">
        <v>20</v>
      </c>
      <c r="B26" s="196" t="s">
        <v>291</v>
      </c>
      <c r="C26" s="195" t="s">
        <v>292</v>
      </c>
      <c r="D26" s="253">
        <f>+生産者価格評価表!D26/生産者価格評価表!D$124</f>
        <v>1.403469440886965E-3</v>
      </c>
      <c r="E26" s="254">
        <f>+生産者価格評価表!E26/生産者価格評価表!E$124</f>
        <v>7.4153653217712127E-4</v>
      </c>
      <c r="F26" s="254">
        <f>+生産者価格評価表!F26/生産者価格評価表!F$124</f>
        <v>9.8068730215203852E-5</v>
      </c>
      <c r="G26" s="254">
        <f>+生産者価格評価表!G26/生産者価格評価表!G$124</f>
        <v>4.5179542171780591E-5</v>
      </c>
      <c r="H26" s="254">
        <f>+生産者価格評価表!H26/生産者価格評価表!H$124</f>
        <v>1.4892065797198753E-3</v>
      </c>
      <c r="I26" s="254">
        <f>+生産者価格評価表!I26/生産者価格評価表!I$124</f>
        <v>0</v>
      </c>
      <c r="J26" s="254">
        <f>+生産者価格評価表!J26/生産者価格評価表!J$124</f>
        <v>2.5016274027727715E-4</v>
      </c>
      <c r="K26" s="254">
        <f>+生産者価格評価表!K26/生産者価格評価表!K$124</f>
        <v>4.2070969532697552E-3</v>
      </c>
      <c r="L26" s="254">
        <f>+生産者価格評価表!L26/生産者価格評価表!L$124</f>
        <v>3.9457858938239812E-3</v>
      </c>
      <c r="M26" s="254">
        <f>+生産者価格評価表!M26/生産者価格評価表!M$124</f>
        <v>2.5075332901268801E-3</v>
      </c>
      <c r="N26" s="254">
        <f>+生産者価格評価表!N26/生産者価格評価表!N$124</f>
        <v>1.1718803004454379E-5</v>
      </c>
      <c r="O26" s="254">
        <f>+生産者価格評価表!O26/生産者価格評価表!O$124</f>
        <v>1.3219584583659114E-2</v>
      </c>
      <c r="P26" s="254">
        <f>+生産者価格評価表!P26/生産者価格評価表!P$124</f>
        <v>8.0356538112461224E-4</v>
      </c>
      <c r="Q26" s="254">
        <f>+生産者価格評価表!Q26/生産者価格評価表!Q$124</f>
        <v>2.3396929544356433E-4</v>
      </c>
      <c r="R26" s="254">
        <f>+生産者価格評価表!R26/生産者価格評価表!R$124</f>
        <v>4.2851152558144877E-4</v>
      </c>
      <c r="S26" s="254">
        <f>+生産者価格評価表!S26/生産者価格評価表!S$124</f>
        <v>1.0722835949732218E-2</v>
      </c>
      <c r="T26" s="254">
        <f>+生産者価格評価表!T26/生産者価格評価表!T$124</f>
        <v>7.5294553372079779E-4</v>
      </c>
      <c r="U26" s="254">
        <f>+生産者価格評価表!U26/生産者価格評価表!U$124</f>
        <v>6.1161645580985484E-6</v>
      </c>
      <c r="V26" s="254">
        <f>+生産者価格評価表!V26/生産者価格評価表!V$124</f>
        <v>4.3624490830995517E-2</v>
      </c>
      <c r="W26" s="254">
        <f>+生産者価格評価表!W26/生産者価格評価表!W$124</f>
        <v>0.13902412389420157</v>
      </c>
      <c r="X26" s="254">
        <f>+生産者価格評価表!X26/生産者価格評価表!X$124</f>
        <v>7.3605710488728925E-3</v>
      </c>
      <c r="Y26" s="254">
        <f>+生産者価格評価表!Y26/生産者価格評価表!Y$124</f>
        <v>3.0314897044924276E-2</v>
      </c>
      <c r="Z26" s="254">
        <f>+生産者価格評価表!Z26/生産者価格評価表!Z$124</f>
        <v>1.6252655757643838E-2</v>
      </c>
      <c r="AA26" s="254">
        <f>+生産者価格評価表!AA26/生産者価格評価表!AA$124</f>
        <v>3.9345034431980598E-2</v>
      </c>
      <c r="AB26" s="254">
        <f>+生産者価格評価表!AB26/生産者価格評価表!AB$124</f>
        <v>3.1915756906802956E-2</v>
      </c>
      <c r="AC26" s="254">
        <f>+生産者価格評価表!AC26/生産者価格評価表!AC$124</f>
        <v>4.239281708024914E-2</v>
      </c>
      <c r="AD26" s="254">
        <f>+生産者価格評価表!AD26/生産者価格評価表!AD$124</f>
        <v>5.2519730125445295E-5</v>
      </c>
      <c r="AE26" s="254">
        <f>+生産者価格評価表!AE26/生産者価格評価表!AE$124</f>
        <v>2.5487224285628126E-4</v>
      </c>
      <c r="AF26" s="254">
        <f>+生産者価格評価表!AF26/生産者価格評価表!AF$124</f>
        <v>3.5515153244102243E-3</v>
      </c>
      <c r="AG26" s="254">
        <f>+生産者価格評価表!AG26/生産者価格評価表!AG$124</f>
        <v>2.6333499934118657E-2</v>
      </c>
      <c r="AH26" s="254">
        <f>+生産者価格評価表!AH26/生産者価格評価表!AH$124</f>
        <v>1.397293307641166E-3</v>
      </c>
      <c r="AI26" s="254">
        <f>+生産者価格評価表!AI26/生産者価格評価表!AI$124</f>
        <v>2.8628177397207081E-2</v>
      </c>
      <c r="AJ26" s="254">
        <f>+生産者価格評価表!AJ26/生産者価格評価表!AJ$124</f>
        <v>9.2259703221781559E-4</v>
      </c>
      <c r="AK26" s="254">
        <f>+生産者価格評価表!AK26/生産者価格評価表!AK$124</f>
        <v>1.8967731806026716E-2</v>
      </c>
      <c r="AL26" s="254">
        <f>+生産者価格評価表!AL26/生産者価格評価表!AL$124</f>
        <v>2.3135694081012122E-3</v>
      </c>
      <c r="AM26" s="254">
        <f>+生産者価格評価表!AM26/生産者価格評価表!AM$124</f>
        <v>5.2080292379761061E-3</v>
      </c>
      <c r="AN26" s="254">
        <f>+生産者価格評価表!AN26/生産者価格評価表!AN$124</f>
        <v>4.0914362059453801E-3</v>
      </c>
      <c r="AO26" s="254">
        <f>+生産者価格評価表!AO26/生産者価格評価表!AO$124</f>
        <v>1.4708243151751886E-3</v>
      </c>
      <c r="AP26" s="254">
        <f>+生産者価格評価表!AP26/生産者価格評価表!AP$124</f>
        <v>2.2544977723884703E-4</v>
      </c>
      <c r="AQ26" s="254">
        <f>+生産者価格評価表!AQ26/生産者価格評価表!AQ$124</f>
        <v>2.7479159368846043E-3</v>
      </c>
      <c r="AR26" s="254">
        <f>+生産者価格評価表!AR26/生産者価格評価表!AR$124</f>
        <v>2.2879697062761495E-3</v>
      </c>
      <c r="AS26" s="254">
        <f>+生産者価格評価表!AS26/生産者価格評価表!AS$124</f>
        <v>4.3169839365413375E-3</v>
      </c>
      <c r="AT26" s="254">
        <f>+生産者価格評価表!AT26/生産者価格評価表!AT$124</f>
        <v>7.5763819247192418E-4</v>
      </c>
      <c r="AU26" s="255">
        <f>+生産者価格評価表!AU26/生産者価格評価表!AU$124</f>
        <v>1.2810774327843253E-3</v>
      </c>
      <c r="AV26" s="255">
        <f>+生産者価格評価表!AV26/生産者価格評価表!AV$124</f>
        <v>6.4872031058255998E-4</v>
      </c>
      <c r="AW26" s="255">
        <f>+生産者価格評価表!AW26/生産者価格評価表!AW$124</f>
        <v>5.9413948243460175E-4</v>
      </c>
      <c r="AX26" s="255">
        <f>+生産者価格評価表!AX26/生産者価格評価表!AX$124</f>
        <v>9.4641442109193643E-3</v>
      </c>
      <c r="AY26" s="255">
        <f>+生産者価格評価表!AY26/生産者価格評価表!AY$124</f>
        <v>2.4949611003512459E-3</v>
      </c>
      <c r="AZ26" s="255">
        <f>+生産者価格評価表!AZ26/生産者価格評価表!AZ$124</f>
        <v>8.6484217090729862E-4</v>
      </c>
      <c r="BA26" s="255">
        <f>+生産者価格評価表!BA26/生産者価格評価表!BA$124</f>
        <v>4.9468543437638079E-3</v>
      </c>
      <c r="BB26" s="255">
        <f>+生産者価格評価表!BB26/生産者価格評価表!BB$124</f>
        <v>1.2709353038985558E-3</v>
      </c>
      <c r="BC26" s="255">
        <f>+生産者価格評価表!BC26/生産者価格評価表!BC$124</f>
        <v>1.0575793651898556E-2</v>
      </c>
      <c r="BD26" s="255">
        <f>+生産者価格評価表!BD26/生産者価格評価表!BD$124</f>
        <v>3.4168442191364829E-3</v>
      </c>
      <c r="BE26" s="255">
        <f>+生産者価格評価表!BE26/生産者価格評価表!BE$124</f>
        <v>2.3098071551328789E-3</v>
      </c>
      <c r="BF26" s="255">
        <f>+生産者価格評価表!BF26/生産者価格評価表!BF$124</f>
        <v>1.2450611076545305E-4</v>
      </c>
      <c r="BG26" s="255">
        <f>+生産者価格評価表!BG26/生産者価格評価表!BG$124</f>
        <v>1.6773144051610691E-5</v>
      </c>
      <c r="BH26" s="255">
        <f>+生産者価格評価表!BH26/生産者価格評価表!BH$124</f>
        <v>1.6823598193698127E-4</v>
      </c>
      <c r="BI26" s="255">
        <f>+生産者価格評価表!BI26/生産者価格評価表!BI$124</f>
        <v>2.0408092867386634E-3</v>
      </c>
      <c r="BJ26" s="255">
        <f>+生産者価格評価表!BJ26/生産者価格評価表!BJ$124</f>
        <v>8.8113305470542398E-4</v>
      </c>
      <c r="BK26" s="255">
        <f>+生産者価格評価表!BK26/生産者価格評価表!BK$124</f>
        <v>2.6585119534447491E-3</v>
      </c>
      <c r="BL26" s="255">
        <f>+生産者価格評価表!BL26/生産者価格評価表!BL$124</f>
        <v>7.9395196699959432E-4</v>
      </c>
      <c r="BM26" s="255">
        <f>+生産者価格評価表!BM26/生産者価格評価表!BM$124</f>
        <v>1.5593307820082854E-4</v>
      </c>
      <c r="BN26" s="255">
        <f>+生産者価格評価表!BN26/生産者価格評価表!BN$124</f>
        <v>3.8250738390011794E-4</v>
      </c>
      <c r="BO26" s="255">
        <f>+生産者価格評価表!BO26/生産者価格評価表!BO$124</f>
        <v>7.0986789011235978E-4</v>
      </c>
      <c r="BP26" s="255">
        <f>+生産者価格評価表!BP26/生産者価格評価表!BP$124</f>
        <v>7.9433026888309113E-4</v>
      </c>
      <c r="BQ26" s="255">
        <f>+生産者価格評価表!BQ26/生産者価格評価表!BQ$124</f>
        <v>4.2478274486513877E-6</v>
      </c>
      <c r="BR26" s="255">
        <f>+生産者価格評価表!BR26/生産者価格評価表!BR$124</f>
        <v>2.0355461879308767E-5</v>
      </c>
      <c r="BS26" s="255">
        <f>+生産者価格評価表!BS26/生産者価格評価表!BS$124</f>
        <v>7.0424074107183652E-3</v>
      </c>
      <c r="BT26" s="255">
        <f>+生産者価格評価表!BT26/生産者価格評価表!BT$124</f>
        <v>6.2016078254872034E-3</v>
      </c>
      <c r="BU26" s="255">
        <f>+生産者価格評価表!BU26/生産者価格評価表!BU$124</f>
        <v>0</v>
      </c>
      <c r="BV26" s="255">
        <f>+生産者価格評価表!BV26/生産者価格評価表!BV$124</f>
        <v>0</v>
      </c>
      <c r="BW26" s="255">
        <f>+生産者価格評価表!BW26/生産者価格評価表!BW$124</f>
        <v>0</v>
      </c>
      <c r="BX26" s="255">
        <f>+生産者価格評価表!BX26/生産者価格評価表!BX$124</f>
        <v>0</v>
      </c>
      <c r="BY26" s="255">
        <f>+生産者価格評価表!BY26/生産者価格評価表!BY$124</f>
        <v>0</v>
      </c>
      <c r="BZ26" s="255">
        <f>+生産者価格評価表!BZ26/生産者価格評価表!BZ$124</f>
        <v>6.4408196367543412E-5</v>
      </c>
      <c r="CA26" s="255">
        <f>+生産者価格評価表!CA26/生産者価格評価表!CA$124</f>
        <v>5.1795168624238373E-5</v>
      </c>
      <c r="CB26" s="255">
        <f>+生産者価格評価表!CB26/生産者価格評価表!CB$124</f>
        <v>0</v>
      </c>
      <c r="CC26" s="255">
        <f>+生産者価格評価表!CC26/生産者価格評価表!CC$124</f>
        <v>0</v>
      </c>
      <c r="CD26" s="255">
        <f>+生産者価格評価表!CD26/生産者価格評価表!CD$124</f>
        <v>0</v>
      </c>
      <c r="CE26" s="255">
        <f>+生産者価格評価表!CE26/生産者価格評価表!CE$124</f>
        <v>0</v>
      </c>
      <c r="CF26" s="255">
        <f>+生産者価格評価表!CF26/生産者価格評価表!CF$124</f>
        <v>6.7416778207009243E-4</v>
      </c>
      <c r="CG26" s="255">
        <f>+生産者価格評価表!CG26/生産者価格評価表!CG$124</f>
        <v>4.1964595904515358E-4</v>
      </c>
      <c r="CH26" s="255">
        <f>+生産者価格評価表!CH26/生産者価格評価表!CH$124</f>
        <v>0</v>
      </c>
      <c r="CI26" s="255">
        <f>+生産者価格評価表!CI26/生産者価格評価表!CI$124</f>
        <v>0</v>
      </c>
      <c r="CJ26" s="255">
        <f>+生産者価格評価表!CJ26/生産者価格評価表!CJ$124</f>
        <v>0</v>
      </c>
      <c r="CK26" s="255">
        <f>+生産者価格評価表!CK26/生産者価格評価表!CK$124</f>
        <v>0</v>
      </c>
      <c r="CL26" s="255">
        <f>+生産者価格評価表!CL26/生産者価格評価表!CL$124</f>
        <v>0</v>
      </c>
      <c r="CM26" s="255">
        <f>+生産者価格評価表!CM26/生産者価格評価表!CM$124</f>
        <v>2.1284983400889811E-4</v>
      </c>
      <c r="CN26" s="255">
        <f>+生産者価格評価表!CN26/生産者価格評価表!CN$124</f>
        <v>1.4235175324670146E-4</v>
      </c>
      <c r="CO26" s="255">
        <f>+生産者価格評価表!CO26/生産者価格評価表!CO$124</f>
        <v>1.9528272406484959E-5</v>
      </c>
      <c r="CP26" s="255">
        <f>+生産者価格評価表!CP26/生産者価格評価表!CP$124</f>
        <v>6.0166787503114251E-3</v>
      </c>
      <c r="CQ26" s="255">
        <f>+生産者価格評価表!CQ26/生産者価格評価表!CQ$124</f>
        <v>3.51331673940892E-4</v>
      </c>
      <c r="CR26" s="255">
        <f>+生産者価格評価表!CR26/生産者価格評価表!CR$124</f>
        <v>1.6041321342089205E-2</v>
      </c>
      <c r="CS26" s="255">
        <f>+生産者価格評価表!CS26/生産者価格評価表!CS$124</f>
        <v>3.5821709943513865E-4</v>
      </c>
      <c r="CT26" s="255">
        <f>+生産者価格評価表!CT26/生産者価格評価表!CT$124</f>
        <v>3.1266132647559373E-4</v>
      </c>
      <c r="CU26" s="255">
        <f>+生産者価格評価表!CU26/生産者価格評価表!CU$124</f>
        <v>0</v>
      </c>
      <c r="CV26" s="255">
        <f>+生産者価格評価表!CV26/生産者価格評価表!CV$124</f>
        <v>0</v>
      </c>
      <c r="CW26" s="255">
        <f>+生産者価格評価表!CW26/生産者価格評価表!CW$124</f>
        <v>1.9158803245051189E-4</v>
      </c>
      <c r="CX26" s="255">
        <f>+生産者価格評価表!CX26/生産者価格評価表!CX$124</f>
        <v>3.5809120816276122E-4</v>
      </c>
      <c r="CY26" s="255">
        <f>+生産者価格評価表!CY26/生産者価格評価表!CY$124</f>
        <v>9.5519940292689622E-7</v>
      </c>
      <c r="CZ26" s="255">
        <f>+生産者価格評価表!CZ26/生産者価格評価表!CZ$124</f>
        <v>1.2221852300616724E-4</v>
      </c>
      <c r="DA26" s="255">
        <f>+生産者価格評価表!DA26/生産者価格評価表!DA$124</f>
        <v>3.2406030302035228E-4</v>
      </c>
      <c r="DB26" s="255">
        <f>+生産者価格評価表!DB26/生産者価格評価表!DB$124</f>
        <v>1.9034069722749672E-3</v>
      </c>
      <c r="DC26" s="255">
        <f>+生産者価格評価表!DC26/生産者価格評価表!DC$124</f>
        <v>5.8246389543970651E-4</v>
      </c>
      <c r="DD26" s="255">
        <f>+生産者価格評価表!DD26/生産者価格評価表!DD$124</f>
        <v>4.0675250144403662E-3</v>
      </c>
      <c r="DE26" s="255">
        <f>+生産者価格評価表!DE26/生産者価格評価表!DE$124</f>
        <v>1.190715976403793E-4</v>
      </c>
      <c r="DF26" s="255">
        <f>+生産者価格評価表!DF26/生産者価格評価表!DF$124</f>
        <v>0</v>
      </c>
      <c r="DG26" s="256">
        <f>+生産者価格評価表!DG26/生産者価格評価表!DG$124</f>
        <v>6.3436084621952863E-4</v>
      </c>
    </row>
    <row r="27" spans="1:111" ht="15" customHeight="1" x14ac:dyDescent="0.3">
      <c r="A27" s="236">
        <v>21</v>
      </c>
      <c r="B27" s="196" t="s">
        <v>293</v>
      </c>
      <c r="C27" s="195" t="s">
        <v>294</v>
      </c>
      <c r="D27" s="253">
        <f>+生産者価格評価表!D27/生産者価格評価表!D$124</f>
        <v>0</v>
      </c>
      <c r="E27" s="254">
        <f>+生産者価格評価表!E27/生産者価格評価表!E$124</f>
        <v>0</v>
      </c>
      <c r="F27" s="254">
        <f>+生産者価格評価表!F27/生産者価格評価表!F$124</f>
        <v>0</v>
      </c>
      <c r="G27" s="254">
        <f>+生産者価格評価表!G27/生産者価格評価表!G$124</f>
        <v>0</v>
      </c>
      <c r="H27" s="254">
        <f>+生産者価格評価表!H27/生産者価格評価表!H$124</f>
        <v>0</v>
      </c>
      <c r="I27" s="254">
        <f>+生産者価格評価表!I27/生産者価格評価表!I$124</f>
        <v>0</v>
      </c>
      <c r="J27" s="254">
        <f>+生産者価格評価表!J27/生産者価格評価表!J$124</f>
        <v>0</v>
      </c>
      <c r="K27" s="254">
        <f>+生産者価格評価表!K27/生産者価格評価表!K$124</f>
        <v>0</v>
      </c>
      <c r="L27" s="254">
        <f>+生産者価格評価表!L27/生産者価格評価表!L$124</f>
        <v>0</v>
      </c>
      <c r="M27" s="254">
        <f>+生産者価格評価表!M27/生産者価格評価表!M$124</f>
        <v>0</v>
      </c>
      <c r="N27" s="254">
        <f>+生産者価格評価表!N27/生産者価格評価表!N$124</f>
        <v>4.8725549334310311E-5</v>
      </c>
      <c r="O27" s="254">
        <f>+生産者価格評価表!O27/生産者価格評価表!O$124</f>
        <v>4.6931214795722504E-5</v>
      </c>
      <c r="P27" s="254">
        <f>+生産者価格評価表!P27/生産者価格評価表!P$124</f>
        <v>0</v>
      </c>
      <c r="Q27" s="254">
        <f>+生産者価格評価表!Q27/生産者価格評価表!Q$124</f>
        <v>0</v>
      </c>
      <c r="R27" s="254">
        <f>+生産者価格評価表!R27/生産者価格評価表!R$124</f>
        <v>0</v>
      </c>
      <c r="S27" s="254">
        <f>+生産者価格評価表!S27/生産者価格評価表!S$124</f>
        <v>9.5678754257376894E-5</v>
      </c>
      <c r="T27" s="254">
        <f>+生産者価格評価表!T27/生産者価格評価表!T$124</f>
        <v>1.704139269077626E-5</v>
      </c>
      <c r="U27" s="254">
        <f>+生産者価格評価表!U27/生産者価格評価表!U$124</f>
        <v>1.3455562027816806E-5</v>
      </c>
      <c r="V27" s="254">
        <f>+生産者価格評価表!V27/生産者価格評価表!V$124</f>
        <v>1.6423375017830821E-2</v>
      </c>
      <c r="W27" s="254">
        <f>+生産者価格評価表!W27/生産者価格評価表!W$124</f>
        <v>3.4054090854468452E-3</v>
      </c>
      <c r="X27" s="254">
        <f>+生産者価格評価表!X27/生産者価格評価表!X$124</f>
        <v>0.16026435437366809</v>
      </c>
      <c r="Y27" s="254">
        <f>+生産者価格評価表!Y27/生産者価格評価表!Y$124</f>
        <v>0.19613477173651267</v>
      </c>
      <c r="Z27" s="254">
        <f>+生産者価格評価表!Z27/生産者価格評価表!Z$124</f>
        <v>0.20326157058166178</v>
      </c>
      <c r="AA27" s="254">
        <f>+生産者価格評価表!AA27/生産者価格評価表!AA$124</f>
        <v>0</v>
      </c>
      <c r="AB27" s="254">
        <f>+生産者価格評価表!AB27/生産者価格評価表!AB$124</f>
        <v>2.9539985638350985E-4</v>
      </c>
      <c r="AC27" s="254">
        <f>+生産者価格評価表!AC27/生産者価格評価表!AC$124</f>
        <v>1.699197224029203E-2</v>
      </c>
      <c r="AD27" s="254">
        <f>+生産者価格評価表!AD27/生産者価格評価表!AD$124</f>
        <v>1.4910479479516664E-4</v>
      </c>
      <c r="AE27" s="254">
        <f>+生産者価格評価表!AE27/生産者価格評価表!AE$124</f>
        <v>0</v>
      </c>
      <c r="AF27" s="254">
        <f>+生産者価格評価表!AF27/生産者価格評価表!AF$124</f>
        <v>1.3082760909546246E-5</v>
      </c>
      <c r="AG27" s="254">
        <f>+生産者価格評価表!AG27/生産者価格評価表!AG$124</f>
        <v>2.7733618408553153E-4</v>
      </c>
      <c r="AH27" s="254">
        <f>+生産者価格評価表!AH27/生産者価格評価表!AH$124</f>
        <v>0</v>
      </c>
      <c r="AI27" s="254">
        <f>+生産者価格評価表!AI27/生産者価格評価表!AI$124</f>
        <v>6.0891678908345215E-4</v>
      </c>
      <c r="AJ27" s="254">
        <f>+生産者価格評価表!AJ27/生産者価格評価表!AJ$124</f>
        <v>0</v>
      </c>
      <c r="AK27" s="254">
        <f>+生産者価格評価表!AK27/生産者価格評価表!AK$124</f>
        <v>0</v>
      </c>
      <c r="AL27" s="254">
        <f>+生産者価格評価表!AL27/生産者価格評価表!AL$124</f>
        <v>1.395987707156424E-4</v>
      </c>
      <c r="AM27" s="254">
        <f>+生産者価格評価表!AM27/生産者価格評価表!AM$124</f>
        <v>0</v>
      </c>
      <c r="AN27" s="254">
        <f>+生産者価格評価表!AN27/生産者価格評価表!AN$124</f>
        <v>0</v>
      </c>
      <c r="AO27" s="254">
        <f>+生産者価格評価表!AO27/生産者価格評価表!AO$124</f>
        <v>1.0786891008618727E-5</v>
      </c>
      <c r="AP27" s="254">
        <f>+生産者価格評価表!AP27/生産者価格評価表!AP$124</f>
        <v>0</v>
      </c>
      <c r="AQ27" s="254">
        <f>+生産者価格評価表!AQ27/生産者価格評価表!AQ$124</f>
        <v>0</v>
      </c>
      <c r="AR27" s="254">
        <f>+生産者価格評価表!AR27/生産者価格評価表!AR$124</f>
        <v>0</v>
      </c>
      <c r="AS27" s="254">
        <f>+生産者価格評価表!AS27/生産者価格評価表!AS$124</f>
        <v>0</v>
      </c>
      <c r="AT27" s="254">
        <f>+生産者価格評価表!AT27/生産者価格評価表!AT$124</f>
        <v>1.3599680353112981E-7</v>
      </c>
      <c r="AU27" s="255">
        <f>+生産者価格評価表!AU27/生産者価格評価表!AU$124</f>
        <v>1.202663755899667E-5</v>
      </c>
      <c r="AV27" s="255">
        <f>+生産者価格評価表!AV27/生産者価格評価表!AV$124</f>
        <v>1.6329897805080292E-6</v>
      </c>
      <c r="AW27" s="255">
        <f>+生産者価格評価表!AW27/生産者価格評価表!AW$124</f>
        <v>0</v>
      </c>
      <c r="AX27" s="255">
        <f>+生産者価格評価表!AX27/生産者価格評価表!AX$124</f>
        <v>2.2720352500682075E-5</v>
      </c>
      <c r="AY27" s="255">
        <f>+生産者価格評価表!AY27/生産者価格評価表!AY$124</f>
        <v>1.1397432951449299E-4</v>
      </c>
      <c r="AZ27" s="255">
        <f>+生産者価格評価表!AZ27/生産者価格評価表!AZ$124</f>
        <v>0</v>
      </c>
      <c r="BA27" s="255">
        <f>+生産者価格評価表!BA27/生産者価格評価表!BA$124</f>
        <v>0</v>
      </c>
      <c r="BB27" s="255">
        <f>+生産者価格評価表!BB27/生産者価格評価表!BB$124</f>
        <v>0</v>
      </c>
      <c r="BC27" s="255">
        <f>+生産者価格評価表!BC27/生産者価格評価表!BC$124</f>
        <v>0</v>
      </c>
      <c r="BD27" s="255">
        <f>+生産者価格評価表!BD27/生産者価格評価表!BD$124</f>
        <v>0</v>
      </c>
      <c r="BE27" s="255">
        <f>+生産者価格評価表!BE27/生産者価格評価表!BE$124</f>
        <v>0</v>
      </c>
      <c r="BF27" s="255">
        <f>+生産者価格評価表!BF27/生産者価格評価表!BF$124</f>
        <v>0</v>
      </c>
      <c r="BG27" s="255">
        <f>+生産者価格評価表!BG27/生産者価格評価表!BG$124</f>
        <v>0</v>
      </c>
      <c r="BH27" s="255">
        <f>+生産者価格評価表!BH27/生産者価格評価表!BH$124</f>
        <v>0</v>
      </c>
      <c r="BI27" s="255">
        <f>+生産者価格評価表!BI27/生産者価格評価表!BI$124</f>
        <v>1.7678677531435706E-5</v>
      </c>
      <c r="BJ27" s="255">
        <f>+生産者価格評価表!BJ27/生産者価格評価表!BJ$124</f>
        <v>0</v>
      </c>
      <c r="BK27" s="255">
        <f>+生産者価格評価表!BK27/生産者価格評価表!BK$124</f>
        <v>1.980381364868549E-4</v>
      </c>
      <c r="BL27" s="255">
        <f>+生産者価格評価表!BL27/生産者価格評価表!BL$124</f>
        <v>0</v>
      </c>
      <c r="BM27" s="255">
        <f>+生産者価格評価表!BM27/生産者価格評価表!BM$124</f>
        <v>0</v>
      </c>
      <c r="BN27" s="255">
        <f>+生産者価格評価表!BN27/生産者価格評価表!BN$124</f>
        <v>0</v>
      </c>
      <c r="BO27" s="255">
        <f>+生産者価格評価表!BO27/生産者価格評価表!BO$124</f>
        <v>0</v>
      </c>
      <c r="BP27" s="255">
        <f>+生産者価格評価表!BP27/生産者価格評価表!BP$124</f>
        <v>0</v>
      </c>
      <c r="BQ27" s="255">
        <f>+生産者価格評価表!BQ27/生産者価格評価表!BQ$124</f>
        <v>0</v>
      </c>
      <c r="BR27" s="255">
        <f>+生産者価格評価表!BR27/生産者価格評価表!BR$124</f>
        <v>3.1365916259480328E-4</v>
      </c>
      <c r="BS27" s="255">
        <f>+生産者価格評価表!BS27/生産者価格評価表!BS$124</f>
        <v>0</v>
      </c>
      <c r="BT27" s="255">
        <f>+生産者価格評価表!BT27/生産者価格評価表!BT$124</f>
        <v>0</v>
      </c>
      <c r="BU27" s="255">
        <f>+生産者価格評価表!BU27/生産者価格評価表!BU$124</f>
        <v>0</v>
      </c>
      <c r="BV27" s="255">
        <f>+生産者価格評価表!BV27/生産者価格評価表!BV$124</f>
        <v>0</v>
      </c>
      <c r="BW27" s="255">
        <f>+生産者価格評価表!BW27/生産者価格評価表!BW$124</f>
        <v>0</v>
      </c>
      <c r="BX27" s="255">
        <f>+生産者価格評価表!BX27/生産者価格評価表!BX$124</f>
        <v>0</v>
      </c>
      <c r="BY27" s="255">
        <f>+生産者価格評価表!BY27/生産者価格評価表!BY$124</f>
        <v>0</v>
      </c>
      <c r="BZ27" s="255">
        <f>+生産者価格評価表!BZ27/生産者価格評価表!BZ$124</f>
        <v>0</v>
      </c>
      <c r="CA27" s="255">
        <f>+生産者価格評価表!CA27/生産者価格評価表!CA$124</f>
        <v>0</v>
      </c>
      <c r="CB27" s="255">
        <f>+生産者価格評価表!CB27/生産者価格評価表!CB$124</f>
        <v>0</v>
      </c>
      <c r="CC27" s="255">
        <f>+生産者価格評価表!CC27/生産者価格評価表!CC$124</f>
        <v>0</v>
      </c>
      <c r="CD27" s="255">
        <f>+生産者価格評価表!CD27/生産者価格評価表!CD$124</f>
        <v>0</v>
      </c>
      <c r="CE27" s="255">
        <f>+生産者価格評価表!CE27/生産者価格評価表!CE$124</f>
        <v>0</v>
      </c>
      <c r="CF27" s="255">
        <f>+生産者価格評価表!CF27/生産者価格評価表!CF$124</f>
        <v>0</v>
      </c>
      <c r="CG27" s="255">
        <f>+生産者価格評価表!CG27/生産者価格評価表!CG$124</f>
        <v>0</v>
      </c>
      <c r="CH27" s="255">
        <f>+生産者価格評価表!CH27/生産者価格評価表!CH$124</f>
        <v>0</v>
      </c>
      <c r="CI27" s="255">
        <f>+生産者価格評価表!CI27/生産者価格評価表!CI$124</f>
        <v>0</v>
      </c>
      <c r="CJ27" s="255">
        <f>+生産者価格評価表!CJ27/生産者価格評価表!CJ$124</f>
        <v>0</v>
      </c>
      <c r="CK27" s="255">
        <f>+生産者価格評価表!CK27/生産者価格評価表!CK$124</f>
        <v>0</v>
      </c>
      <c r="CL27" s="255">
        <f>+生産者価格評価表!CL27/生産者価格評価表!CL$124</f>
        <v>0</v>
      </c>
      <c r="CM27" s="255">
        <f>+生産者価格評価表!CM27/生産者価格評価表!CM$124</f>
        <v>1.0685812562183487E-5</v>
      </c>
      <c r="CN27" s="255">
        <f>+生産者価格評価表!CN27/生産者価格評価表!CN$124</f>
        <v>0</v>
      </c>
      <c r="CO27" s="255">
        <f>+生産者価格評価表!CO27/生産者価格評価表!CO$124</f>
        <v>0</v>
      </c>
      <c r="CP27" s="255">
        <f>+生産者価格評価表!CP27/生産者価格評価表!CP$124</f>
        <v>9.5701078795490662E-4</v>
      </c>
      <c r="CQ27" s="255">
        <f>+生産者価格評価表!CQ27/生産者価格評価表!CQ$124</f>
        <v>6.5233484362578844E-5</v>
      </c>
      <c r="CR27" s="255">
        <f>+生産者価格評価表!CR27/生産者価格評価表!CR$124</f>
        <v>5.9306197899756442E-5</v>
      </c>
      <c r="CS27" s="255">
        <f>+生産者価格評価表!CS27/生産者価格評価表!CS$124</f>
        <v>0</v>
      </c>
      <c r="CT27" s="255">
        <f>+生産者価格評価表!CT27/生産者価格評価表!CT$124</f>
        <v>0</v>
      </c>
      <c r="CU27" s="255">
        <f>+生産者価格評価表!CU27/生産者価格評価表!CU$124</f>
        <v>0</v>
      </c>
      <c r="CV27" s="255">
        <f>+生産者価格評価表!CV27/生産者価格評価表!CV$124</f>
        <v>0</v>
      </c>
      <c r="CW27" s="255">
        <f>+生産者価格評価表!CW27/生産者価格評価表!CW$124</f>
        <v>0</v>
      </c>
      <c r="CX27" s="255">
        <f>+生産者価格評価表!CX27/生産者価格評価表!CX$124</f>
        <v>0</v>
      </c>
      <c r="CY27" s="255">
        <f>+生産者価格評価表!CY27/生産者価格評価表!CY$124</f>
        <v>0</v>
      </c>
      <c r="CZ27" s="255">
        <f>+生産者価格評価表!CZ27/生産者価格評価表!CZ$124</f>
        <v>0</v>
      </c>
      <c r="DA27" s="255">
        <f>+生産者価格評価表!DA27/生産者価格評価表!DA$124</f>
        <v>0</v>
      </c>
      <c r="DB27" s="255">
        <f>+生産者価格評価表!DB27/生産者価格評価表!DB$124</f>
        <v>0</v>
      </c>
      <c r="DC27" s="255">
        <f>+生産者価格評価表!DC27/生産者価格評価表!DC$124</f>
        <v>0</v>
      </c>
      <c r="DD27" s="255">
        <f>+生産者価格評価表!DD27/生産者価格評価表!DD$124</f>
        <v>0</v>
      </c>
      <c r="DE27" s="255">
        <f>+生産者価格評価表!DE27/生産者価格評価表!DE$124</f>
        <v>0</v>
      </c>
      <c r="DF27" s="255">
        <f>+生産者価格評価表!DF27/生産者価格評価表!DF$124</f>
        <v>0</v>
      </c>
      <c r="DG27" s="256">
        <f>+生産者価格評価表!DG27/生産者価格評価表!DG$124</f>
        <v>0</v>
      </c>
    </row>
    <row r="28" spans="1:111" ht="15" customHeight="1" x14ac:dyDescent="0.3">
      <c r="A28" s="236">
        <v>22</v>
      </c>
      <c r="B28" s="196" t="s">
        <v>295</v>
      </c>
      <c r="C28" s="195" t="s">
        <v>296</v>
      </c>
      <c r="D28" s="253">
        <f>+生産者価格評価表!D28/生産者価格評価表!D$124</f>
        <v>0</v>
      </c>
      <c r="E28" s="254">
        <f>+生産者価格評価表!E28/生産者価格評価表!E$124</f>
        <v>5.3501914298493599E-7</v>
      </c>
      <c r="F28" s="254">
        <f>+生産者価格評価表!F28/生産者価格評価表!F$124</f>
        <v>6.842004433618873E-6</v>
      </c>
      <c r="G28" s="254">
        <f>+生産者価格評価表!G28/生産者価格評価表!G$124</f>
        <v>2.6576201277517996E-5</v>
      </c>
      <c r="H28" s="254">
        <f>+生産者価格評価表!H28/生産者価格評価表!H$124</f>
        <v>0</v>
      </c>
      <c r="I28" s="254">
        <f>+生産者価格評価表!I28/生産者価格評価表!I$124</f>
        <v>0</v>
      </c>
      <c r="J28" s="254">
        <f>+生産者価格評価表!J28/生産者価格評価表!J$124</f>
        <v>1.4955965977867323E-3</v>
      </c>
      <c r="K28" s="254">
        <f>+生産者価格評価表!K28/生産者価格評価表!K$124</f>
        <v>3.094831284322508E-3</v>
      </c>
      <c r="L28" s="254">
        <f>+生産者価格評価表!L28/生産者価格評価表!L$124</f>
        <v>4.2090093221115888E-3</v>
      </c>
      <c r="M28" s="254">
        <f>+生産者価格評価表!M28/生産者価格評価表!M$124</f>
        <v>1.3356139213865264E-3</v>
      </c>
      <c r="N28" s="254">
        <f>+生産者価格評価表!N28/生産者価格評価表!N$124</f>
        <v>5.8902404575020696E-4</v>
      </c>
      <c r="O28" s="254">
        <f>+生産者価格評価表!O28/生産者価格評価表!O$124</f>
        <v>1.7467798146967917E-2</v>
      </c>
      <c r="P28" s="254">
        <f>+生産者価格評価表!P28/生産者価格評価表!P$124</f>
        <v>3.7441920320775929E-4</v>
      </c>
      <c r="Q28" s="254">
        <f>+生産者価格評価表!Q28/生産者価格評価表!Q$124</f>
        <v>1.9212560047183103E-3</v>
      </c>
      <c r="R28" s="254">
        <f>+生産者価格評価表!R28/生産者価格評価表!R$124</f>
        <v>1.1425059308063025E-3</v>
      </c>
      <c r="S28" s="254">
        <f>+生産者価格評価表!S28/生産者価格評価表!S$124</f>
        <v>1.1174754230115005E-2</v>
      </c>
      <c r="T28" s="254">
        <f>+生産者価格評価表!T28/生産者価格評価表!T$124</f>
        <v>8.4141876410707781E-3</v>
      </c>
      <c r="U28" s="254">
        <f>+生産者価格評価表!U28/生産者価格評価表!U$124</f>
        <v>4.2446182033203922E-4</v>
      </c>
      <c r="V28" s="254">
        <f>+生産者価格評価表!V28/生産者価格評価表!V$124</f>
        <v>6.9136037278303454E-3</v>
      </c>
      <c r="W28" s="254">
        <f>+生産者価格評価表!W28/生産者価格評価表!W$124</f>
        <v>1.8094862552242848E-2</v>
      </c>
      <c r="X28" s="254">
        <f>+生産者価格評価表!X28/生産者価格評価表!X$124</f>
        <v>1.9188277368534054E-2</v>
      </c>
      <c r="Y28" s="254">
        <f>+生産者価格評価表!Y28/生産者価格評価表!Y$124</f>
        <v>0.27224502613349416</v>
      </c>
      <c r="Z28" s="254">
        <f>+生産者価格評価表!Z28/生産者価格評価表!Z$124</f>
        <v>0.35108147680460788</v>
      </c>
      <c r="AA28" s="254">
        <f>+生産者価格評価表!AA28/生産者価格評価表!AA$124</f>
        <v>0.18114415955649876</v>
      </c>
      <c r="AB28" s="254">
        <f>+生産者価格評価表!AB28/生産者価格評価表!AB$124</f>
        <v>7.6738814678723302E-2</v>
      </c>
      <c r="AC28" s="254">
        <f>+生産者価格評価表!AC28/生産者価格評価表!AC$124</f>
        <v>0.13518028013409455</v>
      </c>
      <c r="AD28" s="254">
        <f>+生産者価格評価表!AD28/生産者価格評価表!AD$124</f>
        <v>2.8463131789936453E-4</v>
      </c>
      <c r="AE28" s="254">
        <f>+生産者価格評価表!AE28/生産者価格評価表!AE$124</f>
        <v>1.2536082581200805E-3</v>
      </c>
      <c r="AF28" s="254">
        <f>+生産者価格評価表!AF28/生産者価格評価表!AF$124</f>
        <v>3.738698743173683E-2</v>
      </c>
      <c r="AG28" s="254">
        <f>+生産者価格評価表!AG28/生産者価格評価表!AG$124</f>
        <v>0.10267411057389927</v>
      </c>
      <c r="AH28" s="254">
        <f>+生産者価格評価表!AH28/生産者価格評価表!AH$124</f>
        <v>2.768293461643923E-3</v>
      </c>
      <c r="AI28" s="254">
        <f>+生産者価格評価表!AI28/生産者価格評価表!AI$124</f>
        <v>1.3282978586288548E-2</v>
      </c>
      <c r="AJ28" s="254">
        <f>+生産者価格評価表!AJ28/生産者価格評価表!AJ$124</f>
        <v>1.5222138050888999E-4</v>
      </c>
      <c r="AK28" s="254">
        <f>+生産者価格評価表!AK28/生産者価格評価表!AK$124</f>
        <v>6.9650793968942758E-4</v>
      </c>
      <c r="AL28" s="254">
        <f>+生産者価格評価表!AL28/生産者価格評価表!AL$124</f>
        <v>2.388667432931452E-2</v>
      </c>
      <c r="AM28" s="254">
        <f>+生産者価格評価表!AM28/生産者価格評価表!AM$124</f>
        <v>4.7623175943897243E-5</v>
      </c>
      <c r="AN28" s="254">
        <f>+生産者価格評価表!AN28/生産者価格評価表!AN$124</f>
        <v>0</v>
      </c>
      <c r="AO28" s="254">
        <f>+生産者価格評価表!AO28/生産者価格評価表!AO$124</f>
        <v>2.1573782017237453E-5</v>
      </c>
      <c r="AP28" s="254">
        <f>+生産者価格評価表!AP28/生産者価格評価表!AP$124</f>
        <v>0</v>
      </c>
      <c r="AQ28" s="254">
        <f>+生産者価格評価表!AQ28/生産者価格評価表!AQ$124</f>
        <v>3.0112625106984545E-4</v>
      </c>
      <c r="AR28" s="254">
        <f>+生産者価格評価表!AR28/生産者価格評価表!AR$124</f>
        <v>2.8198945073566327E-3</v>
      </c>
      <c r="AS28" s="254">
        <f>+生産者価格評価表!AS28/生産者価格評価表!AS$124</f>
        <v>8.309677386363564E-5</v>
      </c>
      <c r="AT28" s="254">
        <f>+生産者価格評価表!AT28/生産者価格評価表!AT$124</f>
        <v>4.9081246394384751E-4</v>
      </c>
      <c r="AU28" s="255">
        <f>+生産者価格評価表!AU28/生産者価格評価表!AU$124</f>
        <v>7.7913368762204036E-4</v>
      </c>
      <c r="AV28" s="255">
        <f>+生産者価格評価表!AV28/生産者価格評価表!AV$124</f>
        <v>2.0745018322750149E-5</v>
      </c>
      <c r="AW28" s="255">
        <f>+生産者価格評価表!AW28/生産者価格評価表!AW$124</f>
        <v>1.0332174956994534E-3</v>
      </c>
      <c r="AX28" s="255">
        <f>+生産者価格評価表!AX28/生産者価格評価表!AX$124</f>
        <v>6.8706718426857693E-3</v>
      </c>
      <c r="AY28" s="255">
        <f>+生産者価格評価表!AY28/生産者価格評価表!AY$124</f>
        <v>1.3850244558973181E-3</v>
      </c>
      <c r="AZ28" s="255">
        <f>+生産者価格評価表!AZ28/生産者価格評価表!AZ$124</f>
        <v>9.8035905988157375E-4</v>
      </c>
      <c r="BA28" s="255">
        <f>+生産者価格評価表!BA28/生産者価格評価表!BA$124</f>
        <v>3.6932598008634241E-3</v>
      </c>
      <c r="BB28" s="255">
        <f>+生産者価格評価表!BB28/生産者価格評価表!BB$124</f>
        <v>9.502740932763829E-4</v>
      </c>
      <c r="BC28" s="255">
        <f>+生産者価格評価表!BC28/生産者価格評価表!BC$124</f>
        <v>1.8687031208296755E-3</v>
      </c>
      <c r="BD28" s="255">
        <f>+生産者価格評価表!BD28/生産者価格評価表!BD$124</f>
        <v>3.5461513971542626E-4</v>
      </c>
      <c r="BE28" s="255">
        <f>+生産者価格評価表!BE28/生産者価格評価表!BE$124</f>
        <v>2.2582722248729578E-5</v>
      </c>
      <c r="BF28" s="255">
        <f>+生産者価格評価表!BF28/生産者価格評価表!BF$124</f>
        <v>2.8513906412099308E-5</v>
      </c>
      <c r="BG28" s="255">
        <f>+生産者価格評価表!BG28/生産者価格評価表!BG$124</f>
        <v>6.0493306415645107E-5</v>
      </c>
      <c r="BH28" s="255">
        <f>+生産者価格評価表!BH28/生産者価格評価表!BH$124</f>
        <v>3.2780499513923838E-4</v>
      </c>
      <c r="BI28" s="255">
        <f>+生産者価格評価表!BI28/生産者価格評価表!BI$124</f>
        <v>1.4401654379267136E-4</v>
      </c>
      <c r="BJ28" s="255">
        <f>+生産者価格評価表!BJ28/生産者価格評価表!BJ$124</f>
        <v>1.2770044271093102E-5</v>
      </c>
      <c r="BK28" s="255">
        <f>+生産者価格評価表!BK28/生産者価格評価表!BK$124</f>
        <v>1.1073561022894123E-3</v>
      </c>
      <c r="BL28" s="255">
        <f>+生産者価格評価表!BL28/生産者価格評価表!BL$124</f>
        <v>0</v>
      </c>
      <c r="BM28" s="255">
        <f>+生産者価格評価表!BM28/生産者価格評価表!BM$124</f>
        <v>5.8150043745725647E-5</v>
      </c>
      <c r="BN28" s="255">
        <f>+生産者価格評価表!BN28/生産者価格評価表!BN$124</f>
        <v>2.1667042817182024E-4</v>
      </c>
      <c r="BO28" s="255">
        <f>+生産者価格評価表!BO28/生産者価格評価表!BO$124</f>
        <v>3.0268324916847235E-7</v>
      </c>
      <c r="BP28" s="255">
        <f>+生産者価格評価表!BP28/生産者価格評価表!BP$124</f>
        <v>0</v>
      </c>
      <c r="BQ28" s="255">
        <f>+生産者価格評価表!BQ28/生産者価格評価表!BQ$124</f>
        <v>0</v>
      </c>
      <c r="BR28" s="255">
        <f>+生産者価格評価表!BR28/生産者価格評価表!BR$124</f>
        <v>5.5514896034478447E-6</v>
      </c>
      <c r="BS28" s="255">
        <f>+生産者価格評価表!BS28/生産者価格評価表!BS$124</f>
        <v>4.171806928775336E-5</v>
      </c>
      <c r="BT28" s="255">
        <f>+生産者価格評価表!BT28/生産者価格評価表!BT$124</f>
        <v>0</v>
      </c>
      <c r="BU28" s="255">
        <f>+生産者価格評価表!BU28/生産者価格評価表!BU$124</f>
        <v>0</v>
      </c>
      <c r="BV28" s="255">
        <f>+生産者価格評価表!BV28/生産者価格評価表!BV$124</f>
        <v>0</v>
      </c>
      <c r="BW28" s="255">
        <f>+生産者価格評価表!BW28/生産者価格評価表!BW$124</f>
        <v>0</v>
      </c>
      <c r="BX28" s="255">
        <f>+生産者価格評価表!BX28/生産者価格評価表!BX$124</f>
        <v>0</v>
      </c>
      <c r="BY28" s="255">
        <f>+生産者価格評価表!BY28/生産者価格評価表!BY$124</f>
        <v>0</v>
      </c>
      <c r="BZ28" s="255">
        <f>+生産者価格評価表!BZ28/生産者価格評価表!BZ$124</f>
        <v>0</v>
      </c>
      <c r="CA28" s="255">
        <f>+生産者価格評価表!CA28/生産者価格評価表!CA$124</f>
        <v>6.8810006626403642E-7</v>
      </c>
      <c r="CB28" s="255">
        <f>+生産者価格評価表!CB28/生産者価格評価表!CB$124</f>
        <v>0</v>
      </c>
      <c r="CC28" s="255">
        <f>+生産者価格評価表!CC28/生産者価格評価表!CC$124</f>
        <v>0</v>
      </c>
      <c r="CD28" s="255">
        <f>+生産者価格評価表!CD28/生産者価格評価表!CD$124</f>
        <v>0</v>
      </c>
      <c r="CE28" s="255">
        <f>+生産者価格評価表!CE28/生産者価格評価表!CE$124</f>
        <v>0</v>
      </c>
      <c r="CF28" s="255">
        <f>+生産者価格評価表!CF28/生産者価格評価表!CF$124</f>
        <v>7.8811625765622111E-6</v>
      </c>
      <c r="CG28" s="255">
        <f>+生産者価格評価表!CG28/生産者価格評価表!CG$124</f>
        <v>6.9603503325962456E-4</v>
      </c>
      <c r="CH28" s="255">
        <f>+生産者価格評価表!CH28/生産者価格評価表!CH$124</f>
        <v>2.6096986841899235E-6</v>
      </c>
      <c r="CI28" s="255">
        <f>+生産者価格評価表!CI28/生産者価格評価表!CI$124</f>
        <v>0</v>
      </c>
      <c r="CJ28" s="255">
        <f>+生産者価格評価表!CJ28/生産者価格評価表!CJ$124</f>
        <v>0</v>
      </c>
      <c r="CK28" s="255">
        <f>+生産者価格評価表!CK28/生産者価格評価表!CK$124</f>
        <v>0</v>
      </c>
      <c r="CL28" s="255">
        <f>+生産者価格評価表!CL28/生産者価格評価表!CL$124</f>
        <v>0</v>
      </c>
      <c r="CM28" s="255">
        <f>+生産者価格評価表!CM28/生産者価格評価表!CM$124</f>
        <v>2.6064718479379992E-4</v>
      </c>
      <c r="CN28" s="255">
        <f>+生産者価格評価表!CN28/生産者価格評価表!CN$124</f>
        <v>4.9264779469029833E-6</v>
      </c>
      <c r="CO28" s="255">
        <f>+生産者価格評価表!CO28/生産者価格評価表!CO$124</f>
        <v>8.5212511367341239E-4</v>
      </c>
      <c r="CP28" s="255">
        <f>+生産者価格評価表!CP28/生産者価格評価表!CP$124</f>
        <v>4.947562400349579E-3</v>
      </c>
      <c r="CQ28" s="255">
        <f>+生産者価格評価表!CQ28/生産者価格評価表!CQ$124</f>
        <v>5.0898463812740799E-4</v>
      </c>
      <c r="CR28" s="255">
        <f>+生産者価格評価表!CR28/生産者価格評価表!CR$124</f>
        <v>1.3957060302340987E-3</v>
      </c>
      <c r="CS28" s="255">
        <f>+生産者価格評価表!CS28/生産者価格評価表!CS$124</f>
        <v>1.3304725366890434E-5</v>
      </c>
      <c r="CT28" s="255">
        <f>+生産者価格評価表!CT28/生産者価格評価表!CT$124</f>
        <v>5.7944956258025095E-5</v>
      </c>
      <c r="CU28" s="255">
        <f>+生産者価格評価表!CU28/生産者価格評価表!CU$124</f>
        <v>0</v>
      </c>
      <c r="CV28" s="255">
        <f>+生産者価格評価表!CV28/生産者価格評価表!CV$124</f>
        <v>7.8892440300963392E-7</v>
      </c>
      <c r="CW28" s="255">
        <f>+生産者価格評価表!CW28/生産者価格評価表!CW$124</f>
        <v>0</v>
      </c>
      <c r="CX28" s="255">
        <f>+生産者価格評価表!CX28/生産者価格評価表!CX$124</f>
        <v>3.6161995614379953E-4</v>
      </c>
      <c r="CY28" s="255">
        <f>+生産者価格評価表!CY28/生産者価格評価表!CY$124</f>
        <v>8.0824564863045069E-7</v>
      </c>
      <c r="CZ28" s="255">
        <f>+生産者価格評価表!CZ28/生産者価格評価表!CZ$124</f>
        <v>0</v>
      </c>
      <c r="DA28" s="255">
        <f>+生産者価格評価表!DA28/生産者価格評価表!DA$124</f>
        <v>0</v>
      </c>
      <c r="DB28" s="255">
        <f>+生産者価格評価表!DB28/生産者価格評価表!DB$124</f>
        <v>5.2478502056574436E-4</v>
      </c>
      <c r="DC28" s="255">
        <f>+生産者価格評価表!DC28/生産者価格評価表!DC$124</f>
        <v>0</v>
      </c>
      <c r="DD28" s="255">
        <f>+生産者価格評価表!DD28/生産者価格評価表!DD$124</f>
        <v>1.0546125323743689E-3</v>
      </c>
      <c r="DE28" s="255">
        <f>+生産者価格評価表!DE28/生産者価格評価表!DE$124</f>
        <v>6.6610146076527272E-5</v>
      </c>
      <c r="DF28" s="255">
        <f>+生産者価格評価表!DF28/生産者価格評価表!DF$124</f>
        <v>0</v>
      </c>
      <c r="DG28" s="256">
        <f>+生産者価格評価表!DG28/生産者価格評価表!DG$124</f>
        <v>1.3690404241827612E-4</v>
      </c>
    </row>
    <row r="29" spans="1:111" ht="15" customHeight="1" x14ac:dyDescent="0.3">
      <c r="A29" s="236">
        <v>23</v>
      </c>
      <c r="B29" s="196" t="s">
        <v>297</v>
      </c>
      <c r="C29" s="195" t="s">
        <v>210</v>
      </c>
      <c r="D29" s="253">
        <f>+生産者価格評価表!D29/生産者価格評価表!D$124</f>
        <v>0</v>
      </c>
      <c r="E29" s="254">
        <f>+生産者価格評価表!E29/生産者価格評価表!E$124</f>
        <v>0</v>
      </c>
      <c r="F29" s="254">
        <f>+生産者価格評価表!F29/生産者価格評価表!F$124</f>
        <v>0</v>
      </c>
      <c r="G29" s="254">
        <f>+生産者価格評価表!G29/生産者価格評価表!G$124</f>
        <v>0</v>
      </c>
      <c r="H29" s="254">
        <f>+生産者価格評価表!H29/生産者価格評価表!H$124</f>
        <v>0</v>
      </c>
      <c r="I29" s="254">
        <f>+生産者価格評価表!I29/生産者価格評価表!I$124</f>
        <v>0</v>
      </c>
      <c r="J29" s="254">
        <f>+生産者価格評価表!J29/生産者価格評価表!J$124</f>
        <v>0</v>
      </c>
      <c r="K29" s="254">
        <f>+生産者価格評価表!K29/生産者価格評価表!K$124</f>
        <v>7.2716868179335605E-5</v>
      </c>
      <c r="L29" s="254">
        <f>+生産者価格評価表!L29/生産者価格評価表!L$124</f>
        <v>0</v>
      </c>
      <c r="M29" s="254">
        <f>+生産者価格評価表!M29/生産者価格評価表!M$124</f>
        <v>3.4075192591652243E-5</v>
      </c>
      <c r="N29" s="254">
        <f>+生産者価格評価表!N29/生産者価格評価表!N$124</f>
        <v>0</v>
      </c>
      <c r="O29" s="254">
        <f>+生産者価格評価表!O29/生産者価格評価表!O$124</f>
        <v>6.0269066040666832E-3</v>
      </c>
      <c r="P29" s="254">
        <f>+生産者価格評価表!P29/生産者価格評価表!P$124</f>
        <v>0</v>
      </c>
      <c r="Q29" s="254">
        <f>+生産者価格評価表!Q29/生産者価格評価表!Q$124</f>
        <v>1.7600583527038474E-3</v>
      </c>
      <c r="R29" s="254">
        <f>+生産者価格評価表!R29/生産者価格評価表!R$124</f>
        <v>2.3206254200389451E-4</v>
      </c>
      <c r="S29" s="254">
        <f>+生産者価格評価表!S29/生産者価格評価表!S$124</f>
        <v>2.5872583685487946E-3</v>
      </c>
      <c r="T29" s="254">
        <f>+生産者価格評価表!T29/生産者価格評価表!T$124</f>
        <v>1.5419620153037388E-3</v>
      </c>
      <c r="U29" s="254">
        <f>+生産者価格評価表!U29/生産者価格評価表!U$124</f>
        <v>3.5204643196415245E-4</v>
      </c>
      <c r="V29" s="254">
        <f>+生産者価格評価表!V29/生産者価格評価表!V$124</f>
        <v>0</v>
      </c>
      <c r="W29" s="254">
        <f>+生産者価格評価表!W29/生産者価格評価表!W$124</f>
        <v>0</v>
      </c>
      <c r="X29" s="254">
        <f>+生産者価格評価表!X29/生産者価格評価表!X$124</f>
        <v>0</v>
      </c>
      <c r="Y29" s="254">
        <f>+生産者価格評価表!Y29/生産者価格評価表!Y$124</f>
        <v>0</v>
      </c>
      <c r="Z29" s="254">
        <f>+生産者価格評価表!Z29/生産者価格評価表!Z$124</f>
        <v>1.6244424603597304E-3</v>
      </c>
      <c r="AA29" s="254">
        <f>+生産者価格評価表!AA29/生産者価格評価表!AA$124</f>
        <v>6.0315518212135648E-2</v>
      </c>
      <c r="AB29" s="254">
        <f>+生産者価格評価表!AB29/生産者価格評価表!AB$124</f>
        <v>0</v>
      </c>
      <c r="AC29" s="254">
        <f>+生産者価格評価表!AC29/生産者価格評価表!AC$124</f>
        <v>1.9956635267954322E-2</v>
      </c>
      <c r="AD29" s="254">
        <f>+生産者価格評価表!AD29/生産者価格評価表!AD$124</f>
        <v>0</v>
      </c>
      <c r="AE29" s="254">
        <f>+生産者価格評価表!AE29/生産者価格評価表!AE$124</f>
        <v>6.4852988004142805E-7</v>
      </c>
      <c r="AF29" s="254">
        <f>+生産者価格評価表!AF29/生産者価格評価表!AF$124</f>
        <v>0.12158772749808279</v>
      </c>
      <c r="AG29" s="254">
        <f>+生産者価格評価表!AG29/生産者価格評価表!AG$124</f>
        <v>4.4343928222558742E-4</v>
      </c>
      <c r="AH29" s="254">
        <f>+生産者価格評価表!AH29/生産者価格評価表!AH$124</f>
        <v>2.5203865844817806E-3</v>
      </c>
      <c r="AI29" s="254">
        <f>+生産者価格評価表!AI29/生産者価格評価表!AI$124</f>
        <v>9.1130965856044469E-4</v>
      </c>
      <c r="AJ29" s="254">
        <f>+生産者価格評価表!AJ29/生産者価格評価表!AJ$124</f>
        <v>0</v>
      </c>
      <c r="AK29" s="254">
        <f>+生産者価格評価表!AK29/生産者価格評価表!AK$124</f>
        <v>0</v>
      </c>
      <c r="AL29" s="254">
        <f>+生産者価格評価表!AL29/生産者価格評価表!AL$124</f>
        <v>1.9049627872473975E-3</v>
      </c>
      <c r="AM29" s="254">
        <f>+生産者価格評価表!AM29/生産者価格評価表!AM$124</f>
        <v>0</v>
      </c>
      <c r="AN29" s="254">
        <f>+生産者価格評価表!AN29/生産者価格評価表!AN$124</f>
        <v>1.0132890988857573E-5</v>
      </c>
      <c r="AO29" s="254">
        <f>+生産者価格評価表!AO29/生産者価格評価表!AO$124</f>
        <v>0</v>
      </c>
      <c r="AP29" s="254">
        <f>+生産者価格評価表!AP29/生産者価格評価表!AP$124</f>
        <v>0</v>
      </c>
      <c r="AQ29" s="254">
        <f>+生産者価格評価表!AQ29/生産者価格評価表!AQ$124</f>
        <v>0</v>
      </c>
      <c r="AR29" s="254">
        <f>+生産者価格評価表!AR29/生産者価格評価表!AR$124</f>
        <v>4.9854955195731436E-3</v>
      </c>
      <c r="AS29" s="254">
        <f>+生産者価格評価表!AS29/生産者価格評価表!AS$124</f>
        <v>2.1946071046037105E-5</v>
      </c>
      <c r="AT29" s="254">
        <f>+生産者価格評価表!AT29/生産者価格評価表!AT$124</f>
        <v>4.4470954754679443E-5</v>
      </c>
      <c r="AU29" s="255">
        <f>+生産者価格評価表!AU29/生産者価格評価表!AU$124</f>
        <v>1.9242620094394675E-6</v>
      </c>
      <c r="AV29" s="255">
        <f>+生産者価格評価表!AV29/生産者価格評価表!AV$124</f>
        <v>6.1448800629487321E-5</v>
      </c>
      <c r="AW29" s="255">
        <f>+生産者価格評価表!AW29/生産者価格評価表!AW$124</f>
        <v>2.8489259759323575E-3</v>
      </c>
      <c r="AX29" s="255">
        <f>+生産者価格評価表!AX29/生産者価格評価表!AX$124</f>
        <v>3.4464167489969056E-3</v>
      </c>
      <c r="AY29" s="255">
        <f>+生産者価格評価表!AY29/生産者価格評価表!AY$124</f>
        <v>2.4100055805403274E-3</v>
      </c>
      <c r="AZ29" s="255">
        <f>+生産者価格評価表!AZ29/生産者価格評価表!AZ$124</f>
        <v>2.8204043827672371E-3</v>
      </c>
      <c r="BA29" s="255">
        <f>+生産者価格評価表!BA29/生産者価格評価表!BA$124</f>
        <v>3.8040869530753434E-3</v>
      </c>
      <c r="BB29" s="255">
        <f>+生産者価格評価表!BB29/生産者価格評価表!BB$124</f>
        <v>0</v>
      </c>
      <c r="BC29" s="255">
        <f>+生産者価格評価表!BC29/生産者価格評価表!BC$124</f>
        <v>3.6065413360073795E-3</v>
      </c>
      <c r="BD29" s="255">
        <f>+生産者価格評価表!BD29/生産者価格評価表!BD$124</f>
        <v>1.2460509881713319E-3</v>
      </c>
      <c r="BE29" s="255">
        <f>+生産者価格評価表!BE29/生産者価格評価表!BE$124</f>
        <v>1.132031333237598E-3</v>
      </c>
      <c r="BF29" s="255">
        <f>+生産者価格評価表!BF29/生産者価格評価表!BF$124</f>
        <v>0</v>
      </c>
      <c r="BG29" s="255">
        <f>+生産者価格評価表!BG29/生産者価格評価表!BG$124</f>
        <v>0</v>
      </c>
      <c r="BH29" s="255">
        <f>+生産者価格評価表!BH29/生産者価格評価表!BH$124</f>
        <v>2.4643667699267798E-3</v>
      </c>
      <c r="BI29" s="255">
        <f>+生産者価格評価表!BI29/生産者価格評価表!BI$124</f>
        <v>2.5267573252247134E-4</v>
      </c>
      <c r="BJ29" s="255">
        <f>+生産者価格評価表!BJ29/生産者価格評価表!BJ$124</f>
        <v>3.7346355887159069E-5</v>
      </c>
      <c r="BK29" s="255">
        <f>+生産者価格評価表!BK29/生産者価格評価表!BK$124</f>
        <v>6.4621015589859301E-3</v>
      </c>
      <c r="BL29" s="255">
        <f>+生産者価格評価表!BL29/生産者価格評価表!BL$124</f>
        <v>0</v>
      </c>
      <c r="BM29" s="255">
        <f>+生産者価格評価表!BM29/生産者価格評価表!BM$124</f>
        <v>0</v>
      </c>
      <c r="BN29" s="255">
        <f>+生産者価格評価表!BN29/生産者価格評価表!BN$124</f>
        <v>0</v>
      </c>
      <c r="BO29" s="255">
        <f>+生産者価格評価表!BO29/生産者価格評価表!BO$124</f>
        <v>0</v>
      </c>
      <c r="BP29" s="255">
        <f>+生産者価格評価表!BP29/生産者価格評価表!BP$124</f>
        <v>0</v>
      </c>
      <c r="BQ29" s="255">
        <f>+生産者価格評価表!BQ29/生産者価格評価表!BQ$124</f>
        <v>0</v>
      </c>
      <c r="BR29" s="255">
        <f>+生産者価格評価表!BR29/生産者価格評価表!BR$124</f>
        <v>0</v>
      </c>
      <c r="BS29" s="255">
        <f>+生産者価格評価表!BS29/生産者価格評価表!BS$124</f>
        <v>0</v>
      </c>
      <c r="BT29" s="255">
        <f>+生産者価格評価表!BT29/生産者価格評価表!BT$124</f>
        <v>0</v>
      </c>
      <c r="BU29" s="255">
        <f>+生産者価格評価表!BU29/生産者価格評価表!BU$124</f>
        <v>0</v>
      </c>
      <c r="BV29" s="255">
        <f>+生産者価格評価表!BV29/生産者価格評価表!BV$124</f>
        <v>0</v>
      </c>
      <c r="BW29" s="255">
        <f>+生産者価格評価表!BW29/生産者価格評価表!BW$124</f>
        <v>0</v>
      </c>
      <c r="BX29" s="255">
        <f>+生産者価格評価表!BX29/生産者価格評価表!BX$124</f>
        <v>0</v>
      </c>
      <c r="BY29" s="255">
        <f>+生産者価格評価表!BY29/生産者価格評価表!BY$124</f>
        <v>0</v>
      </c>
      <c r="BZ29" s="255">
        <f>+生産者価格評価表!BZ29/生産者価格評価表!BZ$124</f>
        <v>0</v>
      </c>
      <c r="CA29" s="255">
        <f>+生産者価格評価表!CA29/生産者価格評価表!CA$124</f>
        <v>0</v>
      </c>
      <c r="CB29" s="255">
        <f>+生産者価格評価表!CB29/生産者価格評価表!CB$124</f>
        <v>0</v>
      </c>
      <c r="CC29" s="255">
        <f>+生産者価格評価表!CC29/生産者価格評価表!CC$124</f>
        <v>0</v>
      </c>
      <c r="CD29" s="255">
        <f>+生産者価格評価表!CD29/生産者価格評価表!CD$124</f>
        <v>0</v>
      </c>
      <c r="CE29" s="255">
        <f>+生産者価格評価表!CE29/生産者価格評価表!CE$124</f>
        <v>0</v>
      </c>
      <c r="CF29" s="255">
        <f>+生産者価格評価表!CF29/生産者価格評価表!CF$124</f>
        <v>0</v>
      </c>
      <c r="CG29" s="255">
        <f>+生産者価格評価表!CG29/生産者価格評価表!CG$124</f>
        <v>0</v>
      </c>
      <c r="CH29" s="255">
        <f>+生産者価格評価表!CH29/生産者価格評価表!CH$124</f>
        <v>0</v>
      </c>
      <c r="CI29" s="255">
        <f>+生産者価格評価表!CI29/生産者価格評価表!CI$124</f>
        <v>0</v>
      </c>
      <c r="CJ29" s="255">
        <f>+生産者価格評価表!CJ29/生産者価格評価表!CJ$124</f>
        <v>0</v>
      </c>
      <c r="CK29" s="255">
        <f>+生産者価格評価表!CK29/生産者価格評価表!CK$124</f>
        <v>0</v>
      </c>
      <c r="CL29" s="255">
        <f>+生産者価格評価表!CL29/生産者価格評価表!CL$124</f>
        <v>0</v>
      </c>
      <c r="CM29" s="255">
        <f>+生産者価格評価表!CM29/生産者価格評価表!CM$124</f>
        <v>2.7147740022844533E-5</v>
      </c>
      <c r="CN29" s="255">
        <f>+生産者価格評価表!CN29/生産者価格評価表!CN$124</f>
        <v>0</v>
      </c>
      <c r="CO29" s="255">
        <f>+生産者価格評価表!CO29/生産者価格評価表!CO$124</f>
        <v>0</v>
      </c>
      <c r="CP29" s="255">
        <f>+生産者価格評価表!CP29/生産者価格評価表!CP$124</f>
        <v>0</v>
      </c>
      <c r="CQ29" s="255">
        <f>+生産者価格評価表!CQ29/生産者価格評価表!CQ$124</f>
        <v>1.7419254528602905E-4</v>
      </c>
      <c r="CR29" s="255">
        <f>+生産者価格評価表!CR29/生産者価格評価表!CR$124</f>
        <v>4.412783199659844E-4</v>
      </c>
      <c r="CS29" s="255">
        <f>+生産者価格評価表!CS29/生産者価格評価表!CS$124</f>
        <v>0</v>
      </c>
      <c r="CT29" s="255">
        <f>+生産者価格評価表!CT29/生産者価格評価表!CT$124</f>
        <v>1.1468272592734134E-5</v>
      </c>
      <c r="CU29" s="255">
        <f>+生産者価格評価表!CU29/生産者価格評価表!CU$124</f>
        <v>0</v>
      </c>
      <c r="CV29" s="255">
        <f>+生産者価格評価表!CV29/生産者価格評価表!CV$124</f>
        <v>0</v>
      </c>
      <c r="CW29" s="255">
        <f>+生産者価格評価表!CW29/生産者価格評価表!CW$124</f>
        <v>0</v>
      </c>
      <c r="CX29" s="255">
        <f>+生産者価格評価表!CX29/生産者価格評価表!CX$124</f>
        <v>0</v>
      </c>
      <c r="CY29" s="255">
        <f>+生産者価格評価表!CY29/生産者価格評価表!CY$124</f>
        <v>0</v>
      </c>
      <c r="CZ29" s="255">
        <f>+生産者価格評価表!CZ29/生産者価格評価表!CZ$124</f>
        <v>0</v>
      </c>
      <c r="DA29" s="255">
        <f>+生産者価格評価表!DA29/生産者価格評価表!DA$124</f>
        <v>0</v>
      </c>
      <c r="DB29" s="255">
        <f>+生産者価格評価表!DB29/生産者価格評価表!DB$124</f>
        <v>0</v>
      </c>
      <c r="DC29" s="255">
        <f>+生産者価格評価表!DC29/生産者価格評価表!DC$124</f>
        <v>0</v>
      </c>
      <c r="DD29" s="255">
        <f>+生産者価格評価表!DD29/生産者価格評価表!DD$124</f>
        <v>0</v>
      </c>
      <c r="DE29" s="255">
        <f>+生産者価格評価表!DE29/生産者価格評価表!DE$124</f>
        <v>0</v>
      </c>
      <c r="DF29" s="255">
        <f>+生産者価格評価表!DF29/生産者価格評価表!DF$124</f>
        <v>0</v>
      </c>
      <c r="DG29" s="256">
        <f>+生産者価格評価表!DG29/生産者価格評価表!DG$124</f>
        <v>5.9273374361453824E-4</v>
      </c>
    </row>
    <row r="30" spans="1:111" ht="15" customHeight="1" x14ac:dyDescent="0.3">
      <c r="A30" s="236">
        <v>24</v>
      </c>
      <c r="B30" s="196" t="s">
        <v>298</v>
      </c>
      <c r="C30" s="195" t="s">
        <v>211</v>
      </c>
      <c r="D30" s="253">
        <f>+生産者価格評価表!D30/生産者価格評価表!D$124</f>
        <v>0</v>
      </c>
      <c r="E30" s="254">
        <f>+生産者価格評価表!E30/生産者価格評価表!E$124</f>
        <v>0</v>
      </c>
      <c r="F30" s="254">
        <f>+生産者価格評価表!F30/生産者価格評価表!F$124</f>
        <v>0</v>
      </c>
      <c r="G30" s="254">
        <f>+生産者価格評価表!G30/生産者価格評価表!G$124</f>
        <v>0</v>
      </c>
      <c r="H30" s="254">
        <f>+生産者価格評価表!H30/生産者価格評価表!H$124</f>
        <v>0</v>
      </c>
      <c r="I30" s="254">
        <f>+生産者価格評価表!I30/生産者価格評価表!I$124</f>
        <v>0</v>
      </c>
      <c r="J30" s="254">
        <f>+生産者価格評価表!J30/生産者価格評価表!J$124</f>
        <v>0</v>
      </c>
      <c r="K30" s="254">
        <f>+生産者価格評価表!K30/生産者価格評価表!K$124</f>
        <v>0</v>
      </c>
      <c r="L30" s="254">
        <f>+生産者価格評価表!L30/生産者価格評価表!L$124</f>
        <v>0</v>
      </c>
      <c r="M30" s="254">
        <f>+生産者価格評価表!M30/生産者価格評価表!M$124</f>
        <v>0</v>
      </c>
      <c r="N30" s="254">
        <f>+生産者価格評価表!N30/生産者価格評価表!N$124</f>
        <v>1.2256017605342787E-2</v>
      </c>
      <c r="O30" s="254">
        <f>+生産者価格評価表!O30/生産者価格評価表!O$124</f>
        <v>0.12205307169493959</v>
      </c>
      <c r="P30" s="254">
        <f>+生産者価格評価表!P30/生産者価格評価表!P$124</f>
        <v>6.1742322645317725E-2</v>
      </c>
      <c r="Q30" s="254">
        <f>+生産者価格評価表!Q30/生産者価格評価表!Q$124</f>
        <v>1.0111873709043738E-4</v>
      </c>
      <c r="R30" s="254">
        <f>+生産者価格評価表!R30/生産者価格評価表!R$124</f>
        <v>4.2276740325461969E-4</v>
      </c>
      <c r="S30" s="254">
        <f>+生産者価格評価表!S30/生産者価格評価表!S$124</f>
        <v>1.125339430210737E-3</v>
      </c>
      <c r="T30" s="254">
        <f>+生産者価格評価表!T30/生産者価格評価表!T$124</f>
        <v>1.9597601594392699E-5</v>
      </c>
      <c r="U30" s="254">
        <f>+生産者価格評価表!U30/生産者価格評価表!U$124</f>
        <v>0</v>
      </c>
      <c r="V30" s="254">
        <f>+生産者価格評価表!V30/生産者価格評価表!V$124</f>
        <v>0</v>
      </c>
      <c r="W30" s="254">
        <f>+生産者価格評価表!W30/生産者価格評価表!W$124</f>
        <v>0</v>
      </c>
      <c r="X30" s="254">
        <f>+生産者価格評価表!X30/生産者価格評価表!X$124</f>
        <v>0</v>
      </c>
      <c r="Y30" s="254">
        <f>+生産者価格評価表!Y30/生産者価格評価表!Y$124</f>
        <v>0</v>
      </c>
      <c r="Z30" s="254">
        <f>+生産者価格評価表!Z30/生産者価格評価表!Z$124</f>
        <v>0</v>
      </c>
      <c r="AA30" s="254">
        <f>+生産者価格評価表!AA30/生産者価格評価表!AA$124</f>
        <v>1.1639741868422193E-4</v>
      </c>
      <c r="AB30" s="254">
        <f>+生産者価格評価表!AB30/生産者価格評価表!AB$124</f>
        <v>0</v>
      </c>
      <c r="AC30" s="254">
        <f>+生産者価格評価表!AC30/生産者価格評価表!AC$124</f>
        <v>0</v>
      </c>
      <c r="AD30" s="254">
        <f>+生産者価格評価表!AD30/生産者価格評価表!AD$124</f>
        <v>0</v>
      </c>
      <c r="AE30" s="254">
        <f>+生産者価格評価表!AE30/生産者価格評価表!AE$124</f>
        <v>2.1401486041367127E-4</v>
      </c>
      <c r="AF30" s="254">
        <f>+生産者価格評価表!AF30/生産者価格評価表!AF$124</f>
        <v>3.3342869818079668E-4</v>
      </c>
      <c r="AG30" s="254">
        <f>+生産者価格評価表!AG30/生産者価格評価表!AG$124</f>
        <v>7.5026343204834232E-5</v>
      </c>
      <c r="AH30" s="254">
        <f>+生産者価格評価表!AH30/生産者価格評価表!AH$124</f>
        <v>5.8971787446145986E-4</v>
      </c>
      <c r="AI30" s="254">
        <f>+生産者価格評価表!AI30/生産者価格評価表!AI$124</f>
        <v>7.5846080377016162E-4</v>
      </c>
      <c r="AJ30" s="254">
        <f>+生産者価格評価表!AJ30/生産者価格評価表!AJ$124</f>
        <v>0</v>
      </c>
      <c r="AK30" s="254">
        <f>+生産者価格評価表!AK30/生産者価格評価表!AK$124</f>
        <v>0</v>
      </c>
      <c r="AL30" s="254">
        <f>+生産者価格評価表!AL30/生産者価格評価表!AL$124</f>
        <v>6.8612286322173579E-3</v>
      </c>
      <c r="AM30" s="254">
        <f>+生産者価格評価表!AM30/生産者価格評価表!AM$124</f>
        <v>0</v>
      </c>
      <c r="AN30" s="254">
        <f>+生産者価格評価表!AN30/生産者価格評価表!AN$124</f>
        <v>0</v>
      </c>
      <c r="AO30" s="254">
        <f>+生産者価格評価表!AO30/生産者価格評価表!AO$124</f>
        <v>0</v>
      </c>
      <c r="AP30" s="254">
        <f>+生産者価格評価表!AP30/生産者価格評価表!AP$124</f>
        <v>0</v>
      </c>
      <c r="AQ30" s="254">
        <f>+生産者価格評価表!AQ30/生産者価格評価表!AQ$124</f>
        <v>0</v>
      </c>
      <c r="AR30" s="254">
        <f>+生産者価格評価表!AR30/生産者価格評価表!AR$124</f>
        <v>0</v>
      </c>
      <c r="AS30" s="254">
        <f>+生産者価格評価表!AS30/生産者価格評価表!AS$124</f>
        <v>0</v>
      </c>
      <c r="AT30" s="254">
        <f>+生産者価格評価表!AT30/生産者価格評価表!AT$124</f>
        <v>0</v>
      </c>
      <c r="AU30" s="255">
        <f>+生産者価格評価表!AU30/生産者価格評価表!AU$124</f>
        <v>0</v>
      </c>
      <c r="AV30" s="255">
        <f>+生産者価格評価表!AV30/生産者価格評価表!AV$124</f>
        <v>0</v>
      </c>
      <c r="AW30" s="255">
        <f>+生産者価格評価表!AW30/生産者価格評価表!AW$124</f>
        <v>6.7105697957078284E-4</v>
      </c>
      <c r="AX30" s="255">
        <f>+生産者価格評価表!AX30/生産者価格評価表!AX$124</f>
        <v>0</v>
      </c>
      <c r="AY30" s="255">
        <f>+生産者価格評価表!AY30/生産者価格評価表!AY$124</f>
        <v>0</v>
      </c>
      <c r="AZ30" s="255">
        <f>+生産者価格評価表!AZ30/生産者価格評価表!AZ$124</f>
        <v>0</v>
      </c>
      <c r="BA30" s="255">
        <f>+生産者価格評価表!BA30/生産者価格評価表!BA$124</f>
        <v>0</v>
      </c>
      <c r="BB30" s="255">
        <f>+生産者価格評価表!BB30/生産者価格評価表!BB$124</f>
        <v>0</v>
      </c>
      <c r="BC30" s="255">
        <f>+生産者価格評価表!BC30/生産者価格評価表!BC$124</f>
        <v>0</v>
      </c>
      <c r="BD30" s="255">
        <f>+生産者価格評価表!BD30/生産者価格評価表!BD$124</f>
        <v>0</v>
      </c>
      <c r="BE30" s="255">
        <f>+生産者価格評価表!BE30/生産者価格評価表!BE$124</f>
        <v>0</v>
      </c>
      <c r="BF30" s="255">
        <f>+生産者価格評価表!BF30/生産者価格評価表!BF$124</f>
        <v>0</v>
      </c>
      <c r="BG30" s="255">
        <f>+生産者価格評価表!BG30/生産者価格評価表!BG$124</f>
        <v>0</v>
      </c>
      <c r="BH30" s="255">
        <f>+生産者価格評価表!BH30/生産者価格評価表!BH$124</f>
        <v>0</v>
      </c>
      <c r="BI30" s="255">
        <f>+生産者価格評価表!BI30/生産者価格評価表!BI$124</f>
        <v>0</v>
      </c>
      <c r="BJ30" s="255">
        <f>+生産者価格評価表!BJ30/生産者価格評価表!BJ$124</f>
        <v>0</v>
      </c>
      <c r="BK30" s="255">
        <f>+生産者価格評価表!BK30/生産者価格評価表!BK$124</f>
        <v>8.9057149862573539E-3</v>
      </c>
      <c r="BL30" s="255">
        <f>+生産者価格評価表!BL30/生産者価格評価表!BL$124</f>
        <v>0</v>
      </c>
      <c r="BM30" s="255">
        <f>+生産者価格評価表!BM30/生産者価格評価表!BM$124</f>
        <v>0</v>
      </c>
      <c r="BN30" s="255">
        <f>+生産者価格評価表!BN30/生産者価格評価表!BN$124</f>
        <v>0</v>
      </c>
      <c r="BO30" s="255">
        <f>+生産者価格評価表!BO30/生産者価格評価表!BO$124</f>
        <v>0</v>
      </c>
      <c r="BP30" s="255">
        <f>+生産者価格評価表!BP30/生産者価格評価表!BP$124</f>
        <v>0</v>
      </c>
      <c r="BQ30" s="255">
        <f>+生産者価格評価表!BQ30/生産者価格評価表!BQ$124</f>
        <v>0</v>
      </c>
      <c r="BR30" s="255">
        <f>+生産者価格評価表!BR30/生産者価格評価表!BR$124</f>
        <v>0</v>
      </c>
      <c r="BS30" s="255">
        <f>+生産者価格評価表!BS30/生産者価格評価表!BS$124</f>
        <v>0</v>
      </c>
      <c r="BT30" s="255">
        <f>+生産者価格評価表!BT30/生産者価格評価表!BT$124</f>
        <v>0</v>
      </c>
      <c r="BU30" s="255">
        <f>+生産者価格評価表!BU30/生産者価格評価表!BU$124</f>
        <v>0</v>
      </c>
      <c r="BV30" s="255">
        <f>+生産者価格評価表!BV30/生産者価格評価表!BV$124</f>
        <v>0</v>
      </c>
      <c r="BW30" s="255">
        <f>+生産者価格評価表!BW30/生産者価格評価表!BW$124</f>
        <v>0</v>
      </c>
      <c r="BX30" s="255">
        <f>+生産者価格評価表!BX30/生産者価格評価表!BX$124</f>
        <v>0</v>
      </c>
      <c r="BY30" s="255">
        <f>+生産者価格評価表!BY30/生産者価格評価表!BY$124</f>
        <v>0</v>
      </c>
      <c r="BZ30" s="255">
        <f>+生産者価格評価表!BZ30/生産者価格評価表!BZ$124</f>
        <v>0</v>
      </c>
      <c r="CA30" s="255">
        <f>+生産者価格評価表!CA30/生産者価格評価表!CA$124</f>
        <v>0</v>
      </c>
      <c r="CB30" s="255">
        <f>+生産者価格評価表!CB30/生産者価格評価表!CB$124</f>
        <v>0</v>
      </c>
      <c r="CC30" s="255">
        <f>+生産者価格評価表!CC30/生産者価格評価表!CC$124</f>
        <v>0</v>
      </c>
      <c r="CD30" s="255">
        <f>+生産者価格評価表!CD30/生産者価格評価表!CD$124</f>
        <v>0</v>
      </c>
      <c r="CE30" s="255">
        <f>+生産者価格評価表!CE30/生産者価格評価表!CE$124</f>
        <v>0</v>
      </c>
      <c r="CF30" s="255">
        <f>+生産者価格評価表!CF30/生産者価格評価表!CF$124</f>
        <v>0</v>
      </c>
      <c r="CG30" s="255">
        <f>+生産者価格評価表!CG30/生産者価格評価表!CG$124</f>
        <v>0</v>
      </c>
      <c r="CH30" s="255">
        <f>+生産者価格評価表!CH30/生産者価格評価表!CH$124</f>
        <v>0</v>
      </c>
      <c r="CI30" s="255">
        <f>+生産者価格評価表!CI30/生産者価格評価表!CI$124</f>
        <v>0</v>
      </c>
      <c r="CJ30" s="255">
        <f>+生産者価格評価表!CJ30/生産者価格評価表!CJ$124</f>
        <v>0</v>
      </c>
      <c r="CK30" s="255">
        <f>+生産者価格評価表!CK30/生産者価格評価表!CK$124</f>
        <v>0</v>
      </c>
      <c r="CL30" s="255">
        <f>+生産者価格評価表!CL30/生産者価格評価表!CL$124</f>
        <v>0</v>
      </c>
      <c r="CM30" s="255">
        <f>+生産者価格評価表!CM30/生産者価格評価表!CM$124</f>
        <v>0</v>
      </c>
      <c r="CN30" s="255">
        <f>+生産者価格評価表!CN30/生産者価格評価表!CN$124</f>
        <v>1.2668086149179101E-6</v>
      </c>
      <c r="CO30" s="255">
        <f>+生産者価格評価表!CO30/生産者価格評価表!CO$124</f>
        <v>0</v>
      </c>
      <c r="CP30" s="255">
        <f>+生産者価格評価表!CP30/生産者価格評価表!CP$124</f>
        <v>0</v>
      </c>
      <c r="CQ30" s="255">
        <f>+生産者価格評価表!CQ30/生産者価格評価表!CQ$124</f>
        <v>0</v>
      </c>
      <c r="CR30" s="255">
        <f>+生産者価格評価表!CR30/生産者価格評価表!CR$124</f>
        <v>0</v>
      </c>
      <c r="CS30" s="255">
        <f>+生産者価格評価表!CS30/生産者価格評価表!CS$124</f>
        <v>0</v>
      </c>
      <c r="CT30" s="255">
        <f>+生産者価格評価表!CT30/生産者価格評価表!CT$124</f>
        <v>0</v>
      </c>
      <c r="CU30" s="255">
        <f>+生産者価格評価表!CU30/生産者価格評価表!CU$124</f>
        <v>0</v>
      </c>
      <c r="CV30" s="255">
        <f>+生産者価格評価表!CV30/生産者価格評価表!CV$124</f>
        <v>0</v>
      </c>
      <c r="CW30" s="255">
        <f>+生産者価格評価表!CW30/生産者価格評価表!CW$124</f>
        <v>0</v>
      </c>
      <c r="CX30" s="255">
        <f>+生産者価格評価表!CX30/生産者価格評価表!CX$124</f>
        <v>0</v>
      </c>
      <c r="CY30" s="255">
        <f>+生産者価格評価表!CY30/生産者価格評価表!CY$124</f>
        <v>0</v>
      </c>
      <c r="CZ30" s="255">
        <f>+生産者価格評価表!CZ30/生産者価格評価表!CZ$124</f>
        <v>0</v>
      </c>
      <c r="DA30" s="255">
        <f>+生産者価格評価表!DA30/生産者価格評価表!DA$124</f>
        <v>0</v>
      </c>
      <c r="DB30" s="255">
        <f>+生産者価格評価表!DB30/生産者価格評価表!DB$124</f>
        <v>0</v>
      </c>
      <c r="DC30" s="255">
        <f>+生産者価格評価表!DC30/生産者価格評価表!DC$124</f>
        <v>0</v>
      </c>
      <c r="DD30" s="255">
        <f>+生産者価格評価表!DD30/生産者価格評価表!DD$124</f>
        <v>0</v>
      </c>
      <c r="DE30" s="255">
        <f>+生産者価格評価表!DE30/生産者価格評価表!DE$124</f>
        <v>0</v>
      </c>
      <c r="DF30" s="255">
        <f>+生産者価格評価表!DF30/生産者価格評価表!DF$124</f>
        <v>0</v>
      </c>
      <c r="DG30" s="256">
        <f>+生産者価格評価表!DG30/生産者価格評価表!DG$124</f>
        <v>4.9642259007193605E-5</v>
      </c>
    </row>
    <row r="31" spans="1:111" ht="15" customHeight="1" x14ac:dyDescent="0.3">
      <c r="A31" s="236">
        <v>25</v>
      </c>
      <c r="B31" s="196" t="s">
        <v>299</v>
      </c>
      <c r="C31" s="195" t="s">
        <v>300</v>
      </c>
      <c r="D31" s="253">
        <f>+生産者価格評価表!D31/生産者価格評価表!D$124</f>
        <v>0</v>
      </c>
      <c r="E31" s="254">
        <f>+生産者価格評価表!E31/生産者価格評価表!E$124</f>
        <v>1.0584818724813974E-2</v>
      </c>
      <c r="F31" s="254">
        <f>+生産者価格評価表!F31/生産者価格評価表!F$124</f>
        <v>5.2911500953319284E-4</v>
      </c>
      <c r="G31" s="254">
        <f>+生産者価格評価表!G31/生産者価格評価表!G$124</f>
        <v>0</v>
      </c>
      <c r="H31" s="254">
        <f>+生産者価格評価表!H31/生産者価格評価表!H$124</f>
        <v>6.4692494369261123E-3</v>
      </c>
      <c r="I31" s="254">
        <f>+生産者価格評価表!I31/生産者価格評価表!I$124</f>
        <v>0</v>
      </c>
      <c r="J31" s="254">
        <f>+生産者価格評価表!J31/生産者価格評価表!J$124</f>
        <v>0</v>
      </c>
      <c r="K31" s="254">
        <f>+生産者価格評価表!K31/生産者価格評価表!K$124</f>
        <v>0</v>
      </c>
      <c r="L31" s="254">
        <f>+生産者価格評価表!L31/生産者価格評価表!L$124</f>
        <v>0</v>
      </c>
      <c r="M31" s="254">
        <f>+生産者価格評価表!M31/生産者価格評価表!M$124</f>
        <v>0</v>
      </c>
      <c r="N31" s="254">
        <f>+生産者価格評価表!N31/生産者価格評価表!N$124</f>
        <v>0</v>
      </c>
      <c r="O31" s="254">
        <f>+生産者価格評価表!O31/生産者価格評価表!O$124</f>
        <v>0</v>
      </c>
      <c r="P31" s="254">
        <f>+生産者価格評価表!P31/生産者価格評価表!P$124</f>
        <v>5.8519933352298125E-5</v>
      </c>
      <c r="Q31" s="254">
        <f>+生産者価格評価表!Q31/生産者価格評価表!Q$124</f>
        <v>0</v>
      </c>
      <c r="R31" s="254">
        <f>+生産者価格評価表!R31/生産者価格評価表!R$124</f>
        <v>0</v>
      </c>
      <c r="S31" s="254">
        <f>+生産者価格評価表!S31/生産者価格評価表!S$124</f>
        <v>0</v>
      </c>
      <c r="T31" s="254">
        <f>+生産者価格評価表!T31/生産者価格評価表!T$124</f>
        <v>0</v>
      </c>
      <c r="U31" s="254">
        <f>+生産者価格評価表!U31/生産者価格評価表!U$124</f>
        <v>0</v>
      </c>
      <c r="V31" s="254">
        <f>+生産者価格評価表!V31/生産者価格評価表!V$124</f>
        <v>0</v>
      </c>
      <c r="W31" s="254">
        <f>+生産者価格評価表!W31/生産者価格評価表!W$124</f>
        <v>0</v>
      </c>
      <c r="X31" s="254">
        <f>+生産者価格評価表!X31/生産者価格評価表!X$124</f>
        <v>0</v>
      </c>
      <c r="Y31" s="254">
        <f>+生産者価格評価表!Y31/生産者価格評価表!Y$124</f>
        <v>0</v>
      </c>
      <c r="Z31" s="254">
        <f>+生産者価格評価表!Z31/生産者価格評価表!Z$124</f>
        <v>0</v>
      </c>
      <c r="AA31" s="254">
        <f>+生産者価格評価表!AA31/生産者価格評価表!AA$124</f>
        <v>0</v>
      </c>
      <c r="AB31" s="254">
        <f>+生産者価格評価表!AB31/生産者価格評価表!AB$124</f>
        <v>5.7620220104583807E-2</v>
      </c>
      <c r="AC31" s="254">
        <f>+生産者価格評価表!AC31/生産者価格評価表!AC$124</f>
        <v>1.3570926875242926E-3</v>
      </c>
      <c r="AD31" s="254">
        <f>+生産者価格評価表!AD31/生産者価格評価表!AD$124</f>
        <v>0</v>
      </c>
      <c r="AE31" s="254">
        <f>+生産者価格評価表!AE31/生産者価格評価表!AE$124</f>
        <v>0</v>
      </c>
      <c r="AF31" s="254">
        <f>+生産者価格評価表!AF31/生産者価格評価表!AF$124</f>
        <v>0</v>
      </c>
      <c r="AG31" s="254">
        <f>+生産者価格評価表!AG31/生産者価格評価表!AG$124</f>
        <v>0</v>
      </c>
      <c r="AH31" s="254">
        <f>+生産者価格評価表!AH31/生産者価格評価表!AH$124</f>
        <v>0</v>
      </c>
      <c r="AI31" s="254">
        <f>+生産者価格評価表!AI31/生産者価格評価表!AI$124</f>
        <v>0</v>
      </c>
      <c r="AJ31" s="254">
        <f>+生産者価格評価表!AJ31/生産者価格評価表!AJ$124</f>
        <v>0</v>
      </c>
      <c r="AK31" s="254">
        <f>+生産者価格評価表!AK31/生産者価格評価表!AK$124</f>
        <v>0</v>
      </c>
      <c r="AL31" s="254">
        <f>+生産者価格評価表!AL31/生産者価格評価表!AL$124</f>
        <v>0</v>
      </c>
      <c r="AM31" s="254">
        <f>+生産者価格評価表!AM31/生産者価格評価表!AM$124</f>
        <v>0</v>
      </c>
      <c r="AN31" s="254">
        <f>+生産者価格評価表!AN31/生産者価格評価表!AN$124</f>
        <v>0</v>
      </c>
      <c r="AO31" s="254">
        <f>+生産者価格評価表!AO31/生産者価格評価表!AO$124</f>
        <v>0</v>
      </c>
      <c r="AP31" s="254">
        <f>+生産者価格評価表!AP31/生産者価格評価表!AP$124</f>
        <v>0</v>
      </c>
      <c r="AQ31" s="254">
        <f>+生産者価格評価表!AQ31/生産者価格評価表!AQ$124</f>
        <v>0</v>
      </c>
      <c r="AR31" s="254">
        <f>+生産者価格評価表!AR31/生産者価格評価表!AR$124</f>
        <v>0</v>
      </c>
      <c r="AS31" s="254">
        <f>+生産者価格評価表!AS31/生産者価格評価表!AS$124</f>
        <v>0</v>
      </c>
      <c r="AT31" s="254">
        <f>+生産者価格評価表!AT31/生産者価格評価表!AT$124</f>
        <v>0</v>
      </c>
      <c r="AU31" s="255">
        <f>+生産者価格評価表!AU31/生産者価格評価表!AU$124</f>
        <v>0</v>
      </c>
      <c r="AV31" s="255">
        <f>+生産者価格評価表!AV31/生産者価格評価表!AV$124</f>
        <v>0</v>
      </c>
      <c r="AW31" s="255">
        <f>+生産者価格評価表!AW31/生産者価格評価表!AW$124</f>
        <v>0</v>
      </c>
      <c r="AX31" s="255">
        <f>+生産者価格評価表!AX31/生産者価格評価表!AX$124</f>
        <v>0</v>
      </c>
      <c r="AY31" s="255">
        <f>+生産者価格評価表!AY31/生産者価格評価表!AY$124</f>
        <v>0</v>
      </c>
      <c r="AZ31" s="255">
        <f>+生産者価格評価表!AZ31/生産者価格評価表!AZ$124</f>
        <v>0</v>
      </c>
      <c r="BA31" s="255">
        <f>+生産者価格評価表!BA31/生産者価格評価表!BA$124</f>
        <v>0</v>
      </c>
      <c r="BB31" s="255">
        <f>+生産者価格評価表!BB31/生産者価格評価表!BB$124</f>
        <v>0</v>
      </c>
      <c r="BC31" s="255">
        <f>+生産者価格評価表!BC31/生産者価格評価表!BC$124</f>
        <v>0</v>
      </c>
      <c r="BD31" s="255">
        <f>+生産者価格評価表!BD31/生産者価格評価表!BD$124</f>
        <v>0</v>
      </c>
      <c r="BE31" s="255">
        <f>+生産者価格評価表!BE31/生産者価格評価表!BE$124</f>
        <v>0</v>
      </c>
      <c r="BF31" s="255">
        <f>+生産者価格評価表!BF31/生産者価格評価表!BF$124</f>
        <v>0</v>
      </c>
      <c r="BG31" s="255">
        <f>+生産者価格評価表!BG31/生産者価格評価表!BG$124</f>
        <v>0</v>
      </c>
      <c r="BH31" s="255">
        <f>+生産者価格評価表!BH31/生産者価格評価表!BH$124</f>
        <v>0</v>
      </c>
      <c r="BI31" s="255">
        <f>+生産者価格評価表!BI31/生産者価格評価表!BI$124</f>
        <v>0</v>
      </c>
      <c r="BJ31" s="255">
        <f>+生産者価格評価表!BJ31/生産者価格評価表!BJ$124</f>
        <v>0</v>
      </c>
      <c r="BK31" s="255">
        <f>+生産者価格評価表!BK31/生産者価格評価表!BK$124</f>
        <v>0</v>
      </c>
      <c r="BL31" s="255">
        <f>+生産者価格評価表!BL31/生産者価格評価表!BL$124</f>
        <v>4.1556714526149565E-5</v>
      </c>
      <c r="BM31" s="255">
        <f>+生産者価格評価表!BM31/生産者価格評価表!BM$124</f>
        <v>0</v>
      </c>
      <c r="BN31" s="255">
        <f>+生産者価格評価表!BN31/生産者価格評価表!BN$124</f>
        <v>0</v>
      </c>
      <c r="BO31" s="255">
        <f>+生産者価格評価表!BO31/生産者価格評価表!BO$124</f>
        <v>0</v>
      </c>
      <c r="BP31" s="255">
        <f>+生産者価格評価表!BP31/生産者価格評価表!BP$124</f>
        <v>0</v>
      </c>
      <c r="BQ31" s="255">
        <f>+生産者価格評価表!BQ31/生産者価格評価表!BQ$124</f>
        <v>0</v>
      </c>
      <c r="BR31" s="255">
        <f>+生産者価格評価表!BR31/生産者価格評価表!BR$124</f>
        <v>0</v>
      </c>
      <c r="BS31" s="255">
        <f>+生産者価格評価表!BS31/生産者価格評価表!BS$124</f>
        <v>3.3992500901132369E-5</v>
      </c>
      <c r="BT31" s="255">
        <f>+生産者価格評価表!BT31/生産者価格評価表!BT$124</f>
        <v>6.2595153093536271E-3</v>
      </c>
      <c r="BU31" s="255">
        <f>+生産者価格評価表!BU31/生産者価格評価表!BU$124</f>
        <v>0</v>
      </c>
      <c r="BV31" s="255">
        <f>+生産者価格評価表!BV31/生産者価格評価表!BV$124</f>
        <v>0</v>
      </c>
      <c r="BW31" s="255">
        <f>+生産者価格評価表!BW31/生産者価格評価表!BW$124</f>
        <v>0</v>
      </c>
      <c r="BX31" s="255">
        <f>+生産者価格評価表!BX31/生産者価格評価表!BX$124</f>
        <v>0</v>
      </c>
      <c r="BY31" s="255">
        <f>+生産者価格評価表!BY31/生産者価格評価表!BY$124</f>
        <v>0</v>
      </c>
      <c r="BZ31" s="255">
        <f>+生産者価格評価表!BZ31/生産者価格評価表!BZ$124</f>
        <v>0</v>
      </c>
      <c r="CA31" s="255">
        <f>+生産者価格評価表!CA31/生産者価格評価表!CA$124</f>
        <v>2.4458829628112565E-5</v>
      </c>
      <c r="CB31" s="255">
        <f>+生産者価格評価表!CB31/生産者価格評価表!CB$124</f>
        <v>0</v>
      </c>
      <c r="CC31" s="255">
        <f>+生産者価格評価表!CC31/生産者価格評価表!CC$124</f>
        <v>1.591320972000799E-5</v>
      </c>
      <c r="CD31" s="255">
        <f>+生産者価格評価表!CD31/生産者価格評価表!CD$124</f>
        <v>1.7977969795812212E-6</v>
      </c>
      <c r="CE31" s="255">
        <f>+生産者価格評価表!CE31/生産者価格評価表!CE$124</f>
        <v>0</v>
      </c>
      <c r="CF31" s="255">
        <f>+生産者価格評価表!CF31/生産者価格評価表!CF$124</f>
        <v>0</v>
      </c>
      <c r="CG31" s="255">
        <f>+生産者価格評価表!CG31/生産者価格評価表!CG$124</f>
        <v>0</v>
      </c>
      <c r="CH31" s="255">
        <f>+生産者価格評価表!CH31/生産者価格評価表!CH$124</f>
        <v>8.5141419571696248E-4</v>
      </c>
      <c r="CI31" s="255">
        <f>+生産者価格評価表!CI31/生産者価格評価表!CI$124</f>
        <v>0</v>
      </c>
      <c r="CJ31" s="255">
        <f>+生産者価格評価表!CJ31/生産者価格評価表!CJ$124</f>
        <v>0</v>
      </c>
      <c r="CK31" s="255">
        <f>+生産者価格評価表!CK31/生産者価格評価表!CK$124</f>
        <v>0</v>
      </c>
      <c r="CL31" s="255">
        <f>+生産者価格評価表!CL31/生産者価格評価表!CL$124</f>
        <v>0</v>
      </c>
      <c r="CM31" s="255">
        <f>+生産者価格評価表!CM31/生産者価格評価表!CM$124</f>
        <v>4.3320861738581707E-6</v>
      </c>
      <c r="CN31" s="255">
        <f>+生産者価格評価表!CN31/生産者価格評価表!CN$124</f>
        <v>3.810513394835484E-4</v>
      </c>
      <c r="CO31" s="255">
        <f>+生産者価格評価表!CO31/生産者価格評価表!CO$124</f>
        <v>7.741287268706189E-6</v>
      </c>
      <c r="CP31" s="255">
        <f>+生産者価格評価表!CP31/生産者価格評価表!CP$124</f>
        <v>9.1067183991048203E-4</v>
      </c>
      <c r="CQ31" s="255">
        <f>+生産者価格評価表!CQ31/生産者価格評価表!CQ$124</f>
        <v>0.22306451251778517</v>
      </c>
      <c r="CR31" s="255">
        <f>+生産者価格評価表!CR31/生産者価格評価表!CR$124</f>
        <v>2.2316721231719367E-2</v>
      </c>
      <c r="CS31" s="255">
        <f>+生産者価格評価表!CS31/生産者価格評価表!CS$124</f>
        <v>9.0734016646063995E-3</v>
      </c>
      <c r="CT31" s="255">
        <f>+生産者価格評価表!CT31/生産者価格評価表!CT$124</f>
        <v>4.7658001969956062E-3</v>
      </c>
      <c r="CU31" s="255">
        <f>+生産者価格評価表!CU31/生産者価格評価表!CU$124</f>
        <v>0</v>
      </c>
      <c r="CV31" s="255">
        <f>+生産者価格評価表!CV31/生産者価格評価表!CV$124</f>
        <v>0</v>
      </c>
      <c r="CW31" s="255">
        <f>+生産者価格評価表!CW31/生産者価格評価表!CW$124</f>
        <v>0</v>
      </c>
      <c r="CX31" s="255">
        <f>+生産者価格評価表!CX31/生産者価格評価表!CX$124</f>
        <v>0</v>
      </c>
      <c r="CY31" s="255">
        <f>+生産者価格評価表!CY31/生産者価格評価表!CY$124</f>
        <v>0</v>
      </c>
      <c r="CZ31" s="255">
        <f>+生産者価格評価表!CZ31/生産者価格評価表!CZ$124</f>
        <v>2.5681360530409824E-5</v>
      </c>
      <c r="DA31" s="255">
        <f>+生産者価格評価表!DA31/生産者価格評価表!DA$124</f>
        <v>0</v>
      </c>
      <c r="DB31" s="255">
        <f>+生産者価格評価表!DB31/生産者価格評価表!DB$124</f>
        <v>0</v>
      </c>
      <c r="DC31" s="255">
        <f>+生産者価格評価表!DC31/生産者価格評価表!DC$124</f>
        <v>2.513468592557891E-5</v>
      </c>
      <c r="DD31" s="255">
        <f>+生産者価格評価表!DD31/生産者価格評価表!DD$124</f>
        <v>9.7296390840149807E-2</v>
      </c>
      <c r="DE31" s="255">
        <f>+生産者価格評価表!DE31/生産者価格評価表!DE$124</f>
        <v>2.861533721664656E-6</v>
      </c>
      <c r="DF31" s="255">
        <f>+生産者価格評価表!DF31/生産者価格評価表!DF$124</f>
        <v>0</v>
      </c>
      <c r="DG31" s="256">
        <f>+生産者価格評価表!DG31/生産者価格評価表!DG$124</f>
        <v>1.2991017207377306E-3</v>
      </c>
    </row>
    <row r="32" spans="1:111" ht="15" customHeight="1" x14ac:dyDescent="0.3">
      <c r="A32" s="236">
        <v>26</v>
      </c>
      <c r="B32" s="196" t="s">
        <v>301</v>
      </c>
      <c r="C32" s="195" t="s">
        <v>302</v>
      </c>
      <c r="D32" s="253">
        <f>+生産者価格評価表!D32/生産者価格評価表!D$124</f>
        <v>3.5988907677055093E-2</v>
      </c>
      <c r="E32" s="254">
        <f>+生産者価格評価表!E32/生産者価格評価表!E$124</f>
        <v>1.5467403423694501E-3</v>
      </c>
      <c r="F32" s="254">
        <f>+生産者価格評価表!F32/生産者価格評価表!F$124</f>
        <v>6.0072798927173704E-3</v>
      </c>
      <c r="G32" s="254">
        <f>+生産者価格評価表!G32/生産者価格評価表!G$124</f>
        <v>5.7271713753051284E-4</v>
      </c>
      <c r="H32" s="254">
        <f>+生産者価格評価表!H32/生産者価格評価表!H$124</f>
        <v>3.8590710722731032E-3</v>
      </c>
      <c r="I32" s="254">
        <f>+生産者価格評価表!I32/生産者価格評価表!I$124</f>
        <v>2.2851885651538422E-3</v>
      </c>
      <c r="J32" s="254">
        <f>+生産者価格評価表!J32/生産者価格評価表!J$124</f>
        <v>9.1618741224129673E-3</v>
      </c>
      <c r="K32" s="254">
        <f>+生産者価格評価表!K32/生産者価格評価表!K$124</f>
        <v>2.069956445138989E-3</v>
      </c>
      <c r="L32" s="254">
        <f>+生産者価格評価表!L32/生産者価格評価表!L$124</f>
        <v>3.0524681771598003E-3</v>
      </c>
      <c r="M32" s="254">
        <f>+生産者価格評価表!M32/生産者価格評価表!M$124</f>
        <v>1.4699102686595087E-5</v>
      </c>
      <c r="N32" s="254">
        <f>+生産者価格評価表!N32/生産者価格評価表!N$124</f>
        <v>1.6628364684215266E-3</v>
      </c>
      <c r="O32" s="254">
        <f>+生産者価格評価表!O32/生産者価格評価表!O$124</f>
        <v>1.7660216127630378E-2</v>
      </c>
      <c r="P32" s="254">
        <f>+生産者価格評価表!P32/生産者価格評価表!P$124</f>
        <v>9.5468769049457478E-3</v>
      </c>
      <c r="Q32" s="254">
        <f>+生産者価格評価表!Q32/生産者価格評価表!Q$124</f>
        <v>4.0074751709075894E-2</v>
      </c>
      <c r="R32" s="254">
        <f>+生産者価格評価表!R32/生産者価格評価表!R$124</f>
        <v>3.1395649401749659E-2</v>
      </c>
      <c r="S32" s="254">
        <f>+生産者価格評価表!S32/生産者価格評価表!S$124</f>
        <v>9.8137567175004825E-3</v>
      </c>
      <c r="T32" s="254">
        <f>+生産者価格評価表!T32/生産者価格評価表!T$124</f>
        <v>2.2884034174808901E-2</v>
      </c>
      <c r="U32" s="254">
        <f>+生産者価格評価表!U32/生産者価格評価表!U$124</f>
        <v>3.308893955247779E-2</v>
      </c>
      <c r="V32" s="254">
        <f>+生産者価格評価表!V32/生産者価格評価表!V$124</f>
        <v>4.8214540440302414E-3</v>
      </c>
      <c r="W32" s="254">
        <f>+生産者価格評価表!W32/生産者価格評価表!W$124</f>
        <v>9.8534344462177931E-3</v>
      </c>
      <c r="X32" s="254">
        <f>+生産者価格評価表!X32/生産者価格評価表!X$124</f>
        <v>8.1476631265294131E-3</v>
      </c>
      <c r="Y32" s="254">
        <f>+生産者価格評価表!Y32/生産者価格評価表!Y$124</f>
        <v>1.2845087361101098E-2</v>
      </c>
      <c r="Z32" s="254">
        <f>+生産者価格評価表!Z32/生産者価格評価表!Z$124</f>
        <v>9.7185720012937446E-3</v>
      </c>
      <c r="AA32" s="254">
        <f>+生産者価格評価表!AA32/生産者価格評価表!AA$124</f>
        <v>1.7898133310234311E-2</v>
      </c>
      <c r="AB32" s="254">
        <f>+生産者価格評価表!AB32/生産者価格評価表!AB$124</f>
        <v>1.9764567457409378E-2</v>
      </c>
      <c r="AC32" s="254">
        <f>+生産者価格評価表!AC32/生産者価格評価表!AC$124</f>
        <v>0.11465667110854513</v>
      </c>
      <c r="AD32" s="254">
        <f>+生産者価格評価表!AD32/生産者価格評価表!AD$124</f>
        <v>1.1127350951781337E-3</v>
      </c>
      <c r="AE32" s="254">
        <f>+生産者価格評価表!AE32/生産者価格評価表!AE$124</f>
        <v>1.0356373654381565E-2</v>
      </c>
      <c r="AF32" s="254">
        <f>+生産者価格評価表!AF32/生産者価格評価表!AF$124</f>
        <v>4.7727547143138396E-3</v>
      </c>
      <c r="AG32" s="254">
        <f>+生産者価格評価表!AG32/生産者価格評価表!AG$124</f>
        <v>1.0273010038226109E-2</v>
      </c>
      <c r="AH32" s="254">
        <f>+生産者価格評価表!AH32/生産者価格評価表!AH$124</f>
        <v>8.6203982285926774E-3</v>
      </c>
      <c r="AI32" s="254">
        <f>+生産者価格評価表!AI32/生産者価格評価表!AI$124</f>
        <v>2.8644701597724948E-3</v>
      </c>
      <c r="AJ32" s="254">
        <f>+生産者価格評価表!AJ32/生産者価格評価表!AJ$124</f>
        <v>7.2199991087741186E-3</v>
      </c>
      <c r="AK32" s="254">
        <f>+生産者価格評価表!AK32/生産者価格評価表!AK$124</f>
        <v>6.3136690935876175E-4</v>
      </c>
      <c r="AL32" s="254">
        <f>+生産者価格評価表!AL32/生産者価格評価表!AL$124</f>
        <v>1.6877695173347029E-2</v>
      </c>
      <c r="AM32" s="254">
        <f>+生産者価格評価表!AM32/生産者価格評価表!AM$124</f>
        <v>1.5923538705699388E-4</v>
      </c>
      <c r="AN32" s="254">
        <f>+生産者価格評価表!AN32/生産者価格評価表!AN$124</f>
        <v>9.0332846704371025E-4</v>
      </c>
      <c r="AO32" s="254">
        <f>+生産者価格評価表!AO32/生産者価格評価表!AO$124</f>
        <v>5.0209805030117637E-3</v>
      </c>
      <c r="AP32" s="254">
        <f>+生産者価格評価表!AP32/生産者価格評価表!AP$124</f>
        <v>1.9634356967409433E-4</v>
      </c>
      <c r="AQ32" s="254">
        <f>+生産者価格評価表!AQ32/生産者価格評価表!AQ$124</f>
        <v>2.4167881774055862E-5</v>
      </c>
      <c r="AR32" s="254">
        <f>+生産者価格評価表!AR32/生産者価格評価表!AR$124</f>
        <v>2.438710610816873E-3</v>
      </c>
      <c r="AS32" s="254">
        <f>+生産者価格評価表!AS32/生産者価格評価表!AS$124</f>
        <v>6.3973862442452817E-3</v>
      </c>
      <c r="AT32" s="254">
        <f>+生産者価格評価表!AT32/生産者価格評価表!AT$124</f>
        <v>6.1130563187242843E-3</v>
      </c>
      <c r="AU32" s="255">
        <f>+生産者価格評価表!AU32/生産者価格評価表!AU$124</f>
        <v>2.1599841055958018E-3</v>
      </c>
      <c r="AV32" s="255">
        <f>+生産者価格評価表!AV32/生産者価格評価表!AV$124</f>
        <v>3.0854434686154483E-3</v>
      </c>
      <c r="AW32" s="255">
        <f>+生産者価格評価表!AW32/生産者価格評価表!AW$124</f>
        <v>1.1338410004951454E-2</v>
      </c>
      <c r="AX32" s="255">
        <f>+生産者価格評価表!AX32/生産者価格評価表!AX$124</f>
        <v>2.7139647294462288E-3</v>
      </c>
      <c r="AY32" s="255">
        <f>+生産者価格評価表!AY32/生産者価格評価表!AY$124</f>
        <v>4.4807143091619341E-3</v>
      </c>
      <c r="AZ32" s="255">
        <f>+生産者価格評価表!AZ32/生産者価格評価表!AZ$124</f>
        <v>4.2558336949629853E-3</v>
      </c>
      <c r="BA32" s="255">
        <f>+生産者価格評価表!BA32/生産者価格評価表!BA$124</f>
        <v>2.8602212726480058E-3</v>
      </c>
      <c r="BB32" s="255">
        <f>+生産者価格評価表!BB32/生産者価格評価表!BB$124</f>
        <v>3.3029906161559206E-3</v>
      </c>
      <c r="BC32" s="255">
        <f>+生産者価格評価表!BC32/生産者価格評価表!BC$124</f>
        <v>5.7799329605738642E-3</v>
      </c>
      <c r="BD32" s="255">
        <f>+生産者価格評価表!BD32/生産者価格評価表!BD$124</f>
        <v>5.0984905999232645E-3</v>
      </c>
      <c r="BE32" s="255">
        <f>+生産者価格評価表!BE32/生産者価格評価表!BE$124</f>
        <v>7.4546145187216559E-3</v>
      </c>
      <c r="BF32" s="255">
        <f>+生産者価格評価表!BF32/生産者価格評価表!BF$124</f>
        <v>4.8902041581857401E-3</v>
      </c>
      <c r="BG32" s="255">
        <f>+生産者価格評価表!BG32/生産者価格評価表!BG$124</f>
        <v>7.4349023280574009E-3</v>
      </c>
      <c r="BH32" s="255">
        <f>+生産者価格評価表!BH32/生産者価格評価表!BH$124</f>
        <v>1.3158130340387058E-2</v>
      </c>
      <c r="BI32" s="255">
        <f>+生産者価格評価表!BI32/生産者価格評価表!BI$124</f>
        <v>1.8118919720694144E-2</v>
      </c>
      <c r="BJ32" s="255">
        <f>+生産者価格評価表!BJ32/生産者価格評価表!BJ$124</f>
        <v>4.0847275571290823E-3</v>
      </c>
      <c r="BK32" s="255">
        <f>+生産者価格評価表!BK32/生産者価格評価表!BK$124</f>
        <v>2.7703049101455539E-2</v>
      </c>
      <c r="BL32" s="255">
        <f>+生産者価格評価表!BL32/生産者価格評価表!BL$124</f>
        <v>2.6793144891859588E-4</v>
      </c>
      <c r="BM32" s="255">
        <f>+生産者価格評価表!BM32/生産者価格評価表!BM$124</f>
        <v>5.3994427211673567E-3</v>
      </c>
      <c r="BN32" s="255">
        <f>+生産者価格評価表!BN32/生産者価格評価表!BN$124</f>
        <v>6.4076590644746899E-3</v>
      </c>
      <c r="BO32" s="255">
        <f>+生産者価格評価表!BO32/生産者価格評価表!BO$124</f>
        <v>1.6590825595046892E-3</v>
      </c>
      <c r="BP32" s="255">
        <f>+生産者価格評価表!BP32/生産者価格評価表!BP$124</f>
        <v>1.8151850412697328E-3</v>
      </c>
      <c r="BQ32" s="255">
        <f>+生産者価格評価表!BQ32/生産者価格評価表!BQ$124</f>
        <v>2.6221588968322151E-4</v>
      </c>
      <c r="BR32" s="255">
        <f>+生産者価格評価表!BR32/生産者価格評価表!BR$124</f>
        <v>5.5416202885972708E-3</v>
      </c>
      <c r="BS32" s="255">
        <f>+生産者価格評価表!BS32/生産者価格評価表!BS$124</f>
        <v>1.2420506660433238E-3</v>
      </c>
      <c r="BT32" s="255">
        <f>+生産者価格評価表!BT32/生産者価格評価表!BT$124</f>
        <v>2.9843214235828978E-3</v>
      </c>
      <c r="BU32" s="255">
        <f>+生産者価格評価表!BU32/生産者価格評価表!BU$124</f>
        <v>8.800851421977076E-6</v>
      </c>
      <c r="BV32" s="255">
        <f>+生産者価格評価表!BV32/生産者価格評価表!BV$124</f>
        <v>2.7522745140618521E-5</v>
      </c>
      <c r="BW32" s="255">
        <f>+生産者価格評価表!BW32/生産者価格評価表!BW$124</f>
        <v>1.7137293352982387E-5</v>
      </c>
      <c r="BX32" s="255">
        <f>+生産者価格評価表!BX32/生産者価格評価表!BX$124</f>
        <v>2.1493075045046741E-5</v>
      </c>
      <c r="BY32" s="255">
        <f>+生産者価格評価表!BY32/生産者価格評価表!BY$124</f>
        <v>4.1942541820305167E-5</v>
      </c>
      <c r="BZ32" s="255">
        <f>+生産者価格評価表!BZ32/生産者価格評価表!BZ$124</f>
        <v>1.7727786524314199E-4</v>
      </c>
      <c r="CA32" s="255">
        <f>+生産者価格評価表!CA32/生産者価格評価表!CA$124</f>
        <v>4.2355686806125369E-4</v>
      </c>
      <c r="CB32" s="255">
        <f>+生産者価格評価表!CB32/生産者価格評価表!CB$124</f>
        <v>1.187916272006022E-4</v>
      </c>
      <c r="CC32" s="255">
        <f>+生産者価格評価表!CC32/生産者価格評価表!CC$124</f>
        <v>1.7449657555043243E-4</v>
      </c>
      <c r="CD32" s="255">
        <f>+生産者価格評価表!CD32/生産者価格評価表!CD$124</f>
        <v>1.8157749493770333E-4</v>
      </c>
      <c r="CE32" s="255">
        <f>+生産者価格評価表!CE32/生産者価格評価表!CE$124</f>
        <v>5.4203546636608336E-5</v>
      </c>
      <c r="CF32" s="255">
        <f>+生産者価格評価表!CF32/生産者価格評価表!CF$124</f>
        <v>2.5876483793045926E-4</v>
      </c>
      <c r="CG32" s="255">
        <f>+生産者価格評価表!CG32/生産者価格評価表!CG$124</f>
        <v>5.9191689649977194E-4</v>
      </c>
      <c r="CH32" s="255">
        <f>+生産者価格評価表!CH32/生産者価格評価表!CH$124</f>
        <v>5.8718220394273275E-6</v>
      </c>
      <c r="CI32" s="255">
        <f>+生産者価格評価表!CI32/生産者価格評価表!CI$124</f>
        <v>2.7851078722410863E-7</v>
      </c>
      <c r="CJ32" s="255">
        <f>+生産者価格評価表!CJ32/生産者価格評価表!CJ$124</f>
        <v>4.5925598710352776E-4</v>
      </c>
      <c r="CK32" s="255">
        <f>+生産者価格評価表!CK32/生産者価格評価表!CK$124</f>
        <v>8.8439270863597164E-4</v>
      </c>
      <c r="CL32" s="255">
        <f>+生産者価格評価表!CL32/生産者価格評価表!CL$124</f>
        <v>8.3090235045656898E-7</v>
      </c>
      <c r="CM32" s="255">
        <f>+生産者価格評価表!CM32/生産者価格評価表!CM$124</f>
        <v>3.397655186156963E-3</v>
      </c>
      <c r="CN32" s="255">
        <f>+生産者価格評価表!CN32/生産者価格評価表!CN$124</f>
        <v>4.2475623669821629E-4</v>
      </c>
      <c r="CO32" s="255">
        <f>+生産者価格評価表!CO32/生産者価格評価表!CO$124</f>
        <v>4.5864209496505511E-5</v>
      </c>
      <c r="CP32" s="255">
        <f>+生産者価格評価表!CP32/生産者価格評価表!CP$124</f>
        <v>9.1939446542472665E-3</v>
      </c>
      <c r="CQ32" s="255">
        <f>+生産者価格評価表!CQ32/生産者価格評価表!CQ$124</f>
        <v>1.7807687343501743E-3</v>
      </c>
      <c r="CR32" s="255">
        <f>+生産者価格評価表!CR32/生産者価格評価表!CR$124</f>
        <v>1.2488478011975831E-2</v>
      </c>
      <c r="CS32" s="255">
        <f>+生産者価格評価表!CS32/生産者価格評価表!CS$124</f>
        <v>3.6491156567987145E-3</v>
      </c>
      <c r="CT32" s="255">
        <f>+生産者価格評価表!CT32/生産者価格評価表!CT$124</f>
        <v>2.8950921225642749E-3</v>
      </c>
      <c r="CU32" s="255">
        <f>+生産者価格評価表!CU32/生産者価格評価表!CU$124</f>
        <v>2.243291697035194E-3</v>
      </c>
      <c r="CV32" s="255">
        <f>+生産者価格評価表!CV32/生産者価格評価表!CV$124</f>
        <v>2.610776256531167E-3</v>
      </c>
      <c r="CW32" s="255">
        <f>+生産者価格評価表!CW32/生産者価格評価表!CW$124</f>
        <v>3.5148801254968518E-3</v>
      </c>
      <c r="CX32" s="255">
        <f>+生産者価格評価表!CX32/生産者価格評価表!CX$124</f>
        <v>4.8631517012592647E-3</v>
      </c>
      <c r="CY32" s="255">
        <f>+生産者価格評価表!CY32/生産者価格評価表!CY$124</f>
        <v>3.7516375010918203E-3</v>
      </c>
      <c r="CZ32" s="255">
        <f>+生産者価格評価表!CZ32/生産者価格評価表!CZ$124</f>
        <v>4.3321051660996143E-3</v>
      </c>
      <c r="DA32" s="255">
        <f>+生産者価格評価表!DA32/生産者価格評価表!DA$124</f>
        <v>2.580378100714203E-3</v>
      </c>
      <c r="DB32" s="255">
        <f>+生産者価格評価表!DB32/生産者価格評価表!DB$124</f>
        <v>3.057589820960423E-2</v>
      </c>
      <c r="DC32" s="255">
        <f>+生産者価格評価表!DC32/生産者価格評価表!DC$124</f>
        <v>2.3685606380198115E-3</v>
      </c>
      <c r="DD32" s="255">
        <f>+生産者価格評価表!DD32/生産者価格評価表!DD$124</f>
        <v>2.5526840447930835E-4</v>
      </c>
      <c r="DE32" s="255">
        <f>+生産者価格評価表!DE32/生産者価格評価表!DE$124</f>
        <v>8.1997248794300707E-3</v>
      </c>
      <c r="DF32" s="255">
        <f>+生産者価格評価表!DF32/生産者価格評価表!DF$124</f>
        <v>9.3294307205259615E-3</v>
      </c>
      <c r="DG32" s="256">
        <f>+生産者価格評価表!DG32/生産者価格評価表!DG$124</f>
        <v>4.8284853487465652E-4</v>
      </c>
    </row>
    <row r="33" spans="1:111" ht="15" customHeight="1" x14ac:dyDescent="0.3">
      <c r="A33" s="236">
        <v>27</v>
      </c>
      <c r="B33" s="196" t="s">
        <v>303</v>
      </c>
      <c r="C33" s="195" t="s">
        <v>212</v>
      </c>
      <c r="D33" s="253">
        <f>+生産者価格評価表!D33/生産者価格評価表!D$124</f>
        <v>1.0528897105424404E-2</v>
      </c>
      <c r="E33" s="254">
        <f>+生産者価格評価表!E33/生産者価格評価表!E$124</f>
        <v>1.6318083861040548E-3</v>
      </c>
      <c r="F33" s="254">
        <f>+生産者価格評価表!F33/生産者価格評価表!F$124</f>
        <v>4.3857248419496972E-3</v>
      </c>
      <c r="G33" s="254">
        <f>+生産者価格評価表!G33/生産者価格評価表!G$124</f>
        <v>9.9488009482388614E-3</v>
      </c>
      <c r="H33" s="254">
        <f>+生産者価格評価表!H33/生産者価格評価表!H$124</f>
        <v>3.9327919739603284E-2</v>
      </c>
      <c r="I33" s="254">
        <f>+生産者価格評価表!I33/生産者価格評価表!I$124</f>
        <v>3.7987550173985947E-3</v>
      </c>
      <c r="J33" s="254">
        <f>+生産者価格評価表!J33/生産者価格評価表!J$124</f>
        <v>1.6655996642977421E-2</v>
      </c>
      <c r="K33" s="254">
        <f>+生産者価格評価表!K33/生産者価格評価表!K$124</f>
        <v>2.9078843264323446E-3</v>
      </c>
      <c r="L33" s="254">
        <f>+生産者価格評価表!L33/生産者価格評価表!L$124</f>
        <v>2.6570344109473581E-3</v>
      </c>
      <c r="M33" s="254">
        <f>+生産者価格評価表!M33/生産者価格評価表!M$124</f>
        <v>2.0344894400310017E-3</v>
      </c>
      <c r="N33" s="254">
        <f>+生産者価格評価表!N33/生産者価格評価表!N$124</f>
        <v>1.8441695254378207E-4</v>
      </c>
      <c r="O33" s="254">
        <f>+生産者価格評価表!O33/生産者価格評価表!O$124</f>
        <v>7.2170822112862061E-3</v>
      </c>
      <c r="P33" s="254">
        <f>+生産者価格評価表!P33/生産者価格評価表!P$124</f>
        <v>1.7853998184798364E-3</v>
      </c>
      <c r="Q33" s="254">
        <f>+生産者価格評価表!Q33/生産者価格評価表!Q$124</f>
        <v>1.7850207187638297E-3</v>
      </c>
      <c r="R33" s="254">
        <f>+生産者価格評価表!R33/生産者価格評価表!R$124</f>
        <v>1.3992681988155621E-3</v>
      </c>
      <c r="S33" s="254">
        <f>+生産者価格評価表!S33/生産者価格評価表!S$124</f>
        <v>6.6188727260240183E-3</v>
      </c>
      <c r="T33" s="254">
        <f>+生産者価格評価表!T33/生産者価格評価表!T$124</f>
        <v>2.6377235653206521E-3</v>
      </c>
      <c r="U33" s="254">
        <f>+生産者価格評価表!U33/生産者価格評価表!U$124</f>
        <v>1.1833555187009072E-3</v>
      </c>
      <c r="V33" s="254">
        <f>+生産者価格評価表!V33/生産者価格評価表!V$124</f>
        <v>4.8040194633319072E-2</v>
      </c>
      <c r="W33" s="254">
        <f>+生産者価格評価表!W33/生産者価格評価表!W$124</f>
        <v>1.3228686950470556E-2</v>
      </c>
      <c r="X33" s="254">
        <f>+生産者価格評価表!X33/生産者価格評価表!X$124</f>
        <v>0.61023869148850063</v>
      </c>
      <c r="Y33" s="254">
        <f>+生産者価格評価表!Y33/生産者価格評価表!Y$124</f>
        <v>1.2103518921938308E-2</v>
      </c>
      <c r="Z33" s="254">
        <f>+生産者価格評価表!Z33/生産者価格評価表!Z$124</f>
        <v>1.3871915496067445E-3</v>
      </c>
      <c r="AA33" s="254">
        <f>+生産者価格評価表!AA33/生産者価格評価表!AA$124</f>
        <v>9.6041404998051024E-3</v>
      </c>
      <c r="AB33" s="254">
        <f>+生産者価格評価表!AB33/生産者価格評価表!AB$124</f>
        <v>2.010236025836006E-3</v>
      </c>
      <c r="AC33" s="254">
        <f>+生産者価格評価表!AC33/生産者価格評価表!AC$124</f>
        <v>4.4805644339394272E-3</v>
      </c>
      <c r="AD33" s="254">
        <f>+生産者価格評価表!AD33/生産者価格評価表!AD$124</f>
        <v>5.9442855331200944E-2</v>
      </c>
      <c r="AE33" s="254">
        <f>+生産者価格評価表!AE33/生産者価格評価表!AE$124</f>
        <v>7.4542672941841789E-2</v>
      </c>
      <c r="AF33" s="254">
        <f>+生産者価格評価表!AF33/生産者価格評価表!AF$124</f>
        <v>6.777596971195485E-4</v>
      </c>
      <c r="AG33" s="254">
        <f>+生産者価格評価表!AG33/生産者価格評価表!AG$124</f>
        <v>3.204856630630382E-3</v>
      </c>
      <c r="AH33" s="254">
        <f>+生産者価格評価表!AH33/生産者価格評価表!AH$124</f>
        <v>1.6714933384417174E-3</v>
      </c>
      <c r="AI33" s="254">
        <f>+生産者価格評価表!AI33/生産者価格評価表!AI$124</f>
        <v>2.4260004990308556E-2</v>
      </c>
      <c r="AJ33" s="254">
        <f>+生産者価格評価表!AJ33/生産者価格評価表!AJ$124</f>
        <v>6.2881333273918276E-3</v>
      </c>
      <c r="AK33" s="254">
        <f>+生産者価格評価表!AK33/生産者価格評価表!AK$124</f>
        <v>3.3980233873001718E-2</v>
      </c>
      <c r="AL33" s="254">
        <f>+生産者価格評価表!AL33/生産者価格評価表!AL$124</f>
        <v>1.5210152193229154E-2</v>
      </c>
      <c r="AM33" s="254">
        <f>+生産者価格評価表!AM33/生産者価格評価表!AM$124</f>
        <v>1.007901024001491E-3</v>
      </c>
      <c r="AN33" s="254">
        <f>+生産者価格評価表!AN33/生産者価格評価表!AN$124</f>
        <v>2.1366326526782733E-3</v>
      </c>
      <c r="AO33" s="254">
        <f>+生産者価格評価表!AO33/生産者価格評価表!AO$124</f>
        <v>2.1757793687384478E-3</v>
      </c>
      <c r="AP33" s="254">
        <f>+生産者価格評価表!AP33/生産者価格評価表!AP$124</f>
        <v>4.8148573869828161E-4</v>
      </c>
      <c r="AQ33" s="254">
        <f>+生産者価格評価表!AQ33/生産者価格評価表!AQ$124</f>
        <v>3.1101563717509132E-3</v>
      </c>
      <c r="AR33" s="254">
        <f>+生産者価格評価表!AR33/生産者価格評価表!AR$124</f>
        <v>2.477695327508439E-3</v>
      </c>
      <c r="AS33" s="254">
        <f>+生産者価格評価表!AS33/生産者価格評価表!AS$124</f>
        <v>3.8081759981147684E-3</v>
      </c>
      <c r="AT33" s="254">
        <f>+生産者価格評価表!AT33/生産者価格評価表!AT$124</f>
        <v>3.2354999528091091E-3</v>
      </c>
      <c r="AU33" s="255">
        <f>+生産者価格評価表!AU33/生産者価格評価表!AU$124</f>
        <v>9.7281065887212272E-4</v>
      </c>
      <c r="AV33" s="255">
        <f>+生産者価格評価表!AV33/生産者価格評価表!AV$124</f>
        <v>7.7966189853811128E-4</v>
      </c>
      <c r="AW33" s="255">
        <f>+生産者価格評価表!AW33/生産者価格評価表!AW$124</f>
        <v>8.2892181993456234E-4</v>
      </c>
      <c r="AX33" s="255">
        <f>+生産者価格評価表!AX33/生産者価格評価表!AX$124</f>
        <v>1.2745745288087551E-3</v>
      </c>
      <c r="AY33" s="255">
        <f>+生産者価格評価表!AY33/生産者価格評価表!AY$124</f>
        <v>8.0609263696943836E-4</v>
      </c>
      <c r="AZ33" s="255">
        <f>+生産者価格評価表!AZ33/生産者価格評価表!AZ$124</f>
        <v>9.0768531038872479E-4</v>
      </c>
      <c r="BA33" s="255">
        <f>+生産者価格評価表!BA33/生産者価格評価表!BA$124</f>
        <v>7.5303747132072205E-4</v>
      </c>
      <c r="BB33" s="255">
        <f>+生産者価格評価表!BB33/生産者価格評価表!BB$124</f>
        <v>2.7517415686818483E-4</v>
      </c>
      <c r="BC33" s="255">
        <f>+生産者価格評価表!BC33/生産者価格評価表!BC$124</f>
        <v>8.9218839932332108E-4</v>
      </c>
      <c r="BD33" s="255">
        <f>+生産者価格評価表!BD33/生産者価格評価表!BD$124</f>
        <v>3.5886007232712103E-4</v>
      </c>
      <c r="BE33" s="255">
        <f>+生産者価格評価表!BE33/生産者価格評価表!BE$124</f>
        <v>2.165625159237144E-4</v>
      </c>
      <c r="BF33" s="255">
        <f>+生産者価格評価表!BF33/生産者価格評価表!BF$124</f>
        <v>4.514471153546694E-4</v>
      </c>
      <c r="BG33" s="255">
        <f>+生産者価格評価表!BG33/生産者価格評価表!BG$124</f>
        <v>4.237281144841323E-4</v>
      </c>
      <c r="BH33" s="255">
        <f>+生産者価格評価表!BH33/生産者価格評価表!BH$124</f>
        <v>1.7371333019826638E-3</v>
      </c>
      <c r="BI33" s="255">
        <f>+生産者価格評価表!BI33/生産者価格評価表!BI$124</f>
        <v>2.9596693311164557E-3</v>
      </c>
      <c r="BJ33" s="255">
        <f>+生産者価格評価表!BJ33/生産者価格評価表!BJ$124</f>
        <v>4.5560144740018765E-3</v>
      </c>
      <c r="BK33" s="255">
        <f>+生産者価格評価表!BK33/生産者価格評価表!BK$124</f>
        <v>9.4618220765941782E-4</v>
      </c>
      <c r="BL33" s="255">
        <f>+生産者価格評価表!BL33/生産者価格評価表!BL$124</f>
        <v>7.1871244175224979E-3</v>
      </c>
      <c r="BM33" s="255">
        <f>+生産者価格評価表!BM33/生産者価格評価表!BM$124</f>
        <v>1.914240965204963E-3</v>
      </c>
      <c r="BN33" s="255">
        <f>+生産者価格評価表!BN33/生産者価格評価表!BN$124</f>
        <v>2.7710363115283935E-3</v>
      </c>
      <c r="BO33" s="255">
        <f>+生産者価格評価表!BO33/生産者価格評価表!BO$124</f>
        <v>8.7804627043159226E-3</v>
      </c>
      <c r="BP33" s="255">
        <f>+生産者価格評価表!BP33/生産者価格評価表!BP$124</f>
        <v>3.6406181279383066E-3</v>
      </c>
      <c r="BQ33" s="255">
        <f>+生産者価格評価表!BQ33/生産者価格評価表!BQ$124</f>
        <v>1.5949692529755657E-2</v>
      </c>
      <c r="BR33" s="255">
        <f>+生産者価格評価表!BR33/生産者価格評価表!BR$124</f>
        <v>2.6587008959178971E-2</v>
      </c>
      <c r="BS33" s="255">
        <f>+生産者価格評価表!BS33/生産者価格評価表!BS$124</f>
        <v>1.0572329971828163E-2</v>
      </c>
      <c r="BT33" s="255">
        <f>+生産者価格評価表!BT33/生産者価格評価表!BT$124</f>
        <v>1.1990854288916959E-2</v>
      </c>
      <c r="BU33" s="255">
        <f>+生産者価格評価表!BU33/生産者価格評価表!BU$124</f>
        <v>1.3078755475914561E-3</v>
      </c>
      <c r="BV33" s="255">
        <f>+生産者価格評価表!BV33/生産者価格評価表!BV$124</f>
        <v>3.7659372175908321E-4</v>
      </c>
      <c r="BW33" s="255">
        <f>+生産者価格評価表!BW33/生産者価格評価表!BW$124</f>
        <v>1.1902085283804476E-3</v>
      </c>
      <c r="BX33" s="255">
        <f>+生産者価格評価表!BX33/生産者価格評価表!BX$124</f>
        <v>6.9822363417366788E-4</v>
      </c>
      <c r="BY33" s="255">
        <f>+生産者価格評価表!BY33/生産者価格評価表!BY$124</f>
        <v>1.896032712424754E-6</v>
      </c>
      <c r="BZ33" s="255">
        <f>+生産者価格評価表!BZ33/生産者価格評価表!BZ$124</f>
        <v>2.5052924484185615E-3</v>
      </c>
      <c r="CA33" s="255">
        <f>+生産者価格評価表!CA33/生産者価格評価表!CA$124</f>
        <v>4.827259672137834E-2</v>
      </c>
      <c r="CB33" s="255">
        <f>+生産者価格評価表!CB33/生産者価格評価表!CB$124</f>
        <v>0.28514620355666193</v>
      </c>
      <c r="CC33" s="255">
        <f>+生産者価格評価表!CC33/生産者価格評価表!CC$124</f>
        <v>5.7562286497769587E-2</v>
      </c>
      <c r="CD33" s="255">
        <f>+生産者価格評価表!CD33/生産者価格評価表!CD$124</f>
        <v>0.16578145140944286</v>
      </c>
      <c r="CE33" s="255">
        <f>+生産者価格評価表!CE33/生産者価格評価表!CE$124</f>
        <v>2.0120602891266454E-2</v>
      </c>
      <c r="CF33" s="255">
        <f>+生産者価格評価表!CF33/生産者価格評価表!CF$124</f>
        <v>1.3292894212468263E-3</v>
      </c>
      <c r="CG33" s="255">
        <f>+生産者価格評価表!CG33/生産者価格評価表!CG$124</f>
        <v>2.2142860057215107E-3</v>
      </c>
      <c r="CH33" s="255">
        <f>+生産者価格評価表!CH33/生産者価格評価表!CH$124</f>
        <v>3.4682895512884084E-3</v>
      </c>
      <c r="CI33" s="255">
        <f>+生産者価格評価表!CI33/生産者価格評価表!CI$124</f>
        <v>6.7728253237158732E-4</v>
      </c>
      <c r="CJ33" s="255">
        <f>+生産者価格評価表!CJ33/生産者価格評価表!CJ$124</f>
        <v>7.2903191613016662E-4</v>
      </c>
      <c r="CK33" s="255">
        <f>+生産者価格評価表!CK33/生産者価格評価表!CK$124</f>
        <v>6.8041488444219999E-4</v>
      </c>
      <c r="CL33" s="255">
        <f>+生産者価格評価表!CL33/生産者価格評価表!CL$124</f>
        <v>2.1864601850585716E-4</v>
      </c>
      <c r="CM33" s="255">
        <f>+生産者価格評価表!CM33/生産者価格評価表!CM$124</f>
        <v>1.4971689816853837E-3</v>
      </c>
      <c r="CN33" s="255">
        <f>+生産者価格評価表!CN33/生産者価格評価表!CN$124</f>
        <v>9.6982644862732142E-3</v>
      </c>
      <c r="CO33" s="255">
        <f>+生産者価格評価表!CO33/生産者価格評価表!CO$124</f>
        <v>1.5604723492305529E-3</v>
      </c>
      <c r="CP33" s="255">
        <f>+生産者価格評価表!CP33/生産者価格評価表!CP$124</f>
        <v>5.4464866676899228E-3</v>
      </c>
      <c r="CQ33" s="255">
        <f>+生産者価格評価表!CQ33/生産者価格評価表!CQ$124</f>
        <v>1.8395498463722407E-3</v>
      </c>
      <c r="CR33" s="255">
        <f>+生産者価格評価表!CR33/生産者価格評価表!CR$124</f>
        <v>5.9467028266942225E-3</v>
      </c>
      <c r="CS33" s="255">
        <f>+生産者価格評価表!CS33/生産者価格評価表!CS$124</f>
        <v>1.5298750029472492E-3</v>
      </c>
      <c r="CT33" s="255">
        <f>+生産者価格評価表!CT33/生産者価格評価表!CT$124</f>
        <v>2.3288353848463419E-3</v>
      </c>
      <c r="CU33" s="255">
        <f>+生産者価格評価表!CU33/生産者価格評価表!CU$124</f>
        <v>2.9400923203230372E-3</v>
      </c>
      <c r="CV33" s="255">
        <f>+生産者価格評価表!CV33/生産者価格評価表!CV$124</f>
        <v>2.4714747476568947E-3</v>
      </c>
      <c r="CW33" s="255">
        <f>+生産者価格評価表!CW33/生産者価格評価表!CW$124</f>
        <v>7.9773607416536955E-4</v>
      </c>
      <c r="CX33" s="255">
        <f>+生産者価格評価表!CX33/生産者価格評価表!CX$124</f>
        <v>3.8583790696149101E-3</v>
      </c>
      <c r="CY33" s="255">
        <f>+生産者価格評価表!CY33/生産者価格評価表!CY$124</f>
        <v>1.4798426749844942E-3</v>
      </c>
      <c r="CZ33" s="255">
        <f>+生産者価格評価表!CZ33/生産者価格評価表!CZ$124</f>
        <v>2.2107629034913037E-3</v>
      </c>
      <c r="DA33" s="255">
        <f>+生産者価格評価表!DA33/生産者価格評価表!DA$124</f>
        <v>2.2684820435357757E-3</v>
      </c>
      <c r="DB33" s="255">
        <f>+生産者価格評価表!DB33/生産者価格評価表!DB$124</f>
        <v>6.2051755689282295E-3</v>
      </c>
      <c r="DC33" s="255">
        <f>+生産者価格評価表!DC33/生産者価格評価表!DC$124</f>
        <v>5.6414979564792323E-3</v>
      </c>
      <c r="DD33" s="255">
        <f>+生産者価格評価表!DD33/生産者価格評価表!DD$124</f>
        <v>6.3351282863477985E-5</v>
      </c>
      <c r="DE33" s="255">
        <f>+生産者価格評価表!DE33/生産者価格評価表!DE$124</f>
        <v>2.6645648171567389E-3</v>
      </c>
      <c r="DF33" s="255">
        <f>+生産者価格評価表!DF33/生産者価格評価表!DF$124</f>
        <v>0</v>
      </c>
      <c r="DG33" s="256">
        <f>+生産者価格評価表!DG33/生産者価格評価表!DG$124</f>
        <v>8.9124660891013903E-3</v>
      </c>
    </row>
    <row r="34" spans="1:111" ht="15" customHeight="1" x14ac:dyDescent="0.3">
      <c r="A34" s="236">
        <v>28</v>
      </c>
      <c r="B34" s="196" t="s">
        <v>304</v>
      </c>
      <c r="C34" s="195" t="s">
        <v>213</v>
      </c>
      <c r="D34" s="253">
        <f>+生産者価格評価表!D34/生産者価格評価表!D$124</f>
        <v>0</v>
      </c>
      <c r="E34" s="254">
        <f>+生産者価格評価表!E34/生産者価格評価表!E$124</f>
        <v>0</v>
      </c>
      <c r="F34" s="254">
        <f>+生産者価格評価表!F34/生産者価格評価表!F$124</f>
        <v>0</v>
      </c>
      <c r="G34" s="254">
        <f>+生産者価格評価表!G34/生産者価格評価表!G$124</f>
        <v>0</v>
      </c>
      <c r="H34" s="254">
        <f>+生産者価格評価表!H34/生産者価格評価表!H$124</f>
        <v>0</v>
      </c>
      <c r="I34" s="254">
        <f>+生産者価格評価表!I34/生産者価格評価表!I$124</f>
        <v>0</v>
      </c>
      <c r="J34" s="254">
        <f>+生産者価格評価表!J34/生産者価格評価表!J$124</f>
        <v>2.4209297446188111E-5</v>
      </c>
      <c r="K34" s="254">
        <f>+生産者価格評価表!K34/生産者価格評価表!K$124</f>
        <v>6.5981279255351774E-6</v>
      </c>
      <c r="L34" s="254">
        <f>+生産者価格評価表!L34/生産者価格評価表!L$124</f>
        <v>0</v>
      </c>
      <c r="M34" s="254">
        <f>+生産者価格評価表!M34/生産者価格評価表!M$124</f>
        <v>0</v>
      </c>
      <c r="N34" s="254">
        <f>+生産者価格評価表!N34/生産者価格評価表!N$124</f>
        <v>0</v>
      </c>
      <c r="O34" s="254">
        <f>+生産者価格評価表!O34/生産者価格評価表!O$124</f>
        <v>0</v>
      </c>
      <c r="P34" s="254">
        <f>+生産者価格評価表!P34/生産者価格評価表!P$124</f>
        <v>0</v>
      </c>
      <c r="Q34" s="254">
        <f>+生産者価格評価表!Q34/生産者価格評価表!Q$124</f>
        <v>0</v>
      </c>
      <c r="R34" s="254">
        <f>+生産者価格評価表!R34/生産者価格評価表!R$124</f>
        <v>0</v>
      </c>
      <c r="S34" s="254">
        <f>+生産者価格評価表!S34/生産者価格評価表!S$124</f>
        <v>3.8795768849566522E-5</v>
      </c>
      <c r="T34" s="254">
        <f>+生産者価格評価表!T34/生産者価格評価表!T$124</f>
        <v>0</v>
      </c>
      <c r="U34" s="254">
        <f>+生産者価格評価表!U34/生産者価格評価表!U$124</f>
        <v>0</v>
      </c>
      <c r="V34" s="254">
        <f>+生産者価格評価表!V34/生産者価格評価表!V$124</f>
        <v>3.7183205743901858E-3</v>
      </c>
      <c r="W34" s="254">
        <f>+生産者価格評価表!W34/生産者価格評価表!W$124</f>
        <v>5.7160428899691448E-4</v>
      </c>
      <c r="X34" s="254">
        <f>+生産者価格評価表!X34/生産者価格評価表!X$124</f>
        <v>2.8982824041785674E-4</v>
      </c>
      <c r="Y34" s="254">
        <f>+生産者価格評価表!Y34/生産者価格評価表!Y$124</f>
        <v>3.7823496631057209E-3</v>
      </c>
      <c r="Z34" s="254">
        <f>+生産者価格評価表!Z34/生産者価格評価表!Z$124</f>
        <v>0</v>
      </c>
      <c r="AA34" s="254">
        <f>+生産者価格評価表!AA34/生産者価格評価表!AA$124</f>
        <v>0</v>
      </c>
      <c r="AB34" s="254">
        <f>+生産者価格評価表!AB34/生産者価格評価表!AB$124</f>
        <v>0</v>
      </c>
      <c r="AC34" s="254">
        <f>+生産者価格評価表!AC34/生産者価格評価表!AC$124</f>
        <v>1.3512056917717601E-4</v>
      </c>
      <c r="AD34" s="254">
        <f>+生産者価格評価表!AD34/生産者価格評価表!AD$124</f>
        <v>0</v>
      </c>
      <c r="AE34" s="254">
        <f>+生産者価格評価表!AE34/生産者価格評価表!AE$124</f>
        <v>3.7750924317211526E-2</v>
      </c>
      <c r="AF34" s="254">
        <f>+生産者価格評価表!AF34/生産者価格評価表!AF$124</f>
        <v>9.4486606568945099E-5</v>
      </c>
      <c r="AG34" s="254">
        <f>+生産者価格評価表!AG34/生産者価格評価表!AG$124</f>
        <v>0</v>
      </c>
      <c r="AH34" s="254">
        <f>+生産者価格評価表!AH34/生産者価格評価表!AH$124</f>
        <v>0</v>
      </c>
      <c r="AI34" s="254">
        <f>+生産者価格評価表!AI34/生産者価格評価表!AI$124</f>
        <v>0</v>
      </c>
      <c r="AJ34" s="254">
        <f>+生産者価格評価表!AJ34/生産者価格評価表!AJ$124</f>
        <v>6.4881244151330153E-5</v>
      </c>
      <c r="AK34" s="254">
        <f>+生産者価格評価表!AK34/生産者価格評価表!AK$124</f>
        <v>0</v>
      </c>
      <c r="AL34" s="254">
        <f>+生産者価格評価表!AL34/生産者価格評価表!AL$124</f>
        <v>9.1605324725082121E-3</v>
      </c>
      <c r="AM34" s="254">
        <f>+生産者価格評価表!AM34/生産者価格評価表!AM$124</f>
        <v>6.4911715773090753E-2</v>
      </c>
      <c r="AN34" s="254">
        <f>+生産者価格評価表!AN34/生産者価格評価表!AN$124</f>
        <v>8.3517539283717197E-3</v>
      </c>
      <c r="AO34" s="254">
        <f>+生産者価格評価表!AO34/生産者価格評価表!AO$124</f>
        <v>1.825839933958846E-2</v>
      </c>
      <c r="AP34" s="254">
        <f>+生産者価格評価表!AP34/生産者価格評価表!AP$124</f>
        <v>1.2333138798624016E-4</v>
      </c>
      <c r="AQ34" s="254">
        <f>+生産者価格評価表!AQ34/生産者価格評価表!AQ$124</f>
        <v>1.166447535278857E-3</v>
      </c>
      <c r="AR34" s="254">
        <f>+生産者価格評価表!AR34/生産者価格評価表!AR$124</f>
        <v>2.1354961476602457E-4</v>
      </c>
      <c r="AS34" s="254">
        <f>+生産者価格評価表!AS34/生産者価格評価表!AS$124</f>
        <v>1.0227295244755155E-5</v>
      </c>
      <c r="AT34" s="254">
        <f>+生産者価格評価表!AT34/生産者価格評価表!AT$124</f>
        <v>3.5767159328687137E-5</v>
      </c>
      <c r="AU34" s="255">
        <f>+生産者価格評価表!AU34/生産者価格評価表!AU$124</f>
        <v>2.0493390400530326E-5</v>
      </c>
      <c r="AV34" s="255">
        <f>+生産者価格評価表!AV34/生産者価格評価表!AV$124</f>
        <v>2.4676290016565775E-5</v>
      </c>
      <c r="AW34" s="255">
        <f>+生産者価格評価表!AW34/生産者価格評価表!AW$124</f>
        <v>4.7131678199618955E-5</v>
      </c>
      <c r="AX34" s="255">
        <f>+生産者価格評価表!AX34/生産者価格評価表!AX$124</f>
        <v>0</v>
      </c>
      <c r="AY34" s="255">
        <f>+生産者価格評価表!AY34/生産者価格評価表!AY$124</f>
        <v>0</v>
      </c>
      <c r="AZ34" s="255">
        <f>+生産者価格評価表!AZ34/生産者価格評価表!AZ$124</f>
        <v>6.5062647350016783E-6</v>
      </c>
      <c r="BA34" s="255">
        <f>+生産者価格評価表!BA34/生産者価格評価表!BA$124</f>
        <v>0</v>
      </c>
      <c r="BB34" s="255">
        <f>+生産者価格評価表!BB34/生産者価格評価表!BB$124</f>
        <v>1.351100606554099E-6</v>
      </c>
      <c r="BC34" s="255">
        <f>+生産者価格評価表!BC34/生産者価格評価表!BC$124</f>
        <v>0</v>
      </c>
      <c r="BD34" s="255">
        <f>+生産者価格評価表!BD34/生産者価格評価表!BD$124</f>
        <v>1.1428664723793664E-5</v>
      </c>
      <c r="BE34" s="255">
        <f>+生産者価格評価表!BE34/生産者価格評価表!BE$124</f>
        <v>0</v>
      </c>
      <c r="BF34" s="255">
        <f>+生産者価格評価表!BF34/生産者価格評価表!BF$124</f>
        <v>0</v>
      </c>
      <c r="BG34" s="255">
        <f>+生産者価格評価表!BG34/生産者価格評価表!BG$124</f>
        <v>0</v>
      </c>
      <c r="BH34" s="255">
        <f>+生産者価格評価表!BH34/生産者価格評価表!BH$124</f>
        <v>5.393758207498406E-5</v>
      </c>
      <c r="BI34" s="255">
        <f>+生産者価格評価表!BI34/生産者価格評価表!BI$124</f>
        <v>8.192557880421425E-6</v>
      </c>
      <c r="BJ34" s="255">
        <f>+生産者価格評価表!BJ34/生産者価格評価表!BJ$124</f>
        <v>5.2790881128235824E-4</v>
      </c>
      <c r="BK34" s="255">
        <f>+生産者価格評価表!BK34/生産者価格評価表!BK$124</f>
        <v>1.0287695401914539E-5</v>
      </c>
      <c r="BL34" s="255">
        <f>+生産者価格評価表!BL34/生産者価格評価表!BL$124</f>
        <v>2.2418753889107002E-4</v>
      </c>
      <c r="BM34" s="255">
        <f>+生産者価格評価表!BM34/生産者価格評価表!BM$124</f>
        <v>8.324227491287564E-4</v>
      </c>
      <c r="BN34" s="255">
        <f>+生産者価格評価表!BN34/生産者価格評価表!BN$124</f>
        <v>3.2471571750995359E-5</v>
      </c>
      <c r="BO34" s="255">
        <f>+生産者価格評価表!BO34/生産者価格評価表!BO$124</f>
        <v>2.6962796823490641E-2</v>
      </c>
      <c r="BP34" s="255">
        <f>+生産者価格評価表!BP34/生産者価格評価表!BP$124</f>
        <v>1.0670350269651695E-2</v>
      </c>
      <c r="BQ34" s="255">
        <f>+生産者価格評価表!BQ34/生産者価格評価表!BQ$124</f>
        <v>1.7030739628217148E-2</v>
      </c>
      <c r="BR34" s="255">
        <f>+生産者価格評価表!BR34/生産者価格評価表!BR$124</f>
        <v>0</v>
      </c>
      <c r="BS34" s="255">
        <f>+生産者価格評価表!BS34/生産者価格評価表!BS$124</f>
        <v>2.2073052533202838E-7</v>
      </c>
      <c r="BT34" s="255">
        <f>+生産者価格評価表!BT34/生産者価格評価表!BT$124</f>
        <v>1.4618719270025266E-4</v>
      </c>
      <c r="BU34" s="255">
        <f>+生産者価格評価表!BU34/生産者価格評価表!BU$124</f>
        <v>-2.0815739270117349E-6</v>
      </c>
      <c r="BV34" s="255">
        <f>+生産者価格評価表!BV34/生産者価格評価表!BV$124</f>
        <v>0</v>
      </c>
      <c r="BW34" s="255">
        <f>+生産者価格評価表!BW34/生産者価格評価表!BW$124</f>
        <v>0</v>
      </c>
      <c r="BX34" s="255">
        <f>+生産者価格評価表!BX34/生産者価格評価表!BX$124</f>
        <v>0</v>
      </c>
      <c r="BY34" s="255">
        <f>+生産者価格評価表!BY34/生産者価格評価表!BY$124</f>
        <v>0</v>
      </c>
      <c r="BZ34" s="255">
        <f>+生産者価格評価表!BZ34/生産者価格評価表!BZ$124</f>
        <v>1.2840219211535984E-5</v>
      </c>
      <c r="CA34" s="255">
        <f>+生産者価格評価表!CA34/生産者価格評価表!CA$124</f>
        <v>0</v>
      </c>
      <c r="CB34" s="255">
        <f>+生産者価格評価表!CB34/生産者価格評価表!CB$124</f>
        <v>0</v>
      </c>
      <c r="CC34" s="255">
        <f>+生産者価格評価表!CC34/生産者価格評価表!CC$124</f>
        <v>0</v>
      </c>
      <c r="CD34" s="255">
        <f>+生産者価格評価表!CD34/生産者価格評価表!CD$124</f>
        <v>0</v>
      </c>
      <c r="CE34" s="255">
        <f>+生産者価格評価表!CE34/生産者価格評価表!CE$124</f>
        <v>0</v>
      </c>
      <c r="CF34" s="255">
        <f>+生産者価格評価表!CF34/生産者価格評価表!CF$124</f>
        <v>0</v>
      </c>
      <c r="CG34" s="255">
        <f>+生産者価格評価表!CG34/生産者価格評価表!CG$124</f>
        <v>0</v>
      </c>
      <c r="CH34" s="255">
        <f>+生産者価格評価表!CH34/生産者価格評価表!CH$124</f>
        <v>0</v>
      </c>
      <c r="CI34" s="255">
        <f>+生産者価格評価表!CI34/生産者価格評価表!CI$124</f>
        <v>0</v>
      </c>
      <c r="CJ34" s="255">
        <f>+生産者価格評価表!CJ34/生産者価格評価表!CJ$124</f>
        <v>0</v>
      </c>
      <c r="CK34" s="255">
        <f>+生産者価格評価表!CK34/生産者価格評価表!CK$124</f>
        <v>0</v>
      </c>
      <c r="CL34" s="255">
        <f>+生産者価格評価表!CL34/生産者価格評価表!CL$124</f>
        <v>0</v>
      </c>
      <c r="CM34" s="255">
        <f>+生産者価格評価表!CM34/生産者価格評価表!CM$124</f>
        <v>1.3718272883884205E-5</v>
      </c>
      <c r="CN34" s="255">
        <f>+生産者価格評価表!CN34/生産者価格評価表!CN$124</f>
        <v>0</v>
      </c>
      <c r="CO34" s="255">
        <f>+生産者価格評価表!CO34/生産者価格評価表!CO$124</f>
        <v>0</v>
      </c>
      <c r="CP34" s="255">
        <f>+生産者価格評価表!CP34/生産者価格評価表!CP$124</f>
        <v>0</v>
      </c>
      <c r="CQ34" s="255">
        <f>+生産者価格評価表!CQ34/生産者価格評価表!CQ$124</f>
        <v>0</v>
      </c>
      <c r="CR34" s="255">
        <f>+生産者価格評価表!CR34/生産者価格評価表!CR$124</f>
        <v>0</v>
      </c>
      <c r="CS34" s="255">
        <f>+生産者価格評価表!CS34/生産者価格評価表!CS$124</f>
        <v>1.1873204283111082E-5</v>
      </c>
      <c r="CT34" s="255">
        <f>+生産者価格評価表!CT34/生産者価格評価表!CT$124</f>
        <v>1.3623962929714233E-5</v>
      </c>
      <c r="CU34" s="255">
        <f>+生産者価格評価表!CU34/生産者価格評価表!CU$124</f>
        <v>2.2619316896629722E-4</v>
      </c>
      <c r="CV34" s="255">
        <f>+生産者価格評価表!CV34/生産者価格評価表!CV$124</f>
        <v>1.3862528795740709E-5</v>
      </c>
      <c r="CW34" s="255">
        <f>+生産者価格評価表!CW34/生産者価格評価表!CW$124</f>
        <v>0</v>
      </c>
      <c r="CX34" s="255">
        <f>+生産者価格評価表!CX34/生産者価格評価表!CX$124</f>
        <v>0</v>
      </c>
      <c r="CY34" s="255">
        <f>+生産者価格評価表!CY34/生産者価格評価表!CY$124</f>
        <v>2.5165830423266306E-6</v>
      </c>
      <c r="CZ34" s="255">
        <f>+生産者価格評価表!CZ34/生産者価格評価表!CZ$124</f>
        <v>1.5470699114704713E-6</v>
      </c>
      <c r="DA34" s="255">
        <f>+生産者価格評価表!DA34/生産者価格評価表!DA$124</f>
        <v>4.9034494445553676E-4</v>
      </c>
      <c r="DB34" s="255">
        <f>+生産者価格評価表!DB34/生産者価格評価表!DB$124</f>
        <v>0</v>
      </c>
      <c r="DC34" s="255">
        <f>+生産者価格評価表!DC34/生産者価格評価表!DC$124</f>
        <v>0</v>
      </c>
      <c r="DD34" s="255">
        <f>+生産者価格評価表!DD34/生産者価格評価表!DD$124</f>
        <v>0</v>
      </c>
      <c r="DE34" s="255">
        <f>+生産者価格評価表!DE34/生産者価格評価表!DE$124</f>
        <v>8.8548571275956302E-5</v>
      </c>
      <c r="DF34" s="255">
        <f>+生産者価格評価表!DF34/生産者価格評価表!DF$124</f>
        <v>0</v>
      </c>
      <c r="DG34" s="256">
        <f>+生産者価格評価表!DG34/生産者価格評価表!DG$124</f>
        <v>8.6615399830259674E-6</v>
      </c>
    </row>
    <row r="35" spans="1:111" ht="15" customHeight="1" x14ac:dyDescent="0.3">
      <c r="A35" s="236">
        <v>29</v>
      </c>
      <c r="B35" s="196" t="s">
        <v>305</v>
      </c>
      <c r="C35" s="195" t="s">
        <v>214</v>
      </c>
      <c r="D35" s="253">
        <f>+生産者価格評価表!D35/生産者価格評価表!D$124</f>
        <v>1.282977176322703E-2</v>
      </c>
      <c r="E35" s="254">
        <f>+生産者価格評価表!E35/生産者価格評価表!E$124</f>
        <v>1.0299118502460018E-3</v>
      </c>
      <c r="F35" s="254">
        <f>+生産者価格評価表!F35/生産者価格評価表!F$124</f>
        <v>4.8692264885920981E-3</v>
      </c>
      <c r="G35" s="254">
        <f>+生産者価格評価表!G35/生産者価格評価表!G$124</f>
        <v>9.1648030105520809E-3</v>
      </c>
      <c r="H35" s="254">
        <f>+生産者価格評価表!H35/生産者価格評価表!H$124</f>
        <v>1.4711645536299226E-2</v>
      </c>
      <c r="I35" s="254">
        <f>+生産者価格評価表!I35/生産者価格評価表!I$124</f>
        <v>1.5951803295716756E-3</v>
      </c>
      <c r="J35" s="254">
        <f>+生産者価格評価表!J35/生産者価格評価表!J$124</f>
        <v>6.2137196778549487E-4</v>
      </c>
      <c r="K35" s="254">
        <f>+生産者価格評価表!K35/生産者価格評価表!K$124</f>
        <v>1.6219160667954608E-2</v>
      </c>
      <c r="L35" s="254">
        <f>+生産者価格評価表!L35/生産者価格評価表!L$124</f>
        <v>3.1403119411419413E-2</v>
      </c>
      <c r="M35" s="254">
        <f>+生産者価格評価表!M35/生産者価格評価表!M$124</f>
        <v>1.2761493696089371E-4</v>
      </c>
      <c r="N35" s="254">
        <f>+生産者価格評価表!N35/生産者価格評価表!N$124</f>
        <v>1.1496762526475243E-3</v>
      </c>
      <c r="O35" s="254">
        <f>+生産者価格評価表!O35/生産者価格評価表!O$124</f>
        <v>4.4612812784813813E-3</v>
      </c>
      <c r="P35" s="254">
        <f>+生産者価格評価表!P35/生産者価格評価表!P$124</f>
        <v>6.1955270180571922E-3</v>
      </c>
      <c r="Q35" s="254">
        <f>+生産者価格評価表!Q35/生産者価格評価表!Q$124</f>
        <v>1.2230290096540893E-2</v>
      </c>
      <c r="R35" s="254">
        <f>+生産者価格評価表!R35/生産者価格評価表!R$124</f>
        <v>5.1914228765415786E-2</v>
      </c>
      <c r="S35" s="254">
        <f>+生産者価格評価表!S35/生産者価格評価表!S$124</f>
        <v>8.7093879731543773E-3</v>
      </c>
      <c r="T35" s="254">
        <f>+生産者価格評価表!T35/生産者価格評価表!T$124</f>
        <v>2.7549683470331928E-2</v>
      </c>
      <c r="U35" s="254">
        <f>+生産者価格評価表!U35/生産者価格評価表!U$124</f>
        <v>3.6475092898423475E-2</v>
      </c>
      <c r="V35" s="254">
        <f>+生産者価格評価表!V35/生産者価格評価表!V$124</f>
        <v>1.1725548000570586E-2</v>
      </c>
      <c r="W35" s="254">
        <f>+生産者価格評価表!W35/生産者価格評価表!W$124</f>
        <v>6.6805965702828821E-3</v>
      </c>
      <c r="X35" s="254">
        <f>+生産者価格評価表!X35/生産者価格評価表!X$124</f>
        <v>0</v>
      </c>
      <c r="Y35" s="254">
        <f>+生産者価格評価表!Y35/生産者価格評価表!Y$124</f>
        <v>2.035368694723403E-3</v>
      </c>
      <c r="Z35" s="254">
        <f>+生産者価格評価表!Z35/生産者価格評価表!Z$124</f>
        <v>1.2235368397403991E-3</v>
      </c>
      <c r="AA35" s="254">
        <f>+生産者価格評価表!AA35/生産者価格評価表!AA$124</f>
        <v>7.0975356230239504E-3</v>
      </c>
      <c r="AB35" s="254">
        <f>+生産者価格評価表!AB35/生産者価格評価表!AB$124</f>
        <v>6.4084312916870445E-2</v>
      </c>
      <c r="AC35" s="254">
        <f>+生産者価格評価表!AC35/生産者価格評価表!AC$124</f>
        <v>2.9154925964720916E-2</v>
      </c>
      <c r="AD35" s="254">
        <f>+生産者価格評価表!AD35/生産者価格評価表!AD$124</f>
        <v>1.0136734903886759E-4</v>
      </c>
      <c r="AE35" s="254">
        <f>+生産者価格評価表!AE35/生産者価格評価表!AE$124</f>
        <v>0</v>
      </c>
      <c r="AF35" s="254">
        <f>+生産者価格評価表!AF35/生産者価格評価表!AF$124</f>
        <v>0.22387247724167431</v>
      </c>
      <c r="AG35" s="254">
        <f>+生産者価格評価表!AG35/生産者価格評価表!AG$124</f>
        <v>2.5882595344111498E-2</v>
      </c>
      <c r="AH35" s="254">
        <f>+生産者価格評価表!AH35/生産者価格評価表!AH$124</f>
        <v>6.1661201446874682E-2</v>
      </c>
      <c r="AI35" s="254">
        <f>+生産者価格評価表!AI35/生産者価格評価表!AI$124</f>
        <v>2.4117896865854888E-2</v>
      </c>
      <c r="AJ35" s="254">
        <f>+生産者価格評価表!AJ35/生産者価格評価表!AJ$124</f>
        <v>1.0281181765518471E-3</v>
      </c>
      <c r="AK35" s="254">
        <f>+生産者価格評価表!AK35/生産者価格評価表!AK$124</f>
        <v>5.3549267497465343E-3</v>
      </c>
      <c r="AL35" s="254">
        <f>+生産者価格評価表!AL35/生産者価格評価表!AL$124</f>
        <v>2.756311494786954E-3</v>
      </c>
      <c r="AM35" s="254">
        <f>+生産者価格評価表!AM35/生産者価格評価表!AM$124</f>
        <v>0</v>
      </c>
      <c r="AN35" s="254">
        <f>+生産者価格評価表!AN35/生産者価格評価表!AN$124</f>
        <v>2.279900472492954E-5</v>
      </c>
      <c r="AO35" s="254">
        <f>+生産者価格評価表!AO35/生産者価格評価表!AO$124</f>
        <v>4.7145058937668899E-4</v>
      </c>
      <c r="AP35" s="254">
        <f>+生産者価格評価表!AP35/生産者価格評価表!AP$124</f>
        <v>6.6598949512569687E-5</v>
      </c>
      <c r="AQ35" s="254">
        <f>+生産者価格評価表!AQ35/生産者価格評価表!AQ$124</f>
        <v>2.2390014609067845E-4</v>
      </c>
      <c r="AR35" s="254">
        <f>+生産者価格評価表!AR35/生産者価格評価表!AR$124</f>
        <v>1.0656039144120867E-2</v>
      </c>
      <c r="AS35" s="254">
        <f>+生産者価格評価表!AS35/生産者価格評価表!AS$124</f>
        <v>2.6633581366549883E-3</v>
      </c>
      <c r="AT35" s="254">
        <f>+生産者価格評価表!AT35/生産者価格評価表!AT$124</f>
        <v>3.6413144145460005E-3</v>
      </c>
      <c r="AU35" s="255">
        <f>+生産者価格評価表!AU35/生産者価格評価表!AU$124</f>
        <v>4.8928210114017332E-3</v>
      </c>
      <c r="AV35" s="255">
        <f>+生産者価格評価表!AV35/生産者価格評価表!AV$124</f>
        <v>7.0189529632414E-3</v>
      </c>
      <c r="AW35" s="255">
        <f>+生産者価格評価表!AW35/生産者価格評価表!AW$124</f>
        <v>3.321854696365114E-2</v>
      </c>
      <c r="AX35" s="255">
        <f>+生産者価格評価表!AX35/生産者価格評価表!AX$124</f>
        <v>1.762075075866423E-2</v>
      </c>
      <c r="AY35" s="255">
        <f>+生産者価格評価表!AY35/生産者価格評価表!AY$124</f>
        <v>1.2863211108557922E-2</v>
      </c>
      <c r="AZ35" s="255">
        <f>+生産者価格評価表!AZ35/生産者価格評価表!AZ$124</f>
        <v>1.8478160126540712E-2</v>
      </c>
      <c r="BA35" s="255">
        <f>+生産者価格評価表!BA35/生産者価格評価表!BA$124</f>
        <v>4.1352839890728833E-2</v>
      </c>
      <c r="BB35" s="255">
        <f>+生産者価格評価表!BB35/生産者価格評価表!BB$124</f>
        <v>5.2737960342494998E-3</v>
      </c>
      <c r="BC35" s="255">
        <f>+生産者価格評価表!BC35/生産者価格評価表!BC$124</f>
        <v>8.5164016685474353E-2</v>
      </c>
      <c r="BD35" s="255">
        <f>+生産者価格評価表!BD35/生産者価格評価表!BD$124</f>
        <v>4.0302043281985972E-2</v>
      </c>
      <c r="BE35" s="255">
        <f>+生産者価格評価表!BE35/生産者価格評価表!BE$124</f>
        <v>3.305010353309585E-2</v>
      </c>
      <c r="BF35" s="255">
        <f>+生産者価格評価表!BF35/生産者価格評価表!BF$124</f>
        <v>3.3395044255382172E-2</v>
      </c>
      <c r="BG35" s="255">
        <f>+生産者価格評価表!BG35/生産者価格評価表!BG$124</f>
        <v>6.0454810675198787E-3</v>
      </c>
      <c r="BH35" s="255">
        <f>+生産者価格評価表!BH35/生産者価格評価表!BH$124</f>
        <v>3.8245749214792429E-2</v>
      </c>
      <c r="BI35" s="255">
        <f>+生産者価格評価表!BI35/生産者価格評価表!BI$124</f>
        <v>5.6839104199850115E-3</v>
      </c>
      <c r="BJ35" s="255">
        <f>+生産者価格評価表!BJ35/生産者価格評価表!BJ$124</f>
        <v>1.1352328412770236E-2</v>
      </c>
      <c r="BK35" s="255">
        <f>+生産者価格評価表!BK35/生産者価格評価表!BK$124</f>
        <v>7.6382709127414822E-2</v>
      </c>
      <c r="BL35" s="255">
        <f>+生産者価格評価表!BL35/生産者価格評価表!BL$124</f>
        <v>2.3938854762563526E-3</v>
      </c>
      <c r="BM35" s="255">
        <f>+生産者価格評価表!BM35/生産者価格評価表!BM$124</f>
        <v>1.2411623303626782E-2</v>
      </c>
      <c r="BN35" s="255">
        <f>+生産者価格評価表!BN35/生産者価格評価表!BN$124</f>
        <v>1.5742333954781661E-2</v>
      </c>
      <c r="BO35" s="255">
        <f>+生産者価格評価表!BO35/生産者価格評価表!BO$124</f>
        <v>1.2144635677198909E-2</v>
      </c>
      <c r="BP35" s="255">
        <f>+生産者価格評価表!BP35/生産者価格評価表!BP$124</f>
        <v>1.0270356247678178E-2</v>
      </c>
      <c r="BQ35" s="255">
        <f>+生産者価格評価表!BQ35/生産者価格評価表!BQ$124</f>
        <v>0</v>
      </c>
      <c r="BR35" s="255">
        <f>+生産者価格評価表!BR35/生産者価格評価表!BR$124</f>
        <v>0</v>
      </c>
      <c r="BS35" s="255">
        <f>+生産者価格評価表!BS35/生産者価格評価表!BS$124</f>
        <v>3.5417316442150612E-2</v>
      </c>
      <c r="BT35" s="255">
        <f>+生産者価格評価表!BT35/生産者価格評価表!BT$124</f>
        <v>2.4082504313440029E-3</v>
      </c>
      <c r="BU35" s="255">
        <f>+生産者価格評価表!BU35/生産者価格評価表!BU$124</f>
        <v>4.7884181485549635E-3</v>
      </c>
      <c r="BV35" s="255">
        <f>+生産者価格評価表!BV35/生産者価格評価表!BV$124</f>
        <v>2.5259549807705459E-3</v>
      </c>
      <c r="BW35" s="255">
        <f>+生産者価格評価表!BW35/生産者価格評価表!BW$124</f>
        <v>7.1463795373708601E-4</v>
      </c>
      <c r="BX35" s="255">
        <f>+生産者価格評価表!BX35/生産者価格評価表!BX$124</f>
        <v>1.9272123957058576E-3</v>
      </c>
      <c r="BY35" s="255">
        <f>+生産者価格評価表!BY35/生産者価格評価表!BY$124</f>
        <v>4.0850886622242427E-4</v>
      </c>
      <c r="BZ35" s="255">
        <f>+生産者価格評価表!BZ35/生産者価格評価表!BZ$124</f>
        <v>0</v>
      </c>
      <c r="CA35" s="255">
        <f>+生産者価格評価表!CA35/生産者価格評価表!CA$124</f>
        <v>4.2731014114996658E-4</v>
      </c>
      <c r="CB35" s="255">
        <f>+生産者価格評価表!CB35/生産者価格評価表!CB$124</f>
        <v>4.3963055194752779E-5</v>
      </c>
      <c r="CC35" s="255">
        <f>+生産者価格評価表!CC35/生産者価格評価表!CC$124</f>
        <v>1.5858336583042445E-4</v>
      </c>
      <c r="CD35" s="255">
        <f>+生産者価格評価表!CD35/生産者価格評価表!CD$124</f>
        <v>6.6638341376477265E-4</v>
      </c>
      <c r="CE35" s="255">
        <f>+生産者価格評価表!CE35/生産者価格評価表!CE$124</f>
        <v>1.5731347512488373E-3</v>
      </c>
      <c r="CF35" s="255">
        <f>+生産者価格評価表!CF35/生産者価格評価表!CF$124</f>
        <v>3.4624574253029981E-3</v>
      </c>
      <c r="CG35" s="255">
        <f>+生産者価格評価表!CG35/生産者価格評価表!CG$124</f>
        <v>5.6340152290531003E-3</v>
      </c>
      <c r="CH35" s="255">
        <f>+生産者価格評価表!CH35/生産者価格評価表!CH$124</f>
        <v>0</v>
      </c>
      <c r="CI35" s="255">
        <f>+生産者価格評価表!CI35/生産者価格評価表!CI$124</f>
        <v>2.8073887352190147E-5</v>
      </c>
      <c r="CJ35" s="255">
        <f>+生産者価格評価表!CJ35/生産者価格評価表!CJ$124</f>
        <v>7.1015215043943221E-4</v>
      </c>
      <c r="CK35" s="255">
        <f>+生産者価格評価表!CK35/生産者価格評価表!CK$124</f>
        <v>8.3056074655003809E-3</v>
      </c>
      <c r="CL35" s="255">
        <f>+生産者価格評価表!CL35/生産者価格評価表!CL$124</f>
        <v>8.2496733366759346E-5</v>
      </c>
      <c r="CM35" s="255">
        <f>+生産者価格評価表!CM35/生産者価格評価表!CM$124</f>
        <v>2.6772292554443494E-3</v>
      </c>
      <c r="CN35" s="255">
        <f>+生産者価格評価表!CN35/生産者価格評価表!CN$124</f>
        <v>6.5486967565617519E-4</v>
      </c>
      <c r="CO35" s="255">
        <f>+生産者価格評価表!CO35/生産者価格評価表!CO$124</f>
        <v>2.9626956702746902E-4</v>
      </c>
      <c r="CP35" s="255">
        <f>+生産者価格評価表!CP35/生産者価格評価表!CP$124</f>
        <v>9.3285506252511786E-3</v>
      </c>
      <c r="CQ35" s="255">
        <f>+生産者価格評価表!CQ35/生産者価格評価表!CQ$124</f>
        <v>1.4771415999134693E-3</v>
      </c>
      <c r="CR35" s="255">
        <f>+生産者価格評価表!CR35/生産者価格評価表!CR$124</f>
        <v>1.2062277538933513E-5</v>
      </c>
      <c r="CS35" s="255">
        <f>+生産者価格評価表!CS35/生産者価格評価表!CS$124</f>
        <v>1.7995062094332186E-4</v>
      </c>
      <c r="CT35" s="255">
        <f>+生産者価格評価表!CT35/生産者価格評価表!CT$124</f>
        <v>2.3324569446124684E-4</v>
      </c>
      <c r="CU35" s="255">
        <f>+生産者価格評価表!CU35/生産者価格評価表!CU$124</f>
        <v>2.7111764558043682E-3</v>
      </c>
      <c r="CV35" s="255">
        <f>+生産者価格評価表!CV35/生産者価格評価表!CV$124</f>
        <v>3.5569220227120067E-4</v>
      </c>
      <c r="CW35" s="255">
        <f>+生産者価格評価表!CW35/生産者価格評価表!CW$124</f>
        <v>3.3622179155124755E-3</v>
      </c>
      <c r="CX35" s="255">
        <f>+生産者価格評価表!CX35/生産者価格評価表!CX$124</f>
        <v>5.9025214055003208E-3</v>
      </c>
      <c r="CY35" s="255">
        <f>+生産者価格評価表!CY35/生産者価格評価表!CY$124</f>
        <v>1.5118969626404062E-3</v>
      </c>
      <c r="CZ35" s="255">
        <f>+生産者価格評価表!CZ35/生産者価格評価表!CZ$124</f>
        <v>1.0844960079408005E-3</v>
      </c>
      <c r="DA35" s="255">
        <f>+生産者価格評価表!DA35/生産者価格評価表!DA$124</f>
        <v>7.6832492702051723E-4</v>
      </c>
      <c r="DB35" s="255">
        <f>+生産者価格評価表!DB35/生産者価格評価表!DB$124</f>
        <v>3.3022217887895182E-3</v>
      </c>
      <c r="DC35" s="255">
        <f>+生産者価格評価表!DC35/生産者価格評価表!DC$124</f>
        <v>5.1805773779566447E-3</v>
      </c>
      <c r="DD35" s="255">
        <f>+生産者価格評価表!DD35/生産者価格評価表!DD$124</f>
        <v>1.0248001639680262E-4</v>
      </c>
      <c r="DE35" s="255">
        <f>+生産者価格評価表!DE35/生産者価格評価表!DE$124</f>
        <v>5.2397861925592814E-4</v>
      </c>
      <c r="DF35" s="255">
        <f>+生産者価格評価表!DF35/生産者価格評価表!DF$124</f>
        <v>3.5970970606254433E-2</v>
      </c>
      <c r="DG35" s="256">
        <f>+生産者価格評価表!DG35/生産者価格評価表!DG$124</f>
        <v>1.9240253666772459E-3</v>
      </c>
    </row>
    <row r="36" spans="1:111" ht="15" customHeight="1" x14ac:dyDescent="0.3">
      <c r="A36" s="236">
        <v>30</v>
      </c>
      <c r="B36" s="196" t="s">
        <v>306</v>
      </c>
      <c r="C36" s="195" t="s">
        <v>215</v>
      </c>
      <c r="D36" s="253">
        <f>+生産者価格評価表!D36/生産者価格評価表!D$124</f>
        <v>1.0883914553874556E-3</v>
      </c>
      <c r="E36" s="254">
        <f>+生産者価格評価表!E36/生産者価格評価表!E$124</f>
        <v>4.055445103825815E-4</v>
      </c>
      <c r="F36" s="254">
        <f>+生産者価格評価表!F36/生産者価格評価表!F$124</f>
        <v>9.4647727998394405E-4</v>
      </c>
      <c r="G36" s="254">
        <f>+生産者価格評価表!G36/生産者価格評価表!G$124</f>
        <v>4.7970043305919983E-4</v>
      </c>
      <c r="H36" s="254">
        <f>+生産者価格評価表!H36/生産者価格評価表!H$124</f>
        <v>7.6530725422545732E-4</v>
      </c>
      <c r="I36" s="254">
        <f>+生産者価格評価表!I36/生産者価格評価表!I$124</f>
        <v>6.3436241013199186E-3</v>
      </c>
      <c r="J36" s="254">
        <f>+生産者価格評価表!J36/生産者価格評価表!J$124</f>
        <v>3.3489528133893555E-3</v>
      </c>
      <c r="K36" s="254">
        <f>+生産者価格評価表!K36/生産者価格評価表!K$124</f>
        <v>2.683238689717639E-4</v>
      </c>
      <c r="L36" s="254">
        <f>+生産者価格評価表!L36/生産者価格評価表!L$124</f>
        <v>1.5735253672813449E-4</v>
      </c>
      <c r="M36" s="254">
        <f>+生産者価格評価表!M36/生産者価格評価表!M$124</f>
        <v>2.0044230936266028E-6</v>
      </c>
      <c r="N36" s="254">
        <f>+生産者価格評価表!N36/生産者価格評価表!N$124</f>
        <v>1.2335582109951978E-6</v>
      </c>
      <c r="O36" s="254">
        <f>+生産者価格評価表!O36/生産者価格評価表!O$124</f>
        <v>2.8628041025390727E-4</v>
      </c>
      <c r="P36" s="254">
        <f>+生産者価格評価表!P36/生産者価格評価表!P$124</f>
        <v>3.6461169585890194E-3</v>
      </c>
      <c r="Q36" s="254">
        <f>+生産者価格評価表!Q36/生産者価格評価表!Q$124</f>
        <v>6.4732915375886695E-4</v>
      </c>
      <c r="R36" s="254">
        <f>+生産者価格評価表!R36/生産者価格評価表!R$124</f>
        <v>1.1654824201136188E-3</v>
      </c>
      <c r="S36" s="254">
        <f>+生産者価格評価表!S36/生産者価格評価表!S$124</f>
        <v>1.2975611878740154E-4</v>
      </c>
      <c r="T36" s="254">
        <f>+生産者価格評価表!T36/生産者価格評価表!T$124</f>
        <v>1.1201875462070261E-3</v>
      </c>
      <c r="U36" s="254">
        <f>+生産者価格評価表!U36/生産者価格評価表!U$124</f>
        <v>2.5834679093408267E-4</v>
      </c>
      <c r="V36" s="254">
        <f>+生産者価格評価表!V36/生産者価格評価表!V$124</f>
        <v>1.4232957697367379E-3</v>
      </c>
      <c r="W36" s="254">
        <f>+生産者価格評価表!W36/生産者価格評価表!W$124</f>
        <v>1.6997345763937024E-4</v>
      </c>
      <c r="X36" s="254">
        <f>+生産者価格評価表!X36/生産者価格評価表!X$124</f>
        <v>5.8353378171086868E-4</v>
      </c>
      <c r="Y36" s="254">
        <f>+生産者価格評価表!Y36/生産者価格評価表!Y$124</f>
        <v>1.0654567822723068E-3</v>
      </c>
      <c r="Z36" s="254">
        <f>+生産者価格評価表!Z36/生産者価格評価表!Z$124</f>
        <v>6.7011277649414811E-4</v>
      </c>
      <c r="AA36" s="254">
        <f>+生産者価格評価表!AA36/生産者価格評価表!AA$124</f>
        <v>0</v>
      </c>
      <c r="AB36" s="254">
        <f>+生産者価格評価表!AB36/生産者価格評価表!AB$124</f>
        <v>2.8661994506996549E-3</v>
      </c>
      <c r="AC36" s="254">
        <f>+生産者価格評価表!AC36/生産者価格評価表!AC$124</f>
        <v>3.6233057191182569E-4</v>
      </c>
      <c r="AD36" s="254">
        <f>+生産者価格評価表!AD36/生産者価格評価表!AD$124</f>
        <v>0</v>
      </c>
      <c r="AE36" s="254">
        <f>+生産者価格評価表!AE36/生産者価格評価表!AE$124</f>
        <v>2.3541634645503839E-4</v>
      </c>
      <c r="AF36" s="254">
        <f>+生産者価格評価表!AF36/生産者価格評価表!AF$124</f>
        <v>8.5828362717002343E-4</v>
      </c>
      <c r="AG36" s="254">
        <f>+生産者価格評価表!AG36/生産者価格評価表!AG$124</f>
        <v>4.3063254672629454E-2</v>
      </c>
      <c r="AH36" s="254">
        <f>+生産者価格評価表!AH36/生産者価格評価表!AH$124</f>
        <v>3.488725871336331E-2</v>
      </c>
      <c r="AI36" s="254">
        <f>+生産者価格評価表!AI36/生産者価格評価表!AI$124</f>
        <v>2.8091140880376353E-4</v>
      </c>
      <c r="AJ36" s="254">
        <f>+生産者価格評価表!AJ36/生産者価格評価表!AJ$124</f>
        <v>1.6484113898667617E-3</v>
      </c>
      <c r="AK36" s="254">
        <f>+生産者価格評価表!AK36/生産者価格評価表!AK$124</f>
        <v>5.6455559619910441E-4</v>
      </c>
      <c r="AL36" s="254">
        <f>+生産者価格評価表!AL36/生産者価格評価表!AL$124</f>
        <v>1.2390664612424902E-3</v>
      </c>
      <c r="AM36" s="254">
        <f>+生産者価格評価表!AM36/生産者価格評価表!AM$124</f>
        <v>5.1382900360520711E-4</v>
      </c>
      <c r="AN36" s="254">
        <f>+生産者価格評価表!AN36/生産者価格評価表!AN$124</f>
        <v>8.0594012587302359E-4</v>
      </c>
      <c r="AO36" s="254">
        <f>+生産者価格評価表!AO36/生産者価格評価表!AO$124</f>
        <v>9.3147976474425233E-4</v>
      </c>
      <c r="AP36" s="254">
        <f>+生産者価格評価表!AP36/生産者価格評価表!AP$124</f>
        <v>1.2234473688235023E-4</v>
      </c>
      <c r="AQ36" s="254">
        <f>+生産者価格評価表!AQ36/生産者価格評価表!AQ$124</f>
        <v>2.1667756073291463E-5</v>
      </c>
      <c r="AR36" s="254">
        <f>+生産者価格評価表!AR36/生産者価格評価表!AR$124</f>
        <v>1.8820954891650643E-4</v>
      </c>
      <c r="AS36" s="254">
        <f>+生産者価格評価表!AS36/生産者価格評価表!AS$124</f>
        <v>2.8621511879749167E-3</v>
      </c>
      <c r="AT36" s="254">
        <f>+生産者価格評価表!AT36/生産者価格評価表!AT$124</f>
        <v>7.5383028197305248E-4</v>
      </c>
      <c r="AU36" s="255">
        <f>+生産者価格評価表!AU36/生産者価格評価表!AU$124</f>
        <v>7.6576968796648317E-3</v>
      </c>
      <c r="AV36" s="255">
        <f>+生産者価格評価表!AV36/生産者価格評価表!AV$124</f>
        <v>1.299442545673817E-2</v>
      </c>
      <c r="AW36" s="255">
        <f>+生産者価格評価表!AW36/生産者価格評価表!AW$124</f>
        <v>1.0952245622973908E-2</v>
      </c>
      <c r="AX36" s="255">
        <f>+生産者価格評価表!AX36/生産者価格評価表!AX$124</f>
        <v>2.9873538890446E-3</v>
      </c>
      <c r="AY36" s="255">
        <f>+生産者価格評価表!AY36/生産者価格評価表!AY$124</f>
        <v>1.8251649542067426E-4</v>
      </c>
      <c r="AZ36" s="255">
        <f>+生産者価格評価表!AZ36/生産者価格評価表!AZ$124</f>
        <v>9.3688984586904368E-3</v>
      </c>
      <c r="BA36" s="255">
        <f>+生産者価格評価表!BA36/生産者価格評価表!BA$124</f>
        <v>7.1538559775468592E-3</v>
      </c>
      <c r="BB36" s="255">
        <f>+生産者価格評価表!BB36/生産者価格評価表!BB$124</f>
        <v>3.7785780296629637E-4</v>
      </c>
      <c r="BC36" s="255">
        <f>+生産者価格評価表!BC36/生産者価格評価表!BC$124</f>
        <v>3.5528429704662968E-3</v>
      </c>
      <c r="BD36" s="255">
        <f>+生産者価格評価表!BD36/生産者価格評価表!BD$124</f>
        <v>8.0908415578902684E-3</v>
      </c>
      <c r="BE36" s="255">
        <f>+生産者価格評価表!BE36/生産者価格評価表!BE$124</f>
        <v>1.6745957113673317E-3</v>
      </c>
      <c r="BF36" s="255">
        <f>+生産者価格評価表!BF36/生産者価格評価表!BF$124</f>
        <v>1.2375935093490317E-2</v>
      </c>
      <c r="BG36" s="255">
        <f>+生産者価格評価表!BG36/生産者価格評価表!BG$124</f>
        <v>2.1279895379576249E-2</v>
      </c>
      <c r="BH36" s="255">
        <f>+生産者価格評価表!BH36/生産者価格評価表!BH$124</f>
        <v>1.5569571407837324E-2</v>
      </c>
      <c r="BI36" s="255">
        <f>+生産者価格評価表!BI36/生産者価格評価表!BI$124</f>
        <v>1.2412156376095324E-2</v>
      </c>
      <c r="BJ36" s="255">
        <f>+生産者価格評価表!BJ36/生産者価格評価表!BJ$124</f>
        <v>9.5291034127822846E-3</v>
      </c>
      <c r="BK36" s="255">
        <f>+生産者価格評価表!BK36/生産者価格評価表!BK$124</f>
        <v>5.8405532951202599E-3</v>
      </c>
      <c r="BL36" s="255">
        <f>+生産者価格評価表!BL36/生産者価格評価表!BL$124</f>
        <v>5.3837817266377446E-3</v>
      </c>
      <c r="BM36" s="255">
        <f>+生産者価格評価表!BM36/生産者価格評価表!BM$124</f>
        <v>2.9162734229350791E-4</v>
      </c>
      <c r="BN36" s="255">
        <f>+生産者価格評価表!BN36/生産者価格評価表!BN$124</f>
        <v>2.746553777271691E-4</v>
      </c>
      <c r="BO36" s="255">
        <f>+生産者価格評価表!BO36/生産者価格評価表!BO$124</f>
        <v>3.541621027708003E-3</v>
      </c>
      <c r="BP36" s="255">
        <f>+生産者価格評価表!BP36/生産者価格評価表!BP$124</f>
        <v>3.4029915752526786E-3</v>
      </c>
      <c r="BQ36" s="255">
        <f>+生産者価格評価表!BQ36/生産者価格評価表!BQ$124</f>
        <v>0</v>
      </c>
      <c r="BR36" s="255">
        <f>+生産者価格評価表!BR36/生産者価格評価表!BR$124</f>
        <v>0</v>
      </c>
      <c r="BS36" s="255">
        <f>+生産者価格評価表!BS36/生産者価格評価表!BS$124</f>
        <v>1.3263697267201584E-3</v>
      </c>
      <c r="BT36" s="255">
        <f>+生産者価格評価表!BT36/生産者価格評価表!BT$124</f>
        <v>1.8043271075278561E-2</v>
      </c>
      <c r="BU36" s="255">
        <f>+生産者価格評価表!BU36/生産者価格評価表!BU$124</f>
        <v>1.0236382456615739E-4</v>
      </c>
      <c r="BV36" s="255">
        <f>+生産者価格評価表!BV36/生産者価格評価表!BV$124</f>
        <v>1.1421939233356686E-5</v>
      </c>
      <c r="BW36" s="255">
        <f>+生産者価格評価表!BW36/生産者価格評価表!BW$124</f>
        <v>0</v>
      </c>
      <c r="BX36" s="255">
        <f>+生産者価格評価表!BX36/生産者価格評価表!BX$124</f>
        <v>0</v>
      </c>
      <c r="BY36" s="255">
        <f>+生産者価格評価表!BY36/生産者価格評価表!BY$124</f>
        <v>0</v>
      </c>
      <c r="BZ36" s="255">
        <f>+生産者価格評価表!BZ36/生産者価格評価表!BZ$124</f>
        <v>1.3875720760853403E-4</v>
      </c>
      <c r="CA36" s="255">
        <f>+生産者価格評価表!CA36/生産者価格評価表!CA$124</f>
        <v>1.787058426639181E-3</v>
      </c>
      <c r="CB36" s="255">
        <f>+生産者価格評価表!CB36/生産者価格評価表!CB$124</f>
        <v>7.5584980230331885E-3</v>
      </c>
      <c r="CC36" s="255">
        <f>+生産者価格評価表!CC36/生産者価格評価表!CC$124</f>
        <v>1.7248456052836247E-3</v>
      </c>
      <c r="CD36" s="255">
        <f>+生産者価格評価表!CD36/生産者価格評価表!CD$124</f>
        <v>0</v>
      </c>
      <c r="CE36" s="255">
        <f>+生産者価格評価表!CE36/生産者価格評価表!CE$124</f>
        <v>7.9457471774119041E-4</v>
      </c>
      <c r="CF36" s="255">
        <f>+生産者価格評価表!CF36/生産者価格評価表!CF$124</f>
        <v>6.058643730732199E-4</v>
      </c>
      <c r="CG36" s="255">
        <f>+生産者価格評価表!CG36/生産者価格評価表!CG$124</f>
        <v>1.6667968773021404E-4</v>
      </c>
      <c r="CH36" s="255">
        <f>+生産者価格評価表!CH36/生産者価格評価表!CH$124</f>
        <v>2.4400682697175784E-4</v>
      </c>
      <c r="CI36" s="255">
        <f>+生産者価格評価表!CI36/生産者価格評価表!CI$124</f>
        <v>1.5000590999890491E-4</v>
      </c>
      <c r="CJ36" s="255">
        <f>+生産者価格評価表!CJ36/生産者価格評価表!CJ$124</f>
        <v>3.4802459646775506E-5</v>
      </c>
      <c r="CK36" s="255">
        <f>+生産者価格評価表!CK36/生産者価格評価表!CK$124</f>
        <v>0</v>
      </c>
      <c r="CL36" s="255">
        <f>+生産者価格評価表!CL36/生産者価格評価表!CL$124</f>
        <v>2.7847098773873012E-4</v>
      </c>
      <c r="CM36" s="255">
        <f>+生産者価格評価表!CM36/生産者価格評価表!CM$124</f>
        <v>2.8158560130078107E-5</v>
      </c>
      <c r="CN36" s="255">
        <f>+生産者価格評価表!CN36/生産者価格評価表!CN$124</f>
        <v>1.1504733571146154E-3</v>
      </c>
      <c r="CO36" s="255">
        <f>+生産者価格評価表!CO36/生産者価格評価表!CO$124</f>
        <v>8.628228724618254E-5</v>
      </c>
      <c r="CP36" s="255">
        <f>+生産者価格評価表!CP36/生産者価格評価表!CP$124</f>
        <v>4.1387866857645907E-4</v>
      </c>
      <c r="CQ36" s="255">
        <f>+生産者価格評価表!CQ36/生産者価格評価表!CQ$124</f>
        <v>1.1575771057956994E-3</v>
      </c>
      <c r="CR36" s="255">
        <f>+生産者価格評価表!CR36/生産者価格評価表!CR$124</f>
        <v>5.6642444943241961E-4</v>
      </c>
      <c r="CS36" s="255">
        <f>+生産者価格評価表!CS36/生産者価格評価表!CS$124</f>
        <v>1.6211555238188266E-3</v>
      </c>
      <c r="CT36" s="255">
        <f>+生産者価格評価表!CT36/生産者価格評価表!CT$124</f>
        <v>1.2786692802831162E-3</v>
      </c>
      <c r="CU36" s="255">
        <f>+生産者価格評価表!CU36/生産者価格評価表!CU$124</f>
        <v>4.7123576867978585E-3</v>
      </c>
      <c r="CV36" s="255">
        <f>+生産者価格評価表!CV36/生産者価格評価表!CV$124</f>
        <v>4.290621717510966E-4</v>
      </c>
      <c r="CW36" s="255">
        <f>+生産者価格評価表!CW36/生産者価格評価表!CW$124</f>
        <v>1.0461314787773983E-5</v>
      </c>
      <c r="CX36" s="255">
        <f>+生産者価格評価表!CX36/生産者価格評価表!CX$124</f>
        <v>3.5950961142731337E-2</v>
      </c>
      <c r="CY36" s="255">
        <f>+生産者価格評価表!CY36/生産者価格評価表!CY$124</f>
        <v>5.0386768504393777E-5</v>
      </c>
      <c r="CZ36" s="255">
        <f>+生産者価格評価表!CZ36/生産者価格評価表!CZ$124</f>
        <v>3.2519409539109309E-4</v>
      </c>
      <c r="DA36" s="255">
        <f>+生産者価格評価表!DA36/生産者価格評価表!DA$124</f>
        <v>8.8085918165665278E-5</v>
      </c>
      <c r="DB36" s="255">
        <f>+生産者価格評価表!DB36/生産者価格評価表!DB$124</f>
        <v>5.1331180192635336E-4</v>
      </c>
      <c r="DC36" s="255">
        <f>+生産者価格評価表!DC36/生産者価格評価表!DC$124</f>
        <v>1.5264896579027642E-3</v>
      </c>
      <c r="DD36" s="255">
        <f>+生産者価格評価表!DD36/生産者価格評価表!DD$124</f>
        <v>1.0684007527623022E-2</v>
      </c>
      <c r="DE36" s="255">
        <f>+生産者価格評価表!DE36/生産者価格評価表!DE$124</f>
        <v>9.0869593072417628E-4</v>
      </c>
      <c r="DF36" s="255">
        <f>+生産者価格評価表!DF36/生産者価格評価表!DF$124</f>
        <v>1.0131004720380221E-2</v>
      </c>
      <c r="DG36" s="256">
        <f>+生産者価格評価表!DG36/生産者価格評価表!DG$124</f>
        <v>1.3405995466265563E-4</v>
      </c>
    </row>
    <row r="37" spans="1:111" ht="15" customHeight="1" x14ac:dyDescent="0.3">
      <c r="A37" s="236">
        <v>31</v>
      </c>
      <c r="B37" s="196" t="s">
        <v>307</v>
      </c>
      <c r="C37" s="195" t="s">
        <v>308</v>
      </c>
      <c r="D37" s="253">
        <f>+生産者価格評価表!D37/生産者価格評価表!D$124</f>
        <v>9.3685160007678895E-5</v>
      </c>
      <c r="E37" s="254">
        <f>+生産者価格評価表!E37/生産者価格評価表!E$124</f>
        <v>4.8151722868644239E-6</v>
      </c>
      <c r="F37" s="254">
        <f>+生産者価格評価表!F37/生産者価格評価表!F$124</f>
        <v>2.2806681445396245E-6</v>
      </c>
      <c r="G37" s="254">
        <f>+生産者価格評価表!G37/生産者価格評価表!G$124</f>
        <v>1.3819624664309358E-4</v>
      </c>
      <c r="H37" s="254">
        <f>+生産者価格評価表!H37/生産者価格評価表!H$124</f>
        <v>2.4327158129485552E-4</v>
      </c>
      <c r="I37" s="254">
        <f>+生産者価格評価表!I37/生産者価格評価表!I$124</f>
        <v>0</v>
      </c>
      <c r="J37" s="254">
        <f>+生産者価格評価表!J37/生産者価格評価表!J$124</f>
        <v>1.3315113595403461E-3</v>
      </c>
      <c r="K37" s="254">
        <f>+生産者価格評価表!K37/生産者価格評価表!K$124</f>
        <v>2.4949171218429891E-5</v>
      </c>
      <c r="L37" s="254">
        <f>+生産者価格評価表!L37/生産者価格評価表!L$124</f>
        <v>9.7490158625039858E-6</v>
      </c>
      <c r="M37" s="254">
        <f>+生産者価格評価表!M37/生産者価格評価表!M$124</f>
        <v>6.6814103120886761E-7</v>
      </c>
      <c r="N37" s="254">
        <f>+生産者価格評価表!N37/生産者価格評価表!N$124</f>
        <v>0</v>
      </c>
      <c r="O37" s="254">
        <f>+生産者価格評価表!O37/生産者価格評価表!O$124</f>
        <v>7.3212695081327107E-5</v>
      </c>
      <c r="P37" s="254">
        <f>+生産者価格評価表!P37/生産者価格評価表!P$124</f>
        <v>3.8265534197586054E-3</v>
      </c>
      <c r="Q37" s="254">
        <f>+生産者価格評価表!Q37/生産者価格評価表!Q$124</f>
        <v>1.4215855925684919E-4</v>
      </c>
      <c r="R37" s="254">
        <f>+生産者価格評価表!R37/生産者価格評価表!R$124</f>
        <v>7.5420326151265718E-4</v>
      </c>
      <c r="S37" s="254">
        <f>+生産者価格評価表!S37/生産者価格評価表!S$124</f>
        <v>2.621335733078819E-5</v>
      </c>
      <c r="T37" s="254">
        <f>+生産者価格評価表!T37/生産者価格評価表!T$124</f>
        <v>1.0849686679794219E-4</v>
      </c>
      <c r="U37" s="254">
        <f>+生産者価格評価表!U37/生産者価格評価表!U$124</f>
        <v>6.7522456721407975E-5</v>
      </c>
      <c r="V37" s="254">
        <f>+生産者価格評価表!V37/生産者価格評価表!V$124</f>
        <v>1.172871792433392E-4</v>
      </c>
      <c r="W37" s="254">
        <f>+生産者価格評価表!W37/生産者価格評価表!W$124</f>
        <v>1.6905962184561018E-5</v>
      </c>
      <c r="X37" s="254">
        <f>+生産者価格評価表!X37/生産者価格評価表!X$124</f>
        <v>2.5687118297903689E-5</v>
      </c>
      <c r="Y37" s="254">
        <f>+生産者価格評価表!Y37/生産者価格評価表!Y$124</f>
        <v>9.4230032163120512E-6</v>
      </c>
      <c r="Z37" s="254">
        <f>+生産者価格評価表!Z37/生産者価格評価表!Z$124</f>
        <v>1.4041380432319578E-5</v>
      </c>
      <c r="AA37" s="254">
        <f>+生産者価格評価表!AA37/生産者価格評価表!AA$124</f>
        <v>8.9328251548356359E-5</v>
      </c>
      <c r="AB37" s="254">
        <f>+生産者価格評価表!AB37/生産者価格評価表!AB$124</f>
        <v>1.7144205523488965E-5</v>
      </c>
      <c r="AC37" s="254">
        <f>+生産者価格評価表!AC37/生産者価格評価表!AC$124</f>
        <v>2.4669315534422173E-4</v>
      </c>
      <c r="AD37" s="254">
        <f>+生産者価格評価表!AD37/生産者価格評価表!AD$124</f>
        <v>4.2698967581662841E-7</v>
      </c>
      <c r="AE37" s="254">
        <f>+生産者価格評価表!AE37/生産者価格評価表!AE$124</f>
        <v>1.4397363336919703E-4</v>
      </c>
      <c r="AF37" s="254">
        <f>+生産者価格評価表!AF37/生産者価格評価表!AF$124</f>
        <v>5.0786551030807996E-5</v>
      </c>
      <c r="AG37" s="254">
        <f>+生産者価格評価表!AG37/生産者価格評価表!AG$124</f>
        <v>1.0227471660758498E-4</v>
      </c>
      <c r="AH37" s="254">
        <f>+生産者価格評価表!AH37/生産者価格評価表!AH$124</f>
        <v>0.15781150813773104</v>
      </c>
      <c r="AI37" s="254">
        <f>+生産者価格評価表!AI37/生産者価格評価表!AI$124</f>
        <v>1.7350410543761867E-5</v>
      </c>
      <c r="AJ37" s="254">
        <f>+生産者価格評価表!AJ37/生産者価格評価表!AJ$124</f>
        <v>1.1336393208858785E-4</v>
      </c>
      <c r="AK37" s="254">
        <f>+生産者価格評価表!AK37/生産者価格評価表!AK$124</f>
        <v>8.434928286406737E-4</v>
      </c>
      <c r="AL37" s="254">
        <f>+生産者価格評価表!AL37/生産者価格評価表!AL$124</f>
        <v>3.3371238984943714E-4</v>
      </c>
      <c r="AM37" s="254">
        <f>+生産者価格評価表!AM37/生産者価格評価表!AM$124</f>
        <v>1.2679854895279142E-5</v>
      </c>
      <c r="AN37" s="254">
        <f>+生産者価格評価表!AN37/生産者価格評価表!AN$124</f>
        <v>3.3494834102056977E-5</v>
      </c>
      <c r="AO37" s="254">
        <f>+生産者価格評価表!AO37/生産者価格評価表!AO$124</f>
        <v>2.5190563120127259E-4</v>
      </c>
      <c r="AP37" s="254">
        <f>+生産者価格評価表!AP37/生産者価格評価表!AP$124</f>
        <v>1.6279743214183702E-5</v>
      </c>
      <c r="AQ37" s="254">
        <f>+生産者価格評価表!AQ37/生産者価格評価表!AQ$124</f>
        <v>6.6670018687050654E-6</v>
      </c>
      <c r="AR37" s="254">
        <f>+生産者価格評価表!AR37/生産者価格評価表!AR$124</f>
        <v>4.6131914751686849E-5</v>
      </c>
      <c r="AS37" s="254">
        <f>+生産者価格評価表!AS37/生産者価格評価表!AS$124</f>
        <v>3.2322514346444937E-4</v>
      </c>
      <c r="AT37" s="254">
        <f>+生産者価格評価表!AT37/生産者価格評価表!AT$124</f>
        <v>3.6583140149873916E-5</v>
      </c>
      <c r="AU37" s="255">
        <f>+生産者価格評価表!AU37/生産者価格評価表!AU$124</f>
        <v>2.2321439309497822E-5</v>
      </c>
      <c r="AV37" s="255">
        <f>+生産者価格評価表!AV37/生産者価格評価表!AV$124</f>
        <v>2.8045087452650857E-4</v>
      </c>
      <c r="AW37" s="255">
        <f>+生産者価格評価表!AW37/生産者価格評価表!AW$124</f>
        <v>1.1763646372945785E-3</v>
      </c>
      <c r="AX37" s="255">
        <f>+生産者価格評価表!AX37/生産者価格評価表!AX$124</f>
        <v>2.6929204685234657E-4</v>
      </c>
      <c r="AY37" s="255">
        <f>+生産者価格評価表!AY37/生産者価格評価表!AY$124</f>
        <v>2.0930308899320488E-4</v>
      </c>
      <c r="AZ37" s="255">
        <f>+生産者価格評価表!AZ37/生産者価格評価表!AZ$124</f>
        <v>5.9292940886902089E-5</v>
      </c>
      <c r="BA37" s="255">
        <f>+生産者価格評価表!BA37/生産者価格評価表!BA$124</f>
        <v>1.5413047658611269E-5</v>
      </c>
      <c r="BB37" s="255">
        <f>+生産者価格評価表!BB37/生産者価格評価表!BB$124</f>
        <v>5.5845491737569424E-5</v>
      </c>
      <c r="BC37" s="255">
        <f>+生産者価格評価表!BC37/生産者価格評価表!BC$124</f>
        <v>3.0230190971276147E-5</v>
      </c>
      <c r="BD37" s="255">
        <f>+生産者価格評価表!BD37/生産者価格評価表!BD$124</f>
        <v>3.7714593588519091E-4</v>
      </c>
      <c r="BE37" s="255">
        <f>+生産者価格評価表!BE37/生産者価格評価表!BE$124</f>
        <v>6.1378680983726543E-5</v>
      </c>
      <c r="BF37" s="255">
        <f>+生産者価格評価表!BF37/生産者価格評価表!BF$124</f>
        <v>7.3568646883644576E-5</v>
      </c>
      <c r="BG37" s="255">
        <f>+生産者価格評価表!BG37/生産者価格評価表!BG$124</f>
        <v>5.9118458542562263E-5</v>
      </c>
      <c r="BH37" s="255">
        <f>+生産者価格評価表!BH37/生産者価格評価表!BH$124</f>
        <v>7.7342797135254471E-5</v>
      </c>
      <c r="BI37" s="255">
        <f>+生産者価格評価表!BI37/生産者価格評価表!BI$124</f>
        <v>2.8889546209907132E-5</v>
      </c>
      <c r="BJ37" s="255">
        <f>+生産者価格評価表!BJ37/生産者価格評価表!BJ$124</f>
        <v>6.8428161754536621E-5</v>
      </c>
      <c r="BK37" s="255">
        <f>+生産者価格評価表!BK37/生産者価格評価表!BK$124</f>
        <v>2.3510241686541923E-3</v>
      </c>
      <c r="BL37" s="255">
        <f>+生産者価格評価表!BL37/生産者価格評価表!BL$124</f>
        <v>8.0926233550922827E-5</v>
      </c>
      <c r="BM37" s="255">
        <f>+生産者価格評価表!BM37/生産者価格評価表!BM$124</f>
        <v>2.7288288685144998E-6</v>
      </c>
      <c r="BN37" s="255">
        <f>+生産者価格評価表!BN37/生産者価格評価表!BN$124</f>
        <v>1.5655936379944193E-5</v>
      </c>
      <c r="BO37" s="255">
        <f>+生産者価格評価表!BO37/生産者価格評価表!BO$124</f>
        <v>9.7615347856832345E-6</v>
      </c>
      <c r="BP37" s="255">
        <f>+生産者価格評価表!BP37/生産者価格評価表!BP$124</f>
        <v>3.8750421664367973E-5</v>
      </c>
      <c r="BQ37" s="255">
        <f>+生産者価格評価表!BQ37/生産者価格評価表!BQ$124</f>
        <v>5.4572089105027236E-5</v>
      </c>
      <c r="BR37" s="255">
        <f>+生産者価格評価表!BR37/生産者価格評価表!BR$124</f>
        <v>5.3766176809392384E-3</v>
      </c>
      <c r="BS37" s="255">
        <f>+生産者価格評価表!BS37/生産者価格評価表!BS$124</f>
        <v>1.3928096148450991E-4</v>
      </c>
      <c r="BT37" s="255">
        <f>+生産者価格評価表!BT37/生産者価格評価表!BT$124</f>
        <v>2.9521135146888923E-4</v>
      </c>
      <c r="BU37" s="255">
        <f>+生産者価格評価表!BU37/生産者価格評価表!BU$124</f>
        <v>9.1869672074020511E-5</v>
      </c>
      <c r="BV37" s="255">
        <f>+生産者価格評価表!BV37/生産者価格評価表!BV$124</f>
        <v>9.5558971128227512E-5</v>
      </c>
      <c r="BW37" s="255">
        <f>+生産者価格評価表!BW37/生産者価格評価表!BW$124</f>
        <v>1.7949284808609981E-6</v>
      </c>
      <c r="BX37" s="255">
        <f>+生産者価格評価表!BX37/生産者価格評価表!BX$124</f>
        <v>4.0173972046816335E-7</v>
      </c>
      <c r="BY37" s="255">
        <f>+生産者価格評価表!BY37/生産者価格評価表!BY$124</f>
        <v>0</v>
      </c>
      <c r="BZ37" s="255">
        <f>+生産者価格評価表!BZ37/生産者価格評価表!BZ$124</f>
        <v>1.404140100874419E-4</v>
      </c>
      <c r="CA37" s="255">
        <f>+生産者価格評価表!CA37/生産者価格評価表!CA$124</f>
        <v>3.8408494607828939E-5</v>
      </c>
      <c r="CB37" s="255">
        <f>+生産者価格評価表!CB37/生産者価格評価表!CB$124</f>
        <v>0</v>
      </c>
      <c r="CC37" s="255">
        <f>+生産者価格評価表!CC37/生産者価格評価表!CC$124</f>
        <v>1.1157537849660775E-5</v>
      </c>
      <c r="CD37" s="255">
        <f>+生産者価格評価表!CD37/生産者価格評価表!CD$124</f>
        <v>3.5955939591624424E-6</v>
      </c>
      <c r="CE37" s="255">
        <f>+生産者価格評価表!CE37/生産者価格評価表!CE$124</f>
        <v>3.6956963615869319E-6</v>
      </c>
      <c r="CF37" s="255">
        <f>+生産者価格評価表!CF37/生産者価格評価表!CF$124</f>
        <v>1.4120416283007294E-5</v>
      </c>
      <c r="CG37" s="255">
        <f>+生産者価格評価表!CG37/生産者価格評価表!CG$124</f>
        <v>4.6241146369397546E-5</v>
      </c>
      <c r="CH37" s="255">
        <f>+生産者価格評価表!CH37/生産者価格評価表!CH$124</f>
        <v>4.0254602203629569E-4</v>
      </c>
      <c r="CI37" s="255">
        <f>+生産者価格評価表!CI37/生産者価格評価表!CI$124</f>
        <v>4.1091481547044986E-4</v>
      </c>
      <c r="CJ37" s="255">
        <f>+生産者価格評価表!CJ37/生産者価格評価表!CJ$124</f>
        <v>1.9357446509415659E-4</v>
      </c>
      <c r="CK37" s="255">
        <f>+生産者価格評価表!CK37/生産者価格評価表!CK$124</f>
        <v>4.7291767291510668E-6</v>
      </c>
      <c r="CL37" s="255">
        <f>+生産者価格評価表!CL37/生産者価格評価表!CL$124</f>
        <v>1.5763404591518908E-4</v>
      </c>
      <c r="CM37" s="255">
        <f>+生産者価格評価表!CM37/生産者価格評価表!CM$124</f>
        <v>2.6858934277920656E-5</v>
      </c>
      <c r="CN37" s="255">
        <f>+生産者価格評価表!CN37/生産者価格評価表!CN$124</f>
        <v>2.3478186329811934E-4</v>
      </c>
      <c r="CO37" s="255">
        <f>+生産者価格評価表!CO37/生産者価格評価表!CO$124</f>
        <v>8.2820103492841585E-5</v>
      </c>
      <c r="CP37" s="255">
        <f>+生産者価格評価表!CP37/生産者価格評価表!CP$124</f>
        <v>6.1563894396560593E-4</v>
      </c>
      <c r="CQ37" s="255">
        <f>+生産者価格評価表!CQ37/生産者価格評価表!CQ$124</f>
        <v>3.862820241186667E-5</v>
      </c>
      <c r="CR37" s="255">
        <f>+生産者価格評価表!CR37/生産者価格評価表!CR$124</f>
        <v>1.5027587433921337E-4</v>
      </c>
      <c r="CS37" s="255">
        <f>+生産者価格評価表!CS37/生産者価格評価表!CS$124</f>
        <v>7.5449581827429296E-5</v>
      </c>
      <c r="CT37" s="255">
        <f>+生産者価格評価表!CT37/生産者価格評価表!CT$124</f>
        <v>3.9750929813913049E-5</v>
      </c>
      <c r="CU37" s="255">
        <f>+生産者価格評価表!CU37/生産者価格評価表!CU$124</f>
        <v>1.4059580956210678E-3</v>
      </c>
      <c r="CV37" s="255">
        <f>+生産者価格評価表!CV37/生産者価格評価表!CV$124</f>
        <v>5.7895780832292699E-4</v>
      </c>
      <c r="CW37" s="255">
        <f>+生産者価格評価表!CW37/生産者価格評価表!CW$124</f>
        <v>2.1652488746788011E-5</v>
      </c>
      <c r="CX37" s="255">
        <f>+生産者価格評価表!CX37/生産者価格評価表!CX$124</f>
        <v>8.438310389439531E-6</v>
      </c>
      <c r="CY37" s="255">
        <f>+生産者価格評価表!CY37/生産者価格評価表!CY$124</f>
        <v>1.2226552357464272E-4</v>
      </c>
      <c r="CZ37" s="255">
        <f>+生産者価格評価表!CZ37/生産者価格評価表!CZ$124</f>
        <v>1.1262668955505032E-4</v>
      </c>
      <c r="DA37" s="255">
        <f>+生産者価格評価表!DA37/生産者価格評価表!DA$124</f>
        <v>7.190687197197166E-6</v>
      </c>
      <c r="DB37" s="255">
        <f>+生産者価格評価表!DB37/生産者価格評価表!DB$124</f>
        <v>2.1294293794709698E-4</v>
      </c>
      <c r="DC37" s="255">
        <f>+生産者価格評価表!DC37/生産者価格評価表!DC$124</f>
        <v>2.4296863061392947E-4</v>
      </c>
      <c r="DD37" s="255">
        <f>+生産者価格評価表!DD37/生産者価格評価表!DD$124</f>
        <v>2.6085822355549757E-5</v>
      </c>
      <c r="DE37" s="255">
        <f>+生産者価格評価表!DE37/生産者価格評価表!DE$124</f>
        <v>8.2682427146543757E-4</v>
      </c>
      <c r="DF37" s="255">
        <f>+生産者価格評価表!DF37/生産者価格評価表!DF$124</f>
        <v>0</v>
      </c>
      <c r="DG37" s="256">
        <f>+生産者価格評価表!DG37/生産者価格評価表!DG$124</f>
        <v>4.3307699915129839E-4</v>
      </c>
    </row>
    <row r="38" spans="1:111" ht="15" customHeight="1" x14ac:dyDescent="0.3">
      <c r="A38" s="236">
        <v>32</v>
      </c>
      <c r="B38" s="196" t="s">
        <v>309</v>
      </c>
      <c r="C38" s="195" t="s">
        <v>216</v>
      </c>
      <c r="D38" s="253">
        <f>+生産者価格評価表!D38/生産者価格評価表!D$124</f>
        <v>0</v>
      </c>
      <c r="E38" s="254">
        <f>+生産者価格評価表!E38/生産者価格評価表!E$124</f>
        <v>0</v>
      </c>
      <c r="F38" s="254">
        <f>+生産者価格評価表!F38/生産者価格評価表!F$124</f>
        <v>0</v>
      </c>
      <c r="G38" s="254">
        <f>+生産者価格評価表!G38/生産者価格評価表!G$124</f>
        <v>2.5114510207254506E-4</v>
      </c>
      <c r="H38" s="254">
        <f>+生産者価格評価表!H38/生産者価格評価表!H$124</f>
        <v>0</v>
      </c>
      <c r="I38" s="254">
        <f>+生産者価格評価表!I38/生産者価格評価表!I$124</f>
        <v>0</v>
      </c>
      <c r="J38" s="254">
        <f>+生産者価格評価表!J38/生産者価格評価表!J$124</f>
        <v>0</v>
      </c>
      <c r="K38" s="254">
        <f>+生産者価格評価表!K38/生産者価格評価表!K$124</f>
        <v>7.0799287250976947E-4</v>
      </c>
      <c r="L38" s="254">
        <f>+生産者価格評価表!L38/生産者価格評価表!L$124</f>
        <v>7.0794958698379819E-3</v>
      </c>
      <c r="M38" s="254">
        <f>+生産者価格評価表!M38/生産者価格評価表!M$124</f>
        <v>0</v>
      </c>
      <c r="N38" s="254">
        <f>+生産者価格評価表!N38/生産者価格評価表!N$124</f>
        <v>6.1677910549759891E-7</v>
      </c>
      <c r="O38" s="254">
        <f>+生産者価格評価表!O38/生産者価格評価表!O$124</f>
        <v>3.00359774692624E-4</v>
      </c>
      <c r="P38" s="254">
        <f>+生産者価格評価表!P38/生産者価格評価表!P$124</f>
        <v>5.1800978041478709E-4</v>
      </c>
      <c r="Q38" s="254">
        <f>+生産者価格評価表!Q38/生産者価格評価表!Q$124</f>
        <v>5.2040186870810868E-5</v>
      </c>
      <c r="R38" s="254">
        <f>+生産者価格評価表!R38/生産者価格評価表!R$124</f>
        <v>6.7470460850934284E-3</v>
      </c>
      <c r="S38" s="254">
        <f>+生産者価格評価表!S38/生産者価格評価表!S$124</f>
        <v>2.2805620877785727E-5</v>
      </c>
      <c r="T38" s="254">
        <f>+生産者価格評価表!T38/生産者価格評価表!T$124</f>
        <v>0</v>
      </c>
      <c r="U38" s="254">
        <f>+生産者価格評価表!U38/生産者価格評価表!U$124</f>
        <v>5.1375782288027805E-6</v>
      </c>
      <c r="V38" s="254">
        <f>+生産者価格評価表!V38/生産者価格評価表!V$124</f>
        <v>5.3888703976669361E-5</v>
      </c>
      <c r="W38" s="254">
        <f>+生産者価格評価表!W38/生産者価格評価表!W$124</f>
        <v>1.0207545816299814E-3</v>
      </c>
      <c r="X38" s="254">
        <f>+生産者価格評価表!X38/生産者価格評価表!X$124</f>
        <v>3.5865033095186283E-5</v>
      </c>
      <c r="Y38" s="254">
        <f>+生産者価格評価表!Y38/生産者価格評価表!Y$124</f>
        <v>6.5763796865470851E-4</v>
      </c>
      <c r="Z38" s="254">
        <f>+生産者価格評価表!Z38/生産者価格評価表!Z$124</f>
        <v>3.534554384687342E-5</v>
      </c>
      <c r="AA38" s="254">
        <f>+生産者価格評価表!AA38/生産者価格評価表!AA$124</f>
        <v>0</v>
      </c>
      <c r="AB38" s="254">
        <f>+生産者価格評価表!AB38/生産者価格評価表!AB$124</f>
        <v>1.3432121362687954E-2</v>
      </c>
      <c r="AC38" s="254">
        <f>+生産者価格評価表!AC38/生産者価格評価表!AC$124</f>
        <v>4.3775420082701076E-3</v>
      </c>
      <c r="AD38" s="254">
        <f>+生産者価格評価表!AD38/生産者価格評価表!AD$124</f>
        <v>0</v>
      </c>
      <c r="AE38" s="254">
        <f>+生産者価格評価表!AE38/生産者価格評価表!AE$124</f>
        <v>0</v>
      </c>
      <c r="AF38" s="254">
        <f>+生産者価格評価表!AF38/生産者価格評価表!AF$124</f>
        <v>2.9812341422628505E-3</v>
      </c>
      <c r="AG38" s="254">
        <f>+生産者価格評価表!AG38/生産者価格評価表!AG$124</f>
        <v>5.1659929848502778E-4</v>
      </c>
      <c r="AH38" s="254">
        <f>+生産者価格評価表!AH38/生産者価格評価表!AH$124</f>
        <v>3.7561648054870057E-6</v>
      </c>
      <c r="AI38" s="254">
        <f>+生産者価格評価表!AI38/生産者価格評価表!AI$124</f>
        <v>4.3434687271243097E-2</v>
      </c>
      <c r="AJ38" s="254">
        <f>+生産者価格評価表!AJ38/生産者価格評価表!AJ$124</f>
        <v>1.2049373913818458E-4</v>
      </c>
      <c r="AK38" s="254">
        <f>+生産者価格評価表!AK38/生産者価格評価表!AK$124</f>
        <v>0</v>
      </c>
      <c r="AL38" s="254">
        <f>+生産者価格評価表!AL38/生産者価格評価表!AL$124</f>
        <v>5.8687527002681929E-3</v>
      </c>
      <c r="AM38" s="254">
        <f>+生産者価格評価表!AM38/生産者価格評価表!AM$124</f>
        <v>0</v>
      </c>
      <c r="AN38" s="254">
        <f>+生産者価格評価表!AN38/生産者価格評価表!AN$124</f>
        <v>0</v>
      </c>
      <c r="AO38" s="254">
        <f>+生産者価格評価表!AO38/生産者価格評価表!AO$124</f>
        <v>0</v>
      </c>
      <c r="AP38" s="254">
        <f>+生産者価格評価表!AP38/生産者価格評価表!AP$124</f>
        <v>0</v>
      </c>
      <c r="AQ38" s="254">
        <f>+生産者価格評価表!AQ38/生産者価格評価表!AQ$124</f>
        <v>0</v>
      </c>
      <c r="AR38" s="254">
        <f>+生産者価格評価表!AR38/生産者価格評価表!AR$124</f>
        <v>5.242361486218686E-3</v>
      </c>
      <c r="AS38" s="254">
        <f>+生産者価格評価表!AS38/生産者価格評価表!AS$124</f>
        <v>3.948162101777355E-4</v>
      </c>
      <c r="AT38" s="254">
        <f>+生産者価格評価表!AT38/生産者価格評価表!AT$124</f>
        <v>2.2638027915791868E-3</v>
      </c>
      <c r="AU38" s="255">
        <f>+生産者価格評価表!AU38/生産者価格評価表!AU$124</f>
        <v>5.7670132422900833E-4</v>
      </c>
      <c r="AV38" s="255">
        <f>+生産者価格評価表!AV38/生産者価格評価表!AV$124</f>
        <v>1.6813746628934522E-4</v>
      </c>
      <c r="AW38" s="255">
        <f>+生産者価格評価表!AW38/生産者価格評価表!AW$124</f>
        <v>1.1891199762274122E-2</v>
      </c>
      <c r="AX38" s="255">
        <f>+生産者価格評価表!AX38/生産者価格評価表!AX$124</f>
        <v>5.9203279180055999E-3</v>
      </c>
      <c r="AY38" s="255">
        <f>+生産者価格評価表!AY38/生産者価格評価表!AY$124</f>
        <v>6.6022387814726061E-3</v>
      </c>
      <c r="AZ38" s="255">
        <f>+生産者価格評価表!AZ38/生産者価格評価表!AZ$124</f>
        <v>1.2852941844427844E-4</v>
      </c>
      <c r="BA38" s="255">
        <f>+生産者価格評価表!BA38/生産者価格評価表!BA$124</f>
        <v>2.0814953885629314E-3</v>
      </c>
      <c r="BB38" s="255">
        <f>+生産者価格評価表!BB38/生産者価格評価表!BB$124</f>
        <v>2.4139664170433236E-4</v>
      </c>
      <c r="BC38" s="255">
        <f>+生産者価格評価表!BC38/生産者価格評価表!BC$124</f>
        <v>8.0833939594509713E-3</v>
      </c>
      <c r="BD38" s="255">
        <f>+生産者価格評価表!BD38/生産者価格評価表!BD$124</f>
        <v>4.9012645001183684E-4</v>
      </c>
      <c r="BE38" s="255">
        <f>+生産者価格評価表!BE38/生産者価格評価表!BE$124</f>
        <v>5.5414526133421038E-4</v>
      </c>
      <c r="BF38" s="255">
        <f>+生産者価格評価表!BF38/生産者価格評価表!BF$124</f>
        <v>1.631030051027435E-2</v>
      </c>
      <c r="BG38" s="255">
        <f>+生産者価格評価表!BG38/生産者価格評価表!BG$124</f>
        <v>4.9392784688374229E-3</v>
      </c>
      <c r="BH38" s="255">
        <f>+生産者価格評価表!BH38/生産者価格評価表!BH$124</f>
        <v>2.560495331781462E-5</v>
      </c>
      <c r="BI38" s="255">
        <f>+生産者価格評価表!BI38/生産者価格評価表!BI$124</f>
        <v>7.3776139649479259E-4</v>
      </c>
      <c r="BJ38" s="255">
        <f>+生産者価格評価表!BJ38/生産者価格評価表!BJ$124</f>
        <v>8.8361478029018361E-3</v>
      </c>
      <c r="BK38" s="255">
        <f>+生産者価格評価表!BK38/生産者価格評価表!BK$124</f>
        <v>6.8181701276188618E-3</v>
      </c>
      <c r="BL38" s="255">
        <f>+生産者価格評価表!BL38/生産者価格評価表!BL$124</f>
        <v>1.6403966260322194E-5</v>
      </c>
      <c r="BM38" s="255">
        <f>+生産者価格評価表!BM38/生産者価格評価表!BM$124</f>
        <v>3.1807749068332343E-3</v>
      </c>
      <c r="BN38" s="255">
        <f>+生産者価格評価表!BN38/生産者価格評価表!BN$124</f>
        <v>2.0620736616316616E-3</v>
      </c>
      <c r="BO38" s="255">
        <f>+生産者価格評価表!BO38/生産者価格評価表!BO$124</f>
        <v>2.5425392930151677E-5</v>
      </c>
      <c r="BP38" s="255">
        <f>+生産者価格評価表!BP38/生産者価格評価表!BP$124</f>
        <v>3.9177423555986353E-5</v>
      </c>
      <c r="BQ38" s="255">
        <f>+生産者価格評価表!BQ38/生産者価格評価表!BQ$124</f>
        <v>0</v>
      </c>
      <c r="BR38" s="255">
        <f>+生産者価格評価表!BR38/生産者価格評価表!BR$124</f>
        <v>0</v>
      </c>
      <c r="BS38" s="255">
        <f>+生産者価格評価表!BS38/生産者価格評価表!BS$124</f>
        <v>1.5451136773241987E-6</v>
      </c>
      <c r="BT38" s="255">
        <f>+生産者価格評価表!BT38/生産者価格評価表!BT$124</f>
        <v>1.1731689094552241E-4</v>
      </c>
      <c r="BU38" s="255">
        <f>+生産者価格評価表!BU38/生産者価格評価表!BU$124</f>
        <v>5.5188672458647916E-5</v>
      </c>
      <c r="BV38" s="255">
        <f>+生産者価格評価表!BV38/生産者価格評価表!BV$124</f>
        <v>6.1375721663579302E-6</v>
      </c>
      <c r="BW38" s="255">
        <f>+生産者価格評価表!BW38/生産者価格評価表!BW$124</f>
        <v>0</v>
      </c>
      <c r="BX38" s="255">
        <f>+生産者価格評価表!BX38/生産者価格評価表!BX$124</f>
        <v>0</v>
      </c>
      <c r="BY38" s="255">
        <f>+生産者価格評価表!BY38/生産者価格評価表!BY$124</f>
        <v>0</v>
      </c>
      <c r="BZ38" s="255">
        <f>+生産者価格評価表!BZ38/生産者価格評価表!BZ$124</f>
        <v>2.4852037183618034E-6</v>
      </c>
      <c r="CA38" s="255">
        <f>+生産者価格評価表!CA38/生産者価格評価表!CA$124</f>
        <v>3.8283385504871839E-5</v>
      </c>
      <c r="CB38" s="255">
        <f>+生産者価格評価表!CB38/生産者価格評価表!CB$124</f>
        <v>0</v>
      </c>
      <c r="CC38" s="255">
        <f>+生産者価格評価表!CC38/生産者価格評価表!CC$124</f>
        <v>5.6153510161407506E-5</v>
      </c>
      <c r="CD38" s="255">
        <f>+生産者価格評価表!CD38/生産者価格評価表!CD$124</f>
        <v>3.9551533550786866E-5</v>
      </c>
      <c r="CE38" s="255">
        <f>+生産者価格評価表!CE38/生産者価格評価表!CE$124</f>
        <v>1.4782785446347727E-5</v>
      </c>
      <c r="CF38" s="255">
        <f>+生産者価格評価表!CF38/生産者価格評価表!CF$124</f>
        <v>0</v>
      </c>
      <c r="CG38" s="255">
        <f>+生産者価格評価表!CG38/生産者価格評価表!CG$124</f>
        <v>1.057804001914323E-6</v>
      </c>
      <c r="CH38" s="255">
        <f>+生産者価格評価表!CH38/生産者価格評価表!CH$124</f>
        <v>0</v>
      </c>
      <c r="CI38" s="255">
        <f>+生産者価格評価表!CI38/生産者価格評価表!CI$124</f>
        <v>0</v>
      </c>
      <c r="CJ38" s="255">
        <f>+生産者価格評価表!CJ38/生産者価格評価表!CJ$124</f>
        <v>0</v>
      </c>
      <c r="CK38" s="255">
        <f>+生産者価格評価表!CK38/生産者価格評価表!CK$124</f>
        <v>0</v>
      </c>
      <c r="CL38" s="255">
        <f>+生産者価格評価表!CL38/生産者価格評価表!CL$124</f>
        <v>0</v>
      </c>
      <c r="CM38" s="255">
        <f>+生産者価格評価表!CM38/生産者価格評価表!CM$124</f>
        <v>9.6749924549499132E-6</v>
      </c>
      <c r="CN38" s="255">
        <f>+生産者価格評価表!CN38/生産者価格評価表!CN$124</f>
        <v>8.1521480311846998E-5</v>
      </c>
      <c r="CO38" s="255">
        <f>+生産者価格評価表!CO38/生産者価格評価表!CO$124</f>
        <v>4.2335894143381636E-4</v>
      </c>
      <c r="CP38" s="255">
        <f>+生産者価格評価表!CP38/生産者価格評価表!CP$124</f>
        <v>2.0625044511409316E-3</v>
      </c>
      <c r="CQ38" s="255">
        <f>+生産者価格評価表!CQ38/生産者価格評価表!CQ$124</f>
        <v>2.5048109425868554E-4</v>
      </c>
      <c r="CR38" s="255">
        <f>+生産者価格評価表!CR38/生産者価格評価表!CR$124</f>
        <v>6.2960062804258386E-3</v>
      </c>
      <c r="CS38" s="255">
        <f>+生産者価格評価表!CS38/生産者価格評価表!CS$124</f>
        <v>1.7700337165318792E-4</v>
      </c>
      <c r="CT38" s="255">
        <f>+生産者価格評価表!CT38/生産者価格評価表!CT$124</f>
        <v>1.7952589126370275E-4</v>
      </c>
      <c r="CU38" s="255">
        <f>+生産者価格評価表!CU38/生産者価格評価表!CU$124</f>
        <v>2.6598641165481246E-4</v>
      </c>
      <c r="CV38" s="255">
        <f>+生産者価格評価表!CV38/生産者価格評価表!CV$124</f>
        <v>0</v>
      </c>
      <c r="CW38" s="255">
        <f>+生産者価格評価表!CW38/生産者価格評価表!CW$124</f>
        <v>2.4328639041334845E-5</v>
      </c>
      <c r="CX38" s="255">
        <f>+生産者価格評価表!CX38/生産者価格評価表!CX$124</f>
        <v>4.3243272269372348E-3</v>
      </c>
      <c r="CY38" s="255">
        <f>+生産者価格評価表!CY38/生産者価格評価表!CY$124</f>
        <v>1.0158178265741802E-5</v>
      </c>
      <c r="CZ38" s="255">
        <f>+生産者価格評価表!CZ38/生産者価格評価表!CZ$124</f>
        <v>4.9073057591843348E-4</v>
      </c>
      <c r="DA38" s="255">
        <f>+生産者価格評価表!DA38/生産者価格評価表!DA$124</f>
        <v>1.6310875458975572E-4</v>
      </c>
      <c r="DB38" s="255">
        <f>+生産者価格評価表!DB38/生産者価格評価表!DB$124</f>
        <v>1.3308933621693561E-4</v>
      </c>
      <c r="DC38" s="255">
        <f>+生産者価格評価表!DC38/生産者価格評価表!DC$124</f>
        <v>7.8023729267571713E-4</v>
      </c>
      <c r="DD38" s="255">
        <f>+生産者価格評価表!DD38/生産者価格評価表!DD$124</f>
        <v>0</v>
      </c>
      <c r="DE38" s="255">
        <f>+生産者価格評価表!DE38/生産者価格評価表!DE$124</f>
        <v>1.4832283123961801E-4</v>
      </c>
      <c r="DF38" s="255">
        <f>+生産者価格評価表!DF38/生産者価格評価表!DF$124</f>
        <v>0</v>
      </c>
      <c r="DG38" s="256">
        <f>+生産者価格評価表!DG38/生産者価格評価表!DG$124</f>
        <v>6.2712135011431288E-4</v>
      </c>
    </row>
    <row r="39" spans="1:111" ht="15" customHeight="1" x14ac:dyDescent="0.3">
      <c r="A39" s="236">
        <v>33</v>
      </c>
      <c r="B39" s="196" t="s">
        <v>310</v>
      </c>
      <c r="C39" s="195" t="s">
        <v>217</v>
      </c>
      <c r="D39" s="253">
        <f>+生産者価格評価表!D39/生産者価格評価表!D$124</f>
        <v>0</v>
      </c>
      <c r="E39" s="254">
        <f>+生産者価格評価表!E39/生産者価格評価表!E$124</f>
        <v>0</v>
      </c>
      <c r="F39" s="254">
        <f>+生産者価格評価表!F39/生産者価格評価表!F$124</f>
        <v>0</v>
      </c>
      <c r="G39" s="254">
        <f>+生産者価格評価表!G39/生産者価格評価表!G$124</f>
        <v>6.6440503193794989E-5</v>
      </c>
      <c r="H39" s="254">
        <f>+生産者価格評価表!H39/生産者価格評価表!H$124</f>
        <v>0</v>
      </c>
      <c r="I39" s="254">
        <f>+生産者価格評価表!I39/生産者価格評価表!I$124</f>
        <v>8.6807487702272575E-4</v>
      </c>
      <c r="J39" s="254">
        <f>+生産者価格評価表!J39/生産者価格評価表!J$124</f>
        <v>1.3987594080019797E-4</v>
      </c>
      <c r="K39" s="254">
        <f>+生産者価格評価表!K39/生産者価格評価表!K$124</f>
        <v>0</v>
      </c>
      <c r="L39" s="254">
        <f>+生産者価格評価表!L39/生産者価格評価表!L$124</f>
        <v>0</v>
      </c>
      <c r="M39" s="254">
        <f>+生産者価格評価表!M39/生産者価格評価表!M$124</f>
        <v>0</v>
      </c>
      <c r="N39" s="254">
        <f>+生産者価格評価表!N39/生産者価格評価表!N$124</f>
        <v>0</v>
      </c>
      <c r="O39" s="254">
        <f>+生産者価格評価表!O39/生産者価格評価表!O$124</f>
        <v>0</v>
      </c>
      <c r="P39" s="254">
        <f>+生産者価格評価表!P39/生産者価格評価表!P$124</f>
        <v>0</v>
      </c>
      <c r="Q39" s="254">
        <f>+生産者価格評価表!Q39/生産者価格評価表!Q$124</f>
        <v>7.6156371030454933E-6</v>
      </c>
      <c r="R39" s="254">
        <f>+生産者価格評価表!R39/生産者価格評価表!R$124</f>
        <v>0</v>
      </c>
      <c r="S39" s="254">
        <f>+生産者価格評価表!S39/生産者価格評価表!S$124</f>
        <v>0</v>
      </c>
      <c r="T39" s="254">
        <f>+生産者価格評価表!T39/生産者価格評価表!T$124</f>
        <v>0</v>
      </c>
      <c r="U39" s="254">
        <f>+生産者価格評価表!U39/生産者価格評価表!U$124</f>
        <v>0</v>
      </c>
      <c r="V39" s="254">
        <f>+生産者価格評価表!V39/生産者価格評価表!V$124</f>
        <v>0</v>
      </c>
      <c r="W39" s="254">
        <f>+生産者価格評価表!W39/生産者価格評価表!W$124</f>
        <v>0</v>
      </c>
      <c r="X39" s="254">
        <f>+生産者価格評価表!X39/生産者価格評価表!X$124</f>
        <v>0</v>
      </c>
      <c r="Y39" s="254">
        <f>+生産者価格評価表!Y39/生産者価格評価表!Y$124</f>
        <v>0</v>
      </c>
      <c r="Z39" s="254">
        <f>+生産者価格評価表!Z39/生産者価格評価表!Z$124</f>
        <v>0</v>
      </c>
      <c r="AA39" s="254">
        <f>+生産者価格評価表!AA39/生産者価格評価表!AA$124</f>
        <v>0</v>
      </c>
      <c r="AB39" s="254">
        <f>+生産者価格評価表!AB39/生産者価格評価表!AB$124</f>
        <v>0</v>
      </c>
      <c r="AC39" s="254">
        <f>+生産者価格評価表!AC39/生産者価格評価表!AC$124</f>
        <v>1.4577322815794921E-5</v>
      </c>
      <c r="AD39" s="254">
        <f>+生産者価格評価表!AD39/生産者価格評価表!AD$124</f>
        <v>1.2809690274498853E-6</v>
      </c>
      <c r="AE39" s="254">
        <f>+生産者価格評価表!AE39/生産者価格評価表!AE$124</f>
        <v>6.2907398364018529E-5</v>
      </c>
      <c r="AF39" s="254">
        <f>+生産者価格評価表!AF39/生産者価格評価表!AF$124</f>
        <v>0</v>
      </c>
      <c r="AG39" s="254">
        <f>+生産者価格評価表!AG39/生産者価格評価表!AG$124</f>
        <v>0</v>
      </c>
      <c r="AH39" s="254">
        <f>+生産者価格評価表!AH39/生産者価格評価表!AH$124</f>
        <v>0</v>
      </c>
      <c r="AI39" s="254">
        <f>+生産者価格評価表!AI39/生産者価格評価表!AI$124</f>
        <v>0</v>
      </c>
      <c r="AJ39" s="254">
        <f>+生産者価格評価表!AJ39/生産者価格評価表!AJ$124</f>
        <v>9.5804643286841046E-2</v>
      </c>
      <c r="AK39" s="254">
        <f>+生産者価格評価表!AK39/生産者価格評価表!AK$124</f>
        <v>0</v>
      </c>
      <c r="AL39" s="254">
        <f>+生産者価格評価表!AL39/生産者価格評価表!AL$124</f>
        <v>4.5242229341419871E-4</v>
      </c>
      <c r="AM39" s="254">
        <f>+生産者価格評価表!AM39/生産者価格評価表!AM$124</f>
        <v>0</v>
      </c>
      <c r="AN39" s="254">
        <f>+生産者価格評価表!AN39/生産者価格評価表!AN$124</f>
        <v>0</v>
      </c>
      <c r="AO39" s="254">
        <f>+生産者価格評価表!AO39/生産者価格評価表!AO$124</f>
        <v>2.4746397019772371E-5</v>
      </c>
      <c r="AP39" s="254">
        <f>+生産者価格評価表!AP39/生産者価格評価表!AP$124</f>
        <v>0</v>
      </c>
      <c r="AQ39" s="254">
        <f>+生産者価格評価表!AQ39/生産者価格評価表!AQ$124</f>
        <v>0</v>
      </c>
      <c r="AR39" s="254">
        <f>+生産者価格評価表!AR39/生産者価格評価表!AR$124</f>
        <v>0</v>
      </c>
      <c r="AS39" s="254">
        <f>+生産者価格評価表!AS39/生産者価格評価表!AS$124</f>
        <v>3.6221670658507841E-6</v>
      </c>
      <c r="AT39" s="254">
        <f>+生産者価格評価表!AT39/生産者価格評価表!AT$124</f>
        <v>7.1534318657374274E-5</v>
      </c>
      <c r="AU39" s="255">
        <f>+生産者価格評価表!AU39/生産者価格評価表!AU$124</f>
        <v>4.5220157221827483E-6</v>
      </c>
      <c r="AV39" s="255">
        <f>+生産者価格評価表!AV39/生産者価格評価表!AV$124</f>
        <v>0</v>
      </c>
      <c r="AW39" s="255">
        <f>+生産者価格評価表!AW39/生産者価格評価表!AW$124</f>
        <v>0</v>
      </c>
      <c r="AX39" s="255">
        <f>+生産者価格評価表!AX39/生産者価格評価表!AX$124</f>
        <v>0</v>
      </c>
      <c r="AY39" s="255">
        <f>+生産者価格評価表!AY39/生産者価格評価表!AY$124</f>
        <v>0</v>
      </c>
      <c r="AZ39" s="255">
        <f>+生産者価格評価表!AZ39/生産者価格評価表!AZ$124</f>
        <v>0</v>
      </c>
      <c r="BA39" s="255">
        <f>+生産者価格評価表!BA39/生産者価格評価表!BA$124</f>
        <v>0</v>
      </c>
      <c r="BB39" s="255">
        <f>+生産者価格評価表!BB39/生産者価格評価表!BB$124</f>
        <v>0</v>
      </c>
      <c r="BC39" s="255">
        <f>+生産者価格評価表!BC39/生産者価格評価表!BC$124</f>
        <v>4.7731880480962341E-6</v>
      </c>
      <c r="BD39" s="255">
        <f>+生産者価格評価表!BD39/生産者価格評価表!BD$124</f>
        <v>0</v>
      </c>
      <c r="BE39" s="255">
        <f>+生産者価格評価表!BE39/生産者価格評価表!BE$124</f>
        <v>0</v>
      </c>
      <c r="BF39" s="255">
        <f>+生産者価格評価表!BF39/生産者価格評価表!BF$124</f>
        <v>0</v>
      </c>
      <c r="BG39" s="255">
        <f>+生産者価格評価表!BG39/生産者価格評価表!BG$124</f>
        <v>0</v>
      </c>
      <c r="BH39" s="255">
        <f>+生産者価格評価表!BH39/生産者価格評価表!BH$124</f>
        <v>0</v>
      </c>
      <c r="BI39" s="255">
        <f>+生産者価格評価表!BI39/生産者価格評価表!BI$124</f>
        <v>0</v>
      </c>
      <c r="BJ39" s="255">
        <f>+生産者価格評価表!BJ39/生産者価格評価表!BJ$124</f>
        <v>2.4094423153005854E-6</v>
      </c>
      <c r="BK39" s="255">
        <f>+生産者価格評価表!BK39/生産者価格評価表!BK$124</f>
        <v>4.1750897172769844E-4</v>
      </c>
      <c r="BL39" s="255">
        <f>+生産者価格評価表!BL39/生産者価格評価表!BL$124</f>
        <v>0</v>
      </c>
      <c r="BM39" s="255">
        <f>+生産者価格評価表!BM39/生産者価格評価表!BM$124</f>
        <v>2.9473495859781859E-2</v>
      </c>
      <c r="BN39" s="255">
        <f>+生産者価格評価表!BN39/生産者価格評価表!BN$124</f>
        <v>3.5020590133448493E-2</v>
      </c>
      <c r="BO39" s="255">
        <f>+生産者価格評価表!BO39/生産者価格評価表!BO$124</f>
        <v>5.7217500994125294E-2</v>
      </c>
      <c r="BP39" s="255">
        <f>+生産者価格評価表!BP39/生産者価格評価表!BP$124</f>
        <v>3.1279916820031513E-2</v>
      </c>
      <c r="BQ39" s="255">
        <f>+生産者価格評価表!BQ39/生産者価格評価表!BQ$124</f>
        <v>0</v>
      </c>
      <c r="BR39" s="255">
        <f>+生産者価格評価表!BR39/生産者価格評価表!BR$124</f>
        <v>1.264505965229787E-5</v>
      </c>
      <c r="BS39" s="255">
        <f>+生産者価格評価表!BS39/生産者価格評価表!BS$124</f>
        <v>0</v>
      </c>
      <c r="BT39" s="255">
        <f>+生産者価格評価表!BT39/生産者価格評価表!BT$124</f>
        <v>1.7355557124230911E-4</v>
      </c>
      <c r="BU39" s="255">
        <f>+生産者価格評価表!BU39/生産者価格評価表!BU$124</f>
        <v>0</v>
      </c>
      <c r="BV39" s="255">
        <f>+生産者価格評価表!BV39/生産者価格評価表!BV$124</f>
        <v>0</v>
      </c>
      <c r="BW39" s="255">
        <f>+生産者価格評価表!BW39/生産者価格評価表!BW$124</f>
        <v>2.9915474681016635E-7</v>
      </c>
      <c r="BX39" s="255">
        <f>+生産者価格評価表!BX39/生産者価格評価表!BX$124</f>
        <v>5.2025293800627155E-5</v>
      </c>
      <c r="BY39" s="255">
        <f>+生産者価格評価表!BY39/生産者価格評価表!BY$124</f>
        <v>9.6180568503001162E-5</v>
      </c>
      <c r="BZ39" s="255">
        <f>+生産者価格評価表!BZ39/生産者価格評価表!BZ$124</f>
        <v>0</v>
      </c>
      <c r="CA39" s="255">
        <f>+生産者価格評価表!CA39/生産者価格評価表!CA$124</f>
        <v>0</v>
      </c>
      <c r="CB39" s="255">
        <f>+生産者価格評価表!CB39/生産者価格評価表!CB$124</f>
        <v>0</v>
      </c>
      <c r="CC39" s="255">
        <f>+生産者価格評価表!CC39/生産者価格評価表!CC$124</f>
        <v>0</v>
      </c>
      <c r="CD39" s="255">
        <f>+生産者価格評価表!CD39/生産者価格評価表!CD$124</f>
        <v>0</v>
      </c>
      <c r="CE39" s="255">
        <f>+生産者価格評価表!CE39/生産者価格評価表!CE$124</f>
        <v>0</v>
      </c>
      <c r="CF39" s="255">
        <f>+生産者価格評価表!CF39/生産者価格評価表!CF$124</f>
        <v>0</v>
      </c>
      <c r="CG39" s="255">
        <f>+生産者価格評価表!CG39/生産者価格評価表!CG$124</f>
        <v>0</v>
      </c>
      <c r="CH39" s="255">
        <f>+生産者価格評価表!CH39/生産者価格評価表!CH$124</f>
        <v>0</v>
      </c>
      <c r="CI39" s="255">
        <f>+生産者価格評価表!CI39/生産者価格評価表!CI$124</f>
        <v>0</v>
      </c>
      <c r="CJ39" s="255">
        <f>+生産者価格評価表!CJ39/生産者価格評価表!CJ$124</f>
        <v>0</v>
      </c>
      <c r="CK39" s="255">
        <f>+生産者価格評価表!CK39/生産者価格評価表!CK$124</f>
        <v>0</v>
      </c>
      <c r="CL39" s="255">
        <f>+生産者価格評価表!CL39/生産者価格評価表!CL$124</f>
        <v>0</v>
      </c>
      <c r="CM39" s="255">
        <f>+生産者価格評価表!CM39/生産者価格評価表!CM$124</f>
        <v>0</v>
      </c>
      <c r="CN39" s="255">
        <f>+生産者価格評価表!CN39/生産者価格評価表!CN$124</f>
        <v>5.7006387671305953E-6</v>
      </c>
      <c r="CO39" s="255">
        <f>+生産者価格評価表!CO39/生産者価格評価表!CO$124</f>
        <v>0</v>
      </c>
      <c r="CP39" s="255">
        <f>+生産者価格評価表!CP39/生産者価格評価表!CP$124</f>
        <v>2.7357325476494483E-5</v>
      </c>
      <c r="CQ39" s="255">
        <f>+生産者価格評価表!CQ39/生産者価格評価表!CQ$124</f>
        <v>0</v>
      </c>
      <c r="CR39" s="255">
        <f>+生産者価格評価表!CR39/生産者価格評価表!CR$124</f>
        <v>0</v>
      </c>
      <c r="CS39" s="255">
        <f>+生産者価格評価表!CS39/生産者価格評価表!CS$124</f>
        <v>0</v>
      </c>
      <c r="CT39" s="255">
        <f>+生産者価格評価表!CT39/生産者価格評価表!CT$124</f>
        <v>0</v>
      </c>
      <c r="CU39" s="255">
        <f>+生産者価格評価表!CU39/生産者価格評価表!CU$124</f>
        <v>0</v>
      </c>
      <c r="CV39" s="255">
        <f>+生産者価格評価表!CV39/生産者価格評価表!CV$124</f>
        <v>0</v>
      </c>
      <c r="CW39" s="255">
        <f>+生産者価格評価表!CW39/生産者価格評価表!CW$124</f>
        <v>0</v>
      </c>
      <c r="CX39" s="255">
        <f>+生産者価格評価表!CX39/生産者価格評価表!CX$124</f>
        <v>0</v>
      </c>
      <c r="CY39" s="255">
        <f>+生産者価格評価表!CY39/生産者価格評価表!CY$124</f>
        <v>0</v>
      </c>
      <c r="CZ39" s="255">
        <f>+生産者価格評価表!CZ39/生産者価格評価表!CZ$124</f>
        <v>0</v>
      </c>
      <c r="DA39" s="255">
        <f>+生産者価格評価表!DA39/生産者価格評価表!DA$124</f>
        <v>0</v>
      </c>
      <c r="DB39" s="255">
        <f>+生産者価格評価表!DB39/生産者価格評価表!DB$124</f>
        <v>0</v>
      </c>
      <c r="DC39" s="255">
        <f>+生産者価格評価表!DC39/生産者価格評価表!DC$124</f>
        <v>0</v>
      </c>
      <c r="DD39" s="255">
        <f>+生産者価格評価表!DD39/生産者価格評価表!DD$124</f>
        <v>0</v>
      </c>
      <c r="DE39" s="255">
        <f>+生産者価格評価表!DE39/生産者価格評価表!DE$124</f>
        <v>0</v>
      </c>
      <c r="DF39" s="255">
        <f>+生産者価格評価表!DF39/生産者価格評価表!DF$124</f>
        <v>0</v>
      </c>
      <c r="DG39" s="256">
        <f>+生産者価格評価表!DG39/生産者価格評価表!DG$124</f>
        <v>4.1342693829428422E-4</v>
      </c>
    </row>
    <row r="40" spans="1:111" ht="15" customHeight="1" x14ac:dyDescent="0.3">
      <c r="A40" s="236">
        <v>34</v>
      </c>
      <c r="B40" s="196" t="s">
        <v>311</v>
      </c>
      <c r="C40" s="195" t="s">
        <v>218</v>
      </c>
      <c r="D40" s="253">
        <f>+生産者価格評価表!D40/生産者価格評価表!D$124</f>
        <v>5.8512135022339804E-5</v>
      </c>
      <c r="E40" s="254">
        <f>+生産者価格評価表!E40/生産者価格評価表!E$124</f>
        <v>0</v>
      </c>
      <c r="F40" s="254">
        <f>+生産者価格評価表!F40/生産者価格評価表!F$124</f>
        <v>0</v>
      </c>
      <c r="G40" s="254">
        <f>+生産者価格評価表!G40/生産者価格評価表!G$124</f>
        <v>0</v>
      </c>
      <c r="H40" s="254">
        <f>+生産者価格評価表!H40/生産者価格評価表!H$124</f>
        <v>0</v>
      </c>
      <c r="I40" s="254">
        <f>+生産者価格評価表!I40/生産者価格評価表!I$124</f>
        <v>0</v>
      </c>
      <c r="J40" s="254">
        <f>+生産者価格評価表!J40/生産者価格評価表!J$124</f>
        <v>0</v>
      </c>
      <c r="K40" s="254">
        <f>+生産者価格評価表!K40/生産者価格評価表!K$124</f>
        <v>0</v>
      </c>
      <c r="L40" s="254">
        <f>+生産者価格評価表!L40/生産者価格評価表!L$124</f>
        <v>1.1100195253973836E-4</v>
      </c>
      <c r="M40" s="254">
        <f>+生産者価格評価表!M40/生産者価格評価表!M$124</f>
        <v>0</v>
      </c>
      <c r="N40" s="254">
        <f>+生産者価格評価表!N40/生産者価格評価表!N$124</f>
        <v>0</v>
      </c>
      <c r="O40" s="254">
        <f>+生産者価格評価表!O40/生産者価格評価表!O$124</f>
        <v>0</v>
      </c>
      <c r="P40" s="254">
        <f>+生産者価格評価表!P40/生産者価格評価表!P$124</f>
        <v>0</v>
      </c>
      <c r="Q40" s="254">
        <f>+生産者価格評価表!Q40/生産者価格評価表!Q$124</f>
        <v>7.1925461528762995E-6</v>
      </c>
      <c r="R40" s="254">
        <f>+生産者価格評価表!R40/生産者価格評価表!R$124</f>
        <v>7.6052179607216913E-4</v>
      </c>
      <c r="S40" s="254">
        <f>+生産者価格評価表!S40/生産者価格評価表!S$124</f>
        <v>0</v>
      </c>
      <c r="T40" s="254">
        <f>+生産者価格評価表!T40/生産者価格評価表!T$124</f>
        <v>0</v>
      </c>
      <c r="U40" s="254">
        <f>+生産者価格評価表!U40/生産者価格評価表!U$124</f>
        <v>0</v>
      </c>
      <c r="V40" s="254">
        <f>+生産者価格評価表!V40/生産者価格評価表!V$124</f>
        <v>0</v>
      </c>
      <c r="W40" s="254">
        <f>+生産者価格評価表!W40/生産者価格評価表!W$124</f>
        <v>1.9601777776153182E-4</v>
      </c>
      <c r="X40" s="254">
        <f>+生産者価格評価表!X40/生産者価格評価表!X$124</f>
        <v>0</v>
      </c>
      <c r="Y40" s="254">
        <f>+生産者価格評価表!Y40/生産者価格評価表!Y$124</f>
        <v>3.7253733645884853E-6</v>
      </c>
      <c r="Z40" s="254">
        <f>+生産者価格評価表!Z40/生産者価格評価表!Z$124</f>
        <v>0</v>
      </c>
      <c r="AA40" s="254">
        <f>+生産者価格評価表!AA40/生産者価格評価表!AA$124</f>
        <v>0</v>
      </c>
      <c r="AB40" s="254">
        <f>+生産者価格評価表!AB40/生産者価格評価表!AB$124</f>
        <v>0</v>
      </c>
      <c r="AC40" s="254">
        <f>+生産者価格評価表!AC40/生産者価格評価表!AC$124</f>
        <v>5.4524793993694464E-5</v>
      </c>
      <c r="AD40" s="254">
        <f>+生産者価格評価表!AD40/生産者価格評価表!AD$124</f>
        <v>0</v>
      </c>
      <c r="AE40" s="254">
        <f>+生産者価格評価表!AE40/生産者価格評価表!AE$124</f>
        <v>0</v>
      </c>
      <c r="AF40" s="254">
        <f>+生産者価格評価表!AF40/生産者価格評価表!AF$124</f>
        <v>7.3045415078299873E-5</v>
      </c>
      <c r="AG40" s="254">
        <f>+生産者価格評価表!AG40/生産者価格評価表!AG$124</f>
        <v>0</v>
      </c>
      <c r="AH40" s="254">
        <f>+生産者価格評価表!AH40/生産者価格評価表!AH$124</f>
        <v>0</v>
      </c>
      <c r="AI40" s="254">
        <f>+生産者価格評価表!AI40/生産者価格評価表!AI$124</f>
        <v>1.6524200517868445E-6</v>
      </c>
      <c r="AJ40" s="254">
        <f>+生産者価格評価表!AJ40/生産者価格評価表!AJ$124</f>
        <v>6.0603359921572122E-6</v>
      </c>
      <c r="AK40" s="254">
        <f>+生産者価格評価表!AK40/生産者価格評価表!AK$124</f>
        <v>5.1244277193457166E-3</v>
      </c>
      <c r="AL40" s="254">
        <f>+生産者価格評価表!AL40/生産者価格評価表!AL$124</f>
        <v>5.094845646556292E-7</v>
      </c>
      <c r="AM40" s="254">
        <f>+生産者価格評価表!AM40/生産者価格評価表!AM$124</f>
        <v>0</v>
      </c>
      <c r="AN40" s="254">
        <f>+生産者価格評価表!AN40/生産者価格評価表!AN$124</f>
        <v>0</v>
      </c>
      <c r="AO40" s="254">
        <f>+生産者価格評価表!AO40/生産者価格評価表!AO$124</f>
        <v>6.3452300050698389E-6</v>
      </c>
      <c r="AP40" s="254">
        <f>+生産者価格評価表!AP40/生産者価格評価表!AP$124</f>
        <v>0</v>
      </c>
      <c r="AQ40" s="254">
        <f>+生産者価格評価表!AQ40/生産者価格評価表!AQ$124</f>
        <v>0</v>
      </c>
      <c r="AR40" s="254">
        <f>+生産者価格評価表!AR40/生産者価格評価表!AR$124</f>
        <v>0</v>
      </c>
      <c r="AS40" s="254">
        <f>+生産者価格評価表!AS40/生産者価格評価表!AS$124</f>
        <v>8.5227460372959624E-7</v>
      </c>
      <c r="AT40" s="254">
        <f>+生産者価格評価表!AT40/生産者価格評価表!AT$124</f>
        <v>2.0086727881547873E-4</v>
      </c>
      <c r="AU40" s="255">
        <f>+生産者価格評価表!AU40/生産者価格評価表!AU$124</f>
        <v>3.1846536256223183E-5</v>
      </c>
      <c r="AV40" s="255">
        <f>+生産者価格評価表!AV40/生産者価格評価表!AV$124</f>
        <v>5.7275604523744576E-5</v>
      </c>
      <c r="AW40" s="255">
        <f>+生産者価格評価表!AW40/生産者価格評価表!AW$124</f>
        <v>4.5432134413238642E-4</v>
      </c>
      <c r="AX40" s="255">
        <f>+生産者価格評価表!AX40/生産者価格評価表!AX$124</f>
        <v>4.0419879563508504E-3</v>
      </c>
      <c r="AY40" s="255">
        <f>+生産者価格評価表!AY40/生産者価格評価表!AY$124</f>
        <v>3.5084660079440631E-2</v>
      </c>
      <c r="AZ40" s="255">
        <f>+生産者価格評価表!AZ40/生産者価格評価表!AZ$124</f>
        <v>2.5142416610862148E-3</v>
      </c>
      <c r="BA40" s="255">
        <f>+生産者価格評価表!BA40/生産者価格評価表!BA$124</f>
        <v>2.2018639512301813E-5</v>
      </c>
      <c r="BB40" s="255">
        <f>+生産者価格評価表!BB40/生産者価格評価表!BB$124</f>
        <v>1.3961372934392357E-4</v>
      </c>
      <c r="BC40" s="255">
        <f>+生産者価格評価表!BC40/生産者価格評価表!BC$124</f>
        <v>5.7636245680762024E-4</v>
      </c>
      <c r="BD40" s="255">
        <f>+生産者価格評価表!BD40/生産者価格評価表!BD$124</f>
        <v>1.3541335031306378E-3</v>
      </c>
      <c r="BE40" s="255">
        <f>+生産者価格評価表!BE40/生産者価格評価表!BE$124</f>
        <v>0</v>
      </c>
      <c r="BF40" s="255">
        <f>+生産者価格評価表!BF40/生産者価格評価表!BF$124</f>
        <v>0</v>
      </c>
      <c r="BG40" s="255">
        <f>+生産者価格評価表!BG40/生産者価格評価表!BG$124</f>
        <v>0</v>
      </c>
      <c r="BH40" s="255">
        <f>+生産者価格評価表!BH40/生産者価格評価表!BH$124</f>
        <v>1.0083600172582664E-4</v>
      </c>
      <c r="BI40" s="255">
        <f>+生産者価格評価表!BI40/生産者価格評価表!BI$124</f>
        <v>1.5953928503978566E-5</v>
      </c>
      <c r="BJ40" s="255">
        <f>+生産者価格評価表!BJ40/生産者価格評価表!BJ$124</f>
        <v>4.9634511695192057E-5</v>
      </c>
      <c r="BK40" s="255">
        <f>+生産者価格評価表!BK40/生産者価格評価表!BK$124</f>
        <v>3.2749163696094619E-4</v>
      </c>
      <c r="BL40" s="255">
        <f>+生産者価格評価表!BL40/生産者価格評価表!BL$124</f>
        <v>9.9517395312621318E-5</v>
      </c>
      <c r="BM40" s="255">
        <f>+生産者価格評価表!BM40/生産者価格評価表!BM$124</f>
        <v>5.2863912394717563E-3</v>
      </c>
      <c r="BN40" s="255">
        <f>+生産者価格評価表!BN40/生産者価格評価表!BN$124</f>
        <v>7.04645992540945E-4</v>
      </c>
      <c r="BO40" s="255">
        <f>+生産者価格評価表!BO40/生産者価格評価表!BO$124</f>
        <v>2.2542334981821979E-4</v>
      </c>
      <c r="BP40" s="255">
        <f>+生産者価格評価表!BP40/生産者価格評価表!BP$124</f>
        <v>1.0529866647309247E-3</v>
      </c>
      <c r="BQ40" s="255">
        <f>+生産者価格評価表!BQ40/生産者価格評価表!BQ$124</f>
        <v>0</v>
      </c>
      <c r="BR40" s="255">
        <f>+生産者価格評価表!BR40/生産者価格評価表!BR$124</f>
        <v>0</v>
      </c>
      <c r="BS40" s="255">
        <f>+生産者価格評価表!BS40/生産者価格評価表!BS$124</f>
        <v>0</v>
      </c>
      <c r="BT40" s="255">
        <f>+生産者価格評価表!BT40/生産者価格評価表!BT$124</f>
        <v>2.059303604932783E-4</v>
      </c>
      <c r="BU40" s="255">
        <f>+生産者価格評価表!BU40/生産者価格評価表!BU$124</f>
        <v>6.9824402090538722E-5</v>
      </c>
      <c r="BV40" s="255">
        <f>+生産者価格評価表!BV40/生産者価格評価表!BV$124</f>
        <v>3.6605251037022632E-6</v>
      </c>
      <c r="BW40" s="255">
        <f>+生産者価格評価表!BW40/生産者価格評価表!BW$124</f>
        <v>0</v>
      </c>
      <c r="BX40" s="255">
        <f>+生産者価格評価表!BX40/生産者価格評価表!BX$124</f>
        <v>0</v>
      </c>
      <c r="BY40" s="255">
        <f>+生産者価格評価表!BY40/生産者価格評価表!BY$124</f>
        <v>0</v>
      </c>
      <c r="BZ40" s="255">
        <f>+生産者価格評価表!BZ40/生産者価格評価表!BZ$124</f>
        <v>0</v>
      </c>
      <c r="CA40" s="255">
        <f>+生産者価格評価表!CA40/生産者価格評価表!CA$124</f>
        <v>2.8775093680132429E-5</v>
      </c>
      <c r="CB40" s="255">
        <f>+生産者価格評価表!CB40/生産者価格評価表!CB$124</f>
        <v>0</v>
      </c>
      <c r="CC40" s="255">
        <f>+生産者価格評価表!CC40/生産者価格評価表!CC$124</f>
        <v>8.8162840057975304E-5</v>
      </c>
      <c r="CD40" s="255">
        <f>+生産者価格評価表!CD40/生産者価格評価表!CD$124</f>
        <v>5.9926565986040704E-7</v>
      </c>
      <c r="CE40" s="255">
        <f>+生産者価格評価表!CE40/生産者価格評価表!CE$124</f>
        <v>1.231898787195644E-4</v>
      </c>
      <c r="CF40" s="255">
        <f>+生産者価格評価表!CF40/生産者価格評価表!CF$124</f>
        <v>6.5676354804685089E-7</v>
      </c>
      <c r="CG40" s="255">
        <f>+生産者価格評価表!CG40/生産者価格評価表!CG$124</f>
        <v>8.6135468727309161E-6</v>
      </c>
      <c r="CH40" s="255">
        <f>+生産者価格評価表!CH40/生産者価格評価表!CH$124</f>
        <v>0</v>
      </c>
      <c r="CI40" s="255">
        <f>+生産者価格評価表!CI40/生産者価格評価表!CI$124</f>
        <v>0</v>
      </c>
      <c r="CJ40" s="255">
        <f>+生産者価格評価表!CJ40/生産者価格評価表!CJ$124</f>
        <v>0</v>
      </c>
      <c r="CK40" s="255">
        <f>+生産者価格評価表!CK40/生産者価格評価表!CK$124</f>
        <v>0</v>
      </c>
      <c r="CL40" s="255">
        <f>+生産者価格評価表!CL40/生産者価格評価表!CL$124</f>
        <v>0</v>
      </c>
      <c r="CM40" s="255">
        <f>+生産者価格評価表!CM40/生産者価格評価表!CM$124</f>
        <v>0</v>
      </c>
      <c r="CN40" s="255">
        <f>+生産者価格評価表!CN40/生産者価格評価表!CN$124</f>
        <v>4.797451143531715E-5</v>
      </c>
      <c r="CO40" s="255">
        <f>+生産者価格評価表!CO40/生産者価格評価表!CO$124</f>
        <v>1.1946478996078746E-4</v>
      </c>
      <c r="CP40" s="255">
        <f>+生産者価格評価表!CP40/生産者価格評価表!CP$124</f>
        <v>1.2885696782406822E-5</v>
      </c>
      <c r="CQ40" s="255">
        <f>+生産者価格評価表!CQ40/生産者価格評価表!CQ$124</f>
        <v>1.6939628184624826E-4</v>
      </c>
      <c r="CR40" s="255">
        <f>+生産者価格評価表!CR40/生産者価格評価表!CR$124</f>
        <v>1.8998087123820283E-4</v>
      </c>
      <c r="CS40" s="255">
        <f>+生産者価格評価表!CS40/生産者価格評価表!CS$124</f>
        <v>7.0161374529703223E-4</v>
      </c>
      <c r="CT40" s="255">
        <f>+生産者価格評価表!CT40/生産者価格評価表!CT$124</f>
        <v>4.5829976564196932E-4</v>
      </c>
      <c r="CU40" s="255">
        <f>+生産者価格評価表!CU40/生産者価格評価表!CU$124</f>
        <v>1.7969790645655834E-4</v>
      </c>
      <c r="CV40" s="255">
        <f>+生産者価格評価表!CV40/生産者価格評価表!CV$124</f>
        <v>1.1270348614423341E-7</v>
      </c>
      <c r="CW40" s="255">
        <f>+生産者価格評価表!CW40/生産者価格評価表!CW$124</f>
        <v>0</v>
      </c>
      <c r="CX40" s="255">
        <f>+生産者価格評価表!CX40/生産者価格評価表!CX$124</f>
        <v>0</v>
      </c>
      <c r="CY40" s="255">
        <f>+生産者価格評価表!CY40/生産者価格評価表!CY$124</f>
        <v>5.5475042246908205E-6</v>
      </c>
      <c r="CZ40" s="255">
        <f>+生産者価格評価表!CZ40/生産者価格評価表!CZ$124</f>
        <v>9.5732686121792769E-4</v>
      </c>
      <c r="DA40" s="255">
        <f>+生産者価格評価表!DA40/生産者価格評価表!DA$124</f>
        <v>7.9373202178394716E-4</v>
      </c>
      <c r="DB40" s="255">
        <f>+生産者価格評価表!DB40/生産者価格評価表!DB$124</f>
        <v>0</v>
      </c>
      <c r="DC40" s="255">
        <f>+生産者価格評価表!DC40/生産者価格評価表!DC$124</f>
        <v>1.2154331691711867E-5</v>
      </c>
      <c r="DD40" s="255">
        <f>+生産者価格評価表!DD40/生産者価格評価表!DD$124</f>
        <v>0</v>
      </c>
      <c r="DE40" s="255">
        <f>+生産者価格評価表!DE40/生産者価格評価表!DE$124</f>
        <v>1.8202533951700172E-4</v>
      </c>
      <c r="DF40" s="255">
        <f>+生産者価格評価表!DF40/生産者価格評価表!DF$124</f>
        <v>0</v>
      </c>
      <c r="DG40" s="256">
        <f>+生産者価格評価表!DG40/生産者価格評価表!DG$124</f>
        <v>6.0113673016523508E-4</v>
      </c>
    </row>
    <row r="41" spans="1:111" ht="15" customHeight="1" x14ac:dyDescent="0.3">
      <c r="A41" s="236">
        <v>35</v>
      </c>
      <c r="B41" s="196" t="s">
        <v>312</v>
      </c>
      <c r="C41" s="195" t="s">
        <v>219</v>
      </c>
      <c r="D41" s="253">
        <f>+生産者価格評価表!D41/生産者価格評価表!D$124</f>
        <v>3.6694997935639282E-3</v>
      </c>
      <c r="E41" s="254">
        <f>+生産者価格評価表!E41/生産者価格評価表!E$124</f>
        <v>6.7144902444609463E-4</v>
      </c>
      <c r="F41" s="254">
        <f>+生産者価格評価表!F41/生産者価格評価表!F$124</f>
        <v>7.6402382842077413E-3</v>
      </c>
      <c r="G41" s="254">
        <f>+生産者価格評価表!G41/生産者価格評価表!G$124</f>
        <v>5.9796452874415487E-5</v>
      </c>
      <c r="H41" s="254">
        <f>+生産者価格評価表!H41/生産者価格評価表!H$124</f>
        <v>3.031651924951087E-5</v>
      </c>
      <c r="I41" s="254">
        <f>+生産者価格評価表!I41/生産者価格評価表!I$124</f>
        <v>1.5506636692115357E-3</v>
      </c>
      <c r="J41" s="254">
        <f>+生産者価格評価表!J41/生産者価格評価表!J$124</f>
        <v>0</v>
      </c>
      <c r="K41" s="254">
        <f>+生産者価格評価表!K41/生産者価格評価表!K$124</f>
        <v>1.2137806163015754E-4</v>
      </c>
      <c r="L41" s="254">
        <f>+生産者価格評価表!L41/生産者価格評価表!L$124</f>
        <v>2.7023587829397011E-5</v>
      </c>
      <c r="M41" s="254">
        <f>+生産者価格評価表!M41/生産者価格評価表!M$124</f>
        <v>1.7304852708309671E-4</v>
      </c>
      <c r="N41" s="254">
        <f>+生産者価格評価表!N41/生産者価格評価表!N$124</f>
        <v>6.1677910549759891E-7</v>
      </c>
      <c r="O41" s="254">
        <f>+生産者価格評価表!O41/生産者価格評価表!O$124</f>
        <v>0</v>
      </c>
      <c r="P41" s="254">
        <f>+生産者価格評価表!P41/生産者価格評価表!P$124</f>
        <v>0</v>
      </c>
      <c r="Q41" s="254">
        <f>+生産者価格評価表!Q41/生産者価格評価表!Q$124</f>
        <v>2.0562220178222833E-4</v>
      </c>
      <c r="R41" s="254">
        <f>+生産者価格評価表!R41/生産者価格評価表!R$124</f>
        <v>1.2240724678472753E-3</v>
      </c>
      <c r="S41" s="254">
        <f>+生産者価格評価表!S41/生産者価格評価表!S$124</f>
        <v>1.1035823436261829E-3</v>
      </c>
      <c r="T41" s="254">
        <f>+生産者価格評価表!T41/生産者価格評価表!T$124</f>
        <v>1.6189323056237449E-5</v>
      </c>
      <c r="U41" s="254">
        <f>+生産者価格評価表!U41/生産者価格評価表!U$124</f>
        <v>2.422001165007025E-5</v>
      </c>
      <c r="V41" s="254">
        <f>+生産者価格評価表!V41/生産者価格評価表!V$124</f>
        <v>6.1052731681803052E-3</v>
      </c>
      <c r="W41" s="254">
        <f>+生産者価格評価表!W41/生産者価格評価表!W$124</f>
        <v>1.5008382158818265E-2</v>
      </c>
      <c r="X41" s="254">
        <f>+生産者価格評価表!X41/生産者価格評価表!X$124</f>
        <v>1.4539878281832277E-5</v>
      </c>
      <c r="Y41" s="254">
        <f>+生産者価格評価表!Y41/生産者価格評価表!Y$124</f>
        <v>6.330943323703609E-4</v>
      </c>
      <c r="Z41" s="254">
        <f>+生産者価格評価表!Z41/生産者価格評価表!Z$124</f>
        <v>4.4545068957703486E-4</v>
      </c>
      <c r="AA41" s="254">
        <f>+生産者価格評価表!AA41/生産者価格評価表!AA$124</f>
        <v>1.542942526744337E-4</v>
      </c>
      <c r="AB41" s="254">
        <f>+生産者価格評価表!AB41/生産者価格評価表!AB$124</f>
        <v>1.918488550216365E-3</v>
      </c>
      <c r="AC41" s="254">
        <f>+生産者価格評価表!AC41/生産者価格評価表!AC$124</f>
        <v>5.1385062925677098E-4</v>
      </c>
      <c r="AD41" s="254">
        <f>+生産者価格評価表!AD41/生産者価格評価表!AD$124</f>
        <v>2.0922494115014794E-5</v>
      </c>
      <c r="AE41" s="254">
        <f>+生産者価格評価表!AE41/生産者価格評価表!AE$124</f>
        <v>8.0443646320338732E-3</v>
      </c>
      <c r="AF41" s="254">
        <f>+生産者価格評価表!AF41/生産者価格評価表!AF$124</f>
        <v>8.5128798418366891E-5</v>
      </c>
      <c r="AG41" s="254">
        <f>+生産者価格評価表!AG41/生産者価格評価表!AG$124</f>
        <v>2.8330843031079196E-4</v>
      </c>
      <c r="AH41" s="254">
        <f>+生産者価格評価表!AH41/生産者価格評価表!AH$124</f>
        <v>8.6391790526201134E-5</v>
      </c>
      <c r="AI41" s="254">
        <f>+生産者価格評価表!AI41/生産者価格評価表!AI$124</f>
        <v>1.2386540708194185E-2</v>
      </c>
      <c r="AJ41" s="254">
        <f>+生産者価格評価表!AJ41/生産者価格評価表!AJ$124</f>
        <v>3.4488302660309257E-2</v>
      </c>
      <c r="AK41" s="254">
        <f>+生産者価格評価表!AK41/生産者価格評価表!AK$124</f>
        <v>2.1037212231147101E-2</v>
      </c>
      <c r="AL41" s="254">
        <f>+生産者価格評価表!AL41/生産者価格評価表!AL$124</f>
        <v>5.7085198046839973E-2</v>
      </c>
      <c r="AM41" s="254">
        <f>+生産者価格評価表!AM41/生産者価格評価表!AM$124</f>
        <v>6.7944855016180087E-3</v>
      </c>
      <c r="AN41" s="254">
        <f>+生産者価格評価表!AN41/生産者価格評価表!AN$124</f>
        <v>9.6337522845916254E-4</v>
      </c>
      <c r="AO41" s="254">
        <f>+生産者価格評価表!AO41/生産者価格評価表!AO$124</f>
        <v>1.5393527992299429E-2</v>
      </c>
      <c r="AP41" s="254">
        <f>+生産者価格評価表!AP41/生産者価格評価表!AP$124</f>
        <v>0</v>
      </c>
      <c r="AQ41" s="254">
        <f>+生産者価格評価表!AQ41/生産者価格評価表!AQ$124</f>
        <v>1.082609986779891E-2</v>
      </c>
      <c r="AR41" s="254">
        <f>+生産者価格評価表!AR41/生産者価格評価表!AR$124</f>
        <v>1.6555509688351844E-3</v>
      </c>
      <c r="AS41" s="254">
        <f>+生産者価格評価表!AS41/生産者価格評価表!AS$124</f>
        <v>5.6936204902155677E-3</v>
      </c>
      <c r="AT41" s="254">
        <f>+生産者価格評価表!AT41/生産者価格評価表!AT$124</f>
        <v>2.8606927622773152E-3</v>
      </c>
      <c r="AU41" s="255">
        <f>+生産者価格評価表!AU41/生産者価格評価表!AU$124</f>
        <v>5.7673018815914993E-3</v>
      </c>
      <c r="AV41" s="255">
        <f>+生産者価格評価表!AV41/生産者価格評価表!AV$124</f>
        <v>4.5946284313197767E-3</v>
      </c>
      <c r="AW41" s="255">
        <f>+生産者価格評価表!AW41/生産者価格評価表!AW$124</f>
        <v>1.5367730464269807E-3</v>
      </c>
      <c r="AX41" s="255">
        <f>+生産者価格評価表!AX41/生産者価格評価表!AX$124</f>
        <v>1.0750451380773553E-2</v>
      </c>
      <c r="AY41" s="255">
        <f>+生産者価格評価表!AY41/生産者価格評価表!AY$124</f>
        <v>3.2097954896103472E-3</v>
      </c>
      <c r="AZ41" s="255">
        <f>+生産者価格評価表!AZ41/生産者価格評価表!AZ$124</f>
        <v>5.0486159149373405E-3</v>
      </c>
      <c r="BA41" s="255">
        <f>+生産者価格評価表!BA41/生産者価格評価表!BA$124</f>
        <v>1.5552499042189181E-3</v>
      </c>
      <c r="BB41" s="255">
        <f>+生産者価格評価表!BB41/生産者価格評価表!BB$124</f>
        <v>1.9415315716182402E-3</v>
      </c>
      <c r="BC41" s="255">
        <f>+生産者価格評価表!BC41/生産者価格評価表!BC$124</f>
        <v>6.2707757981864268E-3</v>
      </c>
      <c r="BD41" s="255">
        <f>+生産者価格評価表!BD41/生産者価格評価表!BD$124</f>
        <v>1.6346255887803166E-3</v>
      </c>
      <c r="BE41" s="255">
        <f>+生産者価格評価表!BE41/生産者価格評価表!BE$124</f>
        <v>1.5275184946704776E-3</v>
      </c>
      <c r="BF41" s="255">
        <f>+生産者価格評価表!BF41/生産者価格評価表!BF$124</f>
        <v>2.7443250751431406E-3</v>
      </c>
      <c r="BG41" s="255">
        <f>+生産者価格評価表!BG41/生産者価格評価表!BG$124</f>
        <v>6.0163342926105223E-4</v>
      </c>
      <c r="BH41" s="255">
        <f>+生産者価格評価表!BH41/生産者価格評価表!BH$124</f>
        <v>2.3499363857693301E-3</v>
      </c>
      <c r="BI41" s="255">
        <f>+生産者価格評価表!BI41/生産者価格評価表!BI$124</f>
        <v>1.4345600035874781E-3</v>
      </c>
      <c r="BJ41" s="255">
        <f>+生産者価格評価表!BJ41/生産者価格評価表!BJ$124</f>
        <v>9.8666662811558968E-4</v>
      </c>
      <c r="BK41" s="255">
        <f>+生産者価格評価表!BK41/生産者価格評価表!BK$124</f>
        <v>3.1680386451562385E-3</v>
      </c>
      <c r="BL41" s="255">
        <f>+生産者価格評価表!BL41/生産者価格評価表!BL$124</f>
        <v>0</v>
      </c>
      <c r="BM41" s="255">
        <f>+生産者価格評価表!BM41/生産者価格評価表!BM$124</f>
        <v>7.72528204070659E-3</v>
      </c>
      <c r="BN41" s="255">
        <f>+生産者価格評価表!BN41/生産者価格評価表!BN$124</f>
        <v>1.3516549452238732E-2</v>
      </c>
      <c r="BO41" s="255">
        <f>+生産者価格評価表!BO41/生産者価格評価表!BO$124</f>
        <v>1.2442400323568394E-2</v>
      </c>
      <c r="BP41" s="255">
        <f>+生産者価格評価表!BP41/生産者価格評価表!BP$124</f>
        <v>1.3592324213996268E-2</v>
      </c>
      <c r="BQ41" s="255">
        <f>+生産者価格評価表!BQ41/生産者価格評価表!BQ$124</f>
        <v>4.0529271304191472E-5</v>
      </c>
      <c r="BR41" s="255">
        <f>+生産者価格評価表!BR41/生産者価格評価表!BR$124</f>
        <v>1.1935702647412866E-4</v>
      </c>
      <c r="BS41" s="255">
        <f>+生産者価格評価表!BS41/生産者価格評価表!BS$124</f>
        <v>4.7991230817689612E-3</v>
      </c>
      <c r="BT41" s="255">
        <f>+生産者価格評価表!BT41/生産者価格評価表!BT$124</f>
        <v>0</v>
      </c>
      <c r="BU41" s="255">
        <f>+生産者価格評価表!BU41/生産者価格評価表!BU$124</f>
        <v>6.9953826376156021E-5</v>
      </c>
      <c r="BV41" s="255">
        <f>+生産者価格評価表!BV41/生産者価格評価表!BV$124</f>
        <v>2.3394333369525743E-6</v>
      </c>
      <c r="BW41" s="255">
        <f>+生産者価格評価表!BW41/生産者価格評価表!BW$124</f>
        <v>0</v>
      </c>
      <c r="BX41" s="255">
        <f>+生産者価格評価表!BX41/生産者価格評価表!BX$124</f>
        <v>0</v>
      </c>
      <c r="BY41" s="255">
        <f>+生産者価格評価表!BY41/生産者価格評価表!BY$124</f>
        <v>0</v>
      </c>
      <c r="BZ41" s="255">
        <f>+生産者価格評価表!BZ41/生産者価格評価表!BZ$124</f>
        <v>0</v>
      </c>
      <c r="CA41" s="255">
        <f>+生産者価格評価表!CA41/生産者価格評価表!CA$124</f>
        <v>0</v>
      </c>
      <c r="CB41" s="255">
        <f>+生産者価格評価表!CB41/生産者価格評価表!CB$124</f>
        <v>0</v>
      </c>
      <c r="CC41" s="255">
        <f>+生産者価格評価表!CC41/生産者価格評価表!CC$124</f>
        <v>3.2923882179326874E-6</v>
      </c>
      <c r="CD41" s="255">
        <f>+生産者価格評価表!CD41/生産者価格評価表!CD$124</f>
        <v>0</v>
      </c>
      <c r="CE41" s="255">
        <f>+生産者価格評価表!CE41/生産者価格評価表!CE$124</f>
        <v>0</v>
      </c>
      <c r="CF41" s="255">
        <f>+生産者価格評価表!CF41/生産者価格評価表!CF$124</f>
        <v>0</v>
      </c>
      <c r="CG41" s="255">
        <f>+生産者価格評価表!CG41/生産者価格評価表!CG$124</f>
        <v>2.7200674334939735E-6</v>
      </c>
      <c r="CH41" s="255">
        <f>+生産者価格評価表!CH41/生産者価格評価表!CH$124</f>
        <v>0</v>
      </c>
      <c r="CI41" s="255">
        <f>+生産者価格評価表!CI41/生産者価格評価表!CI$124</f>
        <v>0</v>
      </c>
      <c r="CJ41" s="255">
        <f>+生産者価格評価表!CJ41/生産者価格評価表!CJ$124</f>
        <v>0</v>
      </c>
      <c r="CK41" s="255">
        <f>+生産者価格評価表!CK41/生産者価格評価表!CK$124</f>
        <v>0</v>
      </c>
      <c r="CL41" s="255">
        <f>+生産者価格評価表!CL41/生産者価格評価表!CL$124</f>
        <v>0</v>
      </c>
      <c r="CM41" s="255">
        <f>+生産者価格評価表!CM41/生産者価格評価表!CM$124</f>
        <v>7.0468601761426242E-5</v>
      </c>
      <c r="CN41" s="255">
        <f>+生産者価格評価表!CN41/生産者価格評価表!CN$124</f>
        <v>5.9915355601858193E-5</v>
      </c>
      <c r="CO41" s="255">
        <f>+生産者価格評価表!CO41/生産者価格評価表!CO$124</f>
        <v>1.0891485474835974E-3</v>
      </c>
      <c r="CP41" s="255">
        <f>+生産者価格評価表!CP41/生産者価格評価表!CP$124</f>
        <v>2.2475628810851898E-4</v>
      </c>
      <c r="CQ41" s="255">
        <f>+生産者価格評価表!CQ41/生産者価格評価表!CQ$124</f>
        <v>3.3337257092646627E-5</v>
      </c>
      <c r="CR41" s="255">
        <f>+生産者価格評価表!CR41/生産者価格評価表!CR$124</f>
        <v>0</v>
      </c>
      <c r="CS41" s="255">
        <f>+生産者価格評価表!CS41/生産者価格評価表!CS$124</f>
        <v>0</v>
      </c>
      <c r="CT41" s="255">
        <f>+生産者価格評価表!CT41/生産者価格評価表!CT$124</f>
        <v>4.6562911278770165E-6</v>
      </c>
      <c r="CU41" s="255">
        <f>+生産者価格評価表!CU41/生産者価格評価表!CU$124</f>
        <v>0</v>
      </c>
      <c r="CV41" s="255">
        <f>+生産者価格評価表!CV41/生産者価格評価表!CV$124</f>
        <v>0</v>
      </c>
      <c r="CW41" s="255">
        <f>+生産者価格評価表!CW41/生産者価格評価表!CW$124</f>
        <v>0</v>
      </c>
      <c r="CX41" s="255">
        <f>+生産者価格評価表!CX41/生産者価格評価表!CX$124</f>
        <v>1.8196065676136881E-4</v>
      </c>
      <c r="CY41" s="255">
        <f>+生産者価格評価表!CY41/生産者価格評価表!CY$124</f>
        <v>2.737013673771299E-6</v>
      </c>
      <c r="CZ41" s="255">
        <f>+生産者価格評価表!CZ41/生産者価格評価表!CZ$124</f>
        <v>6.8689904069288934E-5</v>
      </c>
      <c r="DA41" s="255">
        <f>+生産者価格評価表!DA41/生産者価格評価表!DA$124</f>
        <v>5.1353491066649761E-5</v>
      </c>
      <c r="DB41" s="255">
        <f>+生産者価格評価表!DB41/生産者価格評価表!DB$124</f>
        <v>5.7595557569742831E-5</v>
      </c>
      <c r="DC41" s="255">
        <f>+生産者価格評価表!DC41/生産者価格評価表!DC$124</f>
        <v>4.7991909699215691E-4</v>
      </c>
      <c r="DD41" s="255">
        <f>+生産者価格評価表!DD41/生産者価格評価表!DD$124</f>
        <v>0</v>
      </c>
      <c r="DE41" s="255">
        <f>+生産者価格評価表!DE41/生産者価格評価表!DE$124</f>
        <v>8.9804466631575785E-4</v>
      </c>
      <c r="DF41" s="255">
        <f>+生産者価格評価表!DF41/生産者価格評価表!DF$124</f>
        <v>5.3910574569322658E-3</v>
      </c>
      <c r="DG41" s="256">
        <f>+生産者価格評価表!DG41/生産者価格評価表!DG$124</f>
        <v>1.1117797590152734E-3</v>
      </c>
    </row>
    <row r="42" spans="1:111" ht="15" customHeight="1" x14ac:dyDescent="0.3">
      <c r="A42" s="236">
        <v>36</v>
      </c>
      <c r="B42" s="196" t="s">
        <v>313</v>
      </c>
      <c r="C42" s="195" t="s">
        <v>220</v>
      </c>
      <c r="D42" s="253">
        <f>+生産者価格評価表!D42/生産者価格評価表!D$124</f>
        <v>0</v>
      </c>
      <c r="E42" s="254">
        <f>+生産者価格評価表!E42/生産者価格評価表!E$124</f>
        <v>0</v>
      </c>
      <c r="F42" s="254">
        <f>+生産者価格評価表!F42/生産者価格評価表!F$124</f>
        <v>0</v>
      </c>
      <c r="G42" s="254">
        <f>+生産者価格評価表!G42/生産者価格評価表!G$124</f>
        <v>0</v>
      </c>
      <c r="H42" s="254">
        <f>+生産者価格評価表!H42/生産者価格評価表!H$124</f>
        <v>0</v>
      </c>
      <c r="I42" s="254">
        <f>+生産者価格評価表!I42/生産者価格評価表!I$124</f>
        <v>0</v>
      </c>
      <c r="J42" s="254">
        <f>+生産者価格評価表!J42/生産者価格評価表!J$124</f>
        <v>0</v>
      </c>
      <c r="K42" s="254">
        <f>+生産者価格評価表!K42/生産者価格評価表!K$124</f>
        <v>0</v>
      </c>
      <c r="L42" s="254">
        <f>+生産者価格評価表!L42/生産者価格評価表!L$124</f>
        <v>0</v>
      </c>
      <c r="M42" s="254">
        <f>+生産者価格評価表!M42/生産者価格評価表!M$124</f>
        <v>0</v>
      </c>
      <c r="N42" s="254">
        <f>+生産者価格評価表!N42/生産者価格評価表!N$124</f>
        <v>0</v>
      </c>
      <c r="O42" s="254">
        <f>+生産者価格評価表!O42/生産者価格評価表!O$124</f>
        <v>0</v>
      </c>
      <c r="P42" s="254">
        <f>+生産者価格評価表!P42/生産者価格評価表!P$124</f>
        <v>0</v>
      </c>
      <c r="Q42" s="254">
        <f>+生産者価格評価表!Q42/生産者価格評価表!Q$124</f>
        <v>0</v>
      </c>
      <c r="R42" s="254">
        <f>+生産者価格評価表!R42/生産者価格評価表!R$124</f>
        <v>-1.1488244653658145E-6</v>
      </c>
      <c r="S42" s="254">
        <f>+生産者価格評価表!S42/生産者価格評価表!S$124</f>
        <v>0</v>
      </c>
      <c r="T42" s="254">
        <f>+生産者価格評価表!T42/生産者価格評価表!T$124</f>
        <v>0</v>
      </c>
      <c r="U42" s="254">
        <f>+生産者価格評価表!U42/生産者価格評価表!U$124</f>
        <v>0</v>
      </c>
      <c r="V42" s="254">
        <f>+生産者価格評価表!V42/生産者価格評価表!V$124</f>
        <v>-3.1699237633334919E-6</v>
      </c>
      <c r="W42" s="254">
        <f>+生産者価格評価表!W42/生産者価格評価表!W$124</f>
        <v>4.9347132863042976E-5</v>
      </c>
      <c r="X42" s="254">
        <f>+生産者価格評価表!X42/生産者価格評価表!X$124</f>
        <v>0</v>
      </c>
      <c r="Y42" s="254">
        <f>+生産者価格評価表!Y42/生産者価格評価表!Y$124</f>
        <v>0</v>
      </c>
      <c r="Z42" s="254">
        <f>+生産者価格評価表!Z42/生産者価格評価表!Z$124</f>
        <v>0</v>
      </c>
      <c r="AA42" s="254">
        <f>+生産者価格評価表!AA42/生産者価格評価表!AA$124</f>
        <v>0</v>
      </c>
      <c r="AB42" s="254">
        <f>+生産者価格評価表!AB42/生産者価格評価表!AB$124</f>
        <v>0</v>
      </c>
      <c r="AC42" s="254">
        <f>+生産者価格評価表!AC42/生産者価格評価表!AC$124</f>
        <v>1.9623319175108548E-6</v>
      </c>
      <c r="AD42" s="254">
        <f>+生産者価格評価表!AD42/生産者価格評価表!AD$124</f>
        <v>0</v>
      </c>
      <c r="AE42" s="254">
        <f>+生産者価格評価表!AE42/生産者価格評価表!AE$124</f>
        <v>-3.8911792802485689E-6</v>
      </c>
      <c r="AF42" s="254">
        <f>+生産者価格評価表!AF42/生産者価格評価表!AF$124</f>
        <v>-1.8170501263258675E-7</v>
      </c>
      <c r="AG42" s="254">
        <f>+生産者価格評価表!AG42/生産者価格評価表!AG$124</f>
        <v>0</v>
      </c>
      <c r="AH42" s="254">
        <f>+生産者価格評価表!AH42/生産者価格評価表!AH$124</f>
        <v>0</v>
      </c>
      <c r="AI42" s="254">
        <f>+生産者価格評価表!AI42/生産者価格評価表!AI$124</f>
        <v>0</v>
      </c>
      <c r="AJ42" s="254">
        <f>+生産者価格評価表!AJ42/生産者価格評価表!AJ$124</f>
        <v>-2.4954324673588523E-6</v>
      </c>
      <c r="AK42" s="254">
        <f>+生産者価格評価表!AK42/生産者価格評価表!AK$124</f>
        <v>-5.0108484869742991E-6</v>
      </c>
      <c r="AL42" s="254">
        <f>+生産者価格評価表!AL42/生産者価格評価表!AL$124</f>
        <v>-1.2227629551735101E-5</v>
      </c>
      <c r="AM42" s="254">
        <f>+生産者価格評価表!AM42/生産者価格評価表!AM$124</f>
        <v>0.36770989435616708</v>
      </c>
      <c r="AN42" s="254">
        <f>+生産者価格評価表!AN42/生産者価格評価表!AN$124</f>
        <v>0.40215108140464384</v>
      </c>
      <c r="AO42" s="254">
        <f>+生産者価格評価表!AO42/生産者価格評価表!AO$124</f>
        <v>0.14995237904881195</v>
      </c>
      <c r="AP42" s="254">
        <f>+生産者価格評価表!AP42/生産者価格評価表!AP$124</f>
        <v>2.5060938038804002E-3</v>
      </c>
      <c r="AQ42" s="254">
        <f>+生産者価格評価表!AQ42/生産者価格評価表!AQ$124</f>
        <v>0</v>
      </c>
      <c r="AR42" s="254">
        <f>+生産者価格評価表!AR42/生産者価格評価表!AR$124</f>
        <v>4.3316351879518169E-6</v>
      </c>
      <c r="AS42" s="254">
        <f>+生産者価格評価表!AS42/生産者価格評価表!AS$124</f>
        <v>-4.0099520105477506E-4</v>
      </c>
      <c r="AT42" s="254">
        <f>+生産者価格評価表!AT42/生産者価格評価表!AT$124</f>
        <v>-1.5016767045907353E-3</v>
      </c>
      <c r="AU42" s="255">
        <f>+生産者価格評価表!AU42/生産者価格評価表!AU$124</f>
        <v>-4.041912350827601E-4</v>
      </c>
      <c r="AV42" s="255">
        <f>+生産者価格評価表!AV42/生産者価格評価表!AV$124</f>
        <v>-6.1739109923799858E-4</v>
      </c>
      <c r="AW42" s="255">
        <f>+生産者価格評価表!AW42/生産者価格評価表!AW$124</f>
        <v>-2.608887317443592E-4</v>
      </c>
      <c r="AX42" s="255">
        <f>+生産者価格評価表!AX42/生産者価格評価表!AX$124</f>
        <v>0</v>
      </c>
      <c r="AY42" s="255">
        <f>+生産者価格評価表!AY42/生産者価格評価表!AY$124</f>
        <v>-3.0200571184715883E-6</v>
      </c>
      <c r="AZ42" s="255">
        <f>+生産者価格評価表!AZ42/生産者価格評価表!AZ$124</f>
        <v>-2.1961712473430196E-4</v>
      </c>
      <c r="BA42" s="255">
        <f>+生産者価格評価表!BA42/生産者価格評価表!BA$124</f>
        <v>-3.8532619146528174E-4</v>
      </c>
      <c r="BB42" s="255">
        <f>+生産者価格評価表!BB42/生産者価格評価表!BB$124</f>
        <v>-2.2518343442568317E-6</v>
      </c>
      <c r="BC42" s="255">
        <f>+生産者価格評価表!BC42/生産者価格評価表!BC$124</f>
        <v>-4.7055678840815372E-4</v>
      </c>
      <c r="BD42" s="255">
        <f>+生産者価格評価表!BD42/生産者価格評価表!BD$124</f>
        <v>-1.7861370296900383E-4</v>
      </c>
      <c r="BE42" s="255">
        <f>+生産者価格評価表!BE42/生産者価格評価表!BE$124</f>
        <v>-1.2159927364700541E-5</v>
      </c>
      <c r="BF42" s="255">
        <f>+生産者価格評価表!BF42/生産者価格評価表!BF$124</f>
        <v>-1.1966151501582452E-4</v>
      </c>
      <c r="BG42" s="255">
        <f>+生産者価格評価表!BG42/生産者価格評価表!BG$124</f>
        <v>-5.7771107626941078E-4</v>
      </c>
      <c r="BH42" s="255">
        <f>+生産者価格評価表!BH42/生産者価格評価表!BH$124</f>
        <v>-1.9168519176240257E-4</v>
      </c>
      <c r="BI42" s="255">
        <f>+生産者価格評価表!BI42/生産者価格評価表!BI$124</f>
        <v>-2.0679740839211133E-3</v>
      </c>
      <c r="BJ42" s="255">
        <f>+生産者価格評価表!BJ42/生産者価格評価表!BJ$124</f>
        <v>-3.7009033963016986E-4</v>
      </c>
      <c r="BK42" s="255">
        <f>+生産者価格評価表!BK42/生産者価格評価表!BK$124</f>
        <v>-4.8009245208934518E-5</v>
      </c>
      <c r="BL42" s="255">
        <f>+生産者価格評価表!BL42/生産者価格評価表!BL$124</f>
        <v>0</v>
      </c>
      <c r="BM42" s="255">
        <f>+生産者価格評価表!BM42/生産者価格評価表!BM$124</f>
        <v>0</v>
      </c>
      <c r="BN42" s="255">
        <f>+生産者価格評価表!BN42/生産者価格評価表!BN$124</f>
        <v>-2.7323796784914947E-4</v>
      </c>
      <c r="BO42" s="255">
        <f>+生産者価格評価表!BO42/生産者価格評価表!BO$124</f>
        <v>-7.9227340469847647E-5</v>
      </c>
      <c r="BP42" s="255">
        <f>+生産者価格評価表!BP42/生産者価格評価表!BP$124</f>
        <v>-6.1595022865951302E-5</v>
      </c>
      <c r="BQ42" s="255">
        <f>+生産者価格評価表!BQ42/生産者価格評価表!BQ$124</f>
        <v>0</v>
      </c>
      <c r="BR42" s="255">
        <f>+生産者価格評価表!BR42/生産者価格評価表!BR$124</f>
        <v>0</v>
      </c>
      <c r="BS42" s="255">
        <f>+生産者価格評価表!BS42/生産者価格評価表!BS$124</f>
        <v>0</v>
      </c>
      <c r="BT42" s="255">
        <f>+生産者価格評価表!BT42/生産者価格評価表!BT$124</f>
        <v>0</v>
      </c>
      <c r="BU42" s="255">
        <f>+生産者価格評価表!BU42/生産者価格評価表!BU$124</f>
        <v>0</v>
      </c>
      <c r="BV42" s="255">
        <f>+生産者価格評価表!BV42/生産者価格評価表!BV$124</f>
        <v>0</v>
      </c>
      <c r="BW42" s="255">
        <f>+生産者価格評価表!BW42/生産者価格評価表!BW$124</f>
        <v>0</v>
      </c>
      <c r="BX42" s="255">
        <f>+生産者価格評価表!BX42/生産者価格評価表!BX$124</f>
        <v>0</v>
      </c>
      <c r="BY42" s="255">
        <f>+生産者価格評価表!BY42/生産者価格評価表!BY$124</f>
        <v>0</v>
      </c>
      <c r="BZ42" s="255">
        <f>+生産者価格評価表!BZ42/生産者価格評価表!BZ$124</f>
        <v>0</v>
      </c>
      <c r="CA42" s="255">
        <f>+生産者価格評価表!CA42/生産者価格評価表!CA$124</f>
        <v>0</v>
      </c>
      <c r="CB42" s="255">
        <f>+生産者価格評価表!CB42/生産者価格評価表!CB$124</f>
        <v>0</v>
      </c>
      <c r="CC42" s="255">
        <f>+生産者価格評価表!CC42/生産者価格評価表!CC$124</f>
        <v>0</v>
      </c>
      <c r="CD42" s="255">
        <f>+生産者価格評価表!CD42/生産者価格評価表!CD$124</f>
        <v>0</v>
      </c>
      <c r="CE42" s="255">
        <f>+生産者価格評価表!CE42/生産者価格評価表!CE$124</f>
        <v>0</v>
      </c>
      <c r="CF42" s="255">
        <f>+生産者価格評価表!CF42/生産者価格評価表!CF$124</f>
        <v>0</v>
      </c>
      <c r="CG42" s="255">
        <f>+生産者価格評価表!CG42/生産者価格評価表!CG$124</f>
        <v>0</v>
      </c>
      <c r="CH42" s="255">
        <f>+生産者価格評価表!CH42/生産者価格評価表!CH$124</f>
        <v>0</v>
      </c>
      <c r="CI42" s="255">
        <f>+生産者価格評価表!CI42/生産者価格評価表!CI$124</f>
        <v>0</v>
      </c>
      <c r="CJ42" s="255">
        <f>+生産者価格評価表!CJ42/生産者価格評価表!CJ$124</f>
        <v>0</v>
      </c>
      <c r="CK42" s="255">
        <f>+生産者価格評価表!CK42/生産者価格評価表!CK$124</f>
        <v>0</v>
      </c>
      <c r="CL42" s="255">
        <f>+生産者価格評価表!CL42/生産者価格評価表!CL$124</f>
        <v>0</v>
      </c>
      <c r="CM42" s="255">
        <f>+生産者価格評価表!CM42/生産者価格評価表!CM$124</f>
        <v>0</v>
      </c>
      <c r="CN42" s="255">
        <f>+生産者価格評価表!CN42/生産者価格評価表!CN$124</f>
        <v>0</v>
      </c>
      <c r="CO42" s="255">
        <f>+生産者価格評価表!CO42/生産者価格評価表!CO$124</f>
        <v>0</v>
      </c>
      <c r="CP42" s="255">
        <f>+生産者価格評価表!CP42/生産者価格評価表!CP$124</f>
        <v>0</v>
      </c>
      <c r="CQ42" s="255">
        <f>+生産者価格評価表!CQ42/生産者価格評価表!CQ$124</f>
        <v>0</v>
      </c>
      <c r="CR42" s="255">
        <f>+生産者価格評価表!CR42/生産者価格評価表!CR$124</f>
        <v>0</v>
      </c>
      <c r="CS42" s="255">
        <f>+生産者価格評価表!CS42/生産者価格評価表!CS$124</f>
        <v>0</v>
      </c>
      <c r="CT42" s="255">
        <f>+生産者価格評価表!CT42/生産者価格評価表!CT$124</f>
        <v>0</v>
      </c>
      <c r="CU42" s="255">
        <f>+生産者価格評価表!CU42/生産者価格評価表!CU$124</f>
        <v>0</v>
      </c>
      <c r="CV42" s="255">
        <f>+生産者価格評価表!CV42/生産者価格評価表!CV$124</f>
        <v>0</v>
      </c>
      <c r="CW42" s="255">
        <f>+生産者価格評価表!CW42/生産者価格評価表!CW$124</f>
        <v>0</v>
      </c>
      <c r="CX42" s="255">
        <f>+生産者価格評価表!CX42/生産者価格評価表!CX$124</f>
        <v>0</v>
      </c>
      <c r="CY42" s="255">
        <f>+生産者価格評価表!CY42/生産者価格評価表!CY$124</f>
        <v>0</v>
      </c>
      <c r="CZ42" s="255">
        <f>+生産者価格評価表!CZ42/生産者価格評価表!CZ$124</f>
        <v>0</v>
      </c>
      <c r="DA42" s="255">
        <f>+生産者価格評価表!DA42/生産者価格評価表!DA$124</f>
        <v>0</v>
      </c>
      <c r="DB42" s="255">
        <f>+生産者価格評価表!DB42/生産者価格評価表!DB$124</f>
        <v>0</v>
      </c>
      <c r="DC42" s="255">
        <f>+生産者価格評価表!DC42/生産者価格評価表!DC$124</f>
        <v>0</v>
      </c>
      <c r="DD42" s="255">
        <f>+生産者価格評価表!DD42/生産者価格評価表!DD$124</f>
        <v>0</v>
      </c>
      <c r="DE42" s="255">
        <f>+生産者価格評価表!DE42/生産者価格評価表!DE$124</f>
        <v>6.9948602085136037E-6</v>
      </c>
      <c r="DF42" s="255">
        <f>+生産者価格評価表!DF42/生産者価格評価表!DF$124</f>
        <v>0</v>
      </c>
      <c r="DG42" s="256">
        <f>+生産者価格評価表!DG42/生産者価格評価表!DG$124</f>
        <v>0</v>
      </c>
    </row>
    <row r="43" spans="1:111" ht="15" customHeight="1" x14ac:dyDescent="0.3">
      <c r="A43" s="236">
        <v>37</v>
      </c>
      <c r="B43" s="196" t="s">
        <v>314</v>
      </c>
      <c r="C43" s="195" t="s">
        <v>221</v>
      </c>
      <c r="D43" s="253">
        <f>+生産者価格評価表!D43/生産者価格評価表!D$124</f>
        <v>5.7361615513473572E-5</v>
      </c>
      <c r="E43" s="254">
        <f>+生産者価格評価表!E43/生産者価格評価表!E$124</f>
        <v>1.872567000447276E-6</v>
      </c>
      <c r="F43" s="254">
        <f>+生産者価格評価表!F43/生産者価格評価表!F$124</f>
        <v>2.2806681445396245E-6</v>
      </c>
      <c r="G43" s="254">
        <f>+生産者価格評価表!G43/生産者価格評価表!G$124</f>
        <v>2.1260961022014395E-5</v>
      </c>
      <c r="H43" s="254">
        <f>+生産者価格評価表!H43/生産者価格評価表!H$124</f>
        <v>2.4401100859362405E-5</v>
      </c>
      <c r="I43" s="254">
        <f>+生産者価格評価表!I43/生産者価格評価表!I$124</f>
        <v>9.2297875813356477E-3</v>
      </c>
      <c r="J43" s="254">
        <f>+生産者価格評価表!J43/生産者価格評価表!J$124</f>
        <v>1.2965423743402967E-3</v>
      </c>
      <c r="K43" s="254">
        <f>+生産者価格評価表!K43/生産者価格評価表!K$124</f>
        <v>0</v>
      </c>
      <c r="L43" s="254">
        <f>+生産者価格評価表!L43/生産者価格評価表!L$124</f>
        <v>0</v>
      </c>
      <c r="M43" s="254">
        <f>+生産者価格評価表!M43/生産者価格評価表!M$124</f>
        <v>0</v>
      </c>
      <c r="N43" s="254">
        <f>+生産者価格評価表!N43/生産者価格評価表!N$124</f>
        <v>0</v>
      </c>
      <c r="O43" s="254">
        <f>+生産者価格評価表!O43/生産者価格評価表!O$124</f>
        <v>8.2598938040471604E-5</v>
      </c>
      <c r="P43" s="254">
        <f>+生産者価格評価表!P43/生産者価格評価表!P$124</f>
        <v>2.2432641118380947E-4</v>
      </c>
      <c r="Q43" s="254">
        <f>+生産者価格評価表!Q43/生産者価格評価表!Q$124</f>
        <v>3.7020458139804479E-4</v>
      </c>
      <c r="R43" s="254">
        <f>+生産者価格評価表!R43/生産者価格評価表!R$124</f>
        <v>1.8694246112665215E-2</v>
      </c>
      <c r="S43" s="254">
        <f>+生産者価格評価表!S43/生産者価格評価表!S$124</f>
        <v>0</v>
      </c>
      <c r="T43" s="254">
        <f>+生産者価格評価表!T43/生産者価格評価表!T$124</f>
        <v>0</v>
      </c>
      <c r="U43" s="254">
        <f>+生産者価格評価表!U43/生産者価格評価表!U$124</f>
        <v>0</v>
      </c>
      <c r="V43" s="254">
        <f>+生産者価格評価表!V43/生産者価格評価表!V$124</f>
        <v>0</v>
      </c>
      <c r="W43" s="254">
        <f>+生産者価格評価表!W43/生産者価格評価表!W$124</f>
        <v>0</v>
      </c>
      <c r="X43" s="254">
        <f>+生産者価格評価表!X43/生産者価格評価表!X$124</f>
        <v>0</v>
      </c>
      <c r="Y43" s="254">
        <f>+生産者価格評価表!Y43/生産者価格評価表!Y$124</f>
        <v>0</v>
      </c>
      <c r="Z43" s="254">
        <f>+生産者価格評価表!Z43/生産者価格評価表!Z$124</f>
        <v>0</v>
      </c>
      <c r="AA43" s="254">
        <f>+生産者価格評価表!AA43/生産者価格評価表!AA$124</f>
        <v>0</v>
      </c>
      <c r="AB43" s="254">
        <f>+生産者価格評価表!AB43/生産者価格評価表!AB$124</f>
        <v>0</v>
      </c>
      <c r="AC43" s="254">
        <f>+生産者価格評価表!AC43/生産者価格評価表!AC$124</f>
        <v>0</v>
      </c>
      <c r="AD43" s="254">
        <f>+生産者価格評価表!AD43/生産者価格評価表!AD$124</f>
        <v>0</v>
      </c>
      <c r="AE43" s="254">
        <f>+生産者価格評価表!AE43/生産者価格評価表!AE$124</f>
        <v>0</v>
      </c>
      <c r="AF43" s="254">
        <f>+生産者価格評価表!AF43/生産者価格評価表!AF$124</f>
        <v>1.3774148482613238E-3</v>
      </c>
      <c r="AG43" s="254">
        <f>+生産者価格評価表!AG43/生産者価格評価表!AG$124</f>
        <v>3.5042154726715614E-3</v>
      </c>
      <c r="AH43" s="254">
        <f>+生産者価格評価表!AH43/生産者価格評価表!AH$124</f>
        <v>1.1268494416461017E-5</v>
      </c>
      <c r="AI43" s="254">
        <f>+生産者価格評価表!AI43/生産者価格評価表!AI$124</f>
        <v>0</v>
      </c>
      <c r="AJ43" s="254">
        <f>+生産者価格評価表!AJ43/生産者価格評価表!AJ$124</f>
        <v>1.1220890334655318E-2</v>
      </c>
      <c r="AK43" s="254">
        <f>+生産者価格評価表!AK43/生産者価格評価表!AK$124</f>
        <v>0</v>
      </c>
      <c r="AL43" s="254">
        <f>+生産者価格評価表!AL43/生産者価格評価表!AL$124</f>
        <v>1.4433697716693976E-3</v>
      </c>
      <c r="AM43" s="254">
        <f>+生産者価格評価表!AM43/生産者価格評価表!AM$124</f>
        <v>0</v>
      </c>
      <c r="AN43" s="254">
        <f>+生産者価格評価表!AN43/生産者価格評価表!AN$124</f>
        <v>0.21928823946648451</v>
      </c>
      <c r="AO43" s="254">
        <f>+生産者価格評価表!AO43/生産者価格評価表!AO$124</f>
        <v>7.3056440186372099E-2</v>
      </c>
      <c r="AP43" s="254">
        <f>+生産者価格評価表!AP43/生産者価格評価表!AP$124</f>
        <v>0.45847999490888031</v>
      </c>
      <c r="AQ43" s="254">
        <f>+生産者価格評価表!AQ43/生産者価格評価表!AQ$124</f>
        <v>1.9584317989321129E-4</v>
      </c>
      <c r="AR43" s="254">
        <f>+生産者価格評価表!AR43/生産者価格評価表!AR$124</f>
        <v>1.1342386739651832E-3</v>
      </c>
      <c r="AS43" s="254">
        <f>+生産者価格評価表!AS43/生産者価格評価表!AS$124</f>
        <v>0.12851448749638583</v>
      </c>
      <c r="AT43" s="254">
        <f>+生産者価格評価表!AT43/生産者価格評価表!AT$124</f>
        <v>0.10715337746701602</v>
      </c>
      <c r="AU43" s="255">
        <f>+生産者価格評価表!AU43/生産者価格評価表!AU$124</f>
        <v>4.9518381272312416E-2</v>
      </c>
      <c r="AV43" s="255">
        <f>+生産者価格評価表!AV43/生産者価格評価表!AV$124</f>
        <v>4.065944965825153E-2</v>
      </c>
      <c r="AW43" s="255">
        <f>+生産者価格評価表!AW43/生産者価格評価表!AW$124</f>
        <v>1.075881301058588E-2</v>
      </c>
      <c r="AX43" s="255">
        <f>+生産者価格評価表!AX43/生産者価格評価表!AX$124</f>
        <v>6.6578082122900346E-4</v>
      </c>
      <c r="AY43" s="255">
        <f>+生産者価格評価表!AY43/生産者価格評価表!AY$124</f>
        <v>4.8020221252010635E-3</v>
      </c>
      <c r="AZ43" s="255">
        <f>+生産者価格評価表!AZ43/生産者価格評価表!AZ$124</f>
        <v>3.4355778514472447E-2</v>
      </c>
      <c r="BA43" s="255">
        <f>+生産者価格評価表!BA43/生産者価格評価表!BA$124</f>
        <v>2.462050874800548E-2</v>
      </c>
      <c r="BB43" s="255">
        <f>+生産者価格評価表!BB43/生産者価格評価表!BB$124</f>
        <v>4.2208382948750048E-3</v>
      </c>
      <c r="BC43" s="255">
        <f>+生産者価格評価表!BC43/生産者価格評価表!BC$124</f>
        <v>2.1032257602594705E-2</v>
      </c>
      <c r="BD43" s="255">
        <f>+生産者価格評価表!BD43/生産者価格評価表!BD$124</f>
        <v>5.2725328370027509E-3</v>
      </c>
      <c r="BE43" s="255">
        <f>+生産者価格評価表!BE43/生産者価格評価表!BE$124</f>
        <v>3.2050094268389283E-3</v>
      </c>
      <c r="BF43" s="255">
        <f>+生産者価格評価表!BF43/生産者価格評価表!BF$124</f>
        <v>3.0432850788527168E-2</v>
      </c>
      <c r="BG43" s="255">
        <f>+生産者価格評価表!BG43/生産者価格評価表!BG$124</f>
        <v>4.5223421028463204E-2</v>
      </c>
      <c r="BH43" s="255">
        <f>+生産者価格評価表!BH43/生産者価格評価表!BH$124</f>
        <v>1.8141945326209524E-2</v>
      </c>
      <c r="BI43" s="255">
        <f>+生産者価格評価表!BI43/生産者価格評価表!BI$124</f>
        <v>0.10934305171918671</v>
      </c>
      <c r="BJ43" s="255">
        <f>+生産者価格評価表!BJ43/生産者価格評価表!BJ$124</f>
        <v>1.8871475046128773E-2</v>
      </c>
      <c r="BK43" s="255">
        <f>+生産者価格評価表!BK43/生産者価格評価表!BK$124</f>
        <v>4.6294629308615432E-3</v>
      </c>
      <c r="BL43" s="255">
        <f>+生産者価格評価表!BL43/生産者価格評価表!BL$124</f>
        <v>0</v>
      </c>
      <c r="BM43" s="255">
        <f>+生産者価格評価表!BM43/生産者価格評価表!BM$124</f>
        <v>1.7912519983798555E-2</v>
      </c>
      <c r="BN43" s="255">
        <f>+生産者価格評価表!BN43/生産者価格評価表!BN$124</f>
        <v>1.2873625217113369E-2</v>
      </c>
      <c r="BO43" s="255">
        <f>+生産者価格評価表!BO43/生産者価格評価表!BO$124</f>
        <v>1.7897055156833434E-2</v>
      </c>
      <c r="BP43" s="255">
        <f>+生産者価格評価表!BP43/生産者価格評価表!BP$124</f>
        <v>2.6318475090844652E-2</v>
      </c>
      <c r="BQ43" s="255">
        <f>+生産者価格評価表!BQ43/生産者価格評価表!BQ$124</f>
        <v>0</v>
      </c>
      <c r="BR43" s="255">
        <f>+生産者価格評価表!BR43/生産者価格評価表!BR$124</f>
        <v>0</v>
      </c>
      <c r="BS43" s="255">
        <f>+生産者価格評価表!BS43/生産者価格評価表!BS$124</f>
        <v>2.2073052533202838E-6</v>
      </c>
      <c r="BT43" s="255">
        <f>+生産者価格評価表!BT43/生産者価格評価表!BT$124</f>
        <v>0</v>
      </c>
      <c r="BU43" s="255">
        <f>+生産者価格評価表!BU43/生産者価格評価表!BU$124</f>
        <v>0</v>
      </c>
      <c r="BV43" s="255">
        <f>+生産者価格評価表!BV43/生産者価格評価表!BV$124</f>
        <v>0</v>
      </c>
      <c r="BW43" s="255">
        <f>+生産者価格評価表!BW43/生産者価格評価表!BW$124</f>
        <v>0</v>
      </c>
      <c r="BX43" s="255">
        <f>+生産者価格評価表!BX43/生産者価格評価表!BX$124</f>
        <v>0</v>
      </c>
      <c r="BY43" s="255">
        <f>+生産者価格評価表!BY43/生産者価格評価表!BY$124</f>
        <v>0</v>
      </c>
      <c r="BZ43" s="255">
        <f>+生産者価格評価表!BZ43/生産者価格評価表!BZ$124</f>
        <v>0</v>
      </c>
      <c r="CA43" s="255">
        <f>+生産者価格評価表!CA43/生産者価格評価表!CA$124</f>
        <v>0</v>
      </c>
      <c r="CB43" s="255">
        <f>+生産者価格評価表!CB43/生産者価格評価表!CB$124</f>
        <v>0</v>
      </c>
      <c r="CC43" s="255">
        <f>+生産者価格評価表!CC43/生産者価格評価表!CC$124</f>
        <v>0</v>
      </c>
      <c r="CD43" s="255">
        <f>+生産者価格評価表!CD43/生産者価格評価表!CD$124</f>
        <v>0</v>
      </c>
      <c r="CE43" s="255">
        <f>+生産者価格評価表!CE43/生産者価格評価表!CE$124</f>
        <v>0</v>
      </c>
      <c r="CF43" s="255">
        <f>+生産者価格評価表!CF43/生産者価格評価表!CF$124</f>
        <v>0</v>
      </c>
      <c r="CG43" s="255">
        <f>+生産者価格評価表!CG43/生産者価格評価表!CG$124</f>
        <v>2.033703751108994E-3</v>
      </c>
      <c r="CH43" s="255">
        <f>+生産者価格評価表!CH43/生産者価格評価表!CH$124</f>
        <v>0</v>
      </c>
      <c r="CI43" s="255">
        <f>+生産者価格評価表!CI43/生産者価格評価表!CI$124</f>
        <v>0</v>
      </c>
      <c r="CJ43" s="255">
        <f>+生産者価格評価表!CJ43/生産者価格評価表!CJ$124</f>
        <v>0</v>
      </c>
      <c r="CK43" s="255">
        <f>+生産者価格評価表!CK43/生産者価格評価表!CK$124</f>
        <v>0</v>
      </c>
      <c r="CL43" s="255">
        <f>+生産者価格評価表!CL43/生産者価格評価表!CL$124</f>
        <v>0</v>
      </c>
      <c r="CM43" s="255">
        <f>+生産者価格評価表!CM43/生産者価格評価表!CM$124</f>
        <v>0</v>
      </c>
      <c r="CN43" s="255">
        <f>+生産者価格評価表!CN43/生産者価格評価表!CN$124</f>
        <v>7.8354458774552225E-6</v>
      </c>
      <c r="CO43" s="255">
        <f>+生産者価格評価表!CO43/生産者価格評価表!CO$124</f>
        <v>0</v>
      </c>
      <c r="CP43" s="255">
        <f>+生産者価格評価表!CP43/生産者価格評価表!CP$124</f>
        <v>0</v>
      </c>
      <c r="CQ43" s="255">
        <f>+生産者価格評価表!CQ43/生産者価格評価表!CQ$124</f>
        <v>0</v>
      </c>
      <c r="CR43" s="255">
        <f>+生産者価格評価表!CR43/生産者価格評価表!CR$124</f>
        <v>0</v>
      </c>
      <c r="CS43" s="255">
        <f>+生産者価格評価表!CS43/生産者価格評価表!CS$124</f>
        <v>0</v>
      </c>
      <c r="CT43" s="255">
        <f>+生産者価格評価表!CT43/生産者価格評価表!CT$124</f>
        <v>0</v>
      </c>
      <c r="CU43" s="255">
        <f>+生産者価格評価表!CU43/生産者価格評価表!CU$124</f>
        <v>0</v>
      </c>
      <c r="CV43" s="255">
        <f>+生産者価格評価表!CV43/生産者価格評価表!CV$124</f>
        <v>0</v>
      </c>
      <c r="CW43" s="255">
        <f>+生産者価格評価表!CW43/生産者価格評価表!CW$124</f>
        <v>0</v>
      </c>
      <c r="CX43" s="255">
        <f>+生産者価格評価表!CX43/生産者価格評価表!CX$124</f>
        <v>3.9429923092471991E-4</v>
      </c>
      <c r="CY43" s="255">
        <f>+生産者価格評価表!CY43/生産者価格評価表!CY$124</f>
        <v>1.2858453500938988E-7</v>
      </c>
      <c r="CZ43" s="255">
        <f>+生産者価格評価表!CZ43/生産者価格評価表!CZ$124</f>
        <v>0</v>
      </c>
      <c r="DA43" s="255">
        <f>+生産者価格評価表!DA43/生産者価格評価表!DA$124</f>
        <v>0</v>
      </c>
      <c r="DB43" s="255">
        <f>+生産者価格評価表!DB43/生産者価格評価表!DB$124</f>
        <v>0</v>
      </c>
      <c r="DC43" s="255">
        <f>+生産者価格評価表!DC43/生産者価格評価表!DC$124</f>
        <v>0</v>
      </c>
      <c r="DD43" s="255">
        <f>+生産者価格評価表!DD43/生産者価格評価表!DD$124</f>
        <v>0</v>
      </c>
      <c r="DE43" s="255">
        <f>+生産者価格評価表!DE43/生産者価格評価表!DE$124</f>
        <v>1.6883048957821469E-4</v>
      </c>
      <c r="DF43" s="255">
        <f>+生産者価格評価表!DF43/生産者価格評価表!DF$124</f>
        <v>0</v>
      </c>
      <c r="DG43" s="256">
        <f>+生産者価格評価表!DG43/生産者価格評価表!DG$124</f>
        <v>1.9052802428333837E-3</v>
      </c>
    </row>
    <row r="44" spans="1:111" ht="15" customHeight="1" x14ac:dyDescent="0.3">
      <c r="A44" s="236">
        <v>38</v>
      </c>
      <c r="B44" s="196" t="s">
        <v>315</v>
      </c>
      <c r="C44" s="195" t="s">
        <v>316</v>
      </c>
      <c r="D44" s="253">
        <f>+生産者価格評価表!D44/生産者価格評価表!D$124</f>
        <v>0</v>
      </c>
      <c r="E44" s="254">
        <f>+生産者価格評価表!E44/生産者価格評価表!E$124</f>
        <v>0</v>
      </c>
      <c r="F44" s="254">
        <f>+生産者価格評価表!F44/生産者価格評価表!F$124</f>
        <v>0</v>
      </c>
      <c r="G44" s="254">
        <f>+生産者価格評価表!G44/生産者価格評価表!G$124</f>
        <v>0</v>
      </c>
      <c r="H44" s="254">
        <f>+生産者価格評価表!H44/生産者価格評価表!H$124</f>
        <v>1.7746255170445385E-4</v>
      </c>
      <c r="I44" s="254">
        <f>+生産者価格評価表!I44/生産者価格評価表!I$124</f>
        <v>1.0387220750699283E-4</v>
      </c>
      <c r="J44" s="254">
        <f>+生産者価格評価表!J44/生産者価格評価表!J$124</f>
        <v>7.0744946981638596E-4</v>
      </c>
      <c r="K44" s="254">
        <f>+生産者価格評価表!K44/生産者価格評価表!K$124</f>
        <v>0</v>
      </c>
      <c r="L44" s="254">
        <f>+生産者価格評価表!L44/生産者価格評価表!L$124</f>
        <v>0</v>
      </c>
      <c r="M44" s="254">
        <f>+生産者価格評価表!M44/生産者価格評価表!M$124</f>
        <v>0</v>
      </c>
      <c r="N44" s="254">
        <f>+生産者価格評価表!N44/生産者価格評価表!N$124</f>
        <v>0</v>
      </c>
      <c r="O44" s="254">
        <f>+生産者価格評価表!O44/生産者価格評価表!O$124</f>
        <v>0</v>
      </c>
      <c r="P44" s="254">
        <f>+生産者価格評価表!P44/生産者価格評価表!P$124</f>
        <v>0</v>
      </c>
      <c r="Q44" s="254">
        <f>+生産者価格評価表!Q44/生産者価格評価表!Q$124</f>
        <v>1.6923638006767762E-6</v>
      </c>
      <c r="R44" s="254">
        <f>+生産者価格評価表!R44/生産者価格評価表!R$124</f>
        <v>5.8532606510388241E-4</v>
      </c>
      <c r="S44" s="254">
        <f>+生産者価格評価表!S44/生産者価格評価表!S$124</f>
        <v>0</v>
      </c>
      <c r="T44" s="254">
        <f>+生産者価格評価表!T44/生産者価格評価表!T$124</f>
        <v>0</v>
      </c>
      <c r="U44" s="254">
        <f>+生産者価格評価表!U44/生産者価格評価表!U$124</f>
        <v>0</v>
      </c>
      <c r="V44" s="254">
        <f>+生産者価格評価表!V44/生産者価格評価表!V$124</f>
        <v>0</v>
      </c>
      <c r="W44" s="254">
        <f>+生産者価格評価表!W44/生産者価格評価表!W$124</f>
        <v>0</v>
      </c>
      <c r="X44" s="254">
        <f>+生産者価格評価表!X44/生産者価格評価表!X$124</f>
        <v>0</v>
      </c>
      <c r="Y44" s="254">
        <f>+生産者価格評価表!Y44/生産者価格評価表!Y$124</f>
        <v>0</v>
      </c>
      <c r="Z44" s="254">
        <f>+生産者価格評価表!Z44/生産者価格評価表!Z$124</f>
        <v>0</v>
      </c>
      <c r="AA44" s="254">
        <f>+生産者価格評価表!AA44/生産者価格評価表!AA$124</f>
        <v>0</v>
      </c>
      <c r="AB44" s="254">
        <f>+生産者価格評価表!AB44/生産者価格評価表!AB$124</f>
        <v>0</v>
      </c>
      <c r="AC44" s="254">
        <f>+生産者価格評価表!AC44/生産者価格評価表!AC$124</f>
        <v>0</v>
      </c>
      <c r="AD44" s="254">
        <f>+生産者価格評価表!AD44/生産者価格評価表!AD$124</f>
        <v>0</v>
      </c>
      <c r="AE44" s="254">
        <f>+生産者価格評価表!AE44/生産者価格評価表!AE$124</f>
        <v>0</v>
      </c>
      <c r="AF44" s="254">
        <f>+生産者価格評価表!AF44/生産者価格評価表!AF$124</f>
        <v>0</v>
      </c>
      <c r="AG44" s="254">
        <f>+生産者価格評価表!AG44/生産者価格評価表!AG$124</f>
        <v>0</v>
      </c>
      <c r="AH44" s="254">
        <f>+生産者価格評価表!AH44/生産者価格評価表!AH$124</f>
        <v>1.314657681920452E-4</v>
      </c>
      <c r="AI44" s="254">
        <f>+生産者価格評価表!AI44/生産者価格評価表!AI$124</f>
        <v>0</v>
      </c>
      <c r="AJ44" s="254">
        <f>+生産者価格評価表!AJ44/生産者価格評価表!AJ$124</f>
        <v>1.0409518292411212E-4</v>
      </c>
      <c r="AK44" s="254">
        <f>+生産者価格評価表!AK44/生産者価格評価表!AK$124</f>
        <v>2.1496540009119745E-3</v>
      </c>
      <c r="AL44" s="254">
        <f>+生産者価格評価表!AL44/生産者価格評価表!AL$124</f>
        <v>1.0852021227164901E-4</v>
      </c>
      <c r="AM44" s="254">
        <f>+生産者価格評価表!AM44/生産者価格評価表!AM$124</f>
        <v>0</v>
      </c>
      <c r="AN44" s="254">
        <f>+生産者価格評価表!AN44/生産者価格評価表!AN$124</f>
        <v>0</v>
      </c>
      <c r="AO44" s="254">
        <f>+生産者価格評価表!AO44/生産者価格評価表!AO$124</f>
        <v>5.7614688446034137E-3</v>
      </c>
      <c r="AP44" s="254">
        <f>+生産者価格評価表!AP44/生産者価格評価表!AP$124</f>
        <v>0</v>
      </c>
      <c r="AQ44" s="254">
        <f>+生産者価格評価表!AQ44/生産者価格評価表!AQ$124</f>
        <v>0</v>
      </c>
      <c r="AR44" s="254">
        <f>+生産者価格評価表!AR44/生産者価格評価表!AR$124</f>
        <v>0</v>
      </c>
      <c r="AS44" s="254">
        <f>+生産者価格評価表!AS44/生産者価格評価表!AS$124</f>
        <v>1.424385238348181E-2</v>
      </c>
      <c r="AT44" s="254">
        <f>+生産者価格評価表!AT44/生産者価格評価表!AT$124</f>
        <v>4.2901551641930206E-3</v>
      </c>
      <c r="AU44" s="255">
        <f>+生産者価格評価表!AU44/生産者価格評価表!AU$124</f>
        <v>2.7160284771534777E-2</v>
      </c>
      <c r="AV44" s="255">
        <f>+生産者価格評価表!AV44/生産者価格評価表!AV$124</f>
        <v>2.2569914643019363E-2</v>
      </c>
      <c r="AW44" s="255">
        <f>+生産者価格評価表!AW44/生産者価格評価表!AW$124</f>
        <v>4.3012474651392034E-3</v>
      </c>
      <c r="AX44" s="255">
        <f>+生産者価格評価表!AX44/生産者価格評価表!AX$124</f>
        <v>0</v>
      </c>
      <c r="AY44" s="255">
        <f>+生産者価格評価表!AY44/生産者価格評価表!AY$124</f>
        <v>4.4434231690903718E-4</v>
      </c>
      <c r="AZ44" s="255">
        <f>+生産者価格評価表!AZ44/生産者価格評価表!AZ$124</f>
        <v>1.0404253869539571E-2</v>
      </c>
      <c r="BA44" s="255">
        <f>+生産者価格評価表!BA44/生産者価格評価表!BA$124</f>
        <v>8.9652560547588884E-4</v>
      </c>
      <c r="BB44" s="255">
        <f>+生産者価格評価表!BB44/生産者価格評価表!BB$124</f>
        <v>2.1721194084701398E-3</v>
      </c>
      <c r="BC44" s="255">
        <f>+生産者価格評価表!BC44/生産者価格評価表!BC$124</f>
        <v>1.3376859504789695E-3</v>
      </c>
      <c r="BD44" s="255">
        <f>+生産者価格評価表!BD44/生産者価格評価表!BD$124</f>
        <v>5.5184123952032259E-4</v>
      </c>
      <c r="BE44" s="255">
        <f>+生産者価格評価表!BE44/生産者価格評価表!BE$124</f>
        <v>1.737132480671506E-3</v>
      </c>
      <c r="BF44" s="255">
        <f>+生産者価格評価表!BF44/生産者価格評価表!BF$124</f>
        <v>4.3677491108436585E-4</v>
      </c>
      <c r="BG44" s="255">
        <f>+生産者価格評価表!BG44/生産者価格評価表!BG$124</f>
        <v>4.468255587519241E-4</v>
      </c>
      <c r="BH44" s="255">
        <f>+生産者価格評価表!BH44/生産者価格評価表!BH$124</f>
        <v>2.1229893897384937E-2</v>
      </c>
      <c r="BI44" s="255">
        <f>+生産者価格評価表!BI44/生産者価格評価表!BI$124</f>
        <v>3.2546014148116274E-2</v>
      </c>
      <c r="BJ44" s="255">
        <f>+生産者価格評価表!BJ44/生産者価格評価表!BJ$124</f>
        <v>1.2481393081720091E-2</v>
      </c>
      <c r="BK44" s="255">
        <f>+生産者価格評価表!BK44/生産者価格評価表!BK$124</f>
        <v>1.5954500952469132E-3</v>
      </c>
      <c r="BL44" s="255">
        <f>+生産者価格評価表!BL44/生産者価格評価表!BL$124</f>
        <v>0</v>
      </c>
      <c r="BM44" s="255">
        <f>+生産者価格評価表!BM44/生産者価格評価表!BM$124</f>
        <v>2.5270904485921779E-4</v>
      </c>
      <c r="BN44" s="255">
        <f>+生産者価格評価表!BN44/生産者価格評価表!BN$124</f>
        <v>2.4134624559370756E-4</v>
      </c>
      <c r="BO44" s="255">
        <f>+生産者価格評価表!BO44/生産者価格評価表!BO$124</f>
        <v>1.0227666989402681E-3</v>
      </c>
      <c r="BP44" s="255">
        <f>+生産者価格評価表!BP44/生産者価格評価表!BP$124</f>
        <v>5.9615869098300104E-3</v>
      </c>
      <c r="BQ44" s="255">
        <f>+生産者価格評価表!BQ44/生産者価格評価表!BQ$124</f>
        <v>0</v>
      </c>
      <c r="BR44" s="255">
        <f>+生産者価格評価表!BR44/生産者価格評価表!BR$124</f>
        <v>0</v>
      </c>
      <c r="BS44" s="255">
        <f>+生産者価格評価表!BS44/生産者価格評価表!BS$124</f>
        <v>2.7149854615839489E-5</v>
      </c>
      <c r="BT44" s="255">
        <f>+生産者価格評価表!BT44/生産者価格評価表!BT$124</f>
        <v>0</v>
      </c>
      <c r="BU44" s="255">
        <f>+生産者価格評価表!BU44/生産者価格評価表!BU$124</f>
        <v>0</v>
      </c>
      <c r="BV44" s="255">
        <f>+生産者価格評価表!BV44/生産者価格評価表!BV$124</f>
        <v>0</v>
      </c>
      <c r="BW44" s="255">
        <f>+生産者価格評価表!BW44/生産者価格評価表!BW$124</f>
        <v>0</v>
      </c>
      <c r="BX44" s="255">
        <f>+生産者価格評価表!BX44/生産者価格評価表!BX$124</f>
        <v>0</v>
      </c>
      <c r="BY44" s="255">
        <f>+生産者価格評価表!BY44/生産者価格評価表!BY$124</f>
        <v>0</v>
      </c>
      <c r="BZ44" s="255">
        <f>+生産者価格評価表!BZ44/生産者価格評価表!BZ$124</f>
        <v>0</v>
      </c>
      <c r="CA44" s="255">
        <f>+生産者価格評価表!CA44/生産者価格評価表!CA$124</f>
        <v>0</v>
      </c>
      <c r="CB44" s="255">
        <f>+生産者価格評価表!CB44/生産者価格評価表!CB$124</f>
        <v>0</v>
      </c>
      <c r="CC44" s="255">
        <f>+生産者価格評価表!CC44/生産者価格評価表!CC$124</f>
        <v>2.7436568482772396E-6</v>
      </c>
      <c r="CD44" s="255">
        <f>+生産者価格評価表!CD44/生産者価格評価表!CD$124</f>
        <v>0</v>
      </c>
      <c r="CE44" s="255">
        <f>+生産者価格評価表!CE44/生産者価格評価表!CE$124</f>
        <v>0</v>
      </c>
      <c r="CF44" s="255">
        <f>+生産者価格評価表!CF44/生産者価格評価表!CF$124</f>
        <v>0</v>
      </c>
      <c r="CG44" s="255">
        <f>+生産者価格評価表!CG44/生産者価格評価表!CG$124</f>
        <v>0</v>
      </c>
      <c r="CH44" s="255">
        <f>+生産者価格評価表!CH44/生産者価格評価表!CH$124</f>
        <v>0</v>
      </c>
      <c r="CI44" s="255">
        <f>+生産者価格評価表!CI44/生産者価格評価表!CI$124</f>
        <v>0</v>
      </c>
      <c r="CJ44" s="255">
        <f>+生産者価格評価表!CJ44/生産者価格評価表!CJ$124</f>
        <v>0</v>
      </c>
      <c r="CK44" s="255">
        <f>+生産者価格評価表!CK44/生産者価格評価表!CK$124</f>
        <v>0</v>
      </c>
      <c r="CL44" s="255">
        <f>+生産者価格評価表!CL44/生産者価格評価表!CL$124</f>
        <v>0</v>
      </c>
      <c r="CM44" s="255">
        <f>+生産者価格評価表!CM44/生産者価格評価表!CM$124</f>
        <v>0</v>
      </c>
      <c r="CN44" s="255">
        <f>+生産者価格評価表!CN44/生産者価格評価表!CN$124</f>
        <v>2.885508511757462E-6</v>
      </c>
      <c r="CO44" s="255">
        <f>+生産者価格評価表!CO44/生産者価格評価表!CO$124</f>
        <v>0</v>
      </c>
      <c r="CP44" s="255">
        <f>+生産者価格評価表!CP44/生産者価格評価表!CP$124</f>
        <v>0</v>
      </c>
      <c r="CQ44" s="255">
        <f>+生産者価格評価表!CQ44/生産者価格評価表!CQ$124</f>
        <v>7.0976095745634747E-7</v>
      </c>
      <c r="CR44" s="255">
        <f>+生産者価格評価表!CR44/生産者価格評価表!CR$124</f>
        <v>0</v>
      </c>
      <c r="CS44" s="255">
        <f>+生産者価格評価表!CS44/生産者価格評価表!CS$124</f>
        <v>8.083883767224567E-6</v>
      </c>
      <c r="CT44" s="255">
        <f>+生産者価格評価表!CT44/生産者価格評価表!CT$124</f>
        <v>7.329347145732341E-6</v>
      </c>
      <c r="CU44" s="255">
        <f>+生産者価格評価表!CU44/生産者価格評価表!CU$124</f>
        <v>4.8170767465044777E-6</v>
      </c>
      <c r="CV44" s="255">
        <f>+生産者価格評価表!CV44/生産者価格評価表!CV$124</f>
        <v>0</v>
      </c>
      <c r="CW44" s="255">
        <f>+生産者価格評価表!CW44/生産者価格評価表!CW$124</f>
        <v>0</v>
      </c>
      <c r="CX44" s="255">
        <f>+生産者価格評価表!CX44/生産者価格評価表!CX$124</f>
        <v>0</v>
      </c>
      <c r="CY44" s="255">
        <f>+生産者価格評価表!CY44/生産者価格評価表!CY$124</f>
        <v>0</v>
      </c>
      <c r="CZ44" s="255">
        <f>+生産者価格評価表!CZ44/生産者価格評価表!CZ$124</f>
        <v>2.2587220707468881E-5</v>
      </c>
      <c r="DA44" s="255">
        <f>+生産者価格評価表!DA44/生産者価格評価表!DA$124</f>
        <v>2.2530819884551119E-5</v>
      </c>
      <c r="DB44" s="255">
        <f>+生産者価格評価表!DB44/生産者価格評価表!DB$124</f>
        <v>0</v>
      </c>
      <c r="DC44" s="255">
        <f>+生産者価格評価表!DC44/生産者価格評価表!DC$124</f>
        <v>2.3600644061576442E-6</v>
      </c>
      <c r="DD44" s="255">
        <f>+生産者価格評価表!DD44/生産者価格評価表!DD$124</f>
        <v>0</v>
      </c>
      <c r="DE44" s="255">
        <f>+生産者価格評価表!DE44/生産者価格評価表!DE$124</f>
        <v>2.9251233599238706E-5</v>
      </c>
      <c r="DF44" s="255">
        <f>+生産者価格評価表!DF44/生産者価格評価表!DF$124</f>
        <v>2.4290121207704826E-5</v>
      </c>
      <c r="DG44" s="256">
        <f>+生産者価格評価表!DG44/生産者価格評価表!DG$124</f>
        <v>2.2907834104361215E-4</v>
      </c>
    </row>
    <row r="45" spans="1:111" ht="15" customHeight="1" x14ac:dyDescent="0.3">
      <c r="A45" s="236">
        <v>39</v>
      </c>
      <c r="B45" s="196" t="s">
        <v>317</v>
      </c>
      <c r="C45" s="195" t="s">
        <v>318</v>
      </c>
      <c r="D45" s="253">
        <f>+生産者価格評価表!D45/生産者価格評価表!D$124</f>
        <v>0</v>
      </c>
      <c r="E45" s="254">
        <f>+生産者価格評価表!E45/生産者価格評価表!E$124</f>
        <v>0</v>
      </c>
      <c r="F45" s="254">
        <f>+生産者価格評価表!F45/生産者価格評価表!F$124</f>
        <v>0</v>
      </c>
      <c r="G45" s="254">
        <f>+生産者価格評価表!G45/生産者価格評価表!G$124</f>
        <v>0</v>
      </c>
      <c r="H45" s="254">
        <f>+生産者価格評価表!H45/生産者価格評価表!H$124</f>
        <v>0</v>
      </c>
      <c r="I45" s="254">
        <f>+生産者価格評価表!I45/生産者価格評価表!I$124</f>
        <v>0</v>
      </c>
      <c r="J45" s="254">
        <f>+生産者価格評価表!J45/生産者価格評価表!J$124</f>
        <v>0</v>
      </c>
      <c r="K45" s="254">
        <f>+生産者価格評価表!K45/生産者価格評価表!K$124</f>
        <v>0</v>
      </c>
      <c r="L45" s="254">
        <f>+生産者価格評価表!L45/生産者価格評価表!L$124</f>
        <v>0</v>
      </c>
      <c r="M45" s="254">
        <f>+生産者価格評価表!M45/生産者価格評価表!M$124</f>
        <v>0</v>
      </c>
      <c r="N45" s="254">
        <f>+生産者価格評価表!N45/生産者価格評価表!N$124</f>
        <v>0</v>
      </c>
      <c r="O45" s="254">
        <f>+生産者価格評価表!O45/生産者価格評価表!O$124</f>
        <v>0</v>
      </c>
      <c r="P45" s="254">
        <f>+生産者価格評価表!P45/生産者価格評価表!P$124</f>
        <v>0</v>
      </c>
      <c r="Q45" s="254">
        <f>+生産者価格評価表!Q45/生産者価格評価表!Q$124</f>
        <v>4.9078550219626513E-5</v>
      </c>
      <c r="R45" s="254">
        <f>+生産者価格評価表!R45/生産者価格評価表!R$124</f>
        <v>3.9653974071031814E-2</v>
      </c>
      <c r="S45" s="254">
        <f>+生産者価格評価表!S45/生産者価格評価表!S$124</f>
        <v>0</v>
      </c>
      <c r="T45" s="254">
        <f>+生産者価格評価表!T45/生産者価格評価表!T$124</f>
        <v>0</v>
      </c>
      <c r="U45" s="254">
        <f>+生産者価格評価表!U45/生産者価格評価表!U$124</f>
        <v>0</v>
      </c>
      <c r="V45" s="254">
        <f>+生産者価格評価表!V45/生産者価格評価表!V$124</f>
        <v>0</v>
      </c>
      <c r="W45" s="254">
        <f>+生産者価格評価表!W45/生産者価格評価表!W$124</f>
        <v>2.0515613569913236E-4</v>
      </c>
      <c r="X45" s="254">
        <f>+生産者価格評価表!X45/生産者価格評価表!X$124</f>
        <v>0</v>
      </c>
      <c r="Y45" s="254">
        <f>+生産者価格評価表!Y45/生産者価格評価表!Y$124</f>
        <v>2.1913960968167563E-6</v>
      </c>
      <c r="Z45" s="254">
        <f>+生産者価格評価表!Z45/生産者価格評価表!Z$124</f>
        <v>0</v>
      </c>
      <c r="AA45" s="254">
        <f>+生産者価格評価表!AA45/生産者価格評価表!AA$124</f>
        <v>0</v>
      </c>
      <c r="AB45" s="254">
        <f>+生産者価格評価表!AB45/生産者価格評価表!AB$124</f>
        <v>0</v>
      </c>
      <c r="AC45" s="254">
        <f>+生産者価格評価表!AC45/生産者価格評価表!AC$124</f>
        <v>2.6070981189787073E-5</v>
      </c>
      <c r="AD45" s="254">
        <f>+生産者価格評価表!AD45/生産者価格評価表!AD$124</f>
        <v>0</v>
      </c>
      <c r="AE45" s="254">
        <f>+生産者価格評価表!AE45/生産者価格評価表!AE$124</f>
        <v>0</v>
      </c>
      <c r="AF45" s="254">
        <f>+生産者価格評価表!AF45/生産者価格評価表!AF$124</f>
        <v>6.2052261814028378E-5</v>
      </c>
      <c r="AG45" s="254">
        <f>+生産者価格評価表!AG45/生産者価格評価表!AG$124</f>
        <v>0</v>
      </c>
      <c r="AH45" s="254">
        <f>+生産者価格評価表!AH45/生産者価格評価表!AH$124</f>
        <v>0</v>
      </c>
      <c r="AI45" s="254">
        <f>+生産者価格評価表!AI45/生産者価格評価表!AI$124</f>
        <v>4.5441551424138224E-5</v>
      </c>
      <c r="AJ45" s="254">
        <f>+生産者価格評価表!AJ45/生産者価格評価表!AJ$124</f>
        <v>2.7535314825542535E-3</v>
      </c>
      <c r="AK45" s="254">
        <f>+生産者価格評価表!AK45/生産者価格評価表!AK$124</f>
        <v>1.2193064651637461E-3</v>
      </c>
      <c r="AL45" s="254">
        <f>+生産者価格評価表!AL45/生産者価格評価表!AL$124</f>
        <v>1.7123776218075698E-3</v>
      </c>
      <c r="AM45" s="254">
        <f>+生産者価格評価表!AM45/生産者価格評価表!AM$124</f>
        <v>9.3034749289780684E-5</v>
      </c>
      <c r="AN45" s="254">
        <f>+生産者価格評価表!AN45/生産者価格評価表!AN$124</f>
        <v>0</v>
      </c>
      <c r="AO45" s="254">
        <f>+生産者価格評価表!AO45/生産者価格評価表!AO$124</f>
        <v>6.5419321352270035E-4</v>
      </c>
      <c r="AP45" s="254">
        <f>+生産者価格評価表!AP45/生産者価格評価表!AP$124</f>
        <v>0</v>
      </c>
      <c r="AQ45" s="254">
        <f>+生産者価格評価表!AQ45/生産者価格評価表!AQ$124</f>
        <v>0</v>
      </c>
      <c r="AR45" s="254">
        <f>+生産者価格評価表!AR45/生産者価格評価表!AR$124</f>
        <v>5.1763040496024203E-4</v>
      </c>
      <c r="AS45" s="254">
        <f>+生産者価格評価表!AS45/生産者価格評価表!AS$124</f>
        <v>8.8419228763926966E-2</v>
      </c>
      <c r="AT45" s="254">
        <f>+生産者価格評価表!AT45/生産者価格評価表!AT$124</f>
        <v>6.0951591393795877E-2</v>
      </c>
      <c r="AU45" s="255">
        <f>+生産者価格評価表!AU45/生産者価格評価表!AU$124</f>
        <v>2.0204270033612047E-2</v>
      </c>
      <c r="AV45" s="255">
        <f>+生産者価格評価表!AV45/生産者価格評価表!AV$124</f>
        <v>1.4842667482758349E-2</v>
      </c>
      <c r="AW45" s="255">
        <f>+生産者価格評価表!AW45/生産者価格評価表!AW$124</f>
        <v>5.8586953741221505E-3</v>
      </c>
      <c r="AX45" s="255">
        <f>+生産者価格評価表!AX45/生産者価格評価表!AX$124</f>
        <v>1.87722256726947E-4</v>
      </c>
      <c r="AY45" s="255">
        <f>+生産者価格評価表!AY45/生産者価格評価表!AY$124</f>
        <v>4.9490857761875064E-3</v>
      </c>
      <c r="AZ45" s="255">
        <f>+生産者価格評価表!AZ45/生産者価格評価表!AZ$124</f>
        <v>1.0687706044504079E-2</v>
      </c>
      <c r="BA45" s="255">
        <f>+生産者価格評価表!BA45/生産者価格評価表!BA$124</f>
        <v>2.2354056787539212E-2</v>
      </c>
      <c r="BB45" s="255">
        <f>+生産者価格評価表!BB45/生産者価格評価表!BB$124</f>
        <v>4.6387787491690735E-5</v>
      </c>
      <c r="BC45" s="255">
        <f>+生産者価格評価表!BC45/生産者価格評価表!BC$124</f>
        <v>8.0718587550014063E-3</v>
      </c>
      <c r="BD45" s="255">
        <f>+生産者価格評価表!BD45/生産者価格評価表!BD$124</f>
        <v>5.3296761606217193E-3</v>
      </c>
      <c r="BE45" s="255">
        <f>+生産者価格評価表!BE45/生産者価格評価表!BE$124</f>
        <v>8.6045962209261922E-4</v>
      </c>
      <c r="BF45" s="255">
        <f>+生産者価格評価表!BF45/生産者価格評価表!BF$124</f>
        <v>4.8327610942972875E-3</v>
      </c>
      <c r="BG45" s="255">
        <f>+生産者価格評価表!BG45/生産者価格評価表!BG$124</f>
        <v>4.7308515312780644E-3</v>
      </c>
      <c r="BH45" s="255">
        <f>+生産者価格評価表!BH45/生産者価格評価表!BH$124</f>
        <v>8.9219623935387175E-3</v>
      </c>
      <c r="BI45" s="255">
        <f>+生産者価格評価表!BI45/生産者価格評価表!BI$124</f>
        <v>4.9043669783000704E-2</v>
      </c>
      <c r="BJ45" s="255">
        <f>+生産者価格評価表!BJ45/生産者価格評価表!BJ$124</f>
        <v>1.9925365114841248E-2</v>
      </c>
      <c r="BK45" s="255">
        <f>+生産者価格評価表!BK45/生産者価格評価表!BK$124</f>
        <v>2.2924414587266232E-3</v>
      </c>
      <c r="BL45" s="255">
        <f>+生産者価格評価表!BL45/生産者価格評価表!BL$124</f>
        <v>0</v>
      </c>
      <c r="BM45" s="255">
        <f>+生産者価格評価表!BM45/生産者価格評価表!BM$124</f>
        <v>2.2762980811525117E-4</v>
      </c>
      <c r="BN45" s="255">
        <f>+生産者価格評価表!BN45/生産者価格評価表!BN$124</f>
        <v>6.1541359794743591E-4</v>
      </c>
      <c r="BO45" s="255">
        <f>+生産者価格評価表!BO45/生産者価格評価表!BO$124</f>
        <v>3.2583851772986051E-4</v>
      </c>
      <c r="BP45" s="255">
        <f>+生産者価格評価表!BP45/生産者価格評価表!BP$124</f>
        <v>8.1237109880396768E-5</v>
      </c>
      <c r="BQ45" s="255">
        <f>+生産者価格評価表!BQ45/生産者価格評価表!BQ$124</f>
        <v>0</v>
      </c>
      <c r="BR45" s="255">
        <f>+生産者価格評価表!BR45/生産者価格評価表!BR$124</f>
        <v>0</v>
      </c>
      <c r="BS45" s="255">
        <f>+生産者価格評価表!BS45/生産者価格評価表!BS$124</f>
        <v>0</v>
      </c>
      <c r="BT45" s="255">
        <f>+生産者価格評価表!BT45/生産者価格評価表!BT$124</f>
        <v>0</v>
      </c>
      <c r="BU45" s="255">
        <f>+生産者価格評価表!BU45/生産者価格評価表!BU$124</f>
        <v>0</v>
      </c>
      <c r="BV45" s="255">
        <f>+生産者価格評価表!BV45/生産者価格評価表!BV$124</f>
        <v>0</v>
      </c>
      <c r="BW45" s="255">
        <f>+生産者価格評価表!BW45/生産者価格評価表!BW$124</f>
        <v>0</v>
      </c>
      <c r="BX45" s="255">
        <f>+生産者価格評価表!BX45/生産者価格評価表!BX$124</f>
        <v>0</v>
      </c>
      <c r="BY45" s="255">
        <f>+生産者価格評価表!BY45/生産者価格評価表!BY$124</f>
        <v>0</v>
      </c>
      <c r="BZ45" s="255">
        <f>+生産者価格評価表!BZ45/生産者価格評価表!BZ$124</f>
        <v>0</v>
      </c>
      <c r="CA45" s="255">
        <f>+生産者価格評価表!CA45/生産者価格評価表!CA$124</f>
        <v>0</v>
      </c>
      <c r="CB45" s="255">
        <f>+生産者価格評価表!CB45/生産者価格評価表!CB$124</f>
        <v>0</v>
      </c>
      <c r="CC45" s="255">
        <f>+生産者価格評価表!CC45/生産者価格評価表!CC$124</f>
        <v>0</v>
      </c>
      <c r="CD45" s="255">
        <f>+生産者価格評価表!CD45/生産者価格評価表!CD$124</f>
        <v>0</v>
      </c>
      <c r="CE45" s="255">
        <f>+生産者価格評価表!CE45/生産者価格評価表!CE$124</f>
        <v>0</v>
      </c>
      <c r="CF45" s="255">
        <f>+生産者価格評価表!CF45/生産者価格評価表!CF$124</f>
        <v>0</v>
      </c>
      <c r="CG45" s="255">
        <f>+生産者価格評価表!CG45/生産者価格評価表!CG$124</f>
        <v>0</v>
      </c>
      <c r="CH45" s="255">
        <f>+生産者価格評価表!CH45/生産者価格評価表!CH$124</f>
        <v>0</v>
      </c>
      <c r="CI45" s="255">
        <f>+生産者価格評価表!CI45/生産者価格評価表!CI$124</f>
        <v>0</v>
      </c>
      <c r="CJ45" s="255">
        <f>+生産者価格評価表!CJ45/生産者価格評価表!CJ$124</f>
        <v>0</v>
      </c>
      <c r="CK45" s="255">
        <f>+生産者価格評価表!CK45/生産者価格評価表!CK$124</f>
        <v>0</v>
      </c>
      <c r="CL45" s="255">
        <f>+生産者価格評価表!CL45/生産者価格評価表!CL$124</f>
        <v>0</v>
      </c>
      <c r="CM45" s="255">
        <f>+生産者価格評価表!CM45/生産者価格評価表!CM$124</f>
        <v>0</v>
      </c>
      <c r="CN45" s="255">
        <f>+生産者価格評価表!CN45/生産者価格評価表!CN$124</f>
        <v>2.8620490929626856E-5</v>
      </c>
      <c r="CO45" s="255">
        <f>+生産者価格評価表!CO45/生産者価格評価表!CO$124</f>
        <v>0</v>
      </c>
      <c r="CP45" s="255">
        <f>+生産者価格評価表!CP45/生産者価格評価表!CP$124</f>
        <v>0</v>
      </c>
      <c r="CQ45" s="255">
        <f>+生産者価格評価表!CQ45/生産者価格評価表!CQ$124</f>
        <v>0</v>
      </c>
      <c r="CR45" s="255">
        <f>+生産者価格評価表!CR45/生産者価格評価表!CR$124</f>
        <v>0</v>
      </c>
      <c r="CS45" s="255">
        <f>+生産者価格評価表!CS45/生産者価格評価表!CS$124</f>
        <v>0</v>
      </c>
      <c r="CT45" s="255">
        <f>+生産者価格評価表!CT45/生産者価格評価表!CT$124</f>
        <v>0</v>
      </c>
      <c r="CU45" s="255">
        <f>+生産者価格評価表!CU45/生産者価格評価表!CU$124</f>
        <v>0</v>
      </c>
      <c r="CV45" s="255">
        <f>+生産者価格評価表!CV45/生産者価格評価表!CV$124</f>
        <v>0</v>
      </c>
      <c r="CW45" s="255">
        <f>+生産者価格評価表!CW45/生産者価格評価表!CW$124</f>
        <v>0</v>
      </c>
      <c r="CX45" s="255">
        <f>+生産者価格評価表!CX45/生産者価格評価表!CX$124</f>
        <v>5.1788212217369336E-4</v>
      </c>
      <c r="CY45" s="255">
        <f>+生産者価格評価表!CY45/生産者価格評価表!CY$124</f>
        <v>0</v>
      </c>
      <c r="CZ45" s="255">
        <f>+生産者価格評価表!CZ45/生産者価格評価表!CZ$124</f>
        <v>0</v>
      </c>
      <c r="DA45" s="255">
        <f>+生産者価格評価表!DA45/生産者価格評価表!DA$124</f>
        <v>0</v>
      </c>
      <c r="DB45" s="255">
        <f>+生産者価格評価表!DB45/生産者価格評価表!DB$124</f>
        <v>0</v>
      </c>
      <c r="DC45" s="255">
        <f>+生産者価格評価表!DC45/生産者価格評価表!DC$124</f>
        <v>0</v>
      </c>
      <c r="DD45" s="255">
        <f>+生産者価格評価表!DD45/生産者価格評価表!DD$124</f>
        <v>0</v>
      </c>
      <c r="DE45" s="255">
        <f>+生産者価格評価表!DE45/生産者価格評価表!DE$124</f>
        <v>0</v>
      </c>
      <c r="DF45" s="255">
        <f>+生産者価格評価表!DF45/生産者価格評価表!DF$124</f>
        <v>0</v>
      </c>
      <c r="DG45" s="256">
        <f>+生産者価格評価表!DG45/生産者価格評価表!DG$124</f>
        <v>3.685679177851796E-4</v>
      </c>
    </row>
    <row r="46" spans="1:111" ht="15" customHeight="1" x14ac:dyDescent="0.3">
      <c r="A46" s="236">
        <v>40</v>
      </c>
      <c r="B46" s="196" t="s">
        <v>319</v>
      </c>
      <c r="C46" s="195" t="s">
        <v>222</v>
      </c>
      <c r="D46" s="253">
        <f>+生産者価格評価表!D46/生産者価格評価表!D$124</f>
        <v>0</v>
      </c>
      <c r="E46" s="254">
        <f>+生産者価格評価表!E46/生産者価格評価表!E$124</f>
        <v>0</v>
      </c>
      <c r="F46" s="254">
        <f>+生産者価格評価表!F46/生産者価格評価表!F$124</f>
        <v>0</v>
      </c>
      <c r="G46" s="254">
        <f>+生産者価格評価表!G46/生産者価格評価表!G$124</f>
        <v>0</v>
      </c>
      <c r="H46" s="254">
        <f>+生産者価格評価表!H46/生産者価格評価表!H$124</f>
        <v>0</v>
      </c>
      <c r="I46" s="254">
        <f>+生産者価格評価表!I46/生産者価格評価表!I$124</f>
        <v>0</v>
      </c>
      <c r="J46" s="254">
        <f>+生産者価格評価表!J46/生産者価格評価表!J$124</f>
        <v>0</v>
      </c>
      <c r="K46" s="254">
        <f>+生産者価格評価表!K46/生産者価格評価表!K$124</f>
        <v>0</v>
      </c>
      <c r="L46" s="254">
        <f>+生産者価格評価表!L46/生産者価格評価表!L$124</f>
        <v>0</v>
      </c>
      <c r="M46" s="254">
        <f>+生産者価格評価表!M46/生産者価格評価表!M$124</f>
        <v>0</v>
      </c>
      <c r="N46" s="254">
        <f>+生産者価格評価表!N46/生産者価格評価表!N$124</f>
        <v>0</v>
      </c>
      <c r="O46" s="254">
        <f>+生産者価格評価表!O46/生産者価格評価表!O$124</f>
        <v>0</v>
      </c>
      <c r="P46" s="254">
        <f>+生産者価格評価表!P46/生産者価格評価表!P$124</f>
        <v>0</v>
      </c>
      <c r="Q46" s="254">
        <f>+生産者価格評価表!Q46/生産者価格評価表!Q$124</f>
        <v>0</v>
      </c>
      <c r="R46" s="254">
        <f>+生産者価格評価表!R46/生産者価格評価表!R$124</f>
        <v>-1.0913832420975237E-5</v>
      </c>
      <c r="S46" s="254">
        <f>+生産者価格評価表!S46/生産者価格評価表!S$124</f>
        <v>4.1941371729261102E-6</v>
      </c>
      <c r="T46" s="254">
        <f>+生産者価格評価表!T46/生産者価格評価表!T$124</f>
        <v>0</v>
      </c>
      <c r="U46" s="254">
        <f>+生産者価格評価表!U46/生産者価格評価表!U$124</f>
        <v>-9.5681278346893689E-4</v>
      </c>
      <c r="V46" s="254">
        <f>+生産者価格評価表!V46/生産者価格評価表!V$124</f>
        <v>0</v>
      </c>
      <c r="W46" s="254">
        <f>+生産者価格評価表!W46/生産者価格評価表!W$124</f>
        <v>3.0480535982969757E-2</v>
      </c>
      <c r="X46" s="254">
        <f>+生産者価格評価表!X46/生産者価格評価表!X$124</f>
        <v>0</v>
      </c>
      <c r="Y46" s="254">
        <f>+生産者価格評価表!Y46/生産者価格評価表!Y$124</f>
        <v>1.4710841997930884E-3</v>
      </c>
      <c r="Z46" s="254">
        <f>+生産者価格評価表!Z46/生産者価格評価表!Z$124</f>
        <v>0</v>
      </c>
      <c r="AA46" s="254">
        <f>+生産者価格評価表!AA46/生産者価格評価表!AA$124</f>
        <v>0</v>
      </c>
      <c r="AB46" s="254">
        <f>+生産者価格評価表!AB46/生産者価格評価表!AB$124</f>
        <v>0</v>
      </c>
      <c r="AC46" s="254">
        <f>+生産者価格評価表!AC46/生産者価格評価表!AC$124</f>
        <v>5.0901488274576207E-3</v>
      </c>
      <c r="AD46" s="254">
        <f>+生産者価格評価表!AD46/生産者価格評価表!AD$124</f>
        <v>0</v>
      </c>
      <c r="AE46" s="254">
        <f>+生産者価格評価表!AE46/生産者価格評価表!AE$124</f>
        <v>0</v>
      </c>
      <c r="AF46" s="254">
        <f>+生産者価格評価表!AF46/生産者価格評価表!AF$124</f>
        <v>6.4087357955513341E-4</v>
      </c>
      <c r="AG46" s="254">
        <f>+生産者価格評価表!AG46/生産者価格評価表!AG$124</f>
        <v>-2.5755311846435634E-5</v>
      </c>
      <c r="AH46" s="254">
        <f>+生産者価格評価表!AH46/生産者価格評価表!AH$124</f>
        <v>0</v>
      </c>
      <c r="AI46" s="254">
        <f>+生産者価格評価表!AI46/生産者価格評価表!AI$124</f>
        <v>5.5058636125537653E-3</v>
      </c>
      <c r="AJ46" s="254">
        <f>+生産者価格評価表!AJ46/生産者価格評価表!AJ$124</f>
        <v>0</v>
      </c>
      <c r="AK46" s="254">
        <f>+生産者価格評価表!AK46/生産者価格評価表!AK$124</f>
        <v>3.0808366780746985E-2</v>
      </c>
      <c r="AL46" s="254">
        <f>+生産者価格評価表!AL46/生産者価格評価表!AL$124</f>
        <v>1.0337951301427372E-2</v>
      </c>
      <c r="AM46" s="254">
        <f>+生産者価格評価表!AM46/生産者価格評価表!AM$124</f>
        <v>7.2701275003641775E-3</v>
      </c>
      <c r="AN46" s="254">
        <f>+生産者価格評価表!AN46/生産者価格評価表!AN$124</f>
        <v>1.2566661287477623E-2</v>
      </c>
      <c r="AO46" s="254">
        <f>+生産者価格評価表!AO46/生産者価格評価表!AO$124</f>
        <v>2.1865662597470663E-3</v>
      </c>
      <c r="AP46" s="254">
        <f>+生産者価格評価表!AP46/生産者価格評価表!AP$124</f>
        <v>-3.1868830655644459E-4</v>
      </c>
      <c r="AQ46" s="254">
        <f>+生産者価格評価表!AQ46/生産者価格評価表!AQ$124</f>
        <v>0.23313255472011232</v>
      </c>
      <c r="AR46" s="254">
        <f>+生産者価格評価表!AR46/生産者価格評価表!AR$124</f>
        <v>0.51102422813509674</v>
      </c>
      <c r="AS46" s="254">
        <f>+生産者価格評価表!AS46/生産者価格評価表!AS$124</f>
        <v>-8.3331149379661275E-4</v>
      </c>
      <c r="AT46" s="254">
        <f>+生産者価格評価表!AT46/生産者価格評価表!AT$124</f>
        <v>1.8277834397780315E-2</v>
      </c>
      <c r="AU46" s="255">
        <f>+生産者価格評価表!AU46/生産者価格評価表!AU$124</f>
        <v>-7.9568234090321977E-5</v>
      </c>
      <c r="AV46" s="255">
        <f>+生産者価格評価表!AV46/生産者価格評価表!AV$124</f>
        <v>1.3765499038652868E-3</v>
      </c>
      <c r="AW46" s="255">
        <f>+生産者価格評価表!AW46/生産者価格評価表!AW$124</f>
        <v>2.1036497439996468E-2</v>
      </c>
      <c r="AX46" s="255">
        <f>+生産者価格評価表!AX46/生産者価格評価表!AX$124</f>
        <v>3.5531279127910928E-3</v>
      </c>
      <c r="AY46" s="255">
        <f>+生産者価格評価表!AY46/生産者価格評価表!AY$124</f>
        <v>2.2690083051570758E-2</v>
      </c>
      <c r="AZ46" s="255">
        <f>+生産者価格評価表!AZ46/生産者価格評価表!AZ$124</f>
        <v>1.1961951854868558E-2</v>
      </c>
      <c r="BA46" s="255">
        <f>+生産者価格評価表!BA46/生産者価格評価表!BA$124</f>
        <v>1.2451540644206676E-3</v>
      </c>
      <c r="BB46" s="255">
        <f>+生産者価格評価表!BB46/生産者価格評価表!BB$124</f>
        <v>1.1349245095054431E-3</v>
      </c>
      <c r="BC46" s="255">
        <f>+生産者価格評価表!BC46/生産者価格評価表!BC$124</f>
        <v>6.232669846935792E-2</v>
      </c>
      <c r="BD46" s="255">
        <f>+生産者価格評価表!BD46/生産者価格評価表!BD$124</f>
        <v>1.5872782634960285E-3</v>
      </c>
      <c r="BE46" s="255">
        <f>+生産者価格評価表!BE46/生産者価格評価表!BE$124</f>
        <v>-9.7279418917604329E-5</v>
      </c>
      <c r="BF46" s="255">
        <f>+生産者価格評価表!BF46/生産者価格評価表!BF$124</f>
        <v>7.6821446886966592E-6</v>
      </c>
      <c r="BG46" s="255">
        <f>+生産者価格評価表!BG46/生産者価格評価表!BG$124</f>
        <v>-1.5887742021345338E-3</v>
      </c>
      <c r="BH46" s="255">
        <f>+生産者価格評価表!BH46/生産者価格評価表!BH$124</f>
        <v>6.6351145009957554E-3</v>
      </c>
      <c r="BI46" s="255">
        <f>+生産者価格評価表!BI46/生産者価格評価表!BI$124</f>
        <v>6.6489075008472828E-4</v>
      </c>
      <c r="BJ46" s="255">
        <f>+生産者価格評価表!BJ46/生産者価格評価表!BJ$124</f>
        <v>3.2744321064934954E-4</v>
      </c>
      <c r="BK46" s="255">
        <f>+生産者価格評価表!BK46/生産者価格評価表!BK$124</f>
        <v>1.5115196469262938E-2</v>
      </c>
      <c r="BL46" s="255">
        <f>+生産者価格評価表!BL46/生産者価格評価表!BL$124</f>
        <v>0</v>
      </c>
      <c r="BM46" s="255">
        <f>+生産者価格評価表!BM46/生産者価格評価表!BM$124</f>
        <v>9.4274540195584268E-5</v>
      </c>
      <c r="BN46" s="255">
        <f>+生産者価格評価表!BN46/生産者価格評価表!BN$124</f>
        <v>0</v>
      </c>
      <c r="BO46" s="255">
        <f>+生産者価格評価表!BO46/生産者価格評価表!BO$124</f>
        <v>-5.6753109219088568E-6</v>
      </c>
      <c r="BP46" s="255">
        <f>+生産者価格評価表!BP46/生産者価格評価表!BP$124</f>
        <v>-1.0034544453031927E-5</v>
      </c>
      <c r="BQ46" s="255">
        <f>+生産者価格評価表!BQ46/生産者価格評価表!BQ$124</f>
        <v>1.2093814618513361E-5</v>
      </c>
      <c r="BR46" s="255">
        <f>+生産者価格評価表!BR46/生産者価格評価表!BR$124</f>
        <v>0</v>
      </c>
      <c r="BS46" s="255">
        <f>+生産者価格評価表!BS46/生産者価格評価表!BS$124</f>
        <v>1.1919448367929533E-5</v>
      </c>
      <c r="BT46" s="255">
        <f>+生産者価格評価表!BT46/生産者価格評価表!BT$124</f>
        <v>0</v>
      </c>
      <c r="BU46" s="255">
        <f>+生産者価格評価表!BU46/生産者価格評価表!BU$124</f>
        <v>0</v>
      </c>
      <c r="BV46" s="255">
        <f>+生産者価格評価表!BV46/生産者価格評価表!BV$124</f>
        <v>0</v>
      </c>
      <c r="BW46" s="255">
        <f>+生産者価格評価表!BW46/生産者価格評価表!BW$124</f>
        <v>0</v>
      </c>
      <c r="BX46" s="255">
        <f>+生産者価格評価表!BX46/生産者価格評価表!BX$124</f>
        <v>0</v>
      </c>
      <c r="BY46" s="255">
        <f>+生産者価格評価表!BY46/生産者価格評価表!BY$124</f>
        <v>0</v>
      </c>
      <c r="BZ46" s="255">
        <f>+生産者価格評価表!BZ46/生産者価格評価表!BZ$124</f>
        <v>0</v>
      </c>
      <c r="CA46" s="255">
        <f>+生産者価格評価表!CA46/生産者価格評価表!CA$124</f>
        <v>0</v>
      </c>
      <c r="CB46" s="255">
        <f>+生産者価格評価表!CB46/生産者価格評価表!CB$124</f>
        <v>0</v>
      </c>
      <c r="CC46" s="255">
        <f>+生産者価格評価表!CC46/生産者価格評価表!CC$124</f>
        <v>0</v>
      </c>
      <c r="CD46" s="255">
        <f>+生産者価格評価表!CD46/生産者価格評価表!CD$124</f>
        <v>0</v>
      </c>
      <c r="CE46" s="255">
        <f>+生産者価格評価表!CE46/生産者価格評価表!CE$124</f>
        <v>0</v>
      </c>
      <c r="CF46" s="255">
        <f>+生産者価格評価表!CF46/生産者価格評価表!CF$124</f>
        <v>0</v>
      </c>
      <c r="CG46" s="255">
        <f>+生産者価格評価表!CG46/生産者価格評価表!CG$124</f>
        <v>0</v>
      </c>
      <c r="CH46" s="255">
        <f>+生産者価格評価表!CH46/生産者価格評価表!CH$124</f>
        <v>0</v>
      </c>
      <c r="CI46" s="255">
        <f>+生産者価格評価表!CI46/生産者価格評価表!CI$124</f>
        <v>0</v>
      </c>
      <c r="CJ46" s="255">
        <f>+生産者価格評価表!CJ46/生産者価格評価表!CJ$124</f>
        <v>0</v>
      </c>
      <c r="CK46" s="255">
        <f>+生産者価格評価表!CK46/生産者価格評価表!CK$124</f>
        <v>0</v>
      </c>
      <c r="CL46" s="255">
        <f>+生産者価格評価表!CL46/生産者価格評価表!CL$124</f>
        <v>0</v>
      </c>
      <c r="CM46" s="255">
        <f>+生産者価格評価表!CM46/生産者価格評価表!CM$124</f>
        <v>1.439696638445532E-4</v>
      </c>
      <c r="CN46" s="255">
        <f>+生産者価格評価表!CN46/生産者価格評価表!CN$124</f>
        <v>4.4572895710074616E-6</v>
      </c>
      <c r="CO46" s="255">
        <f>+生産者価格評価表!CO46/生産者価格評価表!CO$124</f>
        <v>0</v>
      </c>
      <c r="CP46" s="255">
        <f>+生産者価格評価表!CP46/生産者価格評価表!CP$124</f>
        <v>8.2567580151883711E-5</v>
      </c>
      <c r="CQ46" s="255">
        <f>+生産者価格評価表!CQ46/生産者価格評価表!CQ$124</f>
        <v>0</v>
      </c>
      <c r="CR46" s="255">
        <f>+生産者価格評価表!CR46/生産者価格評価表!CR$124</f>
        <v>0</v>
      </c>
      <c r="CS46" s="255">
        <f>+生産者価格評価表!CS46/生産者価格評価表!CS$124</f>
        <v>0</v>
      </c>
      <c r="CT46" s="255">
        <f>+生産者価格評価表!CT46/生産者価格評価表!CT$124</f>
        <v>0</v>
      </c>
      <c r="CU46" s="255">
        <f>+生産者価格評価表!CU46/生産者価格評価表!CU$124</f>
        <v>0</v>
      </c>
      <c r="CV46" s="255">
        <f>+生産者価格評価表!CV46/生産者価格評価表!CV$124</f>
        <v>0</v>
      </c>
      <c r="CW46" s="255">
        <f>+生産者価格評価表!CW46/生産者価格評価表!CW$124</f>
        <v>0</v>
      </c>
      <c r="CX46" s="255">
        <f>+生産者価格評価表!CX46/生産者価格評価表!CX$124</f>
        <v>0</v>
      </c>
      <c r="CY46" s="255">
        <f>+生産者価格評価表!CY46/生産者価格評価表!CY$124</f>
        <v>0</v>
      </c>
      <c r="CZ46" s="255">
        <f>+生産者価格評価表!CZ46/生産者価格評価表!CZ$124</f>
        <v>0</v>
      </c>
      <c r="DA46" s="255">
        <f>+生産者価格評価表!DA46/生産者価格評価表!DA$124</f>
        <v>0</v>
      </c>
      <c r="DB46" s="255">
        <f>+生産者価格評価表!DB46/生産者価格評価表!DB$124</f>
        <v>0</v>
      </c>
      <c r="DC46" s="255">
        <f>+生産者価格評価表!DC46/生産者価格評価表!DC$124</f>
        <v>0</v>
      </c>
      <c r="DD46" s="255">
        <f>+生産者価格評価表!DD46/生産者価格評価表!DD$124</f>
        <v>0</v>
      </c>
      <c r="DE46" s="255">
        <f>+生産者価格評価表!DE46/生産者価格評価表!DE$124</f>
        <v>1.0333316217122368E-5</v>
      </c>
      <c r="DF46" s="255">
        <f>+生産者価格評価表!DF46/生産者価格評価表!DF$124</f>
        <v>0</v>
      </c>
      <c r="DG46" s="256">
        <f>+生産者価格評価表!DG46/生産者価格評価表!DG$124</f>
        <v>1.0174077562151397E-3</v>
      </c>
    </row>
    <row r="47" spans="1:111" ht="15" customHeight="1" x14ac:dyDescent="0.3">
      <c r="A47" s="236">
        <v>41</v>
      </c>
      <c r="B47" s="196" t="s">
        <v>320</v>
      </c>
      <c r="C47" s="195" t="s">
        <v>223</v>
      </c>
      <c r="D47" s="253">
        <f>+生産者価格評価表!D47/生産者価格評価表!D$124</f>
        <v>0</v>
      </c>
      <c r="E47" s="254">
        <f>+生産者価格評価表!E47/生産者価格評価表!E$124</f>
        <v>0</v>
      </c>
      <c r="F47" s="254">
        <f>+生産者価格評価表!F47/生産者価格評価表!F$124</f>
        <v>0</v>
      </c>
      <c r="G47" s="254">
        <f>+生産者価格評価表!G47/生産者価格評価表!G$124</f>
        <v>0</v>
      </c>
      <c r="H47" s="254">
        <f>+生産者価格評価表!H47/生産者価格評価表!H$124</f>
        <v>0</v>
      </c>
      <c r="I47" s="254">
        <f>+生産者価格評価表!I47/生産者価格評価表!I$124</f>
        <v>2.3074468953339119E-3</v>
      </c>
      <c r="J47" s="254">
        <f>+生産者価格評価表!J47/生産者価格評価表!J$124</f>
        <v>4.3307743209292066E-4</v>
      </c>
      <c r="K47" s="254">
        <f>+生産者価格評価表!K47/生産者価格評価表!K$124</f>
        <v>1.307254095246657E-3</v>
      </c>
      <c r="L47" s="254">
        <f>+生産者価格評価表!L47/生産者価格評価表!L$124</f>
        <v>1.4185673256773342E-3</v>
      </c>
      <c r="M47" s="254">
        <f>+生産者価格評価表!M47/生産者価格評価表!M$124</f>
        <v>0</v>
      </c>
      <c r="N47" s="254">
        <f>+生産者価格評価表!N47/生産者価格評価表!N$124</f>
        <v>1.1965514646653418E-4</v>
      </c>
      <c r="O47" s="254">
        <f>+生産者価格評価表!O47/生産者価格評価表!O$124</f>
        <v>2.2526983101946802E-5</v>
      </c>
      <c r="P47" s="254">
        <f>+生産者価格評価表!P47/生産者価格評価表!P$124</f>
        <v>0</v>
      </c>
      <c r="Q47" s="254">
        <f>+生産者価格評価表!Q47/生産者価格評価表!Q$124</f>
        <v>7.8398753066351659E-4</v>
      </c>
      <c r="R47" s="254">
        <f>+生産者価格評価表!R47/生産者価格評価表!R$124</f>
        <v>1.3934666352654647E-2</v>
      </c>
      <c r="S47" s="254">
        <f>+生産者価格評価表!S47/生産者価格評価表!S$124</f>
        <v>1.5728014398472915E-6</v>
      </c>
      <c r="T47" s="254">
        <f>+生産者価格評価表!T47/生産者価格評価表!T$124</f>
        <v>1.2667435233477021E-4</v>
      </c>
      <c r="U47" s="254">
        <f>+生産者価格評価表!U47/生産者価格評価表!U$124</f>
        <v>2.0785173634242106E-3</v>
      </c>
      <c r="V47" s="254">
        <f>+生産者価格評価表!V47/生産者価格評価表!V$124</f>
        <v>0</v>
      </c>
      <c r="W47" s="254">
        <f>+生産者価格評価表!W47/生産者価格評価表!W$124</f>
        <v>6.9999821802020222E-4</v>
      </c>
      <c r="X47" s="254">
        <f>+生産者価格評価表!X47/生産者価格評価表!X$124</f>
        <v>0</v>
      </c>
      <c r="Y47" s="254">
        <f>+生産者価格評価表!Y47/生産者価格評価表!Y$124</f>
        <v>2.4105357064984316E-6</v>
      </c>
      <c r="Z47" s="254">
        <f>+生産者価格評価表!Z47/生産者価格評価表!Z$124</f>
        <v>0</v>
      </c>
      <c r="AA47" s="254">
        <f>+生産者価格評価表!AA47/生産者価格評価表!AA$124</f>
        <v>0</v>
      </c>
      <c r="AB47" s="254">
        <f>+生産者価格評価表!AB47/生産者価格評価表!AB$124</f>
        <v>1.9636869102328358E-3</v>
      </c>
      <c r="AC47" s="254">
        <f>+生産者価格評価表!AC47/生産者価格評価表!AC$124</f>
        <v>2.1950084163014278E-3</v>
      </c>
      <c r="AD47" s="254">
        <f>+生産者価格評価表!AD47/生産者価格評価表!AD$124</f>
        <v>1.9043739541421629E-5</v>
      </c>
      <c r="AE47" s="254">
        <f>+生産者価格評価表!AE47/生産者価格評価表!AE$124</f>
        <v>1.9455896401242845E-6</v>
      </c>
      <c r="AF47" s="254">
        <f>+生産者価格評価表!AF47/生産者価格評価表!AF$124</f>
        <v>2.0485423124197827E-3</v>
      </c>
      <c r="AG47" s="254">
        <f>+生産者価格評価表!AG47/生産者価格評価表!AG$124</f>
        <v>1.7241128321548722E-3</v>
      </c>
      <c r="AH47" s="254">
        <f>+生産者価格評価表!AH47/生産者価格評価表!AH$124</f>
        <v>1.363487824391783E-3</v>
      </c>
      <c r="AI47" s="254">
        <f>+生産者価格評価表!AI47/生産者価格評価表!AI$124</f>
        <v>1.3409388720250243E-3</v>
      </c>
      <c r="AJ47" s="254">
        <f>+生産者価格評価表!AJ47/生産者価格評価表!AJ$124</f>
        <v>3.4330020943808211E-4</v>
      </c>
      <c r="AK47" s="254">
        <f>+生産者価格評価表!AK47/生産者価格評価表!AK$124</f>
        <v>1.8824087482733451E-3</v>
      </c>
      <c r="AL47" s="254">
        <f>+生産者価格評価表!AL47/生産者価格評価表!AL$124</f>
        <v>3.1470861558778214E-3</v>
      </c>
      <c r="AM47" s="254">
        <f>+生産者価格評価表!AM47/生産者価格評価表!AM$124</f>
        <v>0</v>
      </c>
      <c r="AN47" s="254">
        <f>+生産者価格評価表!AN47/生産者価格評価表!AN$124</f>
        <v>1.5280024318938374E-3</v>
      </c>
      <c r="AO47" s="254">
        <f>+生産者価格評価表!AO47/生産者価格評価表!AO$124</f>
        <v>1.2690460010139677E-4</v>
      </c>
      <c r="AP47" s="254">
        <f>+生産者価格評価表!AP47/生産者価格評価表!AP$124</f>
        <v>0</v>
      </c>
      <c r="AQ47" s="254">
        <f>+生産者価格評価表!AQ47/生産者価格評価表!AQ$124</f>
        <v>8.8976695772759683E-4</v>
      </c>
      <c r="AR47" s="254">
        <f>+生産者価格評価表!AR47/生産者価格評価表!AR$124</f>
        <v>4.2706024481535758E-2</v>
      </c>
      <c r="AS47" s="254">
        <f>+生産者価格評価表!AS47/生産者価格評価表!AS$124</f>
        <v>5.1154587059105028E-2</v>
      </c>
      <c r="AT47" s="254">
        <f>+生産者価格評価表!AT47/生産者価格評価表!AT$124</f>
        <v>3.6641754772195834E-2</v>
      </c>
      <c r="AU47" s="255">
        <f>+生産者価格評価表!AU47/生産者価格評価表!AU$124</f>
        <v>3.1725403962728972E-2</v>
      </c>
      <c r="AV47" s="255">
        <f>+生産者価格評価表!AV47/生産者価格評価表!AV$124</f>
        <v>1.6543879947429826E-2</v>
      </c>
      <c r="AW47" s="255">
        <f>+生産者価格評価表!AW47/生産者価格評価表!AW$124</f>
        <v>2.3631893533568794E-2</v>
      </c>
      <c r="AX47" s="255">
        <f>+生産者価格評価表!AX47/生産者価格評価表!AX$124</f>
        <v>1.3683984106927193E-2</v>
      </c>
      <c r="AY47" s="255">
        <f>+生産者価格評価表!AY47/生産者価格評価表!AY$124</f>
        <v>4.894527787808161E-2</v>
      </c>
      <c r="AZ47" s="255">
        <f>+生産者価格評価表!AZ47/生産者価格評価表!AZ$124</f>
        <v>6.0711797637980382E-2</v>
      </c>
      <c r="BA47" s="255">
        <f>+生産者価格評価表!BA47/生産者価格評価表!BA$124</f>
        <v>3.6400847864412153E-2</v>
      </c>
      <c r="BB47" s="255">
        <f>+生産者価格評価表!BB47/生産者価格評価表!BB$124</f>
        <v>2.3328553439631923E-2</v>
      </c>
      <c r="BC47" s="255">
        <f>+生産者価格評価表!BC47/生産者価格評価表!BC$124</f>
        <v>3.990584091043789E-2</v>
      </c>
      <c r="BD47" s="255">
        <f>+生産者価格評価表!BD47/生産者価格評価表!BD$124</f>
        <v>4.9746365276451238E-2</v>
      </c>
      <c r="BE47" s="255">
        <f>+生産者価格評価表!BE47/生産者価格評価表!BE$124</f>
        <v>2.1706628434310916E-2</v>
      </c>
      <c r="BF47" s="255">
        <f>+生産者価格評価表!BF47/生産者価格評価表!BF$124</f>
        <v>5.9277781507347518E-3</v>
      </c>
      <c r="BG47" s="255">
        <f>+生産者価格評価表!BG47/生産者価格評価表!BG$124</f>
        <v>9.3165191271585793E-3</v>
      </c>
      <c r="BH47" s="255">
        <f>+生産者価格評価表!BH47/生産者価格評価表!BH$124</f>
        <v>3.0678781593135796E-2</v>
      </c>
      <c r="BI47" s="255">
        <f>+生産者価格評価表!BI47/生産者価格評価表!BI$124</f>
        <v>2.283438356176197E-2</v>
      </c>
      <c r="BJ47" s="255">
        <f>+生産者価格評価表!BJ47/生産者価格評価表!BJ$124</f>
        <v>1.6362763707437805E-2</v>
      </c>
      <c r="BK47" s="255">
        <f>+生産者価格評価表!BK47/生産者価格評価表!BK$124</f>
        <v>1.3647485258589796E-2</v>
      </c>
      <c r="BL47" s="255">
        <f>+生産者価格評価表!BL47/生産者価格評価表!BL$124</f>
        <v>0</v>
      </c>
      <c r="BM47" s="255">
        <f>+生産者価格評価表!BM47/生産者価格評価表!BM$124</f>
        <v>5.9009949699887296E-3</v>
      </c>
      <c r="BN47" s="255">
        <f>+生産者価格評価表!BN47/生産者価格評価表!BN$124</f>
        <v>7.9951581278566858E-3</v>
      </c>
      <c r="BO47" s="255">
        <f>+生産者価格評価表!BO47/生産者価格評価表!BO$124</f>
        <v>3.3026526024894942E-3</v>
      </c>
      <c r="BP47" s="255">
        <f>+生産者価格評価表!BP47/生産者価格評価表!BP$124</f>
        <v>2.7914394660768348E-2</v>
      </c>
      <c r="BQ47" s="255">
        <f>+生産者価格評価表!BQ47/生産者価格評価表!BQ$124</f>
        <v>6.7075694136234018E-4</v>
      </c>
      <c r="BR47" s="255">
        <f>+生産者価格評価表!BR47/生産者価格評価表!BR$124</f>
        <v>0</v>
      </c>
      <c r="BS47" s="255">
        <f>+生産者価格評価表!BS47/生産者価格評価表!BS$124</f>
        <v>2.1101838221741914E-4</v>
      </c>
      <c r="BT47" s="255">
        <f>+生産者価格評価表!BT47/生産者価格評価表!BT$124</f>
        <v>3.6713678532026927E-6</v>
      </c>
      <c r="BU47" s="255">
        <f>+生産者価格評価表!BU47/生産者価格評価表!BU$124</f>
        <v>1.3535623204143666E-5</v>
      </c>
      <c r="BV47" s="255">
        <f>+生産者価格評価表!BV47/生産者価格評価表!BV$124</f>
        <v>0</v>
      </c>
      <c r="BW47" s="255">
        <f>+生産者価格評価表!BW47/生産者価格評価表!BW$124</f>
        <v>0</v>
      </c>
      <c r="BX47" s="255">
        <f>+生産者価格評価表!BX47/生産者価格評価表!BX$124</f>
        <v>0</v>
      </c>
      <c r="BY47" s="255">
        <f>+生産者価格評価表!BY47/生産者価格評価表!BY$124</f>
        <v>0</v>
      </c>
      <c r="BZ47" s="255">
        <f>+生産者価格評価表!BZ47/生産者価格評価表!BZ$124</f>
        <v>0</v>
      </c>
      <c r="CA47" s="255">
        <f>+生産者価格評価表!CA47/生産者価格評価表!CA$124</f>
        <v>0</v>
      </c>
      <c r="CB47" s="255">
        <f>+生産者価格評価表!CB47/生産者価格評価表!CB$124</f>
        <v>0</v>
      </c>
      <c r="CC47" s="255">
        <f>+生産者価格評価表!CC47/生産者価格評価表!CC$124</f>
        <v>1.0279567658212058E-4</v>
      </c>
      <c r="CD47" s="255">
        <f>+生産者価格評価表!CD47/生産者価格評価表!CD$124</f>
        <v>0</v>
      </c>
      <c r="CE47" s="255">
        <f>+生産者価格評価表!CE47/生産者価格評価表!CE$124</f>
        <v>0</v>
      </c>
      <c r="CF47" s="255">
        <f>+生産者価格評価表!CF47/生産者価格評価表!CF$124</f>
        <v>0</v>
      </c>
      <c r="CG47" s="255">
        <f>+生産者価格評価表!CG47/生産者価格評価表!CG$124</f>
        <v>3.0374086340682702E-5</v>
      </c>
      <c r="CH47" s="255">
        <f>+生産者価格評価表!CH47/生産者価格評価表!CH$124</f>
        <v>0</v>
      </c>
      <c r="CI47" s="255">
        <f>+生産者価格評価表!CI47/生産者価格評価表!CI$124</f>
        <v>0</v>
      </c>
      <c r="CJ47" s="255">
        <f>+生産者価格評価表!CJ47/生産者価格評価表!CJ$124</f>
        <v>0</v>
      </c>
      <c r="CK47" s="255">
        <f>+生産者価格評価表!CK47/生産者価格評価表!CK$124</f>
        <v>0</v>
      </c>
      <c r="CL47" s="255">
        <f>+生産者価格評価表!CL47/生産者価格評価表!CL$124</f>
        <v>0</v>
      </c>
      <c r="CM47" s="255">
        <f>+生産者価格評価表!CM47/生産者価格評価表!CM$124</f>
        <v>3.4512286518403423E-4</v>
      </c>
      <c r="CN47" s="255">
        <f>+生産者価格評価表!CN47/生産者価格評価表!CN$124</f>
        <v>2.3142716641046636E-4</v>
      </c>
      <c r="CO47" s="255">
        <f>+生産者価格評価表!CO47/生産者価格評価表!CO$124</f>
        <v>0</v>
      </c>
      <c r="CP47" s="255">
        <f>+生産者価格評価表!CP47/生産者価格評価表!CP$124</f>
        <v>1.3599366142663199E-4</v>
      </c>
      <c r="CQ47" s="255">
        <f>+生産者価格評価表!CQ47/生産者価格評価表!CQ$124</f>
        <v>2.3439748080456868E-3</v>
      </c>
      <c r="CR47" s="255">
        <f>+生産者価格評価表!CR47/生産者価格評価表!CR$124</f>
        <v>0</v>
      </c>
      <c r="CS47" s="255">
        <f>+生産者価格評価表!CS47/生産者価格評価表!CS$124</f>
        <v>1.4584673630034322E-4</v>
      </c>
      <c r="CT47" s="255">
        <f>+生産者価格評価表!CT47/生産者価格評価表!CT$124</f>
        <v>3.8578234270595876E-4</v>
      </c>
      <c r="CU47" s="255">
        <f>+生産者価格評価表!CU47/生産者価格評価表!CU$124</f>
        <v>2.113230624879573E-4</v>
      </c>
      <c r="CV47" s="255">
        <f>+生産者価格評価表!CV47/生産者価格評価表!CV$124</f>
        <v>0</v>
      </c>
      <c r="CW47" s="255">
        <f>+生産者価格評価表!CW47/生産者価格評価表!CW$124</f>
        <v>0</v>
      </c>
      <c r="CX47" s="255">
        <f>+生産者価格評価表!CX47/生産者価格評価表!CX$124</f>
        <v>1.9530085836794639E-3</v>
      </c>
      <c r="CY47" s="255">
        <f>+生産者価格評価表!CY47/生産者価格評価表!CY$124</f>
        <v>4.1679758562329377E-5</v>
      </c>
      <c r="CZ47" s="255">
        <f>+生産者価格評価表!CZ47/生産者価格評価表!CZ$124</f>
        <v>7.1784043892229876E-4</v>
      </c>
      <c r="DA47" s="255">
        <f>+生産者価格評価表!DA47/生産者価格評価表!DA$124</f>
        <v>3.1147660042525724E-4</v>
      </c>
      <c r="DB47" s="255">
        <f>+生産者価格評価表!DB47/生産者価格評価表!DB$124</f>
        <v>7.5264314274404965E-4</v>
      </c>
      <c r="DC47" s="255">
        <f>+生産者価格評価表!DC47/生産者価格評価表!DC$124</f>
        <v>0</v>
      </c>
      <c r="DD47" s="255">
        <f>+生産者価格評価表!DD47/生産者価格評価表!DD$124</f>
        <v>0</v>
      </c>
      <c r="DE47" s="255">
        <f>+生産者価格評価表!DE47/生産者価格評価表!DE$124</f>
        <v>4.5927616232717725E-4</v>
      </c>
      <c r="DF47" s="255">
        <f>+生産者価格評価表!DF47/生産者価格評価表!DF$124</f>
        <v>9.6553231800626689E-4</v>
      </c>
      <c r="DG47" s="256">
        <f>+生産者価格評価表!DG47/生産者価格評価表!DG$124</f>
        <v>1.1627147851841126E-3</v>
      </c>
    </row>
    <row r="48" spans="1:111" ht="15" customHeight="1" x14ac:dyDescent="0.3">
      <c r="A48" s="236">
        <v>42</v>
      </c>
      <c r="B48" s="196" t="s">
        <v>321</v>
      </c>
      <c r="C48" s="195" t="s">
        <v>322</v>
      </c>
      <c r="D48" s="253">
        <f>+生産者価格評価表!D48/生産者価格評価表!D$124</f>
        <v>0</v>
      </c>
      <c r="E48" s="254">
        <f>+生産者価格評価表!E48/生産者価格評価表!E$124</f>
        <v>0</v>
      </c>
      <c r="F48" s="254">
        <f>+生産者価格評価表!F48/生産者価格評価表!F$124</f>
        <v>0</v>
      </c>
      <c r="G48" s="254">
        <f>+生産者価格評価表!G48/生産者価格評価表!G$124</f>
        <v>5.3152402555035987E-6</v>
      </c>
      <c r="H48" s="254">
        <f>+生産者価格評価表!H48/生産者価格評価表!H$124</f>
        <v>2.3957444480101272E-4</v>
      </c>
      <c r="I48" s="254">
        <f>+生産者価格評価表!I48/生産者価格評価表!I$124</f>
        <v>1.0164637448898583E-3</v>
      </c>
      <c r="J48" s="254">
        <f>+生産者価格評価表!J48/生産者価格評価表!J$124</f>
        <v>0</v>
      </c>
      <c r="K48" s="254">
        <f>+生産者価格評価表!K48/生産者価格評価表!K$124</f>
        <v>0</v>
      </c>
      <c r="L48" s="254">
        <f>+生産者価格評価表!L48/生産者価格評価表!L$124</f>
        <v>0</v>
      </c>
      <c r="M48" s="254">
        <f>+生産者価格評価表!M48/生産者価格評価表!M$124</f>
        <v>0</v>
      </c>
      <c r="N48" s="254">
        <f>+生産者価格評価表!N48/生産者価格評価表!N$124</f>
        <v>0</v>
      </c>
      <c r="O48" s="254">
        <f>+生産者価格評価表!O48/生産者価格評価表!O$124</f>
        <v>0</v>
      </c>
      <c r="P48" s="254">
        <f>+生産者価格評価表!P48/生産者価格評価表!P$124</f>
        <v>0</v>
      </c>
      <c r="Q48" s="254">
        <f>+生産者価格評価表!Q48/生産者価格評価表!Q$124</f>
        <v>2.631625710052387E-4</v>
      </c>
      <c r="R48" s="254">
        <f>+生産者価格評価表!R48/生産者価格評価表!R$124</f>
        <v>1.3245946085667841E-3</v>
      </c>
      <c r="S48" s="254">
        <f>+生産者価格評価表!S48/生産者価格評価表!S$124</f>
        <v>0</v>
      </c>
      <c r="T48" s="254">
        <f>+生産者価格評価表!T48/生産者価格評価表!T$124</f>
        <v>0</v>
      </c>
      <c r="U48" s="254">
        <f>+生産者価格評価表!U48/生産者価格評価表!U$124</f>
        <v>0</v>
      </c>
      <c r="V48" s="254">
        <f>+生産者価格評価表!V48/生産者価格評価表!V$124</f>
        <v>0</v>
      </c>
      <c r="W48" s="254">
        <f>+生産者価格評価表!W48/生産者価格評価表!W$124</f>
        <v>0</v>
      </c>
      <c r="X48" s="254">
        <f>+生産者価格評価表!X48/生産者価格評価表!X$124</f>
        <v>0</v>
      </c>
      <c r="Y48" s="254">
        <f>+生産者価格評価表!Y48/生産者価格評価表!Y$124</f>
        <v>0</v>
      </c>
      <c r="Z48" s="254">
        <f>+生産者価格評価表!Z48/生産者価格評価表!Z$124</f>
        <v>0</v>
      </c>
      <c r="AA48" s="254">
        <f>+生産者価格評価表!AA48/生産者価格評価表!AA$124</f>
        <v>0</v>
      </c>
      <c r="AB48" s="254">
        <f>+生産者価格評価表!AB48/生産者価格評価表!AB$124</f>
        <v>0</v>
      </c>
      <c r="AC48" s="254">
        <f>+生産者価格評価表!AC48/生産者価格評価表!AC$124</f>
        <v>0</v>
      </c>
      <c r="AD48" s="254">
        <f>+生産者価格評価表!AD48/生産者価格評価表!AD$124</f>
        <v>0</v>
      </c>
      <c r="AE48" s="254">
        <f>+生産者価格評価表!AE48/生産者価格評価表!AE$124</f>
        <v>0</v>
      </c>
      <c r="AF48" s="254">
        <f>+生産者価格評価表!AF48/生産者価格評価表!AF$124</f>
        <v>0</v>
      </c>
      <c r="AG48" s="254">
        <f>+生産者価格評価表!AG48/生産者価格評価表!AG$124</f>
        <v>0</v>
      </c>
      <c r="AH48" s="254">
        <f>+生産者価格評価表!AH48/生産者価格評価表!AH$124</f>
        <v>0</v>
      </c>
      <c r="AI48" s="254">
        <f>+生産者価格評価表!AI48/生産者価格評価表!AI$124</f>
        <v>0</v>
      </c>
      <c r="AJ48" s="254">
        <f>+生産者価格評価表!AJ48/生産者価格評価表!AJ$124</f>
        <v>1.7503676306759947E-4</v>
      </c>
      <c r="AK48" s="254">
        <f>+生産者価格評価表!AK48/生産者価格評価表!AK$124</f>
        <v>0</v>
      </c>
      <c r="AL48" s="254">
        <f>+生産者価格評価表!AL48/生産者価格評価表!AL$124</f>
        <v>0</v>
      </c>
      <c r="AM48" s="254">
        <f>+生産者価格評価表!AM48/生産者価格評価表!AM$124</f>
        <v>0</v>
      </c>
      <c r="AN48" s="254">
        <f>+生産者価格評価表!AN48/生産者価格評価表!AN$124</f>
        <v>0</v>
      </c>
      <c r="AO48" s="254">
        <f>+生産者価格評価表!AO48/生産者価格評価表!AO$124</f>
        <v>3.4264242027377133E-5</v>
      </c>
      <c r="AP48" s="254">
        <f>+生産者価格評価表!AP48/生産者価格評価表!AP$124</f>
        <v>0</v>
      </c>
      <c r="AQ48" s="254">
        <f>+生産者価格評価表!AQ48/生産者価格評価表!AQ$124</f>
        <v>0</v>
      </c>
      <c r="AR48" s="254">
        <f>+生産者価格評価表!AR48/生産者価格評価表!AR$124</f>
        <v>0</v>
      </c>
      <c r="AS48" s="254">
        <f>+生産者価格評価表!AS48/生産者価格評価表!AS$124</f>
        <v>2.0131791483347726E-2</v>
      </c>
      <c r="AT48" s="254">
        <f>+生産者価格評価表!AT48/生産者価格評価表!AT$124</f>
        <v>1.0571031538474719E-3</v>
      </c>
      <c r="AU48" s="255">
        <f>+生産者価格評価表!AU48/生産者価格評価表!AU$124</f>
        <v>3.4069058877125771E-4</v>
      </c>
      <c r="AV48" s="255">
        <f>+生産者価格評価表!AV48/生産者価格評価表!AV$124</f>
        <v>1.0015670653782578E-4</v>
      </c>
      <c r="AW48" s="255">
        <f>+生産者価格評価表!AW48/生産者価格評価表!AW$124</f>
        <v>0</v>
      </c>
      <c r="AX48" s="255">
        <f>+生産者価格評価表!AX48/生産者価格評価表!AX$124</f>
        <v>0</v>
      </c>
      <c r="AY48" s="255">
        <f>+生産者価格評価表!AY48/生産者価格評価表!AY$124</f>
        <v>4.4381708958408562E-5</v>
      </c>
      <c r="AZ48" s="255">
        <f>+生産者価格評価表!AZ48/生産者価格評価表!AZ$124</f>
        <v>0</v>
      </c>
      <c r="BA48" s="255">
        <f>+生産者価格評価表!BA48/生産者価格評価表!BA$124</f>
        <v>0</v>
      </c>
      <c r="BB48" s="255">
        <f>+生産者価格評価表!BB48/生産者価格評価表!BB$124</f>
        <v>0</v>
      </c>
      <c r="BC48" s="255">
        <f>+生産者価格評価表!BC48/生産者価格評価表!BC$124</f>
        <v>0</v>
      </c>
      <c r="BD48" s="255">
        <f>+生産者価格評価表!BD48/生産者価格評価表!BD$124</f>
        <v>1.3355211062947452E-4</v>
      </c>
      <c r="BE48" s="255">
        <f>+生産者価格評価表!BE48/生産者価格評価表!BE$124</f>
        <v>0</v>
      </c>
      <c r="BF48" s="255">
        <f>+生産者価格評価表!BF48/生産者価格評価表!BF$124</f>
        <v>0</v>
      </c>
      <c r="BG48" s="255">
        <f>+生産者価格評価表!BG48/生産者価格評価表!BG$124</f>
        <v>0</v>
      </c>
      <c r="BH48" s="255">
        <f>+生産者価格評価表!BH48/生産者価格評価表!BH$124</f>
        <v>0</v>
      </c>
      <c r="BI48" s="255">
        <f>+生産者価格評価表!BI48/生産者価格評価表!BI$124</f>
        <v>1.1353591660493502E-2</v>
      </c>
      <c r="BJ48" s="255">
        <f>+生産者価格評価表!BJ48/生産者価格評価表!BJ$124</f>
        <v>3.6266925729904406E-3</v>
      </c>
      <c r="BK48" s="255">
        <f>+生産者価格評価表!BK48/生産者価格評価表!BK$124</f>
        <v>6.610415834363532E-3</v>
      </c>
      <c r="BL48" s="255">
        <f>+生産者価格評価表!BL48/生産者価格評価表!BL$124</f>
        <v>0</v>
      </c>
      <c r="BM48" s="255">
        <f>+生産者価格評価表!BM48/生産者価格評価表!BM$124</f>
        <v>7.5459460063524539E-2</v>
      </c>
      <c r="BN48" s="255">
        <f>+生産者価格評価表!BN48/生産者価格評価表!BN$124</f>
        <v>9.422857113036312E-2</v>
      </c>
      <c r="BO48" s="255">
        <f>+生産者価格評価表!BO48/生産者価格評価表!BO$124</f>
        <v>3.1386663851712453E-2</v>
      </c>
      <c r="BP48" s="255">
        <f>+生産者価格評価表!BP48/生産者価格評価表!BP$124</f>
        <v>6.2972530968312193E-2</v>
      </c>
      <c r="BQ48" s="255">
        <f>+生産者価格評価表!BQ48/生産者価格評価表!BQ$124</f>
        <v>0</v>
      </c>
      <c r="BR48" s="255">
        <f>+生産者価格評価表!BR48/生産者価格評価表!BR$124</f>
        <v>0</v>
      </c>
      <c r="BS48" s="255">
        <f>+生産者価格評価表!BS48/生産者価格評価表!BS$124</f>
        <v>0</v>
      </c>
      <c r="BT48" s="255">
        <f>+生産者価格評価表!BT48/生産者価格評価表!BT$124</f>
        <v>0</v>
      </c>
      <c r="BU48" s="255">
        <f>+生産者価格評価表!BU48/生産者価格評価表!BU$124</f>
        <v>0</v>
      </c>
      <c r="BV48" s="255">
        <f>+生産者価格評価表!BV48/生産者価格評価表!BV$124</f>
        <v>0</v>
      </c>
      <c r="BW48" s="255">
        <f>+生産者価格評価表!BW48/生産者価格評価表!BW$124</f>
        <v>0</v>
      </c>
      <c r="BX48" s="255">
        <f>+生産者価格評価表!BX48/生産者価格評価表!BX$124</f>
        <v>8.8047955402605803E-5</v>
      </c>
      <c r="BY48" s="255">
        <f>+生産者価格評価表!BY48/生産者価格評価表!BY$124</f>
        <v>6.2626535046757028E-6</v>
      </c>
      <c r="BZ48" s="255">
        <f>+生産者価格評価表!BZ48/生産者価格評価表!BZ$124</f>
        <v>6.2751393888635531E-5</v>
      </c>
      <c r="CA48" s="255">
        <f>+生産者価格評価表!CA48/生産者価格評価表!CA$124</f>
        <v>0</v>
      </c>
      <c r="CB48" s="255">
        <f>+生産者価格評価表!CB48/生産者価格評価表!CB$124</f>
        <v>0</v>
      </c>
      <c r="CC48" s="255">
        <f>+生産者価格評価表!CC48/生産者価格評価表!CC$124</f>
        <v>3.3344576229396052E-4</v>
      </c>
      <c r="CD48" s="255">
        <f>+生産者価格評価表!CD48/生産者価格評価表!CD$124</f>
        <v>0</v>
      </c>
      <c r="CE48" s="255">
        <f>+生産者価格評価表!CE48/生産者価格評価表!CE$124</f>
        <v>0</v>
      </c>
      <c r="CF48" s="255">
        <f>+生産者価格評価表!CF48/生産者価格評価表!CF$124</f>
        <v>0</v>
      </c>
      <c r="CG48" s="255">
        <f>+生産者価格評価表!CG48/生産者価格評価表!CG$124</f>
        <v>2.1760539467951788E-5</v>
      </c>
      <c r="CH48" s="255">
        <f>+生産者価格評価表!CH48/生産者価格評価表!CH$124</f>
        <v>0</v>
      </c>
      <c r="CI48" s="255">
        <f>+生産者価格評価表!CI48/生産者価格評価表!CI$124</f>
        <v>0</v>
      </c>
      <c r="CJ48" s="255">
        <f>+生産者価格評価表!CJ48/生産者価格評価表!CJ$124</f>
        <v>0</v>
      </c>
      <c r="CK48" s="255">
        <f>+生産者価格評価表!CK48/生産者価格評価表!CK$124</f>
        <v>0</v>
      </c>
      <c r="CL48" s="255">
        <f>+生産者価格評価表!CL48/生産者価格評価表!CL$124</f>
        <v>0</v>
      </c>
      <c r="CM48" s="255">
        <f>+生産者価格評価表!CM48/生産者価格評価表!CM$124</f>
        <v>0</v>
      </c>
      <c r="CN48" s="255">
        <f>+生産者価格評価表!CN48/生産者価格評価表!CN$124</f>
        <v>8.163877740582087E-6</v>
      </c>
      <c r="CO48" s="255">
        <f>+生産者価格評価表!CO48/生産者価格評価表!CO$124</f>
        <v>0</v>
      </c>
      <c r="CP48" s="255">
        <f>+生産者価格評価表!CP48/生産者価格評価表!CP$124</f>
        <v>0</v>
      </c>
      <c r="CQ48" s="255">
        <f>+生産者価格評価表!CQ48/生産者価格評価表!CQ$124</f>
        <v>0</v>
      </c>
      <c r="CR48" s="255">
        <f>+生産者価格評価表!CR48/生産者価格評価表!CR$124</f>
        <v>0</v>
      </c>
      <c r="CS48" s="255">
        <f>+生産者価格評価表!CS48/生産者価格評価表!CS$124</f>
        <v>0</v>
      </c>
      <c r="CT48" s="255">
        <f>+生産者価格評価表!CT48/生産者価格評価表!CT$124</f>
        <v>0</v>
      </c>
      <c r="CU48" s="255">
        <f>+生産者価格評価表!CU48/生産者価格評価表!CU$124</f>
        <v>0</v>
      </c>
      <c r="CV48" s="255">
        <f>+生産者価格評価表!CV48/生産者価格評価表!CV$124</f>
        <v>8.5880056441905861E-5</v>
      </c>
      <c r="CW48" s="255">
        <f>+生産者価格評価表!CW48/生産者価格評価表!CW$124</f>
        <v>0</v>
      </c>
      <c r="CX48" s="255">
        <f>+生産者価格評価表!CX48/生産者価格評価表!CX$124</f>
        <v>1.3286503267735699E-4</v>
      </c>
      <c r="CY48" s="255">
        <f>+生産者価格評価表!CY48/生産者価格評価表!CY$124</f>
        <v>0</v>
      </c>
      <c r="CZ48" s="255">
        <f>+生産者価格評価表!CZ48/生産者価格評価表!CZ$124</f>
        <v>0</v>
      </c>
      <c r="DA48" s="255">
        <f>+生産者価格評価表!DA48/生産者価格評価表!DA$124</f>
        <v>0</v>
      </c>
      <c r="DB48" s="255">
        <f>+生産者価格評価表!DB48/生産者価格評価表!DB$124</f>
        <v>0</v>
      </c>
      <c r="DC48" s="255">
        <f>+生産者価格評価表!DC48/生産者価格評価表!DC$124</f>
        <v>0</v>
      </c>
      <c r="DD48" s="255">
        <f>+生産者価格評価表!DD48/生産者価格評価表!DD$124</f>
        <v>0</v>
      </c>
      <c r="DE48" s="255">
        <f>+生産者価格評価表!DE48/生産者価格評価表!DE$124</f>
        <v>0</v>
      </c>
      <c r="DF48" s="255">
        <f>+生産者価格評価表!DF48/生産者価格評価表!DF$124</f>
        <v>0</v>
      </c>
      <c r="DG48" s="256">
        <f>+生産者価格評価表!DG48/生産者価格評価表!DG$124</f>
        <v>2.6307811739489321E-4</v>
      </c>
    </row>
    <row r="49" spans="1:111" ht="15" customHeight="1" x14ac:dyDescent="0.3">
      <c r="A49" s="236">
        <v>43</v>
      </c>
      <c r="B49" s="196" t="s">
        <v>323</v>
      </c>
      <c r="C49" s="195" t="s">
        <v>224</v>
      </c>
      <c r="D49" s="253">
        <f>+生産者価格評価表!D49/生産者価格評価表!D$124</f>
        <v>3.9186694471983865E-3</v>
      </c>
      <c r="E49" s="254">
        <f>+生産者価格評価表!E49/生産者価格評価表!E$124</f>
        <v>6.6074864158639595E-4</v>
      </c>
      <c r="F49" s="254">
        <f>+生産者価格評価表!F49/生産者価格評価表!F$124</f>
        <v>1.1403340722698122E-5</v>
      </c>
      <c r="G49" s="254">
        <f>+生産者価格評価表!G49/生産者価格評価表!G$124</f>
        <v>9.7933301707653808E-4</v>
      </c>
      <c r="H49" s="254">
        <f>+生産者価格評価表!H49/生産者価格評価表!H$124</f>
        <v>1.46628433345805E-3</v>
      </c>
      <c r="I49" s="254">
        <f>+生産者価格評価表!I49/生産者価格評価表!I$124</f>
        <v>2.402415770768877E-2</v>
      </c>
      <c r="J49" s="254">
        <f>+生産者価格評価表!J49/生産者価格評価表!J$124</f>
        <v>6.2486886630549986E-3</v>
      </c>
      <c r="K49" s="254">
        <f>+生産者価格評価表!K49/生産者価格評価表!K$124</f>
        <v>3.8634444571481316E-3</v>
      </c>
      <c r="L49" s="254">
        <f>+生産者価格評価表!L49/生産者価格評価表!L$124</f>
        <v>5.1633524573677245E-2</v>
      </c>
      <c r="M49" s="254">
        <f>+生産者価格評価表!M49/生産者価格評価表!M$124</f>
        <v>1.316237831481469E-4</v>
      </c>
      <c r="N49" s="254">
        <f>+生産者価格評価表!N49/生産者価格評価表!N$124</f>
        <v>2.1155523318567641E-4</v>
      </c>
      <c r="O49" s="254">
        <f>+生産者価格評価表!O49/生産者価格評価表!O$124</f>
        <v>1.6425925178502877E-4</v>
      </c>
      <c r="P49" s="254">
        <f>+生産者価格評価表!P49/生産者価格評価表!P$124</f>
        <v>1.9782988580485227E-3</v>
      </c>
      <c r="Q49" s="254">
        <f>+生産者価格評価表!Q49/生産者価格評価表!Q$124</f>
        <v>9.8389800461846089E-3</v>
      </c>
      <c r="R49" s="254">
        <f>+生産者価格評価表!R49/生産者価格評価表!R$124</f>
        <v>6.0111091325800871E-2</v>
      </c>
      <c r="S49" s="254">
        <f>+生産者価格評価表!S49/生産者価格評価表!S$124</f>
        <v>5.2924768450861358E-4</v>
      </c>
      <c r="T49" s="254">
        <f>+生産者価格評価表!T49/生産者価格評価表!T$124</f>
        <v>1.2076666953530111E-3</v>
      </c>
      <c r="U49" s="254">
        <f>+生産者価格評価表!U49/生産者価格評価表!U$124</f>
        <v>4.6629638590943331E-4</v>
      </c>
      <c r="V49" s="254">
        <f>+生産者価格評価表!V49/生産者価格評価表!V$124</f>
        <v>3.1699237633334921E-5</v>
      </c>
      <c r="W49" s="254">
        <f>+生産者価格評価表!W49/生産者価格評価表!W$124</f>
        <v>1.0844946282447454E-2</v>
      </c>
      <c r="X49" s="254">
        <f>+生産者価格評価表!X49/生産者価格評価表!X$124</f>
        <v>1.9047240549200284E-4</v>
      </c>
      <c r="Y49" s="254">
        <f>+生産者価格評価表!Y49/生産者価格評価表!Y$124</f>
        <v>4.9120143510147591E-3</v>
      </c>
      <c r="Z49" s="254">
        <f>+生産者価格評価表!Z49/生産者価格評価表!Z$124</f>
        <v>1.649620108031476E-3</v>
      </c>
      <c r="AA49" s="254">
        <f>+生産者価格評価表!AA49/生産者価格評価表!AA$124</f>
        <v>3.5731300619342544E-4</v>
      </c>
      <c r="AB49" s="254">
        <f>+生産者価格評価表!AB49/生産者価格評価表!AB$124</f>
        <v>2.1622168101948381E-2</v>
      </c>
      <c r="AC49" s="254">
        <f>+生産者価格評価表!AC49/生産者価格評価表!AC$124</f>
        <v>1.4050156362812184E-2</v>
      </c>
      <c r="AD49" s="254">
        <f>+生産者価格評価表!AD49/生産者価格評価表!AD$124</f>
        <v>3.8932918640960178E-4</v>
      </c>
      <c r="AE49" s="254">
        <f>+生産者価格評価表!AE49/生産者価格評価表!AE$124</f>
        <v>1.0849904893093091E-3</v>
      </c>
      <c r="AF49" s="254">
        <f>+生産者価格評価表!AF49/生産者価格評価表!AF$124</f>
        <v>2.0420009319650099E-3</v>
      </c>
      <c r="AG49" s="254">
        <f>+生産者価格評価表!AG49/生産者価格評価表!AG$124</f>
        <v>2.4512338100803305E-2</v>
      </c>
      <c r="AH49" s="254">
        <f>+生産者価格評価表!AH49/生産者価格評価表!AH$124</f>
        <v>1.2695837042546079E-2</v>
      </c>
      <c r="AI49" s="254">
        <f>+生産者価格評価表!AI49/生産者価格評価表!AI$124</f>
        <v>9.6046915510110339E-3</v>
      </c>
      <c r="AJ49" s="254">
        <f>+生産者価格評価表!AJ49/生産者価格評価表!AJ$124</f>
        <v>7.6816541152355065E-3</v>
      </c>
      <c r="AK49" s="254">
        <f>+生産者価格評価表!AK49/生産者価格評価表!AK$124</f>
        <v>1.7011830613277747E-2</v>
      </c>
      <c r="AL49" s="254">
        <f>+生産者価格評価表!AL49/生産者価格評価表!AL$124</f>
        <v>9.516662183202497E-3</v>
      </c>
      <c r="AM49" s="254">
        <f>+生産者価格評価表!AM49/生産者価格評価表!AM$124</f>
        <v>6.2956953956792952E-5</v>
      </c>
      <c r="AN49" s="254">
        <f>+生産者価格評価表!AN49/生産者価格評価表!AN$124</f>
        <v>3.127122746839101E-4</v>
      </c>
      <c r="AO49" s="254">
        <f>+生産者価格評価表!AO49/生産者価格評価表!AO$124</f>
        <v>1.099628359878603E-2</v>
      </c>
      <c r="AP49" s="254">
        <f>+生産者価格評価表!AP49/生産者価格評価表!AP$124</f>
        <v>2.1459661509605789E-4</v>
      </c>
      <c r="AQ49" s="254">
        <f>+生産者価格評価表!AQ49/生産者価格評価表!AQ$124</f>
        <v>5.805847460663994E-4</v>
      </c>
      <c r="AR49" s="254">
        <f>+生産者価格評価表!AR49/生産者価格評価表!AR$124</f>
        <v>3.2861950353396457E-3</v>
      </c>
      <c r="AS49" s="254">
        <f>+生産者価格評価表!AS49/生産者価格評価表!AS$124</f>
        <v>4.7903372514527552E-2</v>
      </c>
      <c r="AT49" s="254">
        <f>+生産者価格評価表!AT49/生産者価格評価表!AT$124</f>
        <v>7.492308700776297E-2</v>
      </c>
      <c r="AU49" s="255">
        <f>+生産者価格評価表!AU49/生産者価格評価表!AU$124</f>
        <v>3.1645066023834871E-2</v>
      </c>
      <c r="AV49" s="255">
        <f>+生産者価格評価表!AV49/生産者価格評価表!AV$124</f>
        <v>3.0043927425095665E-2</v>
      </c>
      <c r="AW49" s="255">
        <f>+生産者価格評価表!AW49/生産者価格評価表!AW$124</f>
        <v>3.4856241373063174E-2</v>
      </c>
      <c r="AX49" s="255">
        <f>+生産者価格評価表!AX49/生産者価格評価表!AX$124</f>
        <v>1.0748589056798088E-2</v>
      </c>
      <c r="AY49" s="255">
        <f>+生産者価格評価表!AY49/生産者価格評価表!AY$124</f>
        <v>2.694691921347208E-2</v>
      </c>
      <c r="AZ49" s="255">
        <f>+生産者価格評価表!AZ49/生産者価格評価表!AZ$124</f>
        <v>3.3789242443679382E-2</v>
      </c>
      <c r="BA49" s="255">
        <f>+生産者価格評価表!BA49/生産者価格評価表!BA$124</f>
        <v>2.7656879136751897E-2</v>
      </c>
      <c r="BB49" s="255">
        <f>+生産者価格評価表!BB49/生産者価格評価表!BB$124</f>
        <v>2.36992053726966E-2</v>
      </c>
      <c r="BC49" s="255">
        <f>+生産者価格評価表!BC49/生産者価格評価表!BC$124</f>
        <v>1.9290043965039579E-2</v>
      </c>
      <c r="BD49" s="255">
        <f>+生産者価格評価表!BD49/生産者価格評価表!BD$124</f>
        <v>3.0007755165348288E-2</v>
      </c>
      <c r="BE49" s="255">
        <f>+生産者価格評価表!BE49/生産者価格評価表!BE$124</f>
        <v>3.2633770781894909E-2</v>
      </c>
      <c r="BF49" s="255">
        <f>+生産者価格評価表!BF49/生産者価格評価表!BF$124</f>
        <v>3.6670129399152471E-3</v>
      </c>
      <c r="BG49" s="255">
        <f>+生産者価格評価表!BG49/生産者価格評価表!BG$124</f>
        <v>7.0004504001632221E-3</v>
      </c>
      <c r="BH49" s="255">
        <f>+生産者価格評価表!BH49/生産者価格評価表!BH$124</f>
        <v>1.0092047167491635E-2</v>
      </c>
      <c r="BI49" s="255">
        <f>+生産者価格評価表!BI49/生産者価格評価表!BI$124</f>
        <v>4.667602055555891E-2</v>
      </c>
      <c r="BJ49" s="255">
        <f>+生産者価格評価表!BJ49/生産者価格評価表!BJ$124</f>
        <v>8.2658328068701877E-3</v>
      </c>
      <c r="BK49" s="255">
        <f>+生産者価格評価表!BK49/生産者価格評価表!BK$124</f>
        <v>2.0581963498113635E-2</v>
      </c>
      <c r="BL49" s="255">
        <f>+生産者価格評価表!BL49/生産者価格評価表!BL$124</f>
        <v>1.9028600861973748E-4</v>
      </c>
      <c r="BM49" s="255">
        <f>+生産者価格評価表!BM49/生産者価格評価表!BM$124</f>
        <v>1.5651587808060415E-2</v>
      </c>
      <c r="BN49" s="255">
        <f>+生産者価格評価表!BN49/生産者価格評価表!BN$124</f>
        <v>6.7777254553090985E-2</v>
      </c>
      <c r="BO49" s="255">
        <f>+生産者価格評価表!BO49/生産者価格評価表!BO$124</f>
        <v>6.5379581820390028E-3</v>
      </c>
      <c r="BP49" s="255">
        <f>+生産者価格評価表!BP49/生産者価格評価表!BP$124</f>
        <v>5.5906290164865428E-3</v>
      </c>
      <c r="BQ49" s="255">
        <f>+生産者価格評価表!BQ49/生産者価格評価表!BQ$124</f>
        <v>3.6971091135438777E-4</v>
      </c>
      <c r="BR49" s="255">
        <f>+生産者価格評価表!BR49/生産者価格評価表!BR$124</f>
        <v>1.7545791307785996E-3</v>
      </c>
      <c r="BS49" s="255">
        <f>+生産者価格評価表!BS49/生産者価格評価表!BS$124</f>
        <v>7.2532050624104529E-4</v>
      </c>
      <c r="BT49" s="255">
        <f>+生産者価格評価表!BT49/生産者価格評価表!BT$124</f>
        <v>1.5252864626487552E-4</v>
      </c>
      <c r="BU49" s="255">
        <f>+生産者価格評価表!BU49/生産者価格評価表!BU$124</f>
        <v>2.9131573181743558E-3</v>
      </c>
      <c r="BV49" s="255">
        <f>+生産者価格評価表!BV49/生産者価格評価表!BV$124</f>
        <v>1.144120515495512E-4</v>
      </c>
      <c r="BW49" s="255">
        <f>+生産者価格評価表!BW49/生産者価格評価表!BW$124</f>
        <v>4.2864601578656696E-5</v>
      </c>
      <c r="BX49" s="255">
        <f>+生産者価格評価表!BX49/生産者価格評価表!BX$124</f>
        <v>2.5329689375517699E-4</v>
      </c>
      <c r="BY49" s="255">
        <f>+生産者価格評価表!BY49/生産者価格評価表!BY$124</f>
        <v>3.6539806182173617E-4</v>
      </c>
      <c r="BZ49" s="255">
        <f>+生産者価格評価表!BZ49/生産者価格評価表!BZ$124</f>
        <v>5.06153157306354E-4</v>
      </c>
      <c r="CA49" s="255">
        <f>+生産者価格評価表!CA49/生産者価格評価表!CA$124</f>
        <v>1.39571715258938E-3</v>
      </c>
      <c r="CB49" s="255">
        <f>+生産者価格評価表!CB49/生産者価格評価表!CB$124</f>
        <v>0</v>
      </c>
      <c r="CC49" s="255">
        <f>+生産者価格評価表!CC49/生産者価格評価表!CC$124</f>
        <v>1.2313531935068251E-3</v>
      </c>
      <c r="CD49" s="255">
        <f>+生産者価格評価表!CD49/生産者価格評価表!CD$124</f>
        <v>7.6706004462132101E-5</v>
      </c>
      <c r="CE49" s="255">
        <f>+生産者価格評価表!CE49/生産者価格評価表!CE$124</f>
        <v>1.0828390339449711E-3</v>
      </c>
      <c r="CF49" s="255">
        <f>+生産者価格評価表!CF49/生産者価格評価表!CF$124</f>
        <v>2.5938876330110377E-3</v>
      </c>
      <c r="CG49" s="255">
        <f>+生産者価格評価表!CG49/生産者価格評価表!CG$124</f>
        <v>5.2072668717093795E-3</v>
      </c>
      <c r="CH49" s="255">
        <f>+生産者価格評価表!CH49/生産者価格評価表!CH$124</f>
        <v>2.8054260855041678E-5</v>
      </c>
      <c r="CI49" s="255">
        <f>+生産者価格評価表!CI49/生産者価格評価表!CI$124</f>
        <v>6.6357980164016112E-4</v>
      </c>
      <c r="CJ49" s="255">
        <f>+生産者価格評価表!CJ49/生産者価格評価表!CJ$124</f>
        <v>5.5729428846143785E-5</v>
      </c>
      <c r="CK49" s="255">
        <f>+生産者価格評価表!CK49/生産者価格評価表!CK$124</f>
        <v>2.3143637745062548E-4</v>
      </c>
      <c r="CL49" s="255">
        <f>+生産者価格評価表!CL49/生産者価格評価表!CL$124</f>
        <v>3.689206436027166E-4</v>
      </c>
      <c r="CM49" s="255">
        <f>+生産者価格評価表!CM49/生産者価格評価表!CM$124</f>
        <v>3.8064597180967124E-4</v>
      </c>
      <c r="CN49" s="255">
        <f>+生産者価格評価表!CN49/生産者価格評価表!CN$124</f>
        <v>4.1042018587272864E-3</v>
      </c>
      <c r="CO49" s="255">
        <f>+生産者価格評価表!CO49/生産者価格評価表!CO$124</f>
        <v>1.9166493654731352E-4</v>
      </c>
      <c r="CP49" s="255">
        <f>+生産者価格評価表!CP49/生産者価格評価表!CP$124</f>
        <v>2.4576988593829008E-4</v>
      </c>
      <c r="CQ49" s="255">
        <f>+生産者価格評価表!CQ49/生産者価格評価表!CQ$124</f>
        <v>3.2487694734479179E-4</v>
      </c>
      <c r="CR49" s="255">
        <f>+生産者価格評価表!CR49/生産者価格評価表!CR$124</f>
        <v>1.4625511515956887E-4</v>
      </c>
      <c r="CS49" s="255">
        <f>+生産者価格評価表!CS49/生産者価格評価表!CS$124</f>
        <v>5.944180782587314E-4</v>
      </c>
      <c r="CT49" s="255">
        <f>+生産者価格評価表!CT49/生産者価格評価表!CT$124</f>
        <v>4.4812490725142323E-4</v>
      </c>
      <c r="CU49" s="255">
        <f>+生産者価格評価表!CU49/生産者価格評価表!CU$124</f>
        <v>2.2435011351546073E-3</v>
      </c>
      <c r="CV49" s="255">
        <f>+生産者価格評価表!CV49/生産者価格評価表!CV$124</f>
        <v>1.2631806727045681E-3</v>
      </c>
      <c r="CW49" s="255">
        <f>+生産者価格評価表!CW49/生産者価格評価表!CW$124</f>
        <v>6.5687325411604082E-6</v>
      </c>
      <c r="CX49" s="255">
        <f>+生産者価格評価表!CX49/生産者価格評価表!CX$124</f>
        <v>5.1950841472147629E-3</v>
      </c>
      <c r="CY49" s="255">
        <f>+生産者価格評価表!CY49/生産者価格評価表!CY$124</f>
        <v>2.610633445076356E-4</v>
      </c>
      <c r="CZ49" s="255">
        <f>+生産者価格評価表!CZ49/生産者価格評価表!CZ$124</f>
        <v>1.1556612238684421E-3</v>
      </c>
      <c r="DA49" s="255">
        <f>+生産者価格評価表!DA49/生産者価格評価表!DA$124</f>
        <v>2.5707305953912968E-3</v>
      </c>
      <c r="DB49" s="255">
        <f>+生産者価格評価表!DB49/生産者価格評価表!DB$124</f>
        <v>4.0142497375501235E-3</v>
      </c>
      <c r="DC49" s="255">
        <f>+生産者価格評価表!DC49/生産者価格評価表!DC$124</f>
        <v>1.5293217351901534E-4</v>
      </c>
      <c r="DD49" s="255">
        <f>+生産者価格評価表!DD49/生産者価格評価表!DD$124</f>
        <v>1.1179638152378469E-5</v>
      </c>
      <c r="DE49" s="255">
        <f>+生産者価格評価表!DE49/生産者価格評価表!DE$124</f>
        <v>5.4706165794402304E-3</v>
      </c>
      <c r="DF49" s="255">
        <f>+生産者価格評価表!DF49/生産者価格評価表!DF$124</f>
        <v>3.8931666491238016E-4</v>
      </c>
      <c r="DG49" s="256">
        <f>+生産者価格評価表!DG49/生産者価格評価表!DG$124</f>
        <v>2.769753643825841E-3</v>
      </c>
    </row>
    <row r="50" spans="1:111" ht="15" customHeight="1" x14ac:dyDescent="0.3">
      <c r="A50" s="236">
        <v>44</v>
      </c>
      <c r="B50" s="196" t="s">
        <v>324</v>
      </c>
      <c r="C50" s="195" t="s">
        <v>194</v>
      </c>
      <c r="D50" s="253">
        <f>+生産者価格評価表!D50/生産者価格評価表!D$124</f>
        <v>0</v>
      </c>
      <c r="E50" s="254">
        <f>+生産者価格評価表!E50/生産者価格評価表!E$124</f>
        <v>0</v>
      </c>
      <c r="F50" s="254">
        <f>+生産者価格評価表!F50/生産者価格評価表!F$124</f>
        <v>0</v>
      </c>
      <c r="G50" s="254">
        <f>+生産者価格評価表!G50/生産者価格評価表!G$124</f>
        <v>3.0562631469145694E-5</v>
      </c>
      <c r="H50" s="254">
        <f>+生産者価格評価表!H50/生産者価格評価表!H$124</f>
        <v>0</v>
      </c>
      <c r="I50" s="254">
        <f>+生産者価格評価表!I50/生産者価格評価表!I$124</f>
        <v>1.2613053768706273E-3</v>
      </c>
      <c r="J50" s="254">
        <f>+生産者価格評価表!J50/生産者価格評価表!J$124</f>
        <v>2.7275808456038607E-3</v>
      </c>
      <c r="K50" s="254">
        <f>+生産者価格評価表!K50/生産者価格評価表!K$124</f>
        <v>0</v>
      </c>
      <c r="L50" s="254">
        <f>+生産者価格評価表!L50/生産者価格評価表!L$124</f>
        <v>0</v>
      </c>
      <c r="M50" s="254">
        <f>+生産者価格評価表!M50/生産者価格評価表!M$124</f>
        <v>0</v>
      </c>
      <c r="N50" s="254">
        <f>+生産者価格評価表!N50/生産者価格評価表!N$124</f>
        <v>0</v>
      </c>
      <c r="O50" s="254">
        <f>+生産者価格評価表!O50/生産者価格評価表!O$124</f>
        <v>0</v>
      </c>
      <c r="P50" s="254">
        <f>+生産者価格評価表!P50/生産者価格評価表!P$124</f>
        <v>0</v>
      </c>
      <c r="Q50" s="254">
        <f>+生産者価格評価表!Q50/生産者価格評価表!Q$124</f>
        <v>5.8809642073517976E-5</v>
      </c>
      <c r="R50" s="254">
        <f>+生産者価格評価表!R50/生産者価格評価表!R$124</f>
        <v>5.8073076724241923E-4</v>
      </c>
      <c r="S50" s="254">
        <f>+生産者価格評価表!S50/生産者価格評価表!S$124</f>
        <v>0</v>
      </c>
      <c r="T50" s="254">
        <f>+生産者価格評価表!T50/生産者価格評価表!T$124</f>
        <v>0</v>
      </c>
      <c r="U50" s="254">
        <f>+生産者価格評価表!U50/生産者価格評価表!U$124</f>
        <v>0</v>
      </c>
      <c r="V50" s="254">
        <f>+生産者価格評価表!V50/生産者価格評価表!V$124</f>
        <v>0</v>
      </c>
      <c r="W50" s="254">
        <f>+生産者価格評価表!W50/生産者価格評価表!W$124</f>
        <v>0</v>
      </c>
      <c r="X50" s="254">
        <f>+生産者価格評価表!X50/生産者価格評価表!X$124</f>
        <v>0</v>
      </c>
      <c r="Y50" s="254">
        <f>+生産者価格評価表!Y50/生産者価格評価表!Y$124</f>
        <v>0</v>
      </c>
      <c r="Z50" s="254">
        <f>+生産者価格評価表!Z50/生産者価格評価表!Z$124</f>
        <v>0</v>
      </c>
      <c r="AA50" s="254">
        <f>+生産者価格評価表!AA50/生産者価格評価表!AA$124</f>
        <v>0</v>
      </c>
      <c r="AB50" s="254">
        <f>+生産者価格評価表!AB50/生産者価格評価表!AB$124</f>
        <v>0</v>
      </c>
      <c r="AC50" s="254">
        <f>+生産者価格評価表!AC50/生産者価格評価表!AC$124</f>
        <v>7.0503782464854289E-5</v>
      </c>
      <c r="AD50" s="254">
        <f>+生産者価格評価表!AD50/生産者価格評価表!AD$124</f>
        <v>0</v>
      </c>
      <c r="AE50" s="254">
        <f>+生産者価格評価表!AE50/生産者価格評価表!AE$124</f>
        <v>0</v>
      </c>
      <c r="AF50" s="254">
        <f>+生産者価格評価表!AF50/生産者価格評価表!AF$124</f>
        <v>4.318219625213424E-4</v>
      </c>
      <c r="AG50" s="254">
        <f>+生産者価格評価表!AG50/生産者価格評価表!AG$124</f>
        <v>0</v>
      </c>
      <c r="AH50" s="254">
        <f>+生産者価格評価表!AH50/生産者価格評価表!AH$124</f>
        <v>0</v>
      </c>
      <c r="AI50" s="254">
        <f>+生産者価格評価表!AI50/生産者価格評価表!AI$124</f>
        <v>4.178144100943036E-3</v>
      </c>
      <c r="AJ50" s="254">
        <f>+生産者価格評価表!AJ50/生産者価格評価表!AJ$124</f>
        <v>2.1995454748005881E-4</v>
      </c>
      <c r="AK50" s="254">
        <f>+生産者価格評価表!AK50/生産者価格評価表!AK$124</f>
        <v>4.2174641432033682E-3</v>
      </c>
      <c r="AL50" s="254">
        <f>+生産者価格評価表!AL50/生産者価格評価表!AL$124</f>
        <v>1.0862210918458014E-3</v>
      </c>
      <c r="AM50" s="254">
        <f>+生産者価格評価表!AM50/生産者価格評価表!AM$124</f>
        <v>0</v>
      </c>
      <c r="AN50" s="254">
        <f>+生産者価格評価表!AN50/生産者価格評価表!AN$124</f>
        <v>0</v>
      </c>
      <c r="AO50" s="254">
        <f>+生産者価格評価表!AO50/生産者価格評価表!AO$124</f>
        <v>1.4530576711609931E-3</v>
      </c>
      <c r="AP50" s="254">
        <f>+生産者価格評価表!AP50/生産者価格評価表!AP$124</f>
        <v>0</v>
      </c>
      <c r="AQ50" s="254">
        <f>+生産者価格評価表!AQ50/生産者価格評価表!AQ$124</f>
        <v>0</v>
      </c>
      <c r="AR50" s="254">
        <f>+生産者価格評価表!AR50/生産者価格評価表!AR$124</f>
        <v>2.339083001493981E-5</v>
      </c>
      <c r="AS50" s="254">
        <f>+生産者価格評価表!AS50/生産者価格評価表!AS$124</f>
        <v>9.6221802761071421E-4</v>
      </c>
      <c r="AT50" s="254">
        <f>+生産者価格評価表!AT50/生産者価格評価表!AT$124</f>
        <v>8.25636594237489E-4</v>
      </c>
      <c r="AU50" s="255">
        <f>+生産者価格評価表!AU50/生産者価格評価表!AU$124</f>
        <v>0.16030747782648833</v>
      </c>
      <c r="AV50" s="255">
        <f>+生産者価格評価表!AV50/生産者価格評価表!AV$124</f>
        <v>3.7414819926588037E-2</v>
      </c>
      <c r="AW50" s="255">
        <f>+生産者価格評価表!AW50/生産者価格評価表!AW$124</f>
        <v>1.2877986422572464E-2</v>
      </c>
      <c r="AX50" s="255">
        <f>+生産者価格評価表!AX50/生産者価格評価表!AX$124</f>
        <v>1.6213392530404767E-3</v>
      </c>
      <c r="AY50" s="255">
        <f>+生産者価格評価表!AY50/生産者価格評価表!AY$124</f>
        <v>2.3557758592390771E-3</v>
      </c>
      <c r="AZ50" s="255">
        <f>+生産者価格評価表!AZ50/生産者価格評価表!AZ$124</f>
        <v>1.5426599206112942E-2</v>
      </c>
      <c r="BA50" s="255">
        <f>+生産者価格評価表!BA50/生産者価格評価表!BA$124</f>
        <v>3.2927774458671746E-2</v>
      </c>
      <c r="BB50" s="255">
        <f>+生産者価格評価表!BB50/生産者価格評価表!BB$124</f>
        <v>2.5540305132560983E-3</v>
      </c>
      <c r="BC50" s="255">
        <f>+生産者価格評価表!BC50/生産者価格評価表!BC$124</f>
        <v>1.9410964728924684E-4</v>
      </c>
      <c r="BD50" s="255">
        <f>+生産者価格評価表!BD50/生産者価格評価表!BD$124</f>
        <v>2.4424689181136174E-3</v>
      </c>
      <c r="BE50" s="255">
        <f>+生産者価格評価表!BE50/生産者価格評価表!BE$124</f>
        <v>7.7302395389882014E-4</v>
      </c>
      <c r="BF50" s="255">
        <f>+生産者価格評価表!BF50/生産者価格評価表!BF$124</f>
        <v>3.9552663870181441E-4</v>
      </c>
      <c r="BG50" s="255">
        <f>+生産者価格評価表!BG50/生産者価格評価表!BG$124</f>
        <v>1.0556081969530071E-3</v>
      </c>
      <c r="BH50" s="255">
        <f>+生産者価格評価表!BH50/生産者価格評価表!BH$124</f>
        <v>1.0060150962757244E-2</v>
      </c>
      <c r="BI50" s="255">
        <f>+生産者価格評価表!BI50/生産者価格評価表!BI$124</f>
        <v>3.7313220460007811E-2</v>
      </c>
      <c r="BJ50" s="255">
        <f>+生産者価格評価表!BJ50/生産者価格評価表!BJ$124</f>
        <v>1.0242539282342788E-2</v>
      </c>
      <c r="BK50" s="255">
        <f>+生産者価格評価表!BK50/生産者価格評価表!BK$124</f>
        <v>7.6214676769183556E-4</v>
      </c>
      <c r="BL50" s="255">
        <f>+生産者価格評価表!BL50/生産者価格評価表!BL$124</f>
        <v>0</v>
      </c>
      <c r="BM50" s="255">
        <f>+生産者価格評価表!BM50/生産者価格評価表!BM$124</f>
        <v>1.0208808685576411E-2</v>
      </c>
      <c r="BN50" s="255">
        <f>+生産者価格評価表!BN50/生産者価格評価表!BN$124</f>
        <v>6.984609312550411E-4</v>
      </c>
      <c r="BO50" s="255">
        <f>+生産者価格評価表!BO50/生産者価格評価表!BO$124</f>
        <v>5.3046752833020624E-3</v>
      </c>
      <c r="BP50" s="255">
        <f>+生産者価格評価表!BP50/生産者価格評価表!BP$124</f>
        <v>6.2587802263964027E-3</v>
      </c>
      <c r="BQ50" s="255">
        <f>+生産者価格評価表!BQ50/生産者価格評価表!BQ$124</f>
        <v>0</v>
      </c>
      <c r="BR50" s="255">
        <f>+生産者価格評価表!BR50/生産者価格評価表!BR$124</f>
        <v>0</v>
      </c>
      <c r="BS50" s="255">
        <f>+生産者価格評価表!BS50/生産者価格評価表!BS$124</f>
        <v>1.0322904478202971E-2</v>
      </c>
      <c r="BT50" s="255">
        <f>+生産者価格評価表!BT50/生産者価格評価表!BT$124</f>
        <v>0</v>
      </c>
      <c r="BU50" s="255">
        <f>+生産者価格評価表!BU50/生産者価格評価表!BU$124</f>
        <v>3.8503724971149713E-6</v>
      </c>
      <c r="BV50" s="255">
        <f>+生産者価格評価表!BV50/生産者価格評価表!BV$124</f>
        <v>2.7522745140618523E-8</v>
      </c>
      <c r="BW50" s="255">
        <f>+生産者価格評価表!BW50/生産者価格評価表!BW$124</f>
        <v>0</v>
      </c>
      <c r="BX50" s="255">
        <f>+生産者価格評価表!BX50/生産者価格評価表!BX$124</f>
        <v>0</v>
      </c>
      <c r="BY50" s="255">
        <f>+生産者価格評価表!BY50/生産者価格評価表!BY$124</f>
        <v>0</v>
      </c>
      <c r="BZ50" s="255">
        <f>+生産者価格評価表!BZ50/生産者価格評価表!BZ$124</f>
        <v>2.0068020025771561E-4</v>
      </c>
      <c r="CA50" s="255">
        <f>+生産者価格評価表!CA50/生産者価格評価表!CA$124</f>
        <v>4.3162640520198647E-6</v>
      </c>
      <c r="CB50" s="255">
        <f>+生産者価格評価表!CB50/生産者価格評価表!CB$124</f>
        <v>0</v>
      </c>
      <c r="CC50" s="255">
        <f>+生産者価格評価表!CC50/生産者価格評価表!CC$124</f>
        <v>6.218955522761743E-6</v>
      </c>
      <c r="CD50" s="255">
        <f>+生産者価格評価表!CD50/生産者価格評価表!CD$124</f>
        <v>6.7717019564226001E-5</v>
      </c>
      <c r="CE50" s="255">
        <f>+生産者価格評価表!CE50/生産者価格評価表!CE$124</f>
        <v>7.0218230870151702E-5</v>
      </c>
      <c r="CF50" s="255">
        <f>+生産者価格評価表!CF50/生産者価格評価表!CF$124</f>
        <v>7.3229135607223868E-5</v>
      </c>
      <c r="CG50" s="255">
        <f>+生産者価格評価表!CG50/生産者価格評価表!CG$124</f>
        <v>3.7899606240016028E-4</v>
      </c>
      <c r="CH50" s="255">
        <f>+生産者価格評価表!CH50/生産者価格評価表!CH$124</f>
        <v>4.1102754275991296E-5</v>
      </c>
      <c r="CI50" s="255">
        <f>+生産者価格評価表!CI50/生産者価格評価表!CI$124</f>
        <v>0</v>
      </c>
      <c r="CJ50" s="255">
        <f>+生産者価格評価表!CJ50/生産者価格評価表!CJ$124</f>
        <v>6.1416105259015596E-6</v>
      </c>
      <c r="CK50" s="255">
        <f>+生産者価格評価表!CK50/生産者価格評価表!CK$124</f>
        <v>0</v>
      </c>
      <c r="CL50" s="255">
        <f>+生産者価格評価表!CL50/生産者価格評価表!CL$124</f>
        <v>0</v>
      </c>
      <c r="CM50" s="255">
        <f>+生産者価格評価表!CM50/生産者価格評価表!CM$124</f>
        <v>3.191303481408852E-5</v>
      </c>
      <c r="CN50" s="255">
        <f>+生産者価格評価表!CN50/生産者価格評価表!CN$124</f>
        <v>3.4771550537617154E-4</v>
      </c>
      <c r="CO50" s="255">
        <f>+生産者価格評価表!CO50/生産者価格評価表!CO$124</f>
        <v>0</v>
      </c>
      <c r="CP50" s="255">
        <f>+生産者価格評価表!CP50/生産者価格評価表!CP$124</f>
        <v>0</v>
      </c>
      <c r="CQ50" s="255">
        <f>+生産者価格評価表!CQ50/生産者価格評価表!CQ$124</f>
        <v>0</v>
      </c>
      <c r="CR50" s="255">
        <f>+生産者価格評価表!CR50/生産者価格評価表!CR$124</f>
        <v>0</v>
      </c>
      <c r="CS50" s="255">
        <f>+生産者価格評価表!CS50/生産者価格評価表!CS$124</f>
        <v>8.4207122575255909E-7</v>
      </c>
      <c r="CT50" s="255">
        <f>+生産者価格評価表!CT50/生産者価格評価表!CT$124</f>
        <v>0</v>
      </c>
      <c r="CU50" s="255">
        <f>+生産者価格評価表!CU50/生産者価格評価表!CU$124</f>
        <v>0</v>
      </c>
      <c r="CV50" s="255">
        <f>+生産者価格評価表!CV50/生産者価格評価表!CV$124</f>
        <v>3.7192150427597026E-6</v>
      </c>
      <c r="CW50" s="255">
        <f>+生産者価格評価表!CW50/生産者価格評価表!CW$124</f>
        <v>0</v>
      </c>
      <c r="CX50" s="255">
        <f>+生産者価格評価表!CX50/生産者価格評価表!CX$124</f>
        <v>4.6862847154966115E-2</v>
      </c>
      <c r="CY50" s="255">
        <f>+生産者価格評価表!CY50/生産者価格評価表!CY$124</f>
        <v>1.3110111805171652E-4</v>
      </c>
      <c r="CZ50" s="255">
        <f>+生産者価格評価表!CZ50/生産者価格評価表!CZ$124</f>
        <v>0</v>
      </c>
      <c r="DA50" s="255">
        <f>+生産者価格評価表!DA50/生産者価格評価表!DA$124</f>
        <v>0</v>
      </c>
      <c r="DB50" s="255">
        <f>+生産者価格評価表!DB50/生産者価格評価表!DB$124</f>
        <v>0</v>
      </c>
      <c r="DC50" s="255">
        <f>+生産者価格評価表!DC50/生産者価格評価表!DC$124</f>
        <v>0</v>
      </c>
      <c r="DD50" s="255">
        <f>+生産者価格評価表!DD50/生産者価格評価表!DD$124</f>
        <v>0</v>
      </c>
      <c r="DE50" s="255">
        <f>+生産者価格評価表!DE50/生産者価格評価表!DE$124</f>
        <v>1.4562027161360138E-4</v>
      </c>
      <c r="DF50" s="255">
        <f>+生産者価格評価表!DF50/生産者価格評価表!DF$124</f>
        <v>0</v>
      </c>
      <c r="DG50" s="256">
        <f>+生産者価格評価表!DG50/生産者価格評価表!DG$124</f>
        <v>0</v>
      </c>
    </row>
    <row r="51" spans="1:111" ht="15" customHeight="1" x14ac:dyDescent="0.3">
      <c r="A51" s="236">
        <v>45</v>
      </c>
      <c r="B51" s="196" t="s">
        <v>325</v>
      </c>
      <c r="C51" s="195" t="s">
        <v>195</v>
      </c>
      <c r="D51" s="253">
        <f>+生産者価格評価表!D51/生産者価格評価表!D$124</f>
        <v>0</v>
      </c>
      <c r="E51" s="254">
        <f>+生産者価格評価表!E51/生産者価格評価表!E$124</f>
        <v>0</v>
      </c>
      <c r="F51" s="254">
        <f>+生産者価格評価表!F51/生産者価格評価表!F$124</f>
        <v>0</v>
      </c>
      <c r="G51" s="254">
        <f>+生産者価格評価表!G51/生産者価格評価表!G$124</f>
        <v>1.6875887811223928E-4</v>
      </c>
      <c r="H51" s="254">
        <f>+生産者価格評価表!H51/生産者価格評価表!H$124</f>
        <v>0</v>
      </c>
      <c r="I51" s="254">
        <f>+生産者価格評価表!I51/生産者価格評価表!I$124</f>
        <v>2.1145413671066395E-3</v>
      </c>
      <c r="J51" s="254">
        <f>+生産者価格評価表!J51/生産者価格評価表!J$124</f>
        <v>5.8640298258544538E-4</v>
      </c>
      <c r="K51" s="254">
        <f>+生産者価格評価表!K51/生産者価格評価表!K$124</f>
        <v>0</v>
      </c>
      <c r="L51" s="254">
        <f>+生産者価格評価表!L51/生産者価格評価表!L$124</f>
        <v>0</v>
      </c>
      <c r="M51" s="254">
        <f>+生産者価格評価表!M51/生産者価格評価表!M$124</f>
        <v>0</v>
      </c>
      <c r="N51" s="254">
        <f>+生産者価格評価表!N51/生産者価格評価表!N$124</f>
        <v>0</v>
      </c>
      <c r="O51" s="254">
        <f>+生産者価格評価表!O51/生産者価格評価表!O$124</f>
        <v>0</v>
      </c>
      <c r="P51" s="254">
        <f>+生産者価格評価表!P51/生産者価格評価表!P$124</f>
        <v>0</v>
      </c>
      <c r="Q51" s="254">
        <f>+生産者価格評価表!Q51/生産者価格評価表!Q$124</f>
        <v>1.9842965562935202E-4</v>
      </c>
      <c r="R51" s="254">
        <f>+生産者価格評価表!R51/生産者価格評価表!R$124</f>
        <v>3.7164471454584097E-4</v>
      </c>
      <c r="S51" s="254">
        <f>+生産者価格評価表!S51/生産者価格評価表!S$124</f>
        <v>0</v>
      </c>
      <c r="T51" s="254">
        <f>+生産者価格評価表!T51/生産者価格評価表!T$124</f>
        <v>0</v>
      </c>
      <c r="U51" s="254">
        <f>+生産者価格評価表!U51/生産者価格評価表!U$124</f>
        <v>0</v>
      </c>
      <c r="V51" s="254">
        <f>+生産者価格評価表!V51/生産者価格評価表!V$124</f>
        <v>0</v>
      </c>
      <c r="W51" s="254">
        <f>+生産者価格評価表!W51/生産者価格評価表!W$124</f>
        <v>0</v>
      </c>
      <c r="X51" s="254">
        <f>+生産者価格評価表!X51/生産者価格評価表!X$124</f>
        <v>0</v>
      </c>
      <c r="Y51" s="254">
        <f>+生産者価格評価表!Y51/生産者価格評価表!Y$124</f>
        <v>0</v>
      </c>
      <c r="Z51" s="254">
        <f>+生産者価格評価表!Z51/生産者価格評価表!Z$124</f>
        <v>0</v>
      </c>
      <c r="AA51" s="254">
        <f>+生産者価格評価表!AA51/生産者価格評価表!AA$124</f>
        <v>0</v>
      </c>
      <c r="AB51" s="254">
        <f>+生産者価格評価表!AB51/生産者価格評価表!AB$124</f>
        <v>0</v>
      </c>
      <c r="AC51" s="254">
        <f>+生産者価格評価表!AC51/生産者価格評価表!AC$124</f>
        <v>0</v>
      </c>
      <c r="AD51" s="254">
        <f>+生産者価格評価表!AD51/生産者価格評価表!AD$124</f>
        <v>1.2724292339335526E-5</v>
      </c>
      <c r="AE51" s="254">
        <f>+生産者価格評価表!AE51/生産者価格評価表!AE$124</f>
        <v>2.7886784841781409E-5</v>
      </c>
      <c r="AF51" s="254">
        <f>+生産者価格評価表!AF51/生産者価格評価表!AF$124</f>
        <v>3.3776236273208387E-3</v>
      </c>
      <c r="AG51" s="254">
        <f>+生産者価格評価表!AG51/生産者価格評価表!AG$124</f>
        <v>0</v>
      </c>
      <c r="AH51" s="254">
        <f>+生産者価格評価表!AH51/生産者価格評価表!AH$124</f>
        <v>0</v>
      </c>
      <c r="AI51" s="254">
        <f>+生産者価格評価表!AI51/生産者価格評価表!AI$124</f>
        <v>3.9905944250652291E-4</v>
      </c>
      <c r="AJ51" s="254">
        <f>+生産者価格評価表!AJ51/生産者価格評価表!AJ$124</f>
        <v>5.1441557862840338E-4</v>
      </c>
      <c r="AK51" s="254">
        <f>+生産者価格評価表!AK51/生産者価格評価表!AK$124</f>
        <v>4.255880648270172E-3</v>
      </c>
      <c r="AL51" s="254">
        <f>+生産者価格評価表!AL51/生産者価格評価表!AL$124</f>
        <v>1.9640629967474506E-3</v>
      </c>
      <c r="AM51" s="254">
        <f>+生産者価格評価表!AM51/生産者価格評価表!AM$124</f>
        <v>4.423205196027608E-7</v>
      </c>
      <c r="AN51" s="254">
        <f>+生産者価格評価表!AN51/生産者価格評価表!AN$124</f>
        <v>1.032053711828086E-6</v>
      </c>
      <c r="AO51" s="254">
        <f>+生産者価格評価表!AO51/生産者価格評価表!AO$124</f>
        <v>1.4962052351954679E-3</v>
      </c>
      <c r="AP51" s="254">
        <f>+生産者価格評価表!AP51/生産者価格評価表!AP$124</f>
        <v>3.872605582767941E-4</v>
      </c>
      <c r="AQ51" s="254">
        <f>+生産者価格評価表!AQ51/生産者価格評価表!AQ$124</f>
        <v>4.0557594701289148E-5</v>
      </c>
      <c r="AR51" s="254">
        <f>+生産者価格評価表!AR51/生産者価格評価表!AR$124</f>
        <v>1.6828402705192807E-4</v>
      </c>
      <c r="AS51" s="254">
        <f>+生産者価格評価表!AS51/生産者価格評価表!AS$124</f>
        <v>1.9602315885780715E-4</v>
      </c>
      <c r="AT51" s="254">
        <f>+生産者価格評価表!AT51/生産者価格評価表!AT$124</f>
        <v>6.6298441721425775E-4</v>
      </c>
      <c r="AU51" s="255">
        <f>+生産者価格評価表!AU51/生産者価格評価表!AU$124</f>
        <v>4.4019417727937252E-3</v>
      </c>
      <c r="AV51" s="255">
        <f>+生産者価格評価表!AV51/生産者価格評価表!AV$124</f>
        <v>0.14869769065004484</v>
      </c>
      <c r="AW51" s="255">
        <f>+生産者価格評価表!AW51/生産者価格評価表!AW$124</f>
        <v>1.6226262892441304E-3</v>
      </c>
      <c r="AX51" s="255">
        <f>+生産者価格評価表!AX51/生産者価格評価表!AX$124</f>
        <v>3.8186953116925082E-3</v>
      </c>
      <c r="AY51" s="255">
        <f>+生産者価格評価表!AY51/生産者価格評価表!AY$124</f>
        <v>2.2280143124446049E-3</v>
      </c>
      <c r="AZ51" s="255">
        <f>+生産者価格評価表!AZ51/生産者価格評価表!AZ$124</f>
        <v>2.9910403824210548E-3</v>
      </c>
      <c r="BA51" s="255">
        <f>+生産者価格評価表!BA51/生産者価格評価表!BA$124</f>
        <v>1.334696531770695E-3</v>
      </c>
      <c r="BB51" s="255">
        <f>+生産者価格評価表!BB51/生産者価格評価表!BB$124</f>
        <v>2.6368980171247499E-3</v>
      </c>
      <c r="BC51" s="255">
        <f>+生産者価格評価表!BC51/生産者価格評価表!BC$124</f>
        <v>2.470124814889801E-4</v>
      </c>
      <c r="BD51" s="255">
        <f>+生産者価格評価表!BD51/生産者価格評価表!BD$124</f>
        <v>8.1241479522281817E-4</v>
      </c>
      <c r="BE51" s="255">
        <f>+生産者価格評価表!BE51/生産者価格評価表!BE$124</f>
        <v>9.1141550819231673E-4</v>
      </c>
      <c r="BF51" s="255">
        <f>+生産者価格評価表!BF51/生産者価格評価表!BF$124</f>
        <v>2.6146975345852231E-4</v>
      </c>
      <c r="BG51" s="255">
        <f>+生産者価格評価表!BG51/生産者価格評価表!BG$124</f>
        <v>3.5911026444923871E-4</v>
      </c>
      <c r="BH51" s="255">
        <f>+生産者価格評価表!BH51/生産者価格評価表!BH$124</f>
        <v>9.0448837673702878E-4</v>
      </c>
      <c r="BI51" s="255">
        <f>+生産者価格評価表!BI51/生産者価格評価表!BI$124</f>
        <v>4.743922200020869E-3</v>
      </c>
      <c r="BJ51" s="255">
        <f>+生産者価格評価表!BJ51/生産者価格評価表!BJ$124</f>
        <v>1.1719527421622047E-3</v>
      </c>
      <c r="BK51" s="255">
        <f>+生産者価格評価表!BK51/生産者価格評価表!BK$124</f>
        <v>2.2918699200931837E-4</v>
      </c>
      <c r="BL51" s="255">
        <f>+生産者価格評価表!BL51/生産者価格評価表!BL$124</f>
        <v>0</v>
      </c>
      <c r="BM51" s="255">
        <f>+生産者価格評価表!BM51/生産者価格評価表!BM$124</f>
        <v>2.358487807787532E-5</v>
      </c>
      <c r="BN51" s="255">
        <f>+生産者価格評価表!BN51/生産者価格評価表!BN$124</f>
        <v>1.0804528933813337E-4</v>
      </c>
      <c r="BO51" s="255">
        <f>+生産者価格評価表!BO51/生産者価格評価表!BO$124</f>
        <v>1.2493251109428697E-4</v>
      </c>
      <c r="BP51" s="255">
        <f>+生産者価格評価表!BP51/生産者価格評価表!BP$124</f>
        <v>1.0781797763364092E-5</v>
      </c>
      <c r="BQ51" s="255">
        <f>+生産者価格評価表!BQ51/生産者価格評価表!BQ$124</f>
        <v>0</v>
      </c>
      <c r="BR51" s="255">
        <f>+生産者価格評価表!BR51/生産者価格評価表!BR$124</f>
        <v>4.4720332916663196E-5</v>
      </c>
      <c r="BS51" s="255">
        <f>+生産者価格評価表!BS51/生産者価格評価表!BS$124</f>
        <v>2.792241145450159E-4</v>
      </c>
      <c r="BT51" s="255">
        <f>+生産者価格評価表!BT51/生産者価格評価表!BT$124</f>
        <v>0</v>
      </c>
      <c r="BU51" s="255">
        <f>+生産者価格評価表!BU51/生産者価格評価表!BU$124</f>
        <v>3.0630414262763355E-6</v>
      </c>
      <c r="BV51" s="255">
        <f>+生産者価格評価表!BV51/生産者価格評価表!BV$124</f>
        <v>0</v>
      </c>
      <c r="BW51" s="255">
        <f>+生産者価格評価表!BW51/生産者価格評価表!BW$124</f>
        <v>0</v>
      </c>
      <c r="BX51" s="255">
        <f>+生産者価格評価表!BX51/生産者価格評価表!BX$124</f>
        <v>0</v>
      </c>
      <c r="BY51" s="255">
        <f>+生産者価格評価表!BY51/生産者価格評価表!BY$124</f>
        <v>0</v>
      </c>
      <c r="BZ51" s="255">
        <f>+生産者価格評価表!BZ51/生産者価格評価表!BZ$124</f>
        <v>3.8727757944471438E-5</v>
      </c>
      <c r="CA51" s="255">
        <f>+生産者価格評価表!CA51/生産者価格評価表!CA$124</f>
        <v>1.5200756009287349E-5</v>
      </c>
      <c r="CB51" s="255">
        <f>+生産者価格評価表!CB51/生産者価格評価表!CB$124</f>
        <v>0</v>
      </c>
      <c r="CC51" s="255">
        <f>+生産者価格評価表!CC51/生産者価格評価表!CC$124</f>
        <v>8.8894481884182561E-5</v>
      </c>
      <c r="CD51" s="255">
        <f>+生産者価格評価表!CD51/生産者価格評価表!CD$124</f>
        <v>4.1948596190228491E-5</v>
      </c>
      <c r="CE51" s="255">
        <f>+生産者価格評価表!CE51/生産者価格評価表!CE$124</f>
        <v>5.6667344210999626E-5</v>
      </c>
      <c r="CF51" s="255">
        <f>+生産者価格評価表!CF51/生産者価格評価表!CF$124</f>
        <v>7.9140007539645535E-5</v>
      </c>
      <c r="CG51" s="255">
        <f>+生産者価格評価表!CG51/生産者価格評価表!CG$124</f>
        <v>1.9901826721730907E-4</v>
      </c>
      <c r="CH51" s="255">
        <f>+生産者価格評価表!CH51/生産者価格評価表!CH$124</f>
        <v>3.5883356907611445E-5</v>
      </c>
      <c r="CI51" s="255">
        <f>+生産者価格評価表!CI51/生産者価格評価表!CI$124</f>
        <v>3.2307251317996597E-6</v>
      </c>
      <c r="CJ51" s="255">
        <f>+生産者価格評価表!CJ51/生産者価格評価表!CJ$124</f>
        <v>0</v>
      </c>
      <c r="CK51" s="255">
        <f>+生産者価格評価表!CK51/生産者価格評価表!CK$124</f>
        <v>0</v>
      </c>
      <c r="CL51" s="255">
        <f>+生産者価格評価表!CL51/生産者価格評価表!CL$124</f>
        <v>2.2553063798106872E-5</v>
      </c>
      <c r="CM51" s="255">
        <f>+生産者価格評価表!CM51/生産者価格評価表!CM$124</f>
        <v>0</v>
      </c>
      <c r="CN51" s="255">
        <f>+生産者価格評価表!CN51/生産者価格評価表!CN$124</f>
        <v>2.1793800060347009E-5</v>
      </c>
      <c r="CO51" s="255">
        <f>+生産者価格評価表!CO51/生産者価格評価表!CO$124</f>
        <v>0</v>
      </c>
      <c r="CP51" s="255">
        <f>+生産者価格評価表!CP51/生産者価格評価表!CP$124</f>
        <v>0</v>
      </c>
      <c r="CQ51" s="255">
        <f>+生産者価格評価表!CQ51/生産者価格評価表!CQ$124</f>
        <v>0</v>
      </c>
      <c r="CR51" s="255">
        <f>+生産者価格評価表!CR51/生産者価格評価表!CR$124</f>
        <v>0</v>
      </c>
      <c r="CS51" s="255">
        <f>+生産者価格評価表!CS51/生産者価格評価表!CS$124</f>
        <v>0</v>
      </c>
      <c r="CT51" s="255">
        <f>+生産者価格評価表!CT51/生産者価格評価表!CT$124</f>
        <v>0</v>
      </c>
      <c r="CU51" s="255">
        <f>+生産者価格評価表!CU51/生産者価格評価表!CU$124</f>
        <v>0</v>
      </c>
      <c r="CV51" s="255">
        <f>+生産者価格評価表!CV51/生産者価格評価表!CV$124</f>
        <v>1.6465979325672501E-4</v>
      </c>
      <c r="CW51" s="255">
        <f>+生産者価格評価表!CW51/生産者価格評価表!CW$124</f>
        <v>0</v>
      </c>
      <c r="CX51" s="255">
        <f>+生産者価格評価表!CX51/生産者価格評価表!CX$124</f>
        <v>7.402960389420353E-2</v>
      </c>
      <c r="CY51" s="255">
        <f>+生産者価格評価表!CY51/生産者価格評価表!CY$124</f>
        <v>8.0457180477303955E-6</v>
      </c>
      <c r="CZ51" s="255">
        <f>+生産者価格評価表!CZ51/生産者価格評価表!CZ$124</f>
        <v>0</v>
      </c>
      <c r="DA51" s="255">
        <f>+生産者価格評価表!DA51/生産者価格評価表!DA$124</f>
        <v>0</v>
      </c>
      <c r="DB51" s="255">
        <f>+生産者価格評価表!DB51/生産者価格評価表!DB$124</f>
        <v>0</v>
      </c>
      <c r="DC51" s="255">
        <f>+生産者価格評価表!DC51/生産者価格評価表!DC$124</f>
        <v>3.5400966092364663E-6</v>
      </c>
      <c r="DD51" s="255">
        <f>+生産者価格評価表!DD51/生産者価格評価表!DD$124</f>
        <v>0</v>
      </c>
      <c r="DE51" s="255">
        <f>+生産者価格評価表!DE51/生産者価格評価表!DE$124</f>
        <v>5.4846062998572569E-5</v>
      </c>
      <c r="DF51" s="255">
        <f>+生産者価格評価表!DF51/生産者価格評価表!DF$124</f>
        <v>0</v>
      </c>
      <c r="DG51" s="256">
        <f>+生産者価格評価表!DG51/生産者価格評価表!DG$124</f>
        <v>0</v>
      </c>
    </row>
    <row r="52" spans="1:111" ht="15" customHeight="1" x14ac:dyDescent="0.3">
      <c r="A52" s="236">
        <v>46</v>
      </c>
      <c r="B52" s="196" t="s">
        <v>326</v>
      </c>
      <c r="C52" s="195" t="s">
        <v>196</v>
      </c>
      <c r="D52" s="253">
        <f>+生産者価格評価表!D52/生産者価格評価表!D$124</f>
        <v>4.4377181056268948E-6</v>
      </c>
      <c r="E52" s="254">
        <f>+生産者価格評価表!E52/生産者価格評価表!E$124</f>
        <v>0</v>
      </c>
      <c r="F52" s="254">
        <f>+生産者価格評価表!F52/生産者価格評価表!F$124</f>
        <v>2.5087349589935867E-4</v>
      </c>
      <c r="G52" s="254">
        <f>+生産者価格評価表!G52/生産者価格評価表!G$124</f>
        <v>2.7905011341393897E-5</v>
      </c>
      <c r="H52" s="254">
        <f>+生産者価格評価表!H52/生産者価格評価表!H$124</f>
        <v>9.6125548839912505E-6</v>
      </c>
      <c r="I52" s="254">
        <f>+生産者価格評価表!I52/生産者価格評価表!I$124</f>
        <v>0</v>
      </c>
      <c r="J52" s="254">
        <f>+生産者価格評価表!J52/生産者価格評価表!J$124</f>
        <v>0</v>
      </c>
      <c r="K52" s="254">
        <f>+生産者価格評価表!K52/生産者価格評価表!K$124</f>
        <v>0</v>
      </c>
      <c r="L52" s="254">
        <f>+生産者価格評価表!L52/生産者価格評価表!L$124</f>
        <v>0</v>
      </c>
      <c r="M52" s="254">
        <f>+生産者価格評価表!M52/生産者価格評価表!M$124</f>
        <v>0</v>
      </c>
      <c r="N52" s="254">
        <f>+生産者価格評価表!N52/生産者価格評価表!N$124</f>
        <v>3.0838955274879945E-6</v>
      </c>
      <c r="O52" s="254">
        <f>+生産者価格評価表!O52/生産者価格評価表!O$124</f>
        <v>0</v>
      </c>
      <c r="P52" s="254">
        <f>+生産者価格評価表!P52/生産者価格評価表!P$124</f>
        <v>0</v>
      </c>
      <c r="Q52" s="254">
        <f>+生産者価格評価表!Q52/生産者価格評価表!Q$124</f>
        <v>0</v>
      </c>
      <c r="R52" s="254">
        <f>+生産者価格評価表!R52/生産者価格評価表!R$124</f>
        <v>0</v>
      </c>
      <c r="S52" s="254">
        <f>+生産者価格評価表!S52/生産者価格評価表!S$124</f>
        <v>0</v>
      </c>
      <c r="T52" s="254">
        <f>+生産者価格評価表!T52/生産者価格評価表!T$124</f>
        <v>0</v>
      </c>
      <c r="U52" s="254">
        <f>+生産者価格評価表!U52/生産者価格評価表!U$124</f>
        <v>0</v>
      </c>
      <c r="V52" s="254">
        <f>+生産者価格評価表!V52/生産者価格評価表!V$124</f>
        <v>0</v>
      </c>
      <c r="W52" s="254">
        <f>+生産者価格評価表!W52/生産者価格評価表!W$124</f>
        <v>8.6814400407205235E-6</v>
      </c>
      <c r="X52" s="254">
        <f>+生産者価格評価表!X52/生産者価格評価表!X$124</f>
        <v>0</v>
      </c>
      <c r="Y52" s="254">
        <f>+生産者価格評価表!Y52/生産者価格評価表!Y$124</f>
        <v>0</v>
      </c>
      <c r="Z52" s="254">
        <f>+生産者価格評価表!Z52/生産者価格評価表!Z$124</f>
        <v>0</v>
      </c>
      <c r="AA52" s="254">
        <f>+生産者価格評価表!AA52/生産者価格評価表!AA$124</f>
        <v>0</v>
      </c>
      <c r="AB52" s="254">
        <f>+生産者価格評価表!AB52/生産者価格評価表!AB$124</f>
        <v>0</v>
      </c>
      <c r="AC52" s="254">
        <f>+生産者価格評価表!AC52/生産者価格評価表!AC$124</f>
        <v>0</v>
      </c>
      <c r="AD52" s="254">
        <f>+生産者価格評価表!AD52/生産者価格評価表!AD$124</f>
        <v>0</v>
      </c>
      <c r="AE52" s="254">
        <f>+生産者価格評価表!AE52/生産者価格評価表!AE$124</f>
        <v>0</v>
      </c>
      <c r="AF52" s="254">
        <f>+生産者価格評価表!AF52/生産者価格評価表!AF$124</f>
        <v>0</v>
      </c>
      <c r="AG52" s="254">
        <f>+生産者価格評価表!AG52/生産者価格評価表!AG$124</f>
        <v>0</v>
      </c>
      <c r="AH52" s="254">
        <f>+生産者価格評価表!AH52/生産者価格評価表!AH$124</f>
        <v>0</v>
      </c>
      <c r="AI52" s="254">
        <f>+生産者価格評価表!AI52/生産者価格評価表!AI$124</f>
        <v>0</v>
      </c>
      <c r="AJ52" s="254">
        <f>+生産者価格評価表!AJ52/生産者価格評価表!AJ$124</f>
        <v>0</v>
      </c>
      <c r="AK52" s="254">
        <f>+生産者価格評価表!AK52/生産者価格評価表!AK$124</f>
        <v>0</v>
      </c>
      <c r="AL52" s="254">
        <f>+生産者価格評価表!AL52/生産者価格評価表!AL$124</f>
        <v>0</v>
      </c>
      <c r="AM52" s="254">
        <f>+生産者価格評価表!AM52/生産者価格評価表!AM$124</f>
        <v>0</v>
      </c>
      <c r="AN52" s="254">
        <f>+生産者価格評価表!AN52/生産者価格評価表!AN$124</f>
        <v>0</v>
      </c>
      <c r="AO52" s="254">
        <f>+生産者価格評価表!AO52/生産者価格評価表!AO$124</f>
        <v>0</v>
      </c>
      <c r="AP52" s="254">
        <f>+生産者価格評価表!AP52/生産者価格評価表!AP$124</f>
        <v>0</v>
      </c>
      <c r="AQ52" s="254">
        <f>+生産者価格評価表!AQ52/生産者価格評価表!AQ$124</f>
        <v>0</v>
      </c>
      <c r="AR52" s="254">
        <f>+生産者価格評価表!AR52/生産者価格評価表!AR$124</f>
        <v>0</v>
      </c>
      <c r="AS52" s="254">
        <f>+生産者価格評価表!AS52/生産者価格評価表!AS$124</f>
        <v>3.2173366290792258E-5</v>
      </c>
      <c r="AT52" s="254">
        <f>+生産者価格評価表!AT52/生産者価格評価表!AT$124</f>
        <v>7.07183378361875E-6</v>
      </c>
      <c r="AU52" s="255">
        <f>+生産者価格評価表!AU52/生産者価格評価表!AU$124</f>
        <v>2.3312434244359146E-3</v>
      </c>
      <c r="AV52" s="255">
        <f>+生産者価格評価表!AV52/生産者価格評価表!AV$124</f>
        <v>4.4077418231060796E-3</v>
      </c>
      <c r="AW52" s="255">
        <f>+生産者価格評価表!AW52/生産者価格評価表!AW$124</f>
        <v>8.5296248003036049E-2</v>
      </c>
      <c r="AX52" s="255">
        <f>+生産者価格評価表!AX52/生産者価格評価表!AX$124</f>
        <v>8.4921973281237921E-5</v>
      </c>
      <c r="AY52" s="255">
        <f>+生産者価格評価表!AY52/生産者価格評価表!AY$124</f>
        <v>0</v>
      </c>
      <c r="AZ52" s="255">
        <f>+生産者価格評価表!AZ52/生産者価格評価表!AZ$124</f>
        <v>1.1689179774846412E-3</v>
      </c>
      <c r="BA52" s="255">
        <f>+生産者価格評価表!BA52/生産者価格評価表!BA$124</f>
        <v>0</v>
      </c>
      <c r="BB52" s="255">
        <f>+生産者価格評価表!BB52/生産者価格評価表!BB$124</f>
        <v>5.7241629031008659E-4</v>
      </c>
      <c r="BC52" s="255">
        <f>+生産者価格評価表!BC52/生産者価格評価表!BC$124</f>
        <v>0</v>
      </c>
      <c r="BD52" s="255">
        <f>+生産者価格評価表!BD52/生産者価格評価表!BD$124</f>
        <v>4.7445285267634836E-4</v>
      </c>
      <c r="BE52" s="255">
        <f>+生産者価格評価表!BE52/生産者価格評価表!BE$124</f>
        <v>8.2977028160075602E-4</v>
      </c>
      <c r="BF52" s="255">
        <f>+生産者価格評価表!BF52/生産者価格評価表!BF$124</f>
        <v>1.3599472354314354E-4</v>
      </c>
      <c r="BG52" s="255">
        <f>+生産者価格評価表!BG52/生産者価格評価表!BG$124</f>
        <v>1.817548888215519E-4</v>
      </c>
      <c r="BH52" s="255">
        <f>+生産者価格評価表!BH52/生産者価格評価表!BH$124</f>
        <v>2.9881244490480568E-4</v>
      </c>
      <c r="BI52" s="255">
        <f>+生産者価格評価表!BI52/生産者価格評価表!BI$124</f>
        <v>1.5979799739390423E-3</v>
      </c>
      <c r="BJ52" s="255">
        <f>+生産者価格評価表!BJ52/生産者価格評価表!BJ$124</f>
        <v>3.3924947799432236E-4</v>
      </c>
      <c r="BK52" s="255">
        <f>+生産者価格評価表!BK52/生産者価格評価表!BK$124</f>
        <v>2.1775621934052444E-4</v>
      </c>
      <c r="BL52" s="255">
        <f>+生産者価格評価表!BL52/生産者価格評価表!BL$124</f>
        <v>2.8433541517891807E-5</v>
      </c>
      <c r="BM52" s="255">
        <f>+生産者価格評価表!BM52/生産者価格評価表!BM$124</f>
        <v>3.7462922037749058E-4</v>
      </c>
      <c r="BN52" s="255">
        <f>+生産者価格評価表!BN52/生産者価格評価表!BN$124</f>
        <v>0</v>
      </c>
      <c r="BO52" s="255">
        <f>+生産者価格評価表!BO52/生産者価格評価表!BO$124</f>
        <v>3.9575834828777762E-5</v>
      </c>
      <c r="BP52" s="255">
        <f>+生産者価格評価表!BP52/生産者価格評価表!BP$124</f>
        <v>0</v>
      </c>
      <c r="BQ52" s="255">
        <f>+生産者価格評価表!BQ52/生産者価格評価表!BQ$124</f>
        <v>0</v>
      </c>
      <c r="BR52" s="255">
        <f>+生産者価格評価表!BR52/生産者価格評価表!BR$124</f>
        <v>0</v>
      </c>
      <c r="BS52" s="255">
        <f>+生産者価格評価表!BS52/生産者価格評価表!BS$124</f>
        <v>9.8225083772752626E-5</v>
      </c>
      <c r="BT52" s="255">
        <f>+生産者価格評価表!BT52/生産者価格評価表!BT$124</f>
        <v>2.3029489260998709E-5</v>
      </c>
      <c r="BU52" s="255">
        <f>+生産者価格評価表!BU52/生産者価格評価表!BU$124</f>
        <v>1.0520576617117081E-3</v>
      </c>
      <c r="BV52" s="255">
        <f>+生産者価格評価表!BV52/生産者価格評価表!BV$124</f>
        <v>1.3128349432075035E-5</v>
      </c>
      <c r="BW52" s="255">
        <f>+生産者価格評価表!BW52/生産者価格評価表!BW$124</f>
        <v>0</v>
      </c>
      <c r="BX52" s="255">
        <f>+生産者価格評価表!BX52/生産者価格評価表!BX$124</f>
        <v>0</v>
      </c>
      <c r="BY52" s="255">
        <f>+生産者価格評価表!BY52/生産者価格評価表!BY$124</f>
        <v>0</v>
      </c>
      <c r="BZ52" s="255">
        <f>+生産者価格評価表!BZ52/生産者価格評価表!BZ$124</f>
        <v>0</v>
      </c>
      <c r="CA52" s="255">
        <f>+生産者価格評価表!CA52/生産者価格評価表!CA$124</f>
        <v>2.5021820591419506E-6</v>
      </c>
      <c r="CB52" s="255">
        <f>+生産者価格評価表!CB52/生産者価格評価表!CB$124</f>
        <v>0</v>
      </c>
      <c r="CC52" s="255">
        <f>+生産者価格評価表!CC52/生産者価格評価表!CC$124</f>
        <v>1.1889179675868038E-5</v>
      </c>
      <c r="CD52" s="255">
        <f>+生産者価格評価表!CD52/生産者価格評価表!CD$124</f>
        <v>1.438237583664977E-5</v>
      </c>
      <c r="CE52" s="255">
        <f>+生産者価格評価表!CE52/生産者価格評価表!CE$124</f>
        <v>3.9297571311541042E-4</v>
      </c>
      <c r="CF52" s="255">
        <f>+生産者価格評価表!CF52/生産者価格評価表!CF$124</f>
        <v>5.9765482872263429E-5</v>
      </c>
      <c r="CG52" s="255">
        <f>+生産者価格評価表!CG52/生産者価格評価表!CG$124</f>
        <v>1.1892739278665317E-4</v>
      </c>
      <c r="CH52" s="255">
        <f>+生産者価格評価表!CH52/生産者価格評価表!CH$124</f>
        <v>4.5017302302276181E-5</v>
      </c>
      <c r="CI52" s="255">
        <f>+生産者価格評価表!CI52/生産者価格評価表!CI$124</f>
        <v>1.3368517786757213E-5</v>
      </c>
      <c r="CJ52" s="255">
        <f>+生産者価格評価表!CJ52/生産者価格評価表!CJ$124</f>
        <v>1.9789633916793915E-5</v>
      </c>
      <c r="CK52" s="255">
        <f>+生産者価格評価表!CK52/生産者価格評価表!CK$124</f>
        <v>0</v>
      </c>
      <c r="CL52" s="255">
        <f>+生産者価格評価表!CL52/生産者価格評価表!CL$124</f>
        <v>1.4422090797210448E-4</v>
      </c>
      <c r="CM52" s="255">
        <f>+生産者価格評価表!CM52/生産者価格評価表!CM$124</f>
        <v>1.2837415361866378E-3</v>
      </c>
      <c r="CN52" s="255">
        <f>+生産者価格評価表!CN52/生産者価格評価表!CN$124</f>
        <v>4.0764493662930664E-3</v>
      </c>
      <c r="CO52" s="255">
        <f>+生産者価格評価表!CO52/生産者価格評価表!CO$124</f>
        <v>0</v>
      </c>
      <c r="CP52" s="255">
        <f>+生産者価格評価表!CP52/生産者価格評価表!CP$124</f>
        <v>0</v>
      </c>
      <c r="CQ52" s="255">
        <f>+生産者価格評価表!CQ52/生産者価格評価表!CQ$124</f>
        <v>1.607483822773377E-2</v>
      </c>
      <c r="CR52" s="255">
        <f>+生産者価格評価表!CR52/生産者価格評価表!CR$124</f>
        <v>8.8356182972687981E-3</v>
      </c>
      <c r="CS52" s="255">
        <f>+生産者価格評価表!CS52/生産者価格評価表!CS$124</f>
        <v>3.0403823677021898E-3</v>
      </c>
      <c r="CT52" s="255">
        <f>+生産者価格評価表!CT52/生産者価格評価表!CT$124</f>
        <v>2.4014390353958317E-3</v>
      </c>
      <c r="CU52" s="255">
        <f>+生産者価格評価表!CU52/生産者価格評価表!CU$124</f>
        <v>0</v>
      </c>
      <c r="CV52" s="255">
        <f>+生産者価格評価表!CV52/生産者価格評価表!CV$124</f>
        <v>2.5108082643212318E-3</v>
      </c>
      <c r="CW52" s="255">
        <f>+生産者価格評価表!CW52/生産者価格評価表!CW$124</f>
        <v>0</v>
      </c>
      <c r="CX52" s="255">
        <f>+生産者価格評価表!CX52/生産者価格評価表!CX$124</f>
        <v>2.057582262978409E-2</v>
      </c>
      <c r="CY52" s="255">
        <f>+生産者価格評価表!CY52/生産者価格評価表!CY$124</f>
        <v>2.1460758893067171E-4</v>
      </c>
      <c r="CZ52" s="255">
        <f>+生産者価格評価表!CZ52/生産者価格評価表!CZ$124</f>
        <v>3.7748505839879503E-5</v>
      </c>
      <c r="DA52" s="255">
        <f>+生産者価格評価表!DA52/生産者価格評価表!DA$124</f>
        <v>0</v>
      </c>
      <c r="DB52" s="255">
        <f>+生産者価格評価表!DB52/生産者価格評価表!DB$124</f>
        <v>4.5892874557564006E-6</v>
      </c>
      <c r="DC52" s="255">
        <f>+生産者価格評価表!DC52/生産者価格評価表!DC$124</f>
        <v>3.4362537753655298E-3</v>
      </c>
      <c r="DD52" s="255">
        <f>+生産者価格評価表!DD52/生産者価格評価表!DD$124</f>
        <v>9.3443142223630024E-3</v>
      </c>
      <c r="DE52" s="255">
        <f>+生産者価格評価表!DE52/生産者価格評価表!DE$124</f>
        <v>4.4512746781450206E-4</v>
      </c>
      <c r="DF52" s="255">
        <f>+生産者価格評価表!DF52/生産者価格評価表!DF$124</f>
        <v>2.3446714221326187E-2</v>
      </c>
      <c r="DG52" s="256">
        <f>+生産者価格評価表!DG52/生産者価格評価表!DG$124</f>
        <v>0</v>
      </c>
    </row>
    <row r="53" spans="1:111" ht="15" customHeight="1" x14ac:dyDescent="0.3">
      <c r="A53" s="236">
        <v>47</v>
      </c>
      <c r="B53" s="196" t="s">
        <v>327</v>
      </c>
      <c r="C53" s="195" t="s">
        <v>328</v>
      </c>
      <c r="D53" s="253">
        <f>+生産者価格評価表!D53/生産者価格評価表!D$124</f>
        <v>0</v>
      </c>
      <c r="E53" s="254">
        <f>+生産者価格評価表!E53/生産者価格評価表!E$124</f>
        <v>0</v>
      </c>
      <c r="F53" s="254">
        <f>+生産者価格評価表!F53/生産者価格評価表!F$124</f>
        <v>0</v>
      </c>
      <c r="G53" s="254">
        <f>+生産者価格評価表!G53/生産者価格評価表!G$124</f>
        <v>0</v>
      </c>
      <c r="H53" s="254">
        <f>+生産者価格評価表!H53/生産者価格評価表!H$124</f>
        <v>0</v>
      </c>
      <c r="I53" s="254">
        <f>+生産者価格評価表!I53/生産者価格評価表!I$124</f>
        <v>0</v>
      </c>
      <c r="J53" s="254">
        <f>+生産者価格評価表!J53/生産者価格評価表!J$124</f>
        <v>0</v>
      </c>
      <c r="K53" s="254">
        <f>+生産者価格評価表!K53/生産者価格評価表!K$124</f>
        <v>0</v>
      </c>
      <c r="L53" s="254">
        <f>+生産者価格評価表!L53/生産者価格評価表!L$124</f>
        <v>0</v>
      </c>
      <c r="M53" s="254">
        <f>+生産者価格評価表!M53/生産者価格評価表!M$124</f>
        <v>0</v>
      </c>
      <c r="N53" s="254">
        <f>+生産者価格評価表!N53/生産者価格評価表!N$124</f>
        <v>0</v>
      </c>
      <c r="O53" s="254">
        <f>+生産者価格評価表!O53/生産者価格評価表!O$124</f>
        <v>0</v>
      </c>
      <c r="P53" s="254">
        <f>+生産者価格評価表!P53/生産者価格評価表!P$124</f>
        <v>0</v>
      </c>
      <c r="Q53" s="254">
        <f>+生産者価格評価表!Q53/生産者価格評価表!Q$124</f>
        <v>0</v>
      </c>
      <c r="R53" s="254">
        <f>+生産者価格評価表!R53/生産者価格評価表!R$124</f>
        <v>0</v>
      </c>
      <c r="S53" s="254">
        <f>+生産者価格評価表!S53/生産者価格評価表!S$124</f>
        <v>0</v>
      </c>
      <c r="T53" s="254">
        <f>+生産者価格評価表!T53/生産者価格評価表!T$124</f>
        <v>0</v>
      </c>
      <c r="U53" s="254">
        <f>+生産者価格評価表!U53/生産者価格評価表!U$124</f>
        <v>0</v>
      </c>
      <c r="V53" s="254">
        <f>+生産者価格評価表!V53/生産者価格評価表!V$124</f>
        <v>0</v>
      </c>
      <c r="W53" s="254">
        <f>+生産者価格評価表!W53/生産者価格評価表!W$124</f>
        <v>0</v>
      </c>
      <c r="X53" s="254">
        <f>+生産者価格評価表!X53/生産者価格評価表!X$124</f>
        <v>0</v>
      </c>
      <c r="Y53" s="254">
        <f>+生産者価格評価表!Y53/生産者価格評価表!Y$124</f>
        <v>0</v>
      </c>
      <c r="Z53" s="254">
        <f>+生産者価格評価表!Z53/生産者価格評価表!Z$124</f>
        <v>0</v>
      </c>
      <c r="AA53" s="254">
        <f>+生産者価格評価表!AA53/生産者価格評価表!AA$124</f>
        <v>0</v>
      </c>
      <c r="AB53" s="254">
        <f>+生産者価格評価表!AB53/生産者価格評価表!AB$124</f>
        <v>0</v>
      </c>
      <c r="AC53" s="254">
        <f>+生産者価格評価表!AC53/生産者価格評価表!AC$124</f>
        <v>0</v>
      </c>
      <c r="AD53" s="254">
        <f>+生産者価格評価表!AD53/生産者価格評価表!AD$124</f>
        <v>0</v>
      </c>
      <c r="AE53" s="254">
        <f>+生産者価格評価表!AE53/生産者価格評価表!AE$124</f>
        <v>0</v>
      </c>
      <c r="AF53" s="254">
        <f>+生産者価格評価表!AF53/生産者価格評価表!AF$124</f>
        <v>0</v>
      </c>
      <c r="AG53" s="254">
        <f>+生産者価格評価表!AG53/生産者価格評価表!AG$124</f>
        <v>0</v>
      </c>
      <c r="AH53" s="254">
        <f>+生産者価格評価表!AH53/生産者価格評価表!AH$124</f>
        <v>0</v>
      </c>
      <c r="AI53" s="254">
        <f>+生産者価格評価表!AI53/生産者価格評価表!AI$124</f>
        <v>0</v>
      </c>
      <c r="AJ53" s="254">
        <f>+生産者価格評価表!AJ53/生産者価格評価表!AJ$124</f>
        <v>0</v>
      </c>
      <c r="AK53" s="254">
        <f>+生産者価格評価表!AK53/生産者価格評価表!AK$124</f>
        <v>0</v>
      </c>
      <c r="AL53" s="254">
        <f>+生産者価格評価表!AL53/生産者価格評価表!AL$124</f>
        <v>0</v>
      </c>
      <c r="AM53" s="254">
        <f>+生産者価格評価表!AM53/生産者価格評価表!AM$124</f>
        <v>0</v>
      </c>
      <c r="AN53" s="254">
        <f>+生産者価格評価表!AN53/生産者価格評価表!AN$124</f>
        <v>0</v>
      </c>
      <c r="AO53" s="254">
        <f>+生産者価格評価表!AO53/生産者価格評価表!AO$124</f>
        <v>0</v>
      </c>
      <c r="AP53" s="254">
        <f>+生産者価格評価表!AP53/生産者価格評価表!AP$124</f>
        <v>0</v>
      </c>
      <c r="AQ53" s="254">
        <f>+生産者価格評価表!AQ53/生産者価格評価表!AQ$124</f>
        <v>0</v>
      </c>
      <c r="AR53" s="254">
        <f>+生産者価格評価表!AR53/生産者価格評価表!AR$124</f>
        <v>0</v>
      </c>
      <c r="AS53" s="254">
        <f>+生産者価格評価表!AS53/生産者価格評価表!AS$124</f>
        <v>0</v>
      </c>
      <c r="AT53" s="254">
        <f>+生産者価格評価表!AT53/生産者価格評価表!AT$124</f>
        <v>4.1438226035935249E-4</v>
      </c>
      <c r="AU53" s="255">
        <f>+生産者価格評価表!AU53/生産者価格評価表!AU$124</f>
        <v>1.0371772230878728E-3</v>
      </c>
      <c r="AV53" s="255">
        <f>+生産者価格評価表!AV53/生産者価格評価表!AV$124</f>
        <v>4.3871782480922744E-3</v>
      </c>
      <c r="AW53" s="255">
        <f>+生産者価格評価表!AW53/生産者価格評価表!AW$124</f>
        <v>7.2146334574642743E-2</v>
      </c>
      <c r="AX53" s="255">
        <f>+生産者価格評価表!AX53/生産者価格評価表!AX$124</f>
        <v>0.14458673634241434</v>
      </c>
      <c r="AY53" s="255">
        <f>+生産者価格評価表!AY53/生産者価格評価表!AY$124</f>
        <v>5.5119850310212389E-2</v>
      </c>
      <c r="AZ53" s="255">
        <f>+生産者価格評価表!AZ53/生産者価格評価表!AZ$124</f>
        <v>4.3317237489097403E-2</v>
      </c>
      <c r="BA53" s="255">
        <f>+生産者価格評価表!BA53/生産者価格評価表!BA$124</f>
        <v>0.12587836022787824</v>
      </c>
      <c r="BB53" s="255">
        <f>+生産者価格評価表!BB53/生産者価格評価表!BB$124</f>
        <v>0.2119813800321742</v>
      </c>
      <c r="BC53" s="255">
        <f>+生産者価格評価表!BC53/生産者価格評価表!BC$124</f>
        <v>6.555536241822435E-2</v>
      </c>
      <c r="BD53" s="255">
        <f>+生産者価格評価表!BD53/生産者価格評価表!BD$124</f>
        <v>0.14148001208173128</v>
      </c>
      <c r="BE53" s="255">
        <f>+生産者価格評価表!BE53/生産者価格評価表!BE$124</f>
        <v>0.22241202003029559</v>
      </c>
      <c r="BF53" s="255">
        <f>+生産者価格評価表!BF53/生産者価格評価表!BF$124</f>
        <v>0</v>
      </c>
      <c r="BG53" s="255">
        <f>+生産者価格評価表!BG53/生産者価格評価表!BG$124</f>
        <v>0</v>
      </c>
      <c r="BH53" s="255">
        <f>+生産者価格評価表!BH53/生産者価格評価表!BH$124</f>
        <v>9.5764285199232708E-3</v>
      </c>
      <c r="BI53" s="255">
        <f>+生産者価格評価表!BI53/生産者価格評価表!BI$124</f>
        <v>0</v>
      </c>
      <c r="BJ53" s="255">
        <f>+生産者価格評価表!BJ53/生産者価格評価表!BJ$124</f>
        <v>2.7137548797230493E-3</v>
      </c>
      <c r="BK53" s="255">
        <f>+生産者価格評価表!BK53/生産者価格評価表!BK$124</f>
        <v>1.0070796490524175E-2</v>
      </c>
      <c r="BL53" s="255">
        <f>+生産者価格評価表!BL53/生産者価格評価表!BL$124</f>
        <v>0</v>
      </c>
      <c r="BM53" s="255">
        <f>+生産者価格評価表!BM53/生産者価格評価表!BM$124</f>
        <v>0</v>
      </c>
      <c r="BN53" s="255">
        <f>+生産者価格評価表!BN53/生産者価格評価表!BN$124</f>
        <v>0</v>
      </c>
      <c r="BO53" s="255">
        <f>+生産者価格評価表!BO53/生産者価格評価表!BO$124</f>
        <v>0</v>
      </c>
      <c r="BP53" s="255">
        <f>+生産者価格評価表!BP53/生産者価格評価表!BP$124</f>
        <v>0</v>
      </c>
      <c r="BQ53" s="255">
        <f>+生産者価格評価表!BQ53/生産者価格評価表!BQ$124</f>
        <v>0</v>
      </c>
      <c r="BR53" s="255">
        <f>+生産者価格評価表!BR53/生産者価格評価表!BR$124</f>
        <v>0</v>
      </c>
      <c r="BS53" s="255">
        <f>+生産者価格評価表!BS53/生産者価格評価表!BS$124</f>
        <v>0</v>
      </c>
      <c r="BT53" s="255">
        <f>+生産者価格評価表!BT53/生産者価格評価表!BT$124</f>
        <v>0</v>
      </c>
      <c r="BU53" s="255">
        <f>+生産者価格評価表!BU53/生産者価格評価表!BU$124</f>
        <v>0</v>
      </c>
      <c r="BV53" s="255">
        <f>+生産者価格評価表!BV53/生産者価格評価表!BV$124</f>
        <v>0</v>
      </c>
      <c r="BW53" s="255">
        <f>+生産者価格評価表!BW53/生産者価格評価表!BW$124</f>
        <v>0</v>
      </c>
      <c r="BX53" s="255">
        <f>+生産者価格評価表!BX53/生産者価格評価表!BX$124</f>
        <v>0</v>
      </c>
      <c r="BY53" s="255">
        <f>+生産者価格評価表!BY53/生産者価格評価表!BY$124</f>
        <v>0</v>
      </c>
      <c r="BZ53" s="255">
        <f>+生産者価格評価表!BZ53/生産者価格評価表!BZ$124</f>
        <v>0</v>
      </c>
      <c r="CA53" s="255">
        <f>+生産者価格評価表!CA53/生産者価格評価表!CA$124</f>
        <v>0</v>
      </c>
      <c r="CB53" s="255">
        <f>+生産者価格評価表!CB53/生産者価格評価表!CB$124</f>
        <v>0</v>
      </c>
      <c r="CC53" s="255">
        <f>+生産者価格評価表!CC53/生産者価格評価表!CC$124</f>
        <v>0</v>
      </c>
      <c r="CD53" s="255">
        <f>+生産者価格評価表!CD53/生産者価格評価表!CD$124</f>
        <v>0</v>
      </c>
      <c r="CE53" s="255">
        <f>+生産者価格評価表!CE53/生産者価格評価表!CE$124</f>
        <v>0</v>
      </c>
      <c r="CF53" s="255">
        <f>+生産者価格評価表!CF53/生産者価格評価表!CF$124</f>
        <v>0</v>
      </c>
      <c r="CG53" s="255">
        <f>+生産者価格評価表!CG53/生産者価格評価表!CG$124</f>
        <v>2.4178377186613097E-6</v>
      </c>
      <c r="CH53" s="255">
        <f>+生産者価格評価表!CH53/生産者価格評価表!CH$124</f>
        <v>0</v>
      </c>
      <c r="CI53" s="255">
        <f>+生産者価格評価表!CI53/生産者価格評価表!CI$124</f>
        <v>0</v>
      </c>
      <c r="CJ53" s="255">
        <f>+生産者価格評価表!CJ53/生産者価格評価表!CJ$124</f>
        <v>0</v>
      </c>
      <c r="CK53" s="255">
        <f>+生産者価格評価表!CK53/生産者価格評価表!CK$124</f>
        <v>0</v>
      </c>
      <c r="CL53" s="255">
        <f>+生産者価格評価表!CL53/生産者価格評価表!CL$124</f>
        <v>0</v>
      </c>
      <c r="CM53" s="255">
        <f>+生産者価格評価表!CM53/生産者価格評価表!CM$124</f>
        <v>0</v>
      </c>
      <c r="CN53" s="255">
        <f>+生産者価格評価表!CN53/生産者価格評価表!CN$124</f>
        <v>0</v>
      </c>
      <c r="CO53" s="255">
        <f>+生産者価格評価表!CO53/生産者価格評価表!CO$124</f>
        <v>0</v>
      </c>
      <c r="CP53" s="255">
        <f>+生産者価格評価表!CP53/生産者価格評価表!CP$124</f>
        <v>3.9896099653221119E-5</v>
      </c>
      <c r="CQ53" s="255">
        <f>+生産者価格評価表!CQ53/生産者価格評価表!CQ$124</f>
        <v>0</v>
      </c>
      <c r="CR53" s="255">
        <f>+生産者価格評価表!CR53/生産者価格評価表!CR$124</f>
        <v>0</v>
      </c>
      <c r="CS53" s="255">
        <f>+生産者価格評価表!CS53/生産者価格評価表!CS$124</f>
        <v>0</v>
      </c>
      <c r="CT53" s="255">
        <f>+生産者価格評価表!CT53/生産者価格評価表!CT$124</f>
        <v>0</v>
      </c>
      <c r="CU53" s="255">
        <f>+生産者価格評価表!CU53/生産者価格評価表!CU$124</f>
        <v>0</v>
      </c>
      <c r="CV53" s="255">
        <f>+生産者価格評価表!CV53/生産者価格評価表!CV$124</f>
        <v>0</v>
      </c>
      <c r="CW53" s="255">
        <f>+生産者価格評価表!CW53/生産者価格評価表!CW$124</f>
        <v>0</v>
      </c>
      <c r="CX53" s="255">
        <f>+生産者価格評価表!CX53/生産者価格評価表!CX$124</f>
        <v>1.3300848395397746E-2</v>
      </c>
      <c r="CY53" s="255">
        <f>+生産者価格評価表!CY53/生産者価格評価表!CY$124</f>
        <v>0</v>
      </c>
      <c r="CZ53" s="255">
        <f>+生産者価格評価表!CZ53/生産者価格評価表!CZ$124</f>
        <v>0</v>
      </c>
      <c r="DA53" s="255">
        <f>+生産者価格評価表!DA53/生産者価格評価表!DA$124</f>
        <v>0</v>
      </c>
      <c r="DB53" s="255">
        <f>+生産者価格評価表!DB53/生産者価格評価表!DB$124</f>
        <v>0</v>
      </c>
      <c r="DC53" s="255">
        <f>+生産者価格評価表!DC53/生産者価格評価表!DC$124</f>
        <v>0</v>
      </c>
      <c r="DD53" s="255">
        <f>+生産者価格評価表!DD53/生産者価格評価表!DD$124</f>
        <v>0</v>
      </c>
      <c r="DE53" s="255">
        <f>+生産者価格評価表!DE53/生産者価格評価表!DE$124</f>
        <v>0</v>
      </c>
      <c r="DF53" s="255">
        <f>+生産者価格評価表!DF53/生産者価格評価表!DF$124</f>
        <v>0</v>
      </c>
      <c r="DG53" s="256">
        <f>+生産者価格評価表!DG53/生産者価格評価表!DG$124</f>
        <v>0</v>
      </c>
    </row>
    <row r="54" spans="1:111" ht="15" customHeight="1" x14ac:dyDescent="0.3">
      <c r="A54" s="236">
        <v>48</v>
      </c>
      <c r="B54" s="196" t="s">
        <v>329</v>
      </c>
      <c r="C54" s="195" t="s">
        <v>330</v>
      </c>
      <c r="D54" s="253">
        <f>+生産者価格評価表!D54/生産者価格評価表!D$124</f>
        <v>0</v>
      </c>
      <c r="E54" s="254">
        <f>+生産者価格評価表!E54/生産者価格評価表!E$124</f>
        <v>0</v>
      </c>
      <c r="F54" s="254">
        <f>+生産者価格評価表!F54/生産者価格評価表!F$124</f>
        <v>0</v>
      </c>
      <c r="G54" s="254">
        <f>+生産者価格評価表!G54/生産者価格評価表!G$124</f>
        <v>0</v>
      </c>
      <c r="H54" s="254">
        <f>+生産者価格評価表!H54/生産者価格評価表!H$124</f>
        <v>7.3942729876855775E-6</v>
      </c>
      <c r="I54" s="254">
        <f>+生産者価格評価表!I54/生産者価格評価表!I$124</f>
        <v>0</v>
      </c>
      <c r="J54" s="254">
        <f>+生産者価格評価表!J54/生産者価格評価表!J$124</f>
        <v>5.1108516830841571E-5</v>
      </c>
      <c r="K54" s="254">
        <f>+生産者価格評価表!K54/生産者価格評価表!K$124</f>
        <v>7.2167024185541005E-7</v>
      </c>
      <c r="L54" s="254">
        <f>+生産者価格評価表!L54/生産者価格評価表!L$124</f>
        <v>1.5393182940795765E-6</v>
      </c>
      <c r="M54" s="254">
        <f>+生産者価格評価表!M54/生産者価格評価表!M$124</f>
        <v>0</v>
      </c>
      <c r="N54" s="254">
        <f>+生産者価格評価表!N54/生産者価格評価表!N$124</f>
        <v>6.1677910549759891E-7</v>
      </c>
      <c r="O54" s="254">
        <f>+生産者価格評価表!O54/生産者価格評価表!O$124</f>
        <v>0</v>
      </c>
      <c r="P54" s="254">
        <f>+生産者価格評価表!P54/生産者価格評価表!P$124</f>
        <v>0</v>
      </c>
      <c r="Q54" s="254">
        <f>+生産者価格評価表!Q54/生産者価格評価表!Q$124</f>
        <v>0</v>
      </c>
      <c r="R54" s="254">
        <f>+生産者価格評価表!R54/生産者価格評価表!R$124</f>
        <v>6.2036521129753974E-5</v>
      </c>
      <c r="S54" s="254">
        <f>+生産者価格評価表!S54/生産者価格評価表!S$124</f>
        <v>0</v>
      </c>
      <c r="T54" s="254">
        <f>+生産者価格評価表!T54/生産者価格評価表!T$124</f>
        <v>0</v>
      </c>
      <c r="U54" s="254">
        <f>+生産者価格評価表!U54/生産者価格評価表!U$124</f>
        <v>1.5779704559894253E-4</v>
      </c>
      <c r="V54" s="254">
        <f>+生産者価格評価表!V54/生産者価格評価表!V$124</f>
        <v>0</v>
      </c>
      <c r="W54" s="254">
        <f>+生産者価格評価表!W54/生産者価格評価表!W$124</f>
        <v>4.1122610719202474E-6</v>
      </c>
      <c r="X54" s="254">
        <f>+生産者価格評価表!X54/生産者価格評価表!X$124</f>
        <v>9.6932521878881847E-7</v>
      </c>
      <c r="Y54" s="254">
        <f>+生産者価格評価表!Y54/生産者価格評価表!Y$124</f>
        <v>1.7531168774534048E-6</v>
      </c>
      <c r="Z54" s="254">
        <f>+生産者価格評価表!Z54/生産者価格評価表!Z$124</f>
        <v>1.4525565964468528E-6</v>
      </c>
      <c r="AA54" s="254">
        <f>+生産者価格評価表!AA54/生産者価格評価表!AA$124</f>
        <v>0</v>
      </c>
      <c r="AB54" s="254">
        <f>+生産者価格評価表!AB54/生産者価格評価表!AB$124</f>
        <v>1.0182619038193446E-5</v>
      </c>
      <c r="AC54" s="254">
        <f>+生産者価格評価表!AC54/生産者価格評価表!AC$124</f>
        <v>3.6443307039487303E-6</v>
      </c>
      <c r="AD54" s="254">
        <f>+生産者価格評価表!AD54/生産者価格評価表!AD$124</f>
        <v>4.2698967581662841E-7</v>
      </c>
      <c r="AE54" s="254">
        <f>+生産者価格評価表!AE54/生産者価格評価表!AE$124</f>
        <v>0</v>
      </c>
      <c r="AF54" s="254">
        <f>+生産者価格評価表!AF54/生産者価格評価表!AF$124</f>
        <v>0</v>
      </c>
      <c r="AG54" s="254">
        <f>+生産者価格評価表!AG54/生産者価格評価表!AG$124</f>
        <v>0</v>
      </c>
      <c r="AH54" s="254">
        <f>+生産者価格評価表!AH54/生産者価格評価表!AH$124</f>
        <v>0</v>
      </c>
      <c r="AI54" s="254">
        <f>+生産者価格評価表!AI54/生産者価格評価表!AI$124</f>
        <v>0</v>
      </c>
      <c r="AJ54" s="254">
        <f>+生産者価格評価表!AJ54/生産者価格評価表!AJ$124</f>
        <v>3.56490352479836E-7</v>
      </c>
      <c r="AK54" s="254">
        <f>+生産者価格評価表!AK54/生産者価格評価表!AK$124</f>
        <v>0</v>
      </c>
      <c r="AL54" s="254">
        <f>+生産者価格評価表!AL54/生産者価格評価表!AL$124</f>
        <v>0</v>
      </c>
      <c r="AM54" s="254">
        <f>+生産者価格評価表!AM54/生産者価格評価表!AM$124</f>
        <v>7.3720086600460127E-7</v>
      </c>
      <c r="AN54" s="254">
        <f>+生産者価格評価表!AN54/生産者価格評価表!AN$124</f>
        <v>1.1258767765397304E-6</v>
      </c>
      <c r="AO54" s="254">
        <f>+生産者価格評価表!AO54/生産者価格評価表!AO$124</f>
        <v>6.3452300050698386E-7</v>
      </c>
      <c r="AP54" s="254">
        <f>+生産者価格評価表!AP54/生産者価格評価表!AP$124</f>
        <v>1.479976655834882E-6</v>
      </c>
      <c r="AQ54" s="254">
        <f>+生産者価格評価表!AQ54/生産者価格評価表!AQ$124</f>
        <v>0</v>
      </c>
      <c r="AR54" s="254">
        <f>+生産者価格評価表!AR54/生産者価格評価表!AR$124</f>
        <v>2.7419250739734997E-4</v>
      </c>
      <c r="AS54" s="254">
        <f>+生産者価格評価表!AS54/生産者価格評価表!AS$124</f>
        <v>2.5568238111887887E-6</v>
      </c>
      <c r="AT54" s="254">
        <f>+生産者価格評価表!AT54/生産者価格評価表!AT$124</f>
        <v>3.6030993127537532E-3</v>
      </c>
      <c r="AU54" s="255">
        <f>+生産者価格評価表!AU54/生産者価格評価表!AU$124</f>
        <v>7.6604870595785189E-3</v>
      </c>
      <c r="AV54" s="255">
        <f>+生産者価格評価表!AV54/生産者価格評価表!AV$124</f>
        <v>6.326444334100032E-3</v>
      </c>
      <c r="AW54" s="255">
        <f>+生産者価格評価表!AW54/生産者価格評価表!AW$124</f>
        <v>4.9585153626493537E-2</v>
      </c>
      <c r="AX54" s="255">
        <f>+生産者価格評価表!AX54/生産者価格評価表!AX$124</f>
        <v>0.14744726596872973</v>
      </c>
      <c r="AY54" s="255">
        <f>+生産者価格評価表!AY54/生産者価格評価表!AY$124</f>
        <v>0.25433555460722845</v>
      </c>
      <c r="AZ54" s="255">
        <f>+生産者価格評価表!AZ54/生産者価格評価表!AZ$124</f>
        <v>3.0553173676143922E-2</v>
      </c>
      <c r="BA54" s="255">
        <f>+生産者価格評価表!BA54/生産者価格評価表!BA$124</f>
        <v>4.4704810779151581E-2</v>
      </c>
      <c r="BB54" s="255">
        <f>+生産者価格評価表!BB54/生産者価格評価表!BB$124</f>
        <v>0.15781981001724005</v>
      </c>
      <c r="BC54" s="255">
        <f>+生産者価格評価表!BC54/生産者価格評価表!BC$124</f>
        <v>2.912957336051929E-2</v>
      </c>
      <c r="BD54" s="255">
        <f>+生産者価格評価表!BD54/生産者価格評価表!BD$124</f>
        <v>0.15014685834170075</v>
      </c>
      <c r="BE54" s="255">
        <f>+生産者価格評価表!BE54/生産者価格評価表!BE$124</f>
        <v>0.12756979798307339</v>
      </c>
      <c r="BF54" s="255">
        <f>+生産者価格評価表!BF54/生産者価格評価表!BF$124</f>
        <v>6.7035363472716964E-4</v>
      </c>
      <c r="BG54" s="255">
        <f>+生産者価格評価表!BG54/生産者価格評価表!BG$124</f>
        <v>5.5983805391933384E-4</v>
      </c>
      <c r="BH54" s="255">
        <f>+生産者価格評価表!BH54/生産者価格評価表!BH$124</f>
        <v>9.8383293568664858E-3</v>
      </c>
      <c r="BI54" s="255">
        <f>+生産者価格評価表!BI54/生産者価格評価表!BI$124</f>
        <v>3.4520851784554702E-3</v>
      </c>
      <c r="BJ54" s="255">
        <f>+生産者価格評価表!BJ54/生産者価格評価表!BJ$124</f>
        <v>9.1847941059258309E-4</v>
      </c>
      <c r="BK54" s="255">
        <f>+生産者価格評価表!BK54/生産者価格評価表!BK$124</f>
        <v>2.3793153310094572E-3</v>
      </c>
      <c r="BL54" s="255">
        <f>+生産者価格評価表!BL54/生産者価格評価表!BL$124</f>
        <v>0</v>
      </c>
      <c r="BM54" s="255">
        <f>+生産者価格評価表!BM54/生産者価格評価表!BM$124</f>
        <v>6.3425779558187018E-4</v>
      </c>
      <c r="BN54" s="255">
        <f>+生産者価格評価表!BN54/生産者価格評価表!BN$124</f>
        <v>2.1332018664195563E-4</v>
      </c>
      <c r="BO54" s="255">
        <f>+生産者価格評価表!BO54/生産者価格評価表!BO$124</f>
        <v>5.0472431798842769E-5</v>
      </c>
      <c r="BP54" s="255">
        <f>+生産者価格評価表!BP54/生産者価格評価表!BP$124</f>
        <v>1.0995298709173282E-5</v>
      </c>
      <c r="BQ54" s="255">
        <f>+生産者価格評価表!BQ54/生産者価格評価表!BQ$124</f>
        <v>3.7480830429276945E-6</v>
      </c>
      <c r="BR54" s="255">
        <f>+生産者価格評価表!BR54/生産者価格評価表!BR$124</f>
        <v>2.4673287126434867E-6</v>
      </c>
      <c r="BS54" s="255">
        <f>+生産者価格評価表!BS54/生産者価格評価表!BS$124</f>
        <v>2.0969399906542697E-5</v>
      </c>
      <c r="BT54" s="255">
        <f>+生産者価格評価表!BT54/生産者価格評価表!BT$124</f>
        <v>0</v>
      </c>
      <c r="BU54" s="255">
        <f>+生産者価格評価表!BU54/生産者価格評価表!BU$124</f>
        <v>2.4418048553132478E-5</v>
      </c>
      <c r="BV54" s="255">
        <f>+生産者価格評価表!BV54/生産者価格評価表!BV$124</f>
        <v>4.6238211836239116E-5</v>
      </c>
      <c r="BW54" s="255">
        <f>+生産者価格評価表!BW54/生産者価格評価表!BW$124</f>
        <v>0</v>
      </c>
      <c r="BX54" s="255">
        <f>+生産者価格評価表!BX54/生産者価格評価表!BX$124</f>
        <v>0</v>
      </c>
      <c r="BY54" s="255">
        <f>+生産者価格評価表!BY54/生産者価格評価表!BY$124</f>
        <v>0</v>
      </c>
      <c r="BZ54" s="255">
        <f>+生産者価格評価表!BZ54/生産者価格評価表!BZ$124</f>
        <v>2.2988134394846682E-5</v>
      </c>
      <c r="CA54" s="255">
        <f>+生産者価格評価表!CA54/生産者価格評価表!CA$124</f>
        <v>1.2510910295709753E-7</v>
      </c>
      <c r="CB54" s="255">
        <f>+生産者価格評価表!CB54/生産者価格評価表!CB$124</f>
        <v>0</v>
      </c>
      <c r="CC54" s="255">
        <f>+生産者価格評価表!CC54/生産者価格評価表!CC$124</f>
        <v>3.2923882179326874E-6</v>
      </c>
      <c r="CD54" s="255">
        <f>+生産者価格評価表!CD54/生産者価格評価表!CD$124</f>
        <v>1.1985313197208141E-6</v>
      </c>
      <c r="CE54" s="255">
        <f>+生産者価格評価表!CE54/生産者価格評価表!CE$124</f>
        <v>0</v>
      </c>
      <c r="CF54" s="255">
        <f>+生産者価格評価表!CF54/生産者価格評価表!CF$124</f>
        <v>3.2838177402342545E-7</v>
      </c>
      <c r="CG54" s="255">
        <f>+生産者価格評価表!CG54/生産者価格評価表!CG$124</f>
        <v>1.2089188593306549E-5</v>
      </c>
      <c r="CH54" s="255">
        <f>+生産者価格評価表!CH54/生産者価格評価表!CH$124</f>
        <v>2.2182438815614351E-5</v>
      </c>
      <c r="CI54" s="255">
        <f>+生産者価格評価表!CI54/生産者価格評価表!CI$124</f>
        <v>2.7394321031363322E-4</v>
      </c>
      <c r="CJ54" s="255">
        <f>+生産者価格評価表!CJ54/生産者価格評価表!CJ$124</f>
        <v>1.503102309450278E-3</v>
      </c>
      <c r="CK54" s="255">
        <f>+生産者価格評価表!CK54/生産者価格評価表!CK$124</f>
        <v>6.1270333856047895E-4</v>
      </c>
      <c r="CL54" s="255">
        <f>+生産者価格評価表!CL54/生産者価格評価表!CL$124</f>
        <v>2.9247762736071229E-4</v>
      </c>
      <c r="CM54" s="255">
        <f>+生産者価格評価表!CM54/生産者価格評価表!CM$124</f>
        <v>3.2562847740167248E-3</v>
      </c>
      <c r="CN54" s="255">
        <f>+生産者価格評価表!CN54/生産者価格評価表!CN$124</f>
        <v>2.0228822232547495E-3</v>
      </c>
      <c r="CO54" s="255">
        <f>+生産者価格評価表!CO54/生産者価格評価表!CO$124</f>
        <v>1.9606074288582506E-5</v>
      </c>
      <c r="CP54" s="255">
        <f>+生産者価格評価表!CP54/生産者価格評価表!CP$124</f>
        <v>2.3259673899689113E-3</v>
      </c>
      <c r="CQ54" s="255">
        <f>+生産者価格評価表!CQ54/生産者価格評価表!CQ$124</f>
        <v>5.5920560284439505E-7</v>
      </c>
      <c r="CR54" s="255">
        <f>+生産者価格評価表!CR54/生産者価格評価表!CR$124</f>
        <v>0</v>
      </c>
      <c r="CS54" s="255">
        <f>+生産者価格評価表!CS54/生産者価格評価表!CS$124</f>
        <v>1.2967896876589409E-5</v>
      </c>
      <c r="CT54" s="255">
        <f>+生産者価格評価表!CT54/生産者価格評価表!CT$124</f>
        <v>8.6227613479204015E-8</v>
      </c>
      <c r="CU54" s="255">
        <f>+生産者価格評価表!CU54/生産者価格評価表!CU$124</f>
        <v>0</v>
      </c>
      <c r="CV54" s="255">
        <f>+生産者価格評価表!CV54/生産者価格評価表!CV$124</f>
        <v>6.6495056825097712E-6</v>
      </c>
      <c r="CW54" s="255">
        <f>+生産者価格評価表!CW54/生産者価格評価表!CW$124</f>
        <v>1.2164319520667423E-7</v>
      </c>
      <c r="CX54" s="255">
        <f>+生産者価格評価表!CX54/生産者価格評価表!CX$124</f>
        <v>6.2284933358443699E-2</v>
      </c>
      <c r="CY54" s="255">
        <f>+生産者価格評価表!CY54/生産者価格評価表!CY$124</f>
        <v>2.5680168563303867E-5</v>
      </c>
      <c r="CZ54" s="255">
        <f>+生産者価格評価表!CZ54/生産者価格評価表!CZ$124</f>
        <v>6.1882796458818859E-7</v>
      </c>
      <c r="DA54" s="255">
        <f>+生産者価格評価表!DA54/生産者価格評価表!DA$124</f>
        <v>0</v>
      </c>
      <c r="DB54" s="255">
        <f>+生産者価格評価表!DB54/生産者価格評価表!DB$124</f>
        <v>1.6062506095147403E-6</v>
      </c>
      <c r="DC54" s="255">
        <f>+生産者価格評価表!DC54/生産者価格評価表!DC$124</f>
        <v>2.360064406157644E-7</v>
      </c>
      <c r="DD54" s="255">
        <f>+生産者価格評価表!DD54/生産者価格評価表!DD$124</f>
        <v>0</v>
      </c>
      <c r="DE54" s="255">
        <f>+生産者価格評価表!DE54/生産者価格評価表!DE$124</f>
        <v>1.5372795049165125E-4</v>
      </c>
      <c r="DF54" s="255">
        <f>+生産者価格評価表!DF54/生産者価格評価表!DF$124</f>
        <v>3.2057562189457545E-2</v>
      </c>
      <c r="DG54" s="256">
        <f>+生産者価格評価表!DG54/生産者価格評価表!DG$124</f>
        <v>0</v>
      </c>
    </row>
    <row r="55" spans="1:111" ht="15" customHeight="1" x14ac:dyDescent="0.3">
      <c r="A55" s="236">
        <v>49</v>
      </c>
      <c r="B55" s="196" t="s">
        <v>331</v>
      </c>
      <c r="C55" s="195" t="s">
        <v>332</v>
      </c>
      <c r="D55" s="253">
        <f>+生産者価格評価表!D55/生産者価格評価表!D$124</f>
        <v>0</v>
      </c>
      <c r="E55" s="254">
        <f>+生産者価格評価表!E55/生産者価格評価表!E$124</f>
        <v>3.1566129436111225E-5</v>
      </c>
      <c r="F55" s="254">
        <f>+生産者価格評価表!F55/生産者価格評価表!F$124</f>
        <v>0</v>
      </c>
      <c r="G55" s="254">
        <f>+生産者価格評価表!G55/生産者価格評価表!G$124</f>
        <v>0</v>
      </c>
      <c r="H55" s="254">
        <f>+生産者価格評価表!H55/生産者価格評価表!H$124</f>
        <v>6.3886518613603396E-4</v>
      </c>
      <c r="I55" s="254">
        <f>+生産者価格評価表!I55/生産者価格評価表!I$124</f>
        <v>0</v>
      </c>
      <c r="J55" s="254">
        <f>+生産者価格評価表!J55/生産者価格評価表!J$124</f>
        <v>2.6630227190806925E-4</v>
      </c>
      <c r="K55" s="254">
        <f>+生産者価格評価表!K55/生産者価格評価表!K$124</f>
        <v>0</v>
      </c>
      <c r="L55" s="254">
        <f>+生産者価格評価表!L55/生産者価格評価表!L$124</f>
        <v>0</v>
      </c>
      <c r="M55" s="254">
        <f>+生産者価格評価表!M55/生産者価格評価表!M$124</f>
        <v>0</v>
      </c>
      <c r="N55" s="254">
        <f>+生産者価格評価表!N55/生産者価格評価表!N$124</f>
        <v>0</v>
      </c>
      <c r="O55" s="254">
        <f>+生産者価格評価表!O55/生産者価格評価表!O$124</f>
        <v>0</v>
      </c>
      <c r="P55" s="254">
        <f>+生産者価格評価表!P55/生産者価格評価表!P$124</f>
        <v>0</v>
      </c>
      <c r="Q55" s="254">
        <f>+生産者価格評価表!Q55/生産者価格評価表!Q$124</f>
        <v>0</v>
      </c>
      <c r="R55" s="254">
        <f>+生産者価格評価表!R55/生産者価格評価表!R$124</f>
        <v>1.677283719434089E-4</v>
      </c>
      <c r="S55" s="254">
        <f>+生産者価格評価表!S55/生産者価格評価表!S$124</f>
        <v>0</v>
      </c>
      <c r="T55" s="254">
        <f>+生産者価格評価表!T55/生産者価格評価表!T$124</f>
        <v>0</v>
      </c>
      <c r="U55" s="254">
        <f>+生産者価格評価表!U55/生産者価格評価表!U$124</f>
        <v>0</v>
      </c>
      <c r="V55" s="254">
        <f>+生産者価格評価表!V55/生産者価格評価表!V$124</f>
        <v>0</v>
      </c>
      <c r="W55" s="254">
        <f>+生産者価格評価表!W55/生産者価格評価表!W$124</f>
        <v>0</v>
      </c>
      <c r="X55" s="254">
        <f>+生産者価格評価表!X55/生産者価格評価表!X$124</f>
        <v>0</v>
      </c>
      <c r="Y55" s="254">
        <f>+生産者価格評価表!Y55/生産者価格評価表!Y$124</f>
        <v>0</v>
      </c>
      <c r="Z55" s="254">
        <f>+生産者価格評価表!Z55/生産者価格評価表!Z$124</f>
        <v>0</v>
      </c>
      <c r="AA55" s="254">
        <f>+生産者価格評価表!AA55/生産者価格評価表!AA$124</f>
        <v>0</v>
      </c>
      <c r="AB55" s="254">
        <f>+生産者価格評価表!AB55/生産者価格評価表!AB$124</f>
        <v>0</v>
      </c>
      <c r="AC55" s="254">
        <f>+生産者価格評価表!AC55/生産者価格評価表!AC$124</f>
        <v>0</v>
      </c>
      <c r="AD55" s="254">
        <f>+生産者価格評価表!AD55/生産者価格評価表!AD$124</f>
        <v>0</v>
      </c>
      <c r="AE55" s="254">
        <f>+生産者価格評価表!AE55/生産者価格評価表!AE$124</f>
        <v>0</v>
      </c>
      <c r="AF55" s="254">
        <f>+生産者価格評価表!AF55/生産者価格評価表!AF$124</f>
        <v>5.9054129105590687E-6</v>
      </c>
      <c r="AG55" s="254">
        <f>+生産者価格評価表!AG55/生産者価格評価表!AG$124</f>
        <v>0</v>
      </c>
      <c r="AH55" s="254">
        <f>+生産者価格評価表!AH55/生産者価格評価表!AH$124</f>
        <v>0</v>
      </c>
      <c r="AI55" s="254">
        <f>+生産者価格評価表!AI55/生産者価格評価表!AI$124</f>
        <v>0</v>
      </c>
      <c r="AJ55" s="254">
        <f>+生産者価格評価表!AJ55/生産者価格評価表!AJ$124</f>
        <v>9.2687491644757368E-6</v>
      </c>
      <c r="AK55" s="254">
        <f>+生産者価格評価表!AK55/生産者価格評価表!AK$124</f>
        <v>0</v>
      </c>
      <c r="AL55" s="254">
        <f>+生産者価格評価表!AL55/生産者価格評価表!AL$124</f>
        <v>0</v>
      </c>
      <c r="AM55" s="254">
        <f>+生産者価格評価表!AM55/生産者価格評価表!AM$124</f>
        <v>0</v>
      </c>
      <c r="AN55" s="254">
        <f>+生産者価格評価表!AN55/生産者価格評価表!AN$124</f>
        <v>0</v>
      </c>
      <c r="AO55" s="254">
        <f>+生産者価格評価表!AO55/生産者価格評価表!AO$124</f>
        <v>0</v>
      </c>
      <c r="AP55" s="254">
        <f>+生産者価格評価表!AP55/生産者価格評価表!AP$124</f>
        <v>0</v>
      </c>
      <c r="AQ55" s="254">
        <f>+生産者価格評価表!AQ55/生産者価格評価表!AQ$124</f>
        <v>0</v>
      </c>
      <c r="AR55" s="254">
        <f>+生産者価格評価表!AR55/生産者価格評価表!AR$124</f>
        <v>2.3174248255542217E-5</v>
      </c>
      <c r="AS55" s="254">
        <f>+生産者価格評価表!AS55/生産者価格評価表!AS$124</f>
        <v>4.8451811222027547E-4</v>
      </c>
      <c r="AT55" s="254">
        <f>+生産者価格評価表!AT55/生産者価格評価表!AT$124</f>
        <v>1.2566104646276395E-4</v>
      </c>
      <c r="AU55" s="255">
        <f>+生産者価格評価表!AU55/生産者価格評価表!AU$124</f>
        <v>2.1040650516014912E-2</v>
      </c>
      <c r="AV55" s="255">
        <f>+生産者価格評価表!AV55/生産者価格評価表!AV$124</f>
        <v>1.5018183643611472E-2</v>
      </c>
      <c r="AW55" s="255">
        <f>+生産者価格評価表!AW55/生産者価格評価表!AW$124</f>
        <v>9.7951541626382799E-3</v>
      </c>
      <c r="AX55" s="255">
        <f>+生産者価格評価表!AX55/生産者価格評価表!AX$124</f>
        <v>0</v>
      </c>
      <c r="AY55" s="255">
        <f>+生産者価格評価表!AY55/生産者価格評価表!AY$124</f>
        <v>9.5972162951777566E-4</v>
      </c>
      <c r="AZ55" s="255">
        <f>+生産者価格評価表!AZ55/生産者価格評価表!AZ$124</f>
        <v>0.16499727780338683</v>
      </c>
      <c r="BA55" s="255">
        <f>+生産者価格評価表!BA55/生産者価格評価表!BA$124</f>
        <v>1.6375262205298859E-2</v>
      </c>
      <c r="BB55" s="255">
        <f>+生産者価格評価表!BB55/生産者価格評価表!BB$124</f>
        <v>8.3236804701109519E-3</v>
      </c>
      <c r="BC55" s="255">
        <f>+生産者価格評価表!BC55/生産者価格評価表!BC$124</f>
        <v>4.1825060271443249E-3</v>
      </c>
      <c r="BD55" s="255">
        <f>+生産者価格評価表!BD55/生産者価格評価表!BD$124</f>
        <v>8.6309275994089756E-3</v>
      </c>
      <c r="BE55" s="255">
        <f>+生産者価格評価表!BE55/生産者価格評価表!BE$124</f>
        <v>7.3283828917928596E-3</v>
      </c>
      <c r="BF55" s="255">
        <f>+生産者価格評価表!BF55/生産者価格評価表!BF$124</f>
        <v>3.5741351185437975E-2</v>
      </c>
      <c r="BG55" s="255">
        <f>+生産者価格評価表!BG55/生産者価格評価表!BG$124</f>
        <v>1.0471116370973551E-2</v>
      </c>
      <c r="BH55" s="255">
        <f>+生産者価格評価表!BH55/生産者価格評価表!BH$124</f>
        <v>4.8544791752318975E-2</v>
      </c>
      <c r="BI55" s="255">
        <f>+生産者価格評価表!BI55/生産者価格評価表!BI$124</f>
        <v>2.0772446099436955E-2</v>
      </c>
      <c r="BJ55" s="255">
        <f>+生産者価格評価表!BJ55/生産者価格評価表!BJ$124</f>
        <v>6.137572409765181E-3</v>
      </c>
      <c r="BK55" s="255">
        <f>+生産者価格評価表!BK55/生産者価格評価表!BK$124</f>
        <v>2.2547199089196035E-4</v>
      </c>
      <c r="BL55" s="255">
        <f>+生産者価格評価表!BL55/生産者価格評価表!BL$124</f>
        <v>0</v>
      </c>
      <c r="BM55" s="255">
        <f>+生産者価格評価表!BM55/生産者価格評価表!BM$124</f>
        <v>2.030086247884995E-3</v>
      </c>
      <c r="BN55" s="255">
        <f>+生産者価格評価表!BN55/生産者価格評価表!BN$124</f>
        <v>3.5718728926094896E-3</v>
      </c>
      <c r="BO55" s="255">
        <f>+生産者価格評価表!BO55/生産者価格評価表!BO$124</f>
        <v>1.5316529116047623E-3</v>
      </c>
      <c r="BP55" s="255">
        <f>+生産者価格評価表!BP55/生産者価格評価表!BP$124</f>
        <v>4.1488571294370832E-3</v>
      </c>
      <c r="BQ55" s="255">
        <f>+生産者価格評価表!BQ55/生産者価格評価表!BQ$124</f>
        <v>0</v>
      </c>
      <c r="BR55" s="255">
        <f>+生産者価格評価表!BR55/生産者価格評価表!BR$124</f>
        <v>0</v>
      </c>
      <c r="BS55" s="255">
        <f>+生産者価格評価表!BS55/生産者価格評価表!BS$124</f>
        <v>0</v>
      </c>
      <c r="BT55" s="255">
        <f>+生産者価格評価表!BT55/生産者価格評価表!BT$124</f>
        <v>0</v>
      </c>
      <c r="BU55" s="255">
        <f>+生産者価格評価表!BU55/生産者価格評価表!BU$124</f>
        <v>1.0785357134775828E-7</v>
      </c>
      <c r="BV55" s="255">
        <f>+生産者価格評価表!BV55/生産者価格評価表!BV$124</f>
        <v>0</v>
      </c>
      <c r="BW55" s="255">
        <f>+生産者価格評価表!BW55/生産者価格評価表!BW$124</f>
        <v>0</v>
      </c>
      <c r="BX55" s="255">
        <f>+生産者価格評価表!BX55/生産者価格評価表!BX$124</f>
        <v>0</v>
      </c>
      <c r="BY55" s="255">
        <f>+生産者価格評価表!BY55/生産者価格評価表!BY$124</f>
        <v>0</v>
      </c>
      <c r="BZ55" s="255">
        <f>+生産者価格評価表!BZ55/生産者価格評価表!BZ$124</f>
        <v>1.2053238034054747E-4</v>
      </c>
      <c r="CA55" s="255">
        <f>+生産者価格評価表!CA55/生産者価格評価表!CA$124</f>
        <v>0</v>
      </c>
      <c r="CB55" s="255">
        <f>+生産者価格評価表!CB55/生産者価格評価表!CB$124</f>
        <v>1.2082225330659541E-5</v>
      </c>
      <c r="CC55" s="255">
        <f>+生産者価格評価表!CC55/生産者価格評価表!CC$124</f>
        <v>0</v>
      </c>
      <c r="CD55" s="255">
        <f>+生産者価格評価表!CD55/生産者価格評価表!CD$124</f>
        <v>0</v>
      </c>
      <c r="CE55" s="255">
        <f>+生産者価格評価表!CE55/生産者価格評価表!CE$124</f>
        <v>0</v>
      </c>
      <c r="CF55" s="255">
        <f>+生産者価格評価表!CF55/生産者価格評価表!CF$124</f>
        <v>9.1946896726559127E-6</v>
      </c>
      <c r="CG55" s="255">
        <f>+生産者価格評価表!CG55/生産者価格評価表!CG$124</f>
        <v>0</v>
      </c>
      <c r="CH55" s="255">
        <f>+生産者価格評価表!CH55/生産者価格評価表!CH$124</f>
        <v>6.5242467104748087E-7</v>
      </c>
      <c r="CI55" s="255">
        <f>+生産者価格評価表!CI55/生産者価格評価表!CI$124</f>
        <v>3.7320445488030552E-6</v>
      </c>
      <c r="CJ55" s="255">
        <f>+生産者価格評価表!CJ55/生産者価格評価表!CJ$124</f>
        <v>0</v>
      </c>
      <c r="CK55" s="255">
        <f>+生産者価格評価表!CK55/生産者価格評価表!CK$124</f>
        <v>0</v>
      </c>
      <c r="CL55" s="255">
        <f>+生産者価格評価表!CL55/生産者価格評価表!CL$124</f>
        <v>0</v>
      </c>
      <c r="CM55" s="255">
        <f>+生産者価格評価表!CM55/生産者価格評価表!CM$124</f>
        <v>0</v>
      </c>
      <c r="CN55" s="255">
        <f>+生産者価格評価表!CN55/生産者価格評価表!CN$124</f>
        <v>2.0644288539402981E-6</v>
      </c>
      <c r="CO55" s="255">
        <f>+生産者価格評価表!CO55/生産者価格評価表!CO$124</f>
        <v>0</v>
      </c>
      <c r="CP55" s="255">
        <f>+生産者価格評価表!CP55/生産者価格評価表!CP$124</f>
        <v>0</v>
      </c>
      <c r="CQ55" s="255">
        <f>+生産者価格評価表!CQ55/生産者価格評価表!CQ$124</f>
        <v>0</v>
      </c>
      <c r="CR55" s="255">
        <f>+生産者価格評価表!CR55/生産者価格評価表!CR$124</f>
        <v>0</v>
      </c>
      <c r="CS55" s="255">
        <f>+生産者価格評価表!CS55/生産者価格評価表!CS$124</f>
        <v>0</v>
      </c>
      <c r="CT55" s="255">
        <f>+生産者価格評価表!CT55/生産者価格評価表!CT$124</f>
        <v>0</v>
      </c>
      <c r="CU55" s="255">
        <f>+生産者価格評価表!CU55/生産者価格評価表!CU$124</f>
        <v>0</v>
      </c>
      <c r="CV55" s="255">
        <f>+生産者価格評価表!CV55/生産者価格評価表!CV$124</f>
        <v>0</v>
      </c>
      <c r="CW55" s="255">
        <f>+生産者価格評価表!CW55/生産者価格評価表!CW$124</f>
        <v>0</v>
      </c>
      <c r="CX55" s="255">
        <f>+生産者価格評価表!CX55/生産者価格評価表!CX$124</f>
        <v>1.8527844698267116E-2</v>
      </c>
      <c r="CY55" s="255">
        <f>+生産者価格評価表!CY55/生産者価格評価表!CY$124</f>
        <v>1.2858453500938988E-7</v>
      </c>
      <c r="CZ55" s="255">
        <f>+生産者価格評価表!CZ55/生産者価格評価表!CZ$124</f>
        <v>0</v>
      </c>
      <c r="DA55" s="255">
        <f>+生産者価格評価表!DA55/生産者価格評価表!DA$124</f>
        <v>0</v>
      </c>
      <c r="DB55" s="255">
        <f>+生産者価格評価表!DB55/生産者価格評価表!DB$124</f>
        <v>0</v>
      </c>
      <c r="DC55" s="255">
        <f>+生産者価格評価表!DC55/生産者価格評価表!DC$124</f>
        <v>0</v>
      </c>
      <c r="DD55" s="255">
        <f>+生産者価格評価表!DD55/生産者価格評価表!DD$124</f>
        <v>0</v>
      </c>
      <c r="DE55" s="255">
        <f>+生産者価格評価表!DE55/生産者価格評価表!DE$124</f>
        <v>3.9266601625064999E-5</v>
      </c>
      <c r="DF55" s="255">
        <f>+生産者価格評価表!DF55/生産者価格評価表!DF$124</f>
        <v>0</v>
      </c>
      <c r="DG55" s="256">
        <f>+生産者価格評価表!DG55/生産者価格評価表!DG$124</f>
        <v>4.0722165591838501E-5</v>
      </c>
    </row>
    <row r="56" spans="1:111" ht="15" customHeight="1" x14ac:dyDescent="0.3">
      <c r="A56" s="236">
        <v>50</v>
      </c>
      <c r="B56" s="196" t="s">
        <v>333</v>
      </c>
      <c r="C56" s="195" t="s">
        <v>334</v>
      </c>
      <c r="D56" s="253">
        <f>+生産者価格評価表!D56/生産者価格評価表!D$124</f>
        <v>0</v>
      </c>
      <c r="E56" s="254">
        <f>+生産者価格評価表!E56/生産者価格評価表!E$124</f>
        <v>0</v>
      </c>
      <c r="F56" s="254">
        <f>+生産者価格評価表!F56/生産者価格評価表!F$124</f>
        <v>0</v>
      </c>
      <c r="G56" s="254">
        <f>+生産者価格評価表!G56/生産者価格評価表!G$124</f>
        <v>0</v>
      </c>
      <c r="H56" s="254">
        <f>+生産者価格評価表!H56/生産者価格評価表!H$124</f>
        <v>0</v>
      </c>
      <c r="I56" s="254">
        <f>+生産者価格評価表!I56/生産者価格評価表!I$124</f>
        <v>0</v>
      </c>
      <c r="J56" s="254">
        <f>+生産者価格評価表!J56/生産者価格評価表!J$124</f>
        <v>0</v>
      </c>
      <c r="K56" s="254">
        <f>+生産者価格評価表!K56/生産者価格評価表!K$124</f>
        <v>0</v>
      </c>
      <c r="L56" s="254">
        <f>+生産者価格評価表!L56/生産者価格評価表!L$124</f>
        <v>0</v>
      </c>
      <c r="M56" s="254">
        <f>+生産者価格評価表!M56/生産者価格評価表!M$124</f>
        <v>0</v>
      </c>
      <c r="N56" s="254">
        <f>+生産者価格評価表!N56/生産者価格評価表!N$124</f>
        <v>0</v>
      </c>
      <c r="O56" s="254">
        <f>+生産者価格評価表!O56/生産者価格評価表!O$124</f>
        <v>0</v>
      </c>
      <c r="P56" s="254">
        <f>+生産者価格評価表!P56/生産者価格評価表!P$124</f>
        <v>0</v>
      </c>
      <c r="Q56" s="254">
        <f>+生産者価格評価表!Q56/生産者価格評価表!Q$124</f>
        <v>0</v>
      </c>
      <c r="R56" s="254">
        <f>+生産者価格評価表!R56/生産者価格評価表!R$124</f>
        <v>0</v>
      </c>
      <c r="S56" s="254">
        <f>+生産者価格評価表!S56/生産者価格評価表!S$124</f>
        <v>0</v>
      </c>
      <c r="T56" s="254">
        <f>+生産者価格評価表!T56/生産者価格評価表!T$124</f>
        <v>0</v>
      </c>
      <c r="U56" s="254">
        <f>+生産者価格評価表!U56/生産者価格評価表!U$124</f>
        <v>0</v>
      </c>
      <c r="V56" s="254">
        <f>+生産者価格評価表!V56/生産者価格評価表!V$124</f>
        <v>0</v>
      </c>
      <c r="W56" s="254">
        <f>+生産者価格評価表!W56/生産者価格評価表!W$124</f>
        <v>0</v>
      </c>
      <c r="X56" s="254">
        <f>+生産者価格評価表!X56/生産者価格評価表!X$124</f>
        <v>0</v>
      </c>
      <c r="Y56" s="254">
        <f>+生産者価格評価表!Y56/生産者価格評価表!Y$124</f>
        <v>0</v>
      </c>
      <c r="Z56" s="254">
        <f>+生産者価格評価表!Z56/生産者価格評価表!Z$124</f>
        <v>0</v>
      </c>
      <c r="AA56" s="254">
        <f>+生産者価格評価表!AA56/生産者価格評価表!AA$124</f>
        <v>0</v>
      </c>
      <c r="AB56" s="254">
        <f>+生産者価格評価表!AB56/生産者価格評価表!AB$124</f>
        <v>0</v>
      </c>
      <c r="AC56" s="254">
        <f>+生産者価格評価表!AC56/生産者価格評価表!AC$124</f>
        <v>0</v>
      </c>
      <c r="AD56" s="254">
        <f>+生産者価格評価表!AD56/生産者価格評価表!AD$124</f>
        <v>0</v>
      </c>
      <c r="AE56" s="254">
        <f>+生産者価格評価表!AE56/生産者価格評価表!AE$124</f>
        <v>0</v>
      </c>
      <c r="AF56" s="254">
        <f>+生産者価格評価表!AF56/生産者価格評価表!AF$124</f>
        <v>3.9975102779169083E-6</v>
      </c>
      <c r="AG56" s="254">
        <f>+生産者価格評価表!AG56/生産者価格評価表!AG$124</f>
        <v>0</v>
      </c>
      <c r="AH56" s="254">
        <f>+生産者価格評価表!AH56/生産者価格評価表!AH$124</f>
        <v>0</v>
      </c>
      <c r="AI56" s="254">
        <f>+生産者価格評価表!AI56/生産者価格評価表!AI$124</f>
        <v>0</v>
      </c>
      <c r="AJ56" s="254">
        <f>+生産者価格評価表!AJ56/生産者価格評価表!AJ$124</f>
        <v>0</v>
      </c>
      <c r="AK56" s="254">
        <f>+生産者価格評価表!AK56/生産者価格評価表!AK$124</f>
        <v>0</v>
      </c>
      <c r="AL56" s="254">
        <f>+生産者価格評価表!AL56/生産者価格評価表!AL$124</f>
        <v>0</v>
      </c>
      <c r="AM56" s="254">
        <f>+生産者価格評価表!AM56/生産者価格評価表!AM$124</f>
        <v>0</v>
      </c>
      <c r="AN56" s="254">
        <f>+生産者価格評価表!AN56/生産者価格評価表!AN$124</f>
        <v>0</v>
      </c>
      <c r="AO56" s="254">
        <f>+生産者価格評価表!AO56/生産者価格評価表!AO$124</f>
        <v>0</v>
      </c>
      <c r="AP56" s="254">
        <f>+生産者価格評価表!AP56/生産者価格評価表!AP$124</f>
        <v>0</v>
      </c>
      <c r="AQ56" s="254">
        <f>+生産者価格評価表!AQ56/生産者価格評価表!AQ$124</f>
        <v>0</v>
      </c>
      <c r="AR56" s="254">
        <f>+生産者価格評価表!AR56/生産者価格評価表!AR$124</f>
        <v>0</v>
      </c>
      <c r="AS56" s="254">
        <f>+生産者価格評価表!AS56/生産者価格評価表!AS$124</f>
        <v>0</v>
      </c>
      <c r="AT56" s="254">
        <f>+生産者価格評価表!AT56/生産者価格評価表!AT$124</f>
        <v>0</v>
      </c>
      <c r="AU56" s="255">
        <f>+生産者価格評価表!AU56/生産者価格評価表!AU$124</f>
        <v>0</v>
      </c>
      <c r="AV56" s="255">
        <f>+生産者価格評価表!AV56/生産者価格評価表!AV$124</f>
        <v>0</v>
      </c>
      <c r="AW56" s="255">
        <f>+生産者価格評価表!AW56/生産者価格評価表!AW$124</f>
        <v>0</v>
      </c>
      <c r="AX56" s="255">
        <f>+生産者価格評価表!AX56/生産者価格評価表!AX$124</f>
        <v>0</v>
      </c>
      <c r="AY56" s="255">
        <f>+生産者価格評価表!AY56/生産者価格評価表!AY$124</f>
        <v>0</v>
      </c>
      <c r="AZ56" s="255">
        <f>+生産者価格評価表!AZ56/生産者価格評価表!AZ$124</f>
        <v>0</v>
      </c>
      <c r="BA56" s="255">
        <f>+生産者価格評価表!BA56/生産者価格評価表!BA$124</f>
        <v>6.9533762647873518E-2</v>
      </c>
      <c r="BB56" s="255">
        <f>+生産者価格評価表!BB56/生産者価格評価表!BB$124</f>
        <v>0</v>
      </c>
      <c r="BC56" s="255">
        <f>+生産者価格評価表!BC56/生産者価格評価表!BC$124</f>
        <v>1.5910626826987446E-6</v>
      </c>
      <c r="BD56" s="255">
        <f>+生産者価格評価表!BD56/生産者価格評価表!BD$124</f>
        <v>0</v>
      </c>
      <c r="BE56" s="255">
        <f>+生産者価格評価表!BE56/生産者価格評価表!BE$124</f>
        <v>0</v>
      </c>
      <c r="BF56" s="255">
        <f>+生産者価格評価表!BF56/生産者価格評価表!BF$124</f>
        <v>0</v>
      </c>
      <c r="BG56" s="255">
        <f>+生産者価格評価表!BG56/生産者価格評価表!BG$124</f>
        <v>0</v>
      </c>
      <c r="BH56" s="255">
        <f>+生産者価格評価表!BH56/生産者価格評価表!BH$124</f>
        <v>0</v>
      </c>
      <c r="BI56" s="255">
        <f>+生産者価格評価表!BI56/生産者価格評価表!BI$124</f>
        <v>2.5224454526560702E-4</v>
      </c>
      <c r="BJ56" s="255">
        <f>+生産者価格評価表!BJ56/生産者価格評価表!BJ$124</f>
        <v>1.0594317860376672E-3</v>
      </c>
      <c r="BK56" s="255">
        <f>+生産者価格評価表!BK56/生産者価格評価表!BK$124</f>
        <v>4.8580783842374221E-6</v>
      </c>
      <c r="BL56" s="255">
        <f>+生産者価格評価表!BL56/生産者価格評価表!BL$124</f>
        <v>0</v>
      </c>
      <c r="BM56" s="255">
        <f>+生産者価格評価表!BM56/生産者価格評価表!BM$124</f>
        <v>3.6093309834218448E-3</v>
      </c>
      <c r="BN56" s="255">
        <f>+生産者価格評価表!BN56/生産者価格評価表!BN$124</f>
        <v>0</v>
      </c>
      <c r="BO56" s="255">
        <f>+生産者価格評価表!BO56/生産者価格評価表!BO$124</f>
        <v>0</v>
      </c>
      <c r="BP56" s="255">
        <f>+生産者価格評価表!BP56/生産者価格評価表!BP$124</f>
        <v>0</v>
      </c>
      <c r="BQ56" s="255">
        <f>+生産者価格評価表!BQ56/生産者価格評価表!BQ$124</f>
        <v>0</v>
      </c>
      <c r="BR56" s="255">
        <f>+生産者価格評価表!BR56/生産者価格評価表!BR$124</f>
        <v>0</v>
      </c>
      <c r="BS56" s="255">
        <f>+生産者価格評価表!BS56/生産者価格評価表!BS$124</f>
        <v>0</v>
      </c>
      <c r="BT56" s="255">
        <f>+生産者価格評価表!BT56/生産者価格評価表!BT$124</f>
        <v>0</v>
      </c>
      <c r="BU56" s="255">
        <f>+生産者価格評価表!BU56/生産者価格評価表!BU$124</f>
        <v>0</v>
      </c>
      <c r="BV56" s="255">
        <f>+生産者価格評価表!BV56/生産者価格評価表!BV$124</f>
        <v>0</v>
      </c>
      <c r="BW56" s="255">
        <f>+生産者価格評価表!BW56/生産者価格評価表!BW$124</f>
        <v>0</v>
      </c>
      <c r="BX56" s="255">
        <f>+生産者価格評価表!BX56/生産者価格評価表!BX$124</f>
        <v>0</v>
      </c>
      <c r="BY56" s="255">
        <f>+生産者価格評価表!BY56/生産者価格評価表!BY$124</f>
        <v>0</v>
      </c>
      <c r="BZ56" s="255">
        <f>+生産者価格評価表!BZ56/生産者価格評価表!BZ$124</f>
        <v>0</v>
      </c>
      <c r="CA56" s="255">
        <f>+生産者価格評価表!CA56/生産者価格評価表!CA$124</f>
        <v>2.5459702451769347E-5</v>
      </c>
      <c r="CB56" s="255">
        <f>+生産者価格評価表!CB56/生産者価格評価表!CB$124</f>
        <v>0</v>
      </c>
      <c r="CC56" s="255">
        <f>+生産者価格評価表!CC56/生産者価格評価表!CC$124</f>
        <v>0</v>
      </c>
      <c r="CD56" s="255">
        <f>+生産者価格評価表!CD56/生産者価格評価表!CD$124</f>
        <v>0</v>
      </c>
      <c r="CE56" s="255">
        <f>+生産者価格評価表!CE56/生産者価格評価表!CE$124</f>
        <v>0</v>
      </c>
      <c r="CF56" s="255">
        <f>+生産者価格評価表!CF56/生産者価格評価表!CF$124</f>
        <v>0</v>
      </c>
      <c r="CG56" s="255">
        <f>+生産者価格評価表!CG56/生産者価格評価表!CG$124</f>
        <v>3.2791924059344015E-5</v>
      </c>
      <c r="CH56" s="255">
        <f>+生産者価格評価表!CH56/生産者価格評価表!CH$124</f>
        <v>0</v>
      </c>
      <c r="CI56" s="255">
        <f>+生産者価格評価表!CI56/生産者価格評価表!CI$124</f>
        <v>0</v>
      </c>
      <c r="CJ56" s="255">
        <f>+生産者価格評価表!CJ56/生産者価格評価表!CJ$124</f>
        <v>0</v>
      </c>
      <c r="CK56" s="255">
        <f>+生産者価格評価表!CK56/生産者価格評価表!CK$124</f>
        <v>0</v>
      </c>
      <c r="CL56" s="255">
        <f>+生産者価格評価表!CL56/生産者価格評価表!CL$124</f>
        <v>0</v>
      </c>
      <c r="CM56" s="255">
        <f>+生産者価格評価表!CM56/生産者価格評価表!CM$124</f>
        <v>5.221607868223715E-4</v>
      </c>
      <c r="CN56" s="255">
        <f>+生産者価格評価表!CN56/生産者価格評価表!CN$124</f>
        <v>4.7674230874744015E-4</v>
      </c>
      <c r="CO56" s="255">
        <f>+生産者価格評価表!CO56/生産者価格評価表!CO$124</f>
        <v>0</v>
      </c>
      <c r="CP56" s="255">
        <f>+生産者価格評価表!CP56/生産者価格評価表!CP$124</f>
        <v>0</v>
      </c>
      <c r="CQ56" s="255">
        <f>+生産者価格評価表!CQ56/生産者価格評価表!CQ$124</f>
        <v>0</v>
      </c>
      <c r="CR56" s="255">
        <f>+生産者価格評価表!CR56/生産者価格評価表!CR$124</f>
        <v>0</v>
      </c>
      <c r="CS56" s="255">
        <f>+生産者価格評価表!CS56/生産者価格評価表!CS$124</f>
        <v>0</v>
      </c>
      <c r="CT56" s="255">
        <f>+生産者価格評価表!CT56/生産者価格評価表!CT$124</f>
        <v>0</v>
      </c>
      <c r="CU56" s="255">
        <f>+生産者価格評価表!CU56/生産者価格評価表!CU$124</f>
        <v>0</v>
      </c>
      <c r="CV56" s="255">
        <f>+生産者価格評価表!CV56/生産者価格評価表!CV$124</f>
        <v>1.4009043327728213E-4</v>
      </c>
      <c r="CW56" s="255">
        <f>+生産者価格評価表!CW56/生産者価格評価表!CW$124</f>
        <v>0</v>
      </c>
      <c r="CX56" s="255">
        <f>+生産者価格評価表!CX56/生産者価格評価表!CX$124</f>
        <v>7.7285717737750354E-3</v>
      </c>
      <c r="CY56" s="255">
        <f>+生産者価格評価表!CY56/生産者価格評価表!CY$124</f>
        <v>1.3758545246004718E-5</v>
      </c>
      <c r="CZ56" s="255">
        <f>+生産者価格評価表!CZ56/生産者価格評価表!CZ$124</f>
        <v>0</v>
      </c>
      <c r="DA56" s="255">
        <f>+生産者価格評価表!DA56/生産者価格評価表!DA$124</f>
        <v>0</v>
      </c>
      <c r="DB56" s="255">
        <f>+生産者価格評価表!DB56/生産者価格評価表!DB$124</f>
        <v>0</v>
      </c>
      <c r="DC56" s="255">
        <f>+生産者価格評価表!DC56/生産者価格評価表!DC$124</f>
        <v>1.4502595775838724E-4</v>
      </c>
      <c r="DD56" s="255">
        <f>+生産者価格評価表!DD56/生産者価格評価表!DD$124</f>
        <v>0</v>
      </c>
      <c r="DE56" s="255">
        <f>+生産者価格評価表!DE56/生産者価格評価表!DE$124</f>
        <v>1.0810238504066479E-5</v>
      </c>
      <c r="DF56" s="255">
        <f>+生産者価格評価表!DF56/生産者価格評価表!DF$124</f>
        <v>0</v>
      </c>
      <c r="DG56" s="256">
        <f>+生産者価格評価表!DG56/生産者価格評価表!DG$124</f>
        <v>0</v>
      </c>
    </row>
    <row r="57" spans="1:111" ht="15" customHeight="1" x14ac:dyDescent="0.3">
      <c r="A57" s="236">
        <v>51</v>
      </c>
      <c r="B57" s="196" t="s">
        <v>335</v>
      </c>
      <c r="C57" s="195" t="s">
        <v>336</v>
      </c>
      <c r="D57" s="253">
        <f>+生産者価格評価表!D57/生産者価格評価表!D$124</f>
        <v>0</v>
      </c>
      <c r="E57" s="254">
        <f>+生産者価格評価表!E57/生産者価格評価表!E$124</f>
        <v>0</v>
      </c>
      <c r="F57" s="254">
        <f>+生産者価格評価表!F57/生産者価格評価表!F$124</f>
        <v>0</v>
      </c>
      <c r="G57" s="254">
        <f>+生産者価格評価表!G57/生産者価格評価表!G$124</f>
        <v>0</v>
      </c>
      <c r="H57" s="254">
        <f>+生産者価格評価表!H57/生産者価格評価表!H$124</f>
        <v>0</v>
      </c>
      <c r="I57" s="254">
        <f>+生産者価格評価表!I57/生産者価格評価表!I$124</f>
        <v>0</v>
      </c>
      <c r="J57" s="254">
        <f>+生産者価格評価表!J57/生産者価格評価表!J$124</f>
        <v>0</v>
      </c>
      <c r="K57" s="254">
        <f>+生産者価格評価表!K57/生産者価格評価表!K$124</f>
        <v>0</v>
      </c>
      <c r="L57" s="254">
        <f>+生産者価格評価表!L57/生産者価格評価表!L$124</f>
        <v>0</v>
      </c>
      <c r="M57" s="254">
        <f>+生産者価格評価表!M57/生産者価格評価表!M$124</f>
        <v>0</v>
      </c>
      <c r="N57" s="254">
        <f>+生産者価格評価表!N57/生産者価格評価表!N$124</f>
        <v>0</v>
      </c>
      <c r="O57" s="254">
        <f>+生産者価格評価表!O57/生産者価格評価表!O$124</f>
        <v>0</v>
      </c>
      <c r="P57" s="254">
        <f>+生産者価格評価表!P57/生産者価格評価表!P$124</f>
        <v>0</v>
      </c>
      <c r="Q57" s="254">
        <f>+生産者価格評価表!Q57/生産者価格評価表!Q$124</f>
        <v>0</v>
      </c>
      <c r="R57" s="254">
        <f>+生産者価格評価表!R57/生産者価格評価表!R$124</f>
        <v>0</v>
      </c>
      <c r="S57" s="254">
        <f>+生産者価格評価表!S57/生産者価格評価表!S$124</f>
        <v>0</v>
      </c>
      <c r="T57" s="254">
        <f>+生産者価格評価表!T57/生産者価格評価表!T$124</f>
        <v>0</v>
      </c>
      <c r="U57" s="254">
        <f>+生産者価格評価表!U57/生産者価格評価表!U$124</f>
        <v>0</v>
      </c>
      <c r="V57" s="254">
        <f>+生産者価格評価表!V57/生産者価格評価表!V$124</f>
        <v>0</v>
      </c>
      <c r="W57" s="254">
        <f>+生産者価格評価表!W57/生産者価格評価表!W$124</f>
        <v>0</v>
      </c>
      <c r="X57" s="254">
        <f>+生産者価格評価表!X57/生産者価格評価表!X$124</f>
        <v>0</v>
      </c>
      <c r="Y57" s="254">
        <f>+生産者価格評価表!Y57/生産者価格評価表!Y$124</f>
        <v>0</v>
      </c>
      <c r="Z57" s="254">
        <f>+生産者価格評価表!Z57/生産者価格評価表!Z$124</f>
        <v>0</v>
      </c>
      <c r="AA57" s="254">
        <f>+生産者価格評価表!AA57/生産者価格評価表!AA$124</f>
        <v>0</v>
      </c>
      <c r="AB57" s="254">
        <f>+生産者価格評価表!AB57/生産者価格評価表!AB$124</f>
        <v>0</v>
      </c>
      <c r="AC57" s="254">
        <f>+生産者価格評価表!AC57/生産者価格評価表!AC$124</f>
        <v>0</v>
      </c>
      <c r="AD57" s="254">
        <f>+生産者価格評価表!AD57/生産者価格評価表!AD$124</f>
        <v>0</v>
      </c>
      <c r="AE57" s="254">
        <f>+生産者価格評価表!AE57/生産者価格評価表!AE$124</f>
        <v>0</v>
      </c>
      <c r="AF57" s="254">
        <f>+生産者価格評価表!AF57/生産者価格評価表!AF$124</f>
        <v>0</v>
      </c>
      <c r="AG57" s="254">
        <f>+生産者価格評価表!AG57/生産者価格評価表!AG$124</f>
        <v>0</v>
      </c>
      <c r="AH57" s="254">
        <f>+生産者価格評価表!AH57/生産者価格評価表!AH$124</f>
        <v>0</v>
      </c>
      <c r="AI57" s="254">
        <f>+生産者価格評価表!AI57/生産者価格評価表!AI$124</f>
        <v>0</v>
      </c>
      <c r="AJ57" s="254">
        <f>+生産者価格評価表!AJ57/生産者価格評価表!AJ$124</f>
        <v>0</v>
      </c>
      <c r="AK57" s="254">
        <f>+生産者価格評価表!AK57/生産者価格評価表!AK$124</f>
        <v>0</v>
      </c>
      <c r="AL57" s="254">
        <f>+生産者価格評価表!AL57/生産者価格評価表!AL$124</f>
        <v>0</v>
      </c>
      <c r="AM57" s="254">
        <f>+生産者価格評価表!AM57/生産者価格評価表!AM$124</f>
        <v>0</v>
      </c>
      <c r="AN57" s="254">
        <f>+生産者価格評価表!AN57/生産者価格評価表!AN$124</f>
        <v>0</v>
      </c>
      <c r="AO57" s="254">
        <f>+生産者価格評価表!AO57/生産者価格評価表!AO$124</f>
        <v>0</v>
      </c>
      <c r="AP57" s="254">
        <f>+生産者価格評価表!AP57/生産者価格評価表!AP$124</f>
        <v>0</v>
      </c>
      <c r="AQ57" s="254">
        <f>+生産者価格評価表!AQ57/生産者価格評価表!AQ$124</f>
        <v>0</v>
      </c>
      <c r="AR57" s="254">
        <f>+生産者価格評価表!AR57/生産者価格評価表!AR$124</f>
        <v>0</v>
      </c>
      <c r="AS57" s="254">
        <f>+生産者価格評価表!AS57/生産者価格評価表!AS$124</f>
        <v>0</v>
      </c>
      <c r="AT57" s="254">
        <f>+生産者価格評価表!AT57/生産者価格評価表!AT$124</f>
        <v>0</v>
      </c>
      <c r="AU57" s="255">
        <f>+生産者価格評価表!AU57/生産者価格評価表!AU$124</f>
        <v>1.0915376248545377E-3</v>
      </c>
      <c r="AV57" s="255">
        <f>+生産者価格評価表!AV57/生産者価格評価表!AV$124</f>
        <v>3.7140840530080579E-3</v>
      </c>
      <c r="AW57" s="255">
        <f>+生産者価格評価表!AW57/生産者価格評価表!AW$124</f>
        <v>4.0747000305217038E-3</v>
      </c>
      <c r="AX57" s="255">
        <f>+生産者価格評価表!AX57/生産者価格評価表!AX$124</f>
        <v>2.3279049693321799E-4</v>
      </c>
      <c r="AY57" s="255">
        <f>+生産者価格評価表!AY57/生産者価格評価表!AY$124</f>
        <v>0</v>
      </c>
      <c r="AZ57" s="255">
        <f>+生産者価格評価表!AZ57/生産者価格評価表!AZ$124</f>
        <v>3.5071222115898673E-3</v>
      </c>
      <c r="BA57" s="255">
        <f>+生産者価格評価表!BA57/生産者価格評価表!BA$124</f>
        <v>0</v>
      </c>
      <c r="BB57" s="255">
        <f>+生産者価格評価表!BB57/生産者価格評価表!BB$124</f>
        <v>4.0487531142868981E-2</v>
      </c>
      <c r="BC57" s="255">
        <f>+生産者価格評価表!BC57/生産者価格評価表!BC$124</f>
        <v>0</v>
      </c>
      <c r="BD57" s="255">
        <f>+生産者価格評価表!BD57/生産者価格評価表!BD$124</f>
        <v>6.6220948742438718E-4</v>
      </c>
      <c r="BE57" s="255">
        <f>+生産者価格評価表!BE57/生産者価格評価表!BE$124</f>
        <v>2.5304229801781603E-4</v>
      </c>
      <c r="BF57" s="255">
        <f>+生産者価格評価表!BF57/生産者価格評価表!BF$124</f>
        <v>1.7025293634408811E-5</v>
      </c>
      <c r="BG57" s="255">
        <f>+生産者価格評価表!BG57/生産者価格評価表!BG$124</f>
        <v>0</v>
      </c>
      <c r="BH57" s="255">
        <f>+生産者価格評価表!BH57/生産者価格評価表!BH$124</f>
        <v>2.0677539620915588E-6</v>
      </c>
      <c r="BI57" s="255">
        <f>+生産者価格評価表!BI57/生産者価格評価表!BI$124</f>
        <v>3.5486711239930699E-3</v>
      </c>
      <c r="BJ57" s="255">
        <f>+生産者価格評価表!BJ57/生産者価格評価表!BJ$124</f>
        <v>1.375791562036634E-4</v>
      </c>
      <c r="BK57" s="255">
        <f>+生産者価格評価表!BK57/生産者価格評価表!BK$124</f>
        <v>0</v>
      </c>
      <c r="BL57" s="255">
        <f>+生産者価格評価表!BL57/生産者価格評価表!BL$124</f>
        <v>0</v>
      </c>
      <c r="BM57" s="255">
        <f>+生産者価格評価表!BM57/生産者価格評価表!BM$124</f>
        <v>1.6662099126917701E-4</v>
      </c>
      <c r="BN57" s="255">
        <f>+生産者価格評価表!BN57/生産者価格評価表!BN$124</f>
        <v>4.8642929904764877E-5</v>
      </c>
      <c r="BO57" s="255">
        <f>+生産者価格評価表!BO57/生産者価格評価表!BO$124</f>
        <v>4.4032845672783516E-4</v>
      </c>
      <c r="BP57" s="255">
        <f>+生産者価格評価表!BP57/生産者価格評価表!BP$124</f>
        <v>8.1632086630143775E-4</v>
      </c>
      <c r="BQ57" s="255">
        <f>+生産者価格評価表!BQ57/生産者価格評価表!BQ$124</f>
        <v>0</v>
      </c>
      <c r="BR57" s="255">
        <f>+生産者価格評価表!BR57/生産者価格評価表!BR$124</f>
        <v>0</v>
      </c>
      <c r="BS57" s="255">
        <f>+生産者価格評価表!BS57/生産者価格評価表!BS$124</f>
        <v>0</v>
      </c>
      <c r="BT57" s="255">
        <f>+生産者価格評価表!BT57/生産者価格評価表!BT$124</f>
        <v>0</v>
      </c>
      <c r="BU57" s="255">
        <f>+生産者価格評価表!BU57/生産者価格評価表!BU$124</f>
        <v>0</v>
      </c>
      <c r="BV57" s="255">
        <f>+生産者価格評価表!BV57/生産者価格評価表!BV$124</f>
        <v>0</v>
      </c>
      <c r="BW57" s="255">
        <f>+生産者価格評価表!BW57/生産者価格評価表!BW$124</f>
        <v>0</v>
      </c>
      <c r="BX57" s="255">
        <f>+生産者価格評価表!BX57/生産者価格評価表!BX$124</f>
        <v>0</v>
      </c>
      <c r="BY57" s="255">
        <f>+生産者価格評価表!BY57/生産者価格評価表!BY$124</f>
        <v>0</v>
      </c>
      <c r="BZ57" s="255">
        <f>+生産者価格評価表!BZ57/生産者価格評価表!BZ$124</f>
        <v>1.5739623549624755E-5</v>
      </c>
      <c r="CA57" s="255">
        <f>+生産者価格評価表!CA57/生産者価格評価表!CA$124</f>
        <v>0</v>
      </c>
      <c r="CB57" s="255">
        <f>+生産者価格評価表!CB57/生産者価格評価表!CB$124</f>
        <v>0</v>
      </c>
      <c r="CC57" s="255">
        <f>+生産者価格評価表!CC57/生産者価格評価表!CC$124</f>
        <v>0</v>
      </c>
      <c r="CD57" s="255">
        <f>+生産者価格評価表!CD57/生産者価格評価表!CD$124</f>
        <v>0</v>
      </c>
      <c r="CE57" s="255">
        <f>+生産者価格評価表!CE57/生産者価格評価表!CE$124</f>
        <v>0</v>
      </c>
      <c r="CF57" s="255">
        <f>+生産者価格評価表!CF57/生産者価格評価表!CF$124</f>
        <v>0</v>
      </c>
      <c r="CG57" s="255">
        <f>+生産者価格評価表!CG57/生産者価格評価表!CG$124</f>
        <v>0</v>
      </c>
      <c r="CH57" s="255">
        <f>+生産者価格評価表!CH57/生産者価格評価表!CH$124</f>
        <v>0</v>
      </c>
      <c r="CI57" s="255">
        <f>+生産者価格評価表!CI57/生産者価格評価表!CI$124</f>
        <v>0</v>
      </c>
      <c r="CJ57" s="255">
        <f>+生産者価格評価表!CJ57/生産者価格評価表!CJ$124</f>
        <v>0</v>
      </c>
      <c r="CK57" s="255">
        <f>+生産者価格評価表!CK57/生産者価格評価表!CK$124</f>
        <v>8.4318654860832981E-6</v>
      </c>
      <c r="CL57" s="255">
        <f>+生産者価格評価表!CL57/生産者価格評価表!CL$124</f>
        <v>0</v>
      </c>
      <c r="CM57" s="255">
        <f>+生産者価格評価表!CM57/生産者価格評価表!CM$124</f>
        <v>0</v>
      </c>
      <c r="CN57" s="255">
        <f>+生産者価格評価表!CN57/生産者価格評価表!CN$124</f>
        <v>8.0526800954948484E-4</v>
      </c>
      <c r="CO57" s="255">
        <f>+生産者価格評価表!CO57/生産者価格評価表!CO$124</f>
        <v>0</v>
      </c>
      <c r="CP57" s="255">
        <f>+生産者価格評価表!CP57/生産者価格評価表!CP$124</f>
        <v>0</v>
      </c>
      <c r="CQ57" s="255">
        <f>+生産者価格評価表!CQ57/生産者価格評価表!CQ$124</f>
        <v>6.5706658334216417E-5</v>
      </c>
      <c r="CR57" s="255">
        <f>+生産者価格評価表!CR57/生産者価格評価表!CR$124</f>
        <v>0</v>
      </c>
      <c r="CS57" s="255">
        <f>+生産者価格評価表!CS57/生産者価格評価表!CS$124</f>
        <v>0</v>
      </c>
      <c r="CT57" s="255">
        <f>+生産者価格評価表!CT57/生産者価格評価表!CT$124</f>
        <v>0</v>
      </c>
      <c r="CU57" s="255">
        <f>+生産者価格評価表!CU57/生産者価格評価表!CU$124</f>
        <v>0</v>
      </c>
      <c r="CV57" s="255">
        <f>+生産者価格評価表!CV57/生産者価格評価表!CV$124</f>
        <v>0</v>
      </c>
      <c r="CW57" s="255">
        <f>+生産者価格評価表!CW57/生産者価格評価表!CW$124</f>
        <v>0</v>
      </c>
      <c r="CX57" s="255">
        <f>+生産者価格評価表!CX57/生産者価格評価表!CX$124</f>
        <v>2.652851362614526E-3</v>
      </c>
      <c r="CY57" s="255">
        <f>+生産者価格評価表!CY57/生産者価格評価表!CY$124</f>
        <v>6.7231342590623859E-5</v>
      </c>
      <c r="CZ57" s="255">
        <f>+生産者価格評価表!CZ57/生産者価格評価表!CZ$124</f>
        <v>0</v>
      </c>
      <c r="DA57" s="255">
        <f>+生産者価格評価表!DA57/生産者価格評価表!DA$124</f>
        <v>0</v>
      </c>
      <c r="DB57" s="255">
        <f>+生産者価格評価表!DB57/生産者価格評価表!DB$124</f>
        <v>0</v>
      </c>
      <c r="DC57" s="255">
        <f>+生産者価格評価表!DC57/生産者価格評価表!DC$124</f>
        <v>0</v>
      </c>
      <c r="DD57" s="255">
        <f>+生産者価格評価表!DD57/生産者価格評価表!DD$124</f>
        <v>0</v>
      </c>
      <c r="DE57" s="255">
        <f>+生産者価格評価表!DE57/生産者価格評価表!DE$124</f>
        <v>0</v>
      </c>
      <c r="DF57" s="255">
        <f>+生産者価格評価表!DF57/生産者価格評価表!DF$124</f>
        <v>0</v>
      </c>
      <c r="DG57" s="256">
        <f>+生産者価格評価表!DG57/生産者価格評価表!DG$124</f>
        <v>0</v>
      </c>
    </row>
    <row r="58" spans="1:111" ht="15" customHeight="1" x14ac:dyDescent="0.3">
      <c r="A58" s="236">
        <v>52</v>
      </c>
      <c r="B58" s="196" t="s">
        <v>337</v>
      </c>
      <c r="C58" s="195" t="s">
        <v>338</v>
      </c>
      <c r="D58" s="253">
        <f>+生産者価格評価表!D58/生産者価格評価表!D$124</f>
        <v>6.4100372636832928E-6</v>
      </c>
      <c r="E58" s="254">
        <f>+生産者価格評価表!E58/生産者価格評価表!E$124</f>
        <v>5.2164366441031257E-5</v>
      </c>
      <c r="F58" s="254">
        <f>+生産者価格評価表!F58/生産者価格評価表!F$124</f>
        <v>6.842004433618873E-6</v>
      </c>
      <c r="G58" s="254">
        <f>+生産者価格評価表!G58/生産者価格評価表!G$124</f>
        <v>0</v>
      </c>
      <c r="H58" s="254">
        <f>+生産者価格評価表!H58/生産者価格評価表!H$124</f>
        <v>5.0872598155276779E-4</v>
      </c>
      <c r="I58" s="254">
        <f>+生産者価格評価表!I58/生産者価格評価表!I$124</f>
        <v>1.4838886786713261E-5</v>
      </c>
      <c r="J58" s="254">
        <f>+生産者価格評価表!J58/生産者価格評価表!J$124</f>
        <v>4.707363392314355E-4</v>
      </c>
      <c r="K58" s="254">
        <f>+生産者価格評価表!K58/生産者価格評価表!K$124</f>
        <v>0</v>
      </c>
      <c r="L58" s="254">
        <f>+生産者価格評価表!L58/生産者価格評価表!L$124</f>
        <v>0</v>
      </c>
      <c r="M58" s="254">
        <f>+生産者価格評価表!M58/生産者価格評価表!M$124</f>
        <v>0</v>
      </c>
      <c r="N58" s="254">
        <f>+生産者価格評価表!N58/生産者価格評価表!N$124</f>
        <v>6.7845701604735875E-6</v>
      </c>
      <c r="O58" s="254">
        <f>+生産者価格評価表!O58/生産者価格評価表!O$124</f>
        <v>0</v>
      </c>
      <c r="P58" s="254">
        <f>+生産者価格評価表!P58/生産者価格評価表!P$124</f>
        <v>0</v>
      </c>
      <c r="Q58" s="254">
        <f>+生産者価格評価表!Q58/生産者価格評価表!Q$124</f>
        <v>0</v>
      </c>
      <c r="R58" s="254">
        <f>+生産者価格評価表!R58/生産者価格評価表!R$124</f>
        <v>4.1127915860096159E-4</v>
      </c>
      <c r="S58" s="254">
        <f>+生産者価格評価表!S58/生産者価格評価表!S$124</f>
        <v>0</v>
      </c>
      <c r="T58" s="254">
        <f>+生産者価格評価表!T58/生産者価格評価表!T$124</f>
        <v>0</v>
      </c>
      <c r="U58" s="254">
        <f>+生産者価格評価表!U58/生産者価格評価表!U$124</f>
        <v>2.1210858687485765E-4</v>
      </c>
      <c r="V58" s="254">
        <f>+生産者価格評価表!V58/生産者価格評価表!V$124</f>
        <v>0</v>
      </c>
      <c r="W58" s="254">
        <f>+生産者価格評価表!W58/生産者価格評価表!W$124</f>
        <v>1.1422947422000688E-5</v>
      </c>
      <c r="X58" s="254">
        <f>+生産者価格評価表!X58/生産者価格評価表!X$124</f>
        <v>0</v>
      </c>
      <c r="Y58" s="254">
        <f>+生産者価格評価表!Y58/生産者価格評価表!Y$124</f>
        <v>0</v>
      </c>
      <c r="Z58" s="254">
        <f>+生産者価格評価表!Z58/生産者価格評価表!Z$124</f>
        <v>0</v>
      </c>
      <c r="AA58" s="254">
        <f>+生産者価格評価表!AA58/生産者価格評価表!AA$124</f>
        <v>0</v>
      </c>
      <c r="AB58" s="254">
        <f>+生産者価格評価表!AB58/生産者価格評価表!AB$124</f>
        <v>7.4811078647951843E-6</v>
      </c>
      <c r="AC58" s="254">
        <f>+生産者価格評価表!AC58/生産者価格評価表!AC$124</f>
        <v>1.8221653519743652E-6</v>
      </c>
      <c r="AD58" s="254">
        <f>+生産者価格評価表!AD58/生産者価格評価表!AD$124</f>
        <v>0</v>
      </c>
      <c r="AE58" s="254">
        <f>+生産者価格評価表!AE58/生産者価格評価表!AE$124</f>
        <v>0</v>
      </c>
      <c r="AF58" s="254">
        <f>+生産者価格評価表!AF58/生産者価格評価表!AF$124</f>
        <v>2.5438701768562145E-5</v>
      </c>
      <c r="AG58" s="254">
        <f>+生産者価格評価表!AG58/生産者価格評価表!AG$124</f>
        <v>0</v>
      </c>
      <c r="AH58" s="254">
        <f>+生産者価格評価表!AH58/生産者価格評価表!AH$124</f>
        <v>0</v>
      </c>
      <c r="AI58" s="254">
        <f>+生産者価格評価表!AI58/生産者価格評価表!AI$124</f>
        <v>0</v>
      </c>
      <c r="AJ58" s="254">
        <f>+生産者価格評価表!AJ58/生産者価格評価表!AJ$124</f>
        <v>0</v>
      </c>
      <c r="AK58" s="254">
        <f>+生産者価格評価表!AK58/生産者価格評価表!AK$124</f>
        <v>0</v>
      </c>
      <c r="AL58" s="254">
        <f>+生産者価格評価表!AL58/生産者価格評価表!AL$124</f>
        <v>6.4195055146609275E-5</v>
      </c>
      <c r="AM58" s="254">
        <f>+生産者価格評価表!AM58/生産者価格評価表!AM$124</f>
        <v>0</v>
      </c>
      <c r="AN58" s="254">
        <f>+生産者価格評価表!AN58/生産者価格評価表!AN$124</f>
        <v>0</v>
      </c>
      <c r="AO58" s="254">
        <f>+生産者価格評価表!AO58/生産者価格評価表!AO$124</f>
        <v>0</v>
      </c>
      <c r="AP58" s="254">
        <f>+生産者価格評価表!AP58/生産者価格評価表!AP$124</f>
        <v>0</v>
      </c>
      <c r="AQ58" s="254">
        <f>+生産者価格評価表!AQ58/生産者価格評価表!AQ$124</f>
        <v>0</v>
      </c>
      <c r="AR58" s="254">
        <f>+生産者価格評価表!AR58/生産者価格評価表!AR$124</f>
        <v>4.8730895864457937E-5</v>
      </c>
      <c r="AS58" s="254">
        <f>+生産者価格評価表!AS58/生産者価格評価表!AS$124</f>
        <v>2.1306865093239906E-7</v>
      </c>
      <c r="AT58" s="254">
        <f>+生産者価格評価表!AT58/生産者価格評価表!AT$124</f>
        <v>3.7045529281879759E-4</v>
      </c>
      <c r="AU58" s="255">
        <f>+生産者価格評価表!AU58/生産者価格評価表!AU$124</f>
        <v>1.1496503375396097E-3</v>
      </c>
      <c r="AV58" s="255">
        <f>+生産者価格評価表!AV58/生産者価格評価表!AV$124</f>
        <v>1.2950213770458489E-3</v>
      </c>
      <c r="AW58" s="255">
        <f>+生産者価格評価表!AW58/生産者価格評価表!AW$124</f>
        <v>3.7743888913613064E-3</v>
      </c>
      <c r="AX58" s="255">
        <f>+生産者価格評価表!AX58/生産者価格評価表!AX$124</f>
        <v>9.4831399154691152E-3</v>
      </c>
      <c r="AY58" s="255">
        <f>+生産者価格評価表!AY58/生産者価格評価表!AY$124</f>
        <v>7.106719627088599E-3</v>
      </c>
      <c r="AZ58" s="255">
        <f>+生産者価格評価表!AZ58/生産者価格評価表!AZ$124</f>
        <v>8.8191804684387854E-3</v>
      </c>
      <c r="BA58" s="255">
        <f>+生産者価格評価表!BA58/生産者価格評価表!BA$124</f>
        <v>7.116424290375946E-3</v>
      </c>
      <c r="BB58" s="255">
        <f>+生産者価格評価表!BB58/生産者価格評価表!BB$124</f>
        <v>3.8537892967611415E-3</v>
      </c>
      <c r="BC58" s="255">
        <f>+生産者価格評価表!BC58/生産者価格評価表!BC$124</f>
        <v>6.9185371928801531E-2</v>
      </c>
      <c r="BD58" s="255">
        <f>+生産者価格評価表!BD58/生産者価格評価表!BD$124</f>
        <v>1.4026563482150875E-2</v>
      </c>
      <c r="BE58" s="255">
        <f>+生産者価格評価表!BE58/生産者価格評価表!BE$124</f>
        <v>2.3208089941771318E-3</v>
      </c>
      <c r="BF58" s="255">
        <f>+生産者価格評価表!BF58/生産者価格評価表!BF$124</f>
        <v>1.4826746874716678E-2</v>
      </c>
      <c r="BG58" s="255">
        <f>+生産者価格評価表!BG58/生産者価格評価表!BG$124</f>
        <v>7.0548943759373029E-3</v>
      </c>
      <c r="BH58" s="255">
        <f>+生産者価格評価表!BH58/生産者価格評価表!BH$124</f>
        <v>2.8905440599433954E-3</v>
      </c>
      <c r="BI58" s="255">
        <f>+生産者価格評価表!BI58/生産者価格評価表!BI$124</f>
        <v>1.5186415186760136E-3</v>
      </c>
      <c r="BJ58" s="255">
        <f>+生産者価格評価表!BJ58/生産者価格評価表!BJ$124</f>
        <v>4.7675635092852674E-3</v>
      </c>
      <c r="BK58" s="255">
        <f>+生産者価格評価表!BK58/生産者価格評価表!BK$124</f>
        <v>2.0003852170389384E-3</v>
      </c>
      <c r="BL58" s="255">
        <f>+生産者価格評価表!BL58/生産者価格評価表!BL$124</f>
        <v>0</v>
      </c>
      <c r="BM58" s="255">
        <f>+生産者価格評価表!BM58/生産者価格評価表!BM$124</f>
        <v>4.5690990797479444E-3</v>
      </c>
      <c r="BN58" s="255">
        <f>+生産者価格評価表!BN58/生産者価格評価表!BN$124</f>
        <v>4.1166092798211283E-3</v>
      </c>
      <c r="BO58" s="255">
        <f>+生産者価格評価表!BO58/生産者価格評価表!BO$124</f>
        <v>1.1719138699680328E-3</v>
      </c>
      <c r="BP58" s="255">
        <f>+生産者価格評価表!BP58/生産者価格評価表!BP$124</f>
        <v>1.7966104589843333E-3</v>
      </c>
      <c r="BQ58" s="255">
        <f>+生産者価格評価表!BQ58/生産者価格評価表!BQ$124</f>
        <v>4.6476229732303417E-6</v>
      </c>
      <c r="BR58" s="255">
        <f>+生産者価格評価表!BR58/生産者価格評価表!BR$124</f>
        <v>0</v>
      </c>
      <c r="BS58" s="255">
        <f>+生産者価格評価表!BS58/生産者価格評価表!BS$124</f>
        <v>2.2028906428136431E-4</v>
      </c>
      <c r="BT58" s="255">
        <f>+生産者価格評価表!BT58/生産者価格評価表!BT$124</f>
        <v>0</v>
      </c>
      <c r="BU58" s="255">
        <f>+生産者価格評価表!BU58/生産者価格評価表!BU$124</f>
        <v>2.0452272734675404E-4</v>
      </c>
      <c r="BV58" s="255">
        <f>+生産者価格評価表!BV58/生産者価格評価表!BV$124</f>
        <v>3.1100702008898928E-6</v>
      </c>
      <c r="BW58" s="255">
        <f>+生産者価格評価表!BW58/生産者価格評価表!BW$124</f>
        <v>7.2395448728060257E-5</v>
      </c>
      <c r="BX58" s="255">
        <f>+生産者価格評価表!BX58/生産者価格評価表!BX$124</f>
        <v>2.6916561271366946E-5</v>
      </c>
      <c r="BY58" s="255">
        <f>+生産者価格評価表!BY58/生産者価格評価表!BY$124</f>
        <v>0</v>
      </c>
      <c r="BZ58" s="255">
        <f>+生産者価格評価表!BZ58/生産者価格評価表!BZ$124</f>
        <v>3.6283974288082332E-4</v>
      </c>
      <c r="CA58" s="255">
        <f>+生産者価格評価表!CA58/生産者価格評価表!CA$124</f>
        <v>1.6013965178508484E-5</v>
      </c>
      <c r="CB58" s="255">
        <f>+生産者価格評価表!CB58/生産者価格評価表!CB$124</f>
        <v>1.2813250728817093E-4</v>
      </c>
      <c r="CC58" s="255">
        <f>+生産者価格評価表!CC58/生産者価格評価表!CC$124</f>
        <v>1.2126963269385399E-4</v>
      </c>
      <c r="CD58" s="255">
        <f>+生産者価格評価表!CD58/生産者価格評価表!CD$124</f>
        <v>3.5955939591624425E-5</v>
      </c>
      <c r="CE58" s="255">
        <f>+生産者価格評価表!CE58/生産者価格評価表!CE$124</f>
        <v>7.3913927231738637E-5</v>
      </c>
      <c r="CF58" s="255">
        <f>+生産者価格評価表!CF58/生産者価格評価表!CF$124</f>
        <v>5.352622916581835E-5</v>
      </c>
      <c r="CG58" s="255">
        <f>+生産者価格評価表!CG58/生産者価格評価表!CG$124</f>
        <v>4.7601180086144534E-4</v>
      </c>
      <c r="CH58" s="255">
        <f>+生産者価格評価表!CH58/生産者価格評価表!CH$124</f>
        <v>0</v>
      </c>
      <c r="CI58" s="255">
        <f>+生産者価格評価表!CI58/生産者価格評価表!CI$124</f>
        <v>0</v>
      </c>
      <c r="CJ58" s="255">
        <f>+生産者価格評価表!CJ58/生産者価格評価表!CJ$124</f>
        <v>5.4250892978797115E-4</v>
      </c>
      <c r="CK58" s="255">
        <f>+生産者価格評価表!CK58/生産者価格評価表!CK$124</f>
        <v>3.3177557673501675E-5</v>
      </c>
      <c r="CL58" s="255">
        <f>+生産者価格評価表!CL58/生産者価格評価表!CL$124</f>
        <v>0</v>
      </c>
      <c r="CM58" s="255">
        <f>+生産者価格評価表!CM58/生産者価格評価表!CM$124</f>
        <v>6.3710547330207495E-4</v>
      </c>
      <c r="CN58" s="255">
        <f>+生産者価格評価表!CN58/生産者価格評価表!CN$124</f>
        <v>5.4146684520222743E-4</v>
      </c>
      <c r="CO58" s="255">
        <f>+生産者価格評価表!CO58/生産者価格評価表!CO$124</f>
        <v>8.3625352972551228E-4</v>
      </c>
      <c r="CP58" s="255">
        <f>+生産者価格評価表!CP58/生産者価格評価表!CP$124</f>
        <v>4.5778915838112235E-4</v>
      </c>
      <c r="CQ58" s="255">
        <f>+生産者価格評価表!CQ58/生産者価格評価表!CQ$124</f>
        <v>2.5142744220196067E-5</v>
      </c>
      <c r="CR58" s="255">
        <f>+生産者価格評価表!CR58/生産者価格評価表!CR$124</f>
        <v>5.2269869335378556E-5</v>
      </c>
      <c r="CS58" s="255">
        <f>+生産者価格評価表!CS58/生産者価格評価表!CS$124</f>
        <v>1.9367638192308859E-6</v>
      </c>
      <c r="CT58" s="255">
        <f>+生産者価格評価表!CT58/生産者価格評価表!CT$124</f>
        <v>3.7940149930849765E-6</v>
      </c>
      <c r="CU58" s="255">
        <f>+生産者価格評価表!CU58/生産者価格評価表!CU$124</f>
        <v>0</v>
      </c>
      <c r="CV58" s="255">
        <f>+生産者価格評価表!CV58/生産者価格評価表!CV$124</f>
        <v>5.9732847656443711E-5</v>
      </c>
      <c r="CW58" s="255">
        <f>+生産者価格評価表!CW58/生産者価格評価表!CW$124</f>
        <v>0</v>
      </c>
      <c r="CX58" s="255">
        <f>+生産者価格評価表!CX58/生産者価格評価表!CX$124</f>
        <v>5.3254176867752884E-3</v>
      </c>
      <c r="CY58" s="255">
        <f>+生産者価格評価表!CY58/生産者価格評価表!CY$124</f>
        <v>9.092763547092571E-5</v>
      </c>
      <c r="CZ58" s="255">
        <f>+生産者価格評価表!CZ58/生産者価格評価表!CZ$124</f>
        <v>6.5905178228642077E-5</v>
      </c>
      <c r="DA58" s="255">
        <f>+生産者価格評価表!DA58/生産者価格評価表!DA$124</f>
        <v>2.3968957323990552E-5</v>
      </c>
      <c r="DB58" s="255">
        <f>+生産者価格評価表!DB58/生産者価格評価表!DB$124</f>
        <v>1.3767862367269202E-5</v>
      </c>
      <c r="DC58" s="255">
        <f>+生産者価格評価表!DC58/生産者価格評価表!DC$124</f>
        <v>3.3359510381038299E-4</v>
      </c>
      <c r="DD58" s="255">
        <f>+生産者価格評価表!DD58/生産者価格評価表!DD$124</f>
        <v>0</v>
      </c>
      <c r="DE58" s="255">
        <f>+生産者価格評価表!DE58/生産者価格評価表!DE$124</f>
        <v>7.3287058093744799E-5</v>
      </c>
      <c r="DF58" s="255">
        <f>+生産者価格評価表!DF58/生産者価格評価表!DF$124</f>
        <v>0</v>
      </c>
      <c r="DG58" s="256">
        <f>+生産者価格評価表!DG58/生産者価格評価表!DG$124</f>
        <v>1.8964894261341931E-4</v>
      </c>
    </row>
    <row r="59" spans="1:111" ht="15" customHeight="1" x14ac:dyDescent="0.3">
      <c r="A59" s="236">
        <v>53</v>
      </c>
      <c r="B59" s="196" t="s">
        <v>339</v>
      </c>
      <c r="C59" s="195" t="s">
        <v>340</v>
      </c>
      <c r="D59" s="253">
        <f>+生産者価格評価表!D59/生産者価格評価表!D$124</f>
        <v>6.5743971935213259E-7</v>
      </c>
      <c r="E59" s="254">
        <f>+生産者価格評価表!E59/生産者価格評価表!E$124</f>
        <v>0</v>
      </c>
      <c r="F59" s="254">
        <f>+生産者価格評価表!F59/生産者価格評価表!F$124</f>
        <v>6.842004433618873E-6</v>
      </c>
      <c r="G59" s="254">
        <f>+生産者価格評価表!G59/生産者価格評価表!G$124</f>
        <v>9.0359084343561181E-5</v>
      </c>
      <c r="H59" s="254">
        <f>+生産者価格評価表!H59/生産者価格評価表!H$124</f>
        <v>3.5492510340890775E-5</v>
      </c>
      <c r="I59" s="254">
        <f>+生産者価格評価表!I59/生産者価格評価表!I$124</f>
        <v>0</v>
      </c>
      <c r="J59" s="254">
        <f>+生産者価格評価表!J59/生産者価格評価表!J$124</f>
        <v>8.0697658153960374E-6</v>
      </c>
      <c r="K59" s="254">
        <f>+生産者価格評価表!K59/生産者価格評価表!K$124</f>
        <v>1.2268394111541972E-5</v>
      </c>
      <c r="L59" s="254">
        <f>+生産者価格評価表!L59/生産者価格評価表!L$124</f>
        <v>3.7285709789927523E-5</v>
      </c>
      <c r="M59" s="254">
        <f>+生産者価格評価表!M59/生産者価格評価表!M$124</f>
        <v>0</v>
      </c>
      <c r="N59" s="254">
        <f>+生産者価格評価表!N59/生産者価格評価表!N$124</f>
        <v>0</v>
      </c>
      <c r="O59" s="254">
        <f>+生産者価格評価表!O59/生産者価格評価表!O$124</f>
        <v>1.032486725505895E-5</v>
      </c>
      <c r="P59" s="254">
        <f>+生産者価格評価表!P59/生産者価格評価表!P$124</f>
        <v>3.2511074084610069E-6</v>
      </c>
      <c r="Q59" s="254">
        <f>+生産者価格評価表!Q59/生産者価格評価表!Q$124</f>
        <v>1.0577273754229852E-5</v>
      </c>
      <c r="R59" s="254">
        <f>+生産者価格評価表!R59/生産者価格評価表!R$124</f>
        <v>8.0417712575607003E-6</v>
      </c>
      <c r="S59" s="254">
        <f>+生産者価格評価表!S59/生産者価格評価表!S$124</f>
        <v>1.5728014398472915E-6</v>
      </c>
      <c r="T59" s="254">
        <f>+生産者価格評価表!T59/生産者価格評価表!T$124</f>
        <v>2.8402321151293767E-6</v>
      </c>
      <c r="U59" s="254">
        <f>+生産者価格評価表!U59/生産者価格評価表!U$124</f>
        <v>2.4464658232394193E-7</v>
      </c>
      <c r="V59" s="254">
        <f>+生産者価格評価表!V59/生産者価格評価表!V$124</f>
        <v>3.1699237633334919E-6</v>
      </c>
      <c r="W59" s="254">
        <f>+生産者価格評価表!W59/生産者価格評価表!W$124</f>
        <v>3.1984252781601927E-6</v>
      </c>
      <c r="X59" s="254">
        <f>+生産者価格評価表!X59/生産者価格評価表!X$124</f>
        <v>3.3926382657608644E-6</v>
      </c>
      <c r="Y59" s="254">
        <f>+生産者価格評価表!Y59/生産者価格評価表!Y$124</f>
        <v>8.7655843872670252E-6</v>
      </c>
      <c r="Z59" s="254">
        <f>+生産者価格評価表!Z59/生産者価格評価表!Z$124</f>
        <v>1.1620452771574823E-5</v>
      </c>
      <c r="AA59" s="254">
        <f>+生産者価格評価表!AA59/生産者価格評価表!AA$124</f>
        <v>2.7069167135865562E-6</v>
      </c>
      <c r="AB59" s="254">
        <f>+生産者価格評価表!AB59/生産者価格評価表!AB$124</f>
        <v>1.0431989300353284E-4</v>
      </c>
      <c r="AC59" s="254">
        <f>+生産者価格評価表!AC59/生産者価格評価表!AC$124</f>
        <v>5.6066626214595855E-6</v>
      </c>
      <c r="AD59" s="254">
        <f>+生産者価格評価表!AD59/生産者価格評価表!AD$124</f>
        <v>8.1128038405159396E-6</v>
      </c>
      <c r="AE59" s="254">
        <f>+生産者価格評価表!AE59/生産者価格評価表!AE$124</f>
        <v>4.5397091602899968E-5</v>
      </c>
      <c r="AF59" s="254">
        <f>+生産者価格評価表!AF59/生産者価格評価表!AF$124</f>
        <v>1.0902300757955205E-6</v>
      </c>
      <c r="AG59" s="254">
        <f>+生産者価格評価表!AG59/生産者価格評価表!AG$124</f>
        <v>2.3515719511962971E-5</v>
      </c>
      <c r="AH59" s="254">
        <f>+生産者価格評価表!AH59/生産者価格評価表!AH$124</f>
        <v>3.7561648054870057E-5</v>
      </c>
      <c r="AI59" s="254">
        <f>+生産者価格評価表!AI59/生産者価格評価表!AI$124</f>
        <v>9.9971413133104084E-5</v>
      </c>
      <c r="AJ59" s="254">
        <f>+生産者価格評価表!AJ59/生産者価格評価表!AJ$124</f>
        <v>3.2440622075665076E-5</v>
      </c>
      <c r="AK59" s="254">
        <f>+生産者価格評価表!AK59/生産者価格評価表!AK$124</f>
        <v>1.6702828289914331E-6</v>
      </c>
      <c r="AL59" s="254">
        <f>+生産者価格評価表!AL59/生産者価格評価表!AL$124</f>
        <v>1.5284536939668876E-5</v>
      </c>
      <c r="AM59" s="254">
        <f>+生産者価格評価表!AM59/生産者価格評価表!AM$124</f>
        <v>7.3720086600460127E-7</v>
      </c>
      <c r="AN59" s="254">
        <f>+生産者価格評価表!AN59/生産者価格評価表!AN$124</f>
        <v>5.0664454944287863E-6</v>
      </c>
      <c r="AO59" s="254">
        <f>+生産者価格評価表!AO59/生産者価格評価表!AO$124</f>
        <v>1.2690460010139677E-6</v>
      </c>
      <c r="AP59" s="254">
        <f>+生産者価格評価表!AP59/生産者価格評価表!AP$124</f>
        <v>1.479976655834882E-6</v>
      </c>
      <c r="AQ59" s="254">
        <f>+生産者価格評価表!AQ59/生産者価格評価表!AQ$124</f>
        <v>1.1111669781175109E-6</v>
      </c>
      <c r="AR59" s="254">
        <f>+生産者価格評価表!AR59/生産者価格評価表!AR$124</f>
        <v>3.681889909759044E-6</v>
      </c>
      <c r="AS59" s="254">
        <f>+生産者価格評価表!AS59/生産者価格評価表!AS$124</f>
        <v>7.6704714335663662E-5</v>
      </c>
      <c r="AT59" s="254">
        <f>+生産者価格評価表!AT59/生産者価格評価表!AT$124</f>
        <v>1.2511705924863941E-5</v>
      </c>
      <c r="AU59" s="255">
        <f>+生産者価格評価表!AU59/生産者価格評価表!AU$124</f>
        <v>9.3413299248238941E-4</v>
      </c>
      <c r="AV59" s="255">
        <f>+生産者価格評価表!AV59/生産者価格評価表!AV$124</f>
        <v>1.1576083110712473E-4</v>
      </c>
      <c r="AW59" s="255">
        <f>+生産者価格評価表!AW59/生産者価格評価表!AW$124</f>
        <v>3.0136240335815835E-5</v>
      </c>
      <c r="AX59" s="255">
        <f>+生産者価格評価表!AX59/生産者価格評価表!AX$124</f>
        <v>6.5181339141301032E-5</v>
      </c>
      <c r="AY59" s="255">
        <f>+生産者価格評価表!AY59/生産者価格評価表!AY$124</f>
        <v>2.8624889209861141E-5</v>
      </c>
      <c r="AZ59" s="255">
        <f>+生産者価格評価表!AZ59/生産者価格評価表!AZ$124</f>
        <v>3.6091355322462145E-5</v>
      </c>
      <c r="BA59" s="255">
        <f>+生産者価格評価表!BA59/生産者価格評価表!BA$124</f>
        <v>1.0275365105740846E-5</v>
      </c>
      <c r="BB59" s="255">
        <f>+生産者価格評価表!BB59/生産者価格評価表!BB$124</f>
        <v>5.4494391131015322E-5</v>
      </c>
      <c r="BC59" s="255">
        <f>+生産者価格評価表!BC59/生産者価格評価表!BC$124</f>
        <v>2.9434659629926774E-5</v>
      </c>
      <c r="BD59" s="255">
        <f>+生産者価格評価表!BD59/生産者価格評価表!BD$124</f>
        <v>1.1430950456738422E-2</v>
      </c>
      <c r="BE59" s="255">
        <f>+生産者価格評価表!BE59/生産者価格評価表!BE$124</f>
        <v>1.44181995895735E-4</v>
      </c>
      <c r="BF59" s="255">
        <f>+生産者価格評価表!BF59/生産者価格評価表!BF$124</f>
        <v>1.6953247574760764E-2</v>
      </c>
      <c r="BG59" s="255">
        <f>+生産者価格評価表!BG59/生産者価格評価表!BG$124</f>
        <v>8.4404660624301919E-3</v>
      </c>
      <c r="BH59" s="255">
        <f>+生産者価格評価表!BH59/生産者価格評価表!BH$124</f>
        <v>1.2890466189209078E-5</v>
      </c>
      <c r="BI59" s="255">
        <f>+生産者価格評価表!BI59/生産者価格評価表!BI$124</f>
        <v>6.7623097494025897E-3</v>
      </c>
      <c r="BJ59" s="255">
        <f>+生産者価格評価表!BJ59/生産者価格評価表!BJ$124</f>
        <v>1.1126804612058103E-3</v>
      </c>
      <c r="BK59" s="255">
        <f>+生産者価格評価表!BK59/生産者価格評価表!BK$124</f>
        <v>2.5147699871346652E-5</v>
      </c>
      <c r="BL59" s="255">
        <f>+生産者価格評価表!BL59/生産者価格評価表!BL$124</f>
        <v>6.6709462791976929E-5</v>
      </c>
      <c r="BM59" s="255">
        <f>+生産者価格評価表!BM59/生産者価格評価表!BM$124</f>
        <v>1.4237339760894818E-3</v>
      </c>
      <c r="BN59" s="255">
        <f>+生産者価格評価表!BN59/生産者価格評価表!BN$124</f>
        <v>3.8334494428258413E-4</v>
      </c>
      <c r="BO59" s="255">
        <f>+生産者価格評価表!BO59/生産者価格評価表!BO$124</f>
        <v>2.7849129047868219E-3</v>
      </c>
      <c r="BP59" s="255">
        <f>+生産者価格評価表!BP59/生産者価格評価表!BP$124</f>
        <v>3.6949541186467455E-3</v>
      </c>
      <c r="BQ59" s="255">
        <f>+生産者価格評価表!BQ59/生産者価格評価表!BQ$124</f>
        <v>1.2293712380802838E-5</v>
      </c>
      <c r="BR59" s="255">
        <f>+生産者価格評価表!BR59/生産者価格評価表!BR$124</f>
        <v>1.1411395295976126E-5</v>
      </c>
      <c r="BS59" s="255">
        <f>+生産者価格評価表!BS59/生産者価格評価表!BS$124</f>
        <v>7.7255683866209925E-6</v>
      </c>
      <c r="BT59" s="255">
        <f>+生産者価格評価表!BT59/生産者価格評価表!BT$124</f>
        <v>2.6533976757237644E-5</v>
      </c>
      <c r="BU59" s="255">
        <f>+生産者価格評価表!BU59/生産者価格評価表!BU$124</f>
        <v>2.2674056304439224E-4</v>
      </c>
      <c r="BV59" s="255">
        <f>+生産者価格評価表!BV59/生産者価格評価表!BV$124</f>
        <v>1.1143959507436439E-4</v>
      </c>
      <c r="BW59" s="255">
        <f>+生産者価格評価表!BW59/生産者価格評価表!BW$124</f>
        <v>2.0163029935005213E-4</v>
      </c>
      <c r="BX59" s="255">
        <f>+生産者価格評価表!BX59/生産者価格評価表!BX$124</f>
        <v>7.3786195325986005E-5</v>
      </c>
      <c r="BY59" s="255">
        <f>+生産者価格評価表!BY59/生産者価格評価表!BY$124</f>
        <v>0</v>
      </c>
      <c r="BZ59" s="255">
        <f>+生産者価格評価表!BZ59/生産者価格評価表!BZ$124</f>
        <v>1.0210045276269743E-4</v>
      </c>
      <c r="CA59" s="255">
        <f>+生産者価格評価表!CA59/生産者価格評価表!CA$124</f>
        <v>1.6307971570457663E-4</v>
      </c>
      <c r="CB59" s="255">
        <f>+生産者価格評価表!CB59/生産者価格評価表!CB$124</f>
        <v>0</v>
      </c>
      <c r="CC59" s="255">
        <f>+生産者価格評価表!CC59/生産者価格評価表!CC$124</f>
        <v>3.9508658615192252E-5</v>
      </c>
      <c r="CD59" s="255">
        <f>+生産者価格評価表!CD59/生産者価格評価表!CD$124</f>
        <v>2.6367689033857911E-5</v>
      </c>
      <c r="CE59" s="255">
        <f>+生産者価格評価表!CE59/生産者価格評価表!CE$124</f>
        <v>1.3304506901712956E-4</v>
      </c>
      <c r="CF59" s="255">
        <f>+生産者価格評価表!CF59/生産者価格評価表!CF$124</f>
        <v>1.4120416283007294E-5</v>
      </c>
      <c r="CG59" s="255">
        <f>+生産者価格評価表!CG59/生産者価格評価表!CG$124</f>
        <v>1.3162104080962505E-4</v>
      </c>
      <c r="CH59" s="255">
        <f>+生産者価格評価表!CH59/生産者価格評価表!CH$124</f>
        <v>0</v>
      </c>
      <c r="CI59" s="255">
        <f>+生産者価格評価表!CI59/生産者価格評価表!CI$124</f>
        <v>3.7320445488030552E-6</v>
      </c>
      <c r="CJ59" s="255">
        <f>+生産者価格評価表!CJ59/生産者価格評価表!CJ$124</f>
        <v>9.0076954379889553E-5</v>
      </c>
      <c r="CK59" s="255">
        <f>+生産者価格評価表!CK59/生産者価格評価表!CK$124</f>
        <v>2.8664676624211001E-4</v>
      </c>
      <c r="CL59" s="255">
        <f>+生産者価格評価表!CL59/生産者価格評価表!CL$124</f>
        <v>1.4006639621982162E-5</v>
      </c>
      <c r="CM59" s="255">
        <f>+生産者価格評価表!CM59/生産者価格評価表!CM$124</f>
        <v>2.0433006453364369E-4</v>
      </c>
      <c r="CN59" s="255">
        <f>+生産者価格評価表!CN59/生産者価格評価表!CN$124</f>
        <v>2.1699493196792011E-3</v>
      </c>
      <c r="CO59" s="255">
        <f>+生産者価格評価表!CO59/生産者価格評価表!CO$124</f>
        <v>3.0381634959093133E-5</v>
      </c>
      <c r="CP59" s="255">
        <f>+生産者価格評価表!CP59/生産者価格評価表!CP$124</f>
        <v>2.0171071501690679E-4</v>
      </c>
      <c r="CQ59" s="255">
        <f>+生産者価格評価表!CQ59/生産者価格評価表!CQ$124</f>
        <v>1.8217197908046253E-5</v>
      </c>
      <c r="CR59" s="255">
        <f>+生産者価格評価表!CR59/生産者価格評価表!CR$124</f>
        <v>5.0259489745556303E-6</v>
      </c>
      <c r="CS59" s="255">
        <f>+生産者価格評価表!CS59/生産者価格評価表!CS$124</f>
        <v>3.5535405726757995E-5</v>
      </c>
      <c r="CT59" s="255">
        <f>+生産者価格評価表!CT59/生産者価格評価表!CT$124</f>
        <v>2.0694627235008961E-6</v>
      </c>
      <c r="CU59" s="255">
        <f>+生産者価格評価表!CU59/生産者価格評価表!CU$124</f>
        <v>5.1731215495069824E-5</v>
      </c>
      <c r="CV59" s="255">
        <f>+生産者価格評価表!CV59/生産者価格評価表!CV$124</f>
        <v>8.790871919250206E-5</v>
      </c>
      <c r="CW59" s="255">
        <f>+生産者価格評価表!CW59/生産者価格評価表!CW$124</f>
        <v>2.2929742296458092E-4</v>
      </c>
      <c r="CX59" s="255">
        <f>+生産者価格評価表!CX59/生産者価格評価表!CX$124</f>
        <v>1.4579098995572571E-3</v>
      </c>
      <c r="CY59" s="255">
        <f>+生産者価格評価表!CY59/生産者価格評価表!CY$124</f>
        <v>5.9940599455591452E-4</v>
      </c>
      <c r="CZ59" s="255">
        <f>+生産者価格評価表!CZ59/生産者価格評価表!CZ$124</f>
        <v>6.4976936281759802E-6</v>
      </c>
      <c r="DA59" s="255">
        <f>+生産者価格評価表!DA59/生産者価格評価表!DA$124</f>
        <v>8.3232204307557192E-5</v>
      </c>
      <c r="DB59" s="255">
        <f>+生産者価格評価表!DB59/生産者価格評価表!DB$124</f>
        <v>1.1932147384966641E-5</v>
      </c>
      <c r="DC59" s="255">
        <f>+生産者価格評価表!DC59/生産者価格評価表!DC$124</f>
        <v>2.2326209282251314E-4</v>
      </c>
      <c r="DD59" s="255">
        <f>+生産者価格評価表!DD59/生産者価格評価表!DD$124</f>
        <v>5.776146378728875E-5</v>
      </c>
      <c r="DE59" s="255">
        <f>+生産者価格評価表!DE59/生産者価格評価表!DE$124</f>
        <v>2.9728155886182815E-5</v>
      </c>
      <c r="DF59" s="255">
        <f>+生産者価格評価表!DF59/生産者価格評価表!DF$124</f>
        <v>0</v>
      </c>
      <c r="DG59" s="256">
        <f>+生産者価格評価表!DG59/生産者価格評価表!DG$124</f>
        <v>0</v>
      </c>
    </row>
    <row r="60" spans="1:111" ht="15" customHeight="1" x14ac:dyDescent="0.3">
      <c r="A60" s="236">
        <v>54</v>
      </c>
      <c r="B60" s="196" t="s">
        <v>341</v>
      </c>
      <c r="C60" s="195" t="s">
        <v>342</v>
      </c>
      <c r="D60" s="253">
        <f>+生産者価格評価表!D60/生産者価格評価表!D$124</f>
        <v>0</v>
      </c>
      <c r="E60" s="254">
        <f>+生産者価格評価表!E60/生産者価格評価表!E$124</f>
        <v>0</v>
      </c>
      <c r="F60" s="254">
        <f>+生産者価格評価表!F60/生産者価格評価表!F$124</f>
        <v>0</v>
      </c>
      <c r="G60" s="254">
        <f>+生産者価格評価表!G60/生産者価格評価表!G$124</f>
        <v>0</v>
      </c>
      <c r="H60" s="254">
        <f>+生産者価格評価表!H60/生産者価格評価表!H$124</f>
        <v>0</v>
      </c>
      <c r="I60" s="254">
        <f>+生産者価格評価表!I60/生産者価格評価表!I$124</f>
        <v>0</v>
      </c>
      <c r="J60" s="254">
        <f>+生産者価格評価表!J60/生産者価格評価表!J$124</f>
        <v>0</v>
      </c>
      <c r="K60" s="254">
        <f>+生産者価格評価表!K60/生産者価格評価表!K$124</f>
        <v>0</v>
      </c>
      <c r="L60" s="254">
        <f>+生産者価格評価表!L60/生産者価格評価表!L$124</f>
        <v>0</v>
      </c>
      <c r="M60" s="254">
        <f>+生産者価格評価表!M60/生産者価格評価表!M$124</f>
        <v>0</v>
      </c>
      <c r="N60" s="254">
        <f>+生産者価格評価表!N60/生産者価格評価表!N$124</f>
        <v>0</v>
      </c>
      <c r="O60" s="254">
        <f>+生産者価格評価表!O60/生産者価格評価表!O$124</f>
        <v>0</v>
      </c>
      <c r="P60" s="254">
        <f>+生産者価格評価表!P60/生産者価格評価表!P$124</f>
        <v>0</v>
      </c>
      <c r="Q60" s="254">
        <f>+生産者価格評価表!Q60/生産者価格評価表!Q$124</f>
        <v>0</v>
      </c>
      <c r="R60" s="254">
        <f>+生産者価格評価表!R60/生産者価格評価表!R$124</f>
        <v>0</v>
      </c>
      <c r="S60" s="254">
        <f>+生産者価格評価表!S60/生産者価格評価表!S$124</f>
        <v>0</v>
      </c>
      <c r="T60" s="254">
        <f>+生産者価格評価表!T60/生産者価格評価表!T$124</f>
        <v>0</v>
      </c>
      <c r="U60" s="254">
        <f>+生産者価格評価表!U60/生産者価格評価表!U$124</f>
        <v>0</v>
      </c>
      <c r="V60" s="254">
        <f>+生産者価格評価表!V60/生産者価格評価表!V$124</f>
        <v>0</v>
      </c>
      <c r="W60" s="254">
        <f>+生産者価格評価表!W60/生産者価格評価表!W$124</f>
        <v>0</v>
      </c>
      <c r="X60" s="254">
        <f>+生産者価格評価表!X60/生産者価格評価表!X$124</f>
        <v>0</v>
      </c>
      <c r="Y60" s="254">
        <f>+生産者価格評価表!Y60/生産者価格評価表!Y$124</f>
        <v>0</v>
      </c>
      <c r="Z60" s="254">
        <f>+生産者価格評価表!Z60/生産者価格評価表!Z$124</f>
        <v>0</v>
      </c>
      <c r="AA60" s="254">
        <f>+生産者価格評価表!AA60/生産者価格評価表!AA$124</f>
        <v>0</v>
      </c>
      <c r="AB60" s="254">
        <f>+生産者価格評価表!AB60/生産者価格評価表!AB$124</f>
        <v>0</v>
      </c>
      <c r="AC60" s="254">
        <f>+生産者価格評価表!AC60/生産者価格評価表!AC$124</f>
        <v>0</v>
      </c>
      <c r="AD60" s="254">
        <f>+生産者価格評価表!AD60/生産者価格評価表!AD$124</f>
        <v>0</v>
      </c>
      <c r="AE60" s="254">
        <f>+生産者価格評価表!AE60/生産者価格評価表!AE$124</f>
        <v>0</v>
      </c>
      <c r="AF60" s="254">
        <f>+生産者価格評価表!AF60/生産者価格評価表!AF$124</f>
        <v>0</v>
      </c>
      <c r="AG60" s="254">
        <f>+生産者価格評価表!AG60/生産者価格評価表!AG$124</f>
        <v>0</v>
      </c>
      <c r="AH60" s="254">
        <f>+生産者価格評価表!AH60/生産者価格評価表!AH$124</f>
        <v>0</v>
      </c>
      <c r="AI60" s="254">
        <f>+生産者価格評価表!AI60/生産者価格評価表!AI$124</f>
        <v>0</v>
      </c>
      <c r="AJ60" s="254">
        <f>+生産者価格評価表!AJ60/生産者価格評価表!AJ$124</f>
        <v>0</v>
      </c>
      <c r="AK60" s="254">
        <f>+生産者価格評価表!AK60/生産者価格評価表!AK$124</f>
        <v>0</v>
      </c>
      <c r="AL60" s="254">
        <f>+生産者価格評価表!AL60/生産者価格評価表!AL$124</f>
        <v>0</v>
      </c>
      <c r="AM60" s="254">
        <f>+生産者価格評価表!AM60/生産者価格評価表!AM$124</f>
        <v>0</v>
      </c>
      <c r="AN60" s="254">
        <f>+生産者価格評価表!AN60/生産者価格評価表!AN$124</f>
        <v>0</v>
      </c>
      <c r="AO60" s="254">
        <f>+生産者価格評価表!AO60/生産者価格評価表!AO$124</f>
        <v>0</v>
      </c>
      <c r="AP60" s="254">
        <f>+生産者価格評価表!AP60/生産者価格評価表!AP$124</f>
        <v>0</v>
      </c>
      <c r="AQ60" s="254">
        <f>+生産者価格評価表!AQ60/生産者価格評価表!AQ$124</f>
        <v>0</v>
      </c>
      <c r="AR60" s="254">
        <f>+生産者価格評価表!AR60/生産者価格評価表!AR$124</f>
        <v>0</v>
      </c>
      <c r="AS60" s="254">
        <f>+生産者価格評価表!AS60/生産者価格評価表!AS$124</f>
        <v>0</v>
      </c>
      <c r="AT60" s="254">
        <f>+生産者価格評価表!AT60/生産者価格評価表!AT$124</f>
        <v>0</v>
      </c>
      <c r="AU60" s="255">
        <f>+生産者価格評価表!AU60/生産者価格評価表!AU$124</f>
        <v>0</v>
      </c>
      <c r="AV60" s="255">
        <f>+生産者価格評価表!AV60/生産者価格評価表!AV$124</f>
        <v>5.3162889520983615E-5</v>
      </c>
      <c r="AW60" s="255">
        <f>+生産者価格評価表!AW60/生産者価格評価表!AW$124</f>
        <v>0</v>
      </c>
      <c r="AX60" s="255">
        <f>+生産者価格評価表!AX60/生産者価格評価表!AX$124</f>
        <v>0</v>
      </c>
      <c r="AY60" s="255">
        <f>+生産者価格評価表!AY60/生産者価格評価表!AY$124</f>
        <v>0</v>
      </c>
      <c r="AZ60" s="255">
        <f>+生産者価格評価表!AZ60/生産者価格評価表!AZ$124</f>
        <v>0</v>
      </c>
      <c r="BA60" s="255">
        <f>+生産者価格評価表!BA60/生産者価格評価表!BA$124</f>
        <v>0</v>
      </c>
      <c r="BB60" s="255">
        <f>+生産者価格評価表!BB60/生産者価格評価表!BB$124</f>
        <v>0</v>
      </c>
      <c r="BC60" s="255">
        <f>+生産者価格評価表!BC60/生産者価格評価表!BC$124</f>
        <v>0</v>
      </c>
      <c r="BD60" s="255">
        <f>+生産者価格評価表!BD60/生産者価格評価表!BD$124</f>
        <v>8.4572118956073117E-5</v>
      </c>
      <c r="BE60" s="255">
        <f>+生産者価格評価表!BE60/生産者価格評価表!BE$124</f>
        <v>4.7636804973294485E-2</v>
      </c>
      <c r="BF60" s="255">
        <f>+生産者価格評価表!BF60/生産者価格評価表!BF$124</f>
        <v>0</v>
      </c>
      <c r="BG60" s="255">
        <f>+生産者価格評価表!BG60/生産者価格評価表!BG$124</f>
        <v>0</v>
      </c>
      <c r="BH60" s="255">
        <f>+生産者価格評価表!BH60/生産者価格評価表!BH$124</f>
        <v>0</v>
      </c>
      <c r="BI60" s="255">
        <f>+生産者価格評価表!BI60/生産者価格評価表!BI$124</f>
        <v>0</v>
      </c>
      <c r="BJ60" s="255">
        <f>+生産者価格評価表!BJ60/生産者価格評価表!BJ$124</f>
        <v>0</v>
      </c>
      <c r="BK60" s="255">
        <f>+生産者価格評価表!BK60/生産者価格評価表!BK$124</f>
        <v>0</v>
      </c>
      <c r="BL60" s="255">
        <f>+生産者価格評価表!BL60/生産者価格評価表!BL$124</f>
        <v>0</v>
      </c>
      <c r="BM60" s="255">
        <f>+生産者価格評価表!BM60/生産者価格評価表!BM$124</f>
        <v>0</v>
      </c>
      <c r="BN60" s="255">
        <f>+生産者価格評価表!BN60/生産者価格評価表!BN$124</f>
        <v>0</v>
      </c>
      <c r="BO60" s="255">
        <f>+生産者価格評価表!BO60/生産者価格評価表!BO$124</f>
        <v>0</v>
      </c>
      <c r="BP60" s="255">
        <f>+生産者価格評価表!BP60/生産者価格評価表!BP$124</f>
        <v>0</v>
      </c>
      <c r="BQ60" s="255">
        <f>+生産者価格評価表!BQ60/生産者価格評価表!BQ$124</f>
        <v>0</v>
      </c>
      <c r="BR60" s="255">
        <f>+生産者価格評価表!BR60/生産者価格評価表!BR$124</f>
        <v>0</v>
      </c>
      <c r="BS60" s="255">
        <f>+生産者価格評価表!BS60/生産者価格評価表!BS$124</f>
        <v>0</v>
      </c>
      <c r="BT60" s="255">
        <f>+生産者価格評価表!BT60/生産者価格評価表!BT$124</f>
        <v>0</v>
      </c>
      <c r="BU60" s="255">
        <f>+生産者価格評価表!BU60/生産者価格評価表!BU$124</f>
        <v>0</v>
      </c>
      <c r="BV60" s="255">
        <f>+生産者価格評価表!BV60/生産者価格評価表!BV$124</f>
        <v>0</v>
      </c>
      <c r="BW60" s="255">
        <f>+生産者価格評価表!BW60/生産者価格評価表!BW$124</f>
        <v>0</v>
      </c>
      <c r="BX60" s="255">
        <f>+生産者価格評価表!BX60/生産者価格評価表!BX$124</f>
        <v>0</v>
      </c>
      <c r="BY60" s="255">
        <f>+生産者価格評価表!BY60/生産者価格評価表!BY$124</f>
        <v>0</v>
      </c>
      <c r="BZ60" s="255">
        <f>+生産者価格評価表!BZ60/生産者価格評価表!BZ$124</f>
        <v>0</v>
      </c>
      <c r="CA60" s="255">
        <f>+生産者価格評価表!CA60/生産者価格評価表!CA$124</f>
        <v>0</v>
      </c>
      <c r="CB60" s="255">
        <f>+生産者価格評価表!CB60/生産者価格評価表!CB$124</f>
        <v>0</v>
      </c>
      <c r="CC60" s="255">
        <f>+生産者価格評価表!CC60/生産者価格評価表!CC$124</f>
        <v>0</v>
      </c>
      <c r="CD60" s="255">
        <f>+生産者価格評価表!CD60/生産者価格評価表!CD$124</f>
        <v>0</v>
      </c>
      <c r="CE60" s="255">
        <f>+生産者価格評価表!CE60/生産者価格評価表!CE$124</f>
        <v>0</v>
      </c>
      <c r="CF60" s="255">
        <f>+生産者価格評価表!CF60/生産者価格評価表!CF$124</f>
        <v>0</v>
      </c>
      <c r="CG60" s="255">
        <f>+生産者価格評価表!CG60/生産者価格評価表!CG$124</f>
        <v>0</v>
      </c>
      <c r="CH60" s="255">
        <f>+生産者価格評価表!CH60/生産者価格評価表!CH$124</f>
        <v>3.2621233552374045E-6</v>
      </c>
      <c r="CI60" s="255">
        <f>+生産者価格評価表!CI60/生産者価格評価表!CI$124</f>
        <v>4.7012620883429532E-5</v>
      </c>
      <c r="CJ60" s="255">
        <f>+生産者価格評価表!CJ60/生産者価格評価表!CJ$124</f>
        <v>5.2089955941905822E-5</v>
      </c>
      <c r="CK60" s="255">
        <f>+生産者価格評価表!CK60/生産者価格評価表!CK$124</f>
        <v>0</v>
      </c>
      <c r="CL60" s="255">
        <f>+生産者価格評価表!CL60/生産者価格評価表!CL$124</f>
        <v>1.7805050366926478E-6</v>
      </c>
      <c r="CM60" s="255">
        <f>+生産者価格評価表!CM60/生産者価格評価表!CM$124</f>
        <v>0</v>
      </c>
      <c r="CN60" s="255">
        <f>+生産者価格評価表!CN60/生産者価格評価表!CN$124</f>
        <v>0</v>
      </c>
      <c r="CO60" s="255">
        <f>+生産者価格評価表!CO60/生産者価格評価表!CO$124</f>
        <v>0</v>
      </c>
      <c r="CP60" s="255">
        <f>+生産者価格評価表!CP60/生産者価格評価表!CP$124</f>
        <v>0</v>
      </c>
      <c r="CQ60" s="255">
        <f>+生産者価格評価表!CQ60/生産者価格評価表!CQ$124</f>
        <v>0</v>
      </c>
      <c r="CR60" s="255">
        <f>+生産者価格評価表!CR60/生産者価格評価表!CR$124</f>
        <v>0</v>
      </c>
      <c r="CS60" s="255">
        <f>+生産者価格評価表!CS60/生産者価格評価表!CS$124</f>
        <v>0</v>
      </c>
      <c r="CT60" s="255">
        <f>+生産者価格評価表!CT60/生産者価格評価表!CT$124</f>
        <v>0</v>
      </c>
      <c r="CU60" s="255">
        <f>+生産者価格評価表!CU60/生産者価格評価表!CU$124</f>
        <v>0</v>
      </c>
      <c r="CV60" s="255">
        <f>+生産者価格評価表!CV60/生産者価格評価表!CV$124</f>
        <v>2.7081520685597847E-3</v>
      </c>
      <c r="CW60" s="255">
        <f>+生産者価格評価表!CW60/生産者価格評価表!CW$124</f>
        <v>0</v>
      </c>
      <c r="CX60" s="255">
        <f>+生産者価格評価表!CX60/生産者価格評価表!CX$124</f>
        <v>1.5877831676419946E-3</v>
      </c>
      <c r="CY60" s="255">
        <f>+生産者価格評価表!CY60/生産者価格評価表!CY$124</f>
        <v>0</v>
      </c>
      <c r="CZ60" s="255">
        <f>+生産者価格評価表!CZ60/生産者価格評価表!CZ$124</f>
        <v>0</v>
      </c>
      <c r="DA60" s="255">
        <f>+生産者価格評価表!DA60/生産者価格評価表!DA$124</f>
        <v>0</v>
      </c>
      <c r="DB60" s="255">
        <f>+生産者価格評価表!DB60/生産者価格評価表!DB$124</f>
        <v>0</v>
      </c>
      <c r="DC60" s="255">
        <f>+生産者価格評価表!DC60/生産者価格評価表!DC$124</f>
        <v>0</v>
      </c>
      <c r="DD60" s="255">
        <f>+生産者価格評価表!DD60/生産者価格評価表!DD$124</f>
        <v>0</v>
      </c>
      <c r="DE60" s="255">
        <f>+生産者価格評価表!DE60/生産者価格評価表!DE$124</f>
        <v>0</v>
      </c>
      <c r="DF60" s="255">
        <f>+生産者価格評価表!DF60/生産者価格評価表!DF$124</f>
        <v>0</v>
      </c>
      <c r="DG60" s="256">
        <f>+生産者価格評価表!DG60/生産者価格評価表!DG$124</f>
        <v>0</v>
      </c>
    </row>
    <row r="61" spans="1:111" ht="15" customHeight="1" x14ac:dyDescent="0.3">
      <c r="A61" s="236">
        <v>55</v>
      </c>
      <c r="B61" s="196" t="s">
        <v>343</v>
      </c>
      <c r="C61" s="195" t="s">
        <v>344</v>
      </c>
      <c r="D61" s="253">
        <f>+生産者価格評価表!D61/生産者価格評価表!D$124</f>
        <v>0</v>
      </c>
      <c r="E61" s="254">
        <f>+生産者価格評価表!E61/生産者価格評価表!E$124</f>
        <v>0</v>
      </c>
      <c r="F61" s="254">
        <f>+生産者価格評価表!F61/生産者価格評価表!F$124</f>
        <v>0</v>
      </c>
      <c r="G61" s="254">
        <f>+生産者価格評価表!G61/生産者価格評価表!G$124</f>
        <v>0</v>
      </c>
      <c r="H61" s="254">
        <f>+生産者価格評価表!H61/生産者価格評価表!H$124</f>
        <v>0</v>
      </c>
      <c r="I61" s="254">
        <f>+生産者価格評価表!I61/生産者価格評価表!I$124</f>
        <v>0</v>
      </c>
      <c r="J61" s="254">
        <f>+生産者価格評価表!J61/生産者価格評価表!J$124</f>
        <v>0</v>
      </c>
      <c r="K61" s="254">
        <f>+生産者価格評価表!K61/生産者価格評価表!K$124</f>
        <v>0</v>
      </c>
      <c r="L61" s="254">
        <f>+生産者価格評価表!L61/生産者価格評価表!L$124</f>
        <v>0</v>
      </c>
      <c r="M61" s="254">
        <f>+生産者価格評価表!M61/生産者価格評価表!M$124</f>
        <v>0</v>
      </c>
      <c r="N61" s="254">
        <f>+生産者価格評価表!N61/生産者価格評価表!N$124</f>
        <v>0</v>
      </c>
      <c r="O61" s="254">
        <f>+生産者価格評価表!O61/生産者価格評価表!O$124</f>
        <v>0</v>
      </c>
      <c r="P61" s="254">
        <f>+生産者価格評価表!P61/生産者価格評価表!P$124</f>
        <v>0</v>
      </c>
      <c r="Q61" s="254">
        <f>+生産者価格評価表!Q61/生産者価格評価表!Q$124</f>
        <v>0</v>
      </c>
      <c r="R61" s="254">
        <f>+生産者価格評価表!R61/生産者価格評価表!R$124</f>
        <v>0</v>
      </c>
      <c r="S61" s="254">
        <f>+生産者価格評価表!S61/生産者価格評価表!S$124</f>
        <v>0</v>
      </c>
      <c r="T61" s="254">
        <f>+生産者価格評価表!T61/生産者価格評価表!T$124</f>
        <v>0</v>
      </c>
      <c r="U61" s="254">
        <f>+生産者価格評価表!U61/生産者価格評価表!U$124</f>
        <v>0</v>
      </c>
      <c r="V61" s="254">
        <f>+生産者価格評価表!V61/生産者価格評価表!V$124</f>
        <v>0</v>
      </c>
      <c r="W61" s="254">
        <f>+生産者価格評価表!W61/生産者価格評価表!W$124</f>
        <v>0</v>
      </c>
      <c r="X61" s="254">
        <f>+生産者価格評価表!X61/生産者価格評価表!X$124</f>
        <v>0</v>
      </c>
      <c r="Y61" s="254">
        <f>+生産者価格評価表!Y61/生産者価格評価表!Y$124</f>
        <v>0</v>
      </c>
      <c r="Z61" s="254">
        <f>+生産者価格評価表!Z61/生産者価格評価表!Z$124</f>
        <v>0</v>
      </c>
      <c r="AA61" s="254">
        <f>+生産者価格評価表!AA61/生産者価格評価表!AA$124</f>
        <v>0</v>
      </c>
      <c r="AB61" s="254">
        <f>+生産者価格評価表!AB61/生産者価格評価表!AB$124</f>
        <v>0</v>
      </c>
      <c r="AC61" s="254">
        <f>+生産者価格評価表!AC61/生産者価格評価表!AC$124</f>
        <v>0</v>
      </c>
      <c r="AD61" s="254">
        <f>+生産者価格評価表!AD61/生産者価格評価表!AD$124</f>
        <v>0</v>
      </c>
      <c r="AE61" s="254">
        <f>+生産者価格評価表!AE61/生産者価格評価表!AE$124</f>
        <v>0</v>
      </c>
      <c r="AF61" s="254">
        <f>+生産者価格評価表!AF61/生産者価格評価表!AF$124</f>
        <v>0</v>
      </c>
      <c r="AG61" s="254">
        <f>+生産者価格評価表!AG61/生産者価格評価表!AG$124</f>
        <v>0</v>
      </c>
      <c r="AH61" s="254">
        <f>+生産者価格評価表!AH61/生産者価格評価表!AH$124</f>
        <v>0</v>
      </c>
      <c r="AI61" s="254">
        <f>+生産者価格評価表!AI61/生産者価格評価表!AI$124</f>
        <v>0</v>
      </c>
      <c r="AJ61" s="254">
        <f>+生産者価格評価表!AJ61/生産者価格評価表!AJ$124</f>
        <v>0</v>
      </c>
      <c r="AK61" s="254">
        <f>+生産者価格評価表!AK61/生産者価格評価表!AK$124</f>
        <v>0</v>
      </c>
      <c r="AL61" s="254">
        <f>+生産者価格評価表!AL61/生産者価格評価表!AL$124</f>
        <v>0</v>
      </c>
      <c r="AM61" s="254">
        <f>+生産者価格評価表!AM61/生産者価格評価表!AM$124</f>
        <v>0</v>
      </c>
      <c r="AN61" s="254">
        <f>+生産者価格評価表!AN61/生産者価格評価表!AN$124</f>
        <v>0</v>
      </c>
      <c r="AO61" s="254">
        <f>+生産者価格評価表!AO61/生産者価格評価表!AO$124</f>
        <v>0</v>
      </c>
      <c r="AP61" s="254">
        <f>+生産者価格評価表!AP61/生産者価格評価表!AP$124</f>
        <v>0</v>
      </c>
      <c r="AQ61" s="254">
        <f>+生産者価格評価表!AQ61/生産者価格評価表!AQ$124</f>
        <v>0</v>
      </c>
      <c r="AR61" s="254">
        <f>+生産者価格評価表!AR61/生産者価格評価表!AR$124</f>
        <v>0</v>
      </c>
      <c r="AS61" s="254">
        <f>+生産者価格評価表!AS61/生産者価格評価表!AS$124</f>
        <v>0</v>
      </c>
      <c r="AT61" s="254">
        <f>+生産者価格評価表!AT61/生産者価格評価表!AT$124</f>
        <v>0</v>
      </c>
      <c r="AU61" s="255">
        <f>+生産者価格評価表!AU61/生産者価格評価表!AU$124</f>
        <v>0</v>
      </c>
      <c r="AV61" s="255">
        <f>+生産者価格評価表!AV61/生産者価格評価表!AV$124</f>
        <v>0</v>
      </c>
      <c r="AW61" s="255">
        <f>+生産者価格評価表!AW61/生産者価格評価表!AW$124</f>
        <v>0</v>
      </c>
      <c r="AX61" s="255">
        <f>+生産者価格評価表!AX61/生産者価格評価表!AX$124</f>
        <v>0</v>
      </c>
      <c r="AY61" s="255">
        <f>+生産者価格評価表!AY61/生産者価格評価表!AY$124</f>
        <v>0</v>
      </c>
      <c r="AZ61" s="255">
        <f>+生産者価格評価表!AZ61/生産者価格評価表!AZ$124</f>
        <v>0</v>
      </c>
      <c r="BA61" s="255">
        <f>+生産者価格評価表!BA61/生産者価格評価表!BA$124</f>
        <v>0</v>
      </c>
      <c r="BB61" s="255">
        <f>+生産者価格評価表!BB61/生産者価格評価表!BB$124</f>
        <v>0</v>
      </c>
      <c r="BC61" s="255">
        <f>+生産者価格評価表!BC61/生産者価格評価表!BC$124</f>
        <v>0</v>
      </c>
      <c r="BD61" s="255">
        <f>+生産者価格評価表!BD61/生産者価格評価表!BD$124</f>
        <v>0</v>
      </c>
      <c r="BE61" s="255">
        <f>+生産者価格評価表!BE61/生産者価格評価表!BE$124</f>
        <v>0</v>
      </c>
      <c r="BF61" s="255">
        <f>+生産者価格評価表!BF61/生産者価格評価表!BF$124</f>
        <v>0</v>
      </c>
      <c r="BG61" s="255">
        <f>+生産者価格評価表!BG61/生産者価格評価表!BG$124</f>
        <v>0</v>
      </c>
      <c r="BH61" s="255">
        <f>+生産者価格評価表!BH61/生産者価格評価表!BH$124</f>
        <v>0</v>
      </c>
      <c r="BI61" s="255">
        <f>+生産者価格評価表!BI61/生産者価格評価表!BI$124</f>
        <v>0</v>
      </c>
      <c r="BJ61" s="255">
        <f>+生産者価格評価表!BJ61/生産者価格評価表!BJ$124</f>
        <v>0</v>
      </c>
      <c r="BK61" s="255">
        <f>+生産者価格評価表!BK61/生産者価格評価表!BK$124</f>
        <v>0</v>
      </c>
      <c r="BL61" s="255">
        <f>+生産者価格評価表!BL61/生産者価格評価表!BL$124</f>
        <v>0</v>
      </c>
      <c r="BM61" s="255">
        <f>+生産者価格評価表!BM61/生産者価格評価表!BM$124</f>
        <v>0</v>
      </c>
      <c r="BN61" s="255">
        <f>+生産者価格評価表!BN61/生産者価格評価表!BN$124</f>
        <v>0</v>
      </c>
      <c r="BO61" s="255">
        <f>+生産者価格評価表!BO61/生産者価格評価表!BO$124</f>
        <v>0</v>
      </c>
      <c r="BP61" s="255">
        <f>+生産者価格評価表!BP61/生産者価格評価表!BP$124</f>
        <v>0</v>
      </c>
      <c r="BQ61" s="255">
        <f>+生産者価格評価表!BQ61/生産者価格評価表!BQ$124</f>
        <v>0</v>
      </c>
      <c r="BR61" s="255">
        <f>+生産者価格評価表!BR61/生産者価格評価表!BR$124</f>
        <v>0</v>
      </c>
      <c r="BS61" s="255">
        <f>+生産者価格評価表!BS61/生産者価格評価表!BS$124</f>
        <v>0</v>
      </c>
      <c r="BT61" s="255">
        <f>+生産者価格評価表!BT61/生産者価格評価表!BT$124</f>
        <v>0</v>
      </c>
      <c r="BU61" s="255">
        <f>+生産者価格評価表!BU61/生産者価格評価表!BU$124</f>
        <v>0</v>
      </c>
      <c r="BV61" s="255">
        <f>+生産者価格評価表!BV61/生産者価格評価表!BV$124</f>
        <v>0</v>
      </c>
      <c r="BW61" s="255">
        <f>+生産者価格評価表!BW61/生産者価格評価表!BW$124</f>
        <v>0</v>
      </c>
      <c r="BX61" s="255">
        <f>+生産者価格評価表!BX61/生産者価格評価表!BX$124</f>
        <v>0</v>
      </c>
      <c r="BY61" s="255">
        <f>+生産者価格評価表!BY61/生産者価格評価表!BY$124</f>
        <v>0</v>
      </c>
      <c r="BZ61" s="255">
        <f>+生産者価格評価表!BZ61/生産者価格評価表!BZ$124</f>
        <v>0</v>
      </c>
      <c r="CA61" s="255">
        <f>+生産者価格評価表!CA61/生産者価格評価表!CA$124</f>
        <v>0</v>
      </c>
      <c r="CB61" s="255">
        <f>+生産者価格評価表!CB61/生産者価格評価表!CB$124</f>
        <v>0</v>
      </c>
      <c r="CC61" s="255">
        <f>+生産者価格評価表!CC61/生産者価格評価表!CC$124</f>
        <v>0</v>
      </c>
      <c r="CD61" s="255">
        <f>+生産者価格評価表!CD61/生産者価格評価表!CD$124</f>
        <v>0</v>
      </c>
      <c r="CE61" s="255">
        <f>+生産者価格評価表!CE61/生産者価格評価表!CE$124</f>
        <v>0</v>
      </c>
      <c r="CF61" s="255">
        <f>+生産者価格評価表!CF61/生産者価格評価表!CF$124</f>
        <v>0</v>
      </c>
      <c r="CG61" s="255">
        <f>+生産者価格評価表!CG61/生産者価格評価表!CG$124</f>
        <v>0</v>
      </c>
      <c r="CH61" s="255">
        <f>+生産者価格評価表!CH61/生産者価格評価表!CH$124</f>
        <v>0</v>
      </c>
      <c r="CI61" s="255">
        <f>+生産者価格評価表!CI61/生産者価格評価表!CI$124</f>
        <v>0</v>
      </c>
      <c r="CJ61" s="255">
        <f>+生産者価格評価表!CJ61/生産者価格評価表!CJ$124</f>
        <v>0</v>
      </c>
      <c r="CK61" s="255">
        <f>+生産者価格評価表!CK61/生産者価格評価表!CK$124</f>
        <v>0</v>
      </c>
      <c r="CL61" s="255">
        <f>+生産者価格評価表!CL61/生産者価格評価表!CL$124</f>
        <v>0</v>
      </c>
      <c r="CM61" s="255">
        <f>+生産者価格評価表!CM61/生産者価格評価表!CM$124</f>
        <v>0</v>
      </c>
      <c r="CN61" s="255">
        <f>+生産者価格評価表!CN61/生産者価格評価表!CN$124</f>
        <v>0</v>
      </c>
      <c r="CO61" s="255">
        <f>+生産者価格評価表!CO61/生産者価格評価表!CO$124</f>
        <v>0</v>
      </c>
      <c r="CP61" s="255">
        <f>+生産者価格評価表!CP61/生産者価格評価表!CP$124</f>
        <v>0</v>
      </c>
      <c r="CQ61" s="255">
        <f>+生産者価格評価表!CQ61/生産者価格評価表!CQ$124</f>
        <v>0</v>
      </c>
      <c r="CR61" s="255">
        <f>+生産者価格評価表!CR61/生産者価格評価表!CR$124</f>
        <v>0</v>
      </c>
      <c r="CS61" s="255">
        <f>+生産者価格評価表!CS61/生産者価格評価表!CS$124</f>
        <v>0</v>
      </c>
      <c r="CT61" s="255">
        <f>+生産者価格評価表!CT61/生産者価格評価表!CT$124</f>
        <v>0</v>
      </c>
      <c r="CU61" s="255">
        <f>+生産者価格評価表!CU61/生産者価格評価表!CU$124</f>
        <v>0</v>
      </c>
      <c r="CV61" s="255">
        <f>+生産者価格評価表!CV61/生産者価格評価表!CV$124</f>
        <v>0</v>
      </c>
      <c r="CW61" s="255">
        <f>+生産者価格評価表!CW61/生産者価格評価表!CW$124</f>
        <v>0</v>
      </c>
      <c r="CX61" s="255">
        <f>+生産者価格評価表!CX61/生産者価格評価表!CX$124</f>
        <v>0</v>
      </c>
      <c r="CY61" s="255">
        <f>+生産者価格評価表!CY61/生産者価格評価表!CY$124</f>
        <v>0</v>
      </c>
      <c r="CZ61" s="255">
        <f>+生産者価格評価表!CZ61/生産者価格評価表!CZ$124</f>
        <v>0</v>
      </c>
      <c r="DA61" s="255">
        <f>+生産者価格評価表!DA61/生産者価格評価表!DA$124</f>
        <v>0</v>
      </c>
      <c r="DB61" s="255">
        <f>+生産者価格評価表!DB61/生産者価格評価表!DB$124</f>
        <v>0</v>
      </c>
      <c r="DC61" s="255">
        <f>+生産者価格評価表!DC61/生産者価格評価表!DC$124</f>
        <v>0</v>
      </c>
      <c r="DD61" s="255">
        <f>+生産者価格評価表!DD61/生産者価格評価表!DD$124</f>
        <v>0</v>
      </c>
      <c r="DE61" s="255">
        <f>+生産者価格評価表!DE61/生産者価格評価表!DE$124</f>
        <v>0</v>
      </c>
      <c r="DF61" s="255">
        <f>+生産者価格評価表!DF61/生産者価格評価表!DF$124</f>
        <v>0</v>
      </c>
      <c r="DG61" s="256">
        <f>+生産者価格評価表!DG61/生産者価格評価表!DG$124</f>
        <v>0</v>
      </c>
    </row>
    <row r="62" spans="1:111" ht="15" customHeight="1" x14ac:dyDescent="0.3">
      <c r="A62" s="236">
        <v>56</v>
      </c>
      <c r="B62" s="196" t="s">
        <v>345</v>
      </c>
      <c r="C62" s="195" t="s">
        <v>346</v>
      </c>
      <c r="D62" s="253">
        <f>+生産者価格評価表!D62/生産者価格評価表!D$124</f>
        <v>0</v>
      </c>
      <c r="E62" s="254">
        <f>+生産者価格評価表!E62/生産者価格評価表!E$124</f>
        <v>0</v>
      </c>
      <c r="F62" s="254">
        <f>+生産者価格評価表!F62/生産者価格評価表!F$124</f>
        <v>0</v>
      </c>
      <c r="G62" s="254">
        <f>+生産者価格評価表!G62/生産者価格評価表!G$124</f>
        <v>0</v>
      </c>
      <c r="H62" s="254">
        <f>+生産者価格評価表!H62/生産者価格評価表!H$124</f>
        <v>0</v>
      </c>
      <c r="I62" s="254">
        <f>+生産者価格評価表!I62/生産者価格評価表!I$124</f>
        <v>0</v>
      </c>
      <c r="J62" s="254">
        <f>+生産者価格評価表!J62/生産者価格評価表!J$124</f>
        <v>0</v>
      </c>
      <c r="K62" s="254">
        <f>+生産者価格評価表!K62/生産者価格評価表!K$124</f>
        <v>0</v>
      </c>
      <c r="L62" s="254">
        <f>+生産者価格評価表!L62/生産者価格評価表!L$124</f>
        <v>0</v>
      </c>
      <c r="M62" s="254">
        <f>+生産者価格評価表!M62/生産者価格評価表!M$124</f>
        <v>0</v>
      </c>
      <c r="N62" s="254">
        <f>+生産者価格評価表!N62/生産者価格評価表!N$124</f>
        <v>0</v>
      </c>
      <c r="O62" s="254">
        <f>+生産者価格評価表!O62/生産者価格評価表!O$124</f>
        <v>0</v>
      </c>
      <c r="P62" s="254">
        <f>+生産者価格評価表!P62/生産者価格評価表!P$124</f>
        <v>0</v>
      </c>
      <c r="Q62" s="254">
        <f>+生産者価格評価表!Q62/生産者価格評価表!Q$124</f>
        <v>0</v>
      </c>
      <c r="R62" s="254">
        <f>+生産者価格評価表!R62/生産者価格評価表!R$124</f>
        <v>0</v>
      </c>
      <c r="S62" s="254">
        <f>+生産者価格評価表!S62/生産者価格評価表!S$124</f>
        <v>0</v>
      </c>
      <c r="T62" s="254">
        <f>+生産者価格評価表!T62/生産者価格評価表!T$124</f>
        <v>0</v>
      </c>
      <c r="U62" s="254">
        <f>+生産者価格評価表!U62/生産者価格評価表!U$124</f>
        <v>0</v>
      </c>
      <c r="V62" s="254">
        <f>+生産者価格評価表!V62/生産者価格評価表!V$124</f>
        <v>0</v>
      </c>
      <c r="W62" s="254">
        <f>+生産者価格評価表!W62/生産者価格評価表!W$124</f>
        <v>0</v>
      </c>
      <c r="X62" s="254">
        <f>+生産者価格評価表!X62/生産者価格評価表!X$124</f>
        <v>0</v>
      </c>
      <c r="Y62" s="254">
        <f>+生産者価格評価表!Y62/生産者価格評価表!Y$124</f>
        <v>0</v>
      </c>
      <c r="Z62" s="254">
        <f>+生産者価格評価表!Z62/生産者価格評価表!Z$124</f>
        <v>0</v>
      </c>
      <c r="AA62" s="254">
        <f>+生産者価格評価表!AA62/生産者価格評価表!AA$124</f>
        <v>0</v>
      </c>
      <c r="AB62" s="254">
        <f>+生産者価格評価表!AB62/生産者価格評価表!AB$124</f>
        <v>0</v>
      </c>
      <c r="AC62" s="254">
        <f>+生産者価格評価表!AC62/生産者価格評価表!AC$124</f>
        <v>0</v>
      </c>
      <c r="AD62" s="254">
        <f>+生産者価格評価表!AD62/生産者価格評価表!AD$124</f>
        <v>0</v>
      </c>
      <c r="AE62" s="254">
        <f>+生産者価格評価表!AE62/生産者価格評価表!AE$124</f>
        <v>0</v>
      </c>
      <c r="AF62" s="254">
        <f>+生産者価格評価表!AF62/生産者価格評価表!AF$124</f>
        <v>0</v>
      </c>
      <c r="AG62" s="254">
        <f>+生産者価格評価表!AG62/生産者価格評価表!AG$124</f>
        <v>0</v>
      </c>
      <c r="AH62" s="254">
        <f>+生産者価格評価表!AH62/生産者価格評価表!AH$124</f>
        <v>0</v>
      </c>
      <c r="AI62" s="254">
        <f>+生産者価格評価表!AI62/生産者価格評価表!AI$124</f>
        <v>0</v>
      </c>
      <c r="AJ62" s="254">
        <f>+生産者価格評価表!AJ62/生産者価格評価表!AJ$124</f>
        <v>0</v>
      </c>
      <c r="AK62" s="254">
        <f>+生産者価格評価表!AK62/生産者価格評価表!AK$124</f>
        <v>0</v>
      </c>
      <c r="AL62" s="254">
        <f>+生産者価格評価表!AL62/生産者価格評価表!AL$124</f>
        <v>0</v>
      </c>
      <c r="AM62" s="254">
        <f>+生産者価格評価表!AM62/生産者価格評価表!AM$124</f>
        <v>0</v>
      </c>
      <c r="AN62" s="254">
        <f>+生産者価格評価表!AN62/生産者価格評価表!AN$124</f>
        <v>0</v>
      </c>
      <c r="AO62" s="254">
        <f>+生産者価格評価表!AO62/生産者価格評価表!AO$124</f>
        <v>0</v>
      </c>
      <c r="AP62" s="254">
        <f>+生産者価格評価表!AP62/生産者価格評価表!AP$124</f>
        <v>0</v>
      </c>
      <c r="AQ62" s="254">
        <f>+生産者価格評価表!AQ62/生産者価格評価表!AQ$124</f>
        <v>0</v>
      </c>
      <c r="AR62" s="254">
        <f>+生産者価格評価表!AR62/生産者価格評価表!AR$124</f>
        <v>0</v>
      </c>
      <c r="AS62" s="254">
        <f>+生産者価格評価表!AS62/生産者価格評価表!AS$124</f>
        <v>0</v>
      </c>
      <c r="AT62" s="254">
        <f>+生産者価格評価表!AT62/生産者価格評価表!AT$124</f>
        <v>0</v>
      </c>
      <c r="AU62" s="255">
        <f>+生産者価格評価表!AU62/生産者価格評価表!AU$124</f>
        <v>0</v>
      </c>
      <c r="AV62" s="255">
        <f>+生産者価格評価表!AV62/生産者価格評価表!AV$124</f>
        <v>0</v>
      </c>
      <c r="AW62" s="255">
        <f>+生産者価格評価表!AW62/生産者価格評価表!AW$124</f>
        <v>0</v>
      </c>
      <c r="AX62" s="255">
        <f>+生産者価格評価表!AX62/生産者価格評価表!AX$124</f>
        <v>0</v>
      </c>
      <c r="AY62" s="255">
        <f>+生産者価格評価表!AY62/生産者価格評価表!AY$124</f>
        <v>0</v>
      </c>
      <c r="AZ62" s="255">
        <f>+生産者価格評価表!AZ62/生産者価格評価表!AZ$124</f>
        <v>0</v>
      </c>
      <c r="BA62" s="255">
        <f>+生産者価格評価表!BA62/生産者価格評価表!BA$124</f>
        <v>0</v>
      </c>
      <c r="BB62" s="255">
        <f>+生産者価格評価表!BB62/生産者価格評価表!BB$124</f>
        <v>0</v>
      </c>
      <c r="BC62" s="255">
        <f>+生産者価格評価表!BC62/生産者価格評価表!BC$124</f>
        <v>0</v>
      </c>
      <c r="BD62" s="255">
        <f>+生産者価格評価表!BD62/生産者価格評価表!BD$124</f>
        <v>0</v>
      </c>
      <c r="BE62" s="255">
        <f>+生産者価格評価表!BE62/生産者価格評価表!BE$124</f>
        <v>0</v>
      </c>
      <c r="BF62" s="255">
        <f>+生産者価格評価表!BF62/生産者価格評価表!BF$124</f>
        <v>0</v>
      </c>
      <c r="BG62" s="255">
        <f>+生産者価格評価表!BG62/生産者価格評価表!BG$124</f>
        <v>4.5783809021531764E-2</v>
      </c>
      <c r="BH62" s="255">
        <f>+生産者価格評価表!BH62/生産者価格評価表!BH$124</f>
        <v>0</v>
      </c>
      <c r="BI62" s="255">
        <f>+生産者価格評価表!BI62/生産者価格評価表!BI$124</f>
        <v>0</v>
      </c>
      <c r="BJ62" s="255">
        <f>+生産者価格評価表!BJ62/生産者価格評価表!BJ$124</f>
        <v>0</v>
      </c>
      <c r="BK62" s="255">
        <f>+生産者価格評価表!BK62/生産者価格評価表!BK$124</f>
        <v>0</v>
      </c>
      <c r="BL62" s="255">
        <f>+生産者価格評価表!BL62/生産者価格評価表!BL$124</f>
        <v>0</v>
      </c>
      <c r="BM62" s="255">
        <f>+生産者価格評価表!BM62/生産者価格評価表!BM$124</f>
        <v>0</v>
      </c>
      <c r="BN62" s="255">
        <f>+生産者価格評価表!BN62/生産者価格評価表!BN$124</f>
        <v>0</v>
      </c>
      <c r="BO62" s="255">
        <f>+生産者価格評価表!BO62/生産者価格評価表!BO$124</f>
        <v>0</v>
      </c>
      <c r="BP62" s="255">
        <f>+生産者価格評価表!BP62/生産者価格評価表!BP$124</f>
        <v>0</v>
      </c>
      <c r="BQ62" s="255">
        <f>+生産者価格評価表!BQ62/生産者価格評価表!BQ$124</f>
        <v>0</v>
      </c>
      <c r="BR62" s="255">
        <f>+生産者価格評価表!BR62/生産者価格評価表!BR$124</f>
        <v>0</v>
      </c>
      <c r="BS62" s="255">
        <f>+生産者価格評価表!BS62/生産者価格評価表!BS$124</f>
        <v>0</v>
      </c>
      <c r="BT62" s="255">
        <f>+生産者価格評価表!BT62/生産者価格評価表!BT$124</f>
        <v>0</v>
      </c>
      <c r="BU62" s="255">
        <f>+生産者価格評価表!BU62/生産者価格評価表!BU$124</f>
        <v>0</v>
      </c>
      <c r="BV62" s="255">
        <f>+生産者価格評価表!BV62/生産者価格評価表!BV$124</f>
        <v>0</v>
      </c>
      <c r="BW62" s="255">
        <f>+生産者価格評価表!BW62/生産者価格評価表!BW$124</f>
        <v>0</v>
      </c>
      <c r="BX62" s="255">
        <f>+生産者価格評価表!BX62/生産者価格評価表!BX$124</f>
        <v>0</v>
      </c>
      <c r="BY62" s="255">
        <f>+生産者価格評価表!BY62/生産者価格評価表!BY$124</f>
        <v>0</v>
      </c>
      <c r="BZ62" s="255">
        <f>+生産者価格評価表!BZ62/生産者価格評価表!BZ$124</f>
        <v>0</v>
      </c>
      <c r="CA62" s="255">
        <f>+生産者価格評価表!CA62/生産者価格評価表!CA$124</f>
        <v>0</v>
      </c>
      <c r="CB62" s="255">
        <f>+生産者価格評価表!CB62/生産者価格評価表!CB$124</f>
        <v>0</v>
      </c>
      <c r="CC62" s="255">
        <f>+生産者価格評価表!CC62/生産者価格評価表!CC$124</f>
        <v>0</v>
      </c>
      <c r="CD62" s="255">
        <f>+生産者価格評価表!CD62/生産者価格評価表!CD$124</f>
        <v>0</v>
      </c>
      <c r="CE62" s="255">
        <f>+生産者価格評価表!CE62/生産者価格評価表!CE$124</f>
        <v>0</v>
      </c>
      <c r="CF62" s="255">
        <f>+生産者価格評価表!CF62/生産者価格評価表!CF$124</f>
        <v>0</v>
      </c>
      <c r="CG62" s="255">
        <f>+生産者価格評価表!CG62/生産者価格評価表!CG$124</f>
        <v>0</v>
      </c>
      <c r="CH62" s="255">
        <f>+生産者価格評価表!CH62/生産者価格評価表!CH$124</f>
        <v>0</v>
      </c>
      <c r="CI62" s="255">
        <f>+生産者価格評価表!CI62/生産者価格評価表!CI$124</f>
        <v>0</v>
      </c>
      <c r="CJ62" s="255">
        <f>+生産者価格評価表!CJ62/生産者価格評価表!CJ$124</f>
        <v>0</v>
      </c>
      <c r="CK62" s="255">
        <f>+生産者価格評価表!CK62/生産者価格評価表!CK$124</f>
        <v>0</v>
      </c>
      <c r="CL62" s="255">
        <f>+生産者価格評価表!CL62/生産者価格評価表!CL$124</f>
        <v>0</v>
      </c>
      <c r="CM62" s="255">
        <f>+生産者価格評価表!CM62/生産者価格評価表!CM$124</f>
        <v>0</v>
      </c>
      <c r="CN62" s="255">
        <f>+生産者価格評価表!CN62/生産者価格評価表!CN$124</f>
        <v>3.4705864164991779E-4</v>
      </c>
      <c r="CO62" s="255">
        <f>+生産者価格評価表!CO62/生産者価格評価表!CO$124</f>
        <v>0</v>
      </c>
      <c r="CP62" s="255">
        <f>+生産者価格評価表!CP62/生産者価格評価表!CP$124</f>
        <v>0</v>
      </c>
      <c r="CQ62" s="255">
        <f>+生産者価格評価表!CQ62/生産者価格評価表!CQ$124</f>
        <v>0</v>
      </c>
      <c r="CR62" s="255">
        <f>+生産者価格評価表!CR62/生産者価格評価表!CR$124</f>
        <v>0</v>
      </c>
      <c r="CS62" s="255">
        <f>+生産者価格評価表!CS62/生産者価格評価表!CS$124</f>
        <v>0</v>
      </c>
      <c r="CT62" s="255">
        <f>+生産者価格評価表!CT62/生産者価格評価表!CT$124</f>
        <v>0</v>
      </c>
      <c r="CU62" s="255">
        <f>+生産者価格評価表!CU62/生産者価格評価表!CU$124</f>
        <v>0</v>
      </c>
      <c r="CV62" s="255">
        <f>+生産者価格評価表!CV62/生産者価格評価表!CV$124</f>
        <v>0</v>
      </c>
      <c r="CW62" s="255">
        <f>+生産者価格評価表!CW62/生産者価格評価表!CW$124</f>
        <v>0</v>
      </c>
      <c r="CX62" s="255">
        <f>+生産者価格評価表!CX62/生産者価格評価表!CX$124</f>
        <v>2.9169704778039835E-3</v>
      </c>
      <c r="CY62" s="255">
        <f>+生産者価格評価表!CY62/生産者価格評価表!CY$124</f>
        <v>0</v>
      </c>
      <c r="CZ62" s="255">
        <f>+生産者価格評価表!CZ62/生産者価格評価表!CZ$124</f>
        <v>0</v>
      </c>
      <c r="DA62" s="255">
        <f>+生産者価格評価表!DA62/生産者価格評価表!DA$124</f>
        <v>0</v>
      </c>
      <c r="DB62" s="255">
        <f>+生産者価格評価表!DB62/生産者価格評価表!DB$124</f>
        <v>0</v>
      </c>
      <c r="DC62" s="255">
        <f>+生産者価格評価表!DC62/生産者価格評価表!DC$124</f>
        <v>0</v>
      </c>
      <c r="DD62" s="255">
        <f>+生産者価格評価表!DD62/生産者価格評価表!DD$124</f>
        <v>0</v>
      </c>
      <c r="DE62" s="255">
        <f>+生産者価格評価表!DE62/生産者価格評価表!DE$124</f>
        <v>0</v>
      </c>
      <c r="DF62" s="255">
        <f>+生産者価格評価表!DF62/生産者価格評価表!DF$124</f>
        <v>0</v>
      </c>
      <c r="DG62" s="256">
        <f>+生産者価格評価表!DG62/生産者価格評価表!DG$124</f>
        <v>0</v>
      </c>
    </row>
    <row r="63" spans="1:111" ht="15" customHeight="1" x14ac:dyDescent="0.3">
      <c r="A63" s="236">
        <v>57</v>
      </c>
      <c r="B63" s="196" t="s">
        <v>347</v>
      </c>
      <c r="C63" s="195" t="s">
        <v>225</v>
      </c>
      <c r="D63" s="253">
        <f>+生産者価格評価表!D63/生産者価格評価表!D$124</f>
        <v>0</v>
      </c>
      <c r="E63" s="254">
        <f>+生産者価格評価表!E63/生産者価格評価表!E$124</f>
        <v>0</v>
      </c>
      <c r="F63" s="254">
        <f>+生産者価格評価表!F63/生産者価格評価表!F$124</f>
        <v>0</v>
      </c>
      <c r="G63" s="254">
        <f>+生産者価格評価表!G63/生産者価格評価表!G$124</f>
        <v>0</v>
      </c>
      <c r="H63" s="254">
        <f>+生産者価格評価表!H63/生産者価格評価表!H$124</f>
        <v>0</v>
      </c>
      <c r="I63" s="254">
        <f>+生産者価格評価表!I63/生産者価格評価表!I$124</f>
        <v>0</v>
      </c>
      <c r="J63" s="254">
        <f>+生産者価格評価表!J63/生産者価格評価表!J$124</f>
        <v>0</v>
      </c>
      <c r="K63" s="254">
        <f>+生産者価格評価表!K63/生産者価格評価表!K$124</f>
        <v>0</v>
      </c>
      <c r="L63" s="254">
        <f>+生産者価格評価表!L63/生産者価格評価表!L$124</f>
        <v>0</v>
      </c>
      <c r="M63" s="254">
        <f>+生産者価格評価表!M63/生産者価格評価表!M$124</f>
        <v>0</v>
      </c>
      <c r="N63" s="254">
        <f>+生産者価格評価表!N63/生産者価格評価表!N$124</f>
        <v>0</v>
      </c>
      <c r="O63" s="254">
        <f>+生産者価格評価表!O63/生産者価格評価表!O$124</f>
        <v>0</v>
      </c>
      <c r="P63" s="254">
        <f>+生産者価格評価表!P63/生産者価格評価表!P$124</f>
        <v>0</v>
      </c>
      <c r="Q63" s="254">
        <f>+生産者価格評価表!Q63/生産者価格評価表!Q$124</f>
        <v>0</v>
      </c>
      <c r="R63" s="254">
        <f>+生産者価格評価表!R63/生産者価格評価表!R$124</f>
        <v>0</v>
      </c>
      <c r="S63" s="254">
        <f>+生産者価格評価表!S63/生産者価格評価表!S$124</f>
        <v>0</v>
      </c>
      <c r="T63" s="254">
        <f>+生産者価格評価表!T63/生産者価格評価表!T$124</f>
        <v>0</v>
      </c>
      <c r="U63" s="254">
        <f>+生産者価格評価表!U63/生産者価格評価表!U$124</f>
        <v>0</v>
      </c>
      <c r="V63" s="254">
        <f>+生産者価格評価表!V63/生産者価格評価表!V$124</f>
        <v>0</v>
      </c>
      <c r="W63" s="254">
        <f>+生産者価格評価表!W63/生産者価格評価表!W$124</f>
        <v>0</v>
      </c>
      <c r="X63" s="254">
        <f>+生産者価格評価表!X63/生産者価格評価表!X$124</f>
        <v>0</v>
      </c>
      <c r="Y63" s="254">
        <f>+生産者価格評価表!Y63/生産者価格評価表!Y$124</f>
        <v>0</v>
      </c>
      <c r="Z63" s="254">
        <f>+生産者価格評価表!Z63/生産者価格評価表!Z$124</f>
        <v>0</v>
      </c>
      <c r="AA63" s="254">
        <f>+生産者価格評価表!AA63/生産者価格評価表!AA$124</f>
        <v>0</v>
      </c>
      <c r="AB63" s="254">
        <f>+生産者価格評価表!AB63/生産者価格評価表!AB$124</f>
        <v>0</v>
      </c>
      <c r="AC63" s="254">
        <f>+生産者価格評価表!AC63/生産者価格評価表!AC$124</f>
        <v>0</v>
      </c>
      <c r="AD63" s="254">
        <f>+生産者価格評価表!AD63/生産者価格評価表!AD$124</f>
        <v>0</v>
      </c>
      <c r="AE63" s="254">
        <f>+生産者価格評価表!AE63/生産者価格評価表!AE$124</f>
        <v>0</v>
      </c>
      <c r="AF63" s="254">
        <f>+生産者価格評価表!AF63/生産者価格評価表!AF$124</f>
        <v>0</v>
      </c>
      <c r="AG63" s="254">
        <f>+生産者価格評価表!AG63/生産者価格評価表!AG$124</f>
        <v>0</v>
      </c>
      <c r="AH63" s="254">
        <f>+生産者価格評価表!AH63/生産者価格評価表!AH$124</f>
        <v>0</v>
      </c>
      <c r="AI63" s="254">
        <f>+生産者価格評価表!AI63/生産者価格評価表!AI$124</f>
        <v>0</v>
      </c>
      <c r="AJ63" s="254">
        <f>+生産者価格評価表!AJ63/生産者価格評価表!AJ$124</f>
        <v>0</v>
      </c>
      <c r="AK63" s="254">
        <f>+生産者価格評価表!AK63/生産者価格評価表!AK$124</f>
        <v>0</v>
      </c>
      <c r="AL63" s="254">
        <f>+生産者価格評価表!AL63/生産者価格評価表!AL$124</f>
        <v>0</v>
      </c>
      <c r="AM63" s="254">
        <f>+生産者価格評価表!AM63/生産者価格評価表!AM$124</f>
        <v>0</v>
      </c>
      <c r="AN63" s="254">
        <f>+生産者価格評価表!AN63/生産者価格評価表!AN$124</f>
        <v>0</v>
      </c>
      <c r="AO63" s="254">
        <f>+生産者価格評価表!AO63/生産者価格評価表!AO$124</f>
        <v>0</v>
      </c>
      <c r="AP63" s="254">
        <f>+生産者価格評価表!AP63/生産者価格評価表!AP$124</f>
        <v>0</v>
      </c>
      <c r="AQ63" s="254">
        <f>+生産者価格評価表!AQ63/生産者価格評価表!AQ$124</f>
        <v>0</v>
      </c>
      <c r="AR63" s="254">
        <f>+生産者価格評価表!AR63/生産者価格評価表!AR$124</f>
        <v>0</v>
      </c>
      <c r="AS63" s="254">
        <f>+生産者価格評価表!AS63/生産者価格評価表!AS$124</f>
        <v>0</v>
      </c>
      <c r="AT63" s="254">
        <f>+生産者価格評価表!AT63/生産者価格評価表!AT$124</f>
        <v>0</v>
      </c>
      <c r="AU63" s="255">
        <f>+生産者価格評価表!AU63/生産者価格評価表!AU$124</f>
        <v>0</v>
      </c>
      <c r="AV63" s="255">
        <f>+生産者価格評価表!AV63/生産者価格評価表!AV$124</f>
        <v>4.6969624575649461E-4</v>
      </c>
      <c r="AW63" s="255">
        <f>+生産者価格評価表!AW63/生産者価格評価表!AW$124</f>
        <v>0</v>
      </c>
      <c r="AX63" s="255">
        <f>+生産者価格評価表!AX63/生産者価格評価表!AX$124</f>
        <v>0</v>
      </c>
      <c r="AY63" s="255">
        <f>+生産者価格評価表!AY63/生産者価格評価表!AY$124</f>
        <v>0</v>
      </c>
      <c r="AZ63" s="255">
        <f>+生産者価格評価表!AZ63/生産者価格評価表!AZ$124</f>
        <v>0</v>
      </c>
      <c r="BA63" s="255">
        <f>+生産者価格評価表!BA63/生産者価格評価表!BA$124</f>
        <v>0</v>
      </c>
      <c r="BB63" s="255">
        <f>+生産者価格評価表!BB63/生産者価格評価表!BB$124</f>
        <v>0</v>
      </c>
      <c r="BC63" s="255">
        <f>+生産者価格評価表!BC63/生産者価格評価表!BC$124</f>
        <v>0</v>
      </c>
      <c r="BD63" s="255">
        <f>+生産者価格評価表!BD63/生産者価格評価表!BD$124</f>
        <v>0</v>
      </c>
      <c r="BE63" s="255">
        <f>+生産者価格評価表!BE63/生産者価格評価表!BE$124</f>
        <v>0</v>
      </c>
      <c r="BF63" s="255">
        <f>+生産者価格評価表!BF63/生産者価格評価表!BF$124</f>
        <v>0.57648523194194234</v>
      </c>
      <c r="BG63" s="255">
        <f>+生産者価格評価表!BG63/生産者価格評価表!BG$124</f>
        <v>0.52216144783579699</v>
      </c>
      <c r="BH63" s="255">
        <f>+生産者価格評価表!BH63/生産者価格評価表!BH$124</f>
        <v>0.36356583202877857</v>
      </c>
      <c r="BI63" s="255">
        <f>+生産者価格評価表!BI63/生産者価格評価表!BI$124</f>
        <v>0</v>
      </c>
      <c r="BJ63" s="255">
        <f>+生産者価格評価表!BJ63/生産者価格評価表!BJ$124</f>
        <v>3.3138023939255065E-2</v>
      </c>
      <c r="BK63" s="255">
        <f>+生産者価格評価表!BK63/生産者価格評価表!BK$124</f>
        <v>0</v>
      </c>
      <c r="BL63" s="255">
        <f>+生産者価格評価表!BL63/生産者価格評価表!BL$124</f>
        <v>0</v>
      </c>
      <c r="BM63" s="255">
        <f>+生産者価格評価表!BM63/生産者価格評価表!BM$124</f>
        <v>0</v>
      </c>
      <c r="BN63" s="255">
        <f>+生産者価格評価表!BN63/生産者価格評価表!BN$124</f>
        <v>0</v>
      </c>
      <c r="BO63" s="255">
        <f>+生産者価格評価表!BO63/生産者価格評価表!BO$124</f>
        <v>0</v>
      </c>
      <c r="BP63" s="255">
        <f>+生産者価格評価表!BP63/生産者価格評価表!BP$124</f>
        <v>0</v>
      </c>
      <c r="BQ63" s="255">
        <f>+生産者価格評価表!BQ63/生産者価格評価表!BQ$124</f>
        <v>0</v>
      </c>
      <c r="BR63" s="255">
        <f>+生産者価格評価表!BR63/生産者価格評価表!BR$124</f>
        <v>0</v>
      </c>
      <c r="BS63" s="255">
        <f>+生産者価格評価表!BS63/生産者価格評価表!BS$124</f>
        <v>0</v>
      </c>
      <c r="BT63" s="255">
        <f>+生産者価格評価表!BT63/生産者価格評価表!BT$124</f>
        <v>0</v>
      </c>
      <c r="BU63" s="255">
        <f>+生産者価格評価表!BU63/生産者価格評価表!BU$124</f>
        <v>0</v>
      </c>
      <c r="BV63" s="255">
        <f>+生産者価格評価表!BV63/生産者価格評価表!BV$124</f>
        <v>0</v>
      </c>
      <c r="BW63" s="255">
        <f>+生産者価格評価表!BW63/生産者価格評価表!BW$124</f>
        <v>0</v>
      </c>
      <c r="BX63" s="255">
        <f>+生産者価格評価表!BX63/生産者価格評価表!BX$124</f>
        <v>0</v>
      </c>
      <c r="BY63" s="255">
        <f>+生産者価格評価表!BY63/生産者価格評価表!BY$124</f>
        <v>0</v>
      </c>
      <c r="BZ63" s="255">
        <f>+生産者価格評価表!BZ63/生産者価格評価表!BZ$124</f>
        <v>0</v>
      </c>
      <c r="CA63" s="255">
        <f>+生産者価格評価表!CA63/生産者価格評価表!CA$124</f>
        <v>0</v>
      </c>
      <c r="CB63" s="255">
        <f>+生産者価格評価表!CB63/生産者価格評価表!CB$124</f>
        <v>1.4661120485270904E-4</v>
      </c>
      <c r="CC63" s="255">
        <f>+生産者価格評価表!CC63/生産者価格評価表!CC$124</f>
        <v>0</v>
      </c>
      <c r="CD63" s="255">
        <f>+生産者価格評価表!CD63/生産者価格評価表!CD$124</f>
        <v>0</v>
      </c>
      <c r="CE63" s="255">
        <f>+生産者価格評価表!CE63/生産者価格評価表!CE$124</f>
        <v>0</v>
      </c>
      <c r="CF63" s="255">
        <f>+生産者価格評価表!CF63/生産者価格評価表!CF$124</f>
        <v>0</v>
      </c>
      <c r="CG63" s="255">
        <f>+生産者価格評価表!CG63/生産者価格評価表!CG$124</f>
        <v>0</v>
      </c>
      <c r="CH63" s="255">
        <f>+生産者価格評価表!CH63/生産者価格評価表!CH$124</f>
        <v>0</v>
      </c>
      <c r="CI63" s="255">
        <f>+生産者価格評価表!CI63/生産者価格評価表!CI$124</f>
        <v>0</v>
      </c>
      <c r="CJ63" s="255">
        <f>+生産者価格評価表!CJ63/生産者価格評価表!CJ$124</f>
        <v>0</v>
      </c>
      <c r="CK63" s="255">
        <f>+生産者価格評価表!CK63/生産者価格評価表!CK$124</f>
        <v>0</v>
      </c>
      <c r="CL63" s="255">
        <f>+生産者価格評価表!CL63/生産者価格評価表!CL$124</f>
        <v>0</v>
      </c>
      <c r="CM63" s="255">
        <f>+生産者価格評価表!CM63/生産者価格評価表!CM$124</f>
        <v>0</v>
      </c>
      <c r="CN63" s="255">
        <f>+生産者価格評価表!CN63/生産者価格評価表!CN$124</f>
        <v>0</v>
      </c>
      <c r="CO63" s="255">
        <f>+生産者価格評価表!CO63/生産者価格評価表!CO$124</f>
        <v>0</v>
      </c>
      <c r="CP63" s="255">
        <f>+生産者価格評価表!CP63/生産者価格評価表!CP$124</f>
        <v>0</v>
      </c>
      <c r="CQ63" s="255">
        <f>+生産者価格評価表!CQ63/生産者価格評価表!CQ$124</f>
        <v>0</v>
      </c>
      <c r="CR63" s="255">
        <f>+生産者価格評価表!CR63/生産者価格評価表!CR$124</f>
        <v>0</v>
      </c>
      <c r="CS63" s="255">
        <f>+生産者価格評価表!CS63/生産者価格評価表!CS$124</f>
        <v>0</v>
      </c>
      <c r="CT63" s="255">
        <f>+生産者価格評価表!CT63/生産者価格評価表!CT$124</f>
        <v>0</v>
      </c>
      <c r="CU63" s="255">
        <f>+生産者価格評価表!CU63/生産者価格評価表!CU$124</f>
        <v>0</v>
      </c>
      <c r="CV63" s="255">
        <f>+生産者価格評価表!CV63/生産者価格評価表!CV$124</f>
        <v>0</v>
      </c>
      <c r="CW63" s="255">
        <f>+生産者価格評価表!CW63/生産者価格評価表!CW$124</f>
        <v>0</v>
      </c>
      <c r="CX63" s="255">
        <f>+生産者価格評価表!CX63/生産者価格評価表!CX$124</f>
        <v>0.11776766800004757</v>
      </c>
      <c r="CY63" s="255">
        <f>+生産者価格評価表!CY63/生産者価格評価表!CY$124</f>
        <v>0</v>
      </c>
      <c r="CZ63" s="255">
        <f>+生産者価格評価表!CZ63/生産者価格評価表!CZ$124</f>
        <v>0</v>
      </c>
      <c r="DA63" s="255">
        <f>+生産者価格評価表!DA63/生産者価格評価表!DA$124</f>
        <v>0</v>
      </c>
      <c r="DB63" s="255">
        <f>+生産者価格評価表!DB63/生産者価格評価表!DB$124</f>
        <v>0</v>
      </c>
      <c r="DC63" s="255">
        <f>+生産者価格評価表!DC63/生産者価格評価表!DC$124</f>
        <v>0</v>
      </c>
      <c r="DD63" s="255">
        <f>+生産者価格評価表!DD63/生産者価格評価表!DD$124</f>
        <v>0</v>
      </c>
      <c r="DE63" s="255">
        <f>+生産者価格評価表!DE63/生産者価格評価表!DE$124</f>
        <v>0</v>
      </c>
      <c r="DF63" s="255">
        <f>+生産者価格評価表!DF63/生産者価格評価表!DF$124</f>
        <v>0</v>
      </c>
      <c r="DG63" s="256">
        <f>+生産者価格評価表!DG63/生産者価格評価表!DG$124</f>
        <v>0</v>
      </c>
    </row>
    <row r="64" spans="1:111" ht="15" customHeight="1" x14ac:dyDescent="0.3">
      <c r="A64" s="236">
        <v>58</v>
      </c>
      <c r="B64" s="196" t="s">
        <v>348</v>
      </c>
      <c r="C64" s="195" t="s">
        <v>226</v>
      </c>
      <c r="D64" s="253">
        <f>+生産者価格評価表!D64/生産者価格評価表!D$124</f>
        <v>0</v>
      </c>
      <c r="E64" s="254">
        <f>+生産者価格評価表!E64/生産者価格評価表!E$124</f>
        <v>0</v>
      </c>
      <c r="F64" s="254">
        <f>+生産者価格評価表!F64/生産者価格評価表!F$124</f>
        <v>0</v>
      </c>
      <c r="G64" s="254">
        <f>+生産者価格評価表!G64/生産者価格評価表!G$124</f>
        <v>0</v>
      </c>
      <c r="H64" s="254">
        <f>+生産者価格評価表!H64/生産者価格評価表!H$124</f>
        <v>3.9052852784461377E-2</v>
      </c>
      <c r="I64" s="254">
        <f>+生産者価格評価表!I64/生産者価格評価表!I$124</f>
        <v>0</v>
      </c>
      <c r="J64" s="254">
        <f>+生産者価格評価表!J64/生産者価格評価表!J$124</f>
        <v>1.237364091694059E-4</v>
      </c>
      <c r="K64" s="254">
        <f>+生産者価格評価表!K64/生産者価格評価表!K$124</f>
        <v>0</v>
      </c>
      <c r="L64" s="254">
        <f>+生産者価格評価表!L64/生産者価格評価表!L$124</f>
        <v>0</v>
      </c>
      <c r="M64" s="254">
        <f>+生産者価格評価表!M64/生産者価格評価表!M$124</f>
        <v>0</v>
      </c>
      <c r="N64" s="254">
        <f>+生産者価格評価表!N64/生産者価格評価表!N$124</f>
        <v>0</v>
      </c>
      <c r="O64" s="254">
        <f>+生産者価格評価表!O64/生産者価格評価表!O$124</f>
        <v>0</v>
      </c>
      <c r="P64" s="254">
        <f>+生産者価格評価表!P64/生産者価格評価表!P$124</f>
        <v>0</v>
      </c>
      <c r="Q64" s="254">
        <f>+生産者価格評価表!Q64/生産者価格評価表!Q$124</f>
        <v>0</v>
      </c>
      <c r="R64" s="254">
        <f>+生産者価格評価表!R64/生産者価格評価表!R$124</f>
        <v>0</v>
      </c>
      <c r="S64" s="254">
        <f>+生産者価格評価表!S64/生産者価格評価表!S$124</f>
        <v>0</v>
      </c>
      <c r="T64" s="254">
        <f>+生産者価格評価表!T64/生産者価格評価表!T$124</f>
        <v>0</v>
      </c>
      <c r="U64" s="254">
        <f>+生産者価格評価表!U64/生産者価格評価表!U$124</f>
        <v>0</v>
      </c>
      <c r="V64" s="254">
        <f>+生産者価格評価表!V64/生産者価格評価表!V$124</f>
        <v>0</v>
      </c>
      <c r="W64" s="254">
        <f>+生産者価格評価表!W64/生産者価格評価表!W$124</f>
        <v>0</v>
      </c>
      <c r="X64" s="254">
        <f>+生産者価格評価表!X64/生産者価格評価表!X$124</f>
        <v>0</v>
      </c>
      <c r="Y64" s="254">
        <f>+生産者価格評価表!Y64/生産者価格評価表!Y$124</f>
        <v>0</v>
      </c>
      <c r="Z64" s="254">
        <f>+生産者価格評価表!Z64/生産者価格評価表!Z$124</f>
        <v>0</v>
      </c>
      <c r="AA64" s="254">
        <f>+生産者価格評価表!AA64/生産者価格評価表!AA$124</f>
        <v>0</v>
      </c>
      <c r="AB64" s="254">
        <f>+生産者価格評価表!AB64/生産者価格評価表!AB$124</f>
        <v>0</v>
      </c>
      <c r="AC64" s="254">
        <f>+生産者価格評価表!AC64/生産者価格評価表!AC$124</f>
        <v>0</v>
      </c>
      <c r="AD64" s="254">
        <f>+生産者価格評価表!AD64/生産者価格評価表!AD$124</f>
        <v>0</v>
      </c>
      <c r="AE64" s="254">
        <f>+生産者価格評価表!AE64/生産者価格評価表!AE$124</f>
        <v>0</v>
      </c>
      <c r="AF64" s="254">
        <f>+生産者価格評価表!AF64/生産者価格評価表!AF$124</f>
        <v>0</v>
      </c>
      <c r="AG64" s="254">
        <f>+生産者価格評価表!AG64/生産者価格評価表!AG$124</f>
        <v>0</v>
      </c>
      <c r="AH64" s="254">
        <f>+生産者価格評価表!AH64/生産者価格評価表!AH$124</f>
        <v>0</v>
      </c>
      <c r="AI64" s="254">
        <f>+生産者価格評価表!AI64/生産者価格評価表!AI$124</f>
        <v>0</v>
      </c>
      <c r="AJ64" s="254">
        <f>+生産者価格評価表!AJ64/生産者価格評価表!AJ$124</f>
        <v>0</v>
      </c>
      <c r="AK64" s="254">
        <f>+生産者価格評価表!AK64/生産者価格評価表!AK$124</f>
        <v>0</v>
      </c>
      <c r="AL64" s="254">
        <f>+生産者価格評価表!AL64/生産者価格評価表!AL$124</f>
        <v>0</v>
      </c>
      <c r="AM64" s="254">
        <f>+生産者価格評価表!AM64/生産者価格評価表!AM$124</f>
        <v>0</v>
      </c>
      <c r="AN64" s="254">
        <f>+生産者価格評価表!AN64/生産者価格評価表!AN$124</f>
        <v>0</v>
      </c>
      <c r="AO64" s="254">
        <f>+生産者価格評価表!AO64/生産者価格評価表!AO$124</f>
        <v>0</v>
      </c>
      <c r="AP64" s="254">
        <f>+生産者価格評価表!AP64/生産者価格評価表!AP$124</f>
        <v>0</v>
      </c>
      <c r="AQ64" s="254">
        <f>+生産者価格評価表!AQ64/生産者価格評価表!AQ$124</f>
        <v>0</v>
      </c>
      <c r="AR64" s="254">
        <f>+生産者価格評価表!AR64/生産者価格評価表!AR$124</f>
        <v>0</v>
      </c>
      <c r="AS64" s="254">
        <f>+生産者価格評価表!AS64/生産者価格評価表!AS$124</f>
        <v>0</v>
      </c>
      <c r="AT64" s="254">
        <f>+生産者価格評価表!AT64/生産者価格評価表!AT$124</f>
        <v>0</v>
      </c>
      <c r="AU64" s="255">
        <f>+生産者価格評価表!AU64/生産者価格評価表!AU$124</f>
        <v>0</v>
      </c>
      <c r="AV64" s="255">
        <f>+生産者価格評価表!AV64/生産者価格評価表!AV$124</f>
        <v>0</v>
      </c>
      <c r="AW64" s="255">
        <f>+生産者価格評価表!AW64/生産者価格評価表!AW$124</f>
        <v>0</v>
      </c>
      <c r="AX64" s="255">
        <f>+生産者価格評価表!AX64/生産者価格評価表!AX$124</f>
        <v>0</v>
      </c>
      <c r="AY64" s="255">
        <f>+生産者価格評価表!AY64/生産者価格評価表!AY$124</f>
        <v>0</v>
      </c>
      <c r="AZ64" s="255">
        <f>+生産者価格評価表!AZ64/生産者価格評価表!AZ$124</f>
        <v>0</v>
      </c>
      <c r="BA64" s="255">
        <f>+生産者価格評価表!BA64/生産者価格評価表!BA$124</f>
        <v>0</v>
      </c>
      <c r="BB64" s="255">
        <f>+生産者価格評価表!BB64/生産者価格評価表!BB$124</f>
        <v>0</v>
      </c>
      <c r="BC64" s="255">
        <f>+生産者価格評価表!BC64/生産者価格評価表!BC$124</f>
        <v>0</v>
      </c>
      <c r="BD64" s="255">
        <f>+生産者価格評価表!BD64/生産者価格評価表!BD$124</f>
        <v>0</v>
      </c>
      <c r="BE64" s="255">
        <f>+生産者価格評価表!BE64/生産者価格評価表!BE$124</f>
        <v>0</v>
      </c>
      <c r="BF64" s="255">
        <f>+生産者価格評価表!BF64/生産者価格評価表!BF$124</f>
        <v>0</v>
      </c>
      <c r="BG64" s="255">
        <f>+生産者価格評価表!BG64/生産者価格評価表!BG$124</f>
        <v>0</v>
      </c>
      <c r="BH64" s="255">
        <f>+生産者価格評価表!BH64/生産者価格評価表!BH$124</f>
        <v>0</v>
      </c>
      <c r="BI64" s="255">
        <f>+生産者価格評価表!BI64/生産者価格評価表!BI$124</f>
        <v>0.14068734698242222</v>
      </c>
      <c r="BJ64" s="255">
        <f>+生産者価格評価表!BJ64/生産者価格評価表!BJ$124</f>
        <v>0</v>
      </c>
      <c r="BK64" s="255">
        <f>+生産者価格評価表!BK64/生産者価格評価表!BK$124</f>
        <v>0</v>
      </c>
      <c r="BL64" s="255">
        <f>+生産者価格評価表!BL64/生産者価格評価表!BL$124</f>
        <v>0</v>
      </c>
      <c r="BM64" s="255">
        <f>+生産者価格評価表!BM64/生産者価格評価表!BM$124</f>
        <v>0</v>
      </c>
      <c r="BN64" s="255">
        <f>+生産者価格評価表!BN64/生産者価格評価表!BN$124</f>
        <v>0</v>
      </c>
      <c r="BO64" s="255">
        <f>+生産者価格評価表!BO64/生産者価格評価表!BO$124</f>
        <v>0</v>
      </c>
      <c r="BP64" s="255">
        <f>+生産者価格評価表!BP64/生産者価格評価表!BP$124</f>
        <v>0</v>
      </c>
      <c r="BQ64" s="255">
        <f>+生産者価格評価表!BQ64/生産者価格評価表!BQ$124</f>
        <v>0</v>
      </c>
      <c r="BR64" s="255">
        <f>+生産者価格評価表!BR64/生産者価格評価表!BR$124</f>
        <v>0</v>
      </c>
      <c r="BS64" s="255">
        <f>+生産者価格評価表!BS64/生産者価格評価表!BS$124</f>
        <v>0</v>
      </c>
      <c r="BT64" s="255">
        <f>+生産者価格評価表!BT64/生産者価格評価表!BT$124</f>
        <v>0</v>
      </c>
      <c r="BU64" s="255">
        <f>+生産者価格評価表!BU64/生産者価格評価表!BU$124</f>
        <v>0</v>
      </c>
      <c r="BV64" s="255">
        <f>+生産者価格評価表!BV64/生産者価格評価表!BV$124</f>
        <v>0</v>
      </c>
      <c r="BW64" s="255">
        <f>+生産者価格評価表!BW64/生産者価格評価表!BW$124</f>
        <v>0</v>
      </c>
      <c r="BX64" s="255">
        <f>+生産者価格評価表!BX64/生産者価格評価表!BX$124</f>
        <v>0</v>
      </c>
      <c r="BY64" s="255">
        <f>+生産者価格評価表!BY64/生産者価格評価表!BY$124</f>
        <v>0</v>
      </c>
      <c r="BZ64" s="255">
        <f>+生産者価格評価表!BZ64/生産者価格評価表!BZ$124</f>
        <v>0</v>
      </c>
      <c r="CA64" s="255">
        <f>+生産者価格評価表!CA64/生産者価格評価表!CA$124</f>
        <v>0</v>
      </c>
      <c r="CB64" s="255">
        <f>+生産者価格評価表!CB64/生産者価格評価表!CB$124</f>
        <v>0</v>
      </c>
      <c r="CC64" s="255">
        <f>+生産者価格評価表!CC64/生産者価格評価表!CC$124</f>
        <v>2.3091347676927457E-2</v>
      </c>
      <c r="CD64" s="255">
        <f>+生産者価格評価表!CD64/生産者価格評価表!CD$124</f>
        <v>0</v>
      </c>
      <c r="CE64" s="255">
        <f>+生産者価格評価表!CE64/生産者価格評価表!CE$124</f>
        <v>0</v>
      </c>
      <c r="CF64" s="255">
        <f>+生産者価格評価表!CF64/生産者価格評価表!CF$124</f>
        <v>0</v>
      </c>
      <c r="CG64" s="255">
        <f>+生産者価格評価表!CG64/生産者価格評価表!CG$124</f>
        <v>1.2491154114033991E-3</v>
      </c>
      <c r="CH64" s="255">
        <f>+生産者価格評価表!CH64/生産者価格評価表!CH$124</f>
        <v>0</v>
      </c>
      <c r="CI64" s="255">
        <f>+生産者価格評価表!CI64/生産者価格評価表!CI$124</f>
        <v>0</v>
      </c>
      <c r="CJ64" s="255">
        <f>+生産者価格評価表!CJ64/生産者価格評価表!CJ$124</f>
        <v>0</v>
      </c>
      <c r="CK64" s="255">
        <f>+生産者価格評価表!CK64/生産者価格評価表!CK$124</f>
        <v>0</v>
      </c>
      <c r="CL64" s="255">
        <f>+生産者価格評価表!CL64/生産者価格評価表!CL$124</f>
        <v>0</v>
      </c>
      <c r="CM64" s="255">
        <f>+生産者価格評価表!CM64/生産者価格評価表!CM$124</f>
        <v>0</v>
      </c>
      <c r="CN64" s="255">
        <f>+生産者価格評価表!CN64/生産者価格評価表!CN$124</f>
        <v>1.3110296193460632E-3</v>
      </c>
      <c r="CO64" s="255">
        <f>+生産者価格評価表!CO64/生産者価格評価表!CO$124</f>
        <v>1.4688995340017371E-4</v>
      </c>
      <c r="CP64" s="255">
        <f>+生産者価格評価表!CP64/生産者価格評価表!CP$124</f>
        <v>1.2122467049910417E-4</v>
      </c>
      <c r="CQ64" s="255">
        <f>+生産者価格評価表!CQ64/生産者価格評価表!CQ$124</f>
        <v>0</v>
      </c>
      <c r="CR64" s="255">
        <f>+生産者価格評価表!CR64/生産者価格評価表!CR$124</f>
        <v>0</v>
      </c>
      <c r="CS64" s="255">
        <f>+生産者価格評価表!CS64/生産者価格評価表!CS$124</f>
        <v>0</v>
      </c>
      <c r="CT64" s="255">
        <f>+生産者価格評価表!CT64/生産者価格評価表!CT$124</f>
        <v>0</v>
      </c>
      <c r="CU64" s="255">
        <f>+生産者価格評価表!CU64/生産者価格評価表!CU$124</f>
        <v>0</v>
      </c>
      <c r="CV64" s="255">
        <f>+生産者価格評価表!CV64/生産者価格評価表!CV$124</f>
        <v>1.5102267143327278E-5</v>
      </c>
      <c r="CW64" s="255">
        <f>+生産者価格評価表!CW64/生産者価格評価表!CW$124</f>
        <v>0</v>
      </c>
      <c r="CX64" s="255">
        <f>+生産者価格評価表!CX64/生産者価格評価表!CX$124</f>
        <v>0</v>
      </c>
      <c r="CY64" s="255">
        <f>+生産者価格評価表!CY64/生産者価格評価表!CY$124</f>
        <v>1.57975285868679E-6</v>
      </c>
      <c r="CZ64" s="255">
        <f>+生産者価格評価表!CZ64/生産者価格評価表!CZ$124</f>
        <v>0</v>
      </c>
      <c r="DA64" s="255">
        <f>+生産者価格評価表!DA64/生産者価格評価表!DA$124</f>
        <v>0</v>
      </c>
      <c r="DB64" s="255">
        <f>+生産者価格評価表!DB64/生産者価格評価表!DB$124</f>
        <v>0</v>
      </c>
      <c r="DC64" s="255">
        <f>+生産者価格評価表!DC64/生産者価格評価表!DC$124</f>
        <v>1.39243799963301E-5</v>
      </c>
      <c r="DD64" s="255">
        <f>+生産者価格評価表!DD64/生産者価格評価表!DD$124</f>
        <v>0</v>
      </c>
      <c r="DE64" s="255">
        <f>+生産者価格評価表!DE64/生産者価格評価表!DE$124</f>
        <v>0</v>
      </c>
      <c r="DF64" s="255">
        <f>+生産者価格評価表!DF64/生産者価格評価表!DF$124</f>
        <v>0</v>
      </c>
      <c r="DG64" s="256">
        <f>+生産者価格評価表!DG64/生産者価格評価表!DG$124</f>
        <v>0</v>
      </c>
    </row>
    <row r="65" spans="1:111" ht="15" customHeight="1" x14ac:dyDescent="0.3">
      <c r="A65" s="236">
        <v>59</v>
      </c>
      <c r="B65" s="196" t="s">
        <v>349</v>
      </c>
      <c r="C65" s="195" t="s">
        <v>227</v>
      </c>
      <c r="D65" s="253">
        <f>+生産者価格評価表!D65/生産者価格評価表!D$124</f>
        <v>0</v>
      </c>
      <c r="E65" s="254">
        <f>+生産者価格評価表!E65/生産者価格評価表!E$124</f>
        <v>0</v>
      </c>
      <c r="F65" s="254">
        <f>+生産者価格評価表!F65/生産者価格評価表!F$124</f>
        <v>0</v>
      </c>
      <c r="G65" s="254">
        <f>+生産者価格評価表!G65/生産者価格評価表!G$124</f>
        <v>0</v>
      </c>
      <c r="H65" s="254">
        <f>+生産者価格評価表!H65/生産者価格評価表!H$124</f>
        <v>0</v>
      </c>
      <c r="I65" s="254">
        <f>+生産者価格評価表!I65/生産者価格評価表!I$124</f>
        <v>0</v>
      </c>
      <c r="J65" s="254">
        <f>+生産者価格評価表!J65/生産者価格評価表!J$124</f>
        <v>0</v>
      </c>
      <c r="K65" s="254">
        <f>+生産者価格評価表!K65/生産者価格評価表!K$124</f>
        <v>0</v>
      </c>
      <c r="L65" s="254">
        <f>+生産者価格評価表!L65/生産者価格評価表!L$124</f>
        <v>0</v>
      </c>
      <c r="M65" s="254">
        <f>+生産者価格評価表!M65/生産者価格評価表!M$124</f>
        <v>0</v>
      </c>
      <c r="N65" s="254">
        <f>+生産者価格評価表!N65/生産者価格評価表!N$124</f>
        <v>0</v>
      </c>
      <c r="O65" s="254">
        <f>+生産者価格評価表!O65/生産者価格評価表!O$124</f>
        <v>0</v>
      </c>
      <c r="P65" s="254">
        <f>+生産者価格評価表!P65/生産者価格評価表!P$124</f>
        <v>0</v>
      </c>
      <c r="Q65" s="254">
        <f>+生産者価格評価表!Q65/生産者価格評価表!Q$124</f>
        <v>0</v>
      </c>
      <c r="R65" s="254">
        <f>+生産者価格評価表!R65/生産者価格評価表!R$124</f>
        <v>0</v>
      </c>
      <c r="S65" s="254">
        <f>+生産者価格評価表!S65/生産者価格評価表!S$124</f>
        <v>0</v>
      </c>
      <c r="T65" s="254">
        <f>+生産者価格評価表!T65/生産者価格評価表!T$124</f>
        <v>0</v>
      </c>
      <c r="U65" s="254">
        <f>+生産者価格評価表!U65/生産者価格評価表!U$124</f>
        <v>0</v>
      </c>
      <c r="V65" s="254">
        <f>+生産者価格評価表!V65/生産者価格評価表!V$124</f>
        <v>0</v>
      </c>
      <c r="W65" s="254">
        <f>+生産者価格評価表!W65/生産者価格評価表!W$124</f>
        <v>0</v>
      </c>
      <c r="X65" s="254">
        <f>+生産者価格評価表!X65/生産者価格評価表!X$124</f>
        <v>0</v>
      </c>
      <c r="Y65" s="254">
        <f>+生産者価格評価表!Y65/生産者価格評価表!Y$124</f>
        <v>0</v>
      </c>
      <c r="Z65" s="254">
        <f>+生産者価格評価表!Z65/生産者価格評価表!Z$124</f>
        <v>0</v>
      </c>
      <c r="AA65" s="254">
        <f>+生産者価格評価表!AA65/生産者価格評価表!AA$124</f>
        <v>0</v>
      </c>
      <c r="AB65" s="254">
        <f>+生産者価格評価表!AB65/生産者価格評価表!AB$124</f>
        <v>0</v>
      </c>
      <c r="AC65" s="254">
        <f>+生産者価格評価表!AC65/生産者価格評価表!AC$124</f>
        <v>0</v>
      </c>
      <c r="AD65" s="254">
        <f>+生産者価格評価表!AD65/生産者価格評価表!AD$124</f>
        <v>0</v>
      </c>
      <c r="AE65" s="254">
        <f>+生産者価格評価表!AE65/生産者価格評価表!AE$124</f>
        <v>0</v>
      </c>
      <c r="AF65" s="254">
        <f>+生産者価格評価表!AF65/生産者価格評価表!AF$124</f>
        <v>0</v>
      </c>
      <c r="AG65" s="254">
        <f>+生産者価格評価表!AG65/生産者価格評価表!AG$124</f>
        <v>0</v>
      </c>
      <c r="AH65" s="254">
        <f>+生産者価格評価表!AH65/生産者価格評価表!AH$124</f>
        <v>0</v>
      </c>
      <c r="AI65" s="254">
        <f>+生産者価格評価表!AI65/生産者価格評価表!AI$124</f>
        <v>0</v>
      </c>
      <c r="AJ65" s="254">
        <f>+生産者価格評価表!AJ65/生産者価格評価表!AJ$124</f>
        <v>0</v>
      </c>
      <c r="AK65" s="254">
        <f>+生産者価格評価表!AK65/生産者価格評価表!AK$124</f>
        <v>0</v>
      </c>
      <c r="AL65" s="254">
        <f>+生産者価格評価表!AL65/生産者価格評価表!AL$124</f>
        <v>0</v>
      </c>
      <c r="AM65" s="254">
        <f>+生産者価格評価表!AM65/生産者価格評価表!AM$124</f>
        <v>0</v>
      </c>
      <c r="AN65" s="254">
        <f>+生産者価格評価表!AN65/生産者価格評価表!AN$124</f>
        <v>0</v>
      </c>
      <c r="AO65" s="254">
        <f>+生産者価格評価表!AO65/生産者価格評価表!AO$124</f>
        <v>0</v>
      </c>
      <c r="AP65" s="254">
        <f>+生産者価格評価表!AP65/生産者価格評価表!AP$124</f>
        <v>0</v>
      </c>
      <c r="AQ65" s="254">
        <f>+生産者価格評価表!AQ65/生産者価格評価表!AQ$124</f>
        <v>0</v>
      </c>
      <c r="AR65" s="254">
        <f>+生産者価格評価表!AR65/生産者価格評価表!AR$124</f>
        <v>0</v>
      </c>
      <c r="AS65" s="254">
        <f>+生産者価格評価表!AS65/生産者価格評価表!AS$124</f>
        <v>0</v>
      </c>
      <c r="AT65" s="254">
        <f>+生産者価格評価表!AT65/生産者価格評価表!AT$124</f>
        <v>0</v>
      </c>
      <c r="AU65" s="255">
        <f>+生産者価格評価表!AU65/生産者価格評価表!AU$124</f>
        <v>0</v>
      </c>
      <c r="AV65" s="255">
        <f>+生産者価格評価表!AV65/生産者価格評価表!AV$124</f>
        <v>0</v>
      </c>
      <c r="AW65" s="255">
        <f>+生産者価格評価表!AW65/生産者価格評価表!AW$124</f>
        <v>0</v>
      </c>
      <c r="AX65" s="255">
        <f>+生産者価格評価表!AX65/生産者価格評価表!AX$124</f>
        <v>0</v>
      </c>
      <c r="AY65" s="255">
        <f>+生産者価格評価表!AY65/生産者価格評価表!AY$124</f>
        <v>0</v>
      </c>
      <c r="AZ65" s="255">
        <f>+生産者価格評価表!AZ65/生産者価格評価表!AZ$124</f>
        <v>0</v>
      </c>
      <c r="BA65" s="255">
        <f>+生産者価格評価表!BA65/生産者価格評価表!BA$124</f>
        <v>0</v>
      </c>
      <c r="BB65" s="255">
        <f>+生産者価格評価表!BB65/生産者価格評価表!BB$124</f>
        <v>0</v>
      </c>
      <c r="BC65" s="255">
        <f>+生産者価格評価表!BC65/生産者価格評価表!BC$124</f>
        <v>0</v>
      </c>
      <c r="BD65" s="255">
        <f>+生産者価格評価表!BD65/生産者価格評価表!BD$124</f>
        <v>0</v>
      </c>
      <c r="BE65" s="255">
        <f>+生産者価格評価表!BE65/生産者価格評価表!BE$124</f>
        <v>0</v>
      </c>
      <c r="BF65" s="255">
        <f>+生産者価格評価表!BF65/生産者価格評価表!BF$124</f>
        <v>0</v>
      </c>
      <c r="BG65" s="255">
        <f>+生産者価格評価表!BG65/生産者価格評価表!BG$124</f>
        <v>0</v>
      </c>
      <c r="BH65" s="255">
        <f>+生産者価格評価表!BH65/生産者価格評価表!BH$124</f>
        <v>0</v>
      </c>
      <c r="BI65" s="255">
        <f>+生産者価格評価表!BI65/生産者価格評価表!BI$124</f>
        <v>0</v>
      </c>
      <c r="BJ65" s="255">
        <f>+生産者価格評価表!BJ65/生産者価格評価表!BJ$124</f>
        <v>0.32669146464697574</v>
      </c>
      <c r="BK65" s="255">
        <f>+生産者価格評価表!BK65/生産者価格評価表!BK$124</f>
        <v>0</v>
      </c>
      <c r="BL65" s="255">
        <f>+生産者価格評価表!BL65/生産者価格評価表!BL$124</f>
        <v>0</v>
      </c>
      <c r="BM65" s="255">
        <f>+生産者価格評価表!BM65/生産者価格評価表!BM$124</f>
        <v>0</v>
      </c>
      <c r="BN65" s="255">
        <f>+生産者価格評価表!BN65/生産者価格評価表!BN$124</f>
        <v>0</v>
      </c>
      <c r="BO65" s="255">
        <f>+生産者価格評価表!BO65/生産者価格評価表!BO$124</f>
        <v>0</v>
      </c>
      <c r="BP65" s="255">
        <f>+生産者価格評価表!BP65/生産者価格評価表!BP$124</f>
        <v>0</v>
      </c>
      <c r="BQ65" s="255">
        <f>+生産者価格評価表!BQ65/生産者価格評価表!BQ$124</f>
        <v>0</v>
      </c>
      <c r="BR65" s="255">
        <f>+生産者価格評価表!BR65/生産者価格評価表!BR$124</f>
        <v>0</v>
      </c>
      <c r="BS65" s="255">
        <f>+生産者価格評価表!BS65/生産者価格評価表!BS$124</f>
        <v>0</v>
      </c>
      <c r="BT65" s="255">
        <f>+生産者価格評価表!BT65/生産者価格評価表!BT$124</f>
        <v>0</v>
      </c>
      <c r="BU65" s="255">
        <f>+生産者価格評価表!BU65/生産者価格評価表!BU$124</f>
        <v>0</v>
      </c>
      <c r="BV65" s="255">
        <f>+生産者価格評価表!BV65/生産者価格評価表!BV$124</f>
        <v>0</v>
      </c>
      <c r="BW65" s="255">
        <f>+生産者価格評価表!BW65/生産者価格評価表!BW$124</f>
        <v>0</v>
      </c>
      <c r="BX65" s="255">
        <f>+生産者価格評価表!BX65/生産者価格評価表!BX$124</f>
        <v>0</v>
      </c>
      <c r="BY65" s="255">
        <f>+生産者価格評価表!BY65/生産者価格評価表!BY$124</f>
        <v>0</v>
      </c>
      <c r="BZ65" s="255">
        <f>+生産者価格評価表!BZ65/生産者価格評価表!BZ$124</f>
        <v>7.7751669332047649E-2</v>
      </c>
      <c r="CA65" s="255">
        <f>+生産者価格評価表!CA65/生産者価格評価表!CA$124</f>
        <v>0</v>
      </c>
      <c r="CB65" s="255">
        <f>+生産者価格評価表!CB65/生産者価格評価表!CB$124</f>
        <v>0</v>
      </c>
      <c r="CC65" s="255">
        <f>+生産者価格評価表!CC65/生産者価格評価表!CC$124</f>
        <v>0</v>
      </c>
      <c r="CD65" s="255">
        <f>+生産者価格評価表!CD65/生産者価格評価表!CD$124</f>
        <v>0.15029822455562952</v>
      </c>
      <c r="CE65" s="255">
        <f>+生産者価格評価表!CE65/生産者価格評価表!CE$124</f>
        <v>0</v>
      </c>
      <c r="CF65" s="255">
        <f>+生産者価格評価表!CF65/生産者価格評価表!CF$124</f>
        <v>0</v>
      </c>
      <c r="CG65" s="255">
        <f>+生産者価格評価表!CG65/生産者価格評価表!CG$124</f>
        <v>9.7408637090567519E-4</v>
      </c>
      <c r="CH65" s="255">
        <f>+生産者価格評価表!CH65/生産者価格評価表!CH$124</f>
        <v>0</v>
      </c>
      <c r="CI65" s="255">
        <f>+生産者価格評価表!CI65/生産者価格評価表!CI$124</f>
        <v>0</v>
      </c>
      <c r="CJ65" s="255">
        <f>+生産者価格評価表!CJ65/生産者価格評価表!CJ$124</f>
        <v>0</v>
      </c>
      <c r="CK65" s="255">
        <f>+生産者価格評価表!CK65/生産者価格評価表!CK$124</f>
        <v>0</v>
      </c>
      <c r="CL65" s="255">
        <f>+生産者価格評価表!CL65/生産者価格評価表!CL$124</f>
        <v>0</v>
      </c>
      <c r="CM65" s="255">
        <f>+生産者価格評価表!CM65/生産者価格評価表!CM$124</f>
        <v>0</v>
      </c>
      <c r="CN65" s="255">
        <f>+生産者価格評価表!CN65/生産者価格評価表!CN$124</f>
        <v>7.2756572261742742E-3</v>
      </c>
      <c r="CO65" s="255">
        <f>+生産者価格評価表!CO65/生産者価格評価表!CO$124</f>
        <v>0</v>
      </c>
      <c r="CP65" s="255">
        <f>+生産者価格評価表!CP65/生産者価格評価表!CP$124</f>
        <v>0</v>
      </c>
      <c r="CQ65" s="255">
        <f>+生産者価格評価表!CQ65/生産者価格評価表!CQ$124</f>
        <v>0</v>
      </c>
      <c r="CR65" s="255">
        <f>+生産者価格評価表!CR65/生産者価格評価表!CR$124</f>
        <v>0</v>
      </c>
      <c r="CS65" s="255">
        <f>+生産者価格評価表!CS65/生産者価格評価表!CS$124</f>
        <v>0</v>
      </c>
      <c r="CT65" s="255">
        <f>+生産者価格評価表!CT65/生産者価格評価表!CT$124</f>
        <v>0</v>
      </c>
      <c r="CU65" s="255">
        <f>+生産者価格評価表!CU65/生産者価格評価表!CU$124</f>
        <v>0</v>
      </c>
      <c r="CV65" s="255">
        <f>+生産者価格評価表!CV65/生産者価格評価表!CV$124</f>
        <v>1.352441833730801E-6</v>
      </c>
      <c r="CW65" s="255">
        <f>+生産者価格評価表!CW65/生産者価格評価表!CW$124</f>
        <v>0</v>
      </c>
      <c r="CX65" s="255">
        <f>+生産者価格評価表!CX65/生産者価格評価表!CX$124</f>
        <v>6.6333557971384157E-3</v>
      </c>
      <c r="CY65" s="255">
        <f>+生産者価格評価表!CY65/生産者価格評価表!CY$124</f>
        <v>1.2013469413734427E-5</v>
      </c>
      <c r="CZ65" s="255">
        <f>+生産者価格評価表!CZ65/生産者価格評価表!CZ$124</f>
        <v>0</v>
      </c>
      <c r="DA65" s="255">
        <f>+生産者価格評価表!DA65/生産者価格評価表!DA$124</f>
        <v>0</v>
      </c>
      <c r="DB65" s="255">
        <f>+生産者価格評価表!DB65/生産者価格評価表!DB$124</f>
        <v>0</v>
      </c>
      <c r="DC65" s="255">
        <f>+生産者価格評価表!DC65/生産者価格評価表!DC$124</f>
        <v>1.8880515249261152E-6</v>
      </c>
      <c r="DD65" s="255">
        <f>+生産者価格評価表!DD65/生産者価格評価表!DD$124</f>
        <v>0</v>
      </c>
      <c r="DE65" s="255">
        <f>+生産者価格評価表!DE65/生産者価格評価表!DE$124</f>
        <v>5.0617352054334807E-4</v>
      </c>
      <c r="DF65" s="255">
        <f>+生産者価格評価表!DF65/生産者価格評価表!DF$124</f>
        <v>0</v>
      </c>
      <c r="DG65" s="256">
        <f>+生産者価格評価表!DG65/生産者価格評価表!DG$124</f>
        <v>0</v>
      </c>
    </row>
    <row r="66" spans="1:111" ht="15" customHeight="1" x14ac:dyDescent="0.3">
      <c r="A66" s="236">
        <v>60</v>
      </c>
      <c r="B66" s="196" t="s">
        <v>350</v>
      </c>
      <c r="C66" s="195" t="s">
        <v>0</v>
      </c>
      <c r="D66" s="253">
        <f>+生産者価格評価表!D66/生産者価格評価表!D$124</f>
        <v>8.5960243305291344E-5</v>
      </c>
      <c r="E66" s="254">
        <f>+生産者価格評価表!E66/生産者価格評価表!E$124</f>
        <v>1.3107969003130933E-5</v>
      </c>
      <c r="F66" s="254">
        <f>+生産者価格評価表!F66/生産者価格評価表!F$124</f>
        <v>1.6648877455139257E-4</v>
      </c>
      <c r="G66" s="254">
        <f>+生産者価格評価表!G66/生産者価格評価表!G$124</f>
        <v>2.0862318002851628E-4</v>
      </c>
      <c r="H66" s="254">
        <f>+生産者価格評価表!H66/生産者価格評価表!H$124</f>
        <v>5.81929284130855E-3</v>
      </c>
      <c r="I66" s="254">
        <f>+生産者価格評価表!I66/生産者価格評価表!I$124</f>
        <v>1.3503386975909067E-3</v>
      </c>
      <c r="J66" s="254">
        <f>+生産者価格評価表!J66/生産者価格評価表!J$124</f>
        <v>1.3718601886173263E-3</v>
      </c>
      <c r="K66" s="254">
        <f>+生産者価格評価表!K66/生産者価格評価表!K$124</f>
        <v>3.5990725918817664E-4</v>
      </c>
      <c r="L66" s="254">
        <f>+生産者価格評価表!L66/生産者価格評価表!L$124</f>
        <v>1.2359015547798913E-3</v>
      </c>
      <c r="M66" s="254">
        <f>+生産者価格評価表!M66/生産者価格評価表!M$124</f>
        <v>7.0154808276931096E-5</v>
      </c>
      <c r="N66" s="254">
        <f>+生産者価格評価表!N66/生産者価格評価表!N$124</f>
        <v>1.8503373164927967E-6</v>
      </c>
      <c r="O66" s="254">
        <f>+生産者価格評価表!O66/生産者価格評価表!O$124</f>
        <v>1.2643269265967642E-3</v>
      </c>
      <c r="P66" s="254">
        <f>+生産者価格評価表!P66/生産者価格評価表!P$124</f>
        <v>1.923409327969006E-2</v>
      </c>
      <c r="Q66" s="254">
        <f>+生産者価格評価表!Q66/生産者価格評価表!Q$124</f>
        <v>1.7752896269099382E-3</v>
      </c>
      <c r="R66" s="254">
        <f>+生産者価格評価表!R66/生産者価格評価表!R$124</f>
        <v>7.5546696842455959E-3</v>
      </c>
      <c r="S66" s="254">
        <f>+生産者価格評価表!S66/生産者価格評価表!S$124</f>
        <v>6.0500428719459148E-4</v>
      </c>
      <c r="T66" s="254">
        <f>+生産者価格評価表!T66/生産者価格評価表!T$124</f>
        <v>2.7436642232149782E-4</v>
      </c>
      <c r="U66" s="254">
        <f>+生産者価格評価表!U66/生産者価格評価表!U$124</f>
        <v>5.2354368617323569E-5</v>
      </c>
      <c r="V66" s="254">
        <f>+生産者価格評価表!V66/生産者価格評価表!V$124</f>
        <v>1.2679695053333968E-5</v>
      </c>
      <c r="W66" s="254">
        <f>+生産者価格評価表!W66/生産者価格評価表!W$124</f>
        <v>1.1879865318880715E-5</v>
      </c>
      <c r="X66" s="254">
        <f>+生産者価格評価表!X66/生産者価格評価表!X$124</f>
        <v>1.1147240016071412E-5</v>
      </c>
      <c r="Y66" s="254">
        <f>+生産者価格評価表!Y66/生産者価格評価表!Y$124</f>
        <v>6.1600144281519014E-4</v>
      </c>
      <c r="Z66" s="254">
        <f>+生産者価格評価表!Z66/生産者価格評価表!Z$124</f>
        <v>4.5513440022001389E-5</v>
      </c>
      <c r="AA66" s="254">
        <f>+生産者価格評価表!AA66/生産者価格評価表!AA$124</f>
        <v>9.8531768374550649E-4</v>
      </c>
      <c r="AB66" s="254">
        <f>+生産者価格評価表!AB66/生産者価格評価表!AB$124</f>
        <v>1.3704973991201177E-4</v>
      </c>
      <c r="AC66" s="254">
        <f>+生産者価格評価表!AC66/生産者価格評価表!AC$124</f>
        <v>3.201404356853423E-4</v>
      </c>
      <c r="AD66" s="254">
        <f>+生産者価格評価表!AD66/生産者価格評価表!AD$124</f>
        <v>1.7079587032665137E-7</v>
      </c>
      <c r="AE66" s="254">
        <f>+生産者価格評価表!AE66/生産者価格評価表!AE$124</f>
        <v>9.4036832606007067E-5</v>
      </c>
      <c r="AF66" s="254">
        <f>+生産者価格評価表!AF66/生産者価格評価表!AF$124</f>
        <v>2.0741627192009777E-4</v>
      </c>
      <c r="AG66" s="254">
        <f>+生産者価格評価表!AG66/生産者価格評価表!AG$124</f>
        <v>4.2440274738256978E-4</v>
      </c>
      <c r="AH66" s="254">
        <f>+生産者価格評価表!AH66/生産者価格評価表!AH$124</f>
        <v>1.5024659221948022E-3</v>
      </c>
      <c r="AI66" s="254">
        <f>+生産者価格評価表!AI66/生産者価格評価表!AI$124</f>
        <v>2.9132165513002066E-3</v>
      </c>
      <c r="AJ66" s="254">
        <f>+生産者価格評価表!AJ66/生産者価格評価表!AJ$124</f>
        <v>1.425961409919344E-4</v>
      </c>
      <c r="AK66" s="254">
        <f>+生産者価格評価表!AK66/生産者価格評価表!AK$124</f>
        <v>4.317681112942855E-3</v>
      </c>
      <c r="AL66" s="254">
        <f>+生産者価格評価表!AL66/生産者価格評価表!AL$124</f>
        <v>1.9019058798594637E-3</v>
      </c>
      <c r="AM66" s="254">
        <f>+生産者価格評価表!AM66/生産者価格評価表!AM$124</f>
        <v>4.1283248496257674E-6</v>
      </c>
      <c r="AN66" s="254">
        <f>+生産者価格評価表!AN66/生産者価格評価表!AN$124</f>
        <v>1.469550662578483E-3</v>
      </c>
      <c r="AO66" s="254">
        <f>+生産者価格評価表!AO66/生産者価格評価表!AO$124</f>
        <v>2.6960882291541745E-3</v>
      </c>
      <c r="AP66" s="254">
        <f>+生産者価格評価表!AP66/生産者価格評価表!AP$124</f>
        <v>4.1932671915321658E-5</v>
      </c>
      <c r="AQ66" s="254">
        <f>+生産者価格評価表!AQ66/生産者価格評価表!AQ$124</f>
        <v>2.2223339562350218E-6</v>
      </c>
      <c r="AR66" s="254">
        <f>+生産者価格評価表!AR66/生産者価格評価表!AR$124</f>
        <v>1.0309291747325324E-3</v>
      </c>
      <c r="AS66" s="254">
        <f>+生産者価格評価表!AS66/生産者価格評価表!AS$124</f>
        <v>3.4943258752913445E-5</v>
      </c>
      <c r="AT66" s="254">
        <f>+生産者価格評価表!AT66/生産者価格評価表!AT$124</f>
        <v>1.2525305605217056E-4</v>
      </c>
      <c r="AU66" s="255">
        <f>+生産者価格評価表!AU66/生産者価格評価表!AU$124</f>
        <v>5.3302057661473245E-5</v>
      </c>
      <c r="AV66" s="255">
        <f>+生産者価格評価表!AV66/生産者価格評価表!AV$124</f>
        <v>1.3213306568429226E-3</v>
      </c>
      <c r="AW66" s="255">
        <f>+生産者価格評価表!AW66/生産者価格評価表!AW$124</f>
        <v>1.708654742760907E-3</v>
      </c>
      <c r="AX66" s="255">
        <f>+生産者価格評価表!AX66/生産者価格評価表!AX$124</f>
        <v>4.1920912687733896E-4</v>
      </c>
      <c r="AY66" s="255">
        <f>+生産者価格評価表!AY66/生産者価格評価表!AY$124</f>
        <v>1.0898466992745298E-3</v>
      </c>
      <c r="AZ66" s="255">
        <f>+生産者価格評価表!AZ66/生産者価格評価表!AZ$124</f>
        <v>2.1885601452001874E-3</v>
      </c>
      <c r="BA66" s="255">
        <f>+生産者価格評価表!BA66/生産者価格評価表!BA$124</f>
        <v>1.7945191202525977E-4</v>
      </c>
      <c r="BB66" s="255">
        <f>+生産者価格評価表!BB66/生産者価格評価表!BB$124</f>
        <v>3.388109954368829E-3</v>
      </c>
      <c r="BC66" s="255">
        <f>+生産者価格評価表!BC66/生産者価格評価表!BC$124</f>
        <v>6.3244741637275101E-4</v>
      </c>
      <c r="BD66" s="255">
        <f>+生産者価格評価表!BD66/生産者価格評価表!BD$124</f>
        <v>1.8831174132033731E-3</v>
      </c>
      <c r="BE66" s="255">
        <f>+生産者価格評価表!BE66/生産者価格評価表!BE$124</f>
        <v>7.2901659772180865E-4</v>
      </c>
      <c r="BF66" s="255">
        <f>+生産者価格評価表!BF66/生産者価格評価表!BF$124</f>
        <v>4.7061787282105653E-4</v>
      </c>
      <c r="BG66" s="255">
        <f>+生産者価格評価表!BG66/生産者価格評価表!BG$124</f>
        <v>4.7899699898206263E-4</v>
      </c>
      <c r="BH66" s="255">
        <f>+生産者価格評価表!BH66/生産者価格評価表!BH$124</f>
        <v>3.8948565588077804E-4</v>
      </c>
      <c r="BI66" s="255">
        <f>+生産者価格評価表!BI66/生産者価格評価表!BI$124</f>
        <v>6.8860604921226396E-4</v>
      </c>
      <c r="BJ66" s="255">
        <f>+生産者価格評価表!BJ66/生産者価格評価表!BJ$124</f>
        <v>1.9805615831770809E-4</v>
      </c>
      <c r="BK66" s="255">
        <f>+生産者価格評価表!BK66/生産者価格評価表!BK$124</f>
        <v>3.3590468564517854E-2</v>
      </c>
      <c r="BL66" s="255">
        <f>+生産者価格評価表!BL66/生産者価格評価表!BL$124</f>
        <v>2.733994376720366E-5</v>
      </c>
      <c r="BM66" s="255">
        <f>+生産者価格評価表!BM66/生産者価格評価表!BM$124</f>
        <v>1.3304989897485696E-3</v>
      </c>
      <c r="BN66" s="255">
        <f>+生産者価格評価表!BN66/生産者価格評価表!BN$124</f>
        <v>4.4651632543705033E-3</v>
      </c>
      <c r="BO66" s="255">
        <f>+生産者価格評価表!BO66/生産者価格評価表!BO$124</f>
        <v>2.6763252891476327E-3</v>
      </c>
      <c r="BP66" s="255">
        <f>+生産者価格評価表!BP66/生産者価格評価表!BP$124</f>
        <v>3.0971514703810139E-3</v>
      </c>
      <c r="BQ66" s="255">
        <f>+生産者価格評価表!BQ66/生産者価格評価表!BQ$124</f>
        <v>1.4542562206559455E-5</v>
      </c>
      <c r="BR66" s="255">
        <f>+生産者価格評価表!BR66/生産者価格評価表!BR$124</f>
        <v>2.1589126235630507E-6</v>
      </c>
      <c r="BS66" s="255">
        <f>+生産者価格評価表!BS66/生産者価格評価表!BS$124</f>
        <v>6.994950347771979E-4</v>
      </c>
      <c r="BT66" s="255">
        <f>+生産者価格評価表!BT66/生産者価格評価表!BT$124</f>
        <v>5.2717504764851388E-4</v>
      </c>
      <c r="BU66" s="255">
        <f>+生産者価格評価表!BU66/生産者価格評価表!BU$124</f>
        <v>3.2453139618540471E-4</v>
      </c>
      <c r="BV66" s="255">
        <f>+生産者価格評価表!BV66/生産者価格評価表!BV$124</f>
        <v>2.0149401717446821E-4</v>
      </c>
      <c r="BW66" s="255">
        <f>+生産者価格評価表!BW66/生産者価格評価表!BW$124</f>
        <v>1.7906548416208528E-5</v>
      </c>
      <c r="BX66" s="255">
        <f>+生産者価格評価表!BX66/生産者価格評価表!BX$124</f>
        <v>1.1650451893576738E-5</v>
      </c>
      <c r="BY66" s="255">
        <f>+生産者価格評価表!BY66/生産者価格評価表!BY$124</f>
        <v>0</v>
      </c>
      <c r="BZ66" s="255">
        <f>+生産者価格評価表!BZ66/生産者価格評価表!BZ$124</f>
        <v>4.1420061972696722E-5</v>
      </c>
      <c r="CA66" s="255">
        <f>+生産者価格評価表!CA66/生産者価格評価表!CA$124</f>
        <v>2.6316699807025465E-4</v>
      </c>
      <c r="CB66" s="255">
        <f>+生産者価格評価表!CB66/生産者価格評価表!CB$124</f>
        <v>1.847869756453812E-5</v>
      </c>
      <c r="CC66" s="255">
        <f>+生産者価格評価表!CC66/生産者価格評価表!CC$124</f>
        <v>2.2132165242769733E-4</v>
      </c>
      <c r="CD66" s="255">
        <f>+生産者価格評価表!CD66/生産者価格評価表!CD$124</f>
        <v>2.0974298095114246E-5</v>
      </c>
      <c r="CE66" s="255">
        <f>+生産者価格評価表!CE66/生産者価格評価表!CE$124</f>
        <v>8.3769117529303798E-5</v>
      </c>
      <c r="CF66" s="255">
        <f>+生産者価格評価表!CF66/生産者価格評価表!CF$124</f>
        <v>3.0211123210155141E-5</v>
      </c>
      <c r="CG66" s="255">
        <f>+生産者価格評価表!CG66/生産者価格評価表!CG$124</f>
        <v>1.6003063400389544E-4</v>
      </c>
      <c r="CH66" s="255">
        <f>+生産者価格評価表!CH66/生産者価格評価表!CH$124</f>
        <v>6.393761776265312E-5</v>
      </c>
      <c r="CI66" s="255">
        <f>+生産者価格評価表!CI66/生産者価格評価表!CI$124</f>
        <v>1.414723394783582E-3</v>
      </c>
      <c r="CJ66" s="255">
        <f>+生産者価格評価表!CJ66/生産者価格評価表!CJ$124</f>
        <v>1.7644619573858667E-3</v>
      </c>
      <c r="CK66" s="255">
        <f>+生産者価格評価表!CK66/生産者価格評価表!CK$124</f>
        <v>1.3571197480705234E-2</v>
      </c>
      <c r="CL66" s="255">
        <f>+生産者価格評価表!CL66/生産者価格評価表!CL$124</f>
        <v>7.0697919990276074E-4</v>
      </c>
      <c r="CM66" s="255">
        <f>+生産者価格評価表!CM66/生産者価格評価表!CM$124</f>
        <v>6.2600089240975182E-3</v>
      </c>
      <c r="CN66" s="255">
        <f>+生産者価格評価表!CN66/生産者価格評価表!CN$124</f>
        <v>1.2466100553356078E-3</v>
      </c>
      <c r="CO66" s="255">
        <f>+生産者価格評価表!CO66/生産者価格評価表!CO$124</f>
        <v>2.5650502508741137E-3</v>
      </c>
      <c r="CP66" s="255">
        <f>+生産者価格評価表!CP66/生産者価格評価表!CP$124</f>
        <v>9.3410398390556641E-3</v>
      </c>
      <c r="CQ66" s="255">
        <f>+生産者価格評価表!CQ66/生産者価格評価表!CQ$124</f>
        <v>2.380065077336952E-4</v>
      </c>
      <c r="CR66" s="255">
        <f>+生産者価格評価表!CR66/生産者価格評価表!CR$124</f>
        <v>2.0053536408476966E-4</v>
      </c>
      <c r="CS66" s="255">
        <f>+生産者価格評価表!CS66/生産者価格評価表!CS$124</f>
        <v>3.0161307164005158E-3</v>
      </c>
      <c r="CT66" s="255">
        <f>+生産者価格評価表!CT66/生産者価格評価表!CT$124</f>
        <v>1.6114216406993645E-3</v>
      </c>
      <c r="CU66" s="255">
        <f>+生産者価格評価表!CU66/生産者価格評価表!CU$124</f>
        <v>4.721154087813215E-3</v>
      </c>
      <c r="CV66" s="255">
        <f>+生産者価格評価表!CV66/生産者価格評価表!CV$124</f>
        <v>9.7207883834262761E-3</v>
      </c>
      <c r="CW66" s="255">
        <f>+生産者価格評価表!CW66/生産者価格評価表!CW$124</f>
        <v>1.8819418730424569E-3</v>
      </c>
      <c r="CX66" s="255">
        <f>+生産者価格評価表!CX66/生産者価格評価表!CX$124</f>
        <v>8.3876805271028941E-4</v>
      </c>
      <c r="CY66" s="255">
        <f>+生産者価格評価表!CY66/生産者価格評価表!CY$124</f>
        <v>2.0821142677491891E-3</v>
      </c>
      <c r="CZ66" s="255">
        <f>+生産者価格評価表!CZ66/生産者価格評価表!CZ$124</f>
        <v>2.4152855457876998E-3</v>
      </c>
      <c r="DA66" s="255">
        <f>+生産者価格評価表!DA66/生産者価格評価表!DA$124</f>
        <v>2.0051231249384295E-3</v>
      </c>
      <c r="DB66" s="255">
        <f>+生産者価格評価表!DB66/生産者価格評価表!DB$124</f>
        <v>4.2030989163544998E-3</v>
      </c>
      <c r="DC66" s="255">
        <f>+生産者価格評価表!DC66/生産者価格評価表!DC$124</f>
        <v>5.5470953802329269E-3</v>
      </c>
      <c r="DD66" s="255">
        <f>+生産者価格評価表!DD66/生産者価格評価表!DD$124</f>
        <v>0</v>
      </c>
      <c r="DE66" s="255">
        <f>+生産者価格評価表!DE66/生産者価格評価表!DE$124</f>
        <v>7.5120029416566661E-3</v>
      </c>
      <c r="DF66" s="255">
        <f>+生産者価格評価表!DF66/生産者価格評価表!DF$124</f>
        <v>0.12892386666342798</v>
      </c>
      <c r="DG66" s="256">
        <f>+生産者価格評価表!DG66/生産者価格評価表!DG$124</f>
        <v>2.9242393196424979E-4</v>
      </c>
    </row>
    <row r="67" spans="1:111" ht="15" customHeight="1" x14ac:dyDescent="0.3">
      <c r="A67" s="236">
        <v>61</v>
      </c>
      <c r="B67" s="196" t="s">
        <v>351</v>
      </c>
      <c r="C67" s="195" t="s">
        <v>352</v>
      </c>
      <c r="D67" s="253">
        <f>+生産者価格評価表!D67/生産者価格評価表!D$124</f>
        <v>3.4071813455424275E-4</v>
      </c>
      <c r="E67" s="254">
        <f>+生産者価格評価表!E67/生産者価格評価表!E$124</f>
        <v>1.847956119869969E-3</v>
      </c>
      <c r="F67" s="254">
        <f>+生産者価格評価表!F67/生産者価格評価表!F$124</f>
        <v>4.5613362890792489E-6</v>
      </c>
      <c r="G67" s="254">
        <f>+生産者価格評価表!G67/生産者価格評価表!G$124</f>
        <v>3.2635575168792098E-3</v>
      </c>
      <c r="H67" s="254">
        <f>+生産者価格評価表!H67/生産者価格評価表!H$124</f>
        <v>1.4788545975371155E-6</v>
      </c>
      <c r="I67" s="254">
        <f>+生産者価格評価表!I67/生産者価格評価表!I$124</f>
        <v>0</v>
      </c>
      <c r="J67" s="254">
        <f>+生産者価格評価表!J67/生産者価格評価表!J$124</f>
        <v>0</v>
      </c>
      <c r="K67" s="254">
        <f>+生産者価格評価表!K67/生産者価格評価表!K$124</f>
        <v>5.0894934675612492E-5</v>
      </c>
      <c r="L67" s="254">
        <f>+生産者価格評価表!L67/生産者価格評価表!L$124</f>
        <v>2.1569270007375046E-3</v>
      </c>
      <c r="M67" s="254">
        <f>+生産者価格評価表!M67/生産者価格評価表!M$124</f>
        <v>2.8776834214165924E-3</v>
      </c>
      <c r="N67" s="254">
        <f>+生産者価格評価表!N67/生産者価格評価表!N$124</f>
        <v>0</v>
      </c>
      <c r="O67" s="254">
        <f>+生産者価格評価表!O67/生産者価格評価表!O$124</f>
        <v>2.1494496376440905E-4</v>
      </c>
      <c r="P67" s="254">
        <f>+生産者価格評価表!P67/生産者価格評価表!P$124</f>
        <v>0</v>
      </c>
      <c r="Q67" s="254">
        <f>+生産者価格評価表!Q67/生産者価格評価表!Q$124</f>
        <v>7.8453754889873661E-3</v>
      </c>
      <c r="R67" s="254">
        <f>+生産者価格評価表!R67/生産者価格評価表!R$124</f>
        <v>0</v>
      </c>
      <c r="S67" s="254">
        <f>+生産者価格評価表!S67/生産者価格評価表!S$124</f>
        <v>2.2337712449431158E-2</v>
      </c>
      <c r="T67" s="254">
        <f>+生産者価格評価表!T67/生産者価格評価表!T$124</f>
        <v>0</v>
      </c>
      <c r="U67" s="254">
        <f>+生産者価格評価表!U67/生産者価格評価表!U$124</f>
        <v>0</v>
      </c>
      <c r="V67" s="254">
        <f>+生産者価格評価表!V67/生産者価格評価表!V$124</f>
        <v>2.5828538823641292E-2</v>
      </c>
      <c r="W67" s="254">
        <f>+生産者価格評価表!W67/生産者価格評価表!W$124</f>
        <v>5.2052086812572739E-3</v>
      </c>
      <c r="X67" s="254">
        <f>+生産者価格評価表!X67/生産者価格評価表!X$124</f>
        <v>2.2023068970881956E-3</v>
      </c>
      <c r="Y67" s="254">
        <f>+生産者価格評価表!Y67/生産者価格評価表!Y$124</f>
        <v>1.0455150777912744E-3</v>
      </c>
      <c r="Z67" s="254">
        <f>+生産者価格評価表!Z67/生産者価格評価表!Z$124</f>
        <v>0</v>
      </c>
      <c r="AA67" s="254">
        <f>+生産者価格評価表!AA67/生産者価格評価表!AA$124</f>
        <v>2.6419507124604792E-3</v>
      </c>
      <c r="AB67" s="254">
        <f>+生産者価格評価表!AB67/生産者価格評価表!AB$124</f>
        <v>2.1819897938985954E-6</v>
      </c>
      <c r="AC67" s="254">
        <f>+生産者価格評価表!AC67/生産者価格評価表!AC$124</f>
        <v>2.7332480279615478E-5</v>
      </c>
      <c r="AD67" s="254">
        <f>+生産者価格評価表!AD67/生産者価格評価表!AD$124</f>
        <v>4.8847618913422291E-5</v>
      </c>
      <c r="AE67" s="254">
        <f>+生産者価格評価表!AE67/生産者価格評価表!AE$124</f>
        <v>9.7830732404249419E-3</v>
      </c>
      <c r="AF67" s="254">
        <f>+生産者価格評価表!AF67/生産者価格評価表!AF$124</f>
        <v>4.8517963948090147E-3</v>
      </c>
      <c r="AG67" s="254">
        <f>+生産者価格評価表!AG67/生産者価格評価表!AG$124</f>
        <v>9.7049001160482096E-5</v>
      </c>
      <c r="AH67" s="254">
        <f>+生産者価格評価表!AH67/生産者価格評価表!AH$124</f>
        <v>0</v>
      </c>
      <c r="AI67" s="254">
        <f>+生産者価格評価表!AI67/生産者価格評価表!AI$124</f>
        <v>1.2055230487810924E-2</v>
      </c>
      <c r="AJ67" s="254">
        <f>+生産者価格評価表!AJ67/生産者価格評価表!AJ$124</f>
        <v>2.8551312330110067E-3</v>
      </c>
      <c r="AK67" s="254">
        <f>+生産者価格評価表!AK67/生産者価格評価表!AK$124</f>
        <v>9.5540177818309972E-3</v>
      </c>
      <c r="AL67" s="254">
        <f>+生産者価格評価表!AL67/生産者価格評価表!AL$124</f>
        <v>2.3217211611357021E-3</v>
      </c>
      <c r="AM67" s="254">
        <f>+生産者価格評価表!AM67/生産者価格評価表!AM$124</f>
        <v>1.5397324727545304E-2</v>
      </c>
      <c r="AN67" s="254">
        <f>+生産者価格評価表!AN67/生産者価格評価表!AN$124</f>
        <v>3.7089195711160067E-3</v>
      </c>
      <c r="AO67" s="254">
        <f>+生産者価格評価表!AO67/生産者価格評価表!AO$124</f>
        <v>6.0590601318411888E-3</v>
      </c>
      <c r="AP67" s="254">
        <f>+生産者価格評価表!AP67/生産者価格評価表!AP$124</f>
        <v>1.2431803909013008E-4</v>
      </c>
      <c r="AQ67" s="254">
        <f>+生産者価格評価表!AQ67/生産者価格評価表!AQ$124</f>
        <v>4.4365008351808802E-2</v>
      </c>
      <c r="AR67" s="254">
        <f>+生産者価格評価表!AR67/生産者価格評価表!AR$124</f>
        <v>2.8224068557656447E-2</v>
      </c>
      <c r="AS67" s="254">
        <f>+生産者価格評価表!AS67/生産者価格評価表!AS$124</f>
        <v>0</v>
      </c>
      <c r="AT67" s="254">
        <f>+生産者価格評価表!AT67/生産者価格評価表!AT$124</f>
        <v>3.0776076639094677E-4</v>
      </c>
      <c r="AU67" s="255">
        <f>+生産者価格評価表!AU67/生産者価格評価表!AU$124</f>
        <v>0</v>
      </c>
      <c r="AV67" s="255">
        <f>+生産者価格評価表!AV67/生産者価格評価表!AV$124</f>
        <v>0</v>
      </c>
      <c r="AW67" s="255">
        <f>+生産者価格評価表!AW67/生産者価格評価表!AW$124</f>
        <v>0</v>
      </c>
      <c r="AX67" s="255">
        <f>+生産者価格評価表!AX67/生産者価格評価表!AX$124</f>
        <v>1.1248436811813094E-4</v>
      </c>
      <c r="AY67" s="255">
        <f>+生産者価格評価表!AY67/生産者価格評価表!AY$124</f>
        <v>0</v>
      </c>
      <c r="AZ67" s="255">
        <f>+生産者価格評価表!AZ67/生産者価格評価表!AZ$124</f>
        <v>0</v>
      </c>
      <c r="BA67" s="255">
        <f>+生産者価格評価表!BA67/生産者価格評価表!BA$124</f>
        <v>0</v>
      </c>
      <c r="BB67" s="255">
        <f>+生産者価格評価表!BB67/生産者価格評価表!BB$124</f>
        <v>0</v>
      </c>
      <c r="BC67" s="255">
        <f>+生産者価格評価表!BC67/生産者価格評価表!BC$124</f>
        <v>6.8415695356046019E-5</v>
      </c>
      <c r="BD67" s="255">
        <f>+生産者価格評価表!BD67/生産者価格評価表!BD$124</f>
        <v>0</v>
      </c>
      <c r="BE67" s="255">
        <f>+生産者価格評価表!BE67/生産者価格評価表!BE$124</f>
        <v>0</v>
      </c>
      <c r="BF67" s="255">
        <f>+生産者価格評価表!BF67/生産者価格評価表!BF$124</f>
        <v>0</v>
      </c>
      <c r="BG67" s="255">
        <f>+生産者価格評価表!BG67/生産者価格評価表!BG$124</f>
        <v>0</v>
      </c>
      <c r="BH67" s="255">
        <f>+生産者価格評価表!BH67/生産者価格評価表!BH$124</f>
        <v>2.4967029223126801E-4</v>
      </c>
      <c r="BI67" s="255">
        <f>+生産者価格評価表!BI67/生産者価格評価表!BI$124</f>
        <v>0</v>
      </c>
      <c r="BJ67" s="255">
        <f>+生産者価格評価表!BJ67/生産者価格評価表!BJ$124</f>
        <v>0</v>
      </c>
      <c r="BK67" s="255">
        <f>+生産者価格評価表!BK67/生産者価格評価表!BK$124</f>
        <v>1.626027412135937E-4</v>
      </c>
      <c r="BL67" s="255">
        <f>+生産者価格評価表!BL67/生産者価格評価表!BL$124</f>
        <v>0</v>
      </c>
      <c r="BM67" s="255">
        <f>+生産者価格評価表!BM67/生産者価格評価表!BM$124</f>
        <v>0</v>
      </c>
      <c r="BN67" s="255">
        <f>+生産者価格評価表!BN67/生産者価格評価表!BN$124</f>
        <v>0</v>
      </c>
      <c r="BO67" s="255">
        <f>+生産者価格評価表!BO67/生産者価格評価表!BO$124</f>
        <v>1.8312336574692579E-4</v>
      </c>
      <c r="BP67" s="255">
        <f>+生産者価格評価表!BP67/生産者価格評価表!BP$124</f>
        <v>1.2169553911123827E-5</v>
      </c>
      <c r="BQ67" s="255">
        <f>+生産者価格評価表!BQ67/生産者価格評価表!BQ$124</f>
        <v>5.3747011091177417E-3</v>
      </c>
      <c r="BR67" s="255">
        <f>+生産者価格評価表!BR67/生産者価格評価表!BR$124</f>
        <v>4.3138158379680564E-3</v>
      </c>
      <c r="BS67" s="255">
        <f>+生産者価格評価表!BS67/生産者価格評価表!BS$124</f>
        <v>0</v>
      </c>
      <c r="BT67" s="255">
        <f>+生産者価格評価表!BT67/生産者価格評価表!BT$124</f>
        <v>0</v>
      </c>
      <c r="BU67" s="255">
        <f>+生産者価格評価表!BU67/生産者価格評価表!BU$124</f>
        <v>0</v>
      </c>
      <c r="BV67" s="255">
        <f>+生産者価格評価表!BV67/生産者価格評価表!BV$124</f>
        <v>0</v>
      </c>
      <c r="BW67" s="255">
        <f>+生産者価格評価表!BW67/生産者価格評価表!BW$124</f>
        <v>0</v>
      </c>
      <c r="BX67" s="255">
        <f>+生産者価格評価表!BX67/生産者価格評価表!BX$124</f>
        <v>0</v>
      </c>
      <c r="BY67" s="255">
        <f>+生産者価格評価表!BY67/生産者価格評価表!BY$124</f>
        <v>0</v>
      </c>
      <c r="BZ67" s="255">
        <f>+生産者価格評価表!BZ67/生産者価格評価表!BZ$124</f>
        <v>0</v>
      </c>
      <c r="CA67" s="255">
        <f>+生産者価格評価表!CA67/生産者価格評価表!CA$124</f>
        <v>3.199665308127769E-4</v>
      </c>
      <c r="CB67" s="255">
        <f>+生産者価格評価表!CB67/生産者価格評価表!CB$124</f>
        <v>0</v>
      </c>
      <c r="CC67" s="255">
        <f>+生産者価格評価表!CC67/生産者価格評価表!CC$124</f>
        <v>0</v>
      </c>
      <c r="CD67" s="255">
        <f>+生産者価格評価表!CD67/生産者価格評価表!CD$124</f>
        <v>0</v>
      </c>
      <c r="CE67" s="255">
        <f>+生産者価格評価表!CE67/生産者価格評価表!CE$124</f>
        <v>0</v>
      </c>
      <c r="CF67" s="255">
        <f>+生産者価格評価表!CF67/生産者価格評価表!CF$124</f>
        <v>0</v>
      </c>
      <c r="CG67" s="255">
        <f>+生産者価格評価表!CG67/生産者価格評価表!CG$124</f>
        <v>0</v>
      </c>
      <c r="CH67" s="255">
        <f>+生産者価格評価表!CH67/生産者価格評価表!CH$124</f>
        <v>0</v>
      </c>
      <c r="CI67" s="255">
        <f>+生産者価格評価表!CI67/生産者価格評価表!CI$124</f>
        <v>0</v>
      </c>
      <c r="CJ67" s="255">
        <f>+生産者価格評価表!CJ67/生産者価格評価表!CJ$124</f>
        <v>0</v>
      </c>
      <c r="CK67" s="255">
        <f>+生産者価格評価表!CK67/生産者価格評価表!CK$124</f>
        <v>0</v>
      </c>
      <c r="CL67" s="255">
        <f>+生産者価格評価表!CL67/生産者価格評価表!CL$124</f>
        <v>0</v>
      </c>
      <c r="CM67" s="255">
        <f>+生産者価格評価表!CM67/生産者価格評価表!CM$124</f>
        <v>0</v>
      </c>
      <c r="CN67" s="255">
        <f>+生産者価格評価表!CN67/生産者価格評価表!CN$124</f>
        <v>0</v>
      </c>
      <c r="CO67" s="255">
        <f>+生産者価格評価表!CO67/生産者価格評価表!CO$124</f>
        <v>0</v>
      </c>
      <c r="CP67" s="255">
        <f>+生産者価格評価表!CP67/生産者価格評価表!CP$124</f>
        <v>0</v>
      </c>
      <c r="CQ67" s="255">
        <f>+生産者価格評価表!CQ67/生産者価格評価表!CQ$124</f>
        <v>0</v>
      </c>
      <c r="CR67" s="255">
        <f>+生産者価格評価表!CR67/生産者価格評価表!CR$124</f>
        <v>0</v>
      </c>
      <c r="CS67" s="255">
        <f>+生産者価格評価表!CS67/生産者価格評価表!CS$124</f>
        <v>0</v>
      </c>
      <c r="CT67" s="255">
        <f>+生産者価格評価表!CT67/生産者価格評価表!CT$124</f>
        <v>0</v>
      </c>
      <c r="CU67" s="255">
        <f>+生産者価格評価表!CU67/生産者価格評価表!CU$124</f>
        <v>0</v>
      </c>
      <c r="CV67" s="255">
        <f>+生産者価格評価表!CV67/生産者価格評価表!CV$124</f>
        <v>0</v>
      </c>
      <c r="CW67" s="255">
        <f>+生産者価格評価表!CW67/生産者価格評価表!CW$124</f>
        <v>0</v>
      </c>
      <c r="CX67" s="255">
        <f>+生産者価格評価表!CX67/生産者価格評価表!CX$124</f>
        <v>0</v>
      </c>
      <c r="CY67" s="255">
        <f>+生産者価格評価表!CY67/生産者価格評価表!CY$124</f>
        <v>0</v>
      </c>
      <c r="CZ67" s="255">
        <f>+生産者価格評価表!CZ67/生産者価格評価表!CZ$124</f>
        <v>0</v>
      </c>
      <c r="DA67" s="255">
        <f>+生産者価格評価表!DA67/生産者価格評価表!DA$124</f>
        <v>6.8790907519852883E-5</v>
      </c>
      <c r="DB67" s="255">
        <f>+生産者価格評価表!DB67/生産者価格評価表!DB$124</f>
        <v>0</v>
      </c>
      <c r="DC67" s="255">
        <f>+生産者価格評価表!DC67/生産者価格評価表!DC$124</f>
        <v>0</v>
      </c>
      <c r="DD67" s="255">
        <f>+生産者価格評価表!DD67/生産者価格評価表!DD$124</f>
        <v>0</v>
      </c>
      <c r="DE67" s="255">
        <f>+生産者価格評価表!DE67/生産者価格評価表!DE$124</f>
        <v>0</v>
      </c>
      <c r="DF67" s="255">
        <f>+生産者価格評価表!DF67/生産者価格評価表!DF$124</f>
        <v>0</v>
      </c>
      <c r="DG67" s="256">
        <f>+生産者価格評価表!DG67/生産者価格評価表!DG$124</f>
        <v>0</v>
      </c>
    </row>
    <row r="68" spans="1:111" ht="15" customHeight="1" x14ac:dyDescent="0.3">
      <c r="A68" s="236">
        <v>62</v>
      </c>
      <c r="B68" s="196" t="s">
        <v>353</v>
      </c>
      <c r="C68" s="195" t="s">
        <v>228</v>
      </c>
      <c r="D68" s="253">
        <f>+生産者価格評価表!D68/生産者価格評価表!D$124</f>
        <v>0</v>
      </c>
      <c r="E68" s="254">
        <f>+生産者価格評価表!E68/生産者価格評価表!E$124</f>
        <v>0</v>
      </c>
      <c r="F68" s="254">
        <f>+生産者価格評価表!F68/生産者価格評価表!F$124</f>
        <v>0</v>
      </c>
      <c r="G68" s="254">
        <f>+生産者価格評価表!G68/生産者価格評価表!G$124</f>
        <v>0</v>
      </c>
      <c r="H68" s="254">
        <f>+生産者価格評価表!H68/生産者価格評価表!H$124</f>
        <v>0</v>
      </c>
      <c r="I68" s="254">
        <f>+生産者価格評価表!I68/生産者価格評価表!I$124</f>
        <v>0</v>
      </c>
      <c r="J68" s="254">
        <f>+生産者価格評価表!J68/生産者価格評価表!J$124</f>
        <v>0</v>
      </c>
      <c r="K68" s="254">
        <f>+生産者価格評価表!K68/生産者価格評価表!K$124</f>
        <v>0</v>
      </c>
      <c r="L68" s="254">
        <f>+生産者価格評価表!L68/生産者価格評価表!L$124</f>
        <v>0</v>
      </c>
      <c r="M68" s="254">
        <f>+生産者価格評価表!M68/生産者価格評価表!M$124</f>
        <v>0</v>
      </c>
      <c r="N68" s="254">
        <f>+生産者価格評価表!N68/生産者価格評価表!N$124</f>
        <v>0</v>
      </c>
      <c r="O68" s="254">
        <f>+生産者価格評価表!O68/生産者価格評価表!O$124</f>
        <v>0</v>
      </c>
      <c r="P68" s="254">
        <f>+生産者価格評価表!P68/生産者価格評価表!P$124</f>
        <v>0</v>
      </c>
      <c r="Q68" s="254">
        <f>+生産者価格評価表!Q68/生産者価格評価表!Q$124</f>
        <v>0</v>
      </c>
      <c r="R68" s="254">
        <f>+生産者価格評価表!R68/生産者価格評価表!R$124</f>
        <v>0</v>
      </c>
      <c r="S68" s="254">
        <f>+生産者価格評価表!S68/生産者価格評価表!S$124</f>
        <v>0</v>
      </c>
      <c r="T68" s="254">
        <f>+生産者価格評価表!T68/生産者価格評価表!T$124</f>
        <v>0</v>
      </c>
      <c r="U68" s="254">
        <f>+生産者価格評価表!U68/生産者価格評価表!U$124</f>
        <v>0</v>
      </c>
      <c r="V68" s="254">
        <f>+生産者価格評価表!V68/生産者価格評価表!V$124</f>
        <v>0</v>
      </c>
      <c r="W68" s="254">
        <f>+生産者価格評価表!W68/生産者価格評価表!W$124</f>
        <v>0</v>
      </c>
      <c r="X68" s="254">
        <f>+生産者価格評価表!X68/生産者価格評価表!X$124</f>
        <v>0</v>
      </c>
      <c r="Y68" s="254">
        <f>+生産者価格評価表!Y68/生産者価格評価表!Y$124</f>
        <v>0</v>
      </c>
      <c r="Z68" s="254">
        <f>+生産者価格評価表!Z68/生産者価格評価表!Z$124</f>
        <v>0</v>
      </c>
      <c r="AA68" s="254">
        <f>+生産者価格評価表!AA68/生産者価格評価表!AA$124</f>
        <v>0</v>
      </c>
      <c r="AB68" s="254">
        <f>+生産者価格評価表!AB68/生産者価格評価表!AB$124</f>
        <v>0</v>
      </c>
      <c r="AC68" s="254">
        <f>+生産者価格評価表!AC68/生産者価格評価表!AC$124</f>
        <v>0</v>
      </c>
      <c r="AD68" s="254">
        <f>+生産者価格評価表!AD68/生産者価格評価表!AD$124</f>
        <v>0</v>
      </c>
      <c r="AE68" s="254">
        <f>+生産者価格評価表!AE68/生産者価格評価表!AE$124</f>
        <v>0</v>
      </c>
      <c r="AF68" s="254">
        <f>+生産者価格評価表!AF68/生産者価格評価表!AF$124</f>
        <v>0</v>
      </c>
      <c r="AG68" s="254">
        <f>+生産者価格評価表!AG68/生産者価格評価表!AG$124</f>
        <v>0</v>
      </c>
      <c r="AH68" s="254">
        <f>+生産者価格評価表!AH68/生産者価格評価表!AH$124</f>
        <v>0</v>
      </c>
      <c r="AI68" s="254">
        <f>+生産者価格評価表!AI68/生産者価格評価表!AI$124</f>
        <v>0</v>
      </c>
      <c r="AJ68" s="254">
        <f>+生産者価格評価表!AJ68/生産者価格評価表!AJ$124</f>
        <v>0</v>
      </c>
      <c r="AK68" s="254">
        <f>+生産者価格評価表!AK68/生産者価格評価表!AK$124</f>
        <v>0</v>
      </c>
      <c r="AL68" s="254">
        <f>+生産者価格評価表!AL68/生産者価格評価表!AL$124</f>
        <v>0</v>
      </c>
      <c r="AM68" s="254">
        <f>+生産者価格評価表!AM68/生産者価格評価表!AM$124</f>
        <v>0</v>
      </c>
      <c r="AN68" s="254">
        <f>+生産者価格評価表!AN68/生産者価格評価表!AN$124</f>
        <v>0</v>
      </c>
      <c r="AO68" s="254">
        <f>+生産者価格評価表!AO68/生産者価格評価表!AO$124</f>
        <v>0</v>
      </c>
      <c r="AP68" s="254">
        <f>+生産者価格評価表!AP68/生産者価格評価表!AP$124</f>
        <v>0</v>
      </c>
      <c r="AQ68" s="254">
        <f>+生産者価格評価表!AQ68/生産者価格評価表!AQ$124</f>
        <v>0</v>
      </c>
      <c r="AR68" s="254">
        <f>+生産者価格評価表!AR68/生産者価格評価表!AR$124</f>
        <v>0</v>
      </c>
      <c r="AS68" s="254">
        <f>+生産者価格評価表!AS68/生産者価格評価表!AS$124</f>
        <v>0</v>
      </c>
      <c r="AT68" s="254">
        <f>+生産者価格評価表!AT68/生産者価格評価表!AT$124</f>
        <v>0</v>
      </c>
      <c r="AU68" s="255">
        <f>+生産者価格評価表!AU68/生産者価格評価表!AU$124</f>
        <v>0</v>
      </c>
      <c r="AV68" s="255">
        <f>+生産者価格評価表!AV68/生産者価格評価表!AV$124</f>
        <v>0</v>
      </c>
      <c r="AW68" s="255">
        <f>+生産者価格評価表!AW68/生産者価格評価表!AW$124</f>
        <v>0</v>
      </c>
      <c r="AX68" s="255">
        <f>+生産者価格評価表!AX68/生産者価格評価表!AX$124</f>
        <v>0</v>
      </c>
      <c r="AY68" s="255">
        <f>+生産者価格評価表!AY68/生産者価格評価表!AY$124</f>
        <v>0</v>
      </c>
      <c r="AZ68" s="255">
        <f>+生産者価格評価表!AZ68/生産者価格評価表!AZ$124</f>
        <v>0</v>
      </c>
      <c r="BA68" s="255">
        <f>+生産者価格評価表!BA68/生産者価格評価表!BA$124</f>
        <v>0</v>
      </c>
      <c r="BB68" s="255">
        <f>+生産者価格評価表!BB68/生産者価格評価表!BB$124</f>
        <v>0</v>
      </c>
      <c r="BC68" s="255">
        <f>+生産者価格評価表!BC68/生産者価格評価表!BC$124</f>
        <v>0</v>
      </c>
      <c r="BD68" s="255">
        <f>+生産者価格評価表!BD68/生産者価格評価表!BD$124</f>
        <v>0</v>
      </c>
      <c r="BE68" s="255">
        <f>+生産者価格評価表!BE68/生産者価格評価表!BE$124</f>
        <v>0</v>
      </c>
      <c r="BF68" s="255">
        <f>+生産者価格評価表!BF68/生産者価格評価表!BF$124</f>
        <v>0</v>
      </c>
      <c r="BG68" s="255">
        <f>+生産者価格評価表!BG68/生産者価格評価表!BG$124</f>
        <v>0</v>
      </c>
      <c r="BH68" s="255">
        <f>+生産者価格評価表!BH68/生産者価格評価表!BH$124</f>
        <v>0</v>
      </c>
      <c r="BI68" s="255">
        <f>+生産者価格評価表!BI68/生産者価格評価表!BI$124</f>
        <v>0</v>
      </c>
      <c r="BJ68" s="255">
        <f>+生産者価格評価表!BJ68/生産者価格評価表!BJ$124</f>
        <v>0</v>
      </c>
      <c r="BK68" s="255">
        <f>+生産者価格評価表!BK68/生産者価格評価表!BK$124</f>
        <v>0</v>
      </c>
      <c r="BL68" s="255">
        <f>+生産者価格評価表!BL68/生産者価格評価表!BL$124</f>
        <v>0</v>
      </c>
      <c r="BM68" s="255">
        <f>+生産者価格評価表!BM68/生産者価格評価表!BM$124</f>
        <v>0</v>
      </c>
      <c r="BN68" s="255">
        <f>+生産者価格評価表!BN68/生産者価格評価表!BN$124</f>
        <v>0</v>
      </c>
      <c r="BO68" s="255">
        <f>+生産者価格評価表!BO68/生産者価格評価表!BO$124</f>
        <v>0</v>
      </c>
      <c r="BP68" s="255">
        <f>+生産者価格評価表!BP68/生産者価格評価表!BP$124</f>
        <v>0</v>
      </c>
      <c r="BQ68" s="255">
        <f>+生産者価格評価表!BQ68/生産者価格評価表!BQ$124</f>
        <v>0</v>
      </c>
      <c r="BR68" s="255">
        <f>+生産者価格評価表!BR68/生産者価格評価表!BR$124</f>
        <v>0</v>
      </c>
      <c r="BS68" s="255">
        <f>+生産者価格評価表!BS68/生産者価格評価表!BS$124</f>
        <v>0</v>
      </c>
      <c r="BT68" s="255">
        <f>+生産者価格評価表!BT68/生産者価格評価表!BT$124</f>
        <v>0</v>
      </c>
      <c r="BU68" s="255">
        <f>+生産者価格評価表!BU68/生産者価格評価表!BU$124</f>
        <v>0</v>
      </c>
      <c r="BV68" s="255">
        <f>+生産者価格評価表!BV68/生産者価格評価表!BV$124</f>
        <v>0</v>
      </c>
      <c r="BW68" s="255">
        <f>+生産者価格評価表!BW68/生産者価格評価表!BW$124</f>
        <v>0</v>
      </c>
      <c r="BX68" s="255">
        <f>+生産者価格評価表!BX68/生産者価格評価表!BX$124</f>
        <v>0</v>
      </c>
      <c r="BY68" s="255">
        <f>+生産者価格評価表!BY68/生産者価格評価表!BY$124</f>
        <v>0</v>
      </c>
      <c r="BZ68" s="255">
        <f>+生産者価格評価表!BZ68/生産者価格評価表!BZ$124</f>
        <v>0</v>
      </c>
      <c r="CA68" s="255">
        <f>+生産者価格評価表!CA68/生産者価格評価表!CA$124</f>
        <v>0</v>
      </c>
      <c r="CB68" s="255">
        <f>+生産者価格評価表!CB68/生産者価格評価表!CB$124</f>
        <v>0</v>
      </c>
      <c r="CC68" s="255">
        <f>+生産者価格評価表!CC68/生産者価格評価表!CC$124</f>
        <v>0</v>
      </c>
      <c r="CD68" s="255">
        <f>+生産者価格評価表!CD68/生産者価格評価表!CD$124</f>
        <v>0</v>
      </c>
      <c r="CE68" s="255">
        <f>+生産者価格評価表!CE68/生産者価格評価表!CE$124</f>
        <v>0</v>
      </c>
      <c r="CF68" s="255">
        <f>+生産者価格評価表!CF68/生産者価格評価表!CF$124</f>
        <v>0</v>
      </c>
      <c r="CG68" s="255">
        <f>+生産者価格評価表!CG68/生産者価格評価表!CG$124</f>
        <v>0</v>
      </c>
      <c r="CH68" s="255">
        <f>+生産者価格評価表!CH68/生産者価格評価表!CH$124</f>
        <v>0</v>
      </c>
      <c r="CI68" s="255">
        <f>+生産者価格評価表!CI68/生産者価格評価表!CI$124</f>
        <v>0</v>
      </c>
      <c r="CJ68" s="255">
        <f>+生産者価格評価表!CJ68/生産者価格評価表!CJ$124</f>
        <v>0</v>
      </c>
      <c r="CK68" s="255">
        <f>+生産者価格評価表!CK68/生産者価格評価表!CK$124</f>
        <v>0</v>
      </c>
      <c r="CL68" s="255">
        <f>+生産者価格評価表!CL68/生産者価格評価表!CL$124</f>
        <v>0</v>
      </c>
      <c r="CM68" s="255">
        <f>+生産者価格評価表!CM68/生産者価格評価表!CM$124</f>
        <v>0</v>
      </c>
      <c r="CN68" s="255">
        <f>+生産者価格評価表!CN68/生産者価格評価表!CN$124</f>
        <v>0</v>
      </c>
      <c r="CO68" s="255">
        <f>+生産者価格評価表!CO68/生産者価格評価表!CO$124</f>
        <v>0</v>
      </c>
      <c r="CP68" s="255">
        <f>+生産者価格評価表!CP68/生産者価格評価表!CP$124</f>
        <v>0</v>
      </c>
      <c r="CQ68" s="255">
        <f>+生産者価格評価表!CQ68/生産者価格評価表!CQ$124</f>
        <v>0</v>
      </c>
      <c r="CR68" s="255">
        <f>+生産者価格評価表!CR68/生産者価格評価表!CR$124</f>
        <v>0</v>
      </c>
      <c r="CS68" s="255">
        <f>+生産者価格評価表!CS68/生産者価格評価表!CS$124</f>
        <v>0</v>
      </c>
      <c r="CT68" s="255">
        <f>+生産者価格評価表!CT68/生産者価格評価表!CT$124</f>
        <v>0</v>
      </c>
      <c r="CU68" s="255">
        <f>+生産者価格評価表!CU68/生産者価格評価表!CU$124</f>
        <v>0</v>
      </c>
      <c r="CV68" s="255">
        <f>+生産者価格評価表!CV68/生産者価格評価表!CV$124</f>
        <v>0</v>
      </c>
      <c r="CW68" s="255">
        <f>+生産者価格評価表!CW68/生産者価格評価表!CW$124</f>
        <v>0</v>
      </c>
      <c r="CX68" s="255">
        <f>+生産者価格評価表!CX68/生産者価格評価表!CX$124</f>
        <v>0</v>
      </c>
      <c r="CY68" s="255">
        <f>+生産者価格評価表!CY68/生産者価格評価表!CY$124</f>
        <v>0</v>
      </c>
      <c r="CZ68" s="255">
        <f>+生産者価格評価表!CZ68/生産者価格評価表!CZ$124</f>
        <v>0</v>
      </c>
      <c r="DA68" s="255">
        <f>+生産者価格評価表!DA68/生産者価格評価表!DA$124</f>
        <v>0</v>
      </c>
      <c r="DB68" s="255">
        <f>+生産者価格評価表!DB68/生産者価格評価表!DB$124</f>
        <v>0</v>
      </c>
      <c r="DC68" s="255">
        <f>+生産者価格評価表!DC68/生産者価格評価表!DC$124</f>
        <v>0</v>
      </c>
      <c r="DD68" s="255">
        <f>+生産者価格評価表!DD68/生産者価格評価表!DD$124</f>
        <v>0</v>
      </c>
      <c r="DE68" s="255">
        <f>+生産者価格評価表!DE68/生産者価格評価表!DE$124</f>
        <v>0</v>
      </c>
      <c r="DF68" s="255">
        <f>+生産者価格評価表!DF68/生産者価格評価表!DF$124</f>
        <v>0</v>
      </c>
      <c r="DG68" s="256">
        <f>+生産者価格評価表!DG68/生産者価格評価表!DG$124</f>
        <v>0</v>
      </c>
    </row>
    <row r="69" spans="1:111" ht="15" customHeight="1" x14ac:dyDescent="0.3">
      <c r="A69" s="236">
        <v>63</v>
      </c>
      <c r="B69" s="196" t="s">
        <v>354</v>
      </c>
      <c r="C69" s="195" t="s">
        <v>229</v>
      </c>
      <c r="D69" s="253">
        <f>+生産者価格評価表!D69/生産者価格評価表!D$124</f>
        <v>3.9129168496540552E-3</v>
      </c>
      <c r="E69" s="254">
        <f>+生産者価格評価表!E69/生産者価格評価表!E$124</f>
        <v>3.359920217945398E-3</v>
      </c>
      <c r="F69" s="254">
        <f>+生産者価格評価表!F69/生産者価格評価表!F$124</f>
        <v>8.0735652316702693E-3</v>
      </c>
      <c r="G69" s="254">
        <f>+生産者価格評価表!G69/生産者価格評価表!G$124</f>
        <v>4.9830377395346237E-4</v>
      </c>
      <c r="H69" s="254">
        <f>+生産者価格評価表!H69/生産者価格評価表!H$124</f>
        <v>7.0615307032397272E-4</v>
      </c>
      <c r="I69" s="254">
        <f>+生産者価格評価表!I69/生産者価格評価表!I$124</f>
        <v>3.6874633664982451E-3</v>
      </c>
      <c r="J69" s="254">
        <f>+生産者価格評価表!J69/生産者価格評価表!J$124</f>
        <v>2.6119142022498509E-3</v>
      </c>
      <c r="K69" s="254">
        <f>+生産者価格評価表!K69/生産者価格評価表!K$124</f>
        <v>7.2967734501504385E-4</v>
      </c>
      <c r="L69" s="254">
        <f>+生産者価格評価表!L69/生産者価格評価表!L$124</f>
        <v>6.1641145909586601E-4</v>
      </c>
      <c r="M69" s="254">
        <f>+生産者価格評価表!M69/生産者価格評価表!M$124</f>
        <v>6.200348769618291E-4</v>
      </c>
      <c r="N69" s="254">
        <f>+生産者価格評価表!N69/生産者価格評価表!N$124</f>
        <v>3.0222176169382345E-5</v>
      </c>
      <c r="O69" s="254">
        <f>+生産者価格評価表!O69/生産者価格評価表!O$124</f>
        <v>5.0338420989891955E-3</v>
      </c>
      <c r="P69" s="254">
        <f>+生産者価格評価表!P69/生産者価格評価表!P$124</f>
        <v>2.1782419636688748E-3</v>
      </c>
      <c r="Q69" s="254">
        <f>+生産者価格評価表!Q69/生産者価格評価表!Q$124</f>
        <v>1.5650134246758488E-3</v>
      </c>
      <c r="R69" s="254">
        <f>+生産者価格評価表!R69/生産者価格評価表!R$124</f>
        <v>2.9875180221838006E-3</v>
      </c>
      <c r="S69" s="254">
        <f>+生産者価格評価表!S69/生産者価格評価表!S$124</f>
        <v>9.9026199988518551E-3</v>
      </c>
      <c r="T69" s="254">
        <f>+生産者価格評価表!T69/生産者価格評価表!T$124</f>
        <v>4.5216495272859683E-3</v>
      </c>
      <c r="U69" s="254">
        <f>+生産者価格評価表!U69/生産者価格評価表!U$124</f>
        <v>2.1056731340621682E-3</v>
      </c>
      <c r="V69" s="254">
        <f>+生産者価格評価表!V69/生産者価格評価表!V$124</f>
        <v>3.1413944494634903E-3</v>
      </c>
      <c r="W69" s="254">
        <f>+生産者価格評価表!W69/生産者価格評価表!W$124</f>
        <v>4.2968559022597786E-3</v>
      </c>
      <c r="X69" s="254">
        <f>+生産者価格評価表!X69/生産者価格評価表!X$124</f>
        <v>3.6659879774593113E-3</v>
      </c>
      <c r="Y69" s="254">
        <f>+生産者価格評価表!Y69/生産者価格評価表!Y$124</f>
        <v>6.5467958392400587E-3</v>
      </c>
      <c r="Z69" s="254">
        <f>+生産者価格評価表!Z69/生産者価格評価表!Z$124</f>
        <v>7.6341532853925103E-3</v>
      </c>
      <c r="AA69" s="254">
        <f>+生産者価格評価表!AA69/生産者価格評価表!AA$124</f>
        <v>1.2148642210576465E-2</v>
      </c>
      <c r="AB69" s="254">
        <f>+生産者価格評価表!AB69/生産者価格評価表!AB$124</f>
        <v>1.7703210527830605E-3</v>
      </c>
      <c r="AC69" s="254">
        <f>+生産者価格評価表!AC69/生産者価格評価表!AC$124</f>
        <v>3.3212467703871216E-3</v>
      </c>
      <c r="AD69" s="254">
        <f>+生産者価格評価表!AD69/生産者価格評価表!AD$124</f>
        <v>2.7583533057754195E-4</v>
      </c>
      <c r="AE69" s="254">
        <f>+生産者価格評価表!AE69/生産者価格評価表!AE$124</f>
        <v>3.2400552806869749E-3</v>
      </c>
      <c r="AF69" s="254">
        <f>+生産者価格評価表!AF69/生産者価格評価表!AF$124</f>
        <v>5.1403439548695622E-3</v>
      </c>
      <c r="AG69" s="254">
        <f>+生産者価格評価表!AG69/生産者価格評価表!AG$124</f>
        <v>3.9472814895080699E-3</v>
      </c>
      <c r="AH69" s="254">
        <f>+生産者価格評価表!AH69/生産者価格評価表!AH$124</f>
        <v>1.5137344166112632E-3</v>
      </c>
      <c r="AI69" s="254">
        <f>+生産者価格評価表!AI69/生産者価格評価表!AI$124</f>
        <v>4.7391407085246697E-3</v>
      </c>
      <c r="AJ69" s="254">
        <f>+生産者価格評価表!AJ69/生産者価格評価表!AJ$124</f>
        <v>6.8125306358896662E-3</v>
      </c>
      <c r="AK69" s="254">
        <f>+生産者価格評価表!AK69/生産者価格評価表!AK$124</f>
        <v>5.5837554973183611E-3</v>
      </c>
      <c r="AL69" s="254">
        <f>+生産者価格評価表!AL69/生産者価格評価表!AL$124</f>
        <v>7.4827998010972259E-3</v>
      </c>
      <c r="AM69" s="254">
        <f>+生産者価格評価表!AM69/生産者価格評価表!AM$124</f>
        <v>5.7217108014081123E-3</v>
      </c>
      <c r="AN69" s="254">
        <f>+生産者価格評価表!AN69/生産者価格評価表!AN$124</f>
        <v>4.1829136940392331E-3</v>
      </c>
      <c r="AO69" s="254">
        <f>+生産者価格評価表!AO69/生産者価格評価表!AO$124</f>
        <v>6.4607131911621095E-3</v>
      </c>
      <c r="AP69" s="254">
        <f>+生産者価格評価表!AP69/生産者価格評価表!AP$124</f>
        <v>2.7315435811192472E-3</v>
      </c>
      <c r="AQ69" s="254">
        <f>+生産者価格評価表!AQ69/生産者価格評価表!AQ$124</f>
        <v>3.9774221981716306E-3</v>
      </c>
      <c r="AR69" s="254">
        <f>+生産者価格評価表!AR69/生産者価格評価表!AR$124</f>
        <v>3.978390338374346E-3</v>
      </c>
      <c r="AS69" s="254">
        <f>+生産者価格評価表!AS69/生産者価格評価表!AS$124</f>
        <v>6.1591754925028599E-3</v>
      </c>
      <c r="AT69" s="254">
        <f>+生産者価格評価表!AT69/生産者価格評価表!AT$124</f>
        <v>4.2617318322550144E-3</v>
      </c>
      <c r="AU69" s="255">
        <f>+生産者価格評価表!AU69/生産者価格評価表!AU$124</f>
        <v>2.2311817999450625E-3</v>
      </c>
      <c r="AV69" s="255">
        <f>+生産者価格評価表!AV69/生産者価格評価表!AV$124</f>
        <v>2.0701471928603267E-3</v>
      </c>
      <c r="AW69" s="255">
        <f>+生産者価格評価表!AW69/生産者価格評価表!AW$124</f>
        <v>1.8421652958765563E-3</v>
      </c>
      <c r="AX69" s="255">
        <f>+生産者価格評価表!AX69/生産者価格評価表!AX$124</f>
        <v>2.3729732095384508E-3</v>
      </c>
      <c r="AY69" s="255">
        <f>+生産者価格評価表!AY69/生産者価格評価表!AY$124</f>
        <v>5.6226898204379079E-3</v>
      </c>
      <c r="AZ69" s="255">
        <f>+生産者価格評価表!AZ69/生産者価格評価表!AZ$124</f>
        <v>2.7284573584933454E-3</v>
      </c>
      <c r="BA69" s="255">
        <f>+生産者価格評価表!BA69/生産者価格評価表!BA$124</f>
        <v>2.1548908536039376E-3</v>
      </c>
      <c r="BB69" s="255">
        <f>+生産者価格評価表!BB69/生産者価格評価表!BB$124</f>
        <v>1.8176806826841144E-3</v>
      </c>
      <c r="BC69" s="255">
        <f>+生産者価格評価表!BC69/生産者価格評価表!BC$124</f>
        <v>2.6180936443807841E-3</v>
      </c>
      <c r="BD69" s="255">
        <f>+生産者価格評価表!BD69/生産者価格評価表!BD$124</f>
        <v>2.6628788806439237E-3</v>
      </c>
      <c r="BE69" s="255">
        <f>+生産者価格評価表!BE69/生産者価格評価表!BE$124</f>
        <v>2.4945222422442827E-3</v>
      </c>
      <c r="BF69" s="255">
        <f>+生産者価格評価表!BF69/生産者価格評価表!BF$124</f>
        <v>3.1420663861876424E-4</v>
      </c>
      <c r="BG69" s="255">
        <f>+生産者価格評価表!BG69/生産者価格評価表!BG$124</f>
        <v>1.0050137952235586E-3</v>
      </c>
      <c r="BH69" s="255">
        <f>+生産者価格評価表!BH69/生産者価格評価表!BH$124</f>
        <v>7.8535055270843434E-4</v>
      </c>
      <c r="BI69" s="255">
        <f>+生産者価格評価表!BI69/生産者価格評価表!BI$124</f>
        <v>1.8963615556891278E-3</v>
      </c>
      <c r="BJ69" s="255">
        <f>+生産者価格評価表!BJ69/生産者価格評価表!BJ$124</f>
        <v>2.5537679099870902E-3</v>
      </c>
      <c r="BK69" s="255">
        <f>+生産者価格評価表!BK69/生産者価格評価表!BK$124</f>
        <v>2.3673130197072235E-3</v>
      </c>
      <c r="BL69" s="255">
        <f>+生産者価格評価表!BL69/生産者価格評価表!BL$124</f>
        <v>3.0402017469130467E-4</v>
      </c>
      <c r="BM69" s="255">
        <f>+生産者価格評価表!BM69/生産者価格評価表!BM$124</f>
        <v>8.5620254355438274E-4</v>
      </c>
      <c r="BN69" s="255">
        <f>+生産者価格評価表!BN69/生産者価格評価表!BN$124</f>
        <v>1.481386605695707E-3</v>
      </c>
      <c r="BO69" s="255">
        <f>+生産者価格評価表!BO69/生産者価格評価表!BO$124</f>
        <v>5.047243179884277E-4</v>
      </c>
      <c r="BP69" s="255">
        <f>+生産者価格評価表!BP69/生産者価格評価表!BP$124</f>
        <v>3.6209760409238611E-4</v>
      </c>
      <c r="BQ69" s="255">
        <f>+生産者価格評価表!BQ69/生産者価格評価表!BQ$124</f>
        <v>1.7273165639433711E-2</v>
      </c>
      <c r="BR69" s="255">
        <f>+生産者価格評価表!BR69/生産者価格評価表!BR$124</f>
        <v>5.2153777495679864E-2</v>
      </c>
      <c r="BS69" s="255">
        <f>+生産者価格評価表!BS69/生産者価格評価表!BS$124</f>
        <v>4.8655629698939017E-2</v>
      </c>
      <c r="BT69" s="255">
        <f>+生産者価格評価表!BT69/生産者価格評価表!BT$124</f>
        <v>2.9965036896412523E-3</v>
      </c>
      <c r="BU69" s="255">
        <f>+生産者価格評価表!BU69/生産者価格評価表!BU$124</f>
        <v>3.7445357875514158E-3</v>
      </c>
      <c r="BV69" s="255">
        <f>+生産者価格評価表!BV69/生産者価格評価表!BV$124</f>
        <v>3.4829758748001331E-3</v>
      </c>
      <c r="BW69" s="255">
        <f>+生産者価格評価表!BW69/生産者価格評価表!BW$124</f>
        <v>5.4246584966935497E-3</v>
      </c>
      <c r="BX69" s="255">
        <f>+生産者価格評価表!BX69/生産者価格評価表!BX$124</f>
        <v>1.679198379274837E-2</v>
      </c>
      <c r="BY69" s="255">
        <f>+生産者価格評価表!BY69/生産者価格評価表!BY$124</f>
        <v>1.5828253449932068E-2</v>
      </c>
      <c r="BZ69" s="255">
        <f>+生産者価格評価表!BZ69/生産者価格評価表!BZ$124</f>
        <v>2.0565474970063651E-2</v>
      </c>
      <c r="CA69" s="255">
        <f>+生産者価格評価表!CA69/生産者価格評価表!CA$124</f>
        <v>8.1120742357382032E-4</v>
      </c>
      <c r="CB69" s="255">
        <f>+生産者価格評価表!CB69/生産者価格評価表!CB$124</f>
        <v>1.8700949591839076E-2</v>
      </c>
      <c r="CC69" s="255">
        <f>+生産者価格評価表!CC69/生産者価格評価表!CC$124</f>
        <v>2.0999949516713992E-3</v>
      </c>
      <c r="CD69" s="255">
        <f>+生産者価格評価表!CD69/生産者価格評価表!CD$124</f>
        <v>5.7529503346599079E-5</v>
      </c>
      <c r="CE69" s="255">
        <f>+生産者価格評価表!CE69/生産者価格評価表!CE$124</f>
        <v>3.1610522879440225E-3</v>
      </c>
      <c r="CF69" s="255">
        <f>+生産者価格評価表!CF69/生産者価格評価表!CF$124</f>
        <v>1.2619054812172193E-2</v>
      </c>
      <c r="CG69" s="255">
        <f>+生産者価格評価表!CG69/生産者価格評価表!CG$124</f>
        <v>1.8417878821902527E-2</v>
      </c>
      <c r="CH69" s="255">
        <f>+生産者価格評価表!CH69/生産者価格評価表!CH$124</f>
        <v>1.9559691638003475E-3</v>
      </c>
      <c r="CI69" s="255">
        <f>+生産者価格評価表!CI69/生産者価格評価表!CI$124</f>
        <v>5.7576535042839971E-3</v>
      </c>
      <c r="CJ69" s="255">
        <f>+生産者価格評価表!CJ69/生産者価格評価表!CJ$124</f>
        <v>1.2460417888828205E-2</v>
      </c>
      <c r="CK69" s="255">
        <f>+生産者価格評価表!CK69/生産者価格評価表!CK$124</f>
        <v>1.0038319162605776E-3</v>
      </c>
      <c r="CL69" s="255">
        <f>+生産者価格評価表!CL69/生産者価格評価表!CL$124</f>
        <v>8.9479874120667914E-3</v>
      </c>
      <c r="CM69" s="255">
        <f>+生産者価格評価表!CM69/生産者価格評価表!CM$124</f>
        <v>1.5261939590502335E-3</v>
      </c>
      <c r="CN69" s="255">
        <f>+生産者価格評価表!CN69/生産者価格評価表!CN$124</f>
        <v>8.0712364957615159E-3</v>
      </c>
      <c r="CO69" s="255">
        <f>+生産者価格評価表!CO69/生産者価格評価表!CO$124</f>
        <v>1.0425919012364237E-2</v>
      </c>
      <c r="CP69" s="255">
        <f>+生産者価格評価表!CP69/生産者価格評価表!CP$124</f>
        <v>4.8844224861157859E-3</v>
      </c>
      <c r="CQ69" s="255">
        <f>+生産者価格評価表!CQ69/生産者価格評価表!CQ$124</f>
        <v>2.5969293117015686E-3</v>
      </c>
      <c r="CR69" s="255">
        <f>+生産者価格評価表!CR69/生産者価格評価表!CR$124</f>
        <v>3.419655682287651E-3</v>
      </c>
      <c r="CS69" s="255">
        <f>+生産者価格評価表!CS69/生産者価格評価表!CS$124</f>
        <v>4.3421402755930705E-3</v>
      </c>
      <c r="CT69" s="255">
        <f>+生産者価格評価表!CT69/生産者価格評価表!CT$124</f>
        <v>2.6722799693340116E-3</v>
      </c>
      <c r="CU69" s="255">
        <f>+生産者価格評価表!CU69/生産者価格評価表!CU$124</f>
        <v>1.5431400638367388E-3</v>
      </c>
      <c r="CV69" s="255">
        <f>+生産者価格評価表!CV69/生産者価格評価表!CV$124</f>
        <v>2.9654541274270695E-3</v>
      </c>
      <c r="CW69" s="255">
        <f>+生産者価格評価表!CW69/生産者価格評価表!CW$124</f>
        <v>2.4766554544078872E-4</v>
      </c>
      <c r="CX69" s="255">
        <f>+生産者価格評価表!CX69/生産者価格評価表!CX$124</f>
        <v>8.455954129344723E-4</v>
      </c>
      <c r="CY69" s="255">
        <f>+生産者価格評価表!CY69/生産者価格評価表!CY$124</f>
        <v>1.5553034278157189E-3</v>
      </c>
      <c r="CZ69" s="255">
        <f>+生産者価格評価表!CZ69/生産者価格評価表!CZ$124</f>
        <v>2.7695645555144378E-3</v>
      </c>
      <c r="DA69" s="255">
        <f>+生産者価格評価表!DA69/生産者価格評価表!DA$124</f>
        <v>1.707788209334327E-3</v>
      </c>
      <c r="DB69" s="255">
        <f>+生産者価格評価表!DB69/生産者価格評価表!DB$124</f>
        <v>3.2437083737286241E-3</v>
      </c>
      <c r="DC69" s="255">
        <f>+生産者価格評価表!DC69/生産者価格評価表!DC$124</f>
        <v>6.0661915463673007E-3</v>
      </c>
      <c r="DD69" s="255">
        <f>+生産者価格評価表!DD69/生産者価格評価表!DD$124</f>
        <v>8.6642195680933123E-4</v>
      </c>
      <c r="DE69" s="255">
        <f>+生産者価格評価表!DE69/生産者価格評価表!DE$124</f>
        <v>3.267076639662797E-3</v>
      </c>
      <c r="DF69" s="255">
        <f>+生産者価格評価表!DF69/生産者価格評価表!DF$124</f>
        <v>0</v>
      </c>
      <c r="DG69" s="256">
        <f>+生産者価格評価表!DG69/生産者価格評価表!DG$124</f>
        <v>1.4592109337075464E-2</v>
      </c>
    </row>
    <row r="70" spans="1:111" ht="15" customHeight="1" x14ac:dyDescent="0.3">
      <c r="A70" s="236">
        <v>64</v>
      </c>
      <c r="B70" s="196" t="s">
        <v>355</v>
      </c>
      <c r="C70" s="195" t="s">
        <v>356</v>
      </c>
      <c r="D70" s="253">
        <f>+生産者価格評価表!D70/生産者価格評価表!D$124</f>
        <v>0</v>
      </c>
      <c r="E70" s="254">
        <f>+生産者価格評価表!E70/生産者価格評価表!E$124</f>
        <v>0</v>
      </c>
      <c r="F70" s="254">
        <f>+生産者価格評価表!F70/生産者価格評価表!F$124</f>
        <v>0</v>
      </c>
      <c r="G70" s="254">
        <f>+生産者価格評価表!G70/生産者価格評価表!G$124</f>
        <v>0</v>
      </c>
      <c r="H70" s="254">
        <f>+生産者価格評価表!H70/生産者価格評価表!H$124</f>
        <v>0</v>
      </c>
      <c r="I70" s="254">
        <f>+生産者価格評価表!I70/生産者価格評価表!I$124</f>
        <v>0</v>
      </c>
      <c r="J70" s="254">
        <f>+生産者価格評価表!J70/生産者価格評価表!J$124</f>
        <v>0</v>
      </c>
      <c r="K70" s="254">
        <f>+生産者価格評価表!K70/生産者価格評価表!K$124</f>
        <v>0</v>
      </c>
      <c r="L70" s="254">
        <f>+生産者価格評価表!L70/生産者価格評価表!L$124</f>
        <v>0</v>
      </c>
      <c r="M70" s="254">
        <f>+生産者価格評価表!M70/生産者価格評価表!M$124</f>
        <v>0</v>
      </c>
      <c r="N70" s="254">
        <f>+生産者価格評価表!N70/生産者価格評価表!N$124</f>
        <v>0</v>
      </c>
      <c r="O70" s="254">
        <f>+生産者価格評価表!O70/生産者価格評価表!O$124</f>
        <v>0</v>
      </c>
      <c r="P70" s="254">
        <f>+生産者価格評価表!P70/生産者価格評価表!P$124</f>
        <v>0</v>
      </c>
      <c r="Q70" s="254">
        <f>+生産者価格評価表!Q70/生産者価格評価表!Q$124</f>
        <v>0</v>
      </c>
      <c r="R70" s="254">
        <f>+生産者価格評価表!R70/生産者価格評価表!R$124</f>
        <v>0</v>
      </c>
      <c r="S70" s="254">
        <f>+生産者価格評価表!S70/生産者価格評価表!S$124</f>
        <v>0</v>
      </c>
      <c r="T70" s="254">
        <f>+生産者価格評価表!T70/生産者価格評価表!T$124</f>
        <v>0</v>
      </c>
      <c r="U70" s="254">
        <f>+生産者価格評価表!U70/生産者価格評価表!U$124</f>
        <v>0</v>
      </c>
      <c r="V70" s="254">
        <f>+生産者価格評価表!V70/生産者価格評価表!V$124</f>
        <v>0</v>
      </c>
      <c r="W70" s="254">
        <f>+生産者価格評価表!W70/生産者価格評価表!W$124</f>
        <v>0</v>
      </c>
      <c r="X70" s="254">
        <f>+生産者価格評価表!X70/生産者価格評価表!X$124</f>
        <v>0</v>
      </c>
      <c r="Y70" s="254">
        <f>+生産者価格評価表!Y70/生産者価格評価表!Y$124</f>
        <v>0</v>
      </c>
      <c r="Z70" s="254">
        <f>+生産者価格評価表!Z70/生産者価格評価表!Z$124</f>
        <v>0</v>
      </c>
      <c r="AA70" s="254">
        <f>+生産者価格評価表!AA70/生産者価格評価表!AA$124</f>
        <v>0</v>
      </c>
      <c r="AB70" s="254">
        <f>+生産者価格評価表!AB70/生産者価格評価表!AB$124</f>
        <v>0</v>
      </c>
      <c r="AC70" s="254">
        <f>+生産者価格評価表!AC70/生産者価格評価表!AC$124</f>
        <v>0</v>
      </c>
      <c r="AD70" s="254">
        <f>+生産者価格評価表!AD70/生産者価格評価表!AD$124</f>
        <v>0</v>
      </c>
      <c r="AE70" s="254">
        <f>+生産者価格評価表!AE70/生産者価格評価表!AE$124</f>
        <v>0</v>
      </c>
      <c r="AF70" s="254">
        <f>+生産者価格評価表!AF70/生産者価格評価表!AF$124</f>
        <v>0</v>
      </c>
      <c r="AG70" s="254">
        <f>+生産者価格評価表!AG70/生産者価格評価表!AG$124</f>
        <v>0</v>
      </c>
      <c r="AH70" s="254">
        <f>+生産者価格評価表!AH70/生産者価格評価表!AH$124</f>
        <v>0</v>
      </c>
      <c r="AI70" s="254">
        <f>+生産者価格評価表!AI70/生産者価格評価表!AI$124</f>
        <v>0</v>
      </c>
      <c r="AJ70" s="254">
        <f>+生産者価格評価表!AJ70/生産者価格評価表!AJ$124</f>
        <v>0</v>
      </c>
      <c r="AK70" s="254">
        <f>+生産者価格評価表!AK70/生産者価格評価表!AK$124</f>
        <v>0</v>
      </c>
      <c r="AL70" s="254">
        <f>+生産者価格評価表!AL70/生産者価格評価表!AL$124</f>
        <v>0</v>
      </c>
      <c r="AM70" s="254">
        <f>+生産者価格評価表!AM70/生産者価格評価表!AM$124</f>
        <v>0</v>
      </c>
      <c r="AN70" s="254">
        <f>+生産者価格評価表!AN70/生産者価格評価表!AN$124</f>
        <v>0</v>
      </c>
      <c r="AO70" s="254">
        <f>+生産者価格評価表!AO70/生産者価格評価表!AO$124</f>
        <v>0</v>
      </c>
      <c r="AP70" s="254">
        <f>+生産者価格評価表!AP70/生産者価格評価表!AP$124</f>
        <v>0</v>
      </c>
      <c r="AQ70" s="254">
        <f>+生産者価格評価表!AQ70/生産者価格評価表!AQ$124</f>
        <v>0</v>
      </c>
      <c r="AR70" s="254">
        <f>+生産者価格評価表!AR70/生産者価格評価表!AR$124</f>
        <v>0</v>
      </c>
      <c r="AS70" s="254">
        <f>+生産者価格評価表!AS70/生産者価格評価表!AS$124</f>
        <v>0</v>
      </c>
      <c r="AT70" s="254">
        <f>+生産者価格評価表!AT70/生産者価格評価表!AT$124</f>
        <v>0</v>
      </c>
      <c r="AU70" s="255">
        <f>+生産者価格評価表!AU70/生産者価格評価表!AU$124</f>
        <v>0</v>
      </c>
      <c r="AV70" s="255">
        <f>+生産者価格評価表!AV70/生産者価格評価表!AV$124</f>
        <v>0</v>
      </c>
      <c r="AW70" s="255">
        <f>+生産者価格評価表!AW70/生産者価格評価表!AW$124</f>
        <v>0</v>
      </c>
      <c r="AX70" s="255">
        <f>+生産者価格評価表!AX70/生産者価格評価表!AX$124</f>
        <v>0</v>
      </c>
      <c r="AY70" s="255">
        <f>+生産者価格評価表!AY70/生産者価格評価表!AY$124</f>
        <v>0</v>
      </c>
      <c r="AZ70" s="255">
        <f>+生産者価格評価表!AZ70/生産者価格評価表!AZ$124</f>
        <v>0</v>
      </c>
      <c r="BA70" s="255">
        <f>+生産者価格評価表!BA70/生産者価格評価表!BA$124</f>
        <v>0</v>
      </c>
      <c r="BB70" s="255">
        <f>+生産者価格評価表!BB70/生産者価格評価表!BB$124</f>
        <v>0</v>
      </c>
      <c r="BC70" s="255">
        <f>+生産者価格評価表!BC70/生産者価格評価表!BC$124</f>
        <v>0</v>
      </c>
      <c r="BD70" s="255">
        <f>+生産者価格評価表!BD70/生産者価格評価表!BD$124</f>
        <v>0</v>
      </c>
      <c r="BE70" s="255">
        <f>+生産者価格評価表!BE70/生産者価格評価表!BE$124</f>
        <v>0</v>
      </c>
      <c r="BF70" s="255">
        <f>+生産者価格評価表!BF70/生産者価格評価表!BF$124</f>
        <v>0</v>
      </c>
      <c r="BG70" s="255">
        <f>+生産者価格評価表!BG70/生産者価格評価表!BG$124</f>
        <v>0</v>
      </c>
      <c r="BH70" s="255">
        <f>+生産者価格評価表!BH70/生産者価格評価表!BH$124</f>
        <v>0</v>
      </c>
      <c r="BI70" s="255">
        <f>+生産者価格評価表!BI70/生産者価格評価表!BI$124</f>
        <v>0</v>
      </c>
      <c r="BJ70" s="255">
        <f>+生産者価格評価表!BJ70/生産者価格評価表!BJ$124</f>
        <v>0</v>
      </c>
      <c r="BK70" s="255">
        <f>+生産者価格評価表!BK70/生産者価格評価表!BK$124</f>
        <v>0</v>
      </c>
      <c r="BL70" s="255">
        <f>+生産者価格評価表!BL70/生産者価格評価表!BL$124</f>
        <v>0</v>
      </c>
      <c r="BM70" s="255">
        <f>+生産者価格評価表!BM70/生産者価格評価表!BM$124</f>
        <v>0</v>
      </c>
      <c r="BN70" s="255">
        <f>+生産者価格評価表!BN70/生産者価格評価表!BN$124</f>
        <v>0</v>
      </c>
      <c r="BO70" s="255">
        <f>+生産者価格評価表!BO70/生産者価格評価表!BO$124</f>
        <v>0</v>
      </c>
      <c r="BP70" s="255">
        <f>+生産者価格評価表!BP70/生産者価格評価表!BP$124</f>
        <v>0</v>
      </c>
      <c r="BQ70" s="255">
        <f>+生産者価格評価表!BQ70/生産者価格評価表!BQ$124</f>
        <v>0</v>
      </c>
      <c r="BR70" s="255">
        <f>+生産者価格評価表!BR70/生産者価格評価表!BR$124</f>
        <v>0</v>
      </c>
      <c r="BS70" s="255">
        <f>+生産者価格評価表!BS70/生産者価格評価表!BS$124</f>
        <v>0</v>
      </c>
      <c r="BT70" s="255">
        <f>+生産者価格評価表!BT70/生産者価格評価表!BT$124</f>
        <v>0</v>
      </c>
      <c r="BU70" s="255">
        <f>+生産者価格評価表!BU70/生産者価格評価表!BU$124</f>
        <v>0</v>
      </c>
      <c r="BV70" s="255">
        <f>+生産者価格評価表!BV70/生産者価格評価表!BV$124</f>
        <v>0</v>
      </c>
      <c r="BW70" s="255">
        <f>+生産者価格評価表!BW70/生産者価格評価表!BW$124</f>
        <v>0</v>
      </c>
      <c r="BX70" s="255">
        <f>+生産者価格評価表!BX70/生産者価格評価表!BX$124</f>
        <v>0</v>
      </c>
      <c r="BY70" s="255">
        <f>+生産者価格評価表!BY70/生産者価格評価表!BY$124</f>
        <v>0</v>
      </c>
      <c r="BZ70" s="255">
        <f>+生産者価格評価表!BZ70/生産者価格評価表!BZ$124</f>
        <v>0</v>
      </c>
      <c r="CA70" s="255">
        <f>+生産者価格評価表!CA70/生産者価格評価表!CA$124</f>
        <v>0</v>
      </c>
      <c r="CB70" s="255">
        <f>+生産者価格評価表!CB70/生産者価格評価表!CB$124</f>
        <v>0</v>
      </c>
      <c r="CC70" s="255">
        <f>+生産者価格評価表!CC70/生産者価格評価表!CC$124</f>
        <v>0</v>
      </c>
      <c r="CD70" s="255">
        <f>+生産者価格評価表!CD70/生産者価格評価表!CD$124</f>
        <v>0</v>
      </c>
      <c r="CE70" s="255">
        <f>+生産者価格評価表!CE70/生産者価格評価表!CE$124</f>
        <v>0</v>
      </c>
      <c r="CF70" s="255">
        <f>+生産者価格評価表!CF70/生産者価格評価表!CF$124</f>
        <v>0</v>
      </c>
      <c r="CG70" s="255">
        <f>+生産者価格評価表!CG70/生産者価格評価表!CG$124</f>
        <v>0</v>
      </c>
      <c r="CH70" s="255">
        <f>+生産者価格評価表!CH70/生産者価格評価表!CH$124</f>
        <v>0</v>
      </c>
      <c r="CI70" s="255">
        <f>+生産者価格評価表!CI70/生産者価格評価表!CI$124</f>
        <v>0</v>
      </c>
      <c r="CJ70" s="255">
        <f>+生産者価格評価表!CJ70/生産者価格評価表!CJ$124</f>
        <v>0</v>
      </c>
      <c r="CK70" s="255">
        <f>+生産者価格評価表!CK70/生産者価格評価表!CK$124</f>
        <v>0</v>
      </c>
      <c r="CL70" s="255">
        <f>+生産者価格評価表!CL70/生産者価格評価表!CL$124</f>
        <v>0</v>
      </c>
      <c r="CM70" s="255">
        <f>+生産者価格評価表!CM70/生産者価格評価表!CM$124</f>
        <v>0</v>
      </c>
      <c r="CN70" s="255">
        <f>+生産者価格評価表!CN70/生産者価格評価表!CN$124</f>
        <v>0</v>
      </c>
      <c r="CO70" s="255">
        <f>+生産者価格評価表!CO70/生産者価格評価表!CO$124</f>
        <v>0</v>
      </c>
      <c r="CP70" s="255">
        <f>+生産者価格評価表!CP70/生産者価格評価表!CP$124</f>
        <v>0</v>
      </c>
      <c r="CQ70" s="255">
        <f>+生産者価格評価表!CQ70/生産者価格評価表!CQ$124</f>
        <v>0</v>
      </c>
      <c r="CR70" s="255">
        <f>+生産者価格評価表!CR70/生産者価格評価表!CR$124</f>
        <v>0</v>
      </c>
      <c r="CS70" s="255">
        <f>+生産者価格評価表!CS70/生産者価格評価表!CS$124</f>
        <v>0</v>
      </c>
      <c r="CT70" s="255">
        <f>+生産者価格評価表!CT70/生産者価格評価表!CT$124</f>
        <v>0</v>
      </c>
      <c r="CU70" s="255">
        <f>+生産者価格評価表!CU70/生産者価格評価表!CU$124</f>
        <v>0</v>
      </c>
      <c r="CV70" s="255">
        <f>+生産者価格評価表!CV70/生産者価格評価表!CV$124</f>
        <v>0</v>
      </c>
      <c r="CW70" s="255">
        <f>+生産者価格評価表!CW70/生産者価格評価表!CW$124</f>
        <v>0</v>
      </c>
      <c r="CX70" s="255">
        <f>+生産者価格評価表!CX70/生産者価格評価表!CX$124</f>
        <v>0</v>
      </c>
      <c r="CY70" s="255">
        <f>+生産者価格評価表!CY70/生産者価格評価表!CY$124</f>
        <v>0</v>
      </c>
      <c r="CZ70" s="255">
        <f>+生産者価格評価表!CZ70/生産者価格評価表!CZ$124</f>
        <v>0</v>
      </c>
      <c r="DA70" s="255">
        <f>+生産者価格評価表!DA70/生産者価格評価表!DA$124</f>
        <v>0</v>
      </c>
      <c r="DB70" s="255">
        <f>+生産者価格評価表!DB70/生産者価格評価表!DB$124</f>
        <v>0</v>
      </c>
      <c r="DC70" s="255">
        <f>+生産者価格評価表!DC70/生産者価格評価表!DC$124</f>
        <v>0</v>
      </c>
      <c r="DD70" s="255">
        <f>+生産者価格評価表!DD70/生産者価格評価表!DD$124</f>
        <v>0</v>
      </c>
      <c r="DE70" s="255">
        <f>+生産者価格評価表!DE70/生産者価格評価表!DE$124</f>
        <v>0</v>
      </c>
      <c r="DF70" s="255">
        <f>+生産者価格評価表!DF70/生産者価格評価表!DF$124</f>
        <v>0</v>
      </c>
      <c r="DG70" s="256">
        <f>+生産者価格評価表!DG70/生産者価格評価表!DG$124</f>
        <v>0</v>
      </c>
    </row>
    <row r="71" spans="1:111" ht="15" customHeight="1" x14ac:dyDescent="0.3">
      <c r="A71" s="236">
        <v>65</v>
      </c>
      <c r="B71" s="196" t="s">
        <v>357</v>
      </c>
      <c r="C71" s="195" t="s">
        <v>358</v>
      </c>
      <c r="D71" s="253">
        <f>+生産者価格評価表!D71/生産者価格評価表!D$124</f>
        <v>0</v>
      </c>
      <c r="E71" s="254">
        <f>+生産者価格評価表!E71/生産者価格評価表!E$124</f>
        <v>0</v>
      </c>
      <c r="F71" s="254">
        <f>+生産者価格評価表!F71/生産者価格評価表!F$124</f>
        <v>0</v>
      </c>
      <c r="G71" s="254">
        <f>+生産者価格評価表!G71/生産者価格評価表!G$124</f>
        <v>0</v>
      </c>
      <c r="H71" s="254">
        <f>+生産者価格評価表!H71/生産者価格評価表!H$124</f>
        <v>0</v>
      </c>
      <c r="I71" s="254">
        <f>+生産者価格評価表!I71/生産者価格評価表!I$124</f>
        <v>0</v>
      </c>
      <c r="J71" s="254">
        <f>+生産者価格評価表!J71/生産者価格評価表!J$124</f>
        <v>0</v>
      </c>
      <c r="K71" s="254">
        <f>+生産者価格評価表!K71/生産者価格評価表!K$124</f>
        <v>0</v>
      </c>
      <c r="L71" s="254">
        <f>+生産者価格評価表!L71/生産者価格評価表!L$124</f>
        <v>0</v>
      </c>
      <c r="M71" s="254">
        <f>+生産者価格評価表!M71/生産者価格評価表!M$124</f>
        <v>0</v>
      </c>
      <c r="N71" s="254">
        <f>+生産者価格評価表!N71/生産者価格評価表!N$124</f>
        <v>0</v>
      </c>
      <c r="O71" s="254">
        <f>+生産者価格評価表!O71/生産者価格評価表!O$124</f>
        <v>0</v>
      </c>
      <c r="P71" s="254">
        <f>+生産者価格評価表!P71/生産者価格評価表!P$124</f>
        <v>0</v>
      </c>
      <c r="Q71" s="254">
        <f>+生産者価格評価表!Q71/生産者価格評価表!Q$124</f>
        <v>0</v>
      </c>
      <c r="R71" s="254">
        <f>+生産者価格評価表!R71/生産者価格評価表!R$124</f>
        <v>0</v>
      </c>
      <c r="S71" s="254">
        <f>+生産者価格評価表!S71/生産者価格評価表!S$124</f>
        <v>0</v>
      </c>
      <c r="T71" s="254">
        <f>+生産者価格評価表!T71/生産者価格評価表!T$124</f>
        <v>0</v>
      </c>
      <c r="U71" s="254">
        <f>+生産者価格評価表!U71/生産者価格評価表!U$124</f>
        <v>0</v>
      </c>
      <c r="V71" s="254">
        <f>+生産者価格評価表!V71/生産者価格評価表!V$124</f>
        <v>0</v>
      </c>
      <c r="W71" s="254">
        <f>+生産者価格評価表!W71/生産者価格評価表!W$124</f>
        <v>0</v>
      </c>
      <c r="X71" s="254">
        <f>+生産者価格評価表!X71/生産者価格評価表!X$124</f>
        <v>0</v>
      </c>
      <c r="Y71" s="254">
        <f>+生産者価格評価表!Y71/生産者価格評価表!Y$124</f>
        <v>0</v>
      </c>
      <c r="Z71" s="254">
        <f>+生産者価格評価表!Z71/生産者価格評価表!Z$124</f>
        <v>0</v>
      </c>
      <c r="AA71" s="254">
        <f>+生産者価格評価表!AA71/生産者価格評価表!AA$124</f>
        <v>0</v>
      </c>
      <c r="AB71" s="254">
        <f>+生産者価格評価表!AB71/生産者価格評価表!AB$124</f>
        <v>0</v>
      </c>
      <c r="AC71" s="254">
        <f>+生産者価格評価表!AC71/生産者価格評価表!AC$124</f>
        <v>0</v>
      </c>
      <c r="AD71" s="254">
        <f>+生産者価格評価表!AD71/生産者価格評価表!AD$124</f>
        <v>0</v>
      </c>
      <c r="AE71" s="254">
        <f>+生産者価格評価表!AE71/生産者価格評価表!AE$124</f>
        <v>0</v>
      </c>
      <c r="AF71" s="254">
        <f>+生産者価格評価表!AF71/生産者価格評価表!AF$124</f>
        <v>0</v>
      </c>
      <c r="AG71" s="254">
        <f>+生産者価格評価表!AG71/生産者価格評価表!AG$124</f>
        <v>0</v>
      </c>
      <c r="AH71" s="254">
        <f>+生産者価格評価表!AH71/生産者価格評価表!AH$124</f>
        <v>0</v>
      </c>
      <c r="AI71" s="254">
        <f>+生産者価格評価表!AI71/生産者価格評価表!AI$124</f>
        <v>0</v>
      </c>
      <c r="AJ71" s="254">
        <f>+生産者価格評価表!AJ71/生産者価格評価表!AJ$124</f>
        <v>0</v>
      </c>
      <c r="AK71" s="254">
        <f>+生産者価格評価表!AK71/生産者価格評価表!AK$124</f>
        <v>0</v>
      </c>
      <c r="AL71" s="254">
        <f>+生産者価格評価表!AL71/生産者価格評価表!AL$124</f>
        <v>0</v>
      </c>
      <c r="AM71" s="254">
        <f>+生産者価格評価表!AM71/生産者価格評価表!AM$124</f>
        <v>0</v>
      </c>
      <c r="AN71" s="254">
        <f>+生産者価格評価表!AN71/生産者価格評価表!AN$124</f>
        <v>0</v>
      </c>
      <c r="AO71" s="254">
        <f>+生産者価格評価表!AO71/生産者価格評価表!AO$124</f>
        <v>0</v>
      </c>
      <c r="AP71" s="254">
        <f>+生産者価格評価表!AP71/生産者価格評価表!AP$124</f>
        <v>0</v>
      </c>
      <c r="AQ71" s="254">
        <f>+生産者価格評価表!AQ71/生産者価格評価表!AQ$124</f>
        <v>0</v>
      </c>
      <c r="AR71" s="254">
        <f>+生産者価格評価表!AR71/生産者価格評価表!AR$124</f>
        <v>0</v>
      </c>
      <c r="AS71" s="254">
        <f>+生産者価格評価表!AS71/生産者価格評価表!AS$124</f>
        <v>0</v>
      </c>
      <c r="AT71" s="254">
        <f>+生産者価格評価表!AT71/生産者価格評価表!AT$124</f>
        <v>0</v>
      </c>
      <c r="AU71" s="255">
        <f>+生産者価格評価表!AU71/生産者価格評価表!AU$124</f>
        <v>0</v>
      </c>
      <c r="AV71" s="255">
        <f>+生産者価格評価表!AV71/生産者価格評価表!AV$124</f>
        <v>0</v>
      </c>
      <c r="AW71" s="255">
        <f>+生産者価格評価表!AW71/生産者価格評価表!AW$124</f>
        <v>0</v>
      </c>
      <c r="AX71" s="255">
        <f>+生産者価格評価表!AX71/生産者価格評価表!AX$124</f>
        <v>0</v>
      </c>
      <c r="AY71" s="255">
        <f>+生産者価格評価表!AY71/生産者価格評価表!AY$124</f>
        <v>0</v>
      </c>
      <c r="AZ71" s="255">
        <f>+生産者価格評価表!AZ71/生産者価格評価表!AZ$124</f>
        <v>0</v>
      </c>
      <c r="BA71" s="255">
        <f>+生産者価格評価表!BA71/生産者価格評価表!BA$124</f>
        <v>0</v>
      </c>
      <c r="BB71" s="255">
        <f>+生産者価格評価表!BB71/生産者価格評価表!BB$124</f>
        <v>0</v>
      </c>
      <c r="BC71" s="255">
        <f>+生産者価格評価表!BC71/生産者価格評価表!BC$124</f>
        <v>0</v>
      </c>
      <c r="BD71" s="255">
        <f>+生産者価格評価表!BD71/生産者価格評価表!BD$124</f>
        <v>0</v>
      </c>
      <c r="BE71" s="255">
        <f>+生産者価格評価表!BE71/生産者価格評価表!BE$124</f>
        <v>0</v>
      </c>
      <c r="BF71" s="255">
        <f>+生産者価格評価表!BF71/生産者価格評価表!BF$124</f>
        <v>0</v>
      </c>
      <c r="BG71" s="255">
        <f>+生産者価格評価表!BG71/生産者価格評価表!BG$124</f>
        <v>0</v>
      </c>
      <c r="BH71" s="255">
        <f>+生産者価格評価表!BH71/生産者価格評価表!BH$124</f>
        <v>0</v>
      </c>
      <c r="BI71" s="255">
        <f>+生産者価格評価表!BI71/生産者価格評価表!BI$124</f>
        <v>0</v>
      </c>
      <c r="BJ71" s="255">
        <f>+生産者価格評価表!BJ71/生産者価格評価表!BJ$124</f>
        <v>0</v>
      </c>
      <c r="BK71" s="255">
        <f>+生産者価格評価表!BK71/生産者価格評価表!BK$124</f>
        <v>0</v>
      </c>
      <c r="BL71" s="255">
        <f>+生産者価格評価表!BL71/生産者価格評価表!BL$124</f>
        <v>0</v>
      </c>
      <c r="BM71" s="255">
        <f>+生産者価格評価表!BM71/生産者価格評価表!BM$124</f>
        <v>0</v>
      </c>
      <c r="BN71" s="255">
        <f>+生産者価格評価表!BN71/生産者価格評価表!BN$124</f>
        <v>0</v>
      </c>
      <c r="BO71" s="255">
        <f>+生産者価格評価表!BO71/生産者価格評価表!BO$124</f>
        <v>0</v>
      </c>
      <c r="BP71" s="255">
        <f>+生産者価格評価表!BP71/生産者価格評価表!BP$124</f>
        <v>0</v>
      </c>
      <c r="BQ71" s="255">
        <f>+生産者価格評価表!BQ71/生産者価格評価表!BQ$124</f>
        <v>0</v>
      </c>
      <c r="BR71" s="255">
        <f>+生産者価格評価表!BR71/生産者価格評価表!BR$124</f>
        <v>0</v>
      </c>
      <c r="BS71" s="255">
        <f>+生産者価格評価表!BS71/生産者価格評価表!BS$124</f>
        <v>0</v>
      </c>
      <c r="BT71" s="255">
        <f>+生産者価格評価表!BT71/生産者価格評価表!BT$124</f>
        <v>0</v>
      </c>
      <c r="BU71" s="255">
        <f>+生産者価格評価表!BU71/生産者価格評価表!BU$124</f>
        <v>0</v>
      </c>
      <c r="BV71" s="255">
        <f>+生産者価格評価表!BV71/生産者価格評価表!BV$124</f>
        <v>0</v>
      </c>
      <c r="BW71" s="255">
        <f>+生産者価格評価表!BW71/生産者価格評価表!BW$124</f>
        <v>0</v>
      </c>
      <c r="BX71" s="255">
        <f>+生産者価格評価表!BX71/生産者価格評価表!BX$124</f>
        <v>0</v>
      </c>
      <c r="BY71" s="255">
        <f>+生産者価格評価表!BY71/生産者価格評価表!BY$124</f>
        <v>0</v>
      </c>
      <c r="BZ71" s="255">
        <f>+生産者価格評価表!BZ71/生産者価格評価表!BZ$124</f>
        <v>0</v>
      </c>
      <c r="CA71" s="255">
        <f>+生産者価格評価表!CA71/生産者価格評価表!CA$124</f>
        <v>0</v>
      </c>
      <c r="CB71" s="255">
        <f>+生産者価格評価表!CB71/生産者価格評価表!CB$124</f>
        <v>0</v>
      </c>
      <c r="CC71" s="255">
        <f>+生産者価格評価表!CC71/生産者価格評価表!CC$124</f>
        <v>0</v>
      </c>
      <c r="CD71" s="255">
        <f>+生産者価格評価表!CD71/生産者価格評価表!CD$124</f>
        <v>0</v>
      </c>
      <c r="CE71" s="255">
        <f>+生産者価格評価表!CE71/生産者価格評価表!CE$124</f>
        <v>0</v>
      </c>
      <c r="CF71" s="255">
        <f>+生産者価格評価表!CF71/生産者価格評価表!CF$124</f>
        <v>0</v>
      </c>
      <c r="CG71" s="255">
        <f>+生産者価格評価表!CG71/生産者価格評価表!CG$124</f>
        <v>0</v>
      </c>
      <c r="CH71" s="255">
        <f>+生産者価格評価表!CH71/生産者価格評価表!CH$124</f>
        <v>0</v>
      </c>
      <c r="CI71" s="255">
        <f>+生産者価格評価表!CI71/生産者価格評価表!CI$124</f>
        <v>0</v>
      </c>
      <c r="CJ71" s="255">
        <f>+生産者価格評価表!CJ71/生産者価格評価表!CJ$124</f>
        <v>0</v>
      </c>
      <c r="CK71" s="255">
        <f>+生産者価格評価表!CK71/生産者価格評価表!CK$124</f>
        <v>0</v>
      </c>
      <c r="CL71" s="255">
        <f>+生産者価格評価表!CL71/生産者価格評価表!CL$124</f>
        <v>0</v>
      </c>
      <c r="CM71" s="255">
        <f>+生産者価格評価表!CM71/生産者価格評価表!CM$124</f>
        <v>0</v>
      </c>
      <c r="CN71" s="255">
        <f>+生産者価格評価表!CN71/生産者価格評価表!CN$124</f>
        <v>0</v>
      </c>
      <c r="CO71" s="255">
        <f>+生産者価格評価表!CO71/生産者価格評価表!CO$124</f>
        <v>0</v>
      </c>
      <c r="CP71" s="255">
        <f>+生産者価格評価表!CP71/生産者価格評価表!CP$124</f>
        <v>0</v>
      </c>
      <c r="CQ71" s="255">
        <f>+生産者価格評価表!CQ71/生産者価格評価表!CQ$124</f>
        <v>0</v>
      </c>
      <c r="CR71" s="255">
        <f>+生産者価格評価表!CR71/生産者価格評価表!CR$124</f>
        <v>0</v>
      </c>
      <c r="CS71" s="255">
        <f>+生産者価格評価表!CS71/生産者価格評価表!CS$124</f>
        <v>0</v>
      </c>
      <c r="CT71" s="255">
        <f>+生産者価格評価表!CT71/生産者価格評価表!CT$124</f>
        <v>0</v>
      </c>
      <c r="CU71" s="255">
        <f>+生産者価格評価表!CU71/生産者価格評価表!CU$124</f>
        <v>0</v>
      </c>
      <c r="CV71" s="255">
        <f>+生産者価格評価表!CV71/生産者価格評価表!CV$124</f>
        <v>0</v>
      </c>
      <c r="CW71" s="255">
        <f>+生産者価格評価表!CW71/生産者価格評価表!CW$124</f>
        <v>0</v>
      </c>
      <c r="CX71" s="255">
        <f>+生産者価格評価表!CX71/生産者価格評価表!CX$124</f>
        <v>0</v>
      </c>
      <c r="CY71" s="255">
        <f>+生産者価格評価表!CY71/生産者価格評価表!CY$124</f>
        <v>0</v>
      </c>
      <c r="CZ71" s="255">
        <f>+生産者価格評価表!CZ71/生産者価格評価表!CZ$124</f>
        <v>0</v>
      </c>
      <c r="DA71" s="255">
        <f>+生産者価格評価表!DA71/生産者価格評価表!DA$124</f>
        <v>0</v>
      </c>
      <c r="DB71" s="255">
        <f>+生産者価格評価表!DB71/生産者価格評価表!DB$124</f>
        <v>0</v>
      </c>
      <c r="DC71" s="255">
        <f>+生産者価格評価表!DC71/生産者価格評価表!DC$124</f>
        <v>0</v>
      </c>
      <c r="DD71" s="255">
        <f>+生産者価格評価表!DD71/生産者価格評価表!DD$124</f>
        <v>0</v>
      </c>
      <c r="DE71" s="255">
        <f>+生産者価格評価表!DE71/生産者価格評価表!DE$124</f>
        <v>0</v>
      </c>
      <c r="DF71" s="255">
        <f>+生産者価格評価表!DF71/生産者価格評価表!DF$124</f>
        <v>0</v>
      </c>
      <c r="DG71" s="256">
        <f>+生産者価格評価表!DG71/生産者価格評価表!DG$124</f>
        <v>0</v>
      </c>
    </row>
    <row r="72" spans="1:111" ht="15" customHeight="1" x14ac:dyDescent="0.3">
      <c r="A72" s="236">
        <v>66</v>
      </c>
      <c r="B72" s="196" t="s">
        <v>359</v>
      </c>
      <c r="C72" s="195" t="s">
        <v>573</v>
      </c>
      <c r="D72" s="253">
        <f>+生産者価格評価表!D72/生産者価格評価表!D$124</f>
        <v>8.0618545585555267E-3</v>
      </c>
      <c r="E72" s="254">
        <f>+生産者価格評価表!E72/生産者価格評価表!E$124</f>
        <v>1.2701354454462381E-2</v>
      </c>
      <c r="F72" s="254">
        <f>+生産者価格評価表!F72/生産者価格評価表!F$124</f>
        <v>5.2811151554959544E-2</v>
      </c>
      <c r="G72" s="254">
        <f>+生産者価格評価表!G72/生産者価格評価表!G$124</f>
        <v>9.1063353677415405E-3</v>
      </c>
      <c r="H72" s="254">
        <f>+生産者価格評価表!H72/生産者価格評価表!H$124</f>
        <v>9.2250949794365263E-3</v>
      </c>
      <c r="I72" s="254">
        <f>+生産者価格評価表!I72/生産者価格評価表!I$124</f>
        <v>6.9616637359865258E-2</v>
      </c>
      <c r="J72" s="254">
        <f>+生産者価格評価表!J72/生産者価格評価表!J$124</f>
        <v>3.0078707115919496E-2</v>
      </c>
      <c r="K72" s="254">
        <f>+生産者価格評価表!K72/生産者価格評価表!K$124</f>
        <v>1.0850552643043375E-2</v>
      </c>
      <c r="L72" s="254">
        <f>+生産者価格評価表!L72/生産者価格評価表!L$124</f>
        <v>1.0910688068436038E-2</v>
      </c>
      <c r="M72" s="254">
        <f>+生産者価格評価表!M72/生産者価格評価表!M$124</f>
        <v>3.6473818893692079E-3</v>
      </c>
      <c r="N72" s="254">
        <f>+生産者価格評価表!N72/生産者価格評価表!N$124</f>
        <v>1.6215122683531874E-3</v>
      </c>
      <c r="O72" s="254">
        <f>+生産者価格評価表!O72/生産者価格評価表!O$124</f>
        <v>3.3974445014919433E-2</v>
      </c>
      <c r="P72" s="254">
        <f>+生産者価格評価表!P72/生産者価格評価表!P$124</f>
        <v>1.4109806152720771E-2</v>
      </c>
      <c r="Q72" s="254">
        <f>+生産者価格評価表!Q72/生産者価格評価表!Q$124</f>
        <v>1.8604155260839802E-2</v>
      </c>
      <c r="R72" s="254">
        <f>+生産者価格評価表!R72/生産者価格評価表!R$124</f>
        <v>1.0061404667673803E-2</v>
      </c>
      <c r="S72" s="254">
        <f>+生産者価格評価表!S72/生産者価格評価表!S$124</f>
        <v>9.313999059989006E-2</v>
      </c>
      <c r="T72" s="254">
        <f>+生産者価格評価表!T72/生産者価格評価表!T$124</f>
        <v>1.6414269439755696E-2</v>
      </c>
      <c r="U72" s="254">
        <f>+生産者価格評価表!U72/生産者価格評価表!U$124</f>
        <v>2.291482213337202E-2</v>
      </c>
      <c r="V72" s="254">
        <f>+生産者価格評価表!V72/生産者価格評価表!V$124</f>
        <v>5.1149889845149225E-2</v>
      </c>
      <c r="W72" s="254">
        <f>+生産者価格評価表!W72/生産者価格評価表!W$124</f>
        <v>0.12711044665095173</v>
      </c>
      <c r="X72" s="254">
        <f>+生産者価格評価表!X72/生産者価格評価表!X$124</f>
        <v>1.159652225498003E-2</v>
      </c>
      <c r="Y72" s="254">
        <f>+生産者価格評価表!Y72/生産者価格評価表!Y$124</f>
        <v>3.9184134467570735E-2</v>
      </c>
      <c r="Z72" s="254">
        <f>+生産者価格評価表!Z72/生産者価格評価表!Z$124</f>
        <v>1.8974746819385241E-2</v>
      </c>
      <c r="AA72" s="254">
        <f>+生産者価格評価表!AA72/生産者価格評価表!AA$124</f>
        <v>5.670719823292477E-2</v>
      </c>
      <c r="AB72" s="254">
        <f>+生産者価格評価表!AB72/生産者価格評価表!AB$124</f>
        <v>1.0399363357720705E-2</v>
      </c>
      <c r="AC72" s="254">
        <f>+生産者価格評価表!AC72/生産者価格評価表!AC$124</f>
        <v>1.127920352872132E-2</v>
      </c>
      <c r="AD72" s="254">
        <f>+生産者価格評価表!AD72/生産者価格評価表!AD$124</f>
        <v>5.8096215291610466E-3</v>
      </c>
      <c r="AE72" s="254">
        <f>+生産者価格評価表!AE72/生産者価格評価表!AE$124</f>
        <v>1.0821369578371268E-2</v>
      </c>
      <c r="AF72" s="254">
        <f>+生産者価格評価表!AF72/生産者価格評価表!AF$124</f>
        <v>2.4305771014797965E-2</v>
      </c>
      <c r="AG72" s="254">
        <f>+生産者価格評価表!AG72/生産者価格評価表!AG$124</f>
        <v>2.6209202559555427E-2</v>
      </c>
      <c r="AH72" s="254">
        <f>+生産者価格評価表!AH72/生産者価格評価表!AH$124</f>
        <v>2.1793268201435605E-2</v>
      </c>
      <c r="AI72" s="254">
        <f>+生産者価格評価表!AI72/生産者価格評価表!AI$124</f>
        <v>3.9297853671594732E-2</v>
      </c>
      <c r="AJ72" s="254">
        <f>+生産者価格評価表!AJ72/生産者価格評価表!AJ$124</f>
        <v>5.3460719219286128E-2</v>
      </c>
      <c r="AK72" s="254">
        <f>+生産者価格評価表!AK72/生産者価格評価表!AK$124</f>
        <v>3.3482489589962271E-2</v>
      </c>
      <c r="AL72" s="254">
        <f>+生産者価格評価表!AL72/生産者価格評価表!AL$124</f>
        <v>4.1116932821403246E-2</v>
      </c>
      <c r="AM72" s="254">
        <f>+生産者価格評価表!AM72/生産者価格評価表!AM$124</f>
        <v>4.2257533160769356E-2</v>
      </c>
      <c r="AN72" s="254">
        <f>+生産者価格評価表!AN72/生産者価格評価表!AN$124</f>
        <v>3.3659118288367068E-2</v>
      </c>
      <c r="AO72" s="254">
        <f>+生産者価格評価表!AO72/生産者価格評価表!AO$124</f>
        <v>0.10613412420280116</v>
      </c>
      <c r="AP72" s="254">
        <f>+生産者価格評価表!AP72/生産者価格評価表!AP$124</f>
        <v>1.3504293658941353E-2</v>
      </c>
      <c r="AQ72" s="254">
        <f>+生産者価格評価表!AQ72/生産者価格評価表!AQ$124</f>
        <v>4.6951805076866367E-2</v>
      </c>
      <c r="AR72" s="254">
        <f>+生産者価格評価表!AR72/生産者価格評価表!AR$124</f>
        <v>2.3443892545992221E-2</v>
      </c>
      <c r="AS72" s="254">
        <f>+生産者価格評価表!AS72/生産者価格評価表!AS$124</f>
        <v>8.2536403311683423E-3</v>
      </c>
      <c r="AT72" s="254">
        <f>+生産者価格評価表!AT72/生産者価格評価表!AT$124</f>
        <v>2.2009722683478047E-2</v>
      </c>
      <c r="AU72" s="255">
        <f>+生産者価格評価表!AU72/生産者価格評価表!AU$124</f>
        <v>1.174136571609727E-2</v>
      </c>
      <c r="AV72" s="255">
        <f>+生産者価格評価表!AV72/生産者価格評価表!AV$124</f>
        <v>9.2656444957055391E-3</v>
      </c>
      <c r="AW72" s="255">
        <f>+生産者価格評価表!AW72/生産者価格評価表!AW$124</f>
        <v>9.5796450020972715E-3</v>
      </c>
      <c r="AX72" s="255">
        <f>+生産者価格評価表!AX72/生産者価格評価表!AX$124</f>
        <v>3.1752065084498293E-2</v>
      </c>
      <c r="AY72" s="255">
        <f>+生産者価格評価表!AY72/生産者価格評価表!AY$124</f>
        <v>2.6081213275120637E-2</v>
      </c>
      <c r="AZ72" s="255">
        <f>+生産者価格評価表!AZ72/生産者価格評価表!AZ$124</f>
        <v>8.2299338509291987E-3</v>
      </c>
      <c r="BA72" s="255">
        <f>+生産者価格評価表!BA72/生産者価格評価表!BA$124</f>
        <v>5.4921826490184822E-3</v>
      </c>
      <c r="BB72" s="255">
        <f>+生産者価格評価表!BB72/生産者価格評価表!BB$124</f>
        <v>4.533843268726705E-3</v>
      </c>
      <c r="BC72" s="255">
        <f>+生産者価格評価表!BC72/生産者価格評価表!BC$124</f>
        <v>1.1882056114394225E-2</v>
      </c>
      <c r="BD72" s="255">
        <f>+生産者価格評価表!BD72/生産者価格評価表!BD$124</f>
        <v>4.9117135650086942E-3</v>
      </c>
      <c r="BE72" s="255">
        <f>+生産者価格評価表!BE72/生産者価格評価表!BE$124</f>
        <v>4.9236124943832713E-3</v>
      </c>
      <c r="BF72" s="255">
        <f>+生産者価格評価表!BF72/生産者価格評価表!BF$124</f>
        <v>5.4690641417556403E-3</v>
      </c>
      <c r="BG72" s="255">
        <f>+生産者価格評価表!BG72/生産者価格評価表!BG$124</f>
        <v>4.6142644316406389E-3</v>
      </c>
      <c r="BH72" s="255">
        <f>+生産者価格評価表!BH72/生産者価格評価表!BH$124</f>
        <v>1.105663239342477E-2</v>
      </c>
      <c r="BI72" s="255">
        <f>+生産者価格評価表!BI72/生産者価格評価表!BI$124</f>
        <v>1.5288606566636971E-2</v>
      </c>
      <c r="BJ72" s="255">
        <f>+生産者価格評価表!BJ72/生産者価格評価表!BJ$124</f>
        <v>1.3713581881764811E-2</v>
      </c>
      <c r="BK72" s="255">
        <f>+生産者価格評価表!BK72/生産者価格評価表!BK$124</f>
        <v>1.0968683683657939E-2</v>
      </c>
      <c r="BL72" s="255">
        <f>+生産者価格評価表!BL72/生産者価格評価表!BL$124</f>
        <v>2.9392626745245311E-2</v>
      </c>
      <c r="BM72" s="255">
        <f>+生産者価格評価表!BM72/生産者価格評価表!BM$124</f>
        <v>2.4533470970263694E-3</v>
      </c>
      <c r="BN72" s="255">
        <f>+生産者価格評価表!BN72/生産者価格評価表!BN$124</f>
        <v>1.5387917057555023E-3</v>
      </c>
      <c r="BO72" s="255">
        <f>+生産者価格評価表!BO72/生産者価格評価表!BO$124</f>
        <v>1.5279450418024484E-3</v>
      </c>
      <c r="BP72" s="255">
        <f>+生産者価格評価表!BP72/生産者価格評価表!BP$124</f>
        <v>3.0959772151790631E-3</v>
      </c>
      <c r="BQ72" s="255">
        <f>+生産者価格評価表!BQ72/生産者価格評価表!BQ$124</f>
        <v>0.10154326569675939</v>
      </c>
      <c r="BR72" s="255">
        <f>+生産者価格評価表!BR72/生産者価格評価表!BR$124</f>
        <v>2.482379417790612E-2</v>
      </c>
      <c r="BS72" s="255">
        <f>+生産者価格評価表!BS72/生産者価格評価表!BS$124</f>
        <v>5.1114788481663141E-2</v>
      </c>
      <c r="BT72" s="255">
        <f>+生産者価格評価表!BT72/生産者価格評価表!BT$124</f>
        <v>6.6211116668227002E-2</v>
      </c>
      <c r="BU72" s="255">
        <f>+生産者価格評価表!BU72/生産者価格評価表!BU$124</f>
        <v>1.8813621069117509E-2</v>
      </c>
      <c r="BV72" s="255">
        <f>+生産者価格評価表!BV72/生産者価格評価表!BV$124</f>
        <v>4.316584779619187E-3</v>
      </c>
      <c r="BW72" s="255">
        <f>+生産者価格評価表!BW72/生産者価格評価表!BW$124</f>
        <v>1.3794709157695194E-2</v>
      </c>
      <c r="BX72" s="255">
        <f>+生産者価格評価表!BX72/生産者価格評価表!BX$124</f>
        <v>5.2857564588197035E-3</v>
      </c>
      <c r="BY72" s="255">
        <f>+生産者価格評価表!BY72/生産者価格評価表!BY$124</f>
        <v>0</v>
      </c>
      <c r="BZ72" s="255">
        <f>+生産者価格評価表!BZ72/生産者価格評価表!BZ$124</f>
        <v>4.1412192160921908E-2</v>
      </c>
      <c r="CA72" s="255">
        <f>+生産者価格評価表!CA72/生産者価格評価表!CA$124</f>
        <v>4.3620539837021625E-3</v>
      </c>
      <c r="CB72" s="255">
        <f>+生産者価格評価表!CB72/生産者価格評価表!CB$124</f>
        <v>1.8460421929584181E-3</v>
      </c>
      <c r="CC72" s="255">
        <f>+生産者価格評価表!CC72/生産者価格評価表!CC$124</f>
        <v>4.7812793342644693E-4</v>
      </c>
      <c r="CD72" s="255">
        <f>+生産者価格評価表!CD72/生産者価格評価表!CD$124</f>
        <v>1.9661906300019955E-3</v>
      </c>
      <c r="CE72" s="255">
        <f>+生産者価格評価表!CE72/生産者価格評価表!CE$124</f>
        <v>2.7237282184895688E-3</v>
      </c>
      <c r="CF72" s="255">
        <f>+生産者価格評価表!CF72/生産者価格評価表!CF$124</f>
        <v>4.7466600289764078E-2</v>
      </c>
      <c r="CG72" s="255">
        <f>+生産者価格評価表!CG72/生産者価格評価表!CG$124</f>
        <v>1.1844382524292091E-2</v>
      </c>
      <c r="CH72" s="255">
        <f>+生産者価格評価表!CH72/生産者価格評価表!CH$124</f>
        <v>5.2683292187084077E-3</v>
      </c>
      <c r="CI72" s="255">
        <f>+生産者価格評価表!CI72/生産者価格評価表!CI$124</f>
        <v>9.4551627154712634E-3</v>
      </c>
      <c r="CJ72" s="255">
        <f>+生産者価格評価表!CJ72/生産者価格評価表!CJ$124</f>
        <v>4.5288690952111129E-3</v>
      </c>
      <c r="CK72" s="255">
        <f>+生産者価格評価表!CK72/生産者価格評価表!CK$124</f>
        <v>2.4851640410265248E-3</v>
      </c>
      <c r="CL72" s="255">
        <f>+生産者価格評価表!CL72/生産者価格評価表!CL$124</f>
        <v>3.8185898020268319E-3</v>
      </c>
      <c r="CM72" s="255">
        <f>+生産者価格評価表!CM72/生産者価格評価表!CM$124</f>
        <v>3.7583735615668865E-3</v>
      </c>
      <c r="CN72" s="255">
        <f>+生産者価格評価表!CN72/生産者価格評価表!CN$124</f>
        <v>8.6554464020078253E-3</v>
      </c>
      <c r="CO72" s="255">
        <f>+生産者価格評価表!CO72/生産者価格評価表!CO$124</f>
        <v>1.4507522450024837E-2</v>
      </c>
      <c r="CP72" s="255">
        <f>+生産者価格評価表!CP72/生産者価格評価表!CP$124</f>
        <v>8.799047608238738E-3</v>
      </c>
      <c r="CQ72" s="255">
        <f>+生産者価格評価表!CQ72/生産者価格評価表!CQ$124</f>
        <v>6.7883688761905241E-3</v>
      </c>
      <c r="CR72" s="255">
        <f>+生産者価格評価表!CR72/生産者価格評価表!CR$124</f>
        <v>1.9209679575649077E-2</v>
      </c>
      <c r="CS72" s="255">
        <f>+生産者価格評価表!CS72/生産者価格評価表!CS$124</f>
        <v>1.8378120294927025E-2</v>
      </c>
      <c r="CT72" s="255">
        <f>+生産者価格評価表!CT72/生産者価格評価表!CT$124</f>
        <v>1.1872335189497684E-2</v>
      </c>
      <c r="CU72" s="255">
        <f>+生産者価格評価表!CU72/生産者価格評価表!CU$124</f>
        <v>2.8877327904697279E-3</v>
      </c>
      <c r="CV72" s="255">
        <f>+生産者価格評価表!CV72/生産者価格評価表!CV$124</f>
        <v>4.3393096235252752E-3</v>
      </c>
      <c r="CW72" s="255">
        <f>+生産者価格評価表!CW72/生産者価格評価表!CW$124</f>
        <v>3.6282515834294721E-3</v>
      </c>
      <c r="CX72" s="255">
        <f>+生産者価格評価表!CX72/生産者価格評価表!CX$124</f>
        <v>3.0845092949906739E-3</v>
      </c>
      <c r="CY72" s="255">
        <f>+生産者価格評価表!CY72/生産者価格評価表!CY$124</f>
        <v>4.0908986121044521E-3</v>
      </c>
      <c r="CZ72" s="255">
        <f>+生産者価格評価表!CZ72/生産者価格評価表!CZ$124</f>
        <v>4.2294106653762042E-2</v>
      </c>
      <c r="DA72" s="255">
        <f>+生産者価格評価表!DA72/生産者価格評価表!DA$124</f>
        <v>1.641334275153563E-2</v>
      </c>
      <c r="DB72" s="255">
        <f>+生産者価格評価表!DB72/生産者価格評価表!DB$124</f>
        <v>1.9983822761718457E-2</v>
      </c>
      <c r="DC72" s="255">
        <f>+生産者価格評価表!DC72/生産者価格評価表!DC$124</f>
        <v>2.7204816419440087E-2</v>
      </c>
      <c r="DD72" s="255">
        <f>+生産者価格評価表!DD72/生産者価格評価表!DD$124</f>
        <v>6.109672250274833E-3</v>
      </c>
      <c r="DE72" s="255">
        <f>+生産者価格評価表!DE72/生産者価格評価表!DE$124</f>
        <v>1.4579514311881422E-2</v>
      </c>
      <c r="DF72" s="255">
        <f>+生産者価格評価表!DF72/生産者価格評価表!DF$124</f>
        <v>0</v>
      </c>
      <c r="DG72" s="256">
        <f>+生産者価格評価表!DG72/生産者価格評価表!DG$124</f>
        <v>2.6431917387007304E-3</v>
      </c>
    </row>
    <row r="73" spans="1:111" ht="15" customHeight="1" x14ac:dyDescent="0.3">
      <c r="A73" s="236">
        <v>67</v>
      </c>
      <c r="B73" s="196" t="s">
        <v>360</v>
      </c>
      <c r="C73" s="195" t="s">
        <v>230</v>
      </c>
      <c r="D73" s="253">
        <f>+生産者価格評価表!D73/生産者価格評価表!D$124</f>
        <v>3.1228386669226301E-6</v>
      </c>
      <c r="E73" s="254">
        <f>+生産者価格評価表!E73/生産者価格評価表!E$124</f>
        <v>0</v>
      </c>
      <c r="F73" s="254">
        <f>+生産者価格評価表!F73/生産者価格評価表!F$124</f>
        <v>0</v>
      </c>
      <c r="G73" s="254">
        <f>+生産者価格評価表!G73/生産者価格評価表!G$124</f>
        <v>4.7970043305919983E-4</v>
      </c>
      <c r="H73" s="254">
        <f>+生産者価格評価表!H73/生産者価格評価表!H$124</f>
        <v>5.1759910913799045E-6</v>
      </c>
      <c r="I73" s="254">
        <f>+生産者価格評価表!I73/生産者価格評価表!I$124</f>
        <v>4.5258604699475444E-4</v>
      </c>
      <c r="J73" s="254">
        <f>+生産者価格評価表!J73/生産者価格評価表!J$124</f>
        <v>0</v>
      </c>
      <c r="K73" s="254">
        <f>+生産者価格評価表!K73/生産者価格評価表!K$124</f>
        <v>2.8622816401970052E-3</v>
      </c>
      <c r="L73" s="254">
        <f>+生産者価格評価表!L73/生産者価格評価表!L$124</f>
        <v>4.0006882463128196E-3</v>
      </c>
      <c r="M73" s="254">
        <f>+生産者価格評価表!M73/生産者価格評価表!M$124</f>
        <v>4.6368987565895408E-4</v>
      </c>
      <c r="N73" s="254">
        <f>+生産者価格評価表!N73/生産者価格評価表!N$124</f>
        <v>2.3437606008908758E-5</v>
      </c>
      <c r="O73" s="254">
        <f>+生産者価格評価表!O73/生産者価格評価表!O$124</f>
        <v>9.3486979873079225E-3</v>
      </c>
      <c r="P73" s="254">
        <f>+生産者価格評価表!P73/生産者価格評価表!P$124</f>
        <v>2.2080437815797673E-3</v>
      </c>
      <c r="Q73" s="254">
        <f>+生産者価格評価表!Q73/生産者価格評価表!Q$124</f>
        <v>1.5315892396124825E-4</v>
      </c>
      <c r="R73" s="254">
        <f>+生産者価格評価表!R73/生産者価格評価表!R$124</f>
        <v>4.5608331275022831E-4</v>
      </c>
      <c r="S73" s="254">
        <f>+生産者価格評価表!S73/生産者価格評価表!S$124</f>
        <v>2.5636663469510851E-3</v>
      </c>
      <c r="T73" s="254">
        <f>+生産者価格評価表!T73/生産者価格評価表!T$124</f>
        <v>9.9464928671830774E-4</v>
      </c>
      <c r="U73" s="254">
        <f>+生産者価格評価表!U73/生産者価格評価表!U$124</f>
        <v>6.2531666441999559E-4</v>
      </c>
      <c r="V73" s="254">
        <f>+生産者価格評価表!V73/生産者価格評価表!V$124</f>
        <v>1.4321715562740716E-2</v>
      </c>
      <c r="W73" s="254">
        <f>+生産者価格評価表!W73/生産者価格評価表!W$124</f>
        <v>1.9131152342366751E-3</v>
      </c>
      <c r="X73" s="254">
        <f>+生産者価格評価表!X73/生産者価格評価表!X$124</f>
        <v>1.2165031495799671E-4</v>
      </c>
      <c r="Y73" s="254">
        <f>+生産者価格評価表!Y73/生産者価格評価表!Y$124</f>
        <v>1.6428896537835221E-3</v>
      </c>
      <c r="Z73" s="254">
        <f>+生産者価格評価表!Z73/生産者価格評価表!Z$124</f>
        <v>1.2477461163478466E-3</v>
      </c>
      <c r="AA73" s="254">
        <f>+生産者価格評価表!AA73/生産者価格評価表!AA$124</f>
        <v>1.2099917709731908E-3</v>
      </c>
      <c r="AB73" s="254">
        <f>+生産者価格評価表!AB73/生産者価格評価表!AB$124</f>
        <v>2.8801226236702462E-3</v>
      </c>
      <c r="AC73" s="254">
        <f>+生産者価格評価表!AC73/生産者価格評価表!AC$124</f>
        <v>2.342323476680278E-3</v>
      </c>
      <c r="AD73" s="254">
        <f>+生産者価格評価表!AD73/生産者価格評価表!AD$124</f>
        <v>8.1384232210649383E-5</v>
      </c>
      <c r="AE73" s="254">
        <f>+生産者価格評価表!AE73/生産者価格評価表!AE$124</f>
        <v>8.0028587197112223E-4</v>
      </c>
      <c r="AF73" s="254">
        <f>+生産者価格評価表!AF73/生産者価格評価表!AF$124</f>
        <v>2.6919597621517725E-3</v>
      </c>
      <c r="AG73" s="254">
        <f>+生産者価格評価表!AG73/生産者価格評価表!AG$124</f>
        <v>4.0797907026310356E-3</v>
      </c>
      <c r="AH73" s="254">
        <f>+生産者価格評価表!AH73/生産者価格評価表!AH$124</f>
        <v>3.6434798613223956E-4</v>
      </c>
      <c r="AI73" s="254">
        <f>+生産者価格評価表!AI73/生産者価格評価表!AI$124</f>
        <v>1.131825114471399E-2</v>
      </c>
      <c r="AJ73" s="254">
        <f>+生産者価格評価表!AJ73/生産者価格評価表!AJ$124</f>
        <v>3.9035693596542042E-4</v>
      </c>
      <c r="AK73" s="254">
        <f>+生産者価格評価表!AK73/生産者価格評価表!AK$124</f>
        <v>1.5929487340091298E-2</v>
      </c>
      <c r="AL73" s="254">
        <f>+生産者価格評価表!AL73/生産者価格評価表!AL$124</f>
        <v>4.1930579671158284E-3</v>
      </c>
      <c r="AM73" s="254">
        <f>+生産者価格評価表!AM73/生産者価格評価表!AM$124</f>
        <v>1.1548988766828085E-3</v>
      </c>
      <c r="AN73" s="254">
        <f>+生産者価格評価表!AN73/生産者価格評価表!AN$124</f>
        <v>5.0399873901801027E-3</v>
      </c>
      <c r="AO73" s="254">
        <f>+生産者価格評価表!AO73/生産者価格評価表!AO$124</f>
        <v>1.4012805943196233E-2</v>
      </c>
      <c r="AP73" s="254">
        <f>+生産者価格評価表!AP73/生産者価格評価表!AP$124</f>
        <v>1.2589668085635395E-3</v>
      </c>
      <c r="AQ73" s="254">
        <f>+生産者価格評価表!AQ73/生産者価格評価表!AQ$124</f>
        <v>4.1752099202765474E-4</v>
      </c>
      <c r="AR73" s="254">
        <f>+生産者価格評価表!AR73/生産者価格評価表!AR$124</f>
        <v>2.9266693147396447E-3</v>
      </c>
      <c r="AS73" s="254">
        <f>+生産者価格評価表!AS73/生産者価格評価表!AS$124</f>
        <v>1.9847344834352972E-3</v>
      </c>
      <c r="AT73" s="254">
        <f>+生産者価格評価表!AT73/生産者価格評価表!AT$124</f>
        <v>2.7596471372536859E-3</v>
      </c>
      <c r="AU73" s="255">
        <f>+生産者価格評価表!AU73/生産者価格評価表!AU$124</f>
        <v>1.2270056703190763E-3</v>
      </c>
      <c r="AV73" s="255">
        <f>+生産者価格評価表!AV73/生産者価格評価表!AV$124</f>
        <v>8.626419718291119E-4</v>
      </c>
      <c r="AW73" s="255">
        <f>+生産者価格評価表!AW73/生産者価格評価表!AW$124</f>
        <v>1.4538983855034871E-3</v>
      </c>
      <c r="AX73" s="255">
        <f>+生産者価格評価表!AX73/生産者価格評価表!AX$124</f>
        <v>2.3634753572635758E-3</v>
      </c>
      <c r="AY73" s="255">
        <f>+生産者価格評価表!AY73/生産者価格評価表!AY$124</f>
        <v>1.3151692216787577E-3</v>
      </c>
      <c r="AZ73" s="255">
        <f>+生産者価格評価表!AZ73/生産者価格評価表!AZ$124</f>
        <v>8.6987531909852635E-4</v>
      </c>
      <c r="BA73" s="255">
        <f>+生産者価格評価表!BA73/生産者価格評価表!BA$124</f>
        <v>3.0789397584702038E-4</v>
      </c>
      <c r="BB73" s="255">
        <f>+生産者価格評価表!BB73/生産者価格評価表!BB$124</f>
        <v>2.4499957665514326E-4</v>
      </c>
      <c r="BC73" s="255">
        <f>+生産者価格評価表!BC73/生産者価格評価表!BC$124</f>
        <v>1.6698202854923325E-3</v>
      </c>
      <c r="BD73" s="255">
        <f>+生産者価格評価表!BD73/生産者価格評価表!BD$124</f>
        <v>8.3004759222524269E-4</v>
      </c>
      <c r="BE73" s="255">
        <f>+生産者価格評価表!BE73/生産者価格評価表!BE$124</f>
        <v>4.4007356177011483E-4</v>
      </c>
      <c r="BF73" s="255">
        <f>+生産者価格評価表!BF73/生産者価格評価表!BF$124</f>
        <v>1.2784888183269673E-3</v>
      </c>
      <c r="BG73" s="255">
        <f>+生産者価格評価表!BG73/生産者価格評価表!BG$124</f>
        <v>4.0052068238649397E-3</v>
      </c>
      <c r="BH73" s="255">
        <f>+生産者価格評価表!BH73/生産者価格評価表!BH$124</f>
        <v>2.8956034579357471E-3</v>
      </c>
      <c r="BI73" s="255">
        <f>+生産者価格評価表!BI73/生産者価格評価表!BI$124</f>
        <v>1.686804548853085E-3</v>
      </c>
      <c r="BJ73" s="255">
        <f>+生産者価格評価表!BJ73/生産者価格評価表!BJ$124</f>
        <v>2.6234007928992772E-3</v>
      </c>
      <c r="BK73" s="255">
        <f>+生産者価格評価表!BK73/生産者価格評価表!BK$124</f>
        <v>6.8727520671123526E-4</v>
      </c>
      <c r="BL73" s="255">
        <f>+生産者価格評価表!BL73/生産者価格評価表!BL$124</f>
        <v>2.3960726717577288E-3</v>
      </c>
      <c r="BM73" s="255">
        <f>+生産者価格評価表!BM73/生産者価格評価表!BM$124</f>
        <v>6.9276518596513936E-4</v>
      </c>
      <c r="BN73" s="255">
        <f>+生産者価格評価表!BN73/生産者価格評価表!BN$124</f>
        <v>8.1198257694006847E-4</v>
      </c>
      <c r="BO73" s="255">
        <f>+生産者価格評価表!BO73/生産者価格評価表!BO$124</f>
        <v>3.928828574206771E-4</v>
      </c>
      <c r="BP73" s="255">
        <f>+生産者価格評価表!BP73/生産者価格評価表!BP$124</f>
        <v>5.1379002608981561E-4</v>
      </c>
      <c r="BQ73" s="255">
        <f>+生産者価格評価表!BQ73/生産者価格評価表!BQ$124</f>
        <v>1.2878913079905283E-2</v>
      </c>
      <c r="BR73" s="255">
        <f>+生産者価格評価表!BR73/生産者価格評価表!BR$124</f>
        <v>1.1256878835346828E-2</v>
      </c>
      <c r="BS73" s="255">
        <f>+生産者価格評価表!BS73/生産者価格評価表!BS$124</f>
        <v>1.3424830550693965E-3</v>
      </c>
      <c r="BT73" s="255">
        <f>+生産者価格評価表!BT73/生産者価格評価表!BT$124</f>
        <v>2.9092252629492063E-3</v>
      </c>
      <c r="BU73" s="255">
        <f>+生産者価格評価表!BU73/生産者価格評価表!BU$124</f>
        <v>2.8855575892664641E-3</v>
      </c>
      <c r="BV73" s="255">
        <f>+生産者価格評価表!BV73/生産者価格評価表!BV$124</f>
        <v>7.3838020663251369E-4</v>
      </c>
      <c r="BW73" s="255">
        <f>+生産者価格評価表!BW73/生産者価格評価表!BW$124</f>
        <v>1.6588558074547739E-3</v>
      </c>
      <c r="BX73" s="255">
        <f>+生産者価格評価表!BX73/生産者価格評価表!BX$124</f>
        <v>1.740872122028708E-4</v>
      </c>
      <c r="BY73" s="255">
        <f>+生産者価格評価表!BY73/生産者価格評価表!BY$124</f>
        <v>0</v>
      </c>
      <c r="BZ73" s="255">
        <f>+生産者価格評価表!BZ73/生産者価格評価表!BZ$124</f>
        <v>6.1218851595645763E-4</v>
      </c>
      <c r="CA73" s="255">
        <f>+生産者価格評価表!CA73/生産者価格評価表!CA$124</f>
        <v>5.4879108012130832E-4</v>
      </c>
      <c r="CB73" s="255">
        <f>+生産者価格評価表!CB73/生産者価格評価表!CB$124</f>
        <v>2.3484190915811358E-4</v>
      </c>
      <c r="CC73" s="255">
        <f>+生産者価格評価表!CC73/生産者価格評価表!CC$124</f>
        <v>2.6961001295737675E-4</v>
      </c>
      <c r="CD73" s="255">
        <f>+生産者価格評価表!CD73/生産者価格評価表!CD$124</f>
        <v>2.9483870465132027E-4</v>
      </c>
      <c r="CE73" s="255">
        <f>+生産者価格評価表!CE73/生産者価格評価表!CE$124</f>
        <v>2.5253925137510701E-4</v>
      </c>
      <c r="CF73" s="255">
        <f>+生産者価格評価表!CF73/生産者価格評価表!CF$124</f>
        <v>2.5942160147850608E-4</v>
      </c>
      <c r="CG73" s="255">
        <f>+生産者価格評価表!CG73/生産者価格評価表!CG$124</f>
        <v>7.5240087507591632E-4</v>
      </c>
      <c r="CH73" s="255">
        <f>+生産者価格評価表!CH73/生産者価格評価表!CH$124</f>
        <v>7.7964748190173961E-4</v>
      </c>
      <c r="CI73" s="255">
        <f>+生産者価格評価表!CI73/生産者価格評価表!CI$124</f>
        <v>8.3464112715320865E-4</v>
      </c>
      <c r="CJ73" s="255">
        <f>+生産者価格評価表!CJ73/生産者価格評価表!CJ$124</f>
        <v>7.8999308727615246E-4</v>
      </c>
      <c r="CK73" s="255">
        <f>+生産者価格評価表!CK73/生産者価格評価表!CK$124</f>
        <v>1.923565139368655E-4</v>
      </c>
      <c r="CL73" s="255">
        <f>+生産者価格評価表!CL73/生産者価格評価表!CL$124</f>
        <v>8.1962581855751554E-4</v>
      </c>
      <c r="CM73" s="255">
        <f>+生産者価格評価表!CM73/生産者価格評価表!CM$124</f>
        <v>4.0028476246449496E-4</v>
      </c>
      <c r="CN73" s="255">
        <f>+生産者価格評価表!CN73/生産者価格評価表!CN$124</f>
        <v>2.107688022197865E-3</v>
      </c>
      <c r="CO73" s="255">
        <f>+生産者価格評価表!CO73/生産者価格評価表!CO$124</f>
        <v>2.4704042613024448E-3</v>
      </c>
      <c r="CP73" s="255">
        <f>+生産者価格評価表!CP73/生産者価格評価表!CP$124</f>
        <v>1.3646448496291224E-3</v>
      </c>
      <c r="CQ73" s="255">
        <f>+生産者価格評価表!CQ73/生産者価格評価表!CQ$124</f>
        <v>1.349513675018137E-3</v>
      </c>
      <c r="CR73" s="255">
        <f>+生産者価格評価表!CR73/生産者価格評価表!CR$124</f>
        <v>5.1485821295347879E-3</v>
      </c>
      <c r="CS73" s="255">
        <f>+生産者価格評価表!CS73/生産者価格評価表!CS$124</f>
        <v>5.3972555214610272E-3</v>
      </c>
      <c r="CT73" s="255">
        <f>+生産者価格評価表!CT73/生産者価格評価表!CT$124</f>
        <v>4.2217901835553077E-3</v>
      </c>
      <c r="CU73" s="255">
        <f>+生産者価格評価表!CU73/生産者価格評価表!CU$124</f>
        <v>1.0941047358147562E-3</v>
      </c>
      <c r="CV73" s="255">
        <f>+生産者価格評価表!CV73/生産者価格評価表!CV$124</f>
        <v>1.7108389196694631E-4</v>
      </c>
      <c r="CW73" s="255">
        <f>+生産者価格評価表!CW73/生産者価格評価表!CW$124</f>
        <v>1.0218028397360635E-4</v>
      </c>
      <c r="CX73" s="255">
        <f>+生産者価格評価表!CX73/生産者価格評価表!CX$124</f>
        <v>1.6852072966837056E-3</v>
      </c>
      <c r="CY73" s="255">
        <f>+生産者価格評価表!CY73/生産者価格評価表!CY$124</f>
        <v>1.446171896031321E-3</v>
      </c>
      <c r="CZ73" s="255">
        <f>+生産者価格評価表!CZ73/生産者価格評価表!CZ$124</f>
        <v>1.5999797024427616E-2</v>
      </c>
      <c r="DA73" s="255">
        <f>+生産者価格評価表!DA73/生産者価格評価表!DA$124</f>
        <v>1.2575972606358054E-2</v>
      </c>
      <c r="DB73" s="255">
        <f>+生産者価格評価表!DB73/生産者価格評価表!DB$124</f>
        <v>6.2299577211893135E-3</v>
      </c>
      <c r="DC73" s="255">
        <f>+生産者価格評価表!DC73/生産者価格評価表!DC$124</f>
        <v>1.2334876618782928E-3</v>
      </c>
      <c r="DD73" s="255">
        <f>+生産者価格評価表!DD73/生産者価格評価表!DD$124</f>
        <v>2.1334476140788912E-3</v>
      </c>
      <c r="DE73" s="255">
        <f>+生産者価格評価表!DE73/生産者価格評価表!DE$124</f>
        <v>2.5679085670027328E-3</v>
      </c>
      <c r="DF73" s="255">
        <f>+生産者価格評価表!DF73/生産者価格評価表!DF$124</f>
        <v>0</v>
      </c>
      <c r="DG73" s="256">
        <f>+生産者価格評価表!DG73/生産者価格評価表!DG$124</f>
        <v>1.0626546068727381E-4</v>
      </c>
    </row>
    <row r="74" spans="1:111" ht="15" customHeight="1" x14ac:dyDescent="0.3">
      <c r="A74" s="236">
        <v>68</v>
      </c>
      <c r="B74" s="196" t="s">
        <v>361</v>
      </c>
      <c r="C74" s="195" t="s">
        <v>231</v>
      </c>
      <c r="D74" s="253">
        <f>+生産者価格評価表!D74/生産者価格評価表!D$124</f>
        <v>1.0601215474553139E-4</v>
      </c>
      <c r="E74" s="254">
        <f>+生産者価格評価表!E74/生産者価格評価表!E$124</f>
        <v>1.4378639467720155E-3</v>
      </c>
      <c r="F74" s="254">
        <f>+生産者価格評価表!F74/生産者価格評価表!F$124</f>
        <v>1.1791054307269857E-3</v>
      </c>
      <c r="G74" s="254">
        <f>+生産者価格評価表!G74/生産者価格評価表!G$124</f>
        <v>2.8436535366944255E-4</v>
      </c>
      <c r="H74" s="254">
        <f>+生産者価格評価表!H74/生産者価格評価表!H$124</f>
        <v>3.8524162265841862E-4</v>
      </c>
      <c r="I74" s="254">
        <f>+生産者価格評価表!I74/生産者価格評価表!I$124</f>
        <v>5.0081242905157253E-3</v>
      </c>
      <c r="J74" s="254">
        <f>+生産者価格評価表!J74/生産者価格評価表!J$124</f>
        <v>1.4229687054481679E-3</v>
      </c>
      <c r="K74" s="254">
        <f>+生産者価格評価表!K74/生産者価格評価表!K$124</f>
        <v>1.6435867932008904E-3</v>
      </c>
      <c r="L74" s="254">
        <f>+生産者価格評価表!L74/生産者価格評価表!L$124</f>
        <v>2.3816674716731225E-3</v>
      </c>
      <c r="M74" s="254">
        <f>+生産者価格評価表!M74/生産者価格評価表!M$124</f>
        <v>6.2805256933633555E-5</v>
      </c>
      <c r="N74" s="254">
        <f>+生産者価格評価表!N74/生産者価格評価表!N$124</f>
        <v>9.4922304336080465E-4</v>
      </c>
      <c r="O74" s="254">
        <f>+生産者価格評価表!O74/生産者価格評価表!O$124</f>
        <v>2.7135628394886748E-3</v>
      </c>
      <c r="P74" s="254">
        <f>+生産者価格評価表!P74/生産者価格評価表!P$124</f>
        <v>1.2278348979287736E-3</v>
      </c>
      <c r="Q74" s="254">
        <f>+生産者価格評価表!Q74/生産者価格評価表!Q$124</f>
        <v>4.9120859314643434E-4</v>
      </c>
      <c r="R74" s="254">
        <f>+生産者価格評価表!R74/生産者価格評価表!R$124</f>
        <v>4.88824810013154E-4</v>
      </c>
      <c r="S74" s="254">
        <f>+生産者価格評価表!S74/生産者価格評価表!S$124</f>
        <v>5.1590508562724237E-3</v>
      </c>
      <c r="T74" s="254">
        <f>+生産者価格評価表!T74/生産者価格評価表!T$124</f>
        <v>1.6098435628553308E-3</v>
      </c>
      <c r="U74" s="254">
        <f>+生産者価格評価表!U74/生産者価格評価表!U$124</f>
        <v>3.1583873778020903E-4</v>
      </c>
      <c r="V74" s="254">
        <f>+生産者価格評価表!V74/生産者価格評価表!V$124</f>
        <v>4.5266511340402264E-3</v>
      </c>
      <c r="W74" s="254">
        <f>+生産者価格評価表!W74/生産者価格評価表!W$124</f>
        <v>3.1668979432754709E-3</v>
      </c>
      <c r="X74" s="254">
        <f>+生産者価格評価表!X74/生産者価格評価表!X$124</f>
        <v>1.0061595771027935E-3</v>
      </c>
      <c r="Y74" s="254">
        <f>+生産者価格評価表!Y74/生産者価格評価表!Y$124</f>
        <v>3.6756286731907451E-3</v>
      </c>
      <c r="Z74" s="254">
        <f>+生産者価格評価表!Z74/生産者価格評価表!Z$124</f>
        <v>2.4557890190594791E-3</v>
      </c>
      <c r="AA74" s="254">
        <f>+生産者価格評価表!AA74/生産者価格評価表!AA$124</f>
        <v>4.5313785785438951E-3</v>
      </c>
      <c r="AB74" s="254">
        <f>+生産者価格評価表!AB74/生産者価格評価表!AB$124</f>
        <v>3.8956830163161924E-3</v>
      </c>
      <c r="AC74" s="254">
        <f>+生産者価格評価表!AC74/生産者価格評価表!AC$124</f>
        <v>1.1447403407365108E-3</v>
      </c>
      <c r="AD74" s="254">
        <f>+生産者価格評価表!AD74/生産者価格評価表!AD$124</f>
        <v>4.8890317881003953E-4</v>
      </c>
      <c r="AE74" s="254">
        <f>+生産者価格評価表!AE74/生産者価格評価表!AE$124</f>
        <v>2.0688103173321557E-3</v>
      </c>
      <c r="AF74" s="254">
        <f>+生産者価格評価表!AF74/生産者価格評価表!AF$124</f>
        <v>6.9175098309225776E-4</v>
      </c>
      <c r="AG74" s="254">
        <f>+生産者価格評価表!AG74/生産者価格評価表!AG$124</f>
        <v>5.0316174447819178E-4</v>
      </c>
      <c r="AH74" s="254">
        <f>+生産者価格評価表!AH74/生産者価格評価表!AH$124</f>
        <v>3.7186031574321354E-4</v>
      </c>
      <c r="AI74" s="254">
        <f>+生産者価格評価表!AI74/生産者価格評価表!AI$124</f>
        <v>1.1360387856034556E-3</v>
      </c>
      <c r="AJ74" s="254">
        <f>+生産者価格評価表!AJ74/生産者価格評価表!AJ$124</f>
        <v>9.2544895503765426E-4</v>
      </c>
      <c r="AK74" s="254">
        <f>+生産者価格評価表!AK74/生産者価格評価表!AK$124</f>
        <v>9.4036923272217685E-4</v>
      </c>
      <c r="AL74" s="254">
        <f>+生産者価格評価表!AL74/生産者価格評価表!AL$124</f>
        <v>7.6015097046619874E-4</v>
      </c>
      <c r="AM74" s="254">
        <f>+生産者価格評価表!AM74/生産者価格評価表!AM$124</f>
        <v>3.8187004859038348E-4</v>
      </c>
      <c r="AN74" s="254">
        <f>+生産者価格評価表!AN74/生産者価格評価表!AN$124</f>
        <v>3.0302973440566841E-3</v>
      </c>
      <c r="AO74" s="254">
        <f>+生産者価格評価表!AO74/生産者価格評価表!AO$124</f>
        <v>1.5361801842274079E-3</v>
      </c>
      <c r="AP74" s="254">
        <f>+生産者価格評価表!AP74/生産者価格評価表!AP$124</f>
        <v>3.9811372041958327E-4</v>
      </c>
      <c r="AQ74" s="254">
        <f>+生産者価格評価表!AQ74/生産者価格評価表!AQ$124</f>
        <v>6.369764702058631E-4</v>
      </c>
      <c r="AR74" s="254">
        <f>+生産者価格評価表!AR74/生産者価格評価表!AR$124</f>
        <v>6.4909553291457968E-4</v>
      </c>
      <c r="AS74" s="254">
        <f>+生産者価格評価表!AS74/生産者価格評価表!AS$124</f>
        <v>3.3941836093531172E-4</v>
      </c>
      <c r="AT74" s="254">
        <f>+生産者価格評価表!AT74/生産者価格評価表!AT$124</f>
        <v>6.3469708207978279E-4</v>
      </c>
      <c r="AU74" s="255">
        <f>+生産者価格評価表!AU74/生産者価格評価表!AU$124</f>
        <v>4.87704206292433E-4</v>
      </c>
      <c r="AV74" s="255">
        <f>+生産者価格評価表!AV74/生産者価格評価表!AV$124</f>
        <v>4.636481354583167E-4</v>
      </c>
      <c r="AW74" s="255">
        <f>+生産者価格評価表!AW74/生産者価格評価表!AW$124</f>
        <v>5.477086470334901E-4</v>
      </c>
      <c r="AX74" s="255">
        <f>+生産者価格評価表!AX74/生産者価格評価表!AX$124</f>
        <v>1.1551995619814011E-3</v>
      </c>
      <c r="AY74" s="255">
        <f>+生産者価格評価表!AY74/生産者価格評価表!AY$124</f>
        <v>1.3374913829891999E-3</v>
      </c>
      <c r="AZ74" s="255">
        <f>+生産者価格評価表!AZ74/生産者価格評価表!AZ$124</f>
        <v>3.6263218919235774E-4</v>
      </c>
      <c r="BA74" s="255">
        <f>+生産者価格評価表!BA74/生産者価格評価表!BA$124</f>
        <v>3.5596800544887932E-4</v>
      </c>
      <c r="BB74" s="255">
        <f>+生産者価格評価表!BB74/生産者価格評価表!BB$124</f>
        <v>3.0129543526156408E-4</v>
      </c>
      <c r="BC74" s="255">
        <f>+生産者価格評価表!BC74/生産者価格評価表!BC$124</f>
        <v>8.5320736359720175E-4</v>
      </c>
      <c r="BD74" s="255">
        <f>+生産者価格評価表!BD74/生産者価格評価表!BD$124</f>
        <v>3.1151274704283298E-4</v>
      </c>
      <c r="BE74" s="255">
        <f>+生産者価格評価表!BE74/生産者価格評価表!BE$124</f>
        <v>2.0266545607834237E-4</v>
      </c>
      <c r="BF74" s="255">
        <f>+生産者価格評価表!BF74/生産者価格評価表!BF$124</f>
        <v>3.2278849394667763E-4</v>
      </c>
      <c r="BG74" s="255">
        <f>+生産者価格評価表!BG74/生産者価格評価表!BG$124</f>
        <v>3.2116446315215224E-4</v>
      </c>
      <c r="BH74" s="255">
        <f>+生産者価格評価表!BH74/生産者価格評価表!BH$124</f>
        <v>2.9876845013965481E-4</v>
      </c>
      <c r="BI74" s="255">
        <f>+生産者価格評価表!BI74/生産者価格評価表!BI$124</f>
        <v>6.6575312459845682E-4</v>
      </c>
      <c r="BJ74" s="255">
        <f>+生産者価格評価表!BJ74/生産者価格評価表!BJ$124</f>
        <v>9.2811717985378541E-4</v>
      </c>
      <c r="BK74" s="255">
        <f>+生産者価格評価表!BK74/生産者価格評価表!BK$124</f>
        <v>5.2781592798155992E-4</v>
      </c>
      <c r="BL74" s="255">
        <f>+生産者価格評価表!BL74/生産者価格評価表!BL$124</f>
        <v>1.0837553709319532E-3</v>
      </c>
      <c r="BM74" s="255">
        <f>+生産者価格評価表!BM74/生産者価格評価表!BM$124</f>
        <v>7.4458044840895635E-4</v>
      </c>
      <c r="BN74" s="255">
        <f>+生産者価格評価表!BN74/生産者価格評価表!BN$124</f>
        <v>1.2790191317475395E-3</v>
      </c>
      <c r="BO74" s="255">
        <f>+生産者価格評価表!BO74/生産者価格評価表!BO$124</f>
        <v>6.8678829236326383E-4</v>
      </c>
      <c r="BP74" s="255">
        <f>+生産者価格評価表!BP74/生産者価格評価表!BP$124</f>
        <v>1.0300353130564368E-3</v>
      </c>
      <c r="BQ74" s="255">
        <f>+生産者価格評価表!BQ74/生産者価格評価表!BQ$124</f>
        <v>4.0914074496598712E-4</v>
      </c>
      <c r="BR74" s="255">
        <f>+生産者価格評価表!BR74/生産者価格評価表!BR$124</f>
        <v>3.6679925474336233E-3</v>
      </c>
      <c r="BS74" s="255">
        <f>+生産者価格評価表!BS74/生産者価格評価表!BS$124</f>
        <v>8.4108925216718741E-2</v>
      </c>
      <c r="BT74" s="255">
        <f>+生産者価格評価表!BT74/生産者価格評価表!BT$124</f>
        <v>8.2615789518478405E-3</v>
      </c>
      <c r="BU74" s="255">
        <f>+生産者価格評価表!BU74/生産者価格評価表!BU$124</f>
        <v>2.2534278075972531E-3</v>
      </c>
      <c r="BV74" s="255">
        <f>+生産者価格評価表!BV74/生産者価格評価表!BV$124</f>
        <v>1.1786890833921288E-3</v>
      </c>
      <c r="BW74" s="255">
        <f>+生産者価格評価表!BW74/生産者価格評価表!BW$124</f>
        <v>1.9358303666085865E-3</v>
      </c>
      <c r="BX74" s="255">
        <f>+生産者価格評価表!BX74/生産者価格評価表!BX$124</f>
        <v>2.6153255802477437E-4</v>
      </c>
      <c r="BY74" s="255">
        <f>+生産者価格評価表!BY74/生産者価格評価表!BY$124</f>
        <v>0</v>
      </c>
      <c r="BZ74" s="255">
        <f>+生産者価格評価表!BZ74/生産者価格評価表!BZ$124</f>
        <v>8.1738350296919719E-3</v>
      </c>
      <c r="CA74" s="255">
        <f>+生産者価格評価表!CA74/生産者価格評価表!CA$124</f>
        <v>1.2159979261915095E-3</v>
      </c>
      <c r="CB74" s="255">
        <f>+生産者価格評価表!CB74/生産者価格評価表!CB$124</f>
        <v>1.131170425474042E-2</v>
      </c>
      <c r="CC74" s="255">
        <f>+生産者価格評価表!CC74/生産者価格評価表!CC$124</f>
        <v>4.0679285537123874E-4</v>
      </c>
      <c r="CD74" s="255">
        <f>+生産者価格評価表!CD74/生産者価格評価表!CD$124</f>
        <v>1.3723183610803321E-4</v>
      </c>
      <c r="CE74" s="255">
        <f>+生産者価格評価表!CE74/生産者価格評価表!CE$124</f>
        <v>6.7015294023443038E-4</v>
      </c>
      <c r="CF74" s="255">
        <f>+生産者価格評価表!CF74/生産者価格評価表!CF$124</f>
        <v>1.7926361043938794E-3</v>
      </c>
      <c r="CG74" s="255">
        <f>+生産者価格評価表!CG74/生産者価格評価表!CG$124</f>
        <v>5.0957441069361268E-3</v>
      </c>
      <c r="CH74" s="255">
        <f>+生産者価格評価表!CH74/生産者価格評価表!CH$124</f>
        <v>6.0805979341625217E-4</v>
      </c>
      <c r="CI74" s="255">
        <f>+生産者価格評価表!CI74/生産者価格評価表!CI$124</f>
        <v>4.49293601949932E-3</v>
      </c>
      <c r="CJ74" s="255">
        <f>+生産者価格評価表!CJ74/生産者価格評価表!CJ$124</f>
        <v>4.5083970601247746E-4</v>
      </c>
      <c r="CK74" s="255">
        <f>+生産者価格評価表!CK74/生産者価格評価表!CK$124</f>
        <v>1.5404651640226963E-4</v>
      </c>
      <c r="CL74" s="255">
        <f>+生産者価格評価表!CL74/生産者価格評価表!CL$124</f>
        <v>1.3879630262698087E-3</v>
      </c>
      <c r="CM74" s="255">
        <f>+生産者価格評価表!CM74/生産者価格評価表!CM$124</f>
        <v>8.2742845920691051E-4</v>
      </c>
      <c r="CN74" s="255">
        <f>+生産者価格評価表!CN74/生産者価格評価表!CN$124</f>
        <v>3.7162769095368683E-3</v>
      </c>
      <c r="CO74" s="255">
        <f>+生産者価格評価表!CO74/生産者価格評価表!CO$124</f>
        <v>7.006098383825393E-3</v>
      </c>
      <c r="CP74" s="255">
        <f>+生産者価格評価表!CP74/生産者価格評価表!CP$124</f>
        <v>9.9204997112860519E-3</v>
      </c>
      <c r="CQ74" s="255">
        <f>+生産者価格評価表!CQ74/生産者価格評価表!CQ$124</f>
        <v>3.5927024271050225E-3</v>
      </c>
      <c r="CR74" s="255">
        <f>+生産者価格評価表!CR74/生産者価格評価表!CR$124</f>
        <v>3.7805188186607456E-3</v>
      </c>
      <c r="CS74" s="255">
        <f>+生産者価格評価表!CS74/生産者価格評価表!CS$124</f>
        <v>4.4780505714295338E-3</v>
      </c>
      <c r="CT74" s="255">
        <f>+生産者価格評価表!CT74/生産者価格評価表!CT$124</f>
        <v>7.9407871529133759E-3</v>
      </c>
      <c r="CU74" s="255">
        <f>+生産者価格評価表!CU74/生産者価格評価表!CU$124</f>
        <v>2.1356405036567897E-3</v>
      </c>
      <c r="CV74" s="255">
        <f>+生産者価格評価表!CV74/生産者価格評価表!CV$124</f>
        <v>5.2452202451526236E-4</v>
      </c>
      <c r="CW74" s="255">
        <f>+生産者価格評価表!CW74/生産者価格評価表!CW$124</f>
        <v>1.391598153164353E-4</v>
      </c>
      <c r="CX74" s="255">
        <f>+生産者価格評価表!CX74/生産者価格評価表!CX$124</f>
        <v>9.559838552108676E-4</v>
      </c>
      <c r="CY74" s="255">
        <f>+生産者価格評価表!CY74/生産者価格評価表!CY$124</f>
        <v>8.3954679829559363E-4</v>
      </c>
      <c r="CZ74" s="255">
        <f>+生産者価格評価表!CZ74/生産者価格評価表!CZ$124</f>
        <v>1.251703323972529E-2</v>
      </c>
      <c r="DA74" s="255">
        <f>+生産者価格評価表!DA74/生産者価格評価表!DA$124</f>
        <v>8.4669742523063533E-3</v>
      </c>
      <c r="DB74" s="255">
        <f>+生産者価格評価表!DB74/生産者価格評価表!DB$124</f>
        <v>1.3773598976588898E-2</v>
      </c>
      <c r="DC74" s="255">
        <f>+生産者価格評価表!DC74/生産者価格評価表!DC$124</f>
        <v>4.7837325480612368E-3</v>
      </c>
      <c r="DD74" s="255">
        <f>+生産者価格評価表!DD74/生産者価格評価表!DD$124</f>
        <v>1.589371890663139E-3</v>
      </c>
      <c r="DE74" s="255">
        <f>+生産者価格評価表!DE74/生産者価格評価表!DE$124</f>
        <v>5.1024325739193778E-3</v>
      </c>
      <c r="DF74" s="255">
        <f>+生産者価格評価表!DF74/生産者価格評価表!DF$124</f>
        <v>0</v>
      </c>
      <c r="DG74" s="256">
        <f>+生産者価格評価表!DG74/生産者価格評価表!DG$124</f>
        <v>8.0190347036880713E-4</v>
      </c>
    </row>
    <row r="75" spans="1:111" ht="15" customHeight="1" x14ac:dyDescent="0.3">
      <c r="A75" s="236">
        <v>69</v>
      </c>
      <c r="B75" s="196" t="s">
        <v>362</v>
      </c>
      <c r="C75" s="195" t="s">
        <v>232</v>
      </c>
      <c r="D75" s="253">
        <f>+生産者価格評価表!D75/生産者価格評価表!D$124</f>
        <v>1.0519035509634121E-5</v>
      </c>
      <c r="E75" s="254">
        <f>+生産者価格評価表!E75/生産者価格評価表!E$124</f>
        <v>6.0911929428834964E-4</v>
      </c>
      <c r="F75" s="254">
        <f>+生産者価格評価表!F75/生産者価格評価表!F$124</f>
        <v>7.52620487698076E-4</v>
      </c>
      <c r="G75" s="254">
        <f>+生産者価格評価表!G75/生産者価格評価表!G$124</f>
        <v>1.9001983913425366E-4</v>
      </c>
      <c r="H75" s="254">
        <f>+生産者価格評価表!H75/生産者価格評価表!H$124</f>
        <v>2.6619382755668079E-5</v>
      </c>
      <c r="I75" s="254">
        <f>+生産者価格評価表!I75/生産者価格評価表!I$124</f>
        <v>4.2661799511800628E-3</v>
      </c>
      <c r="J75" s="254">
        <f>+生産者価格評価表!J75/生産者価格評価表!J$124</f>
        <v>1.6731314457254451E-3</v>
      </c>
      <c r="K75" s="254">
        <f>+生産者価格評価表!K75/生産者価格評価表!K$124</f>
        <v>1.4100405568366347E-3</v>
      </c>
      <c r="L75" s="254">
        <f>+生産者価格評価表!L75/生産者価格評価表!L$124</f>
        <v>1.1813412730230705E-3</v>
      </c>
      <c r="M75" s="254">
        <f>+生産者価格評価表!M75/生産者価格評価表!M$124</f>
        <v>9.2203462306823721E-5</v>
      </c>
      <c r="N75" s="254">
        <f>+生産者価格評価表!N75/生産者価格評価表!N$124</f>
        <v>3.2504258859723459E-4</v>
      </c>
      <c r="O75" s="254">
        <f>+生産者価格評価表!O75/生産者価格評価表!O$124</f>
        <v>2.4216506834592812E-4</v>
      </c>
      <c r="P75" s="254">
        <f>+生産者価格評価表!P75/生産者価格評価表!P$124</f>
        <v>4.4702726866338848E-4</v>
      </c>
      <c r="Q75" s="254">
        <f>+生産者価格評価表!Q75/生産者価格評価表!Q$124</f>
        <v>2.1746874838696575E-4</v>
      </c>
      <c r="R75" s="254">
        <f>+生産者価格評価表!R75/生産者価格評価表!R$124</f>
        <v>3.2109643806974513E-4</v>
      </c>
      <c r="S75" s="254">
        <f>+生産者価格評価表!S75/生産者価格評価表!S$124</f>
        <v>2.3867261849682647E-3</v>
      </c>
      <c r="T75" s="254">
        <f>+生産者価格評価表!T75/生産者価格評価表!T$124</f>
        <v>8.9808139480390898E-4</v>
      </c>
      <c r="U75" s="254">
        <f>+生産者価格評価表!U75/生産者価格評価表!U$124</f>
        <v>7.9265492672957183E-4</v>
      </c>
      <c r="V75" s="254">
        <f>+生産者価格評価表!V75/生産者価格評価表!V$124</f>
        <v>1.0184965051590509E-2</v>
      </c>
      <c r="W75" s="254">
        <f>+生産者価格評価表!W75/生産者価格評価表!W$124</f>
        <v>6.9428674430920181E-3</v>
      </c>
      <c r="X75" s="254">
        <f>+生産者価格評価表!X75/生産者価格評価表!X$124</f>
        <v>2.4102271565183972E-3</v>
      </c>
      <c r="Y75" s="254">
        <f>+生産者価格評価表!Y75/生産者価格評価表!Y$124</f>
        <v>2.677228611481031E-3</v>
      </c>
      <c r="Z75" s="254">
        <f>+生産者価格評価表!Z75/生産者価格評価表!Z$124</f>
        <v>9.5481386939773132E-4</v>
      </c>
      <c r="AA75" s="254">
        <f>+生産者価格評価表!AA75/生産者価格評価表!AA$124</f>
        <v>7.0758802893152581E-3</v>
      </c>
      <c r="AB75" s="254">
        <f>+生産者価格評価表!AB75/生産者価格評価表!AB$124</f>
        <v>3.7588410849559804E-3</v>
      </c>
      <c r="AC75" s="254">
        <f>+生産者価格評価表!AC75/生産者価格評価表!AC$124</f>
        <v>2.5304270076302472E-3</v>
      </c>
      <c r="AD75" s="254">
        <f>+生産者価格評価表!AD75/生産者価格評価表!AD$124</f>
        <v>0</v>
      </c>
      <c r="AE75" s="254">
        <f>+生産者価格評価表!AE75/生産者価格評価表!AE$124</f>
        <v>1.9261337437230413E-4</v>
      </c>
      <c r="AF75" s="254">
        <f>+生産者価格評価表!AF75/生産者価格評価表!AF$124</f>
        <v>6.9593019838280727E-5</v>
      </c>
      <c r="AG75" s="254">
        <f>+生産者価格評価表!AG75/生産者価格評価表!AG$124</f>
        <v>2.6240556852238044E-4</v>
      </c>
      <c r="AH75" s="254">
        <f>+生産者価格評価表!AH75/生産者価格評価表!AH$124</f>
        <v>3.493233269102915E-4</v>
      </c>
      <c r="AI75" s="254">
        <f>+生産者価格評価表!AI75/生産者価格評価表!AI$124</f>
        <v>1.6755539325118602E-3</v>
      </c>
      <c r="AJ75" s="254">
        <f>+生産者価格評価表!AJ75/生産者価格評価表!AJ$124</f>
        <v>3.8647119112339024E-3</v>
      </c>
      <c r="AK75" s="254">
        <f>+生産者価格評価表!AK75/生産者価格評価表!AK$124</f>
        <v>4.9941456586843848E-4</v>
      </c>
      <c r="AL75" s="254">
        <f>+生産者価格評価表!AL75/生産者価格評価表!AL$124</f>
        <v>3.89908537330953E-3</v>
      </c>
      <c r="AM75" s="254">
        <f>+生産者価格評価表!AM75/生産者価格評価表!AM$124</f>
        <v>5.0173890940273167E-4</v>
      </c>
      <c r="AN75" s="254">
        <f>+生産者価格評価表!AN75/生産者価格評価表!AN$124</f>
        <v>2.279900472492954E-5</v>
      </c>
      <c r="AO75" s="254">
        <f>+生産者価格評価表!AO75/生産者価格評価表!AO$124</f>
        <v>7.8680852062865995E-5</v>
      </c>
      <c r="AP75" s="254">
        <f>+生産者価格評価表!AP75/生産者価格評価表!AP$124</f>
        <v>4.933255519449607E-7</v>
      </c>
      <c r="AQ75" s="254">
        <f>+生産者価格評価表!AQ75/生産者価格評価表!AQ$124</f>
        <v>0</v>
      </c>
      <c r="AR75" s="254">
        <f>+生産者価格評価表!AR75/生産者価格評価表!AR$124</f>
        <v>3.5389459485566342E-4</v>
      </c>
      <c r="AS75" s="254">
        <f>+生産者価格評価表!AS75/生産者価格評価表!AS$124</f>
        <v>1.4552588858682858E-4</v>
      </c>
      <c r="AT75" s="254">
        <f>+生産者価格評価表!AT75/生産者価格評価表!AT$124</f>
        <v>9.6285736900039907E-5</v>
      </c>
      <c r="AU75" s="255">
        <f>+生産者価格評価表!AU75/生産者価格評価表!AU$124</f>
        <v>3.7648186214683175E-4</v>
      </c>
      <c r="AV75" s="255">
        <f>+生産者価格評価表!AV75/生産者価格評価表!AV$124</f>
        <v>3.1208249138597892E-5</v>
      </c>
      <c r="AW75" s="255">
        <f>+生産者価格評価表!AW75/生産者価格評価表!AW$124</f>
        <v>6.3373710055026667E-4</v>
      </c>
      <c r="AX75" s="255">
        <f>+生産者価格評価表!AX75/生産者価格評価表!AX$124</f>
        <v>1.3695530515575082E-3</v>
      </c>
      <c r="AY75" s="255">
        <f>+生産者価格評価表!AY75/生産者価格評価表!AY$124</f>
        <v>1.0228802153432032E-3</v>
      </c>
      <c r="AZ75" s="255">
        <f>+生産者価格評価表!AZ75/生産者価格評価表!AZ$124</f>
        <v>1.9543346147401269E-4</v>
      </c>
      <c r="BA75" s="255">
        <f>+生産者価格評価表!BA75/生産者価格評価表!BA$124</f>
        <v>6.532196388649538E-5</v>
      </c>
      <c r="BB75" s="255">
        <f>+生産者価格評価表!BB75/生産者価格評価表!BB$124</f>
        <v>1.1439318468824705E-4</v>
      </c>
      <c r="BC75" s="255">
        <f>+生産者価格評価表!BC75/生産者価格評価表!BC$124</f>
        <v>9.6696834541016208E-4</v>
      </c>
      <c r="BD75" s="255">
        <f>+生産者価格評価表!BD75/生産者価格評価表!BD$124</f>
        <v>2.5241022375692863E-4</v>
      </c>
      <c r="BE75" s="255">
        <f>+生産者価格評価表!BE75/生産者価格評価表!BE$124</f>
        <v>3.358456129298245E-4</v>
      </c>
      <c r="BF75" s="255">
        <f>+生産者価格評価表!BF75/生産者価格評価表!BF$124</f>
        <v>4.4224238343037522E-5</v>
      </c>
      <c r="BG75" s="255">
        <f>+生産者価格評価表!BG75/生産者価格評価表!BG$124</f>
        <v>2.3207432097638395E-4</v>
      </c>
      <c r="BH75" s="255">
        <f>+生産者価格評価表!BH75/生産者価格評価表!BH$124</f>
        <v>5.4949461673454402E-5</v>
      </c>
      <c r="BI75" s="255">
        <f>+生産者価格評価表!BI75/生産者価格評価表!BI$124</f>
        <v>1.4750916057327209E-3</v>
      </c>
      <c r="BJ75" s="255">
        <f>+生産者価格評価表!BJ75/生産者価格評価表!BJ$124</f>
        <v>4.32470801173302E-3</v>
      </c>
      <c r="BK75" s="255">
        <f>+生産者価格評価表!BK75/生産者価格評価表!BK$124</f>
        <v>1.1830849712201721E-4</v>
      </c>
      <c r="BL75" s="255">
        <f>+生産者価格評価表!BL75/生産者価格評価表!BL$124</f>
        <v>0</v>
      </c>
      <c r="BM75" s="255">
        <f>+生産者価格評価表!BM75/生産者価格評価表!BM$124</f>
        <v>8.5633248778621681E-4</v>
      </c>
      <c r="BN75" s="255">
        <f>+生産者価格評価表!BN75/生産者価格評価表!BN$124</f>
        <v>7.1592084384337386E-4</v>
      </c>
      <c r="BO75" s="255">
        <f>+生産者価格評価表!BO75/生産者価格評価表!BO$124</f>
        <v>5.2076653019435667E-3</v>
      </c>
      <c r="BP75" s="255">
        <f>+生産者価格評価表!BP75/生産者価格評価表!BP$124</f>
        <v>6.5883189362528878E-3</v>
      </c>
      <c r="BQ75" s="255">
        <f>+生産者価格評価表!BQ75/生産者価格評価表!BQ$124</f>
        <v>1.8240970655558214E-2</v>
      </c>
      <c r="BR75" s="255">
        <f>+生産者価格評価表!BR75/生産者価格評価表!BR$124</f>
        <v>3.1014321917928627E-3</v>
      </c>
      <c r="BS75" s="255">
        <f>+生産者価格評価表!BS75/生産者価格評価表!BS$124</f>
        <v>2.9326257595613291E-3</v>
      </c>
      <c r="BT75" s="255">
        <f>+生産者価格評価表!BT75/生産者価格評価表!BT$124</f>
        <v>0</v>
      </c>
      <c r="BU75" s="255">
        <f>+生産者価格評価表!BU75/生産者価格評価表!BU$124</f>
        <v>1.5007500892326522E-3</v>
      </c>
      <c r="BV75" s="255">
        <f>+生産者価格評価表!BV75/生産者価格評価表!BV$124</f>
        <v>4.6208212044035841E-3</v>
      </c>
      <c r="BW75" s="255">
        <f>+生産者価格評価表!BW75/生産者価格評価表!BW$124</f>
        <v>6.9361164867557136E-5</v>
      </c>
      <c r="BX75" s="255">
        <f>+生産者価格評価表!BX75/生産者価格評価表!BX$124</f>
        <v>3.6826141042914974E-5</v>
      </c>
      <c r="BY75" s="255">
        <f>+生産者価格評価表!BY75/生産者価格評価表!BY$124</f>
        <v>0</v>
      </c>
      <c r="BZ75" s="255">
        <f>+生産者価格評価表!BZ75/生産者価格評価表!BZ$124</f>
        <v>4.7070172626392286E-2</v>
      </c>
      <c r="CA75" s="255">
        <f>+生産者価格評価表!CA75/生産者価格評価表!CA$124</f>
        <v>3.151560858040765E-3</v>
      </c>
      <c r="CB75" s="255">
        <f>+生産者価格評価表!CB75/生産者価格評価表!CB$124</f>
        <v>0</v>
      </c>
      <c r="CC75" s="255">
        <f>+生産者価格評価表!CC75/生産者価格評価表!CC$124</f>
        <v>2.9783309640332195E-3</v>
      </c>
      <c r="CD75" s="255">
        <f>+生産者価格評価表!CD75/生産者価格評価表!CD$124</f>
        <v>1.1110385333811946E-3</v>
      </c>
      <c r="CE75" s="255">
        <f>+生産者価格評価表!CE75/生産者価格評価表!CE$124</f>
        <v>3.4394614138502379E-3</v>
      </c>
      <c r="CF75" s="255">
        <f>+生産者価格評価表!CF75/生産者価格評価表!CF$124</f>
        <v>3.058219461480161E-3</v>
      </c>
      <c r="CG75" s="255">
        <f>+生産者価格評価表!CG75/生産者価格評価表!CG$124</f>
        <v>1.630227081807388E-2</v>
      </c>
      <c r="CH75" s="255">
        <f>+生産者価格評価表!CH75/生産者価格評価表!CH$124</f>
        <v>2.0825395499835587E-3</v>
      </c>
      <c r="CI75" s="255">
        <f>+生産者価格評価表!CI75/生産者価格評価表!CI$124</f>
        <v>1.3434580545486772E-2</v>
      </c>
      <c r="CJ75" s="255">
        <f>+生産者価格評価表!CJ75/生産者価格評価表!CJ$124</f>
        <v>4.4610839123696809E-3</v>
      </c>
      <c r="CK75" s="255">
        <f>+生産者価格評価表!CK75/生産者価格評価表!CK$124</f>
        <v>2.4276440542975476E-4</v>
      </c>
      <c r="CL75" s="255">
        <f>+生産者価格評価表!CL75/生産者価格評価表!CL$124</f>
        <v>4.3851465047024321E-3</v>
      </c>
      <c r="CM75" s="255">
        <f>+生産者価格評価表!CM75/生産者価格評価表!CM$124</f>
        <v>1.7360113327374309E-3</v>
      </c>
      <c r="CN75" s="255">
        <f>+生産者価格評価表!CN75/生産者価格評価表!CN$124</f>
        <v>2.8724463073725306E-2</v>
      </c>
      <c r="CO75" s="255">
        <f>+生産者価格評価表!CO75/生産者価格評価表!CO$124</f>
        <v>9.2886500008033043E-3</v>
      </c>
      <c r="CP75" s="255">
        <f>+生産者価格評価表!CP75/生産者価格評価表!CP$124</f>
        <v>4.9290268211318097E-3</v>
      </c>
      <c r="CQ75" s="255">
        <f>+生産者価格評価表!CQ75/生産者価格評価表!CQ$124</f>
        <v>4.5384051331461015E-3</v>
      </c>
      <c r="CR75" s="255">
        <f>+生産者価格評価表!CR75/生産者価格評価表!CR$124</f>
        <v>1.7555137173225363E-2</v>
      </c>
      <c r="CS75" s="255">
        <f>+生産者価格評価表!CS75/生産者価格評価表!CS$124</f>
        <v>5.4062656835765794E-3</v>
      </c>
      <c r="CT75" s="255">
        <f>+生産者価格評価表!CT75/生産者価格評価表!CT$124</f>
        <v>4.5472131968258235E-3</v>
      </c>
      <c r="CU75" s="255">
        <f>+生産者価格評価表!CU75/生産者価格評価表!CU$124</f>
        <v>5.2987844211549258E-5</v>
      </c>
      <c r="CV75" s="255">
        <f>+生産者価格評価表!CV75/生産者価格評価表!CV$124</f>
        <v>7.5274658395733495E-4</v>
      </c>
      <c r="CW75" s="255">
        <f>+生産者価格評価表!CW75/生産者価格評価表!CW$124</f>
        <v>1.1203338278534696E-4</v>
      </c>
      <c r="CX75" s="255">
        <f>+生産者価格評価表!CX75/生産者価格評価表!CX$124</f>
        <v>2.9604661322659128E-3</v>
      </c>
      <c r="CY75" s="255">
        <f>+生産者価格評価表!CY75/生産者価格評価表!CY$124</f>
        <v>1.3867474716376957E-3</v>
      </c>
      <c r="CZ75" s="255">
        <f>+生産者価格評価表!CZ75/生産者価格評価表!CZ$124</f>
        <v>5.7029019318571399E-2</v>
      </c>
      <c r="DA75" s="255">
        <f>+生産者価格評価表!DA75/生産者価格評価表!DA$124</f>
        <v>2.0753881233337081E-2</v>
      </c>
      <c r="DB75" s="255">
        <f>+生産者価格評価表!DB75/生産者価格評価表!DB$124</f>
        <v>1.0848616616662556E-2</v>
      </c>
      <c r="DC75" s="255">
        <f>+生産者価格評価表!DC75/生産者価格評価表!DC$124</f>
        <v>1.4993017159438281E-2</v>
      </c>
      <c r="DD75" s="255">
        <f>+生産者価格評価表!DD75/生産者価格評価表!DD$124</f>
        <v>3.8756078928245353E-4</v>
      </c>
      <c r="DE75" s="255">
        <f>+生産者価格評価表!DE75/生産者価格評価表!DE$124</f>
        <v>1.7765514162763719E-2</v>
      </c>
      <c r="DF75" s="255">
        <f>+生産者価格評価表!DF75/生産者価格評価表!DF$124</f>
        <v>0</v>
      </c>
      <c r="DG75" s="256">
        <f>+生産者価格評価表!DG75/生産者価格評価表!DG$124</f>
        <v>1.2560784295981627E-2</v>
      </c>
    </row>
    <row r="76" spans="1:111" ht="15" customHeight="1" x14ac:dyDescent="0.3">
      <c r="A76" s="236">
        <v>70</v>
      </c>
      <c r="B76" s="196" t="s">
        <v>363</v>
      </c>
      <c r="C76" s="195" t="s">
        <v>2</v>
      </c>
      <c r="D76" s="253">
        <f>+生産者価格評価表!D76/生産者価格評価表!D$124</f>
        <v>7.1363109216515938E-2</v>
      </c>
      <c r="E76" s="254">
        <f>+生産者価格評価表!E76/生産者価格評価表!E$124</f>
        <v>3.9052384794327939E-2</v>
      </c>
      <c r="F76" s="254">
        <f>+生産者価格評価表!F76/生産者価格評価表!F$124</f>
        <v>3.8965215249459478E-2</v>
      </c>
      <c r="G76" s="254">
        <f>+生産者価格評価表!G76/生産者価格評価表!G$124</f>
        <v>2.3418948565748856E-2</v>
      </c>
      <c r="H76" s="254">
        <f>+生産者価格評価表!H76/生産者価格評価表!H$124</f>
        <v>5.5278845428638611E-2</v>
      </c>
      <c r="I76" s="254">
        <f>+生産者価格評価表!I76/生産者価格評価表!I$124</f>
        <v>1.2175306608498231E-2</v>
      </c>
      <c r="J76" s="254">
        <f>+生産者価格評価表!J76/生産者価格評価表!J$124</f>
        <v>1.2153067317986432E-2</v>
      </c>
      <c r="K76" s="254">
        <f>+生産者価格評価表!K76/生産者価格評価表!K$124</f>
        <v>7.0497766550879831E-2</v>
      </c>
      <c r="L76" s="254">
        <f>+生産者価格評価表!L76/生産者価格評価表!L$124</f>
        <v>4.5083554197002641E-2</v>
      </c>
      <c r="M76" s="254">
        <f>+生産者価格評価表!M76/生産者価格評価表!M$124</f>
        <v>6.6485377733531997E-2</v>
      </c>
      <c r="N76" s="254">
        <f>+生産者価格評価表!N76/生産者価格評価表!N$124</f>
        <v>6.1196822847471759E-3</v>
      </c>
      <c r="O76" s="254">
        <f>+生産者価格評価表!O76/生産者価格評価表!O$124</f>
        <v>6.0941121036541583E-2</v>
      </c>
      <c r="P76" s="254">
        <f>+生産者価格評価表!P76/生産者価格評価表!P$124</f>
        <v>8.9245065767193613E-2</v>
      </c>
      <c r="Q76" s="254">
        <f>+生産者価格評価表!Q76/生産者価格評価表!Q$124</f>
        <v>6.1981978017886595E-2</v>
      </c>
      <c r="R76" s="254">
        <f>+生産者価格評価表!R76/生産者価格評価表!R$124</f>
        <v>6.6877667426805523E-2</v>
      </c>
      <c r="S76" s="254">
        <f>+生産者価格評価表!S76/生産者価格評価表!S$124</f>
        <v>7.2912453415587358E-2</v>
      </c>
      <c r="T76" s="254">
        <f>+生産者価格評価表!T76/生産者価格評価表!T$124</f>
        <v>7.7048680726383684E-2</v>
      </c>
      <c r="U76" s="254">
        <f>+生産者価格評価表!U76/生産者価格評価表!U$124</f>
        <v>4.9794386779885846E-2</v>
      </c>
      <c r="V76" s="254">
        <f>+生産者価格評価表!V76/生産者価格評価表!V$124</f>
        <v>2.3143613396097825E-2</v>
      </c>
      <c r="W76" s="254">
        <f>+生産者価格評価表!W76/生産者価格評価表!W$124</f>
        <v>2.5226894004643199E-2</v>
      </c>
      <c r="X76" s="254">
        <f>+生産者価格評価表!X76/生産者価格評価表!X$124</f>
        <v>6.8366507681175363E-3</v>
      </c>
      <c r="Y76" s="254">
        <f>+生産者価格評価表!Y76/生産者価格評価表!Y$124</f>
        <v>3.4630194238775835E-2</v>
      </c>
      <c r="Z76" s="254">
        <f>+生産者価格評価表!Z76/生産者価格評価表!Z$124</f>
        <v>2.604046629003488E-2</v>
      </c>
      <c r="AA76" s="254">
        <f>+生産者価格評価表!AA76/生産者価格評価表!AA$124</f>
        <v>5.5042444454069035E-2</v>
      </c>
      <c r="AB76" s="254">
        <f>+生産者価格評価表!AB76/生産者価格評価表!AB$124</f>
        <v>5.6248475854152893E-2</v>
      </c>
      <c r="AC76" s="254">
        <f>+生産者価格評価表!AC76/生産者価格評価表!AC$124</f>
        <v>5.7422036903333709E-2</v>
      </c>
      <c r="AD76" s="254">
        <f>+生産者価格評価表!AD76/生産者価格評価表!AD$124</f>
        <v>6.1107346485469328E-3</v>
      </c>
      <c r="AE76" s="254">
        <f>+生産者価格評価表!AE76/生産者価格評価表!AE$124</f>
        <v>1.4912944591552639E-2</v>
      </c>
      <c r="AF76" s="254">
        <f>+生産者価格評価表!AF76/生産者価格評価表!AF$124</f>
        <v>5.9248644321613878E-2</v>
      </c>
      <c r="AG76" s="254">
        <f>+生産者価格評価表!AG76/生産者価格評価表!AG$124</f>
        <v>4.3840766478080551E-2</v>
      </c>
      <c r="AH76" s="254">
        <f>+生産者価格評価表!AH76/生産者価格評価表!AH$124</f>
        <v>8.7011557719106486E-2</v>
      </c>
      <c r="AI76" s="254">
        <f>+生産者価格評価表!AI76/生産者価格評価表!AI$124</f>
        <v>3.5968227267244246E-2</v>
      </c>
      <c r="AJ76" s="254">
        <f>+生産者価格評価表!AJ76/生産者価格評価表!AJ$124</f>
        <v>2.7062252127801792E-2</v>
      </c>
      <c r="AK76" s="254">
        <f>+生産者価格評価表!AK76/生産者価格評価表!AK$124</f>
        <v>3.8877503127604594E-2</v>
      </c>
      <c r="AL76" s="254">
        <f>+生産者価格評価表!AL76/生産者価格評価表!AL$124</f>
        <v>3.5468277453066285E-2</v>
      </c>
      <c r="AM76" s="254">
        <f>+生産者価格評価表!AM76/生産者価格評価表!AM$124</f>
        <v>1.3191324856113134E-2</v>
      </c>
      <c r="AN76" s="254">
        <f>+生産者価格評価表!AN76/生産者価格評価表!AN$124</f>
        <v>1.3327566342289057E-2</v>
      </c>
      <c r="AO76" s="254">
        <f>+生産者価格評価表!AO76/生産者価格評価表!AO$124</f>
        <v>2.9193768730325823E-2</v>
      </c>
      <c r="AP76" s="254">
        <f>+生産者価格評価表!AP76/生産者価格評価表!AP$124</f>
        <v>4.0419642447506461E-2</v>
      </c>
      <c r="AQ76" s="254">
        <f>+生産者価格評価表!AQ76/生産者価格評価表!AQ$124</f>
        <v>1.0748595971075213E-2</v>
      </c>
      <c r="AR76" s="254">
        <f>+生産者価格評価表!AR76/生産者価格評価表!AR$124</f>
        <v>3.5534136100843931E-2</v>
      </c>
      <c r="AS76" s="254">
        <f>+生産者価格評価表!AS76/生産者価格評価表!AS$124</f>
        <v>2.9418814771538203E-2</v>
      </c>
      <c r="AT76" s="254">
        <f>+生産者価格評価表!AT76/生産者価格評価表!AT$124</f>
        <v>2.8426867854897939E-2</v>
      </c>
      <c r="AU76" s="255">
        <f>+生産者価格評価表!AU76/生産者価格評価表!AU$124</f>
        <v>3.9893222701096201E-2</v>
      </c>
      <c r="AV76" s="255">
        <f>+生産者価格評価表!AV76/生産者価格評価表!AV$124</f>
        <v>3.689673879844612E-2</v>
      </c>
      <c r="AW76" s="255">
        <f>+生産者価格評価表!AW76/生産者価格評価表!AW$124</f>
        <v>5.2720724307015403E-2</v>
      </c>
      <c r="AX76" s="255">
        <f>+生産者価格評価表!AX76/生産者価格評価表!AX$124</f>
        <v>5.4888088296504323E-2</v>
      </c>
      <c r="AY76" s="255">
        <f>+生産者価格評価表!AY76/生産者価格評価表!AY$124</f>
        <v>3.8651610150018056E-2</v>
      </c>
      <c r="AZ76" s="255">
        <f>+生産者価格評価表!AZ76/生産者価格評価表!AZ$124</f>
        <v>5.1686258093701261E-2</v>
      </c>
      <c r="BA76" s="255">
        <f>+生産者価格評価表!BA76/生産者価格評価表!BA$124</f>
        <v>5.6770291277242563E-2</v>
      </c>
      <c r="BB76" s="255">
        <f>+生産者価格評価表!BB76/生産者価格評価表!BB$124</f>
        <v>4.4289978616581065E-2</v>
      </c>
      <c r="BC76" s="255">
        <f>+生産者価格評価表!BC76/生産者価格評価表!BC$124</f>
        <v>5.2700769239030519E-2</v>
      </c>
      <c r="BD76" s="255">
        <f>+生産者価格評価表!BD76/生産者価格評価表!BD$124</f>
        <v>5.0657066588298681E-2</v>
      </c>
      <c r="BE76" s="255">
        <f>+生産者価格評価表!BE76/生産者価格評価表!BE$124</f>
        <v>4.3944240363547084E-2</v>
      </c>
      <c r="BF76" s="255">
        <f>+生産者価格評価表!BF76/生産者価格評価表!BF$124</f>
        <v>1.9334574011235308E-2</v>
      </c>
      <c r="BG76" s="255">
        <f>+生産者価格評価表!BG76/生産者価格評価表!BG$124</f>
        <v>1.3109449439419529E-2</v>
      </c>
      <c r="BH76" s="255">
        <f>+生産者価格評価表!BH76/生産者価格評価表!BH$124</f>
        <v>4.9754471814907685E-2</v>
      </c>
      <c r="BI76" s="255">
        <f>+生産者価格評価表!BI76/生産者価格評価表!BI$124</f>
        <v>5.5046658773065284E-2</v>
      </c>
      <c r="BJ76" s="255">
        <f>+生産者価格評価表!BJ76/生産者価格評価表!BJ$124</f>
        <v>3.5995140636738504E-2</v>
      </c>
      <c r="BK76" s="255">
        <f>+生産者価格評価表!BK76/生産者価格評価表!BK$124</f>
        <v>7.6507018780187952E-2</v>
      </c>
      <c r="BL76" s="255">
        <f>+生産者価格評価表!BL76/生産者価格評価表!BL$124</f>
        <v>5.782944905638918E-3</v>
      </c>
      <c r="BM76" s="255">
        <f>+生産者価格評価表!BM76/生産者価格評価表!BM$124</f>
        <v>5.338979670094985E-2</v>
      </c>
      <c r="BN76" s="255">
        <f>+生産者価格評価表!BN76/生産者価格評価表!BN$124</f>
        <v>6.1576795041694075E-2</v>
      </c>
      <c r="BO76" s="255">
        <f>+生産者価格評価表!BO76/生産者価格評価表!BO$124</f>
        <v>3.7940512904332799E-2</v>
      </c>
      <c r="BP76" s="255">
        <f>+生産者価格評価表!BP76/生産者価格評価表!BP$124</f>
        <v>3.3370411330922195E-2</v>
      </c>
      <c r="BQ76" s="255">
        <f>+生産者価格評価表!BQ76/生産者価格評価表!BQ$124</f>
        <v>4.3201904386001777E-3</v>
      </c>
      <c r="BR76" s="255">
        <f>+生産者価格評価表!BR76/生産者価格評価表!BR$124</f>
        <v>9.1528642756400942E-3</v>
      </c>
      <c r="BS76" s="255">
        <f>+生産者価格評価表!BS76/生産者価格評価表!BS$124</f>
        <v>1.7854671463582442E-2</v>
      </c>
      <c r="BT76" s="255">
        <f>+生産者価格評価表!BT76/生産者価格評価表!BT$124</f>
        <v>1.7708175318495334E-2</v>
      </c>
      <c r="BU76" s="255">
        <f>+生産者価格評価表!BU76/生産者価格評価表!BU$124</f>
        <v>9.6196110235064487E-3</v>
      </c>
      <c r="BV76" s="255">
        <f>+生産者価格評価表!BV76/生産者価格評価表!BV$124</f>
        <v>5.2516425230265604E-3</v>
      </c>
      <c r="BW76" s="255">
        <f>+生産者価格評価表!BW76/生産者価格評価表!BW$124</f>
        <v>1.5906485251820559E-3</v>
      </c>
      <c r="BX76" s="255">
        <f>+生産者価格評価表!BX76/生産者価格評価表!BX$124</f>
        <v>4.319639387713849E-3</v>
      </c>
      <c r="BY76" s="255">
        <f>+生産者価格評価表!BY76/生産者価格評価表!BY$124</f>
        <v>6.7544728991713362E-4</v>
      </c>
      <c r="BZ76" s="255">
        <f>+生産者価格評価表!BZ76/生産者価格評価表!BZ$124</f>
        <v>2.3837245665286966E-3</v>
      </c>
      <c r="CA76" s="255">
        <f>+生産者価格評価表!CA76/生産者価格評価表!CA$124</f>
        <v>1.1832693848579327E-2</v>
      </c>
      <c r="CB76" s="255">
        <f>+生産者価格評価表!CB76/生産者価格評価表!CB$124</f>
        <v>8.4485519046815977E-2</v>
      </c>
      <c r="CC76" s="255">
        <f>+生産者価格評価表!CC76/生産者価格評価表!CC$124</f>
        <v>5.145271142802583E-3</v>
      </c>
      <c r="CD76" s="255">
        <f>+生産者価格評価表!CD76/生産者価格評価表!CD$124</f>
        <v>2.2364594425990391E-3</v>
      </c>
      <c r="CE76" s="255">
        <f>+生産者価格評価表!CE76/生産者価格評価表!CE$124</f>
        <v>7.8718332501801647E-3</v>
      </c>
      <c r="CF76" s="255">
        <f>+生産者価格評価表!CF76/生産者価格評価表!CF$124</f>
        <v>7.1432887303315732E-3</v>
      </c>
      <c r="CG76" s="255">
        <f>+生産者価格評価表!CG76/生産者価格評価表!CG$124</f>
        <v>1.2836602678087726E-2</v>
      </c>
      <c r="CH76" s="255">
        <f>+生産者価格評価表!CH76/生産者価格評価表!CH$124</f>
        <v>3.6679315006289373E-3</v>
      </c>
      <c r="CI76" s="255">
        <f>+生産者価格評価表!CI76/生産者価格評価表!CI$124</f>
        <v>4.3171957127609078E-3</v>
      </c>
      <c r="CJ76" s="255">
        <f>+生産者価格評価表!CJ76/生産者価格評価表!CJ$124</f>
        <v>3.5077694785158502E-3</v>
      </c>
      <c r="CK76" s="255">
        <f>+生産者価格評価表!CK76/生産者価格評価表!CK$124</f>
        <v>1.1417185791573451E-2</v>
      </c>
      <c r="CL76" s="255">
        <f>+生産者価格評価表!CL76/生産者価格評価表!CL$124</f>
        <v>5.2789600331221414E-3</v>
      </c>
      <c r="CM76" s="255">
        <f>+生産者価格評価表!CM76/生産者価格評価表!CM$124</f>
        <v>1.9884275538009002E-2</v>
      </c>
      <c r="CN76" s="255">
        <f>+生産者価格評価表!CN76/生産者価格評価表!CN$124</f>
        <v>9.1501586255520653E-3</v>
      </c>
      <c r="CO76" s="255">
        <f>+生産者価格評価表!CO76/生産者価格評価表!CO$124</f>
        <v>8.5477815785293884E-3</v>
      </c>
      <c r="CP76" s="255">
        <f>+生産者価格評価表!CP76/生産者価格評価表!CP$124</f>
        <v>3.1235920207998934E-2</v>
      </c>
      <c r="CQ76" s="255">
        <f>+生産者価格評価表!CQ76/生産者価格評価表!CQ$124</f>
        <v>5.2329406426696201E-2</v>
      </c>
      <c r="CR76" s="255">
        <f>+生産者価格評価表!CR76/生産者価格評価表!CR$124</f>
        <v>2.8556939478527638E-2</v>
      </c>
      <c r="CS76" s="255">
        <f>+生産者価格評価表!CS76/生産者価格評価表!CS$124</f>
        <v>2.4601447688851315E-2</v>
      </c>
      <c r="CT76" s="255">
        <f>+生産者価格評価表!CT76/生産者価格評価表!CT$124</f>
        <v>1.9545299374944654E-2</v>
      </c>
      <c r="CU76" s="255">
        <f>+生産者価格評価表!CU76/生産者価格評価表!CU$124</f>
        <v>3.5394623304598423E-2</v>
      </c>
      <c r="CV76" s="255">
        <f>+生産者価格評価表!CV76/生産者価格評価表!CV$124</f>
        <v>1.765466299403573E-2</v>
      </c>
      <c r="CW76" s="255">
        <f>+生産者価格評価表!CW76/生産者価格評価表!CW$124</f>
        <v>5.2461060796782392E-3</v>
      </c>
      <c r="CX76" s="255">
        <f>+生産者価格評価表!CX76/生産者価格評価表!CX$124</f>
        <v>6.4309130597044975E-2</v>
      </c>
      <c r="CY76" s="255">
        <f>+生産者価格評価表!CY76/生産者価格評価表!CY$124</f>
        <v>8.4649954779574422E-3</v>
      </c>
      <c r="CZ76" s="255">
        <f>+生産者価格評価表!CZ76/生産者価格評価表!CZ$124</f>
        <v>6.0469702801681728E-2</v>
      </c>
      <c r="DA76" s="255">
        <f>+生産者価格評価表!DA76/生産者価格評価表!DA$124</f>
        <v>0.10156276403304552</v>
      </c>
      <c r="DB76" s="255">
        <f>+生産者価格評価表!DB76/生産者価格評価表!DB$124</f>
        <v>4.016727952776232E-2</v>
      </c>
      <c r="DC76" s="255">
        <f>+生産者価格評価表!DC76/生産者価格評価表!DC$124</f>
        <v>1.9180715441724405E-2</v>
      </c>
      <c r="DD76" s="255">
        <f>+生産者価格評価表!DD76/生産者価格評価表!DD$124</f>
        <v>3.3620898470252847E-2</v>
      </c>
      <c r="DE76" s="255">
        <f>+生産者価格評価表!DE76/生産者価格評価表!DE$124</f>
        <v>2.4744000039425576E-2</v>
      </c>
      <c r="DF76" s="255">
        <f>+生産者価格評価表!DF76/生産者価格評価表!DF$124</f>
        <v>0.23884273765859426</v>
      </c>
      <c r="DG76" s="256">
        <f>+生産者価格評価表!DG76/生産者価格評価表!DG$124</f>
        <v>4.0669162138211026E-3</v>
      </c>
    </row>
    <row r="77" spans="1:111" ht="15" customHeight="1" x14ac:dyDescent="0.3">
      <c r="A77" s="236">
        <v>71</v>
      </c>
      <c r="B77" s="196" t="s">
        <v>364</v>
      </c>
      <c r="C77" s="195" t="s">
        <v>3</v>
      </c>
      <c r="D77" s="253">
        <f>+生産者価格評価表!D77/生産者価格評価表!D$124</f>
        <v>5.8707723338847061E-3</v>
      </c>
      <c r="E77" s="254">
        <f>+生産者価格評価表!E77/生産者価格評価表!E$124</f>
        <v>6.0532065837315659E-3</v>
      </c>
      <c r="F77" s="254">
        <f>+生産者価格評価表!F77/生産者価格評価表!F$124</f>
        <v>1.213771586523988E-2</v>
      </c>
      <c r="G77" s="254">
        <f>+生産者価格評価表!G77/生産者価格評価表!G$124</f>
        <v>1.1217814559240346E-2</v>
      </c>
      <c r="H77" s="254">
        <f>+生産者価格評価表!H77/生産者価格評価表!H$124</f>
        <v>1.0490255087629529E-2</v>
      </c>
      <c r="I77" s="254">
        <f>+生産者価格評価表!I77/生産者価格評価表!I$124</f>
        <v>3.3083298090977216E-2</v>
      </c>
      <c r="J77" s="254">
        <f>+生産者価格評価表!J77/生産者価格評価表!J$124</f>
        <v>4.8337897234222264E-2</v>
      </c>
      <c r="K77" s="254">
        <f>+生産者価格評価表!K77/生産者価格評価表!K$124</f>
        <v>5.0733761654931453E-3</v>
      </c>
      <c r="L77" s="254">
        <f>+生産者価格評価表!L77/生産者価格評価表!L$124</f>
        <v>1.7924677393092635E-2</v>
      </c>
      <c r="M77" s="254">
        <f>+生産者価格評価表!M77/生産者価格評価表!M$124</f>
        <v>4.2266601634272961E-3</v>
      </c>
      <c r="N77" s="254">
        <f>+生産者価格評価表!N77/生産者価格評価表!N$124</f>
        <v>5.1377699487949987E-3</v>
      </c>
      <c r="O77" s="254">
        <f>+生産者価格評価表!O77/生産者価格評価表!O$124</f>
        <v>2.1039263592922398E-2</v>
      </c>
      <c r="P77" s="254">
        <f>+生産者価格評価表!P77/生産者価格評価表!P$124</f>
        <v>1.8918194009834601E-2</v>
      </c>
      <c r="Q77" s="254">
        <f>+生産者価格評価表!Q77/生産者価格評価表!Q$124</f>
        <v>8.8946410454069664E-3</v>
      </c>
      <c r="R77" s="254">
        <f>+生産者価格評価表!R77/生産者価格評価表!R$124</f>
        <v>1.5015710174563877E-2</v>
      </c>
      <c r="S77" s="254">
        <f>+生産者価格評価表!S77/生産者価格評価表!S$124</f>
        <v>9.1846361415615658E-3</v>
      </c>
      <c r="T77" s="254">
        <f>+生産者価格評価表!T77/生産者価格評価表!T$124</f>
        <v>9.8183983987907425E-3</v>
      </c>
      <c r="U77" s="254">
        <f>+生産者価格評価表!U77/生産者価格評価表!U$124</f>
        <v>1.2082850054397168E-2</v>
      </c>
      <c r="V77" s="254">
        <f>+生産者価格評価表!V77/生産者価格評価表!V$124</f>
        <v>1.2625806349357298E-2</v>
      </c>
      <c r="W77" s="254">
        <f>+生産者価格評価表!W77/生産者価格評価表!W$124</f>
        <v>6.558142573919035E-3</v>
      </c>
      <c r="X77" s="254">
        <f>+生産者価格評価表!X77/生産者価格評価表!X$124</f>
        <v>5.1795893065980517E-3</v>
      </c>
      <c r="Y77" s="254">
        <f>+生産者価格評価表!Y77/生産者価格評価表!Y$124</f>
        <v>8.9917364644585135E-3</v>
      </c>
      <c r="Z77" s="254">
        <f>+生産者価格評価表!Z77/生産者価格評価表!Z$124</f>
        <v>6.489054501860241E-3</v>
      </c>
      <c r="AA77" s="254">
        <f>+生産者価格評価表!AA77/生産者価格評価表!AA$124</f>
        <v>6.3233574429381956E-3</v>
      </c>
      <c r="AB77" s="254">
        <f>+生産者価格評価表!AB77/生産者価格評価表!AB$124</f>
        <v>9.3431763931978856E-3</v>
      </c>
      <c r="AC77" s="254">
        <f>+生産者価格評価表!AC77/生産者価格評価表!AC$124</f>
        <v>8.8125523084101754E-3</v>
      </c>
      <c r="AD77" s="254">
        <f>+生産者価格評価表!AD77/生産者価格評価表!AD$124</f>
        <v>3.9897061328954125E-3</v>
      </c>
      <c r="AE77" s="254">
        <f>+生産者価格評価表!AE77/生産者価格評価表!AE$124</f>
        <v>3.8691292643271598E-3</v>
      </c>
      <c r="AF77" s="254">
        <f>+生産者価格評価表!AF77/生産者価格評価表!AF$124</f>
        <v>4.390356515228561E-3</v>
      </c>
      <c r="AG77" s="254">
        <f>+生産者価格評価表!AG77/生産者価格評価表!AG$124</f>
        <v>6.928178886691185E-3</v>
      </c>
      <c r="AH77" s="254">
        <f>+生産者価格評価表!AH77/生産者価格評価表!AH$124</f>
        <v>6.6972418481833305E-3</v>
      </c>
      <c r="AI77" s="254">
        <f>+生産者価格評価表!AI77/生産者価格評価表!AI$124</f>
        <v>9.0420425233776122E-3</v>
      </c>
      <c r="AJ77" s="254">
        <f>+生産者価格評価表!AJ77/生産者価格評価表!AJ$124</f>
        <v>9.3778352123345659E-3</v>
      </c>
      <c r="AK77" s="254">
        <f>+生産者価格評価表!AK77/生産者価格評価表!AK$124</f>
        <v>1.8825757765562442E-2</v>
      </c>
      <c r="AL77" s="254">
        <f>+生産者価格評価表!AL77/生産者価格評価表!AL$124</f>
        <v>1.4652776079495895E-2</v>
      </c>
      <c r="AM77" s="254">
        <f>+生産者価格評価表!AM77/生産者価格評価表!AM$124</f>
        <v>4.5143232230657766E-3</v>
      </c>
      <c r="AN77" s="254">
        <f>+生産者価格評価表!AN77/生産者価格評価表!AN$124</f>
        <v>4.6656333619806423E-3</v>
      </c>
      <c r="AO77" s="254">
        <f>+生産者価格評価表!AO77/生産者価格評価表!AO$124</f>
        <v>8.1548896025157563E-3</v>
      </c>
      <c r="AP77" s="254">
        <f>+生産者価格評価表!AP77/生産者価格評価表!AP$124</f>
        <v>7.2168594994028298E-3</v>
      </c>
      <c r="AQ77" s="254">
        <f>+生産者価格評価表!AQ77/生産者価格評価表!AQ$124</f>
        <v>9.430196351538786E-3</v>
      </c>
      <c r="AR77" s="254">
        <f>+生産者価格評価表!AR77/生産者価格評価表!AR$124</f>
        <v>7.8816268062377286E-3</v>
      </c>
      <c r="AS77" s="254">
        <f>+生産者価格評価表!AS77/生産者価格評価表!AS$124</f>
        <v>1.4277304161678196E-2</v>
      </c>
      <c r="AT77" s="254">
        <f>+生産者価格評価表!AT77/生産者価格評価表!AT$124</f>
        <v>1.0229271571200991E-2</v>
      </c>
      <c r="AU77" s="255">
        <f>+生産者価格評価表!AU77/生産者価格評価表!AU$124</f>
        <v>6.6336046382411478E-3</v>
      </c>
      <c r="AV77" s="255">
        <f>+生産者価格評価表!AV77/生産者価格評価表!AV$124</f>
        <v>7.1722725593002098E-3</v>
      </c>
      <c r="AW77" s="255">
        <f>+生産者価格評価表!AW77/生産者価格評価表!AW$124</f>
        <v>1.2685254652982945E-2</v>
      </c>
      <c r="AX77" s="255">
        <f>+生産者価格評価表!AX77/生産者価格評価表!AX$124</f>
        <v>7.6386942501678419E-3</v>
      </c>
      <c r="AY77" s="255">
        <f>+生産者価格評価表!AY77/生産者価格評価表!AY$124</f>
        <v>7.4781866526606048E-3</v>
      </c>
      <c r="AZ77" s="255">
        <f>+生産者価格評価表!AZ77/生産者価格評価表!AZ$124</f>
        <v>6.84397670266186E-3</v>
      </c>
      <c r="BA77" s="255">
        <f>+生産者価格評価表!BA77/生産者価格評価表!BA$124</f>
        <v>7.9421232720872648E-3</v>
      </c>
      <c r="BB77" s="255">
        <f>+生産者価格評価表!BB77/生産者価格評価表!BB$124</f>
        <v>8.2128902203735168E-3</v>
      </c>
      <c r="BC77" s="255">
        <f>+生産者価格評価表!BC77/生産者価格評価表!BC$124</f>
        <v>8.5066166330488389E-3</v>
      </c>
      <c r="BD77" s="255">
        <f>+生産者価格評価表!BD77/生産者価格評価表!BD$124</f>
        <v>7.5504289830937397E-3</v>
      </c>
      <c r="BE77" s="255">
        <f>+生産者価格評価表!BE77/生産者価格評価表!BE$124</f>
        <v>8.8559013864633364E-3</v>
      </c>
      <c r="BF77" s="255">
        <f>+生産者価格評価表!BF77/生産者価格評価表!BF$124</f>
        <v>4.6690137579598438E-3</v>
      </c>
      <c r="BG77" s="255">
        <f>+生産者価格評価表!BG77/生産者価格評価表!BG$124</f>
        <v>4.1264684062708463E-3</v>
      </c>
      <c r="BH77" s="255">
        <f>+生産者価格評価表!BH77/生産者価格評価表!BH$124</f>
        <v>4.3291288856121589E-3</v>
      </c>
      <c r="BI77" s="255">
        <f>+生産者価格評価表!BI77/生産者価格評価表!BI$124</f>
        <v>1.7271205573698958E-2</v>
      </c>
      <c r="BJ77" s="255">
        <f>+生産者価格評価表!BJ77/生産者価格評価表!BJ$124</f>
        <v>1.1128973110141873E-2</v>
      </c>
      <c r="BK77" s="255">
        <f>+生産者価格評価表!BK77/生産者価格評価表!BK$124</f>
        <v>3.4880431260191247E-2</v>
      </c>
      <c r="BL77" s="255">
        <f>+生産者価格評価表!BL77/生産者価格評価表!BL$124</f>
        <v>3.0030194233896502E-3</v>
      </c>
      <c r="BM77" s="255">
        <f>+生産者価格評価表!BM77/生産者価格評価表!BM$124</f>
        <v>1.0249448744082502E-2</v>
      </c>
      <c r="BN77" s="255">
        <f>+生産者価格評価表!BN77/生産者価格評価表!BN$124</f>
        <v>5.3795859088583541E-3</v>
      </c>
      <c r="BO77" s="255">
        <f>+生産者価格評価表!BO77/生産者価格評価表!BO$124</f>
        <v>1.5364277398603949E-2</v>
      </c>
      <c r="BP77" s="255">
        <f>+生産者価格評価表!BP77/生産者価格評価表!BP$124</f>
        <v>1.4338723520545197E-2</v>
      </c>
      <c r="BQ77" s="255">
        <f>+生産者価格評価表!BQ77/生産者価格評価表!BQ$124</f>
        <v>2.2445770110876791E-2</v>
      </c>
      <c r="BR77" s="255">
        <f>+生産者価格評価表!BR77/生産者価格評価表!BR$124</f>
        <v>7.9272187376344429E-3</v>
      </c>
      <c r="BS77" s="255">
        <f>+生産者価格評価表!BS77/生産者価格評価表!BS$124</f>
        <v>1.7593547252114653E-2</v>
      </c>
      <c r="BT77" s="255">
        <f>+生産者価格評価表!BT77/生産者価格評価表!BT$124</f>
        <v>2.7099200526273893E-2</v>
      </c>
      <c r="BU77" s="255">
        <f>+生産者価格評価表!BU77/生産者価格評価表!BU$124</f>
        <v>1.940320261689003E-2</v>
      </c>
      <c r="BV77" s="255">
        <f>+生産者価格評価表!BV77/生産者価格評価表!BV$124</f>
        <v>7.7207245032385324E-2</v>
      </c>
      <c r="BW77" s="255">
        <f>+生産者価格評価表!BW77/生産者価格評価表!BW$124</f>
        <v>0.10309569178274476</v>
      </c>
      <c r="BX77" s="255">
        <f>+生産者価格評価表!BX77/生産者価格評価表!BX$124</f>
        <v>7.2646057999297353E-2</v>
      </c>
      <c r="BY77" s="255">
        <f>+生産者価格評価表!BY77/生産者価格評価表!BY$124</f>
        <v>7.0572003767014807E-2</v>
      </c>
      <c r="BZ77" s="255">
        <f>+生産者価格評価表!BZ77/生産者価格評価表!BZ$124</f>
        <v>6.6366122696992783E-2</v>
      </c>
      <c r="CA77" s="255">
        <f>+生産者価格評価表!CA77/生産者価格評価表!CA$124</f>
        <v>1.4951663785299768E-2</v>
      </c>
      <c r="CB77" s="255">
        <f>+生産者価格評価表!CB77/生産者価格評価表!CB$124</f>
        <v>4.7829062706647933E-2</v>
      </c>
      <c r="CC77" s="255">
        <f>+生産者価格評価表!CC77/生産者価格評価表!CC$124</f>
        <v>2.9359140291588533E-2</v>
      </c>
      <c r="CD77" s="255">
        <f>+生産者価格評価表!CD77/生産者価格評価表!CD$124</f>
        <v>2.5433433870135535E-2</v>
      </c>
      <c r="CE77" s="255">
        <f>+生産者価格評価表!CE77/生産者価格評価表!CE$124</f>
        <v>1.2588773706352287E-2</v>
      </c>
      <c r="CF77" s="255">
        <f>+生産者価格評価表!CF77/生産者価格評価表!CF$124</f>
        <v>7.213234048198563E-3</v>
      </c>
      <c r="CG77" s="255">
        <f>+生産者価格評価表!CG77/生産者価格評価表!CG$124</f>
        <v>1.1559682132919722E-2</v>
      </c>
      <c r="CH77" s="255">
        <f>+生産者価格評価表!CH77/生産者価格評価表!CH$124</f>
        <v>4.8344668124618333E-4</v>
      </c>
      <c r="CI77" s="255">
        <f>+生産者価格評価表!CI77/生産者価格評価表!CI$124</f>
        <v>9.4553855241010423E-3</v>
      </c>
      <c r="CJ77" s="255">
        <f>+生産者価格評価表!CJ77/生産者価格評価表!CJ$124</f>
        <v>4.7763532526992943E-3</v>
      </c>
      <c r="CK77" s="255">
        <f>+生産者価格評価表!CK77/生産者価格評価表!CK$124</f>
        <v>3.26093232603091E-3</v>
      </c>
      <c r="CL77" s="255">
        <f>+生産者価格評価表!CL77/生産者価格評価表!CL$124</f>
        <v>3.7796560918911528E-3</v>
      </c>
      <c r="CM77" s="255">
        <f>+生産者価格評価表!CM77/生産者価格評価表!CM$124</f>
        <v>4.2564190686881142E-3</v>
      </c>
      <c r="CN77" s="255">
        <f>+生産者価格評価表!CN77/生産者価格評価表!CN$124</f>
        <v>1.8143772549486587E-2</v>
      </c>
      <c r="CO77" s="255">
        <f>+生産者価格評価表!CO77/生産者価格評価表!CO$124</f>
        <v>1.3014932242924396E-2</v>
      </c>
      <c r="CP77" s="255">
        <f>+生産者価格評価表!CP77/生産者価格評価表!CP$124</f>
        <v>2.5326837025820607E-3</v>
      </c>
      <c r="CQ77" s="255">
        <f>+生産者価格評価表!CQ77/生産者価格評価表!CQ$124</f>
        <v>4.2098288256594155E-3</v>
      </c>
      <c r="CR77" s="255">
        <f>+生産者価格評価表!CR77/生産者価格評価表!CR$124</f>
        <v>2.1781960260826648E-2</v>
      </c>
      <c r="CS77" s="255">
        <f>+生産者価格評価表!CS77/生産者価格評価表!CS$124</f>
        <v>1.800971413366028E-2</v>
      </c>
      <c r="CT77" s="255">
        <f>+生産者価格評価表!CT77/生産者価格評価表!CT$124</f>
        <v>9.841674892062429E-3</v>
      </c>
      <c r="CU77" s="255">
        <f>+生産者価格評価表!CU77/生産者価格評価表!CU$124</f>
        <v>2.5375103671869109E-2</v>
      </c>
      <c r="CV77" s="255">
        <f>+生産者価格評価表!CV77/生産者価格評価表!CV$124</f>
        <v>5.9826278846457276E-2</v>
      </c>
      <c r="CW77" s="255">
        <f>+生産者価格評価表!CW77/生産者価格評価表!CW$124</f>
        <v>2.425200382835464E-3</v>
      </c>
      <c r="CX77" s="255">
        <f>+生産者価格評価表!CX77/生産者価格評価表!CX$124</f>
        <v>8.4428363922847763E-3</v>
      </c>
      <c r="CY77" s="255">
        <f>+生産者価格評価表!CY77/生産者価格評価表!CY$124</f>
        <v>4.2945214079014643E-3</v>
      </c>
      <c r="CZ77" s="255">
        <f>+生産者価格評価表!CZ77/生産者価格評価表!CZ$124</f>
        <v>3.0083083842525612E-2</v>
      </c>
      <c r="DA77" s="255">
        <f>+生産者価格評価表!DA77/生産者価格評価表!DA$124</f>
        <v>1.0213232638145685E-2</v>
      </c>
      <c r="DB77" s="255">
        <f>+生産者価格評価表!DB77/生産者価格評価表!DB$124</f>
        <v>4.5610633379034983E-3</v>
      </c>
      <c r="DC77" s="255">
        <f>+生産者価格評価表!DC77/生産者価格評価表!DC$124</f>
        <v>1.4810230171181372E-2</v>
      </c>
      <c r="DD77" s="255">
        <f>+生産者価格評価表!DD77/生産者価格評価表!DD$124</f>
        <v>1.8163185451564218E-2</v>
      </c>
      <c r="DE77" s="255">
        <f>+生産者価格評価表!DE77/生産者価格評価表!DE$124</f>
        <v>9.2465692992723912E-3</v>
      </c>
      <c r="DF77" s="255">
        <f>+生産者価格評価表!DF77/生産者価格評価表!DF$124</f>
        <v>0</v>
      </c>
      <c r="DG77" s="256">
        <f>+生産者価格評価表!DG77/生産者価格評価表!DG$124</f>
        <v>3.4609186791280805E-2</v>
      </c>
    </row>
    <row r="78" spans="1:111" ht="15" customHeight="1" x14ac:dyDescent="0.3">
      <c r="A78" s="236">
        <v>72</v>
      </c>
      <c r="B78" s="196" t="s">
        <v>365</v>
      </c>
      <c r="C78" s="195" t="s">
        <v>233</v>
      </c>
      <c r="D78" s="253">
        <f>+生産者価格評価表!D78/生産者価格評価表!D$124</f>
        <v>4.0958494515637862E-4</v>
      </c>
      <c r="E78" s="254">
        <f>+生産者価格評価表!E78/生産者価格評価表!E$124</f>
        <v>0</v>
      </c>
      <c r="F78" s="254">
        <f>+生産者価格評価表!F78/生産者価格評価表!F$124</f>
        <v>2.8850452028426248E-3</v>
      </c>
      <c r="G78" s="254">
        <f>+生産者価格評価表!G78/生産者価格評価表!G$124</f>
        <v>1.7141649823999108E-3</v>
      </c>
      <c r="H78" s="254">
        <f>+生産者価格評価表!H78/生産者価格評価表!H$124</f>
        <v>9.9600857144124724E-4</v>
      </c>
      <c r="I78" s="254">
        <f>+生産者価格評価表!I78/生産者価格評価表!I$124</f>
        <v>2.7362907234699252E-2</v>
      </c>
      <c r="J78" s="254">
        <f>+生産者価格評価表!J78/生産者価格評価表!J$124</f>
        <v>4.9467664448377708E-3</v>
      </c>
      <c r="K78" s="254">
        <f>+生産者価格評価表!K78/生産者価格評価表!K$124</f>
        <v>4.0139642504494026E-3</v>
      </c>
      <c r="L78" s="254">
        <f>+生産者価格評価表!L78/生産者価格評価表!L$124</f>
        <v>2.1186150787515239E-3</v>
      </c>
      <c r="M78" s="254">
        <f>+生産者価格評価表!M78/生産者価格評価表!M$124</f>
        <v>1.1391804582111193E-3</v>
      </c>
      <c r="N78" s="254">
        <f>+生産者価格評価表!N78/生産者価格評価表!N$124</f>
        <v>8.6349074769663838E-6</v>
      </c>
      <c r="O78" s="254">
        <f>+生産者価格評価表!O78/生産者価格評価表!O$124</f>
        <v>3.2983257758433773E-3</v>
      </c>
      <c r="P78" s="254">
        <f>+生産者価格評価表!P78/生産者価格評価表!P$124</f>
        <v>5.9278525080939028E-3</v>
      </c>
      <c r="Q78" s="254">
        <f>+生産者価格評価表!Q78/生産者価格評価表!Q$124</f>
        <v>2.3748095032996865E-3</v>
      </c>
      <c r="R78" s="254">
        <f>+生産者価格評価表!R78/生産者価格評価表!R$124</f>
        <v>5.7113808295661461E-3</v>
      </c>
      <c r="S78" s="254">
        <f>+生産者価格評価表!S78/生産者価格評価表!S$124</f>
        <v>2.0506709439875601E-3</v>
      </c>
      <c r="T78" s="254">
        <f>+生産者価格評価表!T78/生産者価格評価表!T$124</f>
        <v>2.2133928873203233E-3</v>
      </c>
      <c r="U78" s="254">
        <f>+生産者価格評価表!U78/生産者価格評価表!U$124</f>
        <v>5.955431753511718E-3</v>
      </c>
      <c r="V78" s="254">
        <f>+生産者価格評価表!V78/生産者価格評価表!V$124</f>
        <v>1.8068565451000904E-3</v>
      </c>
      <c r="W78" s="254">
        <f>+生産者価格評価表!W78/生産者価格評価表!W$124</f>
        <v>2.15756630906749E-3</v>
      </c>
      <c r="X78" s="254">
        <f>+生産者価格評価表!X78/生産者価格評価表!X$124</f>
        <v>2.1082823508656802E-3</v>
      </c>
      <c r="Y78" s="254">
        <f>+生産者価格評価表!Y78/生産者価格評価表!Y$124</f>
        <v>2.2203225252947372E-3</v>
      </c>
      <c r="Z78" s="254">
        <f>+生産者価格評価表!Z78/生産者価格評価表!Z$124</f>
        <v>2.6877138889588267E-3</v>
      </c>
      <c r="AA78" s="254">
        <f>+生産者価格評価表!AA78/生産者価格評価表!AA$124</f>
        <v>3.2374723894495216E-3</v>
      </c>
      <c r="AB78" s="254">
        <f>+生産者価格評価表!AB78/生産者価格評価表!AB$124</f>
        <v>6.497549989126418E-3</v>
      </c>
      <c r="AC78" s="254">
        <f>+生産者価格評価表!AC78/生産者価格評価表!AC$124</f>
        <v>1.6528441408062858E-3</v>
      </c>
      <c r="AD78" s="254">
        <f>+生産者価格評価表!AD78/生産者価格評価表!AD$124</f>
        <v>4.811319667101769E-4</v>
      </c>
      <c r="AE78" s="254">
        <f>+生産者価格評価表!AE78/生産者価格評価表!AE$124</f>
        <v>1.1563287761138662E-3</v>
      </c>
      <c r="AF78" s="254">
        <f>+生産者価格評価表!AF78/生産者価格評価表!AF$124</f>
        <v>4.3869041199885413E-3</v>
      </c>
      <c r="AG78" s="254">
        <f>+生産者価格評価表!AG78/生産者価格評価表!AG$124</f>
        <v>3.6057436585009888E-3</v>
      </c>
      <c r="AH78" s="254">
        <f>+生産者価格評価表!AH78/生産者価格評価表!AH$124</f>
        <v>2.5917537157860338E-3</v>
      </c>
      <c r="AI78" s="254">
        <f>+生産者価格評価表!AI78/生産者価格評価表!AI$124</f>
        <v>3.3692844855933756E-3</v>
      </c>
      <c r="AJ78" s="254">
        <f>+生産者価格評価表!AJ78/生産者価格評価表!AJ$124</f>
        <v>5.1306091528898002E-3</v>
      </c>
      <c r="AK78" s="254">
        <f>+生産者価格評価表!AK78/生産者価格評価表!AK$124</f>
        <v>3.9084618198399531E-3</v>
      </c>
      <c r="AL78" s="254">
        <f>+生産者価格評価表!AL78/生産者価格評価表!AL$124</f>
        <v>3.6830639178955433E-3</v>
      </c>
      <c r="AM78" s="254">
        <f>+生産者価格評価表!AM78/生産者価格評価表!AM$124</f>
        <v>7.0269986547558594E-4</v>
      </c>
      <c r="AN78" s="254">
        <f>+生産者価格評価表!AN78/生産者価格評価表!AN$124</f>
        <v>1.4978852281213996E-3</v>
      </c>
      <c r="AO78" s="254">
        <f>+生産者価格評価表!AO78/生産者価格評価表!AO$124</f>
        <v>2.9251510323371958E-3</v>
      </c>
      <c r="AP78" s="254">
        <f>+生産者価格評価表!AP78/生産者価格評価表!AP$124</f>
        <v>1.3763782899264402E-3</v>
      </c>
      <c r="AQ78" s="254">
        <f>+生産者価格評価表!AQ78/生産者価格評価表!AQ$124</f>
        <v>4.9974734840835049E-4</v>
      </c>
      <c r="AR78" s="254">
        <f>+生産者価格評価表!AR78/生産者価格評価表!AR$124</f>
        <v>1.8138722349548232E-3</v>
      </c>
      <c r="AS78" s="254">
        <f>+生産者価格評価表!AS78/生産者価格評価表!AS$124</f>
        <v>6.090567386902627E-3</v>
      </c>
      <c r="AT78" s="254">
        <f>+生産者価格評価表!AT78/生産者価格評価表!AT$124</f>
        <v>3.4059039476336149E-3</v>
      </c>
      <c r="AU78" s="255">
        <f>+生産者価格評価表!AU78/生産者価格評価表!AU$124</f>
        <v>3.4789694999660848E-3</v>
      </c>
      <c r="AV78" s="255">
        <f>+生産者価格評価表!AV78/生産者価格評価表!AV$124</f>
        <v>2.8747877869299125E-3</v>
      </c>
      <c r="AW78" s="255">
        <f>+生産者価格評価表!AW78/生産者価格評価表!AW$124</f>
        <v>2.6003019931618767E-3</v>
      </c>
      <c r="AX78" s="255">
        <f>+生産者価格評価表!AX78/生産者価格評価表!AX$124</f>
        <v>1.4200220312926297E-3</v>
      </c>
      <c r="AY78" s="255">
        <f>+生産者価格評価表!AY78/生産者価格評価表!AY$124</f>
        <v>2.1183731083609623E-3</v>
      </c>
      <c r="AZ78" s="255">
        <f>+生産者価格評価表!AZ78/生産者価格評価表!AZ$124</f>
        <v>2.2178997163636856E-3</v>
      </c>
      <c r="BA78" s="255">
        <f>+生産者価格評価表!BA78/生産者価格評価表!BA$124</f>
        <v>3.4976608865291432E-3</v>
      </c>
      <c r="BB78" s="255">
        <f>+生産者価格評価表!BB78/生産者価格評価表!BB$124</f>
        <v>2.2851614925518326E-3</v>
      </c>
      <c r="BC78" s="255">
        <f>+生産者価格評価表!BC78/生産者価格評価表!BC$124</f>
        <v>2.8305005125210665E-3</v>
      </c>
      <c r="BD78" s="255">
        <f>+生産者価格評価表!BD78/生産者価格評価表!BD$124</f>
        <v>2.9724324280198207E-3</v>
      </c>
      <c r="BE78" s="255">
        <f>+生産者価格評価表!BE78/生産者価格評価表!BE$124</f>
        <v>2.5958549702834537E-3</v>
      </c>
      <c r="BF78" s="255">
        <f>+生産者価格評価表!BF78/生産者価格評価表!BF$124</f>
        <v>1.1478923586191242E-3</v>
      </c>
      <c r="BG78" s="255">
        <f>+生産者価格評価表!BG78/生産者価格評価表!BG$124</f>
        <v>7.3334385550238867E-4</v>
      </c>
      <c r="BH78" s="255">
        <f>+生産者価格評価表!BH78/生産者価格評価表!BH$124</f>
        <v>6.8671428924015185E-4</v>
      </c>
      <c r="BI78" s="255">
        <f>+生産者価格評価表!BI78/生産者価格評価表!BI$124</f>
        <v>1.893774432147942E-3</v>
      </c>
      <c r="BJ78" s="255">
        <f>+生産者価格評価表!BJ78/生産者価格評価表!BJ$124</f>
        <v>1.2924248579272339E-3</v>
      </c>
      <c r="BK78" s="255">
        <f>+生産者価格評価表!BK78/生産者価格評価表!BK$124</f>
        <v>2.193565275141556E-3</v>
      </c>
      <c r="BL78" s="255">
        <f>+生産者価格評価表!BL78/生産者価格評価表!BL$124</f>
        <v>1.8919241086904931E-4</v>
      </c>
      <c r="BM78" s="255">
        <f>+生産者価格評価表!BM78/生産者価格評価表!BM$124</f>
        <v>8.4629429587703853E-3</v>
      </c>
      <c r="BN78" s="255">
        <f>+生産者価格評価表!BN78/生産者価格評価表!BN$124</f>
        <v>3.2378151554489521E-3</v>
      </c>
      <c r="BO78" s="255">
        <f>+生産者価格評価表!BO78/生産者価格評価表!BO$124</f>
        <v>1.9235520484656419E-3</v>
      </c>
      <c r="BP78" s="255">
        <f>+生産者価格評価表!BP78/生産者価格評価表!BP$124</f>
        <v>2.3945198577229698E-3</v>
      </c>
      <c r="BQ78" s="255">
        <f>+生産者価格評価表!BQ78/生産者価格評価表!BQ$124</f>
        <v>6.3791373901817914E-3</v>
      </c>
      <c r="BR78" s="255">
        <f>+生産者価格評価表!BR78/生産者価格評価表!BR$124</f>
        <v>1.6955174497196961E-2</v>
      </c>
      <c r="BS78" s="255">
        <f>+生産者価格評価表!BS78/生産者価格評価表!BS$124</f>
        <v>1.229469026099398E-3</v>
      </c>
      <c r="BT78" s="255">
        <f>+生産者価格評価表!BT78/生産者価格評価表!BT$124</f>
        <v>1.574516167953064E-3</v>
      </c>
      <c r="BU78" s="255">
        <f>+生産者価格評価表!BU78/生産者価格評価表!BU$124</f>
        <v>3.5224771480392297E-2</v>
      </c>
      <c r="BV78" s="255">
        <f>+生産者価格評価表!BV78/生産者価格評価表!BV$124</f>
        <v>1.7940866556383026E-2</v>
      </c>
      <c r="BW78" s="255">
        <f>+生産者価格評価表!BW78/生産者価格評価表!BW$124</f>
        <v>4.9396346320509862E-2</v>
      </c>
      <c r="BX78" s="255">
        <f>+生産者価格評価表!BX78/生産者価格評価表!BX$124</f>
        <v>0.1757814825173252</v>
      </c>
      <c r="BY78" s="255">
        <f>+生産者価格評価表!BY78/生産者価格評価表!BY$124</f>
        <v>1.8208100085399994E-2</v>
      </c>
      <c r="BZ78" s="255">
        <f>+生産者価格評価表!BZ78/生産者価格評価表!BZ$124</f>
        <v>1.9554411257310124E-3</v>
      </c>
      <c r="CA78" s="255">
        <f>+生産者価格評価表!CA78/生産者価格評価表!CA$124</f>
        <v>1.2943224800978002E-2</v>
      </c>
      <c r="CB78" s="255">
        <f>+生産者価格評価表!CB78/生産者価格評価表!CB$124</f>
        <v>2.4446707690052135E-2</v>
      </c>
      <c r="CC78" s="255">
        <f>+生産者価格評価表!CC78/生産者価格評価表!CC$124</f>
        <v>5.0854777145557944E-2</v>
      </c>
      <c r="CD78" s="255">
        <f>+生産者価格評価表!CD78/生産者価格評価表!CD$124</f>
        <v>3.7052595749168969E-3</v>
      </c>
      <c r="CE78" s="255">
        <f>+生産者価格評価表!CE78/生産者価格評価表!CE$124</f>
        <v>8.3871365128641032E-2</v>
      </c>
      <c r="CF78" s="255">
        <f>+生産者価格評価表!CF78/生産者価格評価表!CF$124</f>
        <v>9.7175719714334127E-2</v>
      </c>
      <c r="CG78" s="255">
        <f>+生産者価格評価表!CG78/生産者価格評価表!CG$124</f>
        <v>3.1188444307299317E-2</v>
      </c>
      <c r="CH78" s="255">
        <f>+生産者価格評価表!CH78/生産者価格評価表!CH$124</f>
        <v>1.7065472120588957E-2</v>
      </c>
      <c r="CI78" s="255">
        <f>+生産者価格評価表!CI78/生産者価格評価表!CI$124</f>
        <v>1.3538632175593699E-2</v>
      </c>
      <c r="CJ78" s="255">
        <f>+生産者価格評価表!CJ78/生産者価格評価表!CJ$124</f>
        <v>1.0388420471034231E-2</v>
      </c>
      <c r="CK78" s="255">
        <f>+生産者価格評価表!CK78/生産者価格評価表!CK$124</f>
        <v>3.4486439818934851E-2</v>
      </c>
      <c r="CL78" s="255">
        <f>+生産者価格評価表!CL78/生産者価格評価表!CL$124</f>
        <v>6.4585327498974429E-2</v>
      </c>
      <c r="CM78" s="255">
        <f>+生産者価格評価表!CM78/生産者価格評価表!CM$124</f>
        <v>2.5137363232429419E-2</v>
      </c>
      <c r="CN78" s="255">
        <f>+生産者価格評価表!CN78/生産者価格評価表!CN$124</f>
        <v>3.6150729768562044E-3</v>
      </c>
      <c r="CO78" s="255">
        <f>+生産者価格評価表!CO78/生産者価格評価表!CO$124</f>
        <v>1.5743988861260144E-3</v>
      </c>
      <c r="CP78" s="255">
        <f>+生産者価格評価表!CP78/生産者価格評価表!CP$124</f>
        <v>1.8912634529771932E-2</v>
      </c>
      <c r="CQ78" s="255">
        <f>+生産者価格評価表!CQ78/生産者価格評価表!CQ$124</f>
        <v>2.4687679906927541E-2</v>
      </c>
      <c r="CR78" s="255">
        <f>+生産者価格評価表!CR78/生産者価格評価表!CR$124</f>
        <v>1.1002304900199732E-2</v>
      </c>
      <c r="CS78" s="255">
        <f>+生産者価格評価表!CS78/生産者価格評価表!CS$124</f>
        <v>6.3827314769592473E-3</v>
      </c>
      <c r="CT78" s="255">
        <f>+生産者価格評価表!CT78/生産者価格評価表!CT$124</f>
        <v>8.2589670466516399E-3</v>
      </c>
      <c r="CU78" s="255">
        <f>+生産者価格評価表!CU78/生産者価格評価表!CU$124</f>
        <v>1.7063551902954752E-2</v>
      </c>
      <c r="CV78" s="255">
        <f>+生産者価格評価表!CV78/生産者価格評価表!CV$124</f>
        <v>2.846146216994784E-2</v>
      </c>
      <c r="CW78" s="255">
        <f>+生産者価格評価表!CW78/生産者価格評価表!CW$124</f>
        <v>2.1096579344693509E-3</v>
      </c>
      <c r="CX78" s="255">
        <f>+生産者価格評価表!CX78/生産者価格評価表!CX$124</f>
        <v>3.4373840930945086E-3</v>
      </c>
      <c r="CY78" s="255">
        <f>+生産者価格評価表!CY78/生産者価格評価表!CY$124</f>
        <v>1.0608371092028963E-2</v>
      </c>
      <c r="CZ78" s="255">
        <f>+生産者価格評価表!CZ78/生産者価格評価表!CZ$124</f>
        <v>1.4644254367997187E-2</v>
      </c>
      <c r="DA78" s="255">
        <f>+生産者価格評価表!DA78/生産者価格評価表!DA$124</f>
        <v>5.6870785508272528E-2</v>
      </c>
      <c r="DB78" s="255">
        <f>+生産者価格評価表!DB78/生産者価格評価表!DB$124</f>
        <v>3.3432729650812593E-2</v>
      </c>
      <c r="DC78" s="255">
        <f>+生産者価格評価表!DC78/生産者価格評価表!DC$124</f>
        <v>7.3038093209563688E-3</v>
      </c>
      <c r="DD78" s="255">
        <f>+生産者価格評価表!DD78/生産者価格評価表!DD$124</f>
        <v>2.683299483873372E-2</v>
      </c>
      <c r="DE78" s="255">
        <f>+生産者価格評価表!DE78/生産者価格評価表!DE$124</f>
        <v>1.8897091775586444E-2</v>
      </c>
      <c r="DF78" s="255">
        <f>+生産者価格評価表!DF78/生産者価格評価表!DF$124</f>
        <v>0</v>
      </c>
      <c r="DG78" s="256">
        <f>+生産者価格評価表!DG78/生産者価格評価表!DG$124</f>
        <v>1.9108391416284599E-2</v>
      </c>
    </row>
    <row r="79" spans="1:111" ht="15" customHeight="1" x14ac:dyDescent="0.3">
      <c r="A79" s="236">
        <v>73</v>
      </c>
      <c r="B79" s="196" t="s">
        <v>366</v>
      </c>
      <c r="C79" s="195" t="s">
        <v>234</v>
      </c>
      <c r="D79" s="253">
        <f>+生産者価格評価表!D79/生産者価格評価表!D$124</f>
        <v>0</v>
      </c>
      <c r="E79" s="254">
        <f>+生産者価格評価表!E79/生産者価格評価表!E$124</f>
        <v>0</v>
      </c>
      <c r="F79" s="254">
        <f>+生産者価格評価表!F79/生産者価格評価表!F$124</f>
        <v>0</v>
      </c>
      <c r="G79" s="254">
        <f>+生産者価格評価表!G79/生産者価格評価表!G$124</f>
        <v>0</v>
      </c>
      <c r="H79" s="254">
        <f>+生産者価格評価表!H79/生産者価格評価表!H$124</f>
        <v>0</v>
      </c>
      <c r="I79" s="254">
        <f>+生産者価格評価表!I79/生産者価格評価表!I$124</f>
        <v>0</v>
      </c>
      <c r="J79" s="254">
        <f>+生産者価格評価表!J79/生産者価格評価表!J$124</f>
        <v>0</v>
      </c>
      <c r="K79" s="254">
        <f>+生産者価格評価表!K79/生産者価格評価表!K$124</f>
        <v>0</v>
      </c>
      <c r="L79" s="254">
        <f>+生産者価格評価表!L79/生産者価格評価表!L$124</f>
        <v>0</v>
      </c>
      <c r="M79" s="254">
        <f>+生産者価格評価表!M79/生産者価格評価表!M$124</f>
        <v>0</v>
      </c>
      <c r="N79" s="254">
        <f>+生産者価格評価表!N79/生産者価格評価表!N$124</f>
        <v>0</v>
      </c>
      <c r="O79" s="254">
        <f>+生産者価格評価表!O79/生産者価格評価表!O$124</f>
        <v>0</v>
      </c>
      <c r="P79" s="254">
        <f>+生産者価格評価表!P79/生産者価格評価表!P$124</f>
        <v>0</v>
      </c>
      <c r="Q79" s="254">
        <f>+生産者価格評価表!Q79/生産者価格評価表!Q$124</f>
        <v>0</v>
      </c>
      <c r="R79" s="254">
        <f>+生産者価格評価表!R79/生産者価格評価表!R$124</f>
        <v>0</v>
      </c>
      <c r="S79" s="254">
        <f>+生産者価格評価表!S79/生産者価格評価表!S$124</f>
        <v>0</v>
      </c>
      <c r="T79" s="254">
        <f>+生産者価格評価表!T79/生産者価格評価表!T$124</f>
        <v>0</v>
      </c>
      <c r="U79" s="254">
        <f>+生産者価格評価表!U79/生産者価格評価表!U$124</f>
        <v>0</v>
      </c>
      <c r="V79" s="254">
        <f>+生産者価格評価表!V79/生産者価格評価表!V$124</f>
        <v>0</v>
      </c>
      <c r="W79" s="254">
        <f>+生産者価格評価表!W79/生産者価格評価表!W$124</f>
        <v>0</v>
      </c>
      <c r="X79" s="254">
        <f>+生産者価格評価表!X79/生産者価格評価表!X$124</f>
        <v>0</v>
      </c>
      <c r="Y79" s="254">
        <f>+生産者価格評価表!Y79/生産者価格評価表!Y$124</f>
        <v>0</v>
      </c>
      <c r="Z79" s="254">
        <f>+生産者価格評価表!Z79/生産者価格評価表!Z$124</f>
        <v>0</v>
      </c>
      <c r="AA79" s="254">
        <f>+生産者価格評価表!AA79/生産者価格評価表!AA$124</f>
        <v>0</v>
      </c>
      <c r="AB79" s="254">
        <f>+生産者価格評価表!AB79/生産者価格評価表!AB$124</f>
        <v>0</v>
      </c>
      <c r="AC79" s="254">
        <f>+生産者価格評価表!AC79/生産者価格評価表!AC$124</f>
        <v>0</v>
      </c>
      <c r="AD79" s="254">
        <f>+生産者価格評価表!AD79/生産者価格評価表!AD$124</f>
        <v>0</v>
      </c>
      <c r="AE79" s="254">
        <f>+生産者価格評価表!AE79/生産者価格評価表!AE$124</f>
        <v>0</v>
      </c>
      <c r="AF79" s="254">
        <f>+生産者価格評価表!AF79/生産者価格評価表!AF$124</f>
        <v>0</v>
      </c>
      <c r="AG79" s="254">
        <f>+生産者価格評価表!AG79/生産者価格評価表!AG$124</f>
        <v>0</v>
      </c>
      <c r="AH79" s="254">
        <f>+生産者価格評価表!AH79/生産者価格評価表!AH$124</f>
        <v>0</v>
      </c>
      <c r="AI79" s="254">
        <f>+生産者価格評価表!AI79/生産者価格評価表!AI$124</f>
        <v>0</v>
      </c>
      <c r="AJ79" s="254">
        <f>+生産者価格評価表!AJ79/生産者価格評価表!AJ$124</f>
        <v>0</v>
      </c>
      <c r="AK79" s="254">
        <f>+生産者価格評価表!AK79/生産者価格評価表!AK$124</f>
        <v>0</v>
      </c>
      <c r="AL79" s="254">
        <f>+生産者価格評価表!AL79/生産者価格評価表!AL$124</f>
        <v>0</v>
      </c>
      <c r="AM79" s="254">
        <f>+生産者価格評価表!AM79/生産者価格評価表!AM$124</f>
        <v>0</v>
      </c>
      <c r="AN79" s="254">
        <f>+生産者価格評価表!AN79/生産者価格評価表!AN$124</f>
        <v>0</v>
      </c>
      <c r="AO79" s="254">
        <f>+生産者価格評価表!AO79/生産者価格評価表!AO$124</f>
        <v>0</v>
      </c>
      <c r="AP79" s="254">
        <f>+生産者価格評価表!AP79/生産者価格評価表!AP$124</f>
        <v>0</v>
      </c>
      <c r="AQ79" s="254">
        <f>+生産者価格評価表!AQ79/生産者価格評価表!AQ$124</f>
        <v>0</v>
      </c>
      <c r="AR79" s="254">
        <f>+生産者価格評価表!AR79/生産者価格評価表!AR$124</f>
        <v>0</v>
      </c>
      <c r="AS79" s="254">
        <f>+生産者価格評価表!AS79/生産者価格評価表!AS$124</f>
        <v>0</v>
      </c>
      <c r="AT79" s="254">
        <f>+生産者価格評価表!AT79/生産者価格評価表!AT$124</f>
        <v>0</v>
      </c>
      <c r="AU79" s="255">
        <f>+生産者価格評価表!AU79/生産者価格評価表!AU$124</f>
        <v>0</v>
      </c>
      <c r="AV79" s="255">
        <f>+生産者価格評価表!AV79/生産者価格評価表!AV$124</f>
        <v>0</v>
      </c>
      <c r="AW79" s="255">
        <f>+生産者価格評価表!AW79/生産者価格評価表!AW$124</f>
        <v>0</v>
      </c>
      <c r="AX79" s="255">
        <f>+生産者価格評価表!AX79/生産者価格評価表!AX$124</f>
        <v>0</v>
      </c>
      <c r="AY79" s="255">
        <f>+生産者価格評価表!AY79/生産者価格評価表!AY$124</f>
        <v>0</v>
      </c>
      <c r="AZ79" s="255">
        <f>+生産者価格評価表!AZ79/生産者価格評価表!AZ$124</f>
        <v>0</v>
      </c>
      <c r="BA79" s="255">
        <f>+生産者価格評価表!BA79/生産者価格評価表!BA$124</f>
        <v>0</v>
      </c>
      <c r="BB79" s="255">
        <f>+生産者価格評価表!BB79/生産者価格評価表!BB$124</f>
        <v>0</v>
      </c>
      <c r="BC79" s="255">
        <f>+生産者価格評価表!BC79/生産者価格評価表!BC$124</f>
        <v>0</v>
      </c>
      <c r="BD79" s="255">
        <f>+生産者価格評価表!BD79/生産者価格評価表!BD$124</f>
        <v>0</v>
      </c>
      <c r="BE79" s="255">
        <f>+生産者価格評価表!BE79/生産者価格評価表!BE$124</f>
        <v>0</v>
      </c>
      <c r="BF79" s="255">
        <f>+生産者価格評価表!BF79/生産者価格評価表!BF$124</f>
        <v>0</v>
      </c>
      <c r="BG79" s="255">
        <f>+生産者価格評価表!BG79/生産者価格評価表!BG$124</f>
        <v>0</v>
      </c>
      <c r="BH79" s="255">
        <f>+生産者価格評価表!BH79/生産者価格評価表!BH$124</f>
        <v>0</v>
      </c>
      <c r="BI79" s="255">
        <f>+生産者価格評価表!BI79/生産者価格評価表!BI$124</f>
        <v>0</v>
      </c>
      <c r="BJ79" s="255">
        <f>+生産者価格評価表!BJ79/生産者価格評価表!BJ$124</f>
        <v>0</v>
      </c>
      <c r="BK79" s="255">
        <f>+生産者価格評価表!BK79/生産者価格評価表!BK$124</f>
        <v>0</v>
      </c>
      <c r="BL79" s="255">
        <f>+生産者価格評価表!BL79/生産者価格評価表!BL$124</f>
        <v>0</v>
      </c>
      <c r="BM79" s="255">
        <f>+生産者価格評価表!BM79/生産者価格評価表!BM$124</f>
        <v>0</v>
      </c>
      <c r="BN79" s="255">
        <f>+生産者価格評価表!BN79/生産者価格評価表!BN$124</f>
        <v>0</v>
      </c>
      <c r="BO79" s="255">
        <f>+生産者価格評価表!BO79/生産者価格評価表!BO$124</f>
        <v>0</v>
      </c>
      <c r="BP79" s="255">
        <f>+生産者価格評価表!BP79/生産者価格評価表!BP$124</f>
        <v>0</v>
      </c>
      <c r="BQ79" s="255">
        <f>+生産者価格評価表!BQ79/生産者価格評価表!BQ$124</f>
        <v>0</v>
      </c>
      <c r="BR79" s="255">
        <f>+生産者価格評価表!BR79/生産者価格評価表!BR$124</f>
        <v>0</v>
      </c>
      <c r="BS79" s="255">
        <f>+生産者価格評価表!BS79/生産者価格評価表!BS$124</f>
        <v>0</v>
      </c>
      <c r="BT79" s="255">
        <f>+生産者価格評価表!BT79/生産者価格評価表!BT$124</f>
        <v>0</v>
      </c>
      <c r="BU79" s="255">
        <f>+生産者価格評価表!BU79/生産者価格評価表!BU$124</f>
        <v>0</v>
      </c>
      <c r="BV79" s="255">
        <f>+生産者価格評価表!BV79/生産者価格評価表!BV$124</f>
        <v>0</v>
      </c>
      <c r="BW79" s="255">
        <f>+生産者価格評価表!BW79/生産者価格評価表!BW$124</f>
        <v>0</v>
      </c>
      <c r="BX79" s="255">
        <f>+生産者価格評価表!BX79/生産者価格評価表!BX$124</f>
        <v>0</v>
      </c>
      <c r="BY79" s="255">
        <f>+生産者価格評価表!BY79/生産者価格評価表!BY$124</f>
        <v>0</v>
      </c>
      <c r="BZ79" s="255">
        <f>+生産者価格評価表!BZ79/生産者価格評価表!BZ$124</f>
        <v>0</v>
      </c>
      <c r="CA79" s="255">
        <f>+生産者価格評価表!CA79/生産者価格評価表!CA$124</f>
        <v>0</v>
      </c>
      <c r="CB79" s="255">
        <f>+生産者価格評価表!CB79/生産者価格評価表!CB$124</f>
        <v>0</v>
      </c>
      <c r="CC79" s="255">
        <f>+生産者価格評価表!CC79/生産者価格評価表!CC$124</f>
        <v>0</v>
      </c>
      <c r="CD79" s="255">
        <f>+生産者価格評価表!CD79/生産者価格評価表!CD$124</f>
        <v>0</v>
      </c>
      <c r="CE79" s="255">
        <f>+生産者価格評価表!CE79/生産者価格評価表!CE$124</f>
        <v>0</v>
      </c>
      <c r="CF79" s="255">
        <f>+生産者価格評価表!CF79/生産者価格評価表!CF$124</f>
        <v>0</v>
      </c>
      <c r="CG79" s="255">
        <f>+生産者価格評価表!CG79/生産者価格評価表!CG$124</f>
        <v>0</v>
      </c>
      <c r="CH79" s="255">
        <f>+生産者価格評価表!CH79/生産者価格評価表!CH$124</f>
        <v>0</v>
      </c>
      <c r="CI79" s="255">
        <f>+生産者価格評価表!CI79/生産者価格評価表!CI$124</f>
        <v>0</v>
      </c>
      <c r="CJ79" s="255">
        <f>+生産者価格評価表!CJ79/生産者価格評価表!CJ$124</f>
        <v>0</v>
      </c>
      <c r="CK79" s="255">
        <f>+生産者価格評価表!CK79/生産者価格評価表!CK$124</f>
        <v>0</v>
      </c>
      <c r="CL79" s="255">
        <f>+生産者価格評価表!CL79/生産者価格評価表!CL$124</f>
        <v>0</v>
      </c>
      <c r="CM79" s="255">
        <f>+生産者価格評価表!CM79/生産者価格評価表!CM$124</f>
        <v>0</v>
      </c>
      <c r="CN79" s="255">
        <f>+生産者価格評価表!CN79/生産者価格評価表!CN$124</f>
        <v>0</v>
      </c>
      <c r="CO79" s="255">
        <f>+生産者価格評価表!CO79/生産者価格評価表!CO$124</f>
        <v>0</v>
      </c>
      <c r="CP79" s="255">
        <f>+生産者価格評価表!CP79/生産者価格評価表!CP$124</f>
        <v>0</v>
      </c>
      <c r="CQ79" s="255">
        <f>+生産者価格評価表!CQ79/生産者価格評価表!CQ$124</f>
        <v>0</v>
      </c>
      <c r="CR79" s="255">
        <f>+生産者価格評価表!CR79/生産者価格評価表!CR$124</f>
        <v>0</v>
      </c>
      <c r="CS79" s="255">
        <f>+生産者価格評価表!CS79/生産者価格評価表!CS$124</f>
        <v>0</v>
      </c>
      <c r="CT79" s="255">
        <f>+生産者価格評価表!CT79/生産者価格評価表!CT$124</f>
        <v>0</v>
      </c>
      <c r="CU79" s="255">
        <f>+生産者価格評価表!CU79/生産者価格評価表!CU$124</f>
        <v>0</v>
      </c>
      <c r="CV79" s="255">
        <f>+生産者価格評価表!CV79/生産者価格評価表!CV$124</f>
        <v>0</v>
      </c>
      <c r="CW79" s="255">
        <f>+生産者価格評価表!CW79/生産者価格評価表!CW$124</f>
        <v>0</v>
      </c>
      <c r="CX79" s="255">
        <f>+生産者価格評価表!CX79/生産者価格評価表!CX$124</f>
        <v>0</v>
      </c>
      <c r="CY79" s="255">
        <f>+生産者価格評価表!CY79/生産者価格評価表!CY$124</f>
        <v>0</v>
      </c>
      <c r="CZ79" s="255">
        <f>+生産者価格評価表!CZ79/生産者価格評価表!CZ$124</f>
        <v>0</v>
      </c>
      <c r="DA79" s="255">
        <f>+生産者価格評価表!DA79/生産者価格評価表!DA$124</f>
        <v>0</v>
      </c>
      <c r="DB79" s="255">
        <f>+生産者価格評価表!DB79/生産者価格評価表!DB$124</f>
        <v>0</v>
      </c>
      <c r="DC79" s="255">
        <f>+生産者価格評価表!DC79/生産者価格評価表!DC$124</f>
        <v>0</v>
      </c>
      <c r="DD79" s="255">
        <f>+生産者価格評価表!DD79/生産者価格評価表!DD$124</f>
        <v>0</v>
      </c>
      <c r="DE79" s="255">
        <f>+生産者価格評価表!DE79/生産者価格評価表!DE$124</f>
        <v>0</v>
      </c>
      <c r="DF79" s="255">
        <f>+生産者価格評価表!DF79/生産者価格評価表!DF$124</f>
        <v>0</v>
      </c>
      <c r="DG79" s="256">
        <f>+生産者価格評価表!DG79/生産者価格評価表!DG$124</f>
        <v>0</v>
      </c>
    </row>
    <row r="80" spans="1:111" ht="15" customHeight="1" x14ac:dyDescent="0.3">
      <c r="A80" s="236">
        <v>74</v>
      </c>
      <c r="B80" s="196" t="s">
        <v>367</v>
      </c>
      <c r="C80" s="195" t="s">
        <v>368</v>
      </c>
      <c r="D80" s="253">
        <f>+生産者価格評価表!D80/生産者価格評価表!D$124</f>
        <v>0</v>
      </c>
      <c r="E80" s="254">
        <f>+生産者価格評価表!E80/生産者価格評価表!E$124</f>
        <v>0</v>
      </c>
      <c r="F80" s="254">
        <f>+生産者価格評価表!F80/生産者価格評価表!F$124</f>
        <v>0</v>
      </c>
      <c r="G80" s="254">
        <f>+生産者価格評価表!G80/生産者価格評価表!G$124</f>
        <v>0</v>
      </c>
      <c r="H80" s="254">
        <f>+生産者価格評価表!H80/生産者価格評価表!H$124</f>
        <v>0</v>
      </c>
      <c r="I80" s="254">
        <f>+生産者価格評価表!I80/生産者価格評価表!I$124</f>
        <v>0</v>
      </c>
      <c r="J80" s="254">
        <f>+生産者価格評価表!J80/生産者価格評価表!J$124</f>
        <v>0</v>
      </c>
      <c r="K80" s="254">
        <f>+生産者価格評価表!K80/生産者価格評価表!K$124</f>
        <v>0</v>
      </c>
      <c r="L80" s="254">
        <f>+生産者価格評価表!L80/生産者価格評価表!L$124</f>
        <v>0</v>
      </c>
      <c r="M80" s="254">
        <f>+生産者価格評価表!M80/生産者価格評価表!M$124</f>
        <v>0</v>
      </c>
      <c r="N80" s="254">
        <f>+生産者価格評価表!N80/生産者価格評価表!N$124</f>
        <v>0</v>
      </c>
      <c r="O80" s="254">
        <f>+生産者価格評価表!O80/生産者価格評価表!O$124</f>
        <v>0</v>
      </c>
      <c r="P80" s="254">
        <f>+生産者価格評価表!P80/生産者価格評価表!P$124</f>
        <v>0</v>
      </c>
      <c r="Q80" s="254">
        <f>+生産者価格評価表!Q80/生産者価格評価表!Q$124</f>
        <v>0</v>
      </c>
      <c r="R80" s="254">
        <f>+生産者価格評価表!R80/生産者価格評価表!R$124</f>
        <v>0</v>
      </c>
      <c r="S80" s="254">
        <f>+生産者価格評価表!S80/生産者価格評価表!S$124</f>
        <v>0</v>
      </c>
      <c r="T80" s="254">
        <f>+生産者価格評価表!T80/生産者価格評価表!T$124</f>
        <v>0</v>
      </c>
      <c r="U80" s="254">
        <f>+生産者価格評価表!U80/生産者価格評価表!U$124</f>
        <v>0</v>
      </c>
      <c r="V80" s="254">
        <f>+生産者価格評価表!V80/生産者価格評価表!V$124</f>
        <v>0</v>
      </c>
      <c r="W80" s="254">
        <f>+生産者価格評価表!W80/生産者価格評価表!W$124</f>
        <v>0</v>
      </c>
      <c r="X80" s="254">
        <f>+生産者価格評価表!X80/生産者価格評価表!X$124</f>
        <v>0</v>
      </c>
      <c r="Y80" s="254">
        <f>+生産者価格評価表!Y80/生産者価格評価表!Y$124</f>
        <v>0</v>
      </c>
      <c r="Z80" s="254">
        <f>+生産者価格評価表!Z80/生産者価格評価表!Z$124</f>
        <v>0</v>
      </c>
      <c r="AA80" s="254">
        <f>+生産者価格評価表!AA80/生産者価格評価表!AA$124</f>
        <v>0</v>
      </c>
      <c r="AB80" s="254">
        <f>+生産者価格評価表!AB80/生産者価格評価表!AB$124</f>
        <v>0</v>
      </c>
      <c r="AC80" s="254">
        <f>+生産者価格評価表!AC80/生産者価格評価表!AC$124</f>
        <v>0</v>
      </c>
      <c r="AD80" s="254">
        <f>+生産者価格評価表!AD80/生産者価格評価表!AD$124</f>
        <v>0</v>
      </c>
      <c r="AE80" s="254">
        <f>+生産者価格評価表!AE80/生産者価格評価表!AE$124</f>
        <v>0</v>
      </c>
      <c r="AF80" s="254">
        <f>+生産者価格評価表!AF80/生産者価格評価表!AF$124</f>
        <v>0</v>
      </c>
      <c r="AG80" s="254">
        <f>+生産者価格評価表!AG80/生産者価格評価表!AG$124</f>
        <v>0</v>
      </c>
      <c r="AH80" s="254">
        <f>+生産者価格評価表!AH80/生産者価格評価表!AH$124</f>
        <v>0</v>
      </c>
      <c r="AI80" s="254">
        <f>+生産者価格評価表!AI80/生産者価格評価表!AI$124</f>
        <v>0</v>
      </c>
      <c r="AJ80" s="254">
        <f>+生産者価格評価表!AJ80/生産者価格評価表!AJ$124</f>
        <v>0</v>
      </c>
      <c r="AK80" s="254">
        <f>+生産者価格評価表!AK80/生産者価格評価表!AK$124</f>
        <v>0</v>
      </c>
      <c r="AL80" s="254">
        <f>+生産者価格評価表!AL80/生産者価格評価表!AL$124</f>
        <v>0</v>
      </c>
      <c r="AM80" s="254">
        <f>+生産者価格評価表!AM80/生産者価格評価表!AM$124</f>
        <v>0</v>
      </c>
      <c r="AN80" s="254">
        <f>+生産者価格評価表!AN80/生産者価格評価表!AN$124</f>
        <v>0</v>
      </c>
      <c r="AO80" s="254">
        <f>+生産者価格評価表!AO80/生産者価格評価表!AO$124</f>
        <v>0</v>
      </c>
      <c r="AP80" s="254">
        <f>+生産者価格評価表!AP80/生産者価格評価表!AP$124</f>
        <v>0</v>
      </c>
      <c r="AQ80" s="254">
        <f>+生産者価格評価表!AQ80/生産者価格評価表!AQ$124</f>
        <v>0</v>
      </c>
      <c r="AR80" s="254">
        <f>+生産者価格評価表!AR80/生産者価格評価表!AR$124</f>
        <v>0</v>
      </c>
      <c r="AS80" s="254">
        <f>+生産者価格評価表!AS80/生産者価格評価表!AS$124</f>
        <v>0</v>
      </c>
      <c r="AT80" s="254">
        <f>+生産者価格評価表!AT80/生産者価格評価表!AT$124</f>
        <v>0</v>
      </c>
      <c r="AU80" s="255">
        <f>+生産者価格評価表!AU80/生産者価格評価表!AU$124</f>
        <v>0</v>
      </c>
      <c r="AV80" s="255">
        <f>+生産者価格評価表!AV80/生産者価格評価表!AV$124</f>
        <v>0</v>
      </c>
      <c r="AW80" s="255">
        <f>+生産者価格評価表!AW80/生産者価格評価表!AW$124</f>
        <v>0</v>
      </c>
      <c r="AX80" s="255">
        <f>+生産者価格評価表!AX80/生産者価格評価表!AX$124</f>
        <v>0</v>
      </c>
      <c r="AY80" s="255">
        <f>+生産者価格評価表!AY80/生産者価格評価表!AY$124</f>
        <v>0</v>
      </c>
      <c r="AZ80" s="255">
        <f>+生産者価格評価表!AZ80/生産者価格評価表!AZ$124</f>
        <v>0</v>
      </c>
      <c r="BA80" s="255">
        <f>+生産者価格評価表!BA80/生産者価格評価表!BA$124</f>
        <v>0</v>
      </c>
      <c r="BB80" s="255">
        <f>+生産者価格評価表!BB80/生産者価格評価表!BB$124</f>
        <v>0</v>
      </c>
      <c r="BC80" s="255">
        <f>+生産者価格評価表!BC80/生産者価格評価表!BC$124</f>
        <v>0</v>
      </c>
      <c r="BD80" s="255">
        <f>+生産者価格評価表!BD80/生産者価格評価表!BD$124</f>
        <v>0</v>
      </c>
      <c r="BE80" s="255">
        <f>+生産者価格評価表!BE80/生産者価格評価表!BE$124</f>
        <v>0</v>
      </c>
      <c r="BF80" s="255">
        <f>+生産者価格評価表!BF80/生産者価格評価表!BF$124</f>
        <v>0</v>
      </c>
      <c r="BG80" s="255">
        <f>+生産者価格評価表!BG80/生産者価格評価表!BG$124</f>
        <v>0</v>
      </c>
      <c r="BH80" s="255">
        <f>+生産者価格評価表!BH80/生産者価格評価表!BH$124</f>
        <v>0</v>
      </c>
      <c r="BI80" s="255">
        <f>+生産者価格評価表!BI80/生産者価格評価表!BI$124</f>
        <v>0</v>
      </c>
      <c r="BJ80" s="255">
        <f>+生産者価格評価表!BJ80/生産者価格評価表!BJ$124</f>
        <v>0</v>
      </c>
      <c r="BK80" s="255">
        <f>+生産者価格評価表!BK80/生産者価格評価表!BK$124</f>
        <v>0</v>
      </c>
      <c r="BL80" s="255">
        <f>+生産者価格評価表!BL80/生産者価格評価表!BL$124</f>
        <v>0</v>
      </c>
      <c r="BM80" s="255">
        <f>+生産者価格評価表!BM80/生産者価格評価表!BM$124</f>
        <v>0</v>
      </c>
      <c r="BN80" s="255">
        <f>+生産者価格評価表!BN80/生産者価格評価表!BN$124</f>
        <v>0</v>
      </c>
      <c r="BO80" s="255">
        <f>+生産者価格評価表!BO80/生産者価格評価表!BO$124</f>
        <v>0</v>
      </c>
      <c r="BP80" s="255">
        <f>+生産者価格評価表!BP80/生産者価格評価表!BP$124</f>
        <v>0</v>
      </c>
      <c r="BQ80" s="255">
        <f>+生産者価格評価表!BQ80/生産者価格評価表!BQ$124</f>
        <v>0</v>
      </c>
      <c r="BR80" s="255">
        <f>+生産者価格評価表!BR80/生産者価格評価表!BR$124</f>
        <v>0</v>
      </c>
      <c r="BS80" s="255">
        <f>+生産者価格評価表!BS80/生産者価格評価表!BS$124</f>
        <v>0</v>
      </c>
      <c r="BT80" s="255">
        <f>+生産者価格評価表!BT80/生産者価格評価表!BT$124</f>
        <v>0</v>
      </c>
      <c r="BU80" s="255">
        <f>+生産者価格評価表!BU80/生産者価格評価表!BU$124</f>
        <v>0</v>
      </c>
      <c r="BV80" s="255">
        <f>+生産者価格評価表!BV80/生産者価格評価表!BV$124</f>
        <v>0</v>
      </c>
      <c r="BW80" s="255">
        <f>+生産者価格評価表!BW80/生産者価格評価表!BW$124</f>
        <v>0</v>
      </c>
      <c r="BX80" s="255">
        <f>+生産者価格評価表!BX80/生産者価格評価表!BX$124</f>
        <v>0</v>
      </c>
      <c r="BY80" s="255">
        <f>+生産者価格評価表!BY80/生産者価格評価表!BY$124</f>
        <v>0</v>
      </c>
      <c r="BZ80" s="255">
        <f>+生産者価格評価表!BZ80/生産者価格評価表!BZ$124</f>
        <v>0</v>
      </c>
      <c r="CA80" s="255">
        <f>+生産者価格評価表!CA80/生産者価格評価表!CA$124</f>
        <v>0</v>
      </c>
      <c r="CB80" s="255">
        <f>+生産者価格評価表!CB80/生産者価格評価表!CB$124</f>
        <v>0</v>
      </c>
      <c r="CC80" s="255">
        <f>+生産者価格評価表!CC80/生産者価格評価表!CC$124</f>
        <v>0</v>
      </c>
      <c r="CD80" s="255">
        <f>+生産者価格評価表!CD80/生産者価格評価表!CD$124</f>
        <v>0</v>
      </c>
      <c r="CE80" s="255">
        <f>+生産者価格評価表!CE80/生産者価格評価表!CE$124</f>
        <v>0</v>
      </c>
      <c r="CF80" s="255">
        <f>+生産者価格評価表!CF80/生産者価格評価表!CF$124</f>
        <v>0</v>
      </c>
      <c r="CG80" s="255">
        <f>+生産者価格評価表!CG80/生産者価格評価表!CG$124</f>
        <v>0</v>
      </c>
      <c r="CH80" s="255">
        <f>+生産者価格評価表!CH80/生産者価格評価表!CH$124</f>
        <v>0</v>
      </c>
      <c r="CI80" s="255">
        <f>+生産者価格評価表!CI80/生産者価格評価表!CI$124</f>
        <v>0</v>
      </c>
      <c r="CJ80" s="255">
        <f>+生産者価格評価表!CJ80/生産者価格評価表!CJ$124</f>
        <v>0</v>
      </c>
      <c r="CK80" s="255">
        <f>+生産者価格評価表!CK80/生産者価格評価表!CK$124</f>
        <v>0</v>
      </c>
      <c r="CL80" s="255">
        <f>+生産者価格評価表!CL80/生産者価格評価表!CL$124</f>
        <v>0</v>
      </c>
      <c r="CM80" s="255">
        <f>+生産者価格評価表!CM80/生産者価格評価表!CM$124</f>
        <v>0</v>
      </c>
      <c r="CN80" s="255">
        <f>+生産者価格評価表!CN80/生産者価格評価表!CN$124</f>
        <v>0</v>
      </c>
      <c r="CO80" s="255">
        <f>+生産者価格評価表!CO80/生産者価格評価表!CO$124</f>
        <v>0</v>
      </c>
      <c r="CP80" s="255">
        <f>+生産者価格評価表!CP80/生産者価格評価表!CP$124</f>
        <v>0</v>
      </c>
      <c r="CQ80" s="255">
        <f>+生産者価格評価表!CQ80/生産者価格評価表!CQ$124</f>
        <v>0</v>
      </c>
      <c r="CR80" s="255">
        <f>+生産者価格評価表!CR80/生産者価格評価表!CR$124</f>
        <v>0</v>
      </c>
      <c r="CS80" s="255">
        <f>+生産者価格評価表!CS80/生産者価格評価表!CS$124</f>
        <v>0</v>
      </c>
      <c r="CT80" s="255">
        <f>+生産者価格評価表!CT80/生産者価格評価表!CT$124</f>
        <v>0</v>
      </c>
      <c r="CU80" s="255">
        <f>+生産者価格評価表!CU80/生産者価格評価表!CU$124</f>
        <v>0</v>
      </c>
      <c r="CV80" s="255">
        <f>+生産者価格評価表!CV80/生産者価格評価表!CV$124</f>
        <v>0</v>
      </c>
      <c r="CW80" s="255">
        <f>+生産者価格評価表!CW80/生産者価格評価表!CW$124</f>
        <v>0</v>
      </c>
      <c r="CX80" s="255">
        <f>+生産者価格評価表!CX80/生産者価格評価表!CX$124</f>
        <v>0</v>
      </c>
      <c r="CY80" s="255">
        <f>+生産者価格評価表!CY80/生産者価格評価表!CY$124</f>
        <v>0</v>
      </c>
      <c r="CZ80" s="255">
        <f>+生産者価格評価表!CZ80/生産者価格評価表!CZ$124</f>
        <v>0</v>
      </c>
      <c r="DA80" s="255">
        <f>+生産者価格評価表!DA80/生産者価格評価表!DA$124</f>
        <v>0</v>
      </c>
      <c r="DB80" s="255">
        <f>+生産者価格評価表!DB80/生産者価格評価表!DB$124</f>
        <v>0</v>
      </c>
      <c r="DC80" s="255">
        <f>+生産者価格評価表!DC80/生産者価格評価表!DC$124</f>
        <v>0</v>
      </c>
      <c r="DD80" s="255">
        <f>+生産者価格評価表!DD80/生産者価格評価表!DD$124</f>
        <v>0</v>
      </c>
      <c r="DE80" s="255">
        <f>+生産者価格評価表!DE80/生産者価格評価表!DE$124</f>
        <v>0</v>
      </c>
      <c r="DF80" s="255">
        <f>+生産者価格評価表!DF80/生産者価格評価表!DF$124</f>
        <v>0</v>
      </c>
      <c r="DG80" s="256">
        <f>+生産者価格評価表!DG80/生産者価格評価表!DG$124</f>
        <v>0</v>
      </c>
    </row>
    <row r="81" spans="1:111" ht="15" customHeight="1" x14ac:dyDescent="0.3">
      <c r="A81" s="236">
        <v>75</v>
      </c>
      <c r="B81" s="196" t="s">
        <v>369</v>
      </c>
      <c r="C81" s="195" t="s">
        <v>235</v>
      </c>
      <c r="D81" s="253">
        <f>+生産者価格評価表!D81/生産者価格評価表!D$124</f>
        <v>1.5433397411791314E-4</v>
      </c>
      <c r="E81" s="254">
        <f>+生産者価格評価表!E81/生産者価格評価表!E$124</f>
        <v>1.053987711680324E-4</v>
      </c>
      <c r="F81" s="254">
        <f>+生産者価格評価表!F81/生産者価格評価表!F$124</f>
        <v>1.6648877455139257E-4</v>
      </c>
      <c r="G81" s="254">
        <f>+生産者価格評価表!G81/生産者価格評価表!G$124</f>
        <v>1.3779760362393082E-3</v>
      </c>
      <c r="H81" s="254">
        <f>+生産者価格評価表!H81/生産者価格評価表!H$124</f>
        <v>3.3496056634215669E-4</v>
      </c>
      <c r="I81" s="254">
        <f>+生産者価格評価表!I81/生産者価格評価表!I$124</f>
        <v>5.3939353469702701E-3</v>
      </c>
      <c r="J81" s="254">
        <f>+生産者価格評価表!J81/生産者価格評価表!J$124</f>
        <v>4.1397898632981669E-3</v>
      </c>
      <c r="K81" s="254">
        <f>+生産者価格評価表!K81/生産者価格評価表!K$124</f>
        <v>5.9750859500666738E-4</v>
      </c>
      <c r="L81" s="254">
        <f>+生産者価格評価表!L81/生産者価格評価表!L$124</f>
        <v>3.6926535521308954E-4</v>
      </c>
      <c r="M81" s="254">
        <f>+生産者価格評価表!M81/生産者価格評価表!M$124</f>
        <v>2.8997320754464852E-4</v>
      </c>
      <c r="N81" s="254">
        <f>+生産者価格評価表!N81/生産者価格評価表!N$124</f>
        <v>1.3569140320947176E-4</v>
      </c>
      <c r="O81" s="254">
        <f>+生産者価格評価表!O81/生産者価格評価表!O$124</f>
        <v>1.068154448750644E-3</v>
      </c>
      <c r="P81" s="254">
        <f>+生産者価格評価表!P81/生産者価格評価表!P$124</f>
        <v>1.3248262689478604E-3</v>
      </c>
      <c r="Q81" s="254">
        <f>+生産者価格評価表!Q81/生産者価格評価表!Q$124</f>
        <v>5.6905732797756599E-4</v>
      </c>
      <c r="R81" s="254">
        <f>+生産者価格評価表!R81/生産者価格評価表!R$124</f>
        <v>8.6161834902436082E-4</v>
      </c>
      <c r="S81" s="254">
        <f>+生産者価格評価表!S81/生産者価格評価表!S$124</f>
        <v>1.2810467727556189E-3</v>
      </c>
      <c r="T81" s="254">
        <f>+生産者価格評価表!T81/生産者価格評価表!T$124</f>
        <v>1.5777489399543688E-3</v>
      </c>
      <c r="U81" s="254">
        <f>+生産者価格評価表!U81/生産者価格評価表!U$124</f>
        <v>1.5968082428283689E-3</v>
      </c>
      <c r="V81" s="254">
        <f>+生産者価格評価表!V81/生産者価格評価表!V$124</f>
        <v>8.2735010223004141E-4</v>
      </c>
      <c r="W81" s="254">
        <f>+生産者価格評価表!W81/生産者価格評価表!W$124</f>
        <v>9.7277820245757858E-4</v>
      </c>
      <c r="X81" s="254">
        <f>+生産者価格評価表!X81/生産者価格評価表!X$124</f>
        <v>7.6964422371832185E-4</v>
      </c>
      <c r="Y81" s="254">
        <f>+生産者価格評価表!Y81/生産者価格評価表!Y$124</f>
        <v>8.4040040312922601E-4</v>
      </c>
      <c r="Z81" s="254">
        <f>+生産者価格評価表!Z81/生産者価格評価表!Z$124</f>
        <v>1.0526193468918194E-3</v>
      </c>
      <c r="AA81" s="254">
        <f>+生産者価格評価表!AA81/生産者価格評価表!AA$124</f>
        <v>8.093680973623804E-4</v>
      </c>
      <c r="AB81" s="254">
        <f>+生産者価格評価表!AB81/生産者価格評価表!AB$124</f>
        <v>1.1276731063419741E-3</v>
      </c>
      <c r="AC81" s="254">
        <f>+生産者価格評価表!AC81/生産者価格評価表!AC$124</f>
        <v>1.2024889657375447E-3</v>
      </c>
      <c r="AD81" s="254">
        <f>+生産者価格評価表!AD81/生産者価格評価表!AD$124</f>
        <v>1.1511641660016303E-4</v>
      </c>
      <c r="AE81" s="254">
        <f>+生産者価格評価表!AE81/生産者価格評価表!AE$124</f>
        <v>2.3865899585524553E-4</v>
      </c>
      <c r="AF81" s="254">
        <f>+生産者価格評価表!AF81/生産者価格評価表!AF$124</f>
        <v>1.7768024660277494E-3</v>
      </c>
      <c r="AG81" s="254">
        <f>+生産者価格評価表!AG81/生産者価格評価表!AG$124</f>
        <v>8.1894426363883738E-4</v>
      </c>
      <c r="AH81" s="254">
        <f>+生産者価格評価表!AH81/生産者価格評価表!AH$124</f>
        <v>8.9772338851139429E-4</v>
      </c>
      <c r="AI81" s="254">
        <f>+生産者価格評価表!AI81/生産者価格評価表!AI$124</f>
        <v>1.0831613439462764E-3</v>
      </c>
      <c r="AJ81" s="254">
        <f>+生産者価格評価表!AJ81/生産者価格評価表!AJ$124</f>
        <v>1.0619847600374314E-3</v>
      </c>
      <c r="AK81" s="254">
        <f>+生産者価格評価表!AK81/生産者価格評価表!AK$124</f>
        <v>1.0472673337776285E-3</v>
      </c>
      <c r="AL81" s="254">
        <f>+生産者価格評価表!AL81/生産者価格評価表!AL$124</f>
        <v>2.1479869245881328E-3</v>
      </c>
      <c r="AM81" s="254">
        <f>+生産者価格評価表!AM81/生産者価格評価表!AM$124</f>
        <v>4.7903312272978995E-4</v>
      </c>
      <c r="AN81" s="254">
        <f>+生産者価格評価表!AN81/生産者価格評価表!AN$124</f>
        <v>4.5429127933378121E-4</v>
      </c>
      <c r="AO81" s="254">
        <f>+生産者価格評価表!AO81/生産者価格評価表!AO$124</f>
        <v>1.2208222529754369E-3</v>
      </c>
      <c r="AP81" s="254">
        <f>+生産者価格評価表!AP81/生産者価格評価表!AP$124</f>
        <v>1.8647705863519514E-4</v>
      </c>
      <c r="AQ81" s="254">
        <f>+生産者価格評価表!AQ81/生産者価格評価表!AQ$124</f>
        <v>6.8197873281962234E-4</v>
      </c>
      <c r="AR81" s="254">
        <f>+生産者価格評価表!AR81/生産者価格評価表!AR$124</f>
        <v>6.9847617405723039E-4</v>
      </c>
      <c r="AS81" s="254">
        <f>+生産者価格評価表!AS81/生産者価格評価表!AS$124</f>
        <v>1.9845214147843648E-3</v>
      </c>
      <c r="AT81" s="254">
        <f>+生産者価格評価表!AT81/生産者価格評価表!AT$124</f>
        <v>7.1588717378786725E-4</v>
      </c>
      <c r="AU81" s="255">
        <f>+生産者価格評価表!AU81/生産者価格評価表!AU$124</f>
        <v>9.8435623092875944E-4</v>
      </c>
      <c r="AV81" s="255">
        <f>+生産者価格評価表!AV81/生産者価格評価表!AV$124</f>
        <v>9.8898699595804788E-4</v>
      </c>
      <c r="AW81" s="255">
        <f>+生産者価格評価表!AW81/生産者価格評価表!AW$124</f>
        <v>1.5344953073318319E-3</v>
      </c>
      <c r="AX81" s="255">
        <f>+生産者価格評価表!AX81/生産者価格評価表!AX$124</f>
        <v>1.8258224255466155E-3</v>
      </c>
      <c r="AY81" s="255">
        <f>+生産者価格評価表!AY81/生産者価格評価表!AY$124</f>
        <v>1.6960903390998918E-3</v>
      </c>
      <c r="AZ81" s="255">
        <f>+生産者価格評価表!AZ81/生産者価格評価表!AZ$124</f>
        <v>1.1856132983140795E-3</v>
      </c>
      <c r="BA81" s="255">
        <f>+生産者価格評価表!BA81/生産者価格評価表!BA$124</f>
        <v>8.4771762122361986E-4</v>
      </c>
      <c r="BB81" s="255">
        <f>+生産者価格評価表!BB81/生産者価格評価表!BB$124</f>
        <v>1.8793809437167516E-3</v>
      </c>
      <c r="BC81" s="255">
        <f>+生産者価格評価表!BC81/生産者価格評価表!BC$124</f>
        <v>5.9664850601202923E-4</v>
      </c>
      <c r="BD81" s="255">
        <f>+生産者価格評価表!BD81/生産者価格評価表!BD$124</f>
        <v>5.2911452338386435E-3</v>
      </c>
      <c r="BE81" s="255">
        <f>+生産者価格評価表!BE81/生産者価格評価表!BE$124</f>
        <v>1.5831067340519658E-3</v>
      </c>
      <c r="BF81" s="255">
        <f>+生産者価格評価表!BF81/生産者価格評価表!BF$124</f>
        <v>5.3927271544436362E-4</v>
      </c>
      <c r="BG81" s="255">
        <f>+生産者価格評価表!BG81/生産者価格評価表!BG$124</f>
        <v>3.0164162335437583E-4</v>
      </c>
      <c r="BH81" s="255">
        <f>+生産者価格評価表!BH81/生産者価格評価表!BH$124</f>
        <v>3.8680197520657412E-4</v>
      </c>
      <c r="BI81" s="255">
        <f>+生産者価格評価表!BI81/生産者価格評価表!BI$124</f>
        <v>7.4293564357716402E-4</v>
      </c>
      <c r="BJ81" s="255">
        <f>+生産者価格評価表!BJ81/生産者価格評価表!BJ$124</f>
        <v>9.2763529139072525E-4</v>
      </c>
      <c r="BK81" s="255">
        <f>+生産者価格評価表!BK81/生産者価格評価表!BK$124</f>
        <v>1.8212078554555935E-3</v>
      </c>
      <c r="BL81" s="255">
        <f>+生産者価格評価表!BL81/生産者価格評価表!BL$124</f>
        <v>2.1139244520801868E-3</v>
      </c>
      <c r="BM81" s="255">
        <f>+生産者価格評価表!BM81/生産者価格評価表!BM$124</f>
        <v>2.1375826136696913E-3</v>
      </c>
      <c r="BN81" s="255">
        <f>+生産者価格評価表!BN81/生産者価格評価表!BN$124</f>
        <v>1.6205504846285442E-3</v>
      </c>
      <c r="BO81" s="255">
        <f>+生産者価格評価表!BO81/生産者価格評価表!BO$124</f>
        <v>9.6238139073115782E-4</v>
      </c>
      <c r="BP81" s="255">
        <f>+生産者価格評価表!BP81/生産者価格評価表!BP$124</f>
        <v>8.7994414815257627E-4</v>
      </c>
      <c r="BQ81" s="255">
        <f>+生産者価格評価表!BQ81/生産者価格評価表!BQ$124</f>
        <v>6.8315060262428781E-4</v>
      </c>
      <c r="BR81" s="255">
        <f>+生産者価格評価表!BR81/生産者価格評価表!BR$124</f>
        <v>8.7590169298843779E-4</v>
      </c>
      <c r="BS81" s="255">
        <f>+生産者価格評価表!BS81/生産者価格評価表!BS$124</f>
        <v>2.0355769046119655E-3</v>
      </c>
      <c r="BT81" s="255">
        <f>+生産者価格評価表!BT81/生産者価格評価表!BT$124</f>
        <v>1.3644805506784772E-2</v>
      </c>
      <c r="BU81" s="255">
        <f>+生産者価格評価表!BU81/生産者価格評価表!BU$124</f>
        <v>5.1249320765171047E-3</v>
      </c>
      <c r="BV81" s="255">
        <f>+生産者価格評価表!BV81/生産者価格評価表!BV$124</f>
        <v>7.9411101326775212E-3</v>
      </c>
      <c r="BW81" s="255">
        <f>+生産者価格評価表!BW81/生産者価格評価表!BW$124</f>
        <v>7.6134883063187341E-4</v>
      </c>
      <c r="BX81" s="255">
        <f>+生産者価格評価表!BX81/生産者価格評価表!BX$124</f>
        <v>1.3940368300245268E-4</v>
      </c>
      <c r="BY81" s="255">
        <f>+生産者価格評価表!BY81/生産者価格評価表!BY$124</f>
        <v>1.015047815742545E-6</v>
      </c>
      <c r="BZ81" s="255">
        <f>+生産者価格評価表!BZ81/生産者価格評価表!BZ$124</f>
        <v>2.768931142874776E-4</v>
      </c>
      <c r="CA81" s="255">
        <f>+生産者価格評価表!CA81/生産者価格評価表!CA$124</f>
        <v>1.3903374611622247E-3</v>
      </c>
      <c r="CB81" s="255">
        <f>+生産者価格評価表!CB81/生産者価格評価表!CB$124</f>
        <v>2.3819244223300236E-4</v>
      </c>
      <c r="CC81" s="255">
        <f>+生産者価格評価表!CC81/生産者価格評価表!CC$124</f>
        <v>1.158920652712306E-3</v>
      </c>
      <c r="CD81" s="255">
        <f>+生産者価格評価表!CD81/生産者価格評価表!CD$124</f>
        <v>4.7881326222846526E-4</v>
      </c>
      <c r="CE81" s="255">
        <f>+生産者価格評価表!CE81/生産者価格評価表!CE$124</f>
        <v>5.3365855461315302E-3</v>
      </c>
      <c r="CF81" s="255">
        <f>+生産者価格評価表!CF81/生産者価格評価表!CF$124</f>
        <v>9.6248697966265994E-4</v>
      </c>
      <c r="CG81" s="255">
        <f>+生産者価格評価表!CG81/生産者価格評価表!CG$124</f>
        <v>1.130188018616746E-3</v>
      </c>
      <c r="CH81" s="255">
        <f>+生産者価格評価表!CH81/生産者価格評価表!CH$124</f>
        <v>1.1039025434123376E-3</v>
      </c>
      <c r="CI81" s="255">
        <f>+生産者価格評価表!CI81/生産者価格評価表!CI$124</f>
        <v>1.3585199179217569E-3</v>
      </c>
      <c r="CJ81" s="255">
        <f>+生産者価格評価表!CJ81/生産者価格評価表!CJ$124</f>
        <v>2.1081646797798392E-3</v>
      </c>
      <c r="CK81" s="255">
        <f>+生産者価格評価表!CK81/生産者価格評価表!CK$124</f>
        <v>7.7045254371968074E-4</v>
      </c>
      <c r="CL81" s="255">
        <f>+生産者価格評価表!CL81/生産者価格評価表!CL$124</f>
        <v>1.795936080343984E-3</v>
      </c>
      <c r="CM81" s="255">
        <f>+生産者価格評価表!CM81/生産者価格評価表!CM$124</f>
        <v>1.3370261961250932E-3</v>
      </c>
      <c r="CN81" s="255">
        <f>+生産者価格評価表!CN81/生産者価格評価表!CN$124</f>
        <v>6.4628118243540769E-3</v>
      </c>
      <c r="CO81" s="255">
        <f>+生産者価格評価表!CO81/生産者価格評価表!CO$124</f>
        <v>3.19765735420929E-3</v>
      </c>
      <c r="CP81" s="255">
        <f>+生産者価格評価表!CP81/生産者価格評価表!CP$124</f>
        <v>8.4719987118268055E-3</v>
      </c>
      <c r="CQ81" s="255">
        <f>+生産者価格評価表!CQ81/生産者価格評価表!CQ$124</f>
        <v>1.5203294787792981E-3</v>
      </c>
      <c r="CR81" s="255">
        <f>+生産者価格評価表!CR81/生産者価格評価表!CR$124</f>
        <v>4.9319637287314408E-3</v>
      </c>
      <c r="CS81" s="255">
        <f>+生産者価格評価表!CS81/生産者価格評価表!CS$124</f>
        <v>1.1538902006487317E-3</v>
      </c>
      <c r="CT81" s="255">
        <f>+生産者価格評価表!CT81/生産者価格評価表!CT$124</f>
        <v>4.0147576835917391E-4</v>
      </c>
      <c r="CU81" s="255">
        <f>+生産者価格評価表!CU81/生産者価格評価表!CU$124</f>
        <v>4.4409258840383018E-3</v>
      </c>
      <c r="CV81" s="255">
        <f>+生産者価格評価表!CV81/生産者価格評価表!CV$124</f>
        <v>9.716167540494363E-4</v>
      </c>
      <c r="CW81" s="255">
        <f>+生産者価格評価表!CW81/生産者価格評価表!CW$124</f>
        <v>4.9873710034736428E-4</v>
      </c>
      <c r="CX81" s="255">
        <f>+生産者価格評価表!CX81/生産者価格評価表!CX$124</f>
        <v>4.891151549369677E-4</v>
      </c>
      <c r="CY81" s="255">
        <f>+生産者価格評価表!CY81/生産者価格評価表!CY$124</f>
        <v>9.1252770652306585E-4</v>
      </c>
      <c r="CZ81" s="255">
        <f>+生産者価格評価表!CZ81/生産者価格評価表!CZ$124</f>
        <v>2.1318623380063096E-4</v>
      </c>
      <c r="DA81" s="255">
        <f>+生産者価格評価表!DA81/生産者価格評価表!DA$124</f>
        <v>8.5383418227385349E-4</v>
      </c>
      <c r="DB81" s="255">
        <f>+生産者価格評価表!DB81/生産者価格評価表!DB$124</f>
        <v>9.2015213487915833E-4</v>
      </c>
      <c r="DC81" s="255">
        <f>+生産者価格評価表!DC81/生産者価格評価表!DC$124</f>
        <v>1.1233906573310385E-3</v>
      </c>
      <c r="DD81" s="255">
        <f>+生産者価格評価表!DD81/生産者価格評価表!DD$124</f>
        <v>2.7949095380946172E-4</v>
      </c>
      <c r="DE81" s="255">
        <f>+生産者価格評価表!DE81/生産者価格評価表!DE$124</f>
        <v>1.8623815305167468E-3</v>
      </c>
      <c r="DF81" s="255">
        <f>+生産者価格評価表!DF81/生産者価格評価表!DF$124</f>
        <v>6.6662888203367695E-4</v>
      </c>
      <c r="DG81" s="256">
        <f>+生産者価格評価表!DG81/生産者価格評価表!DG$124</f>
        <v>2.8492588242670495E-4</v>
      </c>
    </row>
    <row r="82" spans="1:111" ht="15" customHeight="1" x14ac:dyDescent="0.3">
      <c r="A82" s="236">
        <v>76</v>
      </c>
      <c r="B82" s="196" t="s">
        <v>370</v>
      </c>
      <c r="C82" s="195" t="s">
        <v>371</v>
      </c>
      <c r="D82" s="253">
        <f>+生産者価格評価表!D82/生産者価格評価表!D$124</f>
        <v>1.007131906075532E-2</v>
      </c>
      <c r="E82" s="254">
        <f>+生産者価格評価表!E82/生産者価格評価表!E$124</f>
        <v>3.678764876207271E-2</v>
      </c>
      <c r="F82" s="254">
        <f>+生産者価格評価表!F82/生産者価格評価表!F$124</f>
        <v>7.9093571252634165E-3</v>
      </c>
      <c r="G82" s="254">
        <f>+生産者価格評価表!G82/生産者価格評価表!G$124</f>
        <v>3.0461641904291126E-2</v>
      </c>
      <c r="H82" s="254">
        <f>+生産者価格評価表!H82/生産者価格評価表!H$124</f>
        <v>1.2080023779981929E-2</v>
      </c>
      <c r="I82" s="254">
        <f>+生産者価格評価表!I82/生産者価格評価表!I$124</f>
        <v>1.0090443014965018E-2</v>
      </c>
      <c r="J82" s="254">
        <f>+生産者価格評価表!J82/生産者価格評価表!J$124</f>
        <v>1.4019873143281382E-2</v>
      </c>
      <c r="K82" s="254">
        <f>+生産者価格評価表!K82/生産者価格評価表!K$124</f>
        <v>2.1979120155449144E-2</v>
      </c>
      <c r="L82" s="254">
        <f>+生産者価格評価表!L82/生産者価格評価表!L$124</f>
        <v>1.3546343058632292E-2</v>
      </c>
      <c r="M82" s="254">
        <f>+生産者価格評価表!M82/生産者価格評価表!M$124</f>
        <v>3.133514622266468E-2</v>
      </c>
      <c r="N82" s="254">
        <f>+生産者価格評価表!N82/生産者価格評価表!N$124</f>
        <v>3.5261261461297729E-3</v>
      </c>
      <c r="O82" s="254">
        <f>+生産者価格評価表!O82/生産者価格評価表!O$124</f>
        <v>1.0184073610671782E-2</v>
      </c>
      <c r="P82" s="254">
        <f>+生産者価格評価表!P82/生産者価格評価表!P$124</f>
        <v>1.0365614120643178E-2</v>
      </c>
      <c r="Q82" s="254">
        <f>+生産者価格評価表!Q82/生産者価格評価表!Q$124</f>
        <v>2.2446667270276423E-2</v>
      </c>
      <c r="R82" s="254">
        <f>+生産者価格評価表!R82/生産者価格評価表!R$124</f>
        <v>1.926233981078861E-2</v>
      </c>
      <c r="S82" s="254">
        <f>+生産者価格評価表!S82/生産者価格評価表!S$124</f>
        <v>2.563561493521762E-2</v>
      </c>
      <c r="T82" s="254">
        <f>+生産者価格評価表!T82/生産者価格評価表!T$124</f>
        <v>2.4310682766238389E-2</v>
      </c>
      <c r="U82" s="254">
        <f>+生産者価格評価表!U82/生産者価格評価表!U$124</f>
        <v>1.302204828393878E-2</v>
      </c>
      <c r="V82" s="254">
        <f>+生産者価格評価表!V82/生産者価格評価表!V$124</f>
        <v>9.6555877831138153E-3</v>
      </c>
      <c r="W82" s="254">
        <f>+生産者価格評価表!W82/生産者価格評価表!W$124</f>
        <v>8.1322247286707301E-3</v>
      </c>
      <c r="X82" s="254">
        <f>+生産者価格評価表!X82/生産者価格評価表!X$124</f>
        <v>7.8728594270027832E-3</v>
      </c>
      <c r="Y82" s="254">
        <f>+生産者価格評価表!Y82/生産者価格評価表!Y$124</f>
        <v>1.195472312696445E-2</v>
      </c>
      <c r="Z82" s="254">
        <f>+生産者価格評価表!Z82/生産者価格評価表!Z$124</f>
        <v>1.1587043969856546E-2</v>
      </c>
      <c r="AA82" s="254">
        <f>+生産者価格評価表!AA82/生産者価格評価表!AA$124</f>
        <v>1.6755814457100785E-2</v>
      </c>
      <c r="AB82" s="254">
        <f>+生産者価格評価表!AB82/生産者価格評価表!AB$124</f>
        <v>1.4383468912827742E-2</v>
      </c>
      <c r="AC82" s="254">
        <f>+生産者価格評価表!AC82/生産者価格評価表!AC$124</f>
        <v>1.6395002837672118E-2</v>
      </c>
      <c r="AD82" s="254">
        <f>+生産者価格評価表!AD82/生産者価格評価表!AD$124</f>
        <v>2.5413571525254091E-3</v>
      </c>
      <c r="AE82" s="254">
        <f>+生産者価格評価表!AE82/生産者価格評価表!AE$124</f>
        <v>1.906872406285811E-2</v>
      </c>
      <c r="AF82" s="254">
        <f>+生産者価格評価表!AF82/生産者価格評価表!AF$124</f>
        <v>9.2756774848682874E-3</v>
      </c>
      <c r="AG82" s="254">
        <f>+生産者価格評価表!AG82/生産者価格評価表!AG$124</f>
        <v>8.82884624788032E-3</v>
      </c>
      <c r="AH82" s="254">
        <f>+生産者価格評価表!AH82/生産者価格評価表!AH$124</f>
        <v>1.2564371274354034E-2</v>
      </c>
      <c r="AI82" s="254">
        <f>+生産者価格評価表!AI82/生産者価格評価表!AI$124</f>
        <v>1.6802633296594528E-2</v>
      </c>
      <c r="AJ82" s="254">
        <f>+生産者価格評価表!AJ82/生産者価格評価表!AJ$124</f>
        <v>3.6475379885031863E-2</v>
      </c>
      <c r="AK82" s="254">
        <f>+生産者価格評価表!AK82/生産者価格評価表!AK$124</f>
        <v>2.1215932493849184E-2</v>
      </c>
      <c r="AL82" s="254">
        <f>+生産者価格評価表!AL82/生産者価格評価表!AL$124</f>
        <v>2.0523057233458056E-2</v>
      </c>
      <c r="AM82" s="254">
        <f>+生産者価格評価表!AM82/生産者価格評価表!AM$124</f>
        <v>9.8347018730209849E-3</v>
      </c>
      <c r="AN82" s="254">
        <f>+生産者価格評価表!AN82/生産者価格評価表!AN$124</f>
        <v>5.7745281638075649E-3</v>
      </c>
      <c r="AO82" s="254">
        <f>+生産者価格評価表!AO82/生産者価格評価表!AO$124</f>
        <v>2.6505294777177731E-2</v>
      </c>
      <c r="AP82" s="254">
        <f>+生産者価格評価表!AP82/生産者価格評価表!AP$124</f>
        <v>1.7033544657555601E-2</v>
      </c>
      <c r="AQ82" s="254">
        <f>+生産者価格評価表!AQ82/生産者価格評価表!AQ$124</f>
        <v>8.4843154614162551E-3</v>
      </c>
      <c r="AR82" s="254">
        <f>+生産者価格評価表!AR82/生産者価格評価表!AR$124</f>
        <v>1.340749381550786E-2</v>
      </c>
      <c r="AS82" s="254">
        <f>+生産者価格評価表!AS82/生産者価格評価表!AS$124</f>
        <v>1.2395481836643248E-2</v>
      </c>
      <c r="AT82" s="254">
        <f>+生産者価格評価表!AT82/生産者価格評価表!AT$124</f>
        <v>1.077203481409373E-2</v>
      </c>
      <c r="AU82" s="255">
        <f>+生産者価格評価表!AU82/生産者価格評価表!AU$124</f>
        <v>9.1032987142562315E-3</v>
      </c>
      <c r="AV82" s="255">
        <f>+生産者価格評価表!AV82/生産者価格評価表!AV$124</f>
        <v>7.5968499022322968E-3</v>
      </c>
      <c r="AW82" s="255">
        <f>+生産者価格評価表!AW82/生産者価格評価表!AW$124</f>
        <v>9.7669452399983606E-3</v>
      </c>
      <c r="AX82" s="255">
        <f>+生産者価格評価表!AX82/生産者価格評価表!AX$124</f>
        <v>9.9554252756472277E-3</v>
      </c>
      <c r="AY82" s="255">
        <f>+生産者価格評価表!AY82/生産者価格評価表!AY$124</f>
        <v>8.2627449693070277E-3</v>
      </c>
      <c r="AZ82" s="255">
        <f>+生産者価格評価表!AZ82/生産者価格評価表!AZ$124</f>
        <v>9.5728023402911495E-3</v>
      </c>
      <c r="BA82" s="255">
        <f>+生産者価格評価表!BA82/生産者価格評価表!BA$124</f>
        <v>9.6096682378189208E-3</v>
      </c>
      <c r="BB82" s="255">
        <f>+生産者価格評価表!BB82/生産者価格評価表!BB$124</f>
        <v>7.3337740923756492E-3</v>
      </c>
      <c r="BC82" s="255">
        <f>+生産者価格評価表!BC82/生産者価格評価表!BC$124</f>
        <v>1.0637845096523806E-2</v>
      </c>
      <c r="BD82" s="255">
        <f>+生産者価格評価表!BD82/生産者価格評価表!BD$124</f>
        <v>8.4957428223903873E-3</v>
      </c>
      <c r="BE82" s="255">
        <f>+生産者価格評価表!BE82/生産者価格評価表!BE$124</f>
        <v>1.231221597883941E-2</v>
      </c>
      <c r="BF82" s="255">
        <f>+生産者価格評価表!BF82/生産者価格評価表!BF$124</f>
        <v>1.3770763418319077E-2</v>
      </c>
      <c r="BG82" s="255">
        <f>+生産者価格評価表!BG82/生産者価格評価表!BG$124</f>
        <v>1.334894793891056E-2</v>
      </c>
      <c r="BH82" s="255">
        <f>+生産者価格評価表!BH82/生産者価格評価表!BH$124</f>
        <v>8.8509548425851903E-3</v>
      </c>
      <c r="BI82" s="255">
        <f>+生産者価格評価表!BI82/生産者価格評価表!BI$124</f>
        <v>1.4467626029567372E-2</v>
      </c>
      <c r="BJ82" s="255">
        <f>+生産者価格評価表!BJ82/生産者価格評価表!BJ$124</f>
        <v>7.1861617053839951E-3</v>
      </c>
      <c r="BK82" s="255">
        <f>+生産者価格評価表!BK82/生産者価格評価表!BK$124</f>
        <v>1.5954786721785852E-2</v>
      </c>
      <c r="BL82" s="255">
        <f>+生産者価格評価表!BL82/生産者価格評価表!BL$124</f>
        <v>0.50556477215437667</v>
      </c>
      <c r="BM82" s="255">
        <f>+生産者価格評価表!BM82/生産者価格評価表!BM$124</f>
        <v>1.9383683604507453E-2</v>
      </c>
      <c r="BN82" s="255">
        <f>+生産者価格評価表!BN82/生産者価格評価表!BN$124</f>
        <v>1.9467351541939001E-2</v>
      </c>
      <c r="BO82" s="255">
        <f>+生産者価格評価表!BO82/生産者価格評価表!BO$124</f>
        <v>1.7902427784506174E-2</v>
      </c>
      <c r="BP82" s="255">
        <f>+生産者価格評価表!BP82/生産者価格評価表!BP$124</f>
        <v>1.8780610698105393E-2</v>
      </c>
      <c r="BQ82" s="255">
        <f>+生産者価格評価表!BQ82/生産者価格評価表!BQ$124</f>
        <v>6.9424992587541106E-3</v>
      </c>
      <c r="BR82" s="255">
        <f>+生産者価格評価表!BR82/生産者価格評価表!BR$124</f>
        <v>2.2819089598883287E-2</v>
      </c>
      <c r="BS82" s="255">
        <f>+生産者価格評価表!BS82/生産者価格評価表!BS$124</f>
        <v>9.4962686608345247E-3</v>
      </c>
      <c r="BT82" s="255">
        <f>+生産者価格評価表!BT82/生産者価格評価表!BT$124</f>
        <v>3.67115090873864E-2</v>
      </c>
      <c r="BU82" s="255">
        <f>+生産者価格評価表!BU82/生産者価格評価表!BU$124</f>
        <v>4.8342235603063572E-3</v>
      </c>
      <c r="BV82" s="255">
        <f>+生産者価格評価表!BV82/生産者価格評価表!BV$124</f>
        <v>8.3333367736764755E-3</v>
      </c>
      <c r="BW82" s="255">
        <f>+生産者価格評価表!BW82/生産者価格評価表!BW$124</f>
        <v>8.8113893853314427E-4</v>
      </c>
      <c r="BX82" s="255">
        <f>+生産者価格評価表!BX82/生産者価格評価表!BX$124</f>
        <v>8.3689079435526231E-4</v>
      </c>
      <c r="BY82" s="255">
        <f>+生産者価格評価表!BY82/生産者価格評価表!BY$124</f>
        <v>5.1422705382428937E-5</v>
      </c>
      <c r="BZ82" s="255">
        <f>+生産者価格評価表!BZ82/生産者価格評価表!BZ$124</f>
        <v>1.1220694788403541E-3</v>
      </c>
      <c r="CA82" s="255">
        <f>+生産者価格評価表!CA82/生産者価格評価表!CA$124</f>
        <v>3.3806981801066892E-3</v>
      </c>
      <c r="CB82" s="255">
        <f>+生産者価格評価表!CB82/生産者価格評価表!CB$124</f>
        <v>3.0889884324368558E-3</v>
      </c>
      <c r="CC82" s="255">
        <f>+生産者価格評価表!CC82/生産者価格評価表!CC$124</f>
        <v>2.2481524214783702E-3</v>
      </c>
      <c r="CD82" s="255">
        <f>+生産者価格評価表!CD82/生産者価格評価表!CD$124</f>
        <v>3.8736532253376712E-3</v>
      </c>
      <c r="CE82" s="255">
        <f>+生産者価格評価表!CE82/生産者価格評価表!CE$124</f>
        <v>4.9879581893551624E-3</v>
      </c>
      <c r="CF82" s="255">
        <f>+生産者価格評価表!CF82/生産者価格評価表!CF$124</f>
        <v>2.2024565583751146E-3</v>
      </c>
      <c r="CG82" s="255">
        <f>+生産者価格評価表!CG82/生産者価格評価表!CG$124</f>
        <v>5.7227196503564877E-3</v>
      </c>
      <c r="CH82" s="255">
        <f>+生産者価格評価表!CH82/生産者価格評価表!CH$124</f>
        <v>8.1331259492778959E-2</v>
      </c>
      <c r="CI82" s="255">
        <f>+生産者価格評価表!CI82/生産者価格評価表!CI$124</f>
        <v>4.9799956841968408E-3</v>
      </c>
      <c r="CJ82" s="255">
        <f>+生産者価格評価表!CJ82/生産者価格評価表!CJ$124</f>
        <v>3.0366852044735491E-3</v>
      </c>
      <c r="CK82" s="255">
        <f>+生産者価格評価表!CK82/生産者価格評価表!CK$124</f>
        <v>7.1915380730804444E-3</v>
      </c>
      <c r="CL82" s="255">
        <f>+生産者価格評価表!CL82/生産者価格評価表!CL$124</f>
        <v>7.0980426789431306E-3</v>
      </c>
      <c r="CM82" s="255">
        <f>+生産者価格評価表!CM82/生産者価格評価表!CM$124</f>
        <v>1.2706153150798476E-2</v>
      </c>
      <c r="CN82" s="255">
        <f>+生産者価格評価表!CN82/生産者価格評価表!CN$124</f>
        <v>6.2734004770050545E-3</v>
      </c>
      <c r="CO82" s="255">
        <f>+生産者価格評価表!CO82/生産者価格評価表!CO$124</f>
        <v>3.0595979144271883E-3</v>
      </c>
      <c r="CP82" s="255">
        <f>+生産者価格評価表!CP82/生産者価格評価表!CP$124</f>
        <v>1.0717777419511354E-2</v>
      </c>
      <c r="CQ82" s="255">
        <f>+生産者価格評価表!CQ82/生産者価格評価表!CQ$124</f>
        <v>8.7956804034160837E-3</v>
      </c>
      <c r="CR82" s="255">
        <f>+生産者価格評価表!CR82/生産者価格評価表!CR$124</f>
        <v>6.6885328953386336E-3</v>
      </c>
      <c r="CS82" s="255">
        <f>+生産者価格評価表!CS82/生産者価格評価表!CS$124</f>
        <v>4.7080202231825578E-3</v>
      </c>
      <c r="CT82" s="255">
        <f>+生産者価格評価表!CT82/生産者価格評価表!CT$124</f>
        <v>3.2638013978013511E-3</v>
      </c>
      <c r="CU82" s="255">
        <f>+生産者価格評価表!CU82/生産者価格評価表!CU$124</f>
        <v>1.1834929251803262E-2</v>
      </c>
      <c r="CV82" s="255">
        <f>+生産者価格評価表!CV82/生産者価格評価表!CV$124</f>
        <v>2.9114691575639817E-3</v>
      </c>
      <c r="CW82" s="255">
        <f>+生産者価格評価表!CW82/生産者価格評価表!CW$124</f>
        <v>2.6012180862995215E-3</v>
      </c>
      <c r="CX82" s="255">
        <f>+生産者価格評価表!CX82/生産者価格評価表!CX$124</f>
        <v>9.1480490051040267E-3</v>
      </c>
      <c r="CY82" s="255">
        <f>+生産者価格評価表!CY82/生産者価格評価表!CY$124</f>
        <v>2.9340970275021196E-3</v>
      </c>
      <c r="CZ82" s="255">
        <f>+生産者価格評価表!CZ82/生産者価格評価表!CZ$124</f>
        <v>7.2498790191329234E-3</v>
      </c>
      <c r="DA82" s="255">
        <f>+生産者価格評価表!DA82/生産者価格評価表!DA$124</f>
        <v>1.2574414624131993E-2</v>
      </c>
      <c r="DB82" s="255">
        <f>+生産者価格評価表!DB82/生産者価格評価表!DB$124</f>
        <v>3.315071793665636E-3</v>
      </c>
      <c r="DC82" s="255">
        <f>+生産者価格評価表!DC82/生産者価格評価表!DC$124</f>
        <v>3.4360177689249142E-3</v>
      </c>
      <c r="DD82" s="255">
        <f>+生産者価格評価表!DD82/生産者価格評価表!DD$124</f>
        <v>5.5115616091225847E-3</v>
      </c>
      <c r="DE82" s="255">
        <f>+生産者価格評価表!DE82/生産者価格評価表!DE$124</f>
        <v>1.4039956231251986E-2</v>
      </c>
      <c r="DF82" s="255">
        <f>+生産者価格評価表!DF82/生産者価格評価表!DF$124</f>
        <v>4.7125534045303778E-2</v>
      </c>
      <c r="DG82" s="256">
        <f>+生産者価格評価表!DG82/生産者価格評価表!DG$124</f>
        <v>2.6024954284521246E-2</v>
      </c>
    </row>
    <row r="83" spans="1:111" ht="15" customHeight="1" x14ac:dyDescent="0.3">
      <c r="A83" s="236">
        <v>77</v>
      </c>
      <c r="B83" s="196" t="s">
        <v>372</v>
      </c>
      <c r="C83" s="195" t="s">
        <v>236</v>
      </c>
      <c r="D83" s="253">
        <f>+生産者価格評価表!D83/生産者価格評価表!D$124</f>
        <v>5.9475612931050352E-2</v>
      </c>
      <c r="E83" s="254">
        <f>+生産者価格評価表!E83/生産者価格評価表!E$124</f>
        <v>1.2880853376933827E-2</v>
      </c>
      <c r="F83" s="254">
        <f>+生産者価格評価表!F83/生産者価格評価表!F$124</f>
        <v>1.4701186859702418E-2</v>
      </c>
      <c r="G83" s="254">
        <f>+生産者価格評価表!G83/生産者価格評価表!G$124</f>
        <v>2.7474476880698102E-2</v>
      </c>
      <c r="H83" s="254">
        <f>+生産者価格評価表!H83/生産者価格評価表!H$124</f>
        <v>2.1893702889238226E-2</v>
      </c>
      <c r="I83" s="254">
        <f>+生産者価格評価表!I83/生産者価格評価表!I$124</f>
        <v>4.4353432605485937E-2</v>
      </c>
      <c r="J83" s="254">
        <f>+生産者価格評価表!J83/生産者価格評価表!J$124</f>
        <v>0.20544009812835232</v>
      </c>
      <c r="K83" s="254">
        <f>+生産者価格評価表!K83/生産者価格評価表!K$124</f>
        <v>5.3718039931251634E-3</v>
      </c>
      <c r="L83" s="254">
        <f>+生産者価格評価表!L83/生産者価格評価表!L$124</f>
        <v>6.5373137595899529E-3</v>
      </c>
      <c r="M83" s="254">
        <f>+生産者価格評価表!M83/生産者価格評価表!M$124</f>
        <v>2.0344894400310017E-3</v>
      </c>
      <c r="N83" s="254">
        <f>+生産者価格評価表!N83/生産者価格評価表!N$124</f>
        <v>2.9802766377643977E-3</v>
      </c>
      <c r="O83" s="254">
        <f>+生産者価格評価表!O83/生産者価格評価表!O$124</f>
        <v>1.3710485090422372E-2</v>
      </c>
      <c r="P83" s="254">
        <f>+生産者価格評価表!P83/生産者価格評価表!P$124</f>
        <v>8.5211525175763001E-3</v>
      </c>
      <c r="Q83" s="254">
        <f>+生産者価格評価表!Q83/生産者価格評価表!Q$124</f>
        <v>1.645696868873114E-2</v>
      </c>
      <c r="R83" s="254">
        <f>+生産者価格評価表!R83/生産者価格評価表!R$124</f>
        <v>7.075609882188051E-3</v>
      </c>
      <c r="S83" s="254">
        <f>+生産者価格評価表!S83/生産者価格評価表!S$124</f>
        <v>4.5671532477432261E-3</v>
      </c>
      <c r="T83" s="254">
        <f>+生産者価格評価表!T83/生産者価格評価表!T$124</f>
        <v>3.4557104144779128E-3</v>
      </c>
      <c r="U83" s="254">
        <f>+生産者価格評価表!U83/生産者価格評価表!U$124</f>
        <v>1.0465246852071263E-2</v>
      </c>
      <c r="V83" s="254">
        <f>+生産者価格評価表!V83/生産者価格評価表!V$124</f>
        <v>3.442537206980172E-3</v>
      </c>
      <c r="W83" s="254">
        <f>+生産者価格評価表!W83/生産者価格評価表!W$124</f>
        <v>3.3889600411591641E-3</v>
      </c>
      <c r="X83" s="254">
        <f>+生産者価格評価表!X83/生産者価格評価表!X$124</f>
        <v>3.2729266012404457E-3</v>
      </c>
      <c r="Y83" s="254">
        <f>+生産者価格評価表!Y83/生産者価格評価表!Y$124</f>
        <v>4.6174907156025869E-3</v>
      </c>
      <c r="Z83" s="254">
        <f>+生産者価格評価表!Z83/生産者価格評価表!Z$124</f>
        <v>1.183833626104185E-3</v>
      </c>
      <c r="AA83" s="254">
        <f>+生産者価格評価表!AA83/生産者価格評価表!AA$124</f>
        <v>4.2471523236173071E-3</v>
      </c>
      <c r="AB83" s="254">
        <f>+生産者価格評価表!AB83/生産者価格評価表!AB$124</f>
        <v>1.8294425857701224E-3</v>
      </c>
      <c r="AC83" s="254">
        <f>+生産者価格評価表!AC83/生産者価格評価表!AC$124</f>
        <v>2.2795288553199311E-3</v>
      </c>
      <c r="AD83" s="254">
        <f>+生産者価格評価表!AD83/生産者価格評価表!AD$124</f>
        <v>4.9223369828140927E-4</v>
      </c>
      <c r="AE83" s="254">
        <f>+生産者価格評価表!AE83/生産者価格評価表!AE$124</f>
        <v>3.2945317906104546E-4</v>
      </c>
      <c r="AF83" s="254">
        <f>+生産者価格評価表!AF83/生産者価格評価表!AF$124</f>
        <v>1.2810203390597366E-3</v>
      </c>
      <c r="AG83" s="254">
        <f>+生産者価格評価表!AG83/生産者価格評価表!AG$124</f>
        <v>1.5979491306462455E-3</v>
      </c>
      <c r="AH83" s="254">
        <f>+生産者価格評価表!AH83/生産者価格評価表!AH$124</f>
        <v>1.5129831836501658E-2</v>
      </c>
      <c r="AI83" s="254">
        <f>+生産者価格評価表!AI83/生産者価格評価表!AI$124</f>
        <v>5.8363476229111345E-3</v>
      </c>
      <c r="AJ83" s="254">
        <f>+生産者価格評価表!AJ83/生産者価格評価表!AJ$124</f>
        <v>2.9508132436165947E-2</v>
      </c>
      <c r="AK83" s="254">
        <f>+生産者価格評価表!AK83/生産者価格評価表!AK$124</f>
        <v>4.0521061431332168E-3</v>
      </c>
      <c r="AL83" s="254">
        <f>+生産者価格評価表!AL83/生産者価格評価表!AL$124</f>
        <v>3.9737758104880457E-2</v>
      </c>
      <c r="AM83" s="254">
        <f>+生産者価格評価表!AM83/生産者価格評価表!AM$124</f>
        <v>2.7789523844909451E-3</v>
      </c>
      <c r="AN83" s="254">
        <f>+生産者価格評価表!AN83/生産者価格評価表!AN$124</f>
        <v>5.1811911025711269E-3</v>
      </c>
      <c r="AO83" s="254">
        <f>+生産者価格評価表!AO83/生産者価格評価表!AO$124</f>
        <v>4.1954660793521777E-3</v>
      </c>
      <c r="AP83" s="254">
        <f>+生産者価格評価表!AP83/生産者価格評価表!AP$124</f>
        <v>3.4818917456275324E-3</v>
      </c>
      <c r="AQ83" s="254">
        <f>+生産者価格評価表!AQ83/生産者価格評価表!AQ$124</f>
        <v>2.4462341023257003E-3</v>
      </c>
      <c r="AR83" s="254">
        <f>+生産者価格評価表!AR83/生産者価格評価表!AR$124</f>
        <v>3.8445428110666347E-3</v>
      </c>
      <c r="AS83" s="254">
        <f>+生産者価格評価表!AS83/生産者価格評価表!AS$124</f>
        <v>8.3360978990791815E-3</v>
      </c>
      <c r="AT83" s="254">
        <f>+生産者価格評価表!AT83/生産者価格評価表!AT$124</f>
        <v>7.9605728946946838E-3</v>
      </c>
      <c r="AU83" s="255">
        <f>+生産者価格評価表!AU83/生産者価格評価表!AU$124</f>
        <v>5.1171899617023751E-3</v>
      </c>
      <c r="AV83" s="255">
        <f>+生産者価格評価表!AV83/生産者価格評価表!AV$124</f>
        <v>4.8453830842822313E-3</v>
      </c>
      <c r="AW83" s="255">
        <f>+生産者価格評価表!AW83/生産者価格評価表!AW$124</f>
        <v>8.3778748133568025E-3</v>
      </c>
      <c r="AX83" s="255">
        <f>+生産者価格評価表!AX83/生産者価格評価表!AX$124</f>
        <v>3.5767794272795078E-3</v>
      </c>
      <c r="AY83" s="255">
        <f>+生産者価格評価表!AY83/生産者価格評価表!AY$124</f>
        <v>6.4550438236549254E-4</v>
      </c>
      <c r="AZ83" s="255">
        <f>+生産者価格評価表!AZ83/生産者価格評価表!AZ$124</f>
        <v>2.2406102630802009E-3</v>
      </c>
      <c r="BA83" s="255">
        <f>+生産者価格評価表!BA83/生産者価格評価表!BA$124</f>
        <v>2.2877366453281584E-3</v>
      </c>
      <c r="BB83" s="255">
        <f>+生産者価格評価表!BB83/生産者価格評価表!BB$124</f>
        <v>2.3801889018794709E-3</v>
      </c>
      <c r="BC83" s="255">
        <f>+生産者価格評価表!BC83/生産者価格評価表!BC$124</f>
        <v>2.7465719560087077E-3</v>
      </c>
      <c r="BD83" s="255">
        <f>+生産者価格評価表!BD83/生産者価格評価表!BD$124</f>
        <v>1.6947077118996889E-4</v>
      </c>
      <c r="BE83" s="255">
        <f>+生産者価格評価表!BE83/生産者価格評価表!BE$124</f>
        <v>3.9751381599366295E-3</v>
      </c>
      <c r="BF83" s="255">
        <f>+生産者価格評価表!BF83/生産者価格評価表!BF$124</f>
        <v>1.089411167070037E-3</v>
      </c>
      <c r="BG83" s="255">
        <f>+生産者価格評価表!BG83/生産者価格評価表!BG$124</f>
        <v>1.0407598399237124E-3</v>
      </c>
      <c r="BH83" s="255">
        <f>+生産者価格評価表!BH83/生産者価格評価表!BH$124</f>
        <v>1.1805115332936766E-3</v>
      </c>
      <c r="BI83" s="255">
        <f>+生産者価格評価表!BI83/生産者価格評価表!BI$124</f>
        <v>1.5031187774288994E-3</v>
      </c>
      <c r="BJ83" s="255">
        <f>+生産者価格評価表!BJ83/生産者価格評価表!BJ$124</f>
        <v>5.6043628253891608E-4</v>
      </c>
      <c r="BK83" s="255">
        <f>+生産者価格評価表!BK83/生産者価格評価表!BK$124</f>
        <v>3.2026738863426843E-2</v>
      </c>
      <c r="BL83" s="255">
        <f>+生産者価格評価表!BL83/生産者価格評価表!BL$124</f>
        <v>1.2611369260935704E-2</v>
      </c>
      <c r="BM83" s="255">
        <f>+生産者価格評価表!BM83/生産者価格評価表!BM$124</f>
        <v>1.7283817304127588E-2</v>
      </c>
      <c r="BN83" s="255">
        <f>+生産者価格評価表!BN83/生産者価格評価表!BN$124</f>
        <v>1.6806937628617867E-2</v>
      </c>
      <c r="BO83" s="255">
        <f>+生産者価格評価表!BO83/生産者価格評価表!BO$124</f>
        <v>1.9648077753273048E-2</v>
      </c>
      <c r="BP83" s="255">
        <f>+生産者価格評価表!BP83/生産者価格評価表!BP$124</f>
        <v>1.0409452113872864E-2</v>
      </c>
      <c r="BQ83" s="255">
        <f>+生産者価格評価表!BQ83/生産者価格評価表!BQ$124</f>
        <v>3.6953600081238449E-3</v>
      </c>
      <c r="BR83" s="255">
        <f>+生産者価格評価表!BR83/生産者価格評価表!BR$124</f>
        <v>5.4944326269679641E-3</v>
      </c>
      <c r="BS83" s="255">
        <f>+生産者価格評価表!BS83/生産者価格評価表!BS$124</f>
        <v>7.1602775112456687E-3</v>
      </c>
      <c r="BT83" s="255">
        <f>+生産者価格評価表!BT83/生産者価格評価表!BT$124</f>
        <v>1.8944758763596786E-2</v>
      </c>
      <c r="BU83" s="255">
        <f>+生産者価格評価表!BU83/生産者価格評価表!BU$124</f>
        <v>3.168287098268905E-2</v>
      </c>
      <c r="BV83" s="255">
        <f>+生産者価格評価表!BV83/生産者価格評価表!BV$124</f>
        <v>8.3226579485619154E-3</v>
      </c>
      <c r="BW83" s="255">
        <f>+生産者価格評価表!BW83/生産者価格評価表!BW$124</f>
        <v>3.3351907994017419E-3</v>
      </c>
      <c r="BX83" s="255">
        <f>+生産者価格評価表!BX83/生産者価格評価表!BX$124</f>
        <v>2.6771934971998408E-3</v>
      </c>
      <c r="BY83" s="255">
        <f>+生産者価格評価表!BY83/生産者価格評価表!BY$124</f>
        <v>7.1016958595376063E-4</v>
      </c>
      <c r="BZ83" s="255">
        <f>+生産者価格評価表!BZ83/生産者価格評価表!BZ$124</f>
        <v>3.0381615456973048E-3</v>
      </c>
      <c r="CA83" s="255">
        <f>+生産者価格評価表!CA83/生産者価格評価表!CA$124</f>
        <v>2.0886339193172646E-3</v>
      </c>
      <c r="CB83" s="255">
        <f>+生産者価格評価表!CB83/生産者価格評価表!CB$124</f>
        <v>0</v>
      </c>
      <c r="CC83" s="255">
        <f>+生産者価格評価表!CC83/生産者価格評価表!CC$124</f>
        <v>3.8025254812557021E-3</v>
      </c>
      <c r="CD83" s="255">
        <f>+生産者価格評価表!CD83/生産者価格評価表!CD$124</f>
        <v>2.4198347345163237E-3</v>
      </c>
      <c r="CE83" s="255">
        <f>+生産者価格評価表!CE83/生産者価格評価表!CE$124</f>
        <v>2.6769160645761345E-3</v>
      </c>
      <c r="CF83" s="255">
        <f>+生産者価格評価表!CF83/生産者価格評価表!CF$124</f>
        <v>7.2910605286421147E-3</v>
      </c>
      <c r="CG83" s="255">
        <f>+生産者価格評価表!CG83/生産者価格評価表!CG$124</f>
        <v>3.9974413232342267E-3</v>
      </c>
      <c r="CH83" s="255">
        <f>+生産者価格評価表!CH83/生産者価格評価表!CH$124</f>
        <v>7.617058034479339E-3</v>
      </c>
      <c r="CI83" s="255">
        <f>+生産者価格評価表!CI83/生産者価格評価表!CI$124</f>
        <v>6.1679555960225544E-3</v>
      </c>
      <c r="CJ83" s="255">
        <f>+生産者価格評価表!CJ83/生産者価格評価表!CJ$124</f>
        <v>6.3461034097084309E-3</v>
      </c>
      <c r="CK83" s="255">
        <f>+生産者価格評価表!CK83/生産者価格評価表!CK$124</f>
        <v>1.113174881472717E-2</v>
      </c>
      <c r="CL83" s="255">
        <f>+生産者価格評価表!CL83/生産者価格評価表!CL$124</f>
        <v>8.1357210143276056E-4</v>
      </c>
      <c r="CM83" s="255">
        <f>+生産者価格評価表!CM83/生産者価格評価表!CM$124</f>
        <v>1.1477717914764761E-2</v>
      </c>
      <c r="CN83" s="255">
        <f>+生産者価格評価表!CN83/生産者価格評価表!CN$124</f>
        <v>1.1358135663097598E-2</v>
      </c>
      <c r="CO83" s="255">
        <f>+生産者価格評価表!CO83/生産者価格評価表!CO$124</f>
        <v>1.2345408146533931E-2</v>
      </c>
      <c r="CP83" s="255">
        <f>+生産者価格評価表!CP83/生産者価格評価表!CP$124</f>
        <v>6.527447946617135E-3</v>
      </c>
      <c r="CQ83" s="255">
        <f>+生産者価格評価表!CQ83/生産者価格評価表!CQ$124</f>
        <v>3.9472817951239723E-3</v>
      </c>
      <c r="CR83" s="255">
        <f>+生産者価格評価表!CR83/生産者価格評価表!CR$124</f>
        <v>8.6074402138239733E-3</v>
      </c>
      <c r="CS83" s="255">
        <f>+生産者価格評価表!CS83/生産者価格評価表!CS$124</f>
        <v>5.2442511797417875E-3</v>
      </c>
      <c r="CT83" s="255">
        <f>+生産者価格評価表!CT83/生産者価格評価表!CT$124</f>
        <v>5.8140692940622891E-3</v>
      </c>
      <c r="CU83" s="255">
        <f>+生産者価格評価表!CU83/生産者価格評価表!CU$124</f>
        <v>1.1030058558898189E-2</v>
      </c>
      <c r="CV83" s="255">
        <f>+生産者価格評価表!CV83/生産者価格評価表!CV$124</f>
        <v>8.8139761339097733E-3</v>
      </c>
      <c r="CW83" s="255">
        <f>+生産者価格評価表!CW83/生産者価格評価表!CW$124</f>
        <v>7.6964866039214846E-3</v>
      </c>
      <c r="CX83" s="255">
        <f>+生産者価格評価表!CX83/生産者価格評価表!CX$124</f>
        <v>4.9185377021790403E-3</v>
      </c>
      <c r="CY83" s="255">
        <f>+生産者価格評価表!CY83/生産者価格評価表!CY$124</f>
        <v>5.3562255442547099E-3</v>
      </c>
      <c r="CZ83" s="255">
        <f>+生産者価格評価表!CZ83/生産者価格評価表!CZ$124</f>
        <v>4.6943670565695393E-2</v>
      </c>
      <c r="DA83" s="255">
        <f>+生産者価格評価表!DA83/生産者価格評価表!DA$124</f>
        <v>4.9266993331596384E-3</v>
      </c>
      <c r="DB83" s="255">
        <f>+生産者価格評価表!DB83/生産者価格評価表!DB$124</f>
        <v>1.6818132274737694E-2</v>
      </c>
      <c r="DC83" s="255">
        <f>+生産者価格評価表!DC83/生産者価格評価表!DC$124</f>
        <v>2.7798372617588735E-2</v>
      </c>
      <c r="DD83" s="255">
        <f>+生産者価格評価表!DD83/生産者価格評価表!DD$124</f>
        <v>1.0844249007807115E-2</v>
      </c>
      <c r="DE83" s="255">
        <f>+生産者価格評価表!DE83/生産者価格評価表!DE$124</f>
        <v>2.7345134192418748E-2</v>
      </c>
      <c r="DF83" s="255">
        <f>+生産者価格評価表!DF83/生産者価格評価表!DF$124</f>
        <v>0</v>
      </c>
      <c r="DG83" s="256">
        <f>+生産者価格評価表!DG83/生産者価格評価表!DG$124</f>
        <v>6.8052556156189539E-3</v>
      </c>
    </row>
    <row r="84" spans="1:111" ht="15" customHeight="1" x14ac:dyDescent="0.3">
      <c r="A84" s="236">
        <v>78</v>
      </c>
      <c r="B84" s="196" t="s">
        <v>373</v>
      </c>
      <c r="C84" s="195" t="s">
        <v>237</v>
      </c>
      <c r="D84" s="253">
        <f>+生産者価格評価表!D84/生産者価格評価表!D$124</f>
        <v>1.9854679524434404E-3</v>
      </c>
      <c r="E84" s="254">
        <f>+生産者価格評価表!E84/生産者価格評価表!E$124</f>
        <v>4.0859411949759564E-3</v>
      </c>
      <c r="F84" s="254">
        <f>+生産者価格評価表!F84/生産者価格評価表!F$124</f>
        <v>6.3858708047109477E-4</v>
      </c>
      <c r="G84" s="254">
        <f>+生産者価格評価表!G84/生産者価格評価表!G$124</f>
        <v>1.16669523608304E-3</v>
      </c>
      <c r="H84" s="254">
        <f>+生産者価格評価表!H84/生産者価格評価表!H$124</f>
        <v>1.8744482023782939E-3</v>
      </c>
      <c r="I84" s="254">
        <f>+生産者価格評価表!I84/生産者価格評価表!I$124</f>
        <v>5.5645825450174728E-4</v>
      </c>
      <c r="J84" s="254">
        <f>+生産者価格評価表!J84/生産者価格評価表!J$124</f>
        <v>6.7517040655480176E-4</v>
      </c>
      <c r="K84" s="254">
        <f>+生産者価格評価表!K84/生産者価格評価表!K$124</f>
        <v>1.2020964314334401E-3</v>
      </c>
      <c r="L84" s="254">
        <f>+生産者価格評価表!L84/生産者価格評価表!L$124</f>
        <v>8.0660278609769813E-4</v>
      </c>
      <c r="M84" s="254">
        <f>+生産者価格評価表!M84/生産者価格評価表!M$124</f>
        <v>4.8012614502669221E-3</v>
      </c>
      <c r="N84" s="254">
        <f>+生産者価格評価表!N84/生産者価格評価表!N$124</f>
        <v>2.6953246910245068E-4</v>
      </c>
      <c r="O84" s="254">
        <f>+生産者価格評価表!O84/生産者価格評価表!O$124</f>
        <v>4.2707405464107476E-4</v>
      </c>
      <c r="P84" s="254">
        <f>+生産者価格評価表!P84/生産者価格評価表!P$124</f>
        <v>2.2161715501009199E-4</v>
      </c>
      <c r="Q84" s="254">
        <f>+生産者価格評価表!Q84/生産者価格評価表!Q$124</f>
        <v>2.8224397285786938E-3</v>
      </c>
      <c r="R84" s="254">
        <f>+生産者価格評価表!R84/生産者価格評価表!R$124</f>
        <v>1.2481977816199573E-3</v>
      </c>
      <c r="S84" s="254">
        <f>+生産者価格評価表!S84/生産者価格評価表!S$124</f>
        <v>2.934847486755046E-3</v>
      </c>
      <c r="T84" s="254">
        <f>+生産者価格評価表!T84/生産者価格評価表!T$124</f>
        <v>1.5675241043399031E-3</v>
      </c>
      <c r="U84" s="254">
        <f>+生産者価格評価表!U84/生産者価格評価表!U$124</f>
        <v>6.7326739455548818E-4</v>
      </c>
      <c r="V84" s="254">
        <f>+生産者価格評価表!V84/生産者価格評価表!V$124</f>
        <v>1.9178038768167625E-3</v>
      </c>
      <c r="W84" s="254">
        <f>+生産者価格評価表!W84/生産者価格評価表!W$124</f>
        <v>4.2479656872936155E-3</v>
      </c>
      <c r="X84" s="254">
        <f>+生産者価格評価表!X84/生産者価格評価表!X$124</f>
        <v>2.1354234569917669E-3</v>
      </c>
      <c r="Y84" s="254">
        <f>+生産者価格評価表!Y84/生産者価格評価表!Y$124</f>
        <v>2.0621037271045676E-3</v>
      </c>
      <c r="Z84" s="254">
        <f>+生産者価格評価表!Z84/生産者価格評価表!Z$124</f>
        <v>2.101365209526447E-3</v>
      </c>
      <c r="AA84" s="254">
        <f>+生産者価格評価表!AA84/生産者価格評価表!AA$124</f>
        <v>3.3024383905755988E-3</v>
      </c>
      <c r="AB84" s="254">
        <f>+生産者価格評価表!AB84/生産者価格評価表!AB$124</f>
        <v>1.0646032108707147E-3</v>
      </c>
      <c r="AC84" s="254">
        <f>+生産者価格評価表!AC84/生産者価格評価表!AC$124</f>
        <v>1.6892874478457731E-3</v>
      </c>
      <c r="AD84" s="254">
        <f>+生産者価格評価表!AD84/生産者価格評価表!AD$124</f>
        <v>4.8838225140554322E-3</v>
      </c>
      <c r="AE84" s="254">
        <f>+生産者価格評価表!AE84/生産者価格評価表!AE$124</f>
        <v>2.1254269758597722E-2</v>
      </c>
      <c r="AF84" s="254">
        <f>+生産者価格評価表!AF84/生産者価格評価表!AF$124</f>
        <v>4.3082258495186318E-4</v>
      </c>
      <c r="AG84" s="254">
        <f>+生産者価格評価表!AG84/生産者価格評価表!AG$124</f>
        <v>6.5172136933154513E-4</v>
      </c>
      <c r="AH84" s="254">
        <f>+生産者価格評価表!AH84/生産者価格評価表!AH$124</f>
        <v>6.6108500576571294E-4</v>
      </c>
      <c r="AI84" s="254">
        <f>+生産者価格評価表!AI84/生産者価格評価表!AI$124</f>
        <v>2.2580320007667227E-3</v>
      </c>
      <c r="AJ84" s="254">
        <f>+生産者価格評価表!AJ84/生産者価格評価表!AJ$124</f>
        <v>8.6937302259257609E-3</v>
      </c>
      <c r="AK84" s="254">
        <f>+生産者価格評価表!AK84/生産者価格評価表!AK$124</f>
        <v>1.8957710109052766E-3</v>
      </c>
      <c r="AL84" s="254">
        <f>+生産者価格評価表!AL84/生産者価格評価表!AL$124</f>
        <v>4.6836916028791991E-3</v>
      </c>
      <c r="AM84" s="254">
        <f>+生産者価格評価表!AM84/生産者価格評価表!AM$124</f>
        <v>6.8288390619738225E-3</v>
      </c>
      <c r="AN84" s="254">
        <f>+生産者価格評価表!AN84/生産者価格評価表!AN$124</f>
        <v>1.2549773135829528E-3</v>
      </c>
      <c r="AO84" s="254">
        <f>+生産者価格評価表!AO84/生産者価格評価表!AO$124</f>
        <v>6.1421826449076043E-3</v>
      </c>
      <c r="AP84" s="254">
        <f>+生産者価格評価表!AP84/生産者価格評価表!AP$124</f>
        <v>4.4004639233490494E-3</v>
      </c>
      <c r="AQ84" s="254">
        <f>+生産者価格評価表!AQ84/生産者価格評価表!AQ$124</f>
        <v>1.8736219793272939E-2</v>
      </c>
      <c r="AR84" s="254">
        <f>+生産者価格評価表!AR84/生産者価格評価表!AR$124</f>
        <v>7.4915630575626672E-4</v>
      </c>
      <c r="AS84" s="254">
        <f>+生産者価格評価表!AS84/生産者価格評価表!AS$124</f>
        <v>2.2327463931206097E-3</v>
      </c>
      <c r="AT84" s="254">
        <f>+生産者価格評価表!AT84/生産者価格評価表!AT$124</f>
        <v>1.7194075870440742E-3</v>
      </c>
      <c r="AU84" s="255">
        <f>+生産者価格評価表!AU84/生産者価格評価表!AU$124</f>
        <v>1.1366615689758933E-3</v>
      </c>
      <c r="AV84" s="255">
        <f>+生産者価格評価表!AV84/生産者価格評価表!AV$124</f>
        <v>9.6709283667864392E-4</v>
      </c>
      <c r="AW84" s="255">
        <f>+生産者価格評価表!AW84/生産者価格評価表!AW$124</f>
        <v>6.4424974252787692E-4</v>
      </c>
      <c r="AX84" s="255">
        <f>+生産者価格評価表!AX84/生産者価格評価表!AX$124</f>
        <v>5.0766951571196183E-4</v>
      </c>
      <c r="AY84" s="255">
        <f>+生産者価格評価表!AY84/生産者価格評価表!AY$124</f>
        <v>5.1682368775235531E-4</v>
      </c>
      <c r="AZ84" s="255">
        <f>+生産者価格評価表!AZ84/生産者価格評価表!AZ$124</f>
        <v>8.4544613641427476E-4</v>
      </c>
      <c r="BA84" s="255">
        <f>+生産者価格評価表!BA84/生産者価格評価表!BA$124</f>
        <v>7.4973467539387673E-4</v>
      </c>
      <c r="BB84" s="255">
        <f>+生産者価格評価表!BB84/生産者価格評価表!BB$124</f>
        <v>3.598431282122417E-4</v>
      </c>
      <c r="BC84" s="255">
        <f>+生産者価格評価表!BC84/生産者価格評価表!BC$124</f>
        <v>7.9553134134937231E-4</v>
      </c>
      <c r="BD84" s="255">
        <f>+生産者価格評価表!BD84/生産者価格評価表!BD$124</f>
        <v>4.6073845500779596E-4</v>
      </c>
      <c r="BE84" s="255">
        <f>+生産者価格評価表!BE84/生産者価格評価表!BE$124</f>
        <v>3.7927392494661215E-4</v>
      </c>
      <c r="BF84" s="255">
        <f>+生産者価格評価表!BF84/生産者価格評価表!BF$124</f>
        <v>2.9192841902154392E-3</v>
      </c>
      <c r="BG84" s="255">
        <f>+生産者価格評価表!BG84/生産者価格評価表!BG$124</f>
        <v>2.9891942456567182E-3</v>
      </c>
      <c r="BH84" s="255">
        <f>+生産者価格評価表!BH84/生産者価格評価表!BH$124</f>
        <v>1.4203269981311463E-3</v>
      </c>
      <c r="BI84" s="255">
        <f>+生産者価格評価表!BI84/生産者価格評価表!BI$124</f>
        <v>2.0524513426739993E-3</v>
      </c>
      <c r="BJ84" s="255">
        <f>+生産者価格評価表!BJ84/生産者価格評価表!BJ$124</f>
        <v>1.0044965012488138E-3</v>
      </c>
      <c r="BK84" s="255">
        <f>+生産者価格評価表!BK84/生産者価格評価表!BK$124</f>
        <v>6.795594351597993E-4</v>
      </c>
      <c r="BL84" s="255">
        <f>+生産者価格評価表!BL84/生産者価格評価表!BL$124</f>
        <v>0.11923714995302997</v>
      </c>
      <c r="BM84" s="255">
        <f>+生産者価格評価表!BM84/生産者価格評価表!BM$124</f>
        <v>8.7065883934591792E-4</v>
      </c>
      <c r="BN84" s="255">
        <f>+生産者価格評価表!BN84/生産者価格評価表!BN$124</f>
        <v>7.6321079159184725E-4</v>
      </c>
      <c r="BO84" s="255">
        <f>+生産者価格評価表!BO84/生産者価格評価表!BO$124</f>
        <v>1.7101603578018689E-3</v>
      </c>
      <c r="BP84" s="255">
        <f>+生産者価格評価表!BP84/生産者価格評価表!BP$124</f>
        <v>2.1098163464864151E-3</v>
      </c>
      <c r="BQ84" s="255">
        <f>+生産者価格評価表!BQ84/生産者価格評価表!BQ$124</f>
        <v>4.1961538770995573E-3</v>
      </c>
      <c r="BR84" s="255">
        <f>+生産者価格評価表!BR84/生産者価格評価表!BR$124</f>
        <v>4.3662465731117298E-3</v>
      </c>
      <c r="BS84" s="255">
        <f>+生産者価格評価表!BS84/生産者価格評価表!BS$124</f>
        <v>4.2932087177079516E-4</v>
      </c>
      <c r="BT84" s="255">
        <f>+生産者価格評価表!BT84/生産者価格評価表!BT$124</f>
        <v>5.6856137617552615E-4</v>
      </c>
      <c r="BU84" s="255">
        <f>+生産者価格評価表!BU84/生産者価格評価表!BU$124</f>
        <v>1.8444039236180146E-4</v>
      </c>
      <c r="BV84" s="255">
        <f>+生産者価格評価表!BV84/生産者価格評価表!BV$124</f>
        <v>2.5464043804100255E-4</v>
      </c>
      <c r="BW84" s="255">
        <f>+生産者価格評価表!BW84/生産者価格評価表!BW$124</f>
        <v>1.2850833195116718E-4</v>
      </c>
      <c r="BX84" s="255">
        <f>+生産者価格評価表!BX84/生産者価格評価表!BX$124</f>
        <v>8.8114912022683832E-5</v>
      </c>
      <c r="BY84" s="255">
        <f>+生産者価格評価表!BY84/生産者価格評価表!BY$124</f>
        <v>1.2525307009351406E-5</v>
      </c>
      <c r="BZ84" s="255">
        <f>+生産者価格評価表!BZ84/生産者価格評価表!BZ$124</f>
        <v>7.5798713410035008E-5</v>
      </c>
      <c r="CA84" s="255">
        <f>+生産者価格評価表!CA84/生産者価格評価表!CA$124</f>
        <v>5.9622619650749184E-3</v>
      </c>
      <c r="CB84" s="255">
        <f>+生産者価格評価表!CB84/生産者価格評価表!CB$124</f>
        <v>6.5369915604133093E-3</v>
      </c>
      <c r="CC84" s="255">
        <f>+生産者価格評価表!CC84/生産者価格評価表!CC$124</f>
        <v>0.39637299539285142</v>
      </c>
      <c r="CD84" s="255">
        <f>+生産者価格評価表!CD84/生産者価格評価表!CD$124</f>
        <v>1.7360726166155993E-3</v>
      </c>
      <c r="CE84" s="255">
        <f>+生産者価格評価表!CE84/生産者価格評価表!CE$124</f>
        <v>1.7000203263299889E-4</v>
      </c>
      <c r="CF84" s="255">
        <f>+生産者価格評価表!CF84/生産者価格評価表!CF$124</f>
        <v>9.785776865898078E-5</v>
      </c>
      <c r="CG84" s="255">
        <f>+生産者価格評価表!CG84/生産者価格評価表!CG$124</f>
        <v>5.0215467119447076E-4</v>
      </c>
      <c r="CH84" s="255">
        <f>+生産者価格評価表!CH84/生産者価格評価表!CH$124</f>
        <v>1.396188796041609E-3</v>
      </c>
      <c r="CI84" s="255">
        <f>+生産者価格評価表!CI84/生産者価格評価表!CI$124</f>
        <v>9.4972178443421035E-5</v>
      </c>
      <c r="CJ84" s="255">
        <f>+生産者価格評価表!CJ84/生産者価格評価表!CJ$124</f>
        <v>8.0978272119294637E-5</v>
      </c>
      <c r="CK84" s="255">
        <f>+生産者価格評価表!CK84/生産者価格評価表!CK$124</f>
        <v>4.0788232781809898E-4</v>
      </c>
      <c r="CL84" s="255">
        <f>+生産者価格評価表!CL84/生産者価格評価表!CL$124</f>
        <v>1.4244040293541181E-4</v>
      </c>
      <c r="CM84" s="255">
        <f>+生産者価格評価表!CM84/生産者価格評価表!CM$124</f>
        <v>3.4844413125065883E-4</v>
      </c>
      <c r="CN84" s="255">
        <f>+生産者価格評価表!CN84/生産者価格評価表!CN$124</f>
        <v>2.3616596900701112E-4</v>
      </c>
      <c r="CO84" s="255">
        <f>+生産者価格評価表!CO84/生産者価格評価表!CO$124</f>
        <v>2.0185698310209253E-4</v>
      </c>
      <c r="CP84" s="255">
        <f>+生産者価格評価表!CP84/生産者価格評価表!CP$124</f>
        <v>4.1977635287302221E-4</v>
      </c>
      <c r="CQ84" s="255">
        <f>+生産者価格評価表!CQ84/生産者価格評価表!CQ$124</f>
        <v>2.1286376351349913E-4</v>
      </c>
      <c r="CR84" s="255">
        <f>+生産者価格評価表!CR84/生産者価格評価表!CR$124</f>
        <v>5.0661565663520755E-4</v>
      </c>
      <c r="CS84" s="255">
        <f>+生産者価格評価表!CS84/生産者価格評価表!CS$124</f>
        <v>1.7607709330486011E-4</v>
      </c>
      <c r="CT84" s="255">
        <f>+生産者価格評価表!CT84/生産者価格評価表!CT$124</f>
        <v>1.6667797685530135E-4</v>
      </c>
      <c r="CU84" s="255">
        <f>+生産者価格評価表!CU84/生産者価格評価表!CU$124</f>
        <v>4.1908567694588957E-4</v>
      </c>
      <c r="CV84" s="255">
        <f>+生産者価格評価表!CV84/生産者価格評価表!CV$124</f>
        <v>1.0210935844667547E-4</v>
      </c>
      <c r="CW84" s="255">
        <f>+生産者価格評価表!CW84/生産者価格評価表!CW$124</f>
        <v>4.3304977493576022E-5</v>
      </c>
      <c r="CX84" s="255">
        <f>+生産者価格評価表!CX84/生産者価格評価表!CX$124</f>
        <v>9.3849353913093845E-4</v>
      </c>
      <c r="CY84" s="255">
        <f>+生産者価格評価表!CY84/生産者価格評価表!CY$124</f>
        <v>1.2599447508991504E-4</v>
      </c>
      <c r="CZ84" s="255">
        <f>+生産者価格評価表!CZ84/生産者価格評価表!CZ$124</f>
        <v>4.5019734423790717E-4</v>
      </c>
      <c r="DA84" s="255">
        <f>+生産者価格評価表!DA84/生産者価格評価表!DA$124</f>
        <v>3.57796610453869E-4</v>
      </c>
      <c r="DB84" s="255">
        <f>+生産者価格評価表!DB84/生産者価格評価表!DB$124</f>
        <v>2.3657776834424245E-4</v>
      </c>
      <c r="DC84" s="255">
        <f>+生産者価格評価表!DC84/生産者価格評価表!DC$124</f>
        <v>2.4355864671546886E-4</v>
      </c>
      <c r="DD84" s="255">
        <f>+生産者価格評価表!DD84/生産者価格評価表!DD$124</f>
        <v>2.4967858540311913E-4</v>
      </c>
      <c r="DE84" s="255">
        <f>+生産者価格評価表!DE84/生産者価格評価表!DE$124</f>
        <v>3.1826613948736897E-4</v>
      </c>
      <c r="DF84" s="255">
        <f>+生産者価格評価表!DF84/生産者価格評価表!DF$124</f>
        <v>3.0646036257054258E-3</v>
      </c>
      <c r="DG84" s="256">
        <f>+生産者価格評価表!DG84/生産者価格評価表!DG$124</f>
        <v>2.2623425328799167E-4</v>
      </c>
    </row>
    <row r="85" spans="1:111" ht="15" customHeight="1" x14ac:dyDescent="0.3">
      <c r="A85" s="236">
        <v>79</v>
      </c>
      <c r="B85" s="196" t="s">
        <v>374</v>
      </c>
      <c r="C85" s="195" t="s">
        <v>238</v>
      </c>
      <c r="D85" s="253">
        <f>+生産者価格評価表!D85/生産者価格評価表!D$124</f>
        <v>9.8615957902819899E-7</v>
      </c>
      <c r="E85" s="254">
        <f>+生産者価格評価表!E85/生産者価格評価表!E$124</f>
        <v>0</v>
      </c>
      <c r="F85" s="254">
        <f>+生産者価格評価表!F85/生産者価格評価表!F$124</f>
        <v>2.8052218177837377E-4</v>
      </c>
      <c r="G85" s="254">
        <f>+生産者価格評価表!G85/生産者価格評価表!G$124</f>
        <v>2.4184343162541376E-4</v>
      </c>
      <c r="H85" s="254">
        <f>+生産者価格評価表!H85/生産者価格評価表!H$124</f>
        <v>8.1337002864541352E-5</v>
      </c>
      <c r="I85" s="254">
        <f>+生産者価格評価表!I85/生産者価格評価表!I$124</f>
        <v>5.7055519694912491E-3</v>
      </c>
      <c r="J85" s="254">
        <f>+生産者価格評価表!J85/生産者価格評価表!J$124</f>
        <v>3.4269605496048505E-3</v>
      </c>
      <c r="K85" s="254">
        <f>+生産者価格評価表!K85/生産者価格評価表!K$124</f>
        <v>9.1033546222618156E-5</v>
      </c>
      <c r="L85" s="254">
        <f>+生産者価格評価表!L85/生産者価格評価表!L$124</f>
        <v>6.3283085423271481E-5</v>
      </c>
      <c r="M85" s="254">
        <f>+生産者価格評価表!M85/生産者価格評価表!M$124</f>
        <v>1.8039807842639423E-5</v>
      </c>
      <c r="N85" s="254">
        <f>+生産者価格評価表!N85/生産者価格評価表!N$124</f>
        <v>4.0707420962841525E-5</v>
      </c>
      <c r="O85" s="254">
        <f>+生産者価格評価表!O85/生産者価格評価表!O$124</f>
        <v>5.0967299268154641E-4</v>
      </c>
      <c r="P85" s="254">
        <f>+生産者価格評価表!P85/生産者価格評価表!P$124</f>
        <v>8.1873721569743023E-4</v>
      </c>
      <c r="Q85" s="254">
        <f>+生産者価格評価表!Q85/生産者価格評価表!Q$124</f>
        <v>2.5089293345033207E-4</v>
      </c>
      <c r="R85" s="254">
        <f>+生産者価格評価表!R85/生産者価格評価表!R$124</f>
        <v>5.4741485774681062E-4</v>
      </c>
      <c r="S85" s="254">
        <f>+生産者価格評価表!S85/生産者価格評価表!S$124</f>
        <v>1.2765905020093848E-4</v>
      </c>
      <c r="T85" s="254">
        <f>+生産者価格評価表!T85/生産者価格評価表!T$124</f>
        <v>2.6556170276459672E-4</v>
      </c>
      <c r="U85" s="254">
        <f>+生産者価格評価表!U85/生産者価格評価表!U$124</f>
        <v>6.4219727860034749E-4</v>
      </c>
      <c r="V85" s="254">
        <f>+生産者価格評価表!V85/生産者価格評価表!V$124</f>
        <v>2.3774428225001188E-4</v>
      </c>
      <c r="W85" s="254">
        <f>+生産者価格評価表!W85/生産者価格評価表!W$124</f>
        <v>3.4771451952570094E-4</v>
      </c>
      <c r="X85" s="254">
        <f>+生産者価格評価表!X85/生産者価格評価表!X$124</f>
        <v>3.8288346142158329E-5</v>
      </c>
      <c r="Y85" s="254">
        <f>+生産者価格評価表!Y85/生産者価格評価表!Y$124</f>
        <v>1.5208288911908288E-4</v>
      </c>
      <c r="Z85" s="254">
        <f>+生産者価格評価表!Z85/生産者価格評価表!Z$124</f>
        <v>8.0423216889940758E-4</v>
      </c>
      <c r="AA85" s="254">
        <f>+生産者価格評価表!AA85/生産者価格評価表!AA$124</f>
        <v>5.1431417558144571E-5</v>
      </c>
      <c r="AB85" s="254">
        <f>+生産者価格評価表!AB85/生産者価格評価表!AB$124</f>
        <v>2.9230350896169185E-3</v>
      </c>
      <c r="AC85" s="254">
        <f>+生産者価格評価表!AC85/生産者価格評価表!AC$124</f>
        <v>4.4937400910998577E-4</v>
      </c>
      <c r="AD85" s="254">
        <f>+生産者価格評価表!AD85/生産者価格評価表!AD$124</f>
        <v>1.2382700598682224E-5</v>
      </c>
      <c r="AE85" s="254">
        <f>+生産者価格評価表!AE85/生産者価格評価表!AE$124</f>
        <v>6.8744167284391381E-5</v>
      </c>
      <c r="AF85" s="254">
        <f>+生産者価格評価表!AF85/生産者価格評価表!AF$124</f>
        <v>3.2098190481546449E-4</v>
      </c>
      <c r="AG85" s="254">
        <f>+生産者価格評価表!AG85/生産者価格評価表!AG$124</f>
        <v>4.665817363484716E-4</v>
      </c>
      <c r="AH85" s="254">
        <f>+生産者価格評価表!AH85/生産者価格評価表!AH$124</f>
        <v>4.3195895263100563E-4</v>
      </c>
      <c r="AI85" s="254">
        <f>+生産者価格評価表!AI85/生産者価格評価表!AI$124</f>
        <v>4.3128163351636642E-4</v>
      </c>
      <c r="AJ85" s="254">
        <f>+生産者価格評価表!AJ85/生産者価格評価表!AJ$124</f>
        <v>2.7592353281939307E-4</v>
      </c>
      <c r="AK85" s="254">
        <f>+生産者価格評価表!AK85/生産者価格評価表!AK$124</f>
        <v>4.3093296987978973E-4</v>
      </c>
      <c r="AL85" s="254">
        <f>+生産者価格評価表!AL85/生産者価格評価表!AL$124</f>
        <v>4.3764724103918546E-4</v>
      </c>
      <c r="AM85" s="254">
        <f>+生産者価格評価表!AM85/生産者価格評価表!AM$124</f>
        <v>7.843817214288958E-5</v>
      </c>
      <c r="AN85" s="254">
        <f>+生産者価格評価表!AN85/生産者価格評価表!AN$124</f>
        <v>4.6245388596369421E-4</v>
      </c>
      <c r="AO85" s="254">
        <f>+生産者価格評価表!AO85/生産者価格評価表!AO$124</f>
        <v>3.2868291426261766E-4</v>
      </c>
      <c r="AP85" s="254">
        <f>+生産者価格評価表!AP85/生産者価格評価表!AP$124</f>
        <v>2.1508994064800284E-4</v>
      </c>
      <c r="AQ85" s="254">
        <f>+生産者価格評価表!AQ85/生産者価格評価表!AQ$124</f>
        <v>3.1084896212837368E-4</v>
      </c>
      <c r="AR85" s="254">
        <f>+生産者価格評価表!AR85/生産者価格評価表!AR$124</f>
        <v>1.7651413390903654E-4</v>
      </c>
      <c r="AS85" s="254">
        <f>+生産者価格評価表!AS85/生産者価格評価表!AS$124</f>
        <v>8.3714672951339596E-4</v>
      </c>
      <c r="AT85" s="254">
        <f>+生産者価格評価表!AT85/生産者価格評価表!AT$124</f>
        <v>5.7853040222142615E-4</v>
      </c>
      <c r="AU85" s="255">
        <f>+生産者価格評価表!AU85/生産者価格評価表!AU$124</f>
        <v>5.9988868144275392E-4</v>
      </c>
      <c r="AV85" s="255">
        <f>+生産者価格評価表!AV85/生産者価格評価表!AV$124</f>
        <v>7.1791069239371505E-4</v>
      </c>
      <c r="AW85" s="255">
        <f>+生産者価格評価表!AW85/生産者価格評価表!AW$124</f>
        <v>9.8608581749983436E-4</v>
      </c>
      <c r="AX85" s="255">
        <f>+生産者価格評価表!AX85/生産者価格評価表!AX$124</f>
        <v>2.0969767963744277E-4</v>
      </c>
      <c r="AY85" s="255">
        <f>+生産者価格評価表!AY85/生産者価格評価表!AY$124</f>
        <v>5.5070085021173228E-4</v>
      </c>
      <c r="AZ85" s="255">
        <f>+生産者価格評価表!AZ85/生産者価格評価表!AZ$124</f>
        <v>4.4758190988332305E-4</v>
      </c>
      <c r="BA85" s="255">
        <f>+生産者価格評価表!BA85/生産者価格評価表!BA$124</f>
        <v>3.1156374909907064E-4</v>
      </c>
      <c r="BB85" s="255">
        <f>+生産者価格評価表!BB85/生産者価格評価表!BB$124</f>
        <v>4.8054144906440786E-4</v>
      </c>
      <c r="BC85" s="255">
        <f>+生産者価格評価表!BC85/生産者価格評価表!BC$124</f>
        <v>3.9577684232131272E-4</v>
      </c>
      <c r="BD85" s="255">
        <f>+生産者価格評価表!BD85/生産者価格評価表!BD$124</f>
        <v>4.1730952905738008E-4</v>
      </c>
      <c r="BE85" s="255">
        <f>+生産者価格評価表!BE85/生産者価格評価表!BE$124</f>
        <v>1.9282170535453715E-4</v>
      </c>
      <c r="BF85" s="255">
        <f>+生産者価格評価表!BF85/生産者価格評価表!BF$124</f>
        <v>1.9876684275618741E-4</v>
      </c>
      <c r="BG85" s="255">
        <f>+生産者価格評価表!BG85/生産者価格評価表!BG$124</f>
        <v>1.5865744455376013E-4</v>
      </c>
      <c r="BH85" s="255">
        <f>+生産者価格評価表!BH85/生産者価格評価表!BH$124</f>
        <v>3.3770381729818731E-4</v>
      </c>
      <c r="BI85" s="255">
        <f>+生産者価格評価表!BI85/生産者価格評価表!BI$124</f>
        <v>7.8044893492435678E-5</v>
      </c>
      <c r="BJ85" s="255">
        <f>+生産者価格評価表!BJ85/生産者価格評価表!BJ$124</f>
        <v>2.0383881987442949E-4</v>
      </c>
      <c r="BK85" s="255">
        <f>+生産者価格評価表!BK85/生産者価格評価表!BK$124</f>
        <v>4.4237090228232522E-4</v>
      </c>
      <c r="BL85" s="255">
        <f>+生産者価格評価表!BL85/生産者価格評価表!BL$124</f>
        <v>1.0935977506881464E-6</v>
      </c>
      <c r="BM85" s="255">
        <f>+生産者価格評価表!BM85/生産者価格評価表!BM$124</f>
        <v>1.1509810334698657E-4</v>
      </c>
      <c r="BN85" s="255">
        <f>+生産者価格評価表!BN85/生産者価格評価表!BN$124</f>
        <v>2.1312690347677113E-4</v>
      </c>
      <c r="BO85" s="255">
        <f>+生産者価格評価表!BO85/生産者価格評価表!BO$124</f>
        <v>9.0502291501373233E-5</v>
      </c>
      <c r="BP85" s="255">
        <f>+生産者価格評価表!BP85/生産者価格評価表!BP$124</f>
        <v>2.5983065104978414E-4</v>
      </c>
      <c r="BQ85" s="255">
        <f>+生産者価格評価表!BQ85/生産者価格評価表!BQ$124</f>
        <v>2.6676356377530714E-4</v>
      </c>
      <c r="BR85" s="255">
        <f>+生産者価格評価表!BR85/生産者価格評価表!BR$124</f>
        <v>1.3477783092815046E-4</v>
      </c>
      <c r="BS85" s="255">
        <f>+生産者価格評価表!BS85/生産者価格評価表!BS$124</f>
        <v>8.8402575395477359E-4</v>
      </c>
      <c r="BT85" s="255">
        <f>+生産者価格評価表!BT85/生産者価格評価表!BT$124</f>
        <v>4.0820604116905031E-3</v>
      </c>
      <c r="BU85" s="255">
        <f>+生産者価格評価表!BU85/生産者価格評価表!BU$124</f>
        <v>1.8506486453990496E-3</v>
      </c>
      <c r="BV85" s="255">
        <f>+生産者価格評価表!BV85/生産者価格評価表!BV$124</f>
        <v>7.5547183136483783E-4</v>
      </c>
      <c r="BW85" s="255">
        <f>+生産者価格評価表!BW85/生産者価格評価表!BW$124</f>
        <v>1.3547436391260392E-4</v>
      </c>
      <c r="BX85" s="255">
        <f>+生産者価格評価表!BX85/生産者価格評価表!BX$124</f>
        <v>1.096749436878086E-4</v>
      </c>
      <c r="BY85" s="255">
        <f>+生産者価格評価表!BY85/生産者価格評価表!BY$124</f>
        <v>0</v>
      </c>
      <c r="BZ85" s="255">
        <f>+生産者価格評価表!BZ85/生産者価格評価表!BZ$124</f>
        <v>7.6627114649488942E-6</v>
      </c>
      <c r="CA85" s="255">
        <f>+生産者価格評価表!CA85/生産者価格評価表!CA$124</f>
        <v>1.3837066787054987E-4</v>
      </c>
      <c r="CB85" s="255">
        <f>+生産者価格評価表!CB85/生産者価格評価表!CB$124</f>
        <v>2.0306261059932E-7</v>
      </c>
      <c r="CC85" s="255">
        <f>+生産者価格評価表!CC85/生産者価格評価表!CC$124</f>
        <v>2.0687172636010386E-4</v>
      </c>
      <c r="CD85" s="255">
        <f>+生産者価格評価表!CD85/生産者価格評価表!CD$124</f>
        <v>2.9352032019962738E-3</v>
      </c>
      <c r="CE85" s="255">
        <f>+生産者価格評価表!CE85/生産者価格評価表!CE$124</f>
        <v>9.4117067341747203E-4</v>
      </c>
      <c r="CF85" s="255">
        <f>+生産者価格評価表!CF85/生産者価格評価表!CF$124</f>
        <v>1.691166136220641E-4</v>
      </c>
      <c r="CG85" s="255">
        <f>+生産者価格評価表!CG85/生産者価格評価表!CG$124</f>
        <v>2.5795306160967846E-4</v>
      </c>
      <c r="CH85" s="255">
        <f>+生産者価格評価表!CH85/生産者価格評価表!CH$124</f>
        <v>2.374630075211516E-2</v>
      </c>
      <c r="CI85" s="255">
        <f>+生産者価格評価表!CI85/生産者価格評価表!CI$124</f>
        <v>8.314661041788538E-4</v>
      </c>
      <c r="CJ85" s="255">
        <f>+生産者価格評価表!CJ85/生産者価格評価表!CJ$124</f>
        <v>1.9393841238458038E-3</v>
      </c>
      <c r="CK85" s="255">
        <f>+生産者価格評価表!CK85/生産者価格評価表!CK$124</f>
        <v>2.3976192811101466E-3</v>
      </c>
      <c r="CL85" s="255">
        <f>+生産者価格評価表!CL85/生産者価格評価表!CL$124</f>
        <v>9.8604368932038835E-4</v>
      </c>
      <c r="CM85" s="255">
        <f>+生産者価格評価表!CM85/生産者価格評価表!CM$124</f>
        <v>6.1674466828494151E-3</v>
      </c>
      <c r="CN85" s="255">
        <f>+生産者価格評価表!CN85/生産者価格評価表!CN$124</f>
        <v>8.7025059961101463E-4</v>
      </c>
      <c r="CO85" s="255">
        <f>+生産者価格評価表!CO85/生産者価格評価表!CO$124</f>
        <v>1.4712724914057124E-3</v>
      </c>
      <c r="CP85" s="255">
        <f>+生産者価格評価表!CP85/生産者価格評価表!CP$124</f>
        <v>2.445953051162015E-3</v>
      </c>
      <c r="CQ85" s="255">
        <f>+生産者価格評価表!CQ85/生産者価格評価表!CQ$124</f>
        <v>4.2189911943829432E-4</v>
      </c>
      <c r="CR85" s="255">
        <f>+生産者価格評価表!CR85/生産者価格評価表!CR$124</f>
        <v>8.5943727464901279E-5</v>
      </c>
      <c r="CS85" s="255">
        <f>+生産者価格評価表!CS85/生産者価格評価表!CS$124</f>
        <v>6.9639290369736639E-5</v>
      </c>
      <c r="CT85" s="255">
        <f>+生産者価格評価表!CT85/生産者価格評価表!CT$124</f>
        <v>1.4115460326545695E-4</v>
      </c>
      <c r="CU85" s="255">
        <f>+生産者価格評価表!CU85/生産者価格評価表!CU$124</f>
        <v>3.7298834686303583E-3</v>
      </c>
      <c r="CV85" s="255">
        <f>+生産者価格評価表!CV85/生産者価格評価表!CV$124</f>
        <v>1.2628425622461354E-3</v>
      </c>
      <c r="CW85" s="255">
        <f>+生産者価格評価表!CW85/生産者価格評価表!CW$124</f>
        <v>1.8757380700869166E-3</v>
      </c>
      <c r="CX85" s="255">
        <f>+生産者価格評価表!CX85/生産者価格評価表!CX$124</f>
        <v>1.7735794200349268E-4</v>
      </c>
      <c r="CY85" s="255">
        <f>+生産者価格評価表!CY85/生産者価格評価表!CY$124</f>
        <v>1.5591609638660007E-3</v>
      </c>
      <c r="CZ85" s="255">
        <f>+生産者価格評価表!CZ85/生産者価格評価表!CZ$124</f>
        <v>3.391177245943273E-4</v>
      </c>
      <c r="DA85" s="255">
        <f>+生産者価格評価表!DA85/生産者価格評価表!DA$124</f>
        <v>1.6274922022989585E-4</v>
      </c>
      <c r="DB85" s="255">
        <f>+生産者価格評価表!DB85/生産者価格評価表!DB$124</f>
        <v>5.6540021454918861E-4</v>
      </c>
      <c r="DC85" s="255">
        <f>+生産者価格評価表!DC85/生産者価格評価表!DC$124</f>
        <v>1.0295780971862722E-3</v>
      </c>
      <c r="DD85" s="255">
        <f>+生産者価格評価表!DD85/生産者価格評価表!DD$124</f>
        <v>5.8506772997447311E-4</v>
      </c>
      <c r="DE85" s="255">
        <f>+生産者価格評価表!DE85/生産者価格評価表!DE$124</f>
        <v>8.0393200169212023E-4</v>
      </c>
      <c r="DF85" s="255">
        <f>+生産者価格評価表!DF85/生産者価格評価表!DF$124</f>
        <v>1.3494511782058237E-5</v>
      </c>
      <c r="DG85" s="256">
        <f>+生産者価格評価表!DG85/生産者価格評価表!DG$124</f>
        <v>2.5538615278310147E-3</v>
      </c>
    </row>
    <row r="86" spans="1:111" ht="15" customHeight="1" x14ac:dyDescent="0.3">
      <c r="A86" s="236">
        <v>80</v>
      </c>
      <c r="B86" s="196" t="s">
        <v>375</v>
      </c>
      <c r="C86" s="195" t="s">
        <v>376</v>
      </c>
      <c r="D86" s="253">
        <f>+生産者価格評価表!D86/生産者価格評価表!D$124</f>
        <v>7.1858161325188095E-4</v>
      </c>
      <c r="E86" s="254">
        <f>+生産者価格評価表!E86/生産者価格評価表!E$124</f>
        <v>2.167630057803468E-3</v>
      </c>
      <c r="F86" s="254">
        <f>+生産者価格評価表!F86/生産者価格評価表!F$124</f>
        <v>4.4473028818522672E-4</v>
      </c>
      <c r="G86" s="254">
        <f>+生産者価格評価表!G86/生産者価格評価表!G$124</f>
        <v>3.4150418641610625E-4</v>
      </c>
      <c r="H86" s="254">
        <f>+生産者価格評価表!H86/生産者価格評価表!H$124</f>
        <v>9.9305086224617299E-4</v>
      </c>
      <c r="I86" s="254">
        <f>+生産者価格評価表!I86/生産者価格評価表!I$124</f>
        <v>2.1516385840734229E-4</v>
      </c>
      <c r="J86" s="254">
        <f>+生産者価格評価表!J86/生産者価格評価表!J$124</f>
        <v>2.689921938465346E-4</v>
      </c>
      <c r="K86" s="254">
        <f>+生産者価格評価表!K86/生産者価格評価表!K$124</f>
        <v>1.5886711243206549E-3</v>
      </c>
      <c r="L86" s="254">
        <f>+生産者価格評価表!L86/生産者価格評価表!L$124</f>
        <v>8.8168731177557967E-4</v>
      </c>
      <c r="M86" s="254">
        <f>+生産者価格評価表!M86/生産者価格評価表!M$124</f>
        <v>1.8955161055395572E-3</v>
      </c>
      <c r="N86" s="254">
        <f>+生産者価格評価表!N86/生産者価格評価表!N$124</f>
        <v>2.0106998839221723E-4</v>
      </c>
      <c r="O86" s="254">
        <f>+生産者価格評価表!O86/生産者価格評価表!O$124</f>
        <v>5.5566558318135444E-4</v>
      </c>
      <c r="P86" s="254">
        <f>+生産者価格評価表!P86/生産者価格評価表!P$124</f>
        <v>5.6189973042901071E-4</v>
      </c>
      <c r="Q86" s="254">
        <f>+生産者価格評価表!Q86/生産者価格評価表!Q$124</f>
        <v>1.2290792102415088E-3</v>
      </c>
      <c r="R86" s="254">
        <f>+生産者価格評価表!R86/生産者価格評価表!R$124</f>
        <v>1.0597905692999638E-3</v>
      </c>
      <c r="S86" s="254">
        <f>+生産者価格評価表!S86/生産者価格評価表!S$124</f>
        <v>2.0787192363315036E-3</v>
      </c>
      <c r="T86" s="254">
        <f>+生産者価格評価表!T86/生産者価格評価表!T$124</f>
        <v>1.8563757104485606E-3</v>
      </c>
      <c r="U86" s="254">
        <f>+生産者価格評価表!U86/生産者価格評価表!U$124</f>
        <v>1.1953432012347803E-3</v>
      </c>
      <c r="V86" s="254">
        <f>+生産者価格評価表!V86/生産者価格評価表!V$124</f>
        <v>7.60781703200038E-4</v>
      </c>
      <c r="W86" s="254">
        <f>+生産者価格評価表!W86/生産者価格評価表!W$124</f>
        <v>6.1866683237555729E-4</v>
      </c>
      <c r="X86" s="254">
        <f>+生産者価格評価表!X86/生産者価格評価表!X$124</f>
        <v>9.6980988139821285E-4</v>
      </c>
      <c r="Y86" s="254">
        <f>+生産者価格評価表!Y86/生産者価格評価表!Y$124</f>
        <v>9.1885238339526579E-4</v>
      </c>
      <c r="Z86" s="254">
        <f>+生産者価格評価表!Z86/生産者価格評価表!Z$124</f>
        <v>9.1268972810077255E-4</v>
      </c>
      <c r="AA86" s="254">
        <f>+生産者価格評価表!AA86/生産者価格評価表!AA$124</f>
        <v>1.2857854389536144E-3</v>
      </c>
      <c r="AB86" s="254">
        <f>+生産者価格評価表!AB86/生産者価格評価表!AB$124</f>
        <v>8.2001254540227213E-4</v>
      </c>
      <c r="AC86" s="254">
        <f>+生産者価格評価表!AC86/生産者価格評価表!AC$124</f>
        <v>1.1204915248986982E-3</v>
      </c>
      <c r="AD86" s="254">
        <f>+生産者価格評価表!AD86/生産者価格評価表!AD$124</f>
        <v>5.3015038149392582E-4</v>
      </c>
      <c r="AE86" s="254">
        <f>+生産者価格評価表!AE86/生産者価格評価表!AE$124</f>
        <v>1.1537346565937006E-3</v>
      </c>
      <c r="AF86" s="254">
        <f>+生産者価格評価表!AF86/生産者価格評価表!AF$124</f>
        <v>5.1050023299125248E-4</v>
      </c>
      <c r="AG86" s="254">
        <f>+生産者価格評価表!AG86/生産者価格評価表!AG$124</f>
        <v>5.0689439836897954E-4</v>
      </c>
      <c r="AH86" s="254">
        <f>+生産者価格評価表!AH86/生産者価格評価表!AH$124</f>
        <v>6.6108500576571294E-4</v>
      </c>
      <c r="AI86" s="254">
        <f>+生産者価格評価表!AI86/生産者価格評価表!AI$124</f>
        <v>1.1980045375454623E-3</v>
      </c>
      <c r="AJ86" s="254">
        <f>+生産者価格評価表!AJ86/生産者価格評価表!AJ$124</f>
        <v>2.843723541731652E-3</v>
      </c>
      <c r="AK86" s="254">
        <f>+生産者価格評価表!AK86/生産者価格評価表!AK$124</f>
        <v>1.2927989096393692E-3</v>
      </c>
      <c r="AL86" s="254">
        <f>+生産者価格評価表!AL86/生産者価格評価表!AL$124</f>
        <v>1.5605512215401923E-3</v>
      </c>
      <c r="AM86" s="254">
        <f>+生産者価格評価表!AM86/生産者価格評価表!AM$124</f>
        <v>8.8287175712711049E-4</v>
      </c>
      <c r="AN86" s="254">
        <f>+生産者価格評価表!AN86/生産者価格評価表!AN$124</f>
        <v>3.468638702389486E-4</v>
      </c>
      <c r="AO86" s="254">
        <f>+生産者価格評価表!AO86/生産者価格評価表!AO$124</f>
        <v>1.7100394863663216E-3</v>
      </c>
      <c r="AP86" s="254">
        <f>+生産者価格評価表!AP86/生産者価格評価表!AP$124</f>
        <v>1.0073707770716096E-3</v>
      </c>
      <c r="AQ86" s="254">
        <f>+生産者価格評価表!AQ86/生産者価格評価表!AQ$124</f>
        <v>5.9919679294986774E-4</v>
      </c>
      <c r="AR86" s="254">
        <f>+生産者価格評価表!AR86/生産者価格評価表!AR$124</f>
        <v>7.6193462956072454E-4</v>
      </c>
      <c r="AS86" s="254">
        <f>+生産者価格評価表!AS86/生産者価格評価表!AS$124</f>
        <v>6.7777137861596147E-4</v>
      </c>
      <c r="AT86" s="254">
        <f>+生産者価格評価表!AT86/生産者価格評価表!AT$124</f>
        <v>6.1565752958542459E-4</v>
      </c>
      <c r="AU86" s="255">
        <f>+生産者価格評価表!AU86/生産者価格評価表!AU$124</f>
        <v>5.026172368655889E-4</v>
      </c>
      <c r="AV86" s="255">
        <f>+生産者価格評価表!AV86/生産者価格評価表!AV$124</f>
        <v>4.2010174131143594E-4</v>
      </c>
      <c r="AW86" s="255">
        <f>+生産者価格評価表!AW86/生産者価格評価表!AW$124</f>
        <v>5.2510646678162823E-4</v>
      </c>
      <c r="AX86" s="255">
        <f>+生産者価格評価表!AX86/生産者価格評価表!AX$124</f>
        <v>5.1791229757702339E-4</v>
      </c>
      <c r="AY86" s="255">
        <f>+生産者価格評価表!AY86/生産者価格評価表!AY$124</f>
        <v>4.2320191707973605E-4</v>
      </c>
      <c r="AZ86" s="255">
        <f>+生産者価格評価表!AZ86/生産者価格評価表!AZ$124</f>
        <v>5.0417413710663955E-4</v>
      </c>
      <c r="BA86" s="255">
        <f>+生産者価格評価表!BA86/生産者価格評価表!BA$124</f>
        <v>5.6771392209218176E-4</v>
      </c>
      <c r="BB86" s="255">
        <f>+生産者価格評価表!BB86/生産者価格評価表!BB$124</f>
        <v>4.7108374481852919E-4</v>
      </c>
      <c r="BC86" s="255">
        <f>+生産者価格評価表!BC86/生産者価格評価表!BC$124</f>
        <v>6.3125411936072696E-4</v>
      </c>
      <c r="BD86" s="255">
        <f>+生産者価格評価表!BD86/生産者価格評価表!BD$124</f>
        <v>5.1951444501587766E-4</v>
      </c>
      <c r="BE86" s="255">
        <f>+生産者価格評価表!BE86/生産者価格評価表!BE$124</f>
        <v>4.8234378546645483E-4</v>
      </c>
      <c r="BF86" s="255">
        <f>+生産者価格評価表!BF86/生産者価格評価表!BF$124</f>
        <v>1.0025544861302683E-3</v>
      </c>
      <c r="BG86" s="255">
        <f>+生産者価格評価表!BG86/生産者価格評価表!BG$124</f>
        <v>9.7614198988881884E-4</v>
      </c>
      <c r="BH86" s="255">
        <f>+生産者価格評価表!BH86/生産者価格評価表!BH$124</f>
        <v>5.6498077406765522E-4</v>
      </c>
      <c r="BI86" s="255">
        <f>+生産者価格評価表!BI86/生産者価格評価表!BI$124</f>
        <v>8.0243948502443539E-4</v>
      </c>
      <c r="BJ86" s="255">
        <f>+生産者価格評価表!BJ86/生産者価格評価表!BJ$124</f>
        <v>4.5779403990711117E-4</v>
      </c>
      <c r="BK86" s="255">
        <f>+生産者価格評価表!BK86/生産者価格評価表!BK$124</f>
        <v>7.9701062433165703E-4</v>
      </c>
      <c r="BL86" s="255">
        <f>+生産者価格評価表!BL86/生産者価格評価表!BL$124</f>
        <v>1.7727219538654852E-3</v>
      </c>
      <c r="BM86" s="255">
        <f>+生産者価格評価表!BM86/生産者価格評価表!BM$124</f>
        <v>9.1357292190910426E-4</v>
      </c>
      <c r="BN86" s="255">
        <f>+生産者価格評価表!BN86/生産者価格評価表!BN$124</f>
        <v>9.5243501030746903E-4</v>
      </c>
      <c r="BO86" s="255">
        <f>+生産者価格評価表!BO86/生産者価格評価表!BO$124</f>
        <v>8.9949894571640773E-4</v>
      </c>
      <c r="BP86" s="255">
        <f>+生産者価格評価表!BP86/生産者価格評価表!BP$124</f>
        <v>9.7890183653513577E-4</v>
      </c>
      <c r="BQ86" s="255">
        <f>+生産者価格評価表!BQ86/生産者価格評価表!BQ$124</f>
        <v>4.9409729393901493E-4</v>
      </c>
      <c r="BR86" s="255">
        <f>+生産者価格評価表!BR86/生産者価格評価表!BR$124</f>
        <v>1.4692942483791964E-3</v>
      </c>
      <c r="BS86" s="255">
        <f>+生産者価格評価表!BS86/生産者価格評価表!BS$124</f>
        <v>2.4015481156124688E-4</v>
      </c>
      <c r="BT86" s="255">
        <f>+生産者価格評価表!BT86/生産者価格評価表!BT$124</f>
        <v>2.0192523192614809E-4</v>
      </c>
      <c r="BU86" s="255">
        <f>+生産者価格評価表!BU86/生産者価格評価表!BU$124</f>
        <v>1.3016847525960948E-4</v>
      </c>
      <c r="BV86" s="255">
        <f>+生産者価格評価表!BV86/生産者価格評価表!BV$124</f>
        <v>1.3070551667279735E-4</v>
      </c>
      <c r="BW86" s="255">
        <f>+生産者価格評価表!BW86/生産者価格評価表!BW$124</f>
        <v>7.602804208218371E-5</v>
      </c>
      <c r="BX86" s="255">
        <f>+生産者価格評価表!BX86/生産者価格評価表!BX$124</f>
        <v>6.6822706837871171E-5</v>
      </c>
      <c r="BY86" s="255">
        <f>+生産者価格評価表!BY86/生産者価格評価表!BY$124</f>
        <v>4.7113540126918133E-6</v>
      </c>
      <c r="BZ86" s="255">
        <f>+生産者価格評価表!BZ86/生産者価格評価表!BZ$124</f>
        <v>1.0205903270072473E-3</v>
      </c>
      <c r="CA86" s="255">
        <f>+生産者価格評価表!CA86/生産者価格評価表!CA$124</f>
        <v>9.9180241369239064E-4</v>
      </c>
      <c r="CB86" s="255">
        <f>+生産者価格評価表!CB86/生産者価格評価表!CB$124</f>
        <v>5.238000040409459E-4</v>
      </c>
      <c r="CC86" s="255">
        <f>+生産者価格評価表!CC86/生産者価格評価表!CC$124</f>
        <v>3.2082494079188519E-4</v>
      </c>
      <c r="CD86" s="255">
        <f>+生産者価格評価表!CD86/生産者価格評価表!CD$124</f>
        <v>6.3102673983300868E-4</v>
      </c>
      <c r="CE86" s="255">
        <f>+生産者価格評価表!CE86/生産者価格評価表!CE$124</f>
        <v>3.6833773737149755E-3</v>
      </c>
      <c r="CF86" s="255">
        <f>+生産者価格評価表!CF86/生産者価格評価表!CF$124</f>
        <v>8.6036024794137461E-5</v>
      </c>
      <c r="CG86" s="255">
        <f>+生産者価格評価表!CG86/生産者価格評価表!CG$124</f>
        <v>2.4797948102020056E-4</v>
      </c>
      <c r="CH86" s="255">
        <f>+生産者価格評価表!CH86/生産者価格評価表!CH$124</f>
        <v>8.2349041979613031E-3</v>
      </c>
      <c r="CI86" s="255">
        <f>+生産者価格評価表!CI86/生産者価格評価表!CI$124</f>
        <v>8.1492256341774181E-5</v>
      </c>
      <c r="CJ86" s="255">
        <f>+生産者価格評価表!CJ86/生産者価格評価表!CJ$124</f>
        <v>6.9149985180521267E-5</v>
      </c>
      <c r="CK86" s="255">
        <f>+生産者価格評価表!CK86/生産者価格評価表!CK$124</f>
        <v>4.0843223208893051E-4</v>
      </c>
      <c r="CL86" s="255">
        <f>+生産者価格評価表!CL86/生産者価格評価表!CL$124</f>
        <v>1.1502062537034505E-4</v>
      </c>
      <c r="CM86" s="255">
        <f>+生産者価格評価表!CM86/生産者価格評価表!CM$124</f>
        <v>6.6786328513646792E-4</v>
      </c>
      <c r="CN86" s="255">
        <f>+生産者価格評価表!CN86/生産者価格評価表!CN$124</f>
        <v>1.0624770772154101E-4</v>
      </c>
      <c r="CO86" s="255">
        <f>+生産者価格評価表!CO86/生産者価格評価表!CO$124</f>
        <v>1.4766797222114922E-4</v>
      </c>
      <c r="CP86" s="255">
        <f>+生産者価格評価表!CP86/生産者価格評価表!CP$124</f>
        <v>3.5083787508714571E-4</v>
      </c>
      <c r="CQ86" s="255">
        <f>+生産者価格評価表!CQ86/生産者価格評価表!CQ$124</f>
        <v>5.8127271624894684E-4</v>
      </c>
      <c r="CR86" s="255">
        <f>+生産者価格評価表!CR86/生産者価格評価表!CR$124</f>
        <v>4.4278610465835108E-4</v>
      </c>
      <c r="CS86" s="255">
        <f>+生産者価格評価表!CS86/生産者価格評価表!CS$124</f>
        <v>2.5834745206088512E-4</v>
      </c>
      <c r="CT86" s="255">
        <f>+生産者価格評価表!CT86/生産者価格評価表!CT$124</f>
        <v>2.1324088813407153E-4</v>
      </c>
      <c r="CU86" s="255">
        <f>+生産者価格評価表!CU86/生産者価格評価表!CU$124</f>
        <v>4.1259309524407917E-4</v>
      </c>
      <c r="CV86" s="255">
        <f>+生産者価格評価表!CV86/生産者価格評価表!CV$124</f>
        <v>1.0436342816956014E-4</v>
      </c>
      <c r="CW86" s="255">
        <f>+生産者価格評価表!CW86/生産者価格評価表!CW$124</f>
        <v>6.5030452157488039E-4</v>
      </c>
      <c r="CX86" s="255">
        <f>+生産者価格評価表!CX86/生産者価格評価表!CX$124</f>
        <v>5.7480236134609466E-4</v>
      </c>
      <c r="CY86" s="255">
        <f>+生産者価格評価表!CY86/生産者価格評価表!CY$124</f>
        <v>1.0430042711190226E-4</v>
      </c>
      <c r="CZ86" s="255">
        <f>+生産者価格評価表!CZ86/生産者価格評価表!CZ$124</f>
        <v>5.8943363627024959E-4</v>
      </c>
      <c r="DA86" s="255">
        <f>+生産者価格評価表!DA86/生産者価格評価表!DA$124</f>
        <v>7.9457093529028682E-4</v>
      </c>
      <c r="DB86" s="255">
        <f>+生産者価格評価表!DB86/生産者価格評価表!DB$124</f>
        <v>2.4162598454557449E-4</v>
      </c>
      <c r="DC86" s="255">
        <f>+生産者価格評価表!DC86/生産者価格評価表!DC$124</f>
        <v>1.385357806414537E-4</v>
      </c>
      <c r="DD86" s="255">
        <f>+生産者価格評価表!DD86/生産者価格評価表!DD$124</f>
        <v>3.6147496692690381E-4</v>
      </c>
      <c r="DE86" s="255">
        <f>+生産者価格評価表!DE86/生産者価格評価表!DE$124</f>
        <v>1.8838430334292317E-4</v>
      </c>
      <c r="DF86" s="255">
        <f>+生産者価格評価表!DF86/生産者価格評価表!DF$124</f>
        <v>3.1260036543137907E-3</v>
      </c>
      <c r="DG86" s="256">
        <f>+生産者価格評価表!DG86/生産者価格評価表!DG$124</f>
        <v>8.0410117454360471E-5</v>
      </c>
    </row>
    <row r="87" spans="1:111" ht="15" customHeight="1" x14ac:dyDescent="0.3">
      <c r="A87" s="236">
        <v>81</v>
      </c>
      <c r="B87" s="196" t="s">
        <v>377</v>
      </c>
      <c r="C87" s="195" t="s">
        <v>239</v>
      </c>
      <c r="D87" s="253">
        <f>+生産者価格評価表!D87/生産者価格評価表!D$124</f>
        <v>3.1795428427167515E-3</v>
      </c>
      <c r="E87" s="254">
        <f>+生産者価格評価表!E87/生産者価格評価表!E$124</f>
        <v>7.1037166709824878E-3</v>
      </c>
      <c r="F87" s="254">
        <f>+生産者価格評価表!F87/生産者価格評価表!F$124</f>
        <v>1.6899750951038617E-3</v>
      </c>
      <c r="G87" s="254">
        <f>+生産者価格評価表!G87/生産者価格評価表!G$124</f>
        <v>9.8464825733204182E-4</v>
      </c>
      <c r="H87" s="254">
        <f>+生産者価格評価表!H87/生産者価格評価表!H$124</f>
        <v>4.3485719440578881E-3</v>
      </c>
      <c r="I87" s="254">
        <f>+生産者価格評価表!I87/生産者価格評価表!I$124</f>
        <v>9.9420541470978839E-4</v>
      </c>
      <c r="J87" s="254">
        <f>+生産者価格評価表!J87/生産者価格評価表!J$124</f>
        <v>1.1485966677247026E-3</v>
      </c>
      <c r="K87" s="254">
        <f>+生産者価格評価表!K87/生産者価格評価表!K$124</f>
        <v>9.6011008976443751E-3</v>
      </c>
      <c r="L87" s="254">
        <f>+生産者価格評価表!L87/生産者価格評価表!L$124</f>
        <v>4.1913926794126784E-3</v>
      </c>
      <c r="M87" s="254">
        <f>+生産者価格評価表!M87/生産者価格評価表!M$124</f>
        <v>3.9448382764633957E-2</v>
      </c>
      <c r="N87" s="254">
        <f>+生産者価格評価表!N87/生産者価格評価表!N$124</f>
        <v>1.7578204506681569E-3</v>
      </c>
      <c r="O87" s="254">
        <f>+生産者価格評価表!O87/生産者価格評価表!O$124</f>
        <v>3.1002760494054284E-3</v>
      </c>
      <c r="P87" s="254">
        <f>+生産者価格評価表!P87/生産者価格評価表!P$124</f>
        <v>3.0387017244415545E-3</v>
      </c>
      <c r="Q87" s="254">
        <f>+生産者価格評価表!Q87/生産者価格評価表!Q$124</f>
        <v>3.965208384985687E-3</v>
      </c>
      <c r="R87" s="254">
        <f>+生産者価格評価表!R87/生産者価格評価表!R$124</f>
        <v>3.3091888724862285E-3</v>
      </c>
      <c r="S87" s="254">
        <f>+生産者価格評価表!S87/生産者価格評価表!S$124</f>
        <v>8.0794809964955371E-3</v>
      </c>
      <c r="T87" s="254">
        <f>+生産者価格評価表!T87/生産者価格評価表!T$124</f>
        <v>5.7378369189843674E-3</v>
      </c>
      <c r="U87" s="254">
        <f>+生産者価格評価表!U87/生産者価格評価表!U$124</f>
        <v>3.2892732993453993E-3</v>
      </c>
      <c r="V87" s="254">
        <f>+生産者価格評価表!V87/生産者価格評価表!V$124</f>
        <v>6.2827888989269807E-3</v>
      </c>
      <c r="W87" s="254">
        <f>+生産者価格評価表!W87/生産者価格評価表!W$124</f>
        <v>3.835368826410951E-3</v>
      </c>
      <c r="X87" s="254">
        <f>+生産者価格評価表!X87/生産者価格評価表!X$124</f>
        <v>2.113128976959624E-3</v>
      </c>
      <c r="Y87" s="254">
        <f>+生産者価格評価表!Y87/生産者価格評価表!Y$124</f>
        <v>2.3009659016575939E-3</v>
      </c>
      <c r="Z87" s="254">
        <f>+生産者価格評価表!Z87/生産者価格評価表!Z$124</f>
        <v>3.3006927726593987E-3</v>
      </c>
      <c r="AA87" s="254">
        <f>+生産者価格評価表!AA87/生産者価格評価表!AA$124</f>
        <v>6.101390272424098E-3</v>
      </c>
      <c r="AB87" s="254">
        <f>+生産者価格評価表!AB87/生産者価格評価表!AB$124</f>
        <v>2.8788757723594467E-3</v>
      </c>
      <c r="AC87" s="254">
        <f>+生産者価格評価表!AC87/生産者価格評価表!AC$124</f>
        <v>3.6129333932685566E-3</v>
      </c>
      <c r="AD87" s="254">
        <f>+生産者価格評価表!AD87/生産者価格評価表!AD$124</f>
        <v>9.4892477594784239E-3</v>
      </c>
      <c r="AE87" s="254">
        <f>+生産者価格評価表!AE87/生産者価格評価表!AE$124</f>
        <v>4.4417811484037412E-3</v>
      </c>
      <c r="AF87" s="254">
        <f>+生産者価格評価表!AF87/生産者価格評価表!AF$124</f>
        <v>3.0079447791198409E-3</v>
      </c>
      <c r="AG87" s="254">
        <f>+生産者価格評価表!AG87/生産者価格評価表!AG$124</f>
        <v>2.1544878257627026E-3</v>
      </c>
      <c r="AH87" s="254">
        <f>+生産者価格評価表!AH87/生産者価格評価表!AH$124</f>
        <v>4.695206006858757E-3</v>
      </c>
      <c r="AI87" s="254">
        <f>+生産者価格評価表!AI87/生産者価格評価表!AI$124</f>
        <v>7.2235542563861901E-3</v>
      </c>
      <c r="AJ87" s="254">
        <f>+生産者価格評価表!AJ87/生産者価格評価表!AJ$124</f>
        <v>6.4346508622610404E-3</v>
      </c>
      <c r="AK87" s="254">
        <f>+生産者価格評価表!AK87/生産者価格評価表!AK$124</f>
        <v>8.1259259630433213E-3</v>
      </c>
      <c r="AL87" s="254">
        <f>+生産者価格評価表!AL87/生産者価格評価表!AL$124</f>
        <v>7.0145834861787028E-3</v>
      </c>
      <c r="AM87" s="254">
        <f>+生産者価格評価表!AM87/生産者価格評価表!AM$124</f>
        <v>2.3003615822807578E-3</v>
      </c>
      <c r="AN87" s="254">
        <f>+生産者価格評価表!AN87/生産者価格評価表!AN$124</f>
        <v>1.5322244698058613E-3</v>
      </c>
      <c r="AO87" s="254">
        <f>+生産者価格評価表!AO87/生産者価格評価表!AO$124</f>
        <v>6.1942135309491766E-3</v>
      </c>
      <c r="AP87" s="254">
        <f>+生産者価格評価表!AP87/生産者価格評価表!AP$124</f>
        <v>3.822286376469555E-3</v>
      </c>
      <c r="AQ87" s="254">
        <f>+生産者価格評価表!AQ87/生産者価格評価表!AQ$124</f>
        <v>8.342919463450801E-3</v>
      </c>
      <c r="AR87" s="254">
        <f>+生産者価格評価表!AR87/生産者価格評価表!AR$124</f>
        <v>7.9832036513951977E-3</v>
      </c>
      <c r="AS87" s="254">
        <f>+生産者価格評価表!AS87/生産者価格評価表!AS$124</f>
        <v>2.5934716191491616E-3</v>
      </c>
      <c r="AT87" s="254">
        <f>+生産者価格評価表!AT87/生産者価格評価表!AT$124</f>
        <v>3.0776076639094673E-3</v>
      </c>
      <c r="AU87" s="255">
        <f>+生産者価格評価表!AU87/生産者価格評価表!AU$124</f>
        <v>2.2107846226450041E-3</v>
      </c>
      <c r="AV87" s="255">
        <f>+生産者価格評価表!AV87/生産者価格評価表!AV$124</f>
        <v>1.7668949425096875E-3</v>
      </c>
      <c r="AW87" s="255">
        <f>+生産者価格評価表!AW87/生産者価格評価表!AW$124</f>
        <v>2.8610155142066093E-3</v>
      </c>
      <c r="AX87" s="255">
        <f>+生産者価格評価表!AX87/生産者価格評価表!AX$124</f>
        <v>2.285816447486654E-3</v>
      </c>
      <c r="AY87" s="255">
        <f>+生産者価格評価表!AY87/生産者価格評価表!AY$124</f>
        <v>1.8937071201129238E-3</v>
      </c>
      <c r="AZ87" s="255">
        <f>+生産者価格評価表!AZ87/生産者価格評価表!AZ$124</f>
        <v>2.7143399916155116E-3</v>
      </c>
      <c r="BA87" s="255">
        <f>+生産者価格評価表!BA87/生産者価格評価表!BA$124</f>
        <v>2.5552631154026257E-3</v>
      </c>
      <c r="BB87" s="255">
        <f>+生産者価格評価表!BB87/生産者価格評価表!BB$124</f>
        <v>2.095106673896556E-3</v>
      </c>
      <c r="BC87" s="255">
        <f>+生産者価格評価表!BC87/生産者価格評価表!BC$124</f>
        <v>4.559985648614602E-3</v>
      </c>
      <c r="BD87" s="255">
        <f>+生産者価格評価表!BD87/生産者価格評価表!BD$124</f>
        <v>2.3448354680446373E-3</v>
      </c>
      <c r="BE87" s="255">
        <f>+生産者価格評価表!BE87/生産者価格評価表!BE$124</f>
        <v>2.2681159755967629E-3</v>
      </c>
      <c r="BF87" s="255">
        <f>+生産者価格評価表!BF87/生産者価格評価表!BF$124</f>
        <v>2.5982259090364859E-3</v>
      </c>
      <c r="BG87" s="255">
        <f>+生産者価格評価表!BG87/生産者価格評価表!BG$124</f>
        <v>2.4409049138712801E-3</v>
      </c>
      <c r="BH87" s="255">
        <f>+生産者価格評価表!BH87/生産者価格評価表!BH$124</f>
        <v>1.9096367761392808E-3</v>
      </c>
      <c r="BI87" s="255">
        <f>+生産者価格評価表!BI87/生産者価格評価表!BI$124</f>
        <v>2.8376433374238631E-3</v>
      </c>
      <c r="BJ87" s="255">
        <f>+生産者価格評価表!BJ87/生産者価格評価表!BJ$124</f>
        <v>1.9820072485662614E-3</v>
      </c>
      <c r="BK87" s="255">
        <f>+生産者価格評価表!BK87/生産者価格評価表!BK$124</f>
        <v>3.2486255924712359E-3</v>
      </c>
      <c r="BL87" s="255">
        <f>+生産者価格評価表!BL87/生産者価格評価表!BL$124</f>
        <v>2.7573973685850923E-2</v>
      </c>
      <c r="BM87" s="255">
        <f>+生産者価格評価表!BM87/生産者価格評価表!BM$124</f>
        <v>2.2453063818600972E-3</v>
      </c>
      <c r="BN87" s="255">
        <f>+生産者価格評価表!BN87/生産者価格評価表!BN$124</f>
        <v>2.4926441259409912E-3</v>
      </c>
      <c r="BO87" s="255">
        <f>+生産者価格評価表!BO87/生産者価格評価表!BO$124</f>
        <v>2.3753824686618789E-3</v>
      </c>
      <c r="BP87" s="255">
        <f>+生産者価格評価表!BP87/生産者価格評価表!BP$124</f>
        <v>2.6286236448027464E-3</v>
      </c>
      <c r="BQ87" s="255">
        <f>+生産者価格評価表!BQ87/生産者価格評価表!BQ$124</f>
        <v>7.4079112238045848E-3</v>
      </c>
      <c r="BR87" s="255">
        <f>+生産者価格評価表!BR87/生産者価格評価表!BR$124</f>
        <v>2.5996392148589936E-2</v>
      </c>
      <c r="BS87" s="255">
        <f>+生産者価格評価表!BS87/生産者価格評価表!BS$124</f>
        <v>9.3369012215448004E-4</v>
      </c>
      <c r="BT87" s="255">
        <f>+生産者価格評価表!BT87/生産者価格評価表!BT$124</f>
        <v>6.828744206957008E-4</v>
      </c>
      <c r="BU87" s="255">
        <f>+生産者価格評価表!BU87/生産者価格評価表!BU$124</f>
        <v>5.6509878707657957E-4</v>
      </c>
      <c r="BV87" s="255">
        <f>+生産者価格評価表!BV87/生産者価格評価表!BV$124</f>
        <v>6.8069253281777731E-4</v>
      </c>
      <c r="BW87" s="255">
        <f>+生産者価格評価表!BW87/生産者価格評価表!BW$124</f>
        <v>5.322390309676874E-4</v>
      </c>
      <c r="BX87" s="255">
        <f>+生産者価格評価表!BX87/生産者価格評価表!BX$124</f>
        <v>3.9249970689739558E-4</v>
      </c>
      <c r="BY87" s="255">
        <f>+生産者価格評価表!BY87/生産者価格評価表!BY$124</f>
        <v>1.0533515069026412E-5</v>
      </c>
      <c r="BZ87" s="255">
        <f>+生産者価格評価表!BZ87/生産者価格評価表!BZ$124</f>
        <v>3.5020662397915078E-4</v>
      </c>
      <c r="CA87" s="255">
        <f>+生産者価格評価表!CA87/生産者価格評価表!CA$124</f>
        <v>2.3689408644926417E-4</v>
      </c>
      <c r="CB87" s="255">
        <f>+生産者価格評価表!CB87/生産者価格評価表!CB$124</f>
        <v>1.2262951054092936E-3</v>
      </c>
      <c r="CC87" s="255">
        <f>+生産者価格評価表!CC87/生産者価格評価表!CC$124</f>
        <v>7.448113790789946E-4</v>
      </c>
      <c r="CD87" s="255">
        <f>+生産者価格評価表!CD87/生産者価格評価表!CD$124</f>
        <v>1.2746380585230857E-3</v>
      </c>
      <c r="CE87" s="255">
        <f>+生産者価格評価表!CE87/生産者価格評価表!CE$124</f>
        <v>4.5580255126238827E-4</v>
      </c>
      <c r="CF87" s="255">
        <f>+生産者価格評価表!CF87/生産者価格評価表!CF$124</f>
        <v>3.3888999079217507E-4</v>
      </c>
      <c r="CG87" s="255">
        <f>+生産者価格評価表!CG87/生産者価格評価表!CG$124</f>
        <v>9.8617555949898181E-4</v>
      </c>
      <c r="CH87" s="255">
        <f>+生産者価格評価表!CH87/生産者価格評価表!CH$124</f>
        <v>2.0290407269576654E-4</v>
      </c>
      <c r="CI87" s="255">
        <f>+生産者価格評価表!CI87/生産者価格評価表!CI$124</f>
        <v>5.4131356604877748E-4</v>
      </c>
      <c r="CJ87" s="255">
        <f>+生産者価格評価表!CJ87/生産者価格評価表!CJ$124</f>
        <v>7.1515642568275944E-4</v>
      </c>
      <c r="CK87" s="255">
        <f>+生産者価格評価表!CK87/生産者価格評価表!CK$124</f>
        <v>1.3059859829401366E-3</v>
      </c>
      <c r="CL87" s="255">
        <f>+生産者価格評価表!CL87/生産者価格評価表!CL$124</f>
        <v>8.354129632161903E-4</v>
      </c>
      <c r="CM87" s="255">
        <f>+生産者価格評価表!CM87/生産者価格評価表!CM$124</f>
        <v>2.5563640511937062E-3</v>
      </c>
      <c r="CN87" s="255">
        <f>+生産者価格評価表!CN87/生産者価格評価表!CN$124</f>
        <v>4.0851293512471328E-3</v>
      </c>
      <c r="CO87" s="255">
        <f>+生産者価格評価表!CO87/生産者価格評価表!CO$124</f>
        <v>7.0542966497848258E-4</v>
      </c>
      <c r="CP87" s="255">
        <f>+生産者価格評価表!CP87/生産者価格評価表!CP$124</f>
        <v>1.3199909542408587E-3</v>
      </c>
      <c r="CQ87" s="255">
        <f>+生産者価格評価表!CQ87/生産者価格評価表!CQ$124</f>
        <v>1.096795758348074E-3</v>
      </c>
      <c r="CR87" s="255">
        <f>+生産者価格評価表!CR87/生産者価格評価表!CR$124</f>
        <v>1.8259272624560605E-3</v>
      </c>
      <c r="CS87" s="255">
        <f>+生産者価格評価表!CS87/生産者価格評価表!CS$124</f>
        <v>9.8876003327865477E-4</v>
      </c>
      <c r="CT87" s="255">
        <f>+生産者価格評価表!CT87/生産者価格評価表!CT$124</f>
        <v>7.1922452403004068E-4</v>
      </c>
      <c r="CU87" s="255">
        <f>+生産者価格評価表!CU87/生産者価格評価表!CU$124</f>
        <v>1.7190680841438588E-3</v>
      </c>
      <c r="CV87" s="255">
        <f>+生産者価格評価表!CV87/生産者価格評価表!CV$124</f>
        <v>3.4081534210016185E-4</v>
      </c>
      <c r="CW87" s="255">
        <f>+生産者価格評価表!CW87/生産者価格評価表!CW$124</f>
        <v>4.4253794416188079E-4</v>
      </c>
      <c r="CX87" s="255">
        <f>+生産者価格評価表!CX87/生産者価格評価表!CX$124</f>
        <v>1.7412837048171629E-3</v>
      </c>
      <c r="CY87" s="255">
        <f>+生産者価格評価表!CY87/生産者価格評価表!CY$124</f>
        <v>3.8408200607304761E-4</v>
      </c>
      <c r="CZ87" s="255">
        <f>+生産者価格評価表!CZ87/生産者価格評価表!CZ$124</f>
        <v>2.5449300043689253E-3</v>
      </c>
      <c r="DA87" s="255">
        <f>+生産者価格評価表!DA87/生産者価格評価表!DA$124</f>
        <v>2.8027501022875254E-3</v>
      </c>
      <c r="DB87" s="255">
        <f>+生産者価格評価表!DB87/生産者価格評価表!DB$124</f>
        <v>8.47870857450995E-4</v>
      </c>
      <c r="DC87" s="255">
        <f>+生産者価格評価表!DC87/生産者価格評価表!DC$124</f>
        <v>4.3897197954532178E-4</v>
      </c>
      <c r="DD87" s="255">
        <f>+生産者価格評価表!DD87/生産者価格評価表!DD$124</f>
        <v>8.4406268050457437E-4</v>
      </c>
      <c r="DE87" s="255">
        <f>+生産者価格評価表!DE87/生産者価格評価表!DE$124</f>
        <v>6.5958352284370316E-4</v>
      </c>
      <c r="DF87" s="255">
        <f>+生産者価格評価表!DF87/生産者価格評価表!DF$124</f>
        <v>7.5501793420615837E-3</v>
      </c>
      <c r="DG87" s="256">
        <f>+生産者価格評価表!DG87/生産者価格評価表!DG$124</f>
        <v>2.28819787611283E-4</v>
      </c>
    </row>
    <row r="88" spans="1:111" ht="15" customHeight="1" x14ac:dyDescent="0.3">
      <c r="A88" s="236">
        <v>82</v>
      </c>
      <c r="B88" s="196" t="s">
        <v>378</v>
      </c>
      <c r="C88" s="195" t="s">
        <v>379</v>
      </c>
      <c r="D88" s="253">
        <f>+生産者価格評価表!D88/生産者価格評価表!D$124</f>
        <v>2.0873711089430209E-5</v>
      </c>
      <c r="E88" s="254">
        <f>+生産者価格評価表!E88/生産者価格評価表!E$124</f>
        <v>0</v>
      </c>
      <c r="F88" s="254">
        <f>+生産者価格評価表!F88/生産者価格評価表!F$124</f>
        <v>9.1226725781584975E-5</v>
      </c>
      <c r="G88" s="254">
        <f>+生産者価格評価表!G88/生産者価格評価表!G$124</f>
        <v>0</v>
      </c>
      <c r="H88" s="254">
        <f>+生産者価格評価表!H88/生産者価格評価表!H$124</f>
        <v>2.5465876169589131E-3</v>
      </c>
      <c r="I88" s="254">
        <f>+生産者価格評価表!I88/生産者価格評価表!I$124</f>
        <v>0</v>
      </c>
      <c r="J88" s="254">
        <f>+生産者価格評価表!J88/生産者価格評価表!J$124</f>
        <v>1.019480414678366E-3</v>
      </c>
      <c r="K88" s="254">
        <f>+生産者価格評価表!K88/生産者価格評価表!K$124</f>
        <v>6.4094627051644061E-4</v>
      </c>
      <c r="L88" s="254">
        <f>+生産者価格評価表!L88/生産者価格評価表!L$124</f>
        <v>1.0267253021510776E-3</v>
      </c>
      <c r="M88" s="254">
        <f>+生産者価格評価表!M88/生産者価格評価表!M$124</f>
        <v>4.3696423441059941E-4</v>
      </c>
      <c r="N88" s="254">
        <f>+生産者価格評価表!N88/生産者価格評価表!N$124</f>
        <v>0</v>
      </c>
      <c r="O88" s="254">
        <f>+生産者価格評価表!O88/生産者価格評価表!O$124</f>
        <v>3.8671320991675342E-4</v>
      </c>
      <c r="P88" s="254">
        <f>+生産者価格評価表!P88/生産者価格評価表!P$124</f>
        <v>1.2332534102762087E-3</v>
      </c>
      <c r="Q88" s="254">
        <f>+生産者価格評価表!Q88/生産者価格評価表!Q$124</f>
        <v>6.6679133746664981E-4</v>
      </c>
      <c r="R88" s="254">
        <f>+生産者価格評価表!R88/生産者価格評価表!R$124</f>
        <v>1.5704430441550684E-3</v>
      </c>
      <c r="S88" s="254">
        <f>+生産者価格評価表!S88/生産者価格評価表!S$124</f>
        <v>4.0297794224620686E-3</v>
      </c>
      <c r="T88" s="254">
        <f>+生産者価格評価表!T88/生産者価格評価表!T$124</f>
        <v>2.4454398511263936E-4</v>
      </c>
      <c r="U88" s="254">
        <f>+生産者価格評価表!U88/生産者価格評価表!U$124</f>
        <v>2.3720932622129411E-3</v>
      </c>
      <c r="V88" s="254">
        <f>+生産者価格評価表!V88/生産者価格評価表!V$124</f>
        <v>4.9450810708002472E-3</v>
      </c>
      <c r="W88" s="254">
        <f>+生産者価格評価表!W88/生産者価格評価表!W$124</f>
        <v>1.843663713910911E-3</v>
      </c>
      <c r="X88" s="254">
        <f>+生産者価格評価表!X88/生産者価格評価表!X$124</f>
        <v>1.6042332370954946E-4</v>
      </c>
      <c r="Y88" s="254">
        <f>+生産者価格評価表!Y88/生産者価格評価表!Y$124</f>
        <v>8.7853069521383754E-4</v>
      </c>
      <c r="Z88" s="254">
        <f>+生産者価格評価表!Z88/生産者価格評価表!Z$124</f>
        <v>7.8825404633849213E-4</v>
      </c>
      <c r="AA88" s="254">
        <f>+生産者価格評価表!AA88/生産者価格評価表!AA$124</f>
        <v>1.9029624496513492E-3</v>
      </c>
      <c r="AB88" s="254">
        <f>+生産者価格評価表!AB88/生産者価格評価表!AB$124</f>
        <v>8.0266053132698335E-4</v>
      </c>
      <c r="AC88" s="254">
        <f>+生産者価格評価表!AC88/生産者価格評価表!AC$124</f>
        <v>2.0642330106558828E-3</v>
      </c>
      <c r="AD88" s="254">
        <f>+生産者価格評価表!AD88/生産者価格評価表!AD$124</f>
        <v>9.2229769976391735E-6</v>
      </c>
      <c r="AE88" s="254">
        <f>+生産者価格評価表!AE88/生産者価格評価表!AE$124</f>
        <v>2.2050015921408554E-4</v>
      </c>
      <c r="AF88" s="254">
        <f>+生産者価格評価表!AF88/生産者価格評価表!AF$124</f>
        <v>2.2140755789280694E-3</v>
      </c>
      <c r="AG88" s="254">
        <f>+生産者価格評価表!AG88/生産者価格評価表!AG$124</f>
        <v>1.4490162404038134E-3</v>
      </c>
      <c r="AH88" s="254">
        <f>+生産者価格評価表!AH88/生産者価格評価表!AH$124</f>
        <v>8.5640557565103722E-4</v>
      </c>
      <c r="AI88" s="254">
        <f>+生産者価格評価表!AI88/生産者価格評価表!AI$124</f>
        <v>1.0673807324517122E-2</v>
      </c>
      <c r="AJ88" s="254">
        <f>+生産者価格評価表!AJ88/生産者価格評価表!AJ$124</f>
        <v>2.7128915823715523E-4</v>
      </c>
      <c r="AK88" s="254">
        <f>+生産者価格評価表!AK88/生産者価格評価表!AK$124</f>
        <v>5.8944281035107678E-3</v>
      </c>
      <c r="AL88" s="254">
        <f>+生産者価格評価表!AL88/生産者価格評価表!AL$124</f>
        <v>6.9850333814286761E-4</v>
      </c>
      <c r="AM88" s="254">
        <f>+生産者価格評価表!AM88/生産者価格評価表!AM$124</f>
        <v>0</v>
      </c>
      <c r="AN88" s="254">
        <f>+生産者価格評価表!AN88/生産者価格評価表!AN$124</f>
        <v>4.0547513876431273E-3</v>
      </c>
      <c r="AO88" s="254">
        <f>+生産者価格評価表!AO88/生産者価格評価表!AO$124</f>
        <v>4.0101853632041381E-4</v>
      </c>
      <c r="AP88" s="254">
        <f>+生産者価格評価表!AP88/生産者価格評価表!AP$124</f>
        <v>4.2376664912072121E-4</v>
      </c>
      <c r="AQ88" s="254">
        <f>+生産者価格評価表!AQ88/生産者価格評価表!AQ$124</f>
        <v>1.3047878240544872E-3</v>
      </c>
      <c r="AR88" s="254">
        <f>+生産者価格評価表!AR88/生産者価格評価表!AR$124</f>
        <v>1.8686674200824136E-3</v>
      </c>
      <c r="AS88" s="254">
        <f>+生産者価格評価表!AS88/生産者価格評価表!AS$124</f>
        <v>6.7116625043705703E-5</v>
      </c>
      <c r="AT88" s="254">
        <f>+生産者価格評価表!AT88/生産者価格評価表!AT$124</f>
        <v>9.1009060923032061E-4</v>
      </c>
      <c r="AU88" s="255">
        <f>+生産者価格評価表!AU88/生産者価格評価表!AU$124</f>
        <v>9.7896829730232901E-4</v>
      </c>
      <c r="AV88" s="255">
        <f>+生産者価格評価表!AV88/生産者価格評価表!AV$124</f>
        <v>4.302625666123748E-4</v>
      </c>
      <c r="AW88" s="255">
        <f>+生産者価格評価表!AW88/生産者価格評価表!AW$124</f>
        <v>5.4350359024244604E-4</v>
      </c>
      <c r="AX88" s="255">
        <f>+生産者価格評価表!AX88/生産者価格評価表!AX$124</f>
        <v>4.7973465607997566E-4</v>
      </c>
      <c r="AY88" s="255">
        <f>+生産者価格評価表!AY88/生産者価格評価表!AY$124</f>
        <v>5.719725568722713E-4</v>
      </c>
      <c r="AZ88" s="255">
        <f>+生産者価格評価表!AZ88/生産者価格評価表!AZ$124</f>
        <v>5.0921956126906533E-3</v>
      </c>
      <c r="BA88" s="255">
        <f>+生産者価格評価表!BA88/生産者価格評価表!BA$124</f>
        <v>2.367003747572445E-4</v>
      </c>
      <c r="BB88" s="255">
        <f>+生産者価格評価表!BB88/生産者価格評価表!BB$124</f>
        <v>1.2412110905543655E-3</v>
      </c>
      <c r="BC88" s="255">
        <f>+生産者価格評価表!BC88/生産者価格評価表!BC$124</f>
        <v>1.6296459527541892E-3</v>
      </c>
      <c r="BD88" s="255">
        <f>+生産者価格評価表!BD88/生産者価格評価表!BD$124</f>
        <v>3.9739099911019683E-4</v>
      </c>
      <c r="BE88" s="255">
        <f>+生産者価格評価表!BE88/生産者価格評価表!BE$124</f>
        <v>2.2096325154141554E-3</v>
      </c>
      <c r="BF88" s="255">
        <f>+生産者価格評価表!BF88/生産者価格評価表!BF$124</f>
        <v>1.1696238309817435E-4</v>
      </c>
      <c r="BG88" s="255">
        <f>+生産者価格評価表!BG88/生産者価格評価表!BG$124</f>
        <v>1.008588399693574E-3</v>
      </c>
      <c r="BH88" s="255">
        <f>+生産者価格評価表!BH88/生産者価格評価表!BH$124</f>
        <v>1.3472956879806786E-3</v>
      </c>
      <c r="BI88" s="255">
        <f>+生産者価格評価表!BI88/生産者価格評価表!BI$124</f>
        <v>1.5134672715936423E-4</v>
      </c>
      <c r="BJ88" s="255">
        <f>+生産者価格評価表!BJ88/生産者価格評価表!BJ$124</f>
        <v>3.756320569553612E-4</v>
      </c>
      <c r="BK88" s="255">
        <f>+生産者価格評価表!BK88/生産者価格評価表!BK$124</f>
        <v>1.522578919483352E-3</v>
      </c>
      <c r="BL88" s="255">
        <f>+生産者価格評価表!BL88/生産者価格評価表!BL$124</f>
        <v>4.5274946878489259E-4</v>
      </c>
      <c r="BM88" s="255">
        <f>+生産者価格評価表!BM88/生産者価格評価表!BM$124</f>
        <v>0</v>
      </c>
      <c r="BN88" s="255">
        <f>+生産者価格評価表!BN88/生産者価格評価表!BN$124</f>
        <v>0</v>
      </c>
      <c r="BO88" s="255">
        <f>+生産者価格評価表!BO88/生産者価格評価表!BO$124</f>
        <v>2.3457951810556609E-5</v>
      </c>
      <c r="BP88" s="255">
        <f>+生産者価格評価表!BP88/生産者価格評価表!BP$124</f>
        <v>0</v>
      </c>
      <c r="BQ88" s="255">
        <f>+生産者価格評価表!BQ88/生産者価格評価表!BQ$124</f>
        <v>0</v>
      </c>
      <c r="BR88" s="255">
        <f>+生産者価格評価表!BR88/生産者価格評価表!BR$124</f>
        <v>0</v>
      </c>
      <c r="BS88" s="255">
        <f>+生産者価格評価表!BS88/生産者価格評価表!BS$124</f>
        <v>0</v>
      </c>
      <c r="BT88" s="255">
        <f>+生産者価格評価表!BT88/生産者価格評価表!BT$124</f>
        <v>0</v>
      </c>
      <c r="BU88" s="255">
        <f>+生産者価格評価表!BU88/生産者価格評価表!BU$124</f>
        <v>5.5951628622361955E-3</v>
      </c>
      <c r="BV88" s="255">
        <f>+生産者価格評価表!BV88/生産者価格評価表!BV$124</f>
        <v>7.3210502074045264E-6</v>
      </c>
      <c r="BW88" s="255">
        <f>+生産者価格評価表!BW88/生産者価格評価表!BW$124</f>
        <v>0</v>
      </c>
      <c r="BX88" s="255">
        <f>+生産者価格評価表!BX88/生産者価格評価表!BX$124</f>
        <v>0</v>
      </c>
      <c r="BY88" s="255">
        <f>+生産者価格評価表!BY88/生産者価格評価表!BY$124</f>
        <v>0</v>
      </c>
      <c r="BZ88" s="255">
        <f>+生産者価格評価表!BZ88/生産者価格評価表!BZ$124</f>
        <v>3.0942857296703086E-3</v>
      </c>
      <c r="CA88" s="255">
        <f>+生産者価格評価表!CA88/生産者価格評価表!CA$124</f>
        <v>2.5402902919026825E-2</v>
      </c>
      <c r="CB88" s="255">
        <f>+生産者価格評価表!CB88/生産者価格評価表!CB$124</f>
        <v>0.12734746723559395</v>
      </c>
      <c r="CC88" s="255">
        <f>+生産者価格評価表!CC88/生産者価格評価表!CC$124</f>
        <v>6.7327875773071047E-2</v>
      </c>
      <c r="CD88" s="255">
        <f>+生産者価格評価表!CD88/生産者価格評価表!CD$124</f>
        <v>0.28978509734171748</v>
      </c>
      <c r="CE88" s="255">
        <f>+生産者価格評価表!CE88/生産者価格評価表!CE$124</f>
        <v>4.6920561006707689E-2</v>
      </c>
      <c r="CF88" s="255">
        <f>+生産者価格評価表!CF88/生産者価格評価表!CF$124</f>
        <v>1.5511441477770524E-2</v>
      </c>
      <c r="CG88" s="255">
        <f>+生産者価格評価表!CG88/生産者価格評価表!CG$124</f>
        <v>1.352689534676553E-2</v>
      </c>
      <c r="CH88" s="255">
        <f>+生産者価格評価表!CH88/生産者価格評価表!CH$124</f>
        <v>0</v>
      </c>
      <c r="CI88" s="255">
        <f>+生産者価格評価表!CI88/生産者価格評価表!CI$124</f>
        <v>0</v>
      </c>
      <c r="CJ88" s="255">
        <f>+生産者価格評価表!CJ88/生産者価格評価表!CJ$124</f>
        <v>0</v>
      </c>
      <c r="CK88" s="255">
        <f>+生産者価格評価表!CK88/生産者価格評価表!CK$124</f>
        <v>0</v>
      </c>
      <c r="CL88" s="255">
        <f>+生産者価格評価表!CL88/生産者価格評価表!CL$124</f>
        <v>0</v>
      </c>
      <c r="CM88" s="255">
        <f>+生産者価格評価表!CM88/生産者価格評価表!CM$124</f>
        <v>2.3533336125122202E-3</v>
      </c>
      <c r="CN88" s="255">
        <f>+生産者価格評価表!CN88/生産者価格評価表!CN$124</f>
        <v>2.0491802317236936E-4</v>
      </c>
      <c r="CO88" s="255">
        <f>+生産者価格評価表!CO88/生産者価格評価表!CO$124</f>
        <v>9.3362258517059564E-7</v>
      </c>
      <c r="CP88" s="255">
        <f>+生産者価格評価表!CP88/生産者価格評価表!CP$124</f>
        <v>3.1421276000176635E-5</v>
      </c>
      <c r="CQ88" s="255">
        <f>+生産者価格評価表!CQ88/生産者価格評価表!CQ$124</f>
        <v>0</v>
      </c>
      <c r="CR88" s="255">
        <f>+生産者価格評価表!CR88/生産者価格評価表!CR$124</f>
        <v>0</v>
      </c>
      <c r="CS88" s="255">
        <f>+生産者価格評価表!CS88/生産者価格評価表!CS$124</f>
        <v>0</v>
      </c>
      <c r="CT88" s="255">
        <f>+生産者価格評価表!CT88/生産者価格評価表!CT$124</f>
        <v>0</v>
      </c>
      <c r="CU88" s="255">
        <f>+生産者価格評価表!CU88/生産者価格評価表!CU$124</f>
        <v>0</v>
      </c>
      <c r="CV88" s="255">
        <f>+生産者価格評価表!CV88/生産者価格評価表!CV$124</f>
        <v>2.8971558148236641E-3</v>
      </c>
      <c r="CW88" s="255">
        <f>+生産者価格評価表!CW88/生産者価格評価表!CW$124</f>
        <v>0</v>
      </c>
      <c r="CX88" s="255">
        <f>+生産者価格評価表!CX88/生産者価格評価表!CX$124</f>
        <v>1.1506786894690271E-6</v>
      </c>
      <c r="CY88" s="255">
        <f>+生産者価格評価表!CY88/生産者価格評価表!CY$124</f>
        <v>3.6738438574111396E-8</v>
      </c>
      <c r="CZ88" s="255">
        <f>+生産者価格評価表!CZ88/生産者価格評価表!CZ$124</f>
        <v>2.3012974347105555E-2</v>
      </c>
      <c r="DA88" s="255">
        <f>+生産者価格評価表!DA88/生産者価格評価表!DA$124</f>
        <v>3.1639622891600628E-3</v>
      </c>
      <c r="DB88" s="255">
        <f>+生産者価格評価表!DB88/生産者価格評価表!DB$124</f>
        <v>0</v>
      </c>
      <c r="DC88" s="255">
        <f>+生産者価格評価表!DC88/生産者価格評価表!DC$124</f>
        <v>1.9330107518634183E-3</v>
      </c>
      <c r="DD88" s="255">
        <f>+生産者価格評価表!DD88/生産者価格評価表!DD$124</f>
        <v>1.8632730253964113E-6</v>
      </c>
      <c r="DE88" s="255">
        <f>+生産者価格評価表!DE88/生産者価格評価表!DE$124</f>
        <v>0</v>
      </c>
      <c r="DF88" s="255">
        <f>+生産者価格評価表!DF88/生産者価格評価表!DF$124</f>
        <v>0</v>
      </c>
      <c r="DG88" s="256">
        <f>+生産者価格評価表!DG88/生産者価格評価表!DG$124</f>
        <v>1.4549965127605815E-2</v>
      </c>
    </row>
    <row r="89" spans="1:111" ht="15" customHeight="1" x14ac:dyDescent="0.3">
      <c r="A89" s="236">
        <v>83</v>
      </c>
      <c r="B89" s="196" t="s">
        <v>380</v>
      </c>
      <c r="C89" s="195" t="s">
        <v>381</v>
      </c>
      <c r="D89" s="253">
        <f>+生産者価格評価表!D89/生産者価格評価表!D$124</f>
        <v>1.165311902551655E-4</v>
      </c>
      <c r="E89" s="254">
        <f>+生産者価格評価表!E89/生産者価格評価表!E$124</f>
        <v>1.4445516860593272E-4</v>
      </c>
      <c r="F89" s="254">
        <f>+生産者価格評価表!F89/生産者価格評価表!F$124</f>
        <v>1.6192743826231332E-4</v>
      </c>
      <c r="G89" s="254">
        <f>+生産者価格評価表!G89/生産者価格評価表!G$124</f>
        <v>1.4616910702634897E-4</v>
      </c>
      <c r="H89" s="254">
        <f>+生産者価格評価表!H89/生産者価格評価表!H$124</f>
        <v>2.4918699968500398E-4</v>
      </c>
      <c r="I89" s="254">
        <f>+生産者価格評価表!I89/生産者価格評価表!I$124</f>
        <v>2.2926080085471988E-3</v>
      </c>
      <c r="J89" s="254">
        <f>+生産者価格評価表!J89/生産者価格評価表!J$124</f>
        <v>9.925811952937126E-4</v>
      </c>
      <c r="K89" s="254">
        <f>+生産者価格評価表!K89/生産者価格評価表!K$124</f>
        <v>8.1858024576170798E-5</v>
      </c>
      <c r="L89" s="254">
        <f>+生産者価格評価表!L89/生産者価格評価表!L$124</f>
        <v>1.9207271602792939E-4</v>
      </c>
      <c r="M89" s="254">
        <f>+生産者価格評価表!M89/生産者価格評価表!M$124</f>
        <v>9.3539744369241457E-6</v>
      </c>
      <c r="N89" s="254">
        <f>+生産者価格評価表!N89/生産者価格評価表!N$124</f>
        <v>1.7269814953932769E-4</v>
      </c>
      <c r="O89" s="254">
        <f>+生産者価格評価表!O89/生産者価格評価表!O$124</f>
        <v>1.7927724051965995E-4</v>
      </c>
      <c r="P89" s="254">
        <f>+生産者価格評価表!P89/生産者価格評価表!P$124</f>
        <v>2.8284634453610761E-4</v>
      </c>
      <c r="Q89" s="254">
        <f>+生産者価格評価表!Q89/生産者価格評価表!Q$124</f>
        <v>1.2946583075177338E-4</v>
      </c>
      <c r="R89" s="254">
        <f>+生産者価格評価表!R89/生産者価格評価表!R$124</f>
        <v>3.3660556835218364E-4</v>
      </c>
      <c r="S89" s="254">
        <f>+生産者価格評価表!S89/生産者価格評価表!S$124</f>
        <v>9.043608279121926E-5</v>
      </c>
      <c r="T89" s="254">
        <f>+生産者価格評価表!T89/生産者価格評価表!T$124</f>
        <v>1.8404704106038362E-4</v>
      </c>
      <c r="U89" s="254">
        <f>+生産者価格評価表!U89/生産者価格評価表!U$124</f>
        <v>2.8623650131901206E-4</v>
      </c>
      <c r="V89" s="254">
        <f>+生産者価格評価表!V89/生産者価格評価表!V$124</f>
        <v>1.2679695053333968E-4</v>
      </c>
      <c r="W89" s="254">
        <f>+生産者価格評価表!W89/生産者価格評価表!W$124</f>
        <v>1.0828954156056653E-4</v>
      </c>
      <c r="X89" s="254">
        <f>+生産者価格評価表!X89/生産者価格評価表!X$124</f>
        <v>2.4717793079114869E-5</v>
      </c>
      <c r="Y89" s="254">
        <f>+生産者価格評価表!Y89/生産者価格評価表!Y$124</f>
        <v>8.6341006214580193E-5</v>
      </c>
      <c r="Z89" s="254">
        <f>+生産者価格評価表!Z89/生産者価格評価表!Z$124</f>
        <v>9.1511065576151726E-5</v>
      </c>
      <c r="AA89" s="254">
        <f>+生産者価格評価表!AA89/生産者価格評価表!AA$124</f>
        <v>1.8136341981029927E-4</v>
      </c>
      <c r="AB89" s="254">
        <f>+生産者価格評価表!AB89/生産者価格評価表!AB$124</f>
        <v>2.3181043953275079E-4</v>
      </c>
      <c r="AC89" s="254">
        <f>+生産者価格評価表!AC89/生産者価格評価表!AC$124</f>
        <v>2.824356295560266E-4</v>
      </c>
      <c r="AD89" s="254">
        <f>+生産者価格評価表!AD89/生産者価格評価表!AD$124</f>
        <v>1.6652597356848508E-5</v>
      </c>
      <c r="AE89" s="254">
        <f>+生産者価格評価表!AE89/生産者価格評価表!AE$124</f>
        <v>1.2386920708791277E-4</v>
      </c>
      <c r="AF89" s="254">
        <f>+生産者価格評価表!AF89/生産者価格評価表!AF$124</f>
        <v>1.8742872053051322E-4</v>
      </c>
      <c r="AG89" s="254">
        <f>+生産者価格評価表!AG89/生産者価格評価表!AG$124</f>
        <v>1.9073861381925519E-4</v>
      </c>
      <c r="AH89" s="254">
        <f>+生産者価格評価表!AH89/生産者価格評価表!AH$124</f>
        <v>1.3897809780301921E-4</v>
      </c>
      <c r="AI89" s="254">
        <f>+生産者価格評価表!AI89/生産者価格評価表!AI$124</f>
        <v>1.635895851268976E-4</v>
      </c>
      <c r="AJ89" s="254">
        <f>+生産者価格評価表!AJ89/生産者価格評価表!AJ$124</f>
        <v>2.1353772113542178E-4</v>
      </c>
      <c r="AK89" s="254">
        <f>+生産者価格評価表!AK89/生産者価格評価表!AK$124</f>
        <v>1.4197404046427181E-4</v>
      </c>
      <c r="AL89" s="254">
        <f>+生産者価格評価表!AL89/生産者価格評価表!AL$124</f>
        <v>1.81376505017404E-4</v>
      </c>
      <c r="AM89" s="254">
        <f>+生産者価格評価表!AM89/生産者価格評価表!AM$124</f>
        <v>3.1552197064996935E-5</v>
      </c>
      <c r="AN89" s="254">
        <f>+生産者価格評価表!AN89/生産者価格評価表!AN$124</f>
        <v>6.2955276421513252E-5</v>
      </c>
      <c r="AO89" s="254">
        <f>+生産者価格評価表!AO89/生産者価格評価表!AO$124</f>
        <v>1.1611770909277805E-4</v>
      </c>
      <c r="AP89" s="254">
        <f>+生産者価格評価表!AP89/生産者価格評価表!AP$124</f>
        <v>1.2333138798624016E-4</v>
      </c>
      <c r="AQ89" s="254">
        <f>+生産者価格評価表!AQ89/生産者価格評価表!AQ$124</f>
        <v>1.3056211992880752E-5</v>
      </c>
      <c r="AR89" s="254">
        <f>+生産者価格評価表!AR89/生産者価格評価表!AR$124</f>
        <v>5.5444930405783253E-5</v>
      </c>
      <c r="AS89" s="254">
        <f>+生産者価格評価表!AS89/生産者価格評価表!AS$124</f>
        <v>1.5447477192598931E-4</v>
      </c>
      <c r="AT89" s="254">
        <f>+生産者価格評価表!AT89/生産者価格評価表!AT$124</f>
        <v>2.0902708702734651E-4</v>
      </c>
      <c r="AU89" s="255">
        <f>+生産者価格評価表!AU89/生産者価格評価表!AU$124</f>
        <v>1.7270251534719219E-4</v>
      </c>
      <c r="AV89" s="255">
        <f>+生産者価格評価表!AV89/生産者価格評価表!AV$124</f>
        <v>2.2027217705963861E-4</v>
      </c>
      <c r="AW89" s="255">
        <f>+生産者価格評価表!AW89/生産者価格評価表!AW$124</f>
        <v>2.6614505273316426E-4</v>
      </c>
      <c r="AX89" s="255">
        <f>+生産者価格評価表!AX89/生産者価格評価表!AX$124</f>
        <v>6.8719754694685953E-5</v>
      </c>
      <c r="AY89" s="255">
        <f>+生産者価格評価表!AY89/生産者価格評価表!AY$124</f>
        <v>1.0333847618422349E-4</v>
      </c>
      <c r="AZ89" s="255">
        <f>+生産者価格評価表!AZ89/生産者価格評価表!AZ$124</f>
        <v>1.706359996538176E-4</v>
      </c>
      <c r="BA89" s="255">
        <f>+生産者価格評価表!BA89/生産者価格評価表!BA$124</f>
        <v>2.9211395086320408E-4</v>
      </c>
      <c r="BB89" s="255">
        <f>+生産者価格評価表!BB89/生産者価格評価表!BB$124</f>
        <v>9.9981444885003325E-5</v>
      </c>
      <c r="BC89" s="255">
        <f>+生産者価格評価表!BC89/生産者価格評価表!BC$124</f>
        <v>9.7054823644623421E-5</v>
      </c>
      <c r="BD89" s="255">
        <f>+生産者価格評価表!BD89/生産者価格評価表!BD$124</f>
        <v>2.0310369880570454E-4</v>
      </c>
      <c r="BE89" s="255">
        <f>+生産者価格評価表!BE89/生産者価格評価表!BE$124</f>
        <v>5.7325371862159694E-5</v>
      </c>
      <c r="BF89" s="255">
        <f>+生産者価格評価表!BF89/生産者価格評価表!BF$124</f>
        <v>9.3985157542793348E-5</v>
      </c>
      <c r="BG89" s="255">
        <f>+生産者価格評価表!BG89/生産者価格評価表!BG$124</f>
        <v>5.1969249602531477E-5</v>
      </c>
      <c r="BH89" s="255">
        <f>+生産者価格評価表!BH89/生産者価格評価表!BH$124</f>
        <v>1.0206785515005141E-4</v>
      </c>
      <c r="BI89" s="255">
        <f>+生産者価格評価表!BI89/生産者価格評価表!BI$124</f>
        <v>7.5026582694385686E-5</v>
      </c>
      <c r="BJ89" s="255">
        <f>+生産者価格評価表!BJ89/生産者価格評価表!BJ$124</f>
        <v>3.9346193008858558E-4</v>
      </c>
      <c r="BK89" s="255">
        <f>+生産者価格評価表!BK89/生産者価格評価表!BK$124</f>
        <v>2.2118545114116261E-4</v>
      </c>
      <c r="BL89" s="255">
        <f>+生産者価格評価表!BL89/生産者価格評価表!BL$124</f>
        <v>9.6674041160832143E-4</v>
      </c>
      <c r="BM89" s="255">
        <f>+生産者価格評価表!BM89/生産者価格評価表!BM$124</f>
        <v>2.6768511757808901E-4</v>
      </c>
      <c r="BN89" s="255">
        <f>+生産者価格評価表!BN89/生産者価格評価表!BN$124</f>
        <v>9.1848160095672586E-4</v>
      </c>
      <c r="BO89" s="255">
        <f>+生産者価格評価表!BO89/生産者価格評価表!BO$124</f>
        <v>4.856552732908139E-4</v>
      </c>
      <c r="BP89" s="255">
        <f>+生産者価格評価表!BP89/生産者価格評価表!BP$124</f>
        <v>4.9895171035607689E-4</v>
      </c>
      <c r="BQ89" s="255">
        <f>+生産者価格評価表!BQ89/生産者価格評価表!BQ$124</f>
        <v>1.1459139223244273E-3</v>
      </c>
      <c r="BR89" s="255">
        <f>+生産者価格評価表!BR89/生産者価格評価表!BR$124</f>
        <v>3.8555095295945284E-3</v>
      </c>
      <c r="BS89" s="255">
        <f>+生産者価格評価表!BS89/生産者価格評価表!BS$124</f>
        <v>7.193607820570805E-4</v>
      </c>
      <c r="BT89" s="255">
        <f>+生産者価格評価表!BT89/生産者価格評価表!BT$124</f>
        <v>1.5895354000798022E-3</v>
      </c>
      <c r="BU89" s="255">
        <f>+生産者価格評価表!BU89/生産者価格評価表!BU$124</f>
        <v>1.3680578404035052E-3</v>
      </c>
      <c r="BV89" s="255">
        <f>+生産者価格評価表!BV89/生産者価格評価表!BV$124</f>
        <v>7.6350021612235624E-3</v>
      </c>
      <c r="BW89" s="255">
        <f>+生産者価格評価表!BW89/生産者価格評価表!BW$124</f>
        <v>4.123634502816136E-4</v>
      </c>
      <c r="BX89" s="255">
        <f>+生産者価格評価表!BX89/生産者価格評価表!BX$124</f>
        <v>4.2885715159976442E-4</v>
      </c>
      <c r="BY89" s="255">
        <f>+生産者価格評価表!BY89/生産者価格評価表!BY$124</f>
        <v>0</v>
      </c>
      <c r="BZ89" s="255">
        <f>+生産者価格評価表!BZ89/生産者価格評価表!BZ$124</f>
        <v>9.0792775844151217E-4</v>
      </c>
      <c r="CA89" s="255">
        <f>+生産者価格評価表!CA89/生産者価格評価表!CA$124</f>
        <v>3.5950100734721976E-4</v>
      </c>
      <c r="CB89" s="255">
        <f>+生産者価格評価表!CB89/生産者価格評価表!CB$124</f>
        <v>0</v>
      </c>
      <c r="CC89" s="255">
        <f>+生産者価格評価表!CC89/生産者価格評価表!CC$124</f>
        <v>9.6887668835496919E-4</v>
      </c>
      <c r="CD89" s="255">
        <f>+生産者価格評価表!CD89/生産者価格評価表!CD$124</f>
        <v>5.7769209610543241E-4</v>
      </c>
      <c r="CE89" s="255">
        <f>+生産者価格評価表!CE89/生産者価格評価表!CE$124</f>
        <v>3.1019211461586317E-3</v>
      </c>
      <c r="CF89" s="255">
        <f>+生産者価格評価表!CF89/生産者価格評価表!CF$124</f>
        <v>8.3244779714938344E-4</v>
      </c>
      <c r="CG89" s="255">
        <f>+生産者価格評価表!CG89/生産者価格評価表!CG$124</f>
        <v>9.8254880292098965E-4</v>
      </c>
      <c r="CH89" s="255">
        <f>+生産者価格評価表!CH89/生産者価格評価表!CH$124</f>
        <v>1.6516130547566978E-2</v>
      </c>
      <c r="CI89" s="255">
        <f>+生産者価格評価表!CI89/生産者価格評価表!CI$124</f>
        <v>2.8596373589022577E-3</v>
      </c>
      <c r="CJ89" s="255">
        <f>+生産者価格評価表!CJ89/生産者価格評価表!CJ$124</f>
        <v>2.1393276665223767E-3</v>
      </c>
      <c r="CK89" s="255">
        <f>+生産者価格評価表!CK89/生産者価格評価表!CK$124</f>
        <v>9.6805147837180673E-4</v>
      </c>
      <c r="CL89" s="255">
        <f>+生産者価格評価表!CL89/生産者価格評価表!CL$124</f>
        <v>2.0190927116094624E-3</v>
      </c>
      <c r="CM89" s="255">
        <f>+生産者価格評価表!CM89/生産者価格評価表!CM$124</f>
        <v>2.4678450903745379E-3</v>
      </c>
      <c r="CN89" s="255">
        <f>+生産者価格評価表!CN89/生産者価格評価表!CN$124</f>
        <v>4.1910251676867526E-3</v>
      </c>
      <c r="CO89" s="255">
        <f>+生産者価格評価表!CO89/生産者価格評価表!CO$124</f>
        <v>1.2780515172164479E-3</v>
      </c>
      <c r="CP89" s="255">
        <f>+生産者価格評価表!CP89/生産者価格評価表!CP$124</f>
        <v>7.0160140961593141E-3</v>
      </c>
      <c r="CQ89" s="255">
        <f>+生産者価格評価表!CQ89/生産者価格評価表!CQ$124</f>
        <v>3.641503869907097E-4</v>
      </c>
      <c r="CR89" s="255">
        <f>+生産者価格評価表!CR89/生産者価格評価表!CR$124</f>
        <v>5.2797593977706898E-3</v>
      </c>
      <c r="CS89" s="255">
        <f>+生産者価格評価表!CS89/生産者価格評価表!CS$124</f>
        <v>5.5072300235443116E-3</v>
      </c>
      <c r="CT89" s="255">
        <f>+生産者価格評価表!CT89/生産者価格評価表!CT$124</f>
        <v>1.6650552162834295E-3</v>
      </c>
      <c r="CU89" s="255">
        <f>+生産者価格評価表!CU89/生産者価格評価表!CU$124</f>
        <v>5.6902242663382681E-3</v>
      </c>
      <c r="CV89" s="255">
        <f>+生産者価格評価表!CV89/生産者価格評価表!CV$124</f>
        <v>1.6131249971824129E-3</v>
      </c>
      <c r="CW89" s="255">
        <f>+生産者価格評価表!CW89/生産者価格評価表!CW$124</f>
        <v>1.9864333777249899E-4</v>
      </c>
      <c r="CX89" s="255">
        <f>+生産者価格評価表!CX89/生産者価格評価表!CX$124</f>
        <v>1.0464272002031331E-3</v>
      </c>
      <c r="CY89" s="255">
        <f>+生産者価格評価表!CY89/生産者価格評価表!CY$124</f>
        <v>1.3201406825028318E-3</v>
      </c>
      <c r="CZ89" s="255">
        <f>+生産者価格評価表!CZ89/生産者価格評価表!CZ$124</f>
        <v>1.4180442808538341E-3</v>
      </c>
      <c r="DA89" s="255">
        <f>+生産者価格評価表!DA89/生産者価格評価表!DA$124</f>
        <v>6.462030894547853E-4</v>
      </c>
      <c r="DB89" s="255">
        <f>+生産者価格評価表!DB89/生産者価格評価表!DB$124</f>
        <v>1.8806899993689731E-3</v>
      </c>
      <c r="DC89" s="255">
        <f>+生産者価格評価表!DC89/生産者価格評価表!DC$124</f>
        <v>6.18100867972687E-4</v>
      </c>
      <c r="DD89" s="255">
        <f>+生産者価格評価表!DD89/生産者価格評価表!DD$124</f>
        <v>1.8073748346345191E-3</v>
      </c>
      <c r="DE89" s="255">
        <f>+生産者価格評価表!DE89/生産者価格評価表!DE$124</f>
        <v>2.2308834842288952E-3</v>
      </c>
      <c r="DF89" s="255">
        <f>+生産者価格評価表!DF89/生産者価格評価表!DF$124</f>
        <v>0</v>
      </c>
      <c r="DG89" s="256">
        <f>+生産者価格評価表!DG89/生産者価格評価表!DG$124</f>
        <v>2.2093390792524443E-4</v>
      </c>
    </row>
    <row r="90" spans="1:111" ht="15" customHeight="1" x14ac:dyDescent="0.3">
      <c r="A90" s="236">
        <v>84</v>
      </c>
      <c r="B90" s="196" t="s">
        <v>382</v>
      </c>
      <c r="C90" s="195" t="s">
        <v>383</v>
      </c>
      <c r="D90" s="253">
        <f>+生産者価格評価表!D90/生産者価格評価表!D$124</f>
        <v>2.2730978296599984E-4</v>
      </c>
      <c r="E90" s="254">
        <f>+生産者価格評価表!E90/生産者価格評価表!E$124</f>
        <v>2.0437731262024555E-4</v>
      </c>
      <c r="F90" s="254">
        <f>+生産者価格評価表!F90/生産者価格評価表!F$124</f>
        <v>1.1289307315471141E-3</v>
      </c>
      <c r="G90" s="254">
        <f>+生産者価格評価表!G90/生産者価格評価表!G$124</f>
        <v>1.7739614352743262E-3</v>
      </c>
      <c r="H90" s="254">
        <f>+生産者価格評価表!H90/生産者価格評価表!H$124</f>
        <v>3.0464404709264581E-3</v>
      </c>
      <c r="I90" s="254">
        <f>+生産者価格評価表!I90/生産者価格評価表!I$124</f>
        <v>1.3414353655188787E-2</v>
      </c>
      <c r="J90" s="254">
        <f>+生産者価格評価表!J90/生産者価格評価表!J$124</f>
        <v>2.5258367002189597E-3</v>
      </c>
      <c r="K90" s="254">
        <f>+生産者価格評価表!K90/生産者価格評価表!K$124</f>
        <v>9.1456238792847748E-4</v>
      </c>
      <c r="L90" s="254">
        <f>+生産者価格評価表!L90/生産者価格評価表!L$124</f>
        <v>4.6265066505391721E-4</v>
      </c>
      <c r="M90" s="254">
        <f>+生産者価格評価表!M90/生産者価格評価表!M$124</f>
        <v>3.1736698982421209E-4</v>
      </c>
      <c r="N90" s="254">
        <f>+生産者価格評価表!N90/生産者価格評価表!N$124</f>
        <v>5.0945954114101663E-4</v>
      </c>
      <c r="O90" s="254">
        <f>+生産者価格評価表!O90/生産者価格評価表!O$124</f>
        <v>9.8461688641425797E-4</v>
      </c>
      <c r="P90" s="254">
        <f>+生産者価格評価表!P90/生産者価格評価表!P$124</f>
        <v>1.5171834572818032E-3</v>
      </c>
      <c r="Q90" s="254">
        <f>+生産者価格評価表!Q90/生産者価格評価表!Q$124</f>
        <v>7.8017971211199382E-4</v>
      </c>
      <c r="R90" s="254">
        <f>+生産者価格評価表!R90/生産者価格評価表!R$124</f>
        <v>1.5566571505706785E-3</v>
      </c>
      <c r="S90" s="254">
        <f>+生産者価格評価表!S90/生産者価格評価表!S$124</f>
        <v>5.1797594085637463E-4</v>
      </c>
      <c r="T90" s="254">
        <f>+生産者価格評価表!T90/生産者価格評価表!T$124</f>
        <v>9.3926476047328491E-4</v>
      </c>
      <c r="U90" s="254">
        <f>+生産者価格評価表!U90/生産者価格評価表!U$124</f>
        <v>1.7046973856332274E-3</v>
      </c>
      <c r="V90" s="254">
        <f>+生産者価格評価表!V90/生産者価格評価表!V$124</f>
        <v>6.1496521008669737E-4</v>
      </c>
      <c r="W90" s="254">
        <f>+生産者価格評価表!W90/生産者価格評価表!W$124</f>
        <v>5.2180023823699144E-4</v>
      </c>
      <c r="X90" s="254">
        <f>+生産者価格評価表!X90/生産者価格評価表!X$124</f>
        <v>1.206809897392079E-4</v>
      </c>
      <c r="Y90" s="254">
        <f>+生産者価格評価表!Y90/生産者価格評価表!Y$124</f>
        <v>4.3608782326653447E-4</v>
      </c>
      <c r="Z90" s="254">
        <f>+生産者価格評価表!Z90/生産者価格評価表!Z$124</f>
        <v>4.5465021468786494E-4</v>
      </c>
      <c r="AA90" s="254">
        <f>+生産者価格評価表!AA90/生産者価格評価表!AA$124</f>
        <v>8.2560959764389969E-4</v>
      </c>
      <c r="AB90" s="254">
        <f>+生産者価格評価表!AB90/生産者価格評価表!AB$124</f>
        <v>7.2984441477631024E-3</v>
      </c>
      <c r="AC90" s="254">
        <f>+生産者価格評価表!AC90/生産者価格評価表!AC$124</f>
        <v>1.4268956371614645E-3</v>
      </c>
      <c r="AD90" s="254">
        <f>+生産者価格評価表!AD90/生産者価格評価表!AD$124</f>
        <v>9.2058974106065089E-5</v>
      </c>
      <c r="AE90" s="254">
        <f>+生産者価格評価表!AE90/生産者価格評価表!AE$124</f>
        <v>6.3750487208072382E-4</v>
      </c>
      <c r="AF90" s="254">
        <f>+生産者価格評価表!AF90/生産者価格評価表!AF$124</f>
        <v>9.2615044938829463E-4</v>
      </c>
      <c r="AG90" s="254">
        <f>+生産者価格評価表!AG90/生産者価格評価表!AG$124</f>
        <v>1.1522702560861854E-3</v>
      </c>
      <c r="AH90" s="254">
        <f>+生産者価格評価表!AH90/生産者価格評価表!AH$124</f>
        <v>8.1133159798519325E-4</v>
      </c>
      <c r="AI90" s="254">
        <f>+生産者価格評価表!AI90/生産者価格評価表!AI$124</f>
        <v>1.640026901398443E-3</v>
      </c>
      <c r="AJ90" s="254">
        <f>+生産者価格評価表!AJ90/生産者価格評価表!AJ$124</f>
        <v>1.4780090013814002E-3</v>
      </c>
      <c r="AK90" s="254">
        <f>+生産者価格評価表!AK90/生産者価格評価表!AK$124</f>
        <v>8.0006547508689645E-4</v>
      </c>
      <c r="AL90" s="254">
        <f>+生産者価格評価表!AL90/生産者価格評価表!AL$124</f>
        <v>1.0327252125569603E-3</v>
      </c>
      <c r="AM90" s="254">
        <f>+生産者価格評価表!AM90/生産者価格評価表!AM$124</f>
        <v>1.4434392956370093E-4</v>
      </c>
      <c r="AN90" s="254">
        <f>+生産者価格評価表!AN90/生産者価格評価表!AN$124</f>
        <v>3.4977238524500954E-4</v>
      </c>
      <c r="AO90" s="254">
        <f>+生産者価格評価表!AO90/生産者価格評価表!AO$124</f>
        <v>5.5330405644208995E-4</v>
      </c>
      <c r="AP90" s="254">
        <f>+生産者価格評価表!AP90/生産者価格評価表!AP$124</f>
        <v>6.6796279733347672E-4</v>
      </c>
      <c r="AQ90" s="254">
        <f>+生産者価格評価表!AQ90/生産者価格評価表!AQ$124</f>
        <v>1.3722912179751261E-4</v>
      </c>
      <c r="AR90" s="254">
        <f>+生産者価格評価表!AR90/生産者価格評価表!AR$124</f>
        <v>6.0253045464409764E-4</v>
      </c>
      <c r="AS90" s="254">
        <f>+生産者価格評価表!AS90/生産者価格評価表!AS$124</f>
        <v>8.2755864022143798E-4</v>
      </c>
      <c r="AT90" s="254">
        <f>+生産者価格評価表!AT90/生産者価格評価表!AT$124</f>
        <v>1.1570608044428523E-3</v>
      </c>
      <c r="AU90" s="255">
        <f>+生産者価格評価表!AU90/生産者価格評価表!AU$124</f>
        <v>9.9830713049719566E-4</v>
      </c>
      <c r="AV90" s="255">
        <f>+生産者価格評価表!AV90/生産者価格評価表!AV$124</f>
        <v>1.1624467993097897E-3</v>
      </c>
      <c r="AW90" s="255">
        <f>+生産者価格評価表!AW90/生産者価格評価表!AW$124</f>
        <v>1.2527565023318793E-3</v>
      </c>
      <c r="AX90" s="255">
        <f>+生産者価格評価表!AX90/生産者価格評価表!AX$124</f>
        <v>3.9704747156929661E-4</v>
      </c>
      <c r="AY90" s="255">
        <f>+生産者価格評価表!AY90/生産者価格評価表!AY$124</f>
        <v>6.233135278862883E-4</v>
      </c>
      <c r="AZ90" s="255">
        <f>+生産者価格評価表!AZ90/生産者価格評価表!AZ$124</f>
        <v>1.0149772986602619E-3</v>
      </c>
      <c r="BA90" s="255">
        <f>+生産者価格評価表!BA90/生産者価格評価表!BA$124</f>
        <v>1.2759801597378901E-3</v>
      </c>
      <c r="BB90" s="255">
        <f>+生産者価格評価表!BB90/生産者価格評価表!BB$124</f>
        <v>5.553023492937347E-4</v>
      </c>
      <c r="BC90" s="255">
        <f>+生産者価格評価表!BC90/生産者価格評価表!BC$124</f>
        <v>5.4573450016566938E-4</v>
      </c>
      <c r="BD90" s="255">
        <f>+生産者価格評価表!BD90/生産者価格評価表!BD$124</f>
        <v>1.1089070114858081E-3</v>
      </c>
      <c r="BE90" s="255">
        <f>+生産者価格評価表!BE90/生産者価格評価表!BE$124</f>
        <v>3.242647297253478E-4</v>
      </c>
      <c r="BF90" s="255">
        <f>+生産者価格評価表!BF90/生産者価格評価表!BF$124</f>
        <v>5.8467349846945383E-4</v>
      </c>
      <c r="BG90" s="255">
        <f>+生産者価格評価表!BG90/生産者価格評価表!BG$124</f>
        <v>4.8229663387746148E-4</v>
      </c>
      <c r="BH90" s="255">
        <f>+生産者価格評価表!BH90/生産者価格評価表!BH$124</f>
        <v>6.12583109960912E-4</v>
      </c>
      <c r="BI90" s="255">
        <f>+生産者価格評価表!BI90/生産者価格評価表!BI$124</f>
        <v>5.230301425763784E-4</v>
      </c>
      <c r="BJ90" s="255">
        <f>+生産者価格評価表!BJ90/生産者価格評価表!BJ$124</f>
        <v>6.601871943923603E-4</v>
      </c>
      <c r="BK90" s="255">
        <f>+生産者価格評価表!BK90/生産者価格評価表!BK$124</f>
        <v>1.403698883727895E-3</v>
      </c>
      <c r="BL90" s="255">
        <f>+生産者価格評価表!BL90/生産者価格評価表!BL$124</f>
        <v>2.4824668940620924E-4</v>
      </c>
      <c r="BM90" s="255">
        <f>+生産者価格評価表!BM90/生産者価格評価表!BM$124</f>
        <v>4.9078312060812862E-3</v>
      </c>
      <c r="BN90" s="255">
        <f>+生産者価格評価表!BN90/生産者価格評価表!BN$124</f>
        <v>4.9078461303647273E-3</v>
      </c>
      <c r="BO90" s="255">
        <f>+生産者価格評価表!BO90/生産者価格評価表!BO$124</f>
        <v>4.4953002750255672E-3</v>
      </c>
      <c r="BP90" s="255">
        <f>+生産者価格評価表!BP90/生産者価格評価表!BP$124</f>
        <v>4.923652061778634E-3</v>
      </c>
      <c r="BQ90" s="255">
        <f>+生産者価格評価表!BQ90/生産者価格評価表!BQ$124</f>
        <v>3.2753248351130815E-4</v>
      </c>
      <c r="BR90" s="255">
        <f>+生産者価格評価表!BR90/生産者価格評価表!BR$124</f>
        <v>1.0896340427211798E-3</v>
      </c>
      <c r="BS90" s="255">
        <f>+生産者価格評価表!BS90/生産者価格評価表!BS$124</f>
        <v>1.1802461189503557E-3</v>
      </c>
      <c r="BT90" s="255">
        <f>+生産者価格評価表!BT90/生産者価格評価表!BT$124</f>
        <v>5.2635733389939151E-3</v>
      </c>
      <c r="BU90" s="255">
        <f>+生産者価格評価表!BU90/生産者価格評価表!BU$124</f>
        <v>1.1474638523902217E-2</v>
      </c>
      <c r="BV90" s="255">
        <f>+生産者価格評価表!BV90/生産者価格評価表!BV$124</f>
        <v>1.1595249959507161E-2</v>
      </c>
      <c r="BW90" s="255">
        <f>+生産者価格評価表!BW90/生産者価格評価表!BW$124</f>
        <v>4.0526493550373235E-3</v>
      </c>
      <c r="BX90" s="255">
        <f>+生産者価格評価表!BX90/生産者価格評価表!BX$124</f>
        <v>2.5332367640320823E-3</v>
      </c>
      <c r="BY90" s="255">
        <f>+生産者価格評価表!BY90/生産者価格評価表!BY$124</f>
        <v>0</v>
      </c>
      <c r="BZ90" s="255">
        <f>+生産者価格評価表!BZ90/生産者価格評価表!BZ$124</f>
        <v>3.6505571619636257E-3</v>
      </c>
      <c r="CA90" s="255">
        <f>+生産者価格評価表!CA90/生産者価格評価表!CA$124</f>
        <v>2.5870685854983413E-3</v>
      </c>
      <c r="CB90" s="255">
        <f>+生産者価格評価表!CB90/生産者価格評価表!CB$124</f>
        <v>0</v>
      </c>
      <c r="CC90" s="255">
        <f>+生産者価格評価表!CC90/生産者価格評価表!CC$124</f>
        <v>6.1009782782858214E-3</v>
      </c>
      <c r="CD90" s="255">
        <f>+生産者価格評価表!CD90/生産者価格評価表!CD$124</f>
        <v>2.6133975426512351E-3</v>
      </c>
      <c r="CE90" s="255">
        <f>+生産者価格評価表!CE90/生産者価格評価表!CE$124</f>
        <v>5.4622392224254858E-3</v>
      </c>
      <c r="CF90" s="255">
        <f>+生産者価格評価表!CF90/生産者価格評価表!CF$124</f>
        <v>1.5667094438657628E-3</v>
      </c>
      <c r="CG90" s="255">
        <f>+生産者価格評価表!CG90/生産者価格評価表!CG$124</f>
        <v>2.1514222250363169E-3</v>
      </c>
      <c r="CH90" s="255">
        <f>+生産者価格評価表!CH90/生産者価格評価表!CH$124</f>
        <v>2.6866847953735261E-3</v>
      </c>
      <c r="CI90" s="255">
        <f>+生産者価格評価表!CI90/生産者価格評価表!CI$124</f>
        <v>0.23741122886423413</v>
      </c>
      <c r="CJ90" s="255">
        <f>+生産者価格評価表!CJ90/生産者価格評価表!CJ$124</f>
        <v>4.0597637845604918E-2</v>
      </c>
      <c r="CK90" s="255">
        <f>+生産者価格評価表!CK90/生産者価格評価表!CK$124</f>
        <v>1.4305612964543088E-2</v>
      </c>
      <c r="CL90" s="255">
        <f>+生産者価格評価表!CL90/生産者価格評価表!CL$124</f>
        <v>3.1293088221887963E-2</v>
      </c>
      <c r="CM90" s="255">
        <f>+生産者価格評価表!CM90/生産者価格評価表!CM$124</f>
        <v>6.5730743515950022E-3</v>
      </c>
      <c r="CN90" s="255">
        <f>+生産者価格評価表!CN90/生産者価格評価表!CN$124</f>
        <v>6.7951614104196697E-3</v>
      </c>
      <c r="CO90" s="255">
        <f>+生産者価格評価表!CO90/生産者価格評価表!CO$124</f>
        <v>6.8469546339948559E-4</v>
      </c>
      <c r="CP90" s="255">
        <f>+生産者価格評価表!CP90/生産者価格評価表!CP$124</f>
        <v>1.4739998109767402E-2</v>
      </c>
      <c r="CQ90" s="255">
        <f>+生産者価格評価表!CQ90/生産者価格評価表!CQ$124</f>
        <v>1.9182472810186884E-3</v>
      </c>
      <c r="CR90" s="255">
        <f>+生産者価格評価表!CR90/生産者価格評価表!CR$124</f>
        <v>6.0411906674158683E-3</v>
      </c>
      <c r="CS90" s="255">
        <f>+生産者価格評価表!CS90/生産者価格評価表!CS$124</f>
        <v>1.0830214862893962E-2</v>
      </c>
      <c r="CT90" s="255">
        <f>+生産者価格評価表!CT90/生産者価格評価表!CT$124</f>
        <v>2.5374199818525363E-3</v>
      </c>
      <c r="CU90" s="255">
        <f>+生産者価格評価表!CU90/生産者価格評価表!CU$124</f>
        <v>1.1652089773555505E-2</v>
      </c>
      <c r="CV90" s="255">
        <f>+生産者価格評価表!CV90/生産者価格評価表!CV$124</f>
        <v>3.5767578362733915E-3</v>
      </c>
      <c r="CW90" s="255">
        <f>+生産者価格評価表!CW90/生産者価格評価表!CW$124</f>
        <v>4.369058642238118E-3</v>
      </c>
      <c r="CX90" s="255">
        <f>+生産者価格評価表!CX90/生産者価格評価表!CX$124</f>
        <v>2.5897174585189919E-3</v>
      </c>
      <c r="CY90" s="255">
        <f>+生産者価格評価表!CY90/生産者価格評価表!CY$124</f>
        <v>3.2893760977330639E-3</v>
      </c>
      <c r="CZ90" s="255">
        <f>+生産者価格評価表!CZ90/生産者価格評価表!CZ$124</f>
        <v>5.7906826786339747E-3</v>
      </c>
      <c r="DA90" s="255">
        <f>+生産者価格評価表!DA90/生産者価格評価表!DA$124</f>
        <v>5.5589405049731987E-3</v>
      </c>
      <c r="DB90" s="255">
        <f>+生産者価格評価表!DB90/生産者価格評価表!DB$124</f>
        <v>8.001881607856861E-3</v>
      </c>
      <c r="DC90" s="255">
        <f>+生産者価格評価表!DC90/生産者価格評価表!DC$124</f>
        <v>1.9469351318597485E-3</v>
      </c>
      <c r="DD90" s="255">
        <f>+生産者価格評価表!DD90/生産者価格評価表!DD$124</f>
        <v>5.7165216419161899E-3</v>
      </c>
      <c r="DE90" s="255">
        <f>+生産者価格評価表!DE90/生産者価格評価表!DE$124</f>
        <v>4.0697368485897332E-3</v>
      </c>
      <c r="DF90" s="255">
        <f>+生産者価格評価表!DF90/生産者価格評価表!DF$124</f>
        <v>0</v>
      </c>
      <c r="DG90" s="256">
        <f>+生産者価格評価表!DG90/生産者価格評価表!DG$124</f>
        <v>1.3252931834326718E-2</v>
      </c>
    </row>
    <row r="91" spans="1:111" ht="15" customHeight="1" x14ac:dyDescent="0.3">
      <c r="A91" s="236">
        <v>85</v>
      </c>
      <c r="B91" s="196" t="s">
        <v>384</v>
      </c>
      <c r="C91" s="195" t="s">
        <v>240</v>
      </c>
      <c r="D91" s="253">
        <f>+生産者価格評価表!D91/生産者価格評価表!D$124</f>
        <v>3.7802783862747628E-5</v>
      </c>
      <c r="E91" s="254">
        <f>+生産者価格評価表!E91/生産者価格評価表!E$124</f>
        <v>1.4178007289100805E-5</v>
      </c>
      <c r="F91" s="254">
        <f>+生産者価格評価表!F91/生産者価格評価表!F$124</f>
        <v>6.842004433618873E-6</v>
      </c>
      <c r="G91" s="254">
        <f>+生産者価格評価表!G91/生産者価格評価表!G$124</f>
        <v>3.4549061660773395E-5</v>
      </c>
      <c r="H91" s="254">
        <f>+生産者価格評価表!H91/生産者価格評価表!H$124</f>
        <v>7.3942729876855777E-7</v>
      </c>
      <c r="I91" s="254">
        <f>+生産者価格評価表!I91/生産者価格評価表!I$124</f>
        <v>1.1129165090034945E-4</v>
      </c>
      <c r="J91" s="254">
        <f>+生産者価格評価表!J91/生産者価格評価表!J$124</f>
        <v>7.2627892338564335E-5</v>
      </c>
      <c r="K91" s="254">
        <f>+生産者価格評価表!K91/生産者価格評価表!K$124</f>
        <v>9.2098868960595189E-6</v>
      </c>
      <c r="L91" s="254">
        <f>+生産者価格評価表!L91/生産者価格評価表!L$124</f>
        <v>4.7889902482475712E-6</v>
      </c>
      <c r="M91" s="254">
        <f>+生産者価格評価表!M91/生産者価格評価表!M$124</f>
        <v>1.3362820624177352E-6</v>
      </c>
      <c r="N91" s="254">
        <f>+生産者価格評価表!N91/生産者価格評価表!N$124</f>
        <v>4.9342328439807912E-6</v>
      </c>
      <c r="O91" s="254">
        <f>+生産者価格評価表!O91/生産者価格評価表!O$124</f>
        <v>2.62814802856046E-5</v>
      </c>
      <c r="P91" s="254">
        <f>+生産者価格評価表!P91/生産者価格評価表!P$124</f>
        <v>2.763441297191856E-5</v>
      </c>
      <c r="Q91" s="254">
        <f>+生産者価格評価表!Q91/生産者価格評価表!Q$124</f>
        <v>1.2692728505075822E-5</v>
      </c>
      <c r="R91" s="254">
        <f>+生産者価格評価表!R91/生産者価格評価表!R$124</f>
        <v>1.7806779213170125E-5</v>
      </c>
      <c r="S91" s="254">
        <f>+生産者価格評価表!S91/生産者価格評価表!S$124</f>
        <v>9.6989422123916306E-6</v>
      </c>
      <c r="T91" s="254">
        <f>+生産者価格評価表!T91/生産者価格評価表!T$124</f>
        <v>9.9408124029528185E-6</v>
      </c>
      <c r="U91" s="254">
        <f>+生産者価格評価表!U91/生産者価格評価表!U$124</f>
        <v>2.422001165007025E-5</v>
      </c>
      <c r="V91" s="254">
        <f>+生産者価格評価表!V91/生産者価格評価表!V$124</f>
        <v>6.3398475266669839E-6</v>
      </c>
      <c r="W91" s="254">
        <f>+生産者価格評価表!W91/生産者価格評価表!W$124</f>
        <v>5.9399326594403577E-6</v>
      </c>
      <c r="X91" s="254">
        <f>+生産者価格評価表!X91/生産者価格評価表!X$124</f>
        <v>5.8159513127329108E-6</v>
      </c>
      <c r="Y91" s="254">
        <f>+生産者価格評価表!Y91/生産者価格評価表!Y$124</f>
        <v>5.9167694614052416E-6</v>
      </c>
      <c r="Z91" s="254">
        <f>+生産者価格評価表!Z91/生産者価格評価表!Z$124</f>
        <v>6.2944119179363629E-6</v>
      </c>
      <c r="AA91" s="254">
        <f>+生産者価格評価表!AA91/生産者価格評価表!AA$124</f>
        <v>2.7069167135865563E-5</v>
      </c>
      <c r="AB91" s="254">
        <f>+生産者価格評価表!AB91/生産者価格評価表!AB$124</f>
        <v>6.026448002196121E-6</v>
      </c>
      <c r="AC91" s="254">
        <f>+生産者価格評価表!AC91/生産者価格評価表!AC$124</f>
        <v>6.3074954491420331E-6</v>
      </c>
      <c r="AD91" s="254">
        <f>+生産者価格評価表!AD91/生産者価格評価表!AD$124</f>
        <v>9.3937728679658254E-7</v>
      </c>
      <c r="AE91" s="254">
        <f>+生産者価格評価表!AE91/生産者価格評価表!AE$124</f>
        <v>9.0794183205799925E-6</v>
      </c>
      <c r="AF91" s="254">
        <f>+生産者価格評価表!AF91/生産者価格評価表!AF$124</f>
        <v>1.5354073567453581E-5</v>
      </c>
      <c r="AG91" s="254">
        <f>+生産者価格評価表!AG91/生産者価格評価表!AG$124</f>
        <v>1.7170207897623755E-5</v>
      </c>
      <c r="AH91" s="254">
        <f>+生産者価格評価表!AH91/生産者価格評価表!AH$124</f>
        <v>2.629315363840904E-5</v>
      </c>
      <c r="AI91" s="254">
        <f>+生産者価格評価表!AI91/生産者価格評価表!AI$124</f>
        <v>5.7834701812539556E-6</v>
      </c>
      <c r="AJ91" s="254">
        <f>+生産者価格評価表!AJ91/生産者価格評価表!AJ$124</f>
        <v>1.5329085156632947E-5</v>
      </c>
      <c r="AK91" s="254">
        <f>+生産者価格評価表!AK91/生産者価格評価表!AK$124</f>
        <v>1.6702828289914331E-5</v>
      </c>
      <c r="AL91" s="254">
        <f>+生産者価格評価表!AL91/生産者価格評価表!AL$124</f>
        <v>1.0699175857768213E-5</v>
      </c>
      <c r="AM91" s="254">
        <f>+生産者価格評価表!AM91/生産者価格評価表!AM$124</f>
        <v>4.1283248496257674E-6</v>
      </c>
      <c r="AN91" s="254">
        <f>+生産者価格評価表!AN91/生産者価格評価表!AN$124</f>
        <v>4.2220379120239887E-6</v>
      </c>
      <c r="AO91" s="254">
        <f>+生産者価格評価表!AO91/生産者価格評価表!AO$124</f>
        <v>4.4416610035488869E-6</v>
      </c>
      <c r="AP91" s="254">
        <f>+生産者価格評価表!AP91/生産者価格評価表!AP$124</f>
        <v>3.9466044155596856E-6</v>
      </c>
      <c r="AQ91" s="254">
        <f>+生産者価格評価表!AQ91/生産者価格評価表!AQ$124</f>
        <v>6.6670018687050654E-6</v>
      </c>
      <c r="AR91" s="254">
        <f>+生産者価格評価表!AR91/生産者価格評価表!AR$124</f>
        <v>6.714034541325316E-6</v>
      </c>
      <c r="AS91" s="254">
        <f>+生産者価格評価表!AS91/生産者価格評価表!AS$124</f>
        <v>1.8110835329253919E-5</v>
      </c>
      <c r="AT91" s="254">
        <f>+生産者価格評価表!AT91/生産者価格評価表!AT$124</f>
        <v>1.7951578066109135E-5</v>
      </c>
      <c r="AU91" s="255">
        <f>+生産者価格評価表!AU91/生産者価格評価表!AU$124</f>
        <v>1.1834211358052724E-5</v>
      </c>
      <c r="AV91" s="255">
        <f>+生産者価格評価表!AV91/生産者価格評価表!AV$124</f>
        <v>1.324536155300957E-5</v>
      </c>
      <c r="AW91" s="255">
        <f>+生産者価格評価表!AW91/生産者価格評価表!AW$124</f>
        <v>7.1836386847002865E-6</v>
      </c>
      <c r="AX91" s="255">
        <f>+生産者価格評価表!AX91/生産者価格評価表!AX$124</f>
        <v>1.4526127008632803E-5</v>
      </c>
      <c r="AY91" s="255">
        <f>+生産者価格評価表!AY91/生産者価格評価表!AY$124</f>
        <v>1.706988806092637E-6</v>
      </c>
      <c r="AZ91" s="255">
        <f>+生産者価格評価表!AZ91/生産者価格評価表!AZ$124</f>
        <v>2.5779539516044385E-6</v>
      </c>
      <c r="BA91" s="255">
        <f>+生産者価格評価表!BA91/生産者価格評価表!BA$124</f>
        <v>2.3486548813121933E-5</v>
      </c>
      <c r="BB91" s="255">
        <f>+生産者価格評価表!BB91/生産者価格評価表!BB$124</f>
        <v>1.351100606554099E-6</v>
      </c>
      <c r="BC91" s="255">
        <f>+生産者価格評価表!BC91/生産者価格評価表!BC$124</f>
        <v>1.352403280293933E-5</v>
      </c>
      <c r="BD91" s="255">
        <f>+生産者価格評価表!BD91/生産者価格評価表!BD$124</f>
        <v>5.8775990008081703E-6</v>
      </c>
      <c r="BE91" s="255">
        <f>+生産者価格評価表!BE91/生産者価格評価表!BE$124</f>
        <v>3.9375002895220801E-5</v>
      </c>
      <c r="BF91" s="255">
        <f>+生産者価格評価表!BF91/生産者価格評価表!BF$124</f>
        <v>3.1143829819040507E-6</v>
      </c>
      <c r="BG91" s="255">
        <f>+生産者価格評価表!BG91/生産者価格評価表!BG$124</f>
        <v>1.0998782984662746E-5</v>
      </c>
      <c r="BH91" s="255">
        <f>+生産者価格評価表!BH91/生産者価格評価表!BH$124</f>
        <v>8.3590053786680032E-7</v>
      </c>
      <c r="BI91" s="255">
        <f>+生産者価格評価表!BI91/生産者価格評価表!BI$124</f>
        <v>1.164205593533571E-5</v>
      </c>
      <c r="BJ91" s="255">
        <f>+生産者価格評価表!BJ91/生産者価格評価表!BJ$124</f>
        <v>1.132437888191275E-5</v>
      </c>
      <c r="BK91" s="255">
        <f>+生産者価格評価表!BK91/生産者価格評価表!BK$124</f>
        <v>2.0289621487109231E-5</v>
      </c>
      <c r="BL91" s="255">
        <f>+生産者価格評価表!BL91/生産者価格評価表!BL$124</f>
        <v>5.2492692033031023E-5</v>
      </c>
      <c r="BM91" s="255">
        <f>+生産者価格評価表!BM91/生産者価格評価表!BM$124</f>
        <v>7.7316817941244154E-6</v>
      </c>
      <c r="BN91" s="255">
        <f>+生産者価格評価表!BN91/生産者価格評価表!BN$124</f>
        <v>7.8601820508361787E-6</v>
      </c>
      <c r="BO91" s="255">
        <f>+生産者価格評価表!BO91/生産者価格評価表!BO$124</f>
        <v>7.0373855431669827E-6</v>
      </c>
      <c r="BP91" s="255">
        <f>+生産者価格評価表!BP91/生産者価格評価表!BP$124</f>
        <v>4.5582451930262051E-5</v>
      </c>
      <c r="BQ91" s="255">
        <f>+生産者価格評価表!BQ91/生産者価格評価表!BQ$124</f>
        <v>2.3987731474737247E-6</v>
      </c>
      <c r="BR91" s="255">
        <f>+生産者価格評価表!BR91/生産者価格評価表!BR$124</f>
        <v>4.0094091580456657E-6</v>
      </c>
      <c r="BS91" s="255">
        <f>+生産者価格評価表!BS91/生産者価格評価表!BS$124</f>
        <v>3.3109578799804257E-6</v>
      </c>
      <c r="BT91" s="255">
        <f>+生産者価格評価表!BT91/生産者価格評価表!BT$124</f>
        <v>2.0242587299703938E-4</v>
      </c>
      <c r="BU91" s="255">
        <f>+生産者価格評価表!BU91/生産者価格評価表!BU$124</f>
        <v>8.2313845652609132E-5</v>
      </c>
      <c r="BV91" s="255">
        <f>+生産者価格評価表!BV91/生産者価格評価表!BV$124</f>
        <v>2.9812637536317984E-4</v>
      </c>
      <c r="BW91" s="255">
        <f>+生産者価格評価表!BW91/生産者価格評価表!BW$124</f>
        <v>5.4446163919450279E-5</v>
      </c>
      <c r="BX91" s="255">
        <f>+生産者価格評価表!BX91/生産者価格評価表!BX$124</f>
        <v>4.0843538247596611E-6</v>
      </c>
      <c r="BY91" s="255">
        <f>+生産者価格評価表!BY91/生産者価格評価表!BY$124</f>
        <v>0</v>
      </c>
      <c r="BZ91" s="255">
        <f>+生産者価格評価表!BZ91/生産者価格評価表!BZ$124</f>
        <v>3.3902320724652266E-4</v>
      </c>
      <c r="CA91" s="255">
        <f>+生産者価格評価表!CA91/生産者価格評価表!CA$124</f>
        <v>1.8265929031736238E-5</v>
      </c>
      <c r="CB91" s="255">
        <f>+生産者価格評価表!CB91/生産者価格評価表!CB$124</f>
        <v>0</v>
      </c>
      <c r="CC91" s="255">
        <f>+生産者価格評価表!CC91/生産者価格評価表!CC$124</f>
        <v>8.2858436817972634E-5</v>
      </c>
      <c r="CD91" s="255">
        <f>+生産者価格評価表!CD91/生産者価格評価表!CD$124</f>
        <v>1.0786781877487327E-5</v>
      </c>
      <c r="CE91" s="255">
        <f>+生産者価格評価表!CE91/生産者価格評価表!CE$124</f>
        <v>4.3116457551847537E-5</v>
      </c>
      <c r="CF91" s="255">
        <f>+生産者価格評価表!CF91/生産者価格評価表!CF$124</f>
        <v>2.0359669989452379E-5</v>
      </c>
      <c r="CG91" s="255">
        <f>+生産者価格評価表!CG91/生産者価格評価表!CG$124</f>
        <v>5.3479548039639846E-4</v>
      </c>
      <c r="CH91" s="255">
        <f>+生産者価格評価表!CH91/生産者価格評価表!CH$124</f>
        <v>7.3071563157317849E-5</v>
      </c>
      <c r="CI91" s="255">
        <f>+生産者価格評価表!CI91/生産者価格評価表!CI$124</f>
        <v>3.175022974354838E-6</v>
      </c>
      <c r="CJ91" s="255">
        <f>+生産者価格評価表!CJ91/生産者価格評価表!CJ$124</f>
        <v>3.6663595103180194E-2</v>
      </c>
      <c r="CK91" s="255">
        <f>+生産者価格評価表!CK91/生産者価格評価表!CK$124</f>
        <v>1.7157013249943404E-5</v>
      </c>
      <c r="CL91" s="255">
        <f>+生産者価格評価表!CL91/生産者価格評価表!CL$124</f>
        <v>8.3090235045656894E-6</v>
      </c>
      <c r="CM91" s="255">
        <f>+生産者価格評価表!CM91/生産者価格評価表!CM$124</f>
        <v>1.0830215434645426E-5</v>
      </c>
      <c r="CN91" s="255">
        <f>+生産者価格評価表!CN91/生産者価格評価表!CN$124</f>
        <v>6.8266908692798487E-6</v>
      </c>
      <c r="CO91" s="255">
        <f>+生産者価格評価表!CO91/生産者価格評価表!CO$124</f>
        <v>1.0199826742988757E-4</v>
      </c>
      <c r="CP91" s="255">
        <f>+生産者価格評価表!CP91/生産者価格評価表!CP$124</f>
        <v>4.8470044050745658E-5</v>
      </c>
      <c r="CQ91" s="255">
        <f>+生産者価格評価表!CQ91/生産者価格評価表!CQ$124</f>
        <v>2.6196631702479735E-5</v>
      </c>
      <c r="CR91" s="255">
        <f>+生産者価格評価表!CR91/生産者価格評価表!CR$124</f>
        <v>3.2668668334611598E-5</v>
      </c>
      <c r="CS91" s="255">
        <f>+生産者価格評価表!CS91/生産者価格評価表!CS$124</f>
        <v>5.2797865854685452E-5</v>
      </c>
      <c r="CT91" s="255">
        <f>+生産者価格評価表!CT91/生産者価格評価表!CT$124</f>
        <v>7.4328202819073856E-5</v>
      </c>
      <c r="CU91" s="255">
        <f>+生産者価格評価表!CU91/生産者価格評価表!CU$124</f>
        <v>3.2525739944875887E-4</v>
      </c>
      <c r="CV91" s="255">
        <f>+生産者価格評価表!CV91/生産者価格評価表!CV$124</f>
        <v>9.2112559225681972E-4</v>
      </c>
      <c r="CW91" s="255">
        <f>+生産者価格評価表!CW91/生産者価格評価表!CW$124</f>
        <v>0.27455088115897741</v>
      </c>
      <c r="CX91" s="255">
        <f>+生産者価格評価表!CX91/生産者価格評価表!CX$124</f>
        <v>3.1298460353557531E-5</v>
      </c>
      <c r="CY91" s="255">
        <f>+生産者価格評価表!CY91/生産者価格評価表!CY$124</f>
        <v>2.5772014659739144E-5</v>
      </c>
      <c r="CZ91" s="255">
        <f>+生産者価格評価表!CZ91/生産者価格評価表!CZ$124</f>
        <v>3.7104924756707785E-3</v>
      </c>
      <c r="DA91" s="255">
        <f>+生産者価格評価表!DA91/生産者価格評価表!DA$124</f>
        <v>2.8883792023274815E-3</v>
      </c>
      <c r="DB91" s="255">
        <f>+生産者価格評価表!DB91/生産者価格評価表!DB$124</f>
        <v>4.2625301889065445E-3</v>
      </c>
      <c r="DC91" s="255">
        <f>+生産者価格評価表!DC91/生産者価格評価表!DC$124</f>
        <v>1.1833362932474427E-3</v>
      </c>
      <c r="DD91" s="255">
        <f>+生産者価格評価表!DD91/生産者価格評価表!DD$124</f>
        <v>1.6210475320948777E-4</v>
      </c>
      <c r="DE91" s="255">
        <f>+生産者価格評価表!DE91/生産者価格評価表!DE$124</f>
        <v>1.2431774279676451E-4</v>
      </c>
      <c r="DF91" s="255">
        <f>+生産者価格評価表!DF91/生産者価格評価表!DF$124</f>
        <v>0</v>
      </c>
      <c r="DG91" s="256">
        <f>+生産者価格評価表!DG91/生産者価格評価表!DG$124</f>
        <v>5.3489534080251111E-3</v>
      </c>
    </row>
    <row r="92" spans="1:111" ht="15" customHeight="1" x14ac:dyDescent="0.3">
      <c r="A92" s="236">
        <v>86</v>
      </c>
      <c r="B92" s="196" t="s">
        <v>385</v>
      </c>
      <c r="C92" s="195" t="s">
        <v>386</v>
      </c>
      <c r="D92" s="253">
        <f>+生産者価格評価表!D92/生産者価格評価表!D$124</f>
        <v>2.9362901465564621E-3</v>
      </c>
      <c r="E92" s="254">
        <f>+生産者価格評価表!E92/生産者価格評価表!E$124</f>
        <v>2.3366961069867078E-3</v>
      </c>
      <c r="F92" s="254">
        <f>+生産者価格評価表!F92/生産者価格評価表!F$124</f>
        <v>7.6972549878212325E-3</v>
      </c>
      <c r="G92" s="254">
        <f>+生産者価格評価表!G92/生産者価格評価表!G$124</f>
        <v>5.5810022682787793E-5</v>
      </c>
      <c r="H92" s="254">
        <f>+生産者価格評価表!H92/生産者価格評価表!H$124</f>
        <v>8.858339039247322E-4</v>
      </c>
      <c r="I92" s="254">
        <f>+生産者価格評価表!I92/生産者価格評価表!I$124</f>
        <v>2.8045496026888063E-3</v>
      </c>
      <c r="J92" s="254">
        <f>+生産者価格評価表!J92/生産者価格評価表!J$124</f>
        <v>2.4209297446188111E-3</v>
      </c>
      <c r="K92" s="254">
        <f>+生産者価格評価表!K92/生産者価格評価表!K$124</f>
        <v>2.0993387335573881E-3</v>
      </c>
      <c r="L92" s="254">
        <f>+生産者価格評価表!L92/生産者価格評価表!L$124</f>
        <v>3.8616364937476312E-3</v>
      </c>
      <c r="M92" s="254">
        <f>+生産者価格評価表!M92/生産者価格評価表!M$124</f>
        <v>7.3495513432975438E-4</v>
      </c>
      <c r="N92" s="254">
        <f>+生産者価格評価表!N92/生産者価格評価表!N$124</f>
        <v>1.113286285423166E-3</v>
      </c>
      <c r="O92" s="254">
        <f>+生産者価格評価表!O92/生産者価格評価表!O$124</f>
        <v>1.389163957953386E-3</v>
      </c>
      <c r="P92" s="254">
        <f>+生産者価格評価表!P92/生産者価格評価表!P$124</f>
        <v>1.5079719862911639E-3</v>
      </c>
      <c r="Q92" s="254">
        <f>+生産者価格評価表!Q92/生産者価格評価表!Q$124</f>
        <v>1.4736257794393029E-3</v>
      </c>
      <c r="R92" s="254">
        <f>+生産者価格評価表!R92/生産者価格評価表!R$124</f>
        <v>1.2367095369662992E-3</v>
      </c>
      <c r="S92" s="254">
        <f>+生産者価格評価表!S92/生産者価格評価表!S$124</f>
        <v>3.8887515600224284E-3</v>
      </c>
      <c r="T92" s="254">
        <f>+生産者価格評価表!T92/生産者価格評価表!T$124</f>
        <v>1.3550747421282258E-3</v>
      </c>
      <c r="U92" s="254">
        <f>+生産者価格評価表!U92/生産者価格評価表!U$124</f>
        <v>1.655278776003791E-3</v>
      </c>
      <c r="V92" s="254">
        <f>+生産者価格評価表!V92/生産者価格評価表!V$124</f>
        <v>4.4030241072702198E-3</v>
      </c>
      <c r="W92" s="254">
        <f>+生産者価格評価表!W92/生産者価格評価表!W$124</f>
        <v>3.1024725198153867E-3</v>
      </c>
      <c r="X92" s="254">
        <f>+生産者価格評価表!X92/生産者価格評価表!X$124</f>
        <v>1.0274847319161476E-3</v>
      </c>
      <c r="Y92" s="254">
        <f>+生産者価格評価表!Y92/生産者価格評価表!Y$124</f>
        <v>5.1173481652864892E-3</v>
      </c>
      <c r="Z92" s="254">
        <f>+生産者価格評価表!Z92/生産者価格評価表!Z$124</f>
        <v>3.4352963505968072E-3</v>
      </c>
      <c r="AA92" s="254">
        <f>+生産者価格評価表!AA92/生産者価格評価表!AA$124</f>
        <v>5.5221100957165753E-4</v>
      </c>
      <c r="AB92" s="254">
        <f>+生産者価格評価表!AB92/生産者価格評価表!AB$124</f>
        <v>8.6905536362704063E-3</v>
      </c>
      <c r="AC92" s="254">
        <f>+生産者価格評価表!AC92/生産者価格評価表!AC$124</f>
        <v>4.5680283708341967E-3</v>
      </c>
      <c r="AD92" s="254">
        <f>+生産者価格評価表!AD92/生産者価格評価表!AD$124</f>
        <v>3.8360752475365898E-4</v>
      </c>
      <c r="AE92" s="254">
        <f>+生産者価格評価表!AE92/生産者価格評価表!AE$124</f>
        <v>4.2543560130717684E-4</v>
      </c>
      <c r="AF92" s="254">
        <f>+生産者価格評価表!AF92/生産者価格評価表!AF$124</f>
        <v>1.9676835817982819E-3</v>
      </c>
      <c r="AG92" s="254">
        <f>+生産者価格評価表!AG92/生産者価格評価表!AG$124</f>
        <v>1.2127392491169473E-3</v>
      </c>
      <c r="AH92" s="254">
        <f>+生産者価格評価表!AH92/生産者価格評価表!AH$124</f>
        <v>1.0111595656371019E-2</v>
      </c>
      <c r="AI92" s="254">
        <f>+生産者価格評価表!AI92/生産者価格評価表!AI$124</f>
        <v>3.0107093343556307E-3</v>
      </c>
      <c r="AJ92" s="254">
        <f>+生産者価格評価表!AJ92/生産者価格評価表!AJ$124</f>
        <v>2.1535582193306893E-3</v>
      </c>
      <c r="AK92" s="254">
        <f>+生産者価格評価表!AK92/生産者価格評価表!AK$124</f>
        <v>6.3788101239182831E-3</v>
      </c>
      <c r="AL92" s="254">
        <f>+生産者価格評価表!AL92/生産者価格評価表!AL$124</f>
        <v>3.788017738214603E-3</v>
      </c>
      <c r="AM92" s="254">
        <f>+生産者価格評価表!AM92/生産者価格評価表!AM$124</f>
        <v>1.3717833714613622E-3</v>
      </c>
      <c r="AN92" s="254">
        <f>+生産者価格評価表!AN92/生産者価格評価表!AN$124</f>
        <v>1.4131630006867849E-3</v>
      </c>
      <c r="AO92" s="254">
        <f>+生産者価格評価表!AO92/生産者価格評価表!AO$124</f>
        <v>3.7868332670256796E-3</v>
      </c>
      <c r="AP92" s="254">
        <f>+生産者価格評価表!AP92/生産者価格評価表!AP$124</f>
        <v>3.3871732396540998E-3</v>
      </c>
      <c r="AQ92" s="254">
        <f>+生産者価格評価表!AQ92/生産者価格評価表!AQ$124</f>
        <v>8.1587435368278235E-4</v>
      </c>
      <c r="AR92" s="254">
        <f>+生産者価格評価表!AR92/生産者価格評価表!AR$124</f>
        <v>1.5009115926253045E-3</v>
      </c>
      <c r="AS92" s="254">
        <f>+生産者価格評価表!AS92/生産者価格評価表!AS$124</f>
        <v>9.2900062493035326E-3</v>
      </c>
      <c r="AT92" s="254">
        <f>+生産者価格評価表!AT92/生産者価格評価表!AT$124</f>
        <v>2.5438202100497831E-3</v>
      </c>
      <c r="AU92" s="255">
        <f>+生産者価格評価表!AU92/生産者価格評価表!AU$124</f>
        <v>4.1354314844863592E-3</v>
      </c>
      <c r="AV92" s="255">
        <f>+生産者価格評価表!AV92/生産者価格評価表!AV$124</f>
        <v>6.4070656443747437E-3</v>
      </c>
      <c r="AW92" s="255">
        <f>+生産者価格評価表!AW92/生産者価格評価表!AW$124</f>
        <v>3.8674257728631566E-3</v>
      </c>
      <c r="AX92" s="255">
        <f>+生産者価格評価表!AX92/生産者価格評価表!AX$124</f>
        <v>4.0721576047533957E-3</v>
      </c>
      <c r="AY92" s="255">
        <f>+生産者価格評価表!AY92/生産者価格評価表!AY$124</f>
        <v>3.9745264747398481E-3</v>
      </c>
      <c r="AZ92" s="255">
        <f>+生産者価格評価表!AZ92/生産者価格評価表!AZ$124</f>
        <v>9.3789647550728914E-3</v>
      </c>
      <c r="BA92" s="255">
        <f>+生産者価格評価表!BA92/生産者価格評価表!BA$124</f>
        <v>1.5827732036092954E-3</v>
      </c>
      <c r="BB92" s="255">
        <f>+生産者価格評価表!BB92/生産者価格評価表!BB$124</f>
        <v>1.1573978162611263E-2</v>
      </c>
      <c r="BC92" s="255">
        <f>+生産者価格評価表!BC92/生産者価格評価表!BC$124</f>
        <v>3.6403514180147279E-3</v>
      </c>
      <c r="BD92" s="255">
        <f>+生産者価格評価表!BD92/生産者価格評価表!BD$124</f>
        <v>6.2550714699711836E-3</v>
      </c>
      <c r="BE92" s="255">
        <f>+生産者価格評価表!BE92/生産者価格評価表!BE$124</f>
        <v>4.1216942368892819E-2</v>
      </c>
      <c r="BF92" s="255">
        <f>+生産者価格評価表!BF92/生産者価格評価表!BF$124</f>
        <v>1.4732415674620339E-3</v>
      </c>
      <c r="BG92" s="255">
        <f>+生産者価格評価表!BG92/生産者価格評価表!BG$124</f>
        <v>1.1347994344425788E-3</v>
      </c>
      <c r="BH92" s="255">
        <f>+生産者価格評価表!BH92/生産者価格評価表!BH$124</f>
        <v>1.4416204644641744E-3</v>
      </c>
      <c r="BI92" s="255">
        <f>+生産者価格評価表!BI92/生産者価格評価表!BI$124</f>
        <v>2.3383284939750204E-3</v>
      </c>
      <c r="BJ92" s="255">
        <f>+生産者価格評価表!BJ92/生産者価格評価表!BJ$124</f>
        <v>2.540034088789877E-3</v>
      </c>
      <c r="BK92" s="255">
        <f>+生産者価格評価表!BK92/生産者価格評価表!BK$124</f>
        <v>2.796252764103716E-3</v>
      </c>
      <c r="BL92" s="255">
        <f>+生産者価格評価表!BL92/生産者価格評価表!BL$124</f>
        <v>6.9990256044041369E-5</v>
      </c>
      <c r="BM92" s="255">
        <f>+生産者価格評価表!BM92/生産者価格評価表!BM$124</f>
        <v>1.7223458208440684E-3</v>
      </c>
      <c r="BN92" s="255">
        <f>+生産者価格評価表!BN92/生産者価格評価表!BN$124</f>
        <v>2.0454513094257951E-3</v>
      </c>
      <c r="BO92" s="255">
        <f>+生産者価格評価表!BO92/生産者価格評価表!BO$124</f>
        <v>2.0180648930184972E-3</v>
      </c>
      <c r="BP92" s="255">
        <f>+生産者価格評価表!BP92/生産者価格評価表!BP$124</f>
        <v>2.8818357665324457E-3</v>
      </c>
      <c r="BQ92" s="255">
        <f>+生産者価格評価表!BQ92/生産者価格評価表!BQ$124</f>
        <v>1.1108768420391392E-2</v>
      </c>
      <c r="BR92" s="255">
        <f>+生産者価格評価表!BR92/生産者価格評価表!BR$124</f>
        <v>1.2724014171102461E-2</v>
      </c>
      <c r="BS92" s="255">
        <f>+生産者価格評価表!BS92/生産者価格評価表!BS$124</f>
        <v>3.1285461738460377E-2</v>
      </c>
      <c r="BT92" s="255">
        <f>+生産者価格評価表!BT92/生産者価格評価表!BT$124</f>
        <v>2.7647068738185913E-3</v>
      </c>
      <c r="BU92" s="255">
        <f>+生産者価格評価表!BU92/生産者価格評価表!BU$124</f>
        <v>1.3880334003528236E-2</v>
      </c>
      <c r="BV92" s="255">
        <f>+生産者価格評価表!BV92/生産者価格評価表!BV$124</f>
        <v>3.7893838441761252E-2</v>
      </c>
      <c r="BW92" s="255">
        <f>+生産者価格評価表!BW92/生産者価格評価表!BW$124</f>
        <v>3.4576305636319026E-3</v>
      </c>
      <c r="BX92" s="255">
        <f>+生産者価格評価表!BX92/生産者価格評価表!BX$124</f>
        <v>3.0406340309833725E-3</v>
      </c>
      <c r="BY92" s="255">
        <f>+生産者価格評価表!BY92/生産者価格評価表!BY$124</f>
        <v>0</v>
      </c>
      <c r="BZ92" s="255">
        <f>+生産者価格評価表!BZ92/生産者価格評価表!BZ$124</f>
        <v>4.8461472508055166E-4</v>
      </c>
      <c r="CA92" s="255">
        <f>+生産者価格評価表!CA92/生産者価格評価表!CA$124</f>
        <v>2.8193961896896711E-3</v>
      </c>
      <c r="CB92" s="255">
        <f>+生産者価格評価表!CB92/生産者価格評価表!CB$124</f>
        <v>0</v>
      </c>
      <c r="CC92" s="255">
        <f>+生産者価格評価表!CC92/生産者価格評価表!CC$124</f>
        <v>2.6421415448909819E-3</v>
      </c>
      <c r="CD92" s="255">
        <f>+生産者価格評価表!CD92/生産者価格評価表!CD$124</f>
        <v>4.1792787118664788E-3</v>
      </c>
      <c r="CE92" s="255">
        <f>+生産者価格評価表!CE92/生産者価格評価表!CE$124</f>
        <v>3.7375809203515839E-3</v>
      </c>
      <c r="CF92" s="255">
        <f>+生産者価格評価表!CF92/生産者価格評価表!CF$124</f>
        <v>9.4698735992875434E-3</v>
      </c>
      <c r="CG92" s="255">
        <f>+生産者価格評価表!CG92/生産者価格評価表!CG$124</f>
        <v>2.0001864757340518E-2</v>
      </c>
      <c r="CH92" s="255">
        <f>+生産者価格評価表!CH92/生産者価格評価表!CH$124</f>
        <v>2.1843177986669658E-3</v>
      </c>
      <c r="CI92" s="255">
        <f>+生産者価格評価表!CI92/生産者価格評価表!CI$124</f>
        <v>2.1018874898858807E-2</v>
      </c>
      <c r="CJ92" s="255">
        <f>+生産者価格評価表!CJ92/生産者価格評価表!CJ$124</f>
        <v>4.6974221840886338E-3</v>
      </c>
      <c r="CK92" s="255">
        <f>+生産者価格評価表!CK92/生産者価格評価表!CK$124</f>
        <v>2.8062274825657433E-2</v>
      </c>
      <c r="CL92" s="255">
        <f>+生産者価格評価表!CL92/生産者価格評価表!CL$124</f>
        <v>5.4380422231338411E-2</v>
      </c>
      <c r="CM92" s="255">
        <f>+生産者価格評価表!CM92/生産者価格評価表!CM$124</f>
        <v>1.3425857067148779E-2</v>
      </c>
      <c r="CN92" s="255">
        <f>+生産者価格評価表!CN92/生産者価格評価表!CN$124</f>
        <v>1.4259150850678406E-2</v>
      </c>
      <c r="CO92" s="255">
        <f>+生産者価格評価表!CO92/生産者価格評価表!CO$124</f>
        <v>4.985427901987834E-3</v>
      </c>
      <c r="CP92" s="255">
        <f>+生産者価格評価表!CP92/生産者価格評価表!CP$124</f>
        <v>3.0623106205251011E-2</v>
      </c>
      <c r="CQ92" s="255">
        <f>+生産者価格評価表!CQ92/生産者価格評価表!CQ$124</f>
        <v>5.9785101158250304E-3</v>
      </c>
      <c r="CR92" s="255">
        <f>+生産者価格評価表!CR92/生産者価格評価表!CR$124</f>
        <v>1.2275880370352129E-2</v>
      </c>
      <c r="CS92" s="255">
        <f>+生産者価格評価表!CS92/生産者価格評価表!CS$124</f>
        <v>9.9232199456358808E-3</v>
      </c>
      <c r="CT92" s="255">
        <f>+生産者価格評価表!CT92/生産者価格評価表!CT$124</f>
        <v>9.8868581615255331E-4</v>
      </c>
      <c r="CU92" s="255">
        <f>+生産者価格評価表!CU92/生産者価格評価表!CU$124</f>
        <v>2.9884096944716713E-2</v>
      </c>
      <c r="CV92" s="255">
        <f>+生産者価格評価表!CV92/生産者価格評価表!CV$124</f>
        <v>1.3302617876576158E-2</v>
      </c>
      <c r="CW92" s="255">
        <f>+生産者価格評価表!CW92/生産者価格評価表!CW$124</f>
        <v>3.4113617663759717E-3</v>
      </c>
      <c r="CX92" s="255">
        <f>+生産者価格評価表!CX92/生産者価格評価表!CX$124</f>
        <v>1.7984340797274579E-3</v>
      </c>
      <c r="CY92" s="255">
        <f>+生産者価格評価表!CY92/生産者価格評価表!CY$124</f>
        <v>1.348651547758271E-2</v>
      </c>
      <c r="CZ92" s="255">
        <f>+生産者価格評価表!CZ92/生産者価格評価表!CZ$124</f>
        <v>1.4340409837384388E-2</v>
      </c>
      <c r="DA92" s="255">
        <f>+生産者価格評価表!DA92/生産者価格評価表!DA$124</f>
        <v>7.4651317585568578E-4</v>
      </c>
      <c r="DB92" s="255">
        <f>+生産者価格評価表!DB92/生産者価格評価表!DB$124</f>
        <v>3.5498138470275759E-4</v>
      </c>
      <c r="DC92" s="255">
        <f>+生産者価格評価表!DC92/生産者価格評価表!DC$124</f>
        <v>1.7008630165517218E-2</v>
      </c>
      <c r="DD92" s="255">
        <f>+生産者価格評価表!DD92/生産者価格評価表!DD$124</f>
        <v>6.9686411149825784E-4</v>
      </c>
      <c r="DE92" s="255">
        <f>+生産者価格評価表!DE92/生産者価格評価表!DE$124</f>
        <v>5.3526578004693872E-3</v>
      </c>
      <c r="DF92" s="255">
        <f>+生産者価格評価表!DF92/生産者価格評価表!DF$124</f>
        <v>0</v>
      </c>
      <c r="DG92" s="256">
        <f>+生産者価格評価表!DG92/生産者価格評価表!DG$124</f>
        <v>2.9083382835542564E-3</v>
      </c>
    </row>
    <row r="93" spans="1:111" ht="15" customHeight="1" x14ac:dyDescent="0.3">
      <c r="A93" s="236">
        <v>87</v>
      </c>
      <c r="B93" s="196" t="s">
        <v>387</v>
      </c>
      <c r="C93" s="195" t="s">
        <v>388</v>
      </c>
      <c r="D93" s="253">
        <f>+生産者価格評価表!D93/生産者価格評価表!D$124</f>
        <v>4.4870260845783052E-5</v>
      </c>
      <c r="E93" s="254">
        <f>+生産者価格評価表!E93/生産者価格評価表!E$124</f>
        <v>5.189685686953879E-5</v>
      </c>
      <c r="F93" s="254">
        <f>+生産者価格評価表!F93/生産者価格評価表!F$124</f>
        <v>2.1666347373126431E-4</v>
      </c>
      <c r="G93" s="254">
        <f>+生産者価格評価表!G93/生産者価格評価表!G$124</f>
        <v>4.7837162299532391E-5</v>
      </c>
      <c r="H93" s="254">
        <f>+生産者価格評価表!H93/生産者価格評価表!H$124</f>
        <v>1.1535065860789501E-4</v>
      </c>
      <c r="I93" s="254">
        <f>+生産者価格評価表!I93/生産者価格評価表!I$124</f>
        <v>6.3807213182867021E-4</v>
      </c>
      <c r="J93" s="254">
        <f>+生産者価格評価表!J93/生産者価格評価表!J$124</f>
        <v>1.3987594080019797E-4</v>
      </c>
      <c r="K93" s="254">
        <f>+生産者価格評価表!K93/生産者価格評価表!K$124</f>
        <v>7.8978216658671593E-4</v>
      </c>
      <c r="L93" s="254">
        <f>+生産者価格評価表!L93/生産者価格評価表!L$124</f>
        <v>2.5022474047093561E-4</v>
      </c>
      <c r="M93" s="254">
        <f>+生産者価格評価表!M93/生産者価格評価表!M$124</f>
        <v>8.2181346838690707E-5</v>
      </c>
      <c r="N93" s="254">
        <f>+生産者価格評価表!N93/生産者価格評価表!N$124</f>
        <v>3.6204933492709054E-4</v>
      </c>
      <c r="O93" s="254">
        <f>+生産者価格評価表!O93/生産者価格評価表!O$124</f>
        <v>8.8230683815958299E-5</v>
      </c>
      <c r="P93" s="254">
        <f>+生産者価格評価表!P93/生産者価格評価表!P$124</f>
        <v>1.0620284200972624E-4</v>
      </c>
      <c r="Q93" s="254">
        <f>+生産者価格評価表!Q93/生産者価格評価表!Q$124</f>
        <v>2.8347093661336003E-4</v>
      </c>
      <c r="R93" s="254">
        <f>+生産者価格評価表!R93/生産者価格評価表!R$124</f>
        <v>3.038640710892579E-4</v>
      </c>
      <c r="S93" s="254">
        <f>+生産者価格評価表!S93/生産者価格評価表!S$124</f>
        <v>1.0747476505623159E-3</v>
      </c>
      <c r="T93" s="254">
        <f>+生産者価格評価表!T93/生産者価格評価表!T$124</f>
        <v>2.2437833709522078E-4</v>
      </c>
      <c r="U93" s="254">
        <f>+生産者価格評価表!U93/生産者価格評価表!U$124</f>
        <v>3.0849934031049078E-4</v>
      </c>
      <c r="V93" s="254">
        <f>+生産者価格評価表!V93/生産者価格評価表!V$124</f>
        <v>4.1526001299668742E-4</v>
      </c>
      <c r="W93" s="254">
        <f>+生産者価格評価表!W93/生産者価格評価表!W$124</f>
        <v>3.6781890698842215E-4</v>
      </c>
      <c r="X93" s="254">
        <f>+生産者価格評価表!X93/生産者価格評価表!X$124</f>
        <v>2.7819633779239088E-4</v>
      </c>
      <c r="Y93" s="254">
        <f>+生産者価格評価表!Y93/生産者価格評価表!Y$124</f>
        <v>7.770690559312217E-4</v>
      </c>
      <c r="Z93" s="254">
        <f>+生産者価格評価表!Z93/生産者価格評価表!Z$124</f>
        <v>9.4900364301194384E-4</v>
      </c>
      <c r="AA93" s="254">
        <f>+生産者価格評価表!AA93/生産者価格評価表!AA$124</f>
        <v>1.2993200225215471E-4</v>
      </c>
      <c r="AB93" s="254">
        <f>+生産者価格評価表!AB93/生産者価格評価表!AB$124</f>
        <v>2.6176604227470149E-3</v>
      </c>
      <c r="AC93" s="254">
        <f>+生産者価格評価表!AC93/生産者価格評価表!AC$124</f>
        <v>5.7986908162445763E-4</v>
      </c>
      <c r="AD93" s="254">
        <f>+生産者価格評価表!AD93/生産者価格評価表!AD$124</f>
        <v>1.1332305996173318E-4</v>
      </c>
      <c r="AE93" s="254">
        <f>+生産者価格評価表!AE93/生産者価格評価表!AE$124</f>
        <v>1.3554274492865847E-4</v>
      </c>
      <c r="AF93" s="254">
        <f>+生産者価格評価表!AF93/生産者価格評価表!AF$124</f>
        <v>3.9484499245061099E-4</v>
      </c>
      <c r="AG93" s="254">
        <f>+生産者価格評価表!AG93/生産者価格評価表!AG$124</f>
        <v>4.9681623286385252E-4</v>
      </c>
      <c r="AH93" s="254">
        <f>+生産者価格評価表!AH93/生産者価格評価表!AH$124</f>
        <v>5.2586307276818079E-5</v>
      </c>
      <c r="AI93" s="254">
        <f>+生産者価格評価表!AI93/生産者価格評価表!AI$124</f>
        <v>3.5609652116006495E-4</v>
      </c>
      <c r="AJ93" s="254">
        <f>+生産者価格評価表!AJ93/生産者価格評価表!AJ$124</f>
        <v>2.9802593467314291E-4</v>
      </c>
      <c r="AK93" s="254">
        <f>+生産者価格評価表!AK93/生産者価格評価表!AK$124</f>
        <v>2.3467473747329636E-3</v>
      </c>
      <c r="AL93" s="254">
        <f>+生産者価格評価表!AL93/生産者価格評価表!AL$124</f>
        <v>5.288449781125431E-4</v>
      </c>
      <c r="AM93" s="254">
        <f>+生産者価格評価表!AM93/生産者価格評価表!AM$124</f>
        <v>6.5463436901208591E-5</v>
      </c>
      <c r="AN93" s="254">
        <f>+生産者価格評価表!AN93/生産者価格評価表!AN$124</f>
        <v>1.2581672977831488E-4</v>
      </c>
      <c r="AO93" s="254">
        <f>+生産者価格評価表!AO93/生産者価格評価表!AO$124</f>
        <v>1.2880816910291774E-4</v>
      </c>
      <c r="AP93" s="254">
        <f>+生産者価格評価表!AP93/生産者価格評価表!AP$124</f>
        <v>1.0063841259677197E-4</v>
      </c>
      <c r="AQ93" s="254">
        <f>+生産者価格評価表!AQ93/生産者価格評価表!AQ$124</f>
        <v>6.3892101241756878E-6</v>
      </c>
      <c r="AR93" s="254">
        <f>+生産者価格評価表!AR93/生産者価格評価表!AR$124</f>
        <v>2.8588792240481989E-5</v>
      </c>
      <c r="AS93" s="254">
        <f>+生産者価格評価表!AS93/生産者価格評価表!AS$124</f>
        <v>2.1051182712121029E-4</v>
      </c>
      <c r="AT93" s="254">
        <f>+生産者価格評価表!AT93/生産者価格評価表!AT$124</f>
        <v>1.9284346740714207E-4</v>
      </c>
      <c r="AU93" s="255">
        <f>+生産者価格評価表!AU93/生産者価格評価表!AU$124</f>
        <v>1.5044842520802475E-3</v>
      </c>
      <c r="AV93" s="255">
        <f>+生産者価格評価表!AV93/生産者価格評価表!AV$124</f>
        <v>5.9737185415102982E-4</v>
      </c>
      <c r="AW93" s="255">
        <f>+生産者価格評価表!AW93/生産者価格評価表!AW$124</f>
        <v>1.957103514831761E-4</v>
      </c>
      <c r="AX93" s="255">
        <f>+生産者価格評価表!AX93/生産者価格評価表!AX$124</f>
        <v>1.832526791858292E-4</v>
      </c>
      <c r="AY93" s="255">
        <f>+生産者価格評価表!AY93/生産者価格評価表!AY$124</f>
        <v>2.8414798279880512E-4</v>
      </c>
      <c r="AZ93" s="255">
        <f>+生産者価格評価表!AZ93/生産者価格評価表!AZ$124</f>
        <v>2.0181696649703321E-4</v>
      </c>
      <c r="BA93" s="255">
        <f>+生産者価格評価表!BA93/生産者価格評価表!BA$124</f>
        <v>5.6661299011656673E-4</v>
      </c>
      <c r="BB93" s="255">
        <f>+生産者価格評価表!BB93/生産者価格評価表!BB$124</f>
        <v>1.378122618685181E-4</v>
      </c>
      <c r="BC93" s="255">
        <f>+生産者価格評価表!BC93/生産者価格評価表!BC$124</f>
        <v>1.8496103686372906E-4</v>
      </c>
      <c r="BD93" s="255">
        <f>+生産者価格評価表!BD93/生産者価格評価表!BD$124</f>
        <v>5.2473897746104046E-4</v>
      </c>
      <c r="BE93" s="255">
        <f>+生産者価格評価表!BE93/生産者価格評価表!BE$124</f>
        <v>1.2333640612767691E-4</v>
      </c>
      <c r="BF93" s="255">
        <f>+生産者価格評価表!BF93/生産者価格評価表!BF$124</f>
        <v>1.4513024695672876E-4</v>
      </c>
      <c r="BG93" s="255">
        <f>+生産者価格評価表!BG93/生産者価格評価表!BG$124</f>
        <v>4.4902531534885665E-4</v>
      </c>
      <c r="BH93" s="255">
        <f>+生産者価格評価表!BH93/生産者価格評価表!BH$124</f>
        <v>1.0492751488485888E-4</v>
      </c>
      <c r="BI93" s="255">
        <f>+生産者価格評価表!BI93/生産者価格評価表!BI$124</f>
        <v>8.9471355799339248E-4</v>
      </c>
      <c r="BJ93" s="255">
        <f>+生産者価格評価表!BJ93/生産者価格評価表!BJ$124</f>
        <v>3.8960682238410463E-4</v>
      </c>
      <c r="BK93" s="255">
        <f>+生産者価格評価表!BK93/生産者価格評価表!BK$124</f>
        <v>7.1156559863242233E-4</v>
      </c>
      <c r="BL93" s="255">
        <f>+生産者価格評価表!BL93/生産者価格評価表!BL$124</f>
        <v>4.8118301030278439E-5</v>
      </c>
      <c r="BM93" s="255">
        <f>+生産者価格評価表!BM93/生産者価格評価表!BM$124</f>
        <v>1.2747529142917733E-4</v>
      </c>
      <c r="BN93" s="255">
        <f>+生産者価格評価表!BN93/生産者価格評価表!BN$124</f>
        <v>1.2743803357831115E-4</v>
      </c>
      <c r="BO93" s="255">
        <f>+生産者価格評価表!BO93/生産者価格評価表!BO$124</f>
        <v>1.1615469686840127E-4</v>
      </c>
      <c r="BP93" s="255">
        <f>+生産者価格評価表!BP93/生産者価格評価表!BP$124</f>
        <v>1.2756681512099099E-4</v>
      </c>
      <c r="BQ93" s="255">
        <f>+生産者価格評価表!BQ93/生産者価格評価表!BQ$124</f>
        <v>1.9090236298645058E-5</v>
      </c>
      <c r="BR93" s="255">
        <f>+生産者価格評価表!BR93/生産者価格評価表!BR$124</f>
        <v>5.4898063856317581E-5</v>
      </c>
      <c r="BS93" s="255">
        <f>+生産者価格評価表!BS93/生産者価格評価表!BS$124</f>
        <v>2.6575955249976216E-4</v>
      </c>
      <c r="BT93" s="255">
        <f>+生産者価格評価表!BT93/生産者価格評価表!BT$124</f>
        <v>4.6359363164532181E-4</v>
      </c>
      <c r="BU93" s="255">
        <f>+生産者価格評価表!BU93/生産者価格評価表!BU$124</f>
        <v>1.1732678193351729E-2</v>
      </c>
      <c r="BV93" s="255">
        <f>+生産者価格評価表!BV93/生産者価格評価表!BV$124</f>
        <v>3.4055268699744326E-3</v>
      </c>
      <c r="BW93" s="255">
        <f>+生産者価格評価表!BW93/生産者価格評価表!BW$124</f>
        <v>1.034648060039161E-4</v>
      </c>
      <c r="BX93" s="255">
        <f>+生産者価格評価表!BX93/生産者価格評価表!BX$124</f>
        <v>6.5677748634536902E-4</v>
      </c>
      <c r="BY93" s="255">
        <f>+生産者価格評価表!BY93/生産者価格評価表!BY$124</f>
        <v>0</v>
      </c>
      <c r="BZ93" s="255">
        <f>+生産者価格評価表!BZ93/生産者価格評価表!BZ$124</f>
        <v>1.5648499413284823E-3</v>
      </c>
      <c r="CA93" s="255">
        <f>+生産者価格評価表!CA93/生産者価格評価表!CA$124</f>
        <v>9.864227222652355E-4</v>
      </c>
      <c r="CB93" s="255">
        <f>+生産者価格評価表!CB93/生産者価格評価表!CB$124</f>
        <v>0</v>
      </c>
      <c r="CC93" s="255">
        <f>+生産者価格評価表!CC93/生産者価格評価表!CC$124</f>
        <v>3.7752718232294814E-4</v>
      </c>
      <c r="CD93" s="255">
        <f>+生産者価格評価表!CD93/生産者価格評価表!CD$124</f>
        <v>2.2352609112793182E-4</v>
      </c>
      <c r="CE93" s="255">
        <f>+生産者価格評価表!CE93/生産者価格評価表!CE$124</f>
        <v>2.5241606149638746E-3</v>
      </c>
      <c r="CF93" s="255">
        <f>+生産者価格評価表!CF93/生産者価格評価表!CF$124</f>
        <v>7.473969176773163E-4</v>
      </c>
      <c r="CG93" s="255">
        <f>+生産者価格評価表!CG93/生産者価格評価表!CG$124</f>
        <v>9.0759583364248911E-4</v>
      </c>
      <c r="CH93" s="255">
        <f>+生産者価格評価表!CH93/生産者価格評価表!CH$124</f>
        <v>1.9572740131424426E-3</v>
      </c>
      <c r="CI93" s="255">
        <f>+生産者価格評価表!CI93/生産者価格評価表!CI$124</f>
        <v>2.3464422419316261E-2</v>
      </c>
      <c r="CJ93" s="255">
        <f>+生産者価格評価表!CJ93/生産者価格評価表!CJ$124</f>
        <v>1.3130990771434051E-2</v>
      </c>
      <c r="CK93" s="255">
        <f>+生産者価格評価表!CK93/生産者価格評価表!CK$124</f>
        <v>1.9690422225664216E-2</v>
      </c>
      <c r="CL93" s="255">
        <f>+生産者価格評価表!CL93/生産者価格評価表!CL$124</f>
        <v>0.12023323191576644</v>
      </c>
      <c r="CM93" s="255">
        <f>+生産者価格評価表!CM93/生産者価格評価表!CM$124</f>
        <v>9.2349969025583862E-3</v>
      </c>
      <c r="CN93" s="255">
        <f>+生産者価格評価表!CN93/生産者価格評価表!CN$124</f>
        <v>3.1319731656153796E-3</v>
      </c>
      <c r="CO93" s="255">
        <f>+生産者価格評価表!CO93/生産者価格評価表!CO$124</f>
        <v>1.6785756062546333E-4</v>
      </c>
      <c r="CP93" s="255">
        <f>+生産者価格評価表!CP93/生産者価格評価表!CP$124</f>
        <v>1.4332364048093187E-3</v>
      </c>
      <c r="CQ93" s="255">
        <f>+生産者価格評価表!CQ93/生産者価格評価表!CQ$124</f>
        <v>5.5877544468836086E-5</v>
      </c>
      <c r="CR93" s="255">
        <f>+生産者価格評価表!CR93/生産者価格評価表!CR$124</f>
        <v>9.4387321742154748E-4</v>
      </c>
      <c r="CS93" s="255">
        <f>+生産者価格評価表!CS93/生産者価格評価表!CS$124</f>
        <v>1.0554520743582575E-3</v>
      </c>
      <c r="CT93" s="255">
        <f>+生産者価格評価表!CT93/生産者価格評価表!CT$124</f>
        <v>3.7250329023016132E-5</v>
      </c>
      <c r="CU93" s="255">
        <f>+生産者価格評価表!CU93/生産者価格評価表!CU$124</f>
        <v>5.3825596689202203E-4</v>
      </c>
      <c r="CV93" s="255">
        <f>+生産者価格評価表!CV93/生産者価格評価表!CV$124</f>
        <v>6.0353843865098436E-3</v>
      </c>
      <c r="CW93" s="255">
        <f>+生産者価格評価表!CW93/生産者価格評価表!CW$124</f>
        <v>0.22593690805380132</v>
      </c>
      <c r="CX93" s="255">
        <f>+生産者価格評価表!CX93/生産者価格評価表!CX$124</f>
        <v>2.2867054036254815E-3</v>
      </c>
      <c r="CY93" s="255">
        <f>+生産者価格評価表!CY93/生産者価格評価表!CY$124</f>
        <v>1.0726062680001128E-2</v>
      </c>
      <c r="CZ93" s="255">
        <f>+生産者価格評価表!CZ93/生産者価格評価表!CZ$124</f>
        <v>6.3934211161428703E-3</v>
      </c>
      <c r="DA93" s="255">
        <f>+生産者価格評価表!DA93/生産者価格評価表!DA$124</f>
        <v>8.5371433748723351E-3</v>
      </c>
      <c r="DB93" s="255">
        <f>+生産者価格評価表!DB93/生産者価格評価表!DB$124</f>
        <v>4.8735938136405099E-3</v>
      </c>
      <c r="DC93" s="255">
        <f>+生産者価格評価表!DC93/生産者価格評価表!DC$124</f>
        <v>1.2233393849318149E-3</v>
      </c>
      <c r="DD93" s="255">
        <f>+生産者価格評価表!DD93/生産者価格評価表!DD$124</f>
        <v>3.7339991428944081E-3</v>
      </c>
      <c r="DE93" s="255">
        <f>+生産者価格評価表!DE93/生産者価格評価表!DE$124</f>
        <v>9.6417789010534098E-4</v>
      </c>
      <c r="DF93" s="255">
        <f>+生産者価格評価表!DF93/生産者価格評価表!DF$124</f>
        <v>0</v>
      </c>
      <c r="DG93" s="256">
        <f>+生産者価格評価表!DG93/生産者価格評価表!DG$124</f>
        <v>2.1780799692838523E-2</v>
      </c>
    </row>
    <row r="94" spans="1:111" ht="15" customHeight="1" x14ac:dyDescent="0.3">
      <c r="A94" s="236">
        <v>88</v>
      </c>
      <c r="B94" s="196" t="s">
        <v>389</v>
      </c>
      <c r="C94" s="195" t="s">
        <v>390</v>
      </c>
      <c r="D94" s="253">
        <f>+生産者価格評価表!D94/生産者価格評価表!D$124</f>
        <v>6.2325285394582174E-4</v>
      </c>
      <c r="E94" s="254">
        <f>+生産者価格評価表!E94/生産者価格評価表!E$124</f>
        <v>5.0612810926374942E-4</v>
      </c>
      <c r="F94" s="254">
        <f>+生産者価格評価表!F94/生産者価格評価表!F$124</f>
        <v>2.3057554941295602E-3</v>
      </c>
      <c r="G94" s="254">
        <f>+生産者価格評価表!G94/生産者価格評価表!G$124</f>
        <v>7.5210649615375924E-4</v>
      </c>
      <c r="H94" s="254">
        <f>+生産者価格評価表!H94/生産者価格評価表!H$124</f>
        <v>7.4090615336609494E-4</v>
      </c>
      <c r="I94" s="254">
        <f>+生産者価格評価表!I94/生産者価格評価表!I$124</f>
        <v>3.8581105645454477E-4</v>
      </c>
      <c r="J94" s="254">
        <f>+生産者価格評価表!J94/生産者価格評価表!J$124</f>
        <v>1.3422710472942075E-3</v>
      </c>
      <c r="K94" s="254">
        <f>+生産者価格評価表!K94/生産者価格評価表!K$124</f>
        <v>8.4693157669174198E-4</v>
      </c>
      <c r="L94" s="254">
        <f>+生産者価格評価表!L94/生産者価格評価表!L$124</f>
        <v>6.0478105420726474E-4</v>
      </c>
      <c r="M94" s="254">
        <f>+生産者価格評価表!M94/生産者価格評価表!M$124</f>
        <v>3.0467231023124361E-4</v>
      </c>
      <c r="N94" s="254">
        <f>+生産者価格評価表!N94/生産者価格評価表!N$124</f>
        <v>2.1093845408017882E-4</v>
      </c>
      <c r="O94" s="254">
        <f>+生産者価格評価表!O94/生産者価格評価表!O$124</f>
        <v>1.163894126933918E-3</v>
      </c>
      <c r="P94" s="254">
        <f>+生産者価格評価表!P94/生産者価格評価表!P$124</f>
        <v>1.8623426938134135E-3</v>
      </c>
      <c r="Q94" s="254">
        <f>+生産者価格評価表!Q94/生産者価格評価表!Q$124</f>
        <v>8.6564408404617111E-4</v>
      </c>
      <c r="R94" s="254">
        <f>+生産者価格評価表!R94/生産者価格評価表!R$124</f>
        <v>1.0977017766570357E-3</v>
      </c>
      <c r="S94" s="254">
        <f>+生産者価格評価表!S94/生産者価格評価表!S$124</f>
        <v>3.4051151172693859E-4</v>
      </c>
      <c r="T94" s="254">
        <f>+生産者価格評価表!T94/生産者価格評価表!T$124</f>
        <v>8.6854298080656339E-4</v>
      </c>
      <c r="U94" s="254">
        <f>+生産者価格評価表!U94/生産者価格評価表!U$124</f>
        <v>1.5136284048382286E-3</v>
      </c>
      <c r="V94" s="254">
        <f>+生産者価格評価表!V94/生産者価格評価表!V$124</f>
        <v>4.8975322143502446E-3</v>
      </c>
      <c r="W94" s="254">
        <f>+生産者価格評価表!W94/生産者価格評価表!W$124</f>
        <v>8.8139462308157307E-4</v>
      </c>
      <c r="X94" s="254">
        <f>+生産者価格評価表!X94/生産者価格評価表!X$124</f>
        <v>1.3812884367740664E-4</v>
      </c>
      <c r="Y94" s="254">
        <f>+生産者価格評価表!Y94/生産者価格評価表!Y$124</f>
        <v>4.7882004715446119E-4</v>
      </c>
      <c r="Z94" s="254">
        <f>+生産者価格評価表!Z94/生産者価格評価表!Z$124</f>
        <v>2.1836767499917688E-4</v>
      </c>
      <c r="AA94" s="254">
        <f>+生産者価格評価表!AA94/生産者価格評価表!AA$124</f>
        <v>5.8469401013469622E-4</v>
      </c>
      <c r="AB94" s="254">
        <f>+生産者価格評価表!AB94/生産者価格評価表!AB$124</f>
        <v>1.7222133730413914E-3</v>
      </c>
      <c r="AC94" s="254">
        <f>+生産者価格評価表!AC94/生産者価格評価表!AC$124</f>
        <v>8.972061859990701E-4</v>
      </c>
      <c r="AD94" s="254">
        <f>+生産者価格評価表!AD94/生産者価格評価表!AD$124</f>
        <v>1.0930935700905687E-4</v>
      </c>
      <c r="AE94" s="254">
        <f>+生産者価格評価表!AE94/生産者価格評価表!AE$124</f>
        <v>3.4826054558224689E-4</v>
      </c>
      <c r="AF94" s="254">
        <f>+生産者価格評価表!AF94/生産者価格評価表!AF$124</f>
        <v>3.2815925281445168E-4</v>
      </c>
      <c r="AG94" s="254">
        <f>+生産者価格評価表!AG94/生産者価格評価表!AG$124</f>
        <v>1.0806033013830603E-3</v>
      </c>
      <c r="AH94" s="254">
        <f>+生産者価格評価表!AH94/生産者価格評価表!AH$124</f>
        <v>1.325926176336913E-3</v>
      </c>
      <c r="AI94" s="254">
        <f>+生産者価格評価表!AI94/生産者価格評価表!AI$124</f>
        <v>3.0982875971003333E-4</v>
      </c>
      <c r="AJ94" s="254">
        <f>+生産者価格評価表!AJ94/生産者価格評価表!AJ$124</f>
        <v>4.0247760794973487E-4</v>
      </c>
      <c r="AK94" s="254">
        <f>+生産者価格評価表!AK94/生産者価格評価表!AK$124</f>
        <v>1.5700658592519472E-3</v>
      </c>
      <c r="AL94" s="254">
        <f>+生産者価格評価表!AL94/生産者価格評価表!AL$124</f>
        <v>7.0716457574201334E-4</v>
      </c>
      <c r="AM94" s="254">
        <f>+生産者価格評価表!AM94/生産者価格評価表!AM$124</f>
        <v>2.9974587211747088E-4</v>
      </c>
      <c r="AN94" s="254">
        <f>+生産者価格評価表!AN94/生産者価格評価表!AN$124</f>
        <v>9.2228072611546237E-5</v>
      </c>
      <c r="AO94" s="254">
        <f>+生産者価格評価表!AO94/生産者価格評価表!AO$124</f>
        <v>2.3286994118606308E-4</v>
      </c>
      <c r="AP94" s="254">
        <f>+生産者価格評価表!AP94/生産者価格評価表!AP$124</f>
        <v>3.828206283092895E-4</v>
      </c>
      <c r="AQ94" s="254">
        <f>+生産者価格評価表!AQ94/生産者価格評価表!AQ$124</f>
        <v>2.4084544250697049E-4</v>
      </c>
      <c r="AR94" s="254">
        <f>+生産者価格評価表!AR94/生産者価格評価表!AR$124</f>
        <v>4.130214151712057E-4</v>
      </c>
      <c r="AS94" s="254">
        <f>+生産者価格評価表!AS94/生産者価格評価表!AS$124</f>
        <v>5.8785640792248907E-4</v>
      </c>
      <c r="AT94" s="254">
        <f>+生産者価格評価表!AT94/生産者価格評価表!AT$124</f>
        <v>6.0477778530293425E-4</v>
      </c>
      <c r="AU94" s="255">
        <f>+生産者価格評価表!AU94/生産者価格評価表!AU$124</f>
        <v>6.0306371375832906E-4</v>
      </c>
      <c r="AV94" s="255">
        <f>+生産者価格評価表!AV94/生産者価格評価表!AV$124</f>
        <v>6.2168525754970484E-4</v>
      </c>
      <c r="AW94" s="255">
        <f>+生産者価格評価表!AW94/生産者価格評価表!AW$124</f>
        <v>8.8586529731328413E-4</v>
      </c>
      <c r="AX94" s="255">
        <f>+生産者価格評価表!AX94/生産者価格評価表!AX$124</f>
        <v>6.4473656030624056E-4</v>
      </c>
      <c r="AY94" s="255">
        <f>+生産者価格評価表!AY94/生産者価格評価表!AY$124</f>
        <v>9.5893378853034825E-4</v>
      </c>
      <c r="AZ94" s="255">
        <f>+生産者価格評価表!AZ94/生産者価格評価表!AZ$124</f>
        <v>9.6255890164430498E-4</v>
      </c>
      <c r="BA94" s="255">
        <f>+生産者価格評価表!BA94/生産者価格評価表!BA$124</f>
        <v>7.849644986135597E-4</v>
      </c>
      <c r="BB94" s="255">
        <f>+生産者価格評価表!BB94/生産者価格評価表!BB$124</f>
        <v>1.0822315858498332E-3</v>
      </c>
      <c r="BC94" s="255">
        <f>+生産者価格評価表!BC94/生産者価格評価表!BC$124</f>
        <v>7.9831570104409513E-4</v>
      </c>
      <c r="BD94" s="255">
        <f>+生産者価格評価表!BD94/生産者価格評価表!BD$124</f>
        <v>1.1539686038253374E-3</v>
      </c>
      <c r="BE94" s="255">
        <f>+生産者価格評価表!BE94/生産者価格評価表!BE$124</f>
        <v>1.7463971872350873E-3</v>
      </c>
      <c r="BF94" s="255">
        <f>+生産者価格評価表!BF94/生産者価格評価表!BF$124</f>
        <v>1.9627533637066417E-4</v>
      </c>
      <c r="BG94" s="255">
        <f>+生産者価格評価表!BG94/生産者価格評価表!BG$124</f>
        <v>2.2217541629018748E-4</v>
      </c>
      <c r="BH94" s="255">
        <f>+生産者価格評価表!BH94/生産者価格評価表!BH$124</f>
        <v>2.1495842252722034E-4</v>
      </c>
      <c r="BI94" s="255">
        <f>+生産者価格評価表!BI94/生産者価格評価表!BI$124</f>
        <v>7.7010044075961394E-4</v>
      </c>
      <c r="BJ94" s="255">
        <f>+生産者価格評価表!BJ94/生産者価格評価表!BJ$124</f>
        <v>1.1047293015653183E-3</v>
      </c>
      <c r="BK94" s="255">
        <f>+生産者価格評価表!BK94/生産者価格評価表!BK$124</f>
        <v>1.577160858976843E-3</v>
      </c>
      <c r="BL94" s="255">
        <f>+生産者価格評価表!BL94/生産者価格評価表!BL$124</f>
        <v>1.4457362264097295E-3</v>
      </c>
      <c r="BM94" s="255">
        <f>+生産者価格評価表!BM94/生産者価格評価表!BM$124</f>
        <v>1.5186582374442361E-3</v>
      </c>
      <c r="BN94" s="255">
        <f>+生産者価格評価表!BN94/生産者価格評価表!BN$124</f>
        <v>1.3565256809865225E-3</v>
      </c>
      <c r="BO94" s="255">
        <f>+生産者価格評価表!BO94/生産者価格評価表!BO$124</f>
        <v>1.4572685031216102E-3</v>
      </c>
      <c r="BP94" s="255">
        <f>+生産者価格評価表!BP94/生産者価格評価表!BP$124</f>
        <v>1.223680670905372E-3</v>
      </c>
      <c r="BQ94" s="255">
        <f>+生産者価格評価表!BQ94/生産者価格評価表!BQ$124</f>
        <v>2.5561926352766877E-4</v>
      </c>
      <c r="BR94" s="255">
        <f>+生産者価格評価表!BR94/生産者価格評価表!BR$124</f>
        <v>2.5629377002584218E-4</v>
      </c>
      <c r="BS94" s="255">
        <f>+生産者価格評価表!BS94/生産者価格評価表!BS$124</f>
        <v>1.3177612362322093E-3</v>
      </c>
      <c r="BT94" s="255">
        <f>+生産者価格評価表!BT94/生産者価格評価表!BT$124</f>
        <v>1.1170971095154011E-3</v>
      </c>
      <c r="BU94" s="255">
        <f>+生産者価格評価表!BU94/生産者価格評価表!BU$124</f>
        <v>2.1047408741372334E-3</v>
      </c>
      <c r="BV94" s="255">
        <f>+生産者価格評価表!BV94/生産者価格評価表!BV$124</f>
        <v>2.86431960952931E-3</v>
      </c>
      <c r="BW94" s="255">
        <f>+生産者価格評価表!BW94/生産者価格評価表!BW$124</f>
        <v>9.3738003093345559E-4</v>
      </c>
      <c r="BX94" s="255">
        <f>+生産者価格評価表!BX94/生産者価格評価表!BX$124</f>
        <v>5.937043502318674E-4</v>
      </c>
      <c r="BY94" s="255">
        <f>+生産者価格評価表!BY94/生産者価格評価表!BY$124</f>
        <v>0</v>
      </c>
      <c r="BZ94" s="255">
        <f>+生産者価格評価表!BZ94/生産者価格評価表!BZ$124</f>
        <v>2.2112100084124148E-3</v>
      </c>
      <c r="CA94" s="255">
        <f>+生産者価格評価表!CA94/生産者価格評価表!CA$124</f>
        <v>1.332099173735696E-3</v>
      </c>
      <c r="CB94" s="255">
        <f>+生産者価格評価表!CB94/生産者価格評価表!CB$124</f>
        <v>0</v>
      </c>
      <c r="CC94" s="255">
        <f>+生産者価格評価表!CC94/生産者価格評価表!CC$124</f>
        <v>5.7177808718097674E-4</v>
      </c>
      <c r="CD94" s="255">
        <f>+生産者価格評価表!CD94/生産者価格評価表!CD$124</f>
        <v>1.6108260937047741E-3</v>
      </c>
      <c r="CE94" s="255">
        <f>+生産者価格評価表!CE94/生産者価格評価表!CE$124</f>
        <v>3.0896021582866753E-3</v>
      </c>
      <c r="CF94" s="255">
        <f>+生産者価格評価表!CF94/生産者価格評価表!CF$124</f>
        <v>2.3781408074776472E-3</v>
      </c>
      <c r="CG94" s="255">
        <f>+生産者価格評価表!CG94/生産者価格評価表!CG$124</f>
        <v>1.1412194032081383E-3</v>
      </c>
      <c r="CH94" s="255">
        <f>+生産者価格評価表!CH94/生産者価格評価表!CH$124</f>
        <v>3.0279028983313588E-3</v>
      </c>
      <c r="CI94" s="255">
        <f>+生産者価格評価表!CI94/生産者価格評価表!CI$124</f>
        <v>3.7959906255497105E-3</v>
      </c>
      <c r="CJ94" s="255">
        <f>+生産者価格評価表!CJ94/生産者価格評価表!CJ$124</f>
        <v>0.19011309889516975</v>
      </c>
      <c r="CK94" s="255">
        <f>+生産者価格評価表!CK94/生産者価格評価表!CK$124</f>
        <v>5.0843415675387842E-3</v>
      </c>
      <c r="CL94" s="255">
        <f>+生産者価格評価表!CL94/生産者価格評価表!CL$124</f>
        <v>6.2623923150553805E-3</v>
      </c>
      <c r="CM94" s="255">
        <f>+生産者価格評価表!CM94/生産者価格評価表!CM$124</f>
        <v>6.9444929798543553E-2</v>
      </c>
      <c r="CN94" s="255">
        <f>+生産者価格評価表!CN94/生産者価格評価表!CN$124</f>
        <v>5.1612598102011029E-3</v>
      </c>
      <c r="CO94" s="255">
        <f>+生産者価格評価表!CO94/生産者価格評価表!CO$124</f>
        <v>3.3709999475226306E-3</v>
      </c>
      <c r="CP94" s="255">
        <f>+生産者価格評価表!CP94/生産者価格評価表!CP$124</f>
        <v>1.4637556820347269E-2</v>
      </c>
      <c r="CQ94" s="255">
        <f>+生産者価格評価表!CQ94/生産者価格評価表!CQ$124</f>
        <v>2.7302783400721549E-3</v>
      </c>
      <c r="CR94" s="255">
        <f>+生産者価格評価表!CR94/生産者価格評価表!CR$124</f>
        <v>4.4313792108656999E-3</v>
      </c>
      <c r="CS94" s="255">
        <f>+生産者価格評価表!CS94/生産者価格評価表!CS$124</f>
        <v>9.0904115033666015E-3</v>
      </c>
      <c r="CT94" s="255">
        <f>+生産者価格評価表!CT94/生産者価格評価表!CT$124</f>
        <v>1.7505930088547999E-3</v>
      </c>
      <c r="CU94" s="255">
        <f>+生産者価格評価表!CU94/生産者価格評価表!CU$124</f>
        <v>2.1059421783239923E-2</v>
      </c>
      <c r="CV94" s="255">
        <f>+生産者価格評価表!CV94/生産者価格評価表!CV$124</f>
        <v>1.3734046821536285E-3</v>
      </c>
      <c r="CW94" s="255">
        <f>+生産者価格評価表!CW94/生産者価格評価表!CW$124</f>
        <v>0.18889460882224571</v>
      </c>
      <c r="CX94" s="255">
        <f>+生産者価格評価表!CX94/生産者価格評価表!CX$124</f>
        <v>4.5091262244659604E-4</v>
      </c>
      <c r="CY94" s="255">
        <f>+生産者価格評価表!CY94/生産者価格評価表!CY$124</f>
        <v>3.7705761661767749E-3</v>
      </c>
      <c r="CZ94" s="255">
        <f>+生産者価格評価表!CZ94/生産者価格評価表!CZ$124</f>
        <v>4.1254166259271589E-3</v>
      </c>
      <c r="DA94" s="255">
        <f>+生産者価格評価表!DA94/生産者価格評価表!DA$124</f>
        <v>2.1680521123482554E-3</v>
      </c>
      <c r="DB94" s="255">
        <f>+生産者価格評価表!DB94/生産者価格評価表!DB$124</f>
        <v>5.3515681021575386E-3</v>
      </c>
      <c r="DC94" s="255">
        <f>+生産者価格評価表!DC94/生産者価格評価表!DC$124</f>
        <v>1.617493741404203E-2</v>
      </c>
      <c r="DD94" s="255">
        <f>+生産者価格評価表!DD94/生産者価格評価表!DD$124</f>
        <v>3.1657008701485028E-3</v>
      </c>
      <c r="DE94" s="255">
        <f>+生産者価格評価表!DE94/生産者価格評価表!DE$124</f>
        <v>2.2925654333403335E-3</v>
      </c>
      <c r="DF94" s="255">
        <f>+生産者価格評価表!DF94/生産者価格評価表!DF$124</f>
        <v>0</v>
      </c>
      <c r="DG94" s="256">
        <f>+生産者価格評価表!DG94/生産者価格評価表!DG$124</f>
        <v>1.593981910309107E-4</v>
      </c>
    </row>
    <row r="95" spans="1:111" ht="15" customHeight="1" x14ac:dyDescent="0.3">
      <c r="A95" s="236">
        <v>89</v>
      </c>
      <c r="B95" s="196" t="s">
        <v>391</v>
      </c>
      <c r="C95" s="195" t="s">
        <v>4</v>
      </c>
      <c r="D95" s="253">
        <f>+生産者価格評価表!D95/生産者価格評価表!D$124</f>
        <v>0</v>
      </c>
      <c r="E95" s="254">
        <f>+生産者価格評価表!E95/生産者価格評価表!E$124</f>
        <v>0</v>
      </c>
      <c r="F95" s="254">
        <f>+生産者価格評価表!F95/生産者価格評価表!F$124</f>
        <v>0</v>
      </c>
      <c r="G95" s="254">
        <f>+生産者価格評価表!G95/生産者価格評価表!G$124</f>
        <v>0</v>
      </c>
      <c r="H95" s="254">
        <f>+生産者価格評価表!H95/生産者価格評価表!H$124</f>
        <v>0</v>
      </c>
      <c r="I95" s="254">
        <f>+生産者価格評価表!I95/生産者価格評価表!I$124</f>
        <v>0</v>
      </c>
      <c r="J95" s="254">
        <f>+生産者価格評価表!J95/生産者価格評価表!J$124</f>
        <v>0</v>
      </c>
      <c r="K95" s="254">
        <f>+生産者価格評価表!K95/生産者価格評価表!K$124</f>
        <v>0</v>
      </c>
      <c r="L95" s="254">
        <f>+生産者価格評価表!L95/生産者価格評価表!L$124</f>
        <v>0</v>
      </c>
      <c r="M95" s="254">
        <f>+生産者価格評価表!M95/生産者価格評価表!M$124</f>
        <v>0</v>
      </c>
      <c r="N95" s="254">
        <f>+生産者価格評価表!N95/生産者価格評価表!N$124</f>
        <v>0</v>
      </c>
      <c r="O95" s="254">
        <f>+生産者価格評価表!O95/生産者価格評価表!O$124</f>
        <v>0</v>
      </c>
      <c r="P95" s="254">
        <f>+生産者価格評価表!P95/生産者価格評価表!P$124</f>
        <v>0</v>
      </c>
      <c r="Q95" s="254">
        <f>+生産者価格評価表!Q95/生産者価格評価表!Q$124</f>
        <v>0</v>
      </c>
      <c r="R95" s="254">
        <f>+生産者価格評価表!R95/生産者価格評価表!R$124</f>
        <v>0</v>
      </c>
      <c r="S95" s="254">
        <f>+生産者価格評価表!S95/生産者価格評価表!S$124</f>
        <v>0</v>
      </c>
      <c r="T95" s="254">
        <f>+生産者価格評価表!T95/生産者価格評価表!T$124</f>
        <v>0</v>
      </c>
      <c r="U95" s="254">
        <f>+生産者価格評価表!U95/生産者価格評価表!U$124</f>
        <v>0</v>
      </c>
      <c r="V95" s="254">
        <f>+生産者価格評価表!V95/生産者価格評価表!V$124</f>
        <v>0</v>
      </c>
      <c r="W95" s="254">
        <f>+生産者価格評価表!W95/生産者価格評価表!W$124</f>
        <v>0</v>
      </c>
      <c r="X95" s="254">
        <f>+生産者価格評価表!X95/生産者価格評価表!X$124</f>
        <v>0</v>
      </c>
      <c r="Y95" s="254">
        <f>+生産者価格評価表!Y95/生産者価格評価表!Y$124</f>
        <v>0</v>
      </c>
      <c r="Z95" s="254">
        <f>+生産者価格評価表!Z95/生産者価格評価表!Z$124</f>
        <v>0</v>
      </c>
      <c r="AA95" s="254">
        <f>+生産者価格評価表!AA95/生産者価格評価表!AA$124</f>
        <v>0</v>
      </c>
      <c r="AB95" s="254">
        <f>+生産者価格評価表!AB95/生産者価格評価表!AB$124</f>
        <v>0</v>
      </c>
      <c r="AC95" s="254">
        <f>+生産者価格評価表!AC95/生産者価格評価表!AC$124</f>
        <v>0</v>
      </c>
      <c r="AD95" s="254">
        <f>+生産者価格評価表!AD95/生産者価格評価表!AD$124</f>
        <v>0</v>
      </c>
      <c r="AE95" s="254">
        <f>+生産者価格評価表!AE95/生産者価格評価表!AE$124</f>
        <v>0</v>
      </c>
      <c r="AF95" s="254">
        <f>+生産者価格評価表!AF95/生産者価格評価表!AF$124</f>
        <v>0</v>
      </c>
      <c r="AG95" s="254">
        <f>+生産者価格評価表!AG95/生産者価格評価表!AG$124</f>
        <v>0</v>
      </c>
      <c r="AH95" s="254">
        <f>+生産者価格評価表!AH95/生産者価格評価表!AH$124</f>
        <v>0</v>
      </c>
      <c r="AI95" s="254">
        <f>+生産者価格評価表!AI95/生産者価格評価表!AI$124</f>
        <v>0</v>
      </c>
      <c r="AJ95" s="254">
        <f>+生産者価格評価表!AJ95/生産者価格評価表!AJ$124</f>
        <v>0</v>
      </c>
      <c r="AK95" s="254">
        <f>+生産者価格評価表!AK95/生産者価格評価表!AK$124</f>
        <v>0</v>
      </c>
      <c r="AL95" s="254">
        <f>+生産者価格評価表!AL95/生産者価格評価表!AL$124</f>
        <v>0</v>
      </c>
      <c r="AM95" s="254">
        <f>+生産者価格評価表!AM95/生産者価格評価表!AM$124</f>
        <v>0</v>
      </c>
      <c r="AN95" s="254">
        <f>+生産者価格評価表!AN95/生産者価格評価表!AN$124</f>
        <v>0</v>
      </c>
      <c r="AO95" s="254">
        <f>+生産者価格評価表!AO95/生産者価格評価表!AO$124</f>
        <v>0</v>
      </c>
      <c r="AP95" s="254">
        <f>+生産者価格評価表!AP95/生産者価格評価表!AP$124</f>
        <v>0</v>
      </c>
      <c r="AQ95" s="254">
        <f>+生産者価格評価表!AQ95/生産者価格評価表!AQ$124</f>
        <v>0</v>
      </c>
      <c r="AR95" s="254">
        <f>+生産者価格評価表!AR95/生産者価格評価表!AR$124</f>
        <v>0</v>
      </c>
      <c r="AS95" s="254">
        <f>+生産者価格評価表!AS95/生産者価格評価表!AS$124</f>
        <v>0</v>
      </c>
      <c r="AT95" s="254">
        <f>+生産者価格評価表!AT95/生産者価格評価表!AT$124</f>
        <v>0</v>
      </c>
      <c r="AU95" s="255">
        <f>+生産者価格評価表!AU95/生産者価格評価表!AU$124</f>
        <v>0</v>
      </c>
      <c r="AV95" s="255">
        <f>+生産者価格評価表!AV95/生産者価格評価表!AV$124</f>
        <v>0</v>
      </c>
      <c r="AW95" s="255">
        <f>+生産者価格評価表!AW95/生産者価格評価表!AW$124</f>
        <v>0</v>
      </c>
      <c r="AX95" s="255">
        <f>+生産者価格評価表!AX95/生産者価格評価表!AX$124</f>
        <v>0</v>
      </c>
      <c r="AY95" s="255">
        <f>+生産者価格評価表!AY95/生産者価格評価表!AY$124</f>
        <v>0</v>
      </c>
      <c r="AZ95" s="255">
        <f>+生産者価格評価表!AZ95/生産者価格評価表!AZ$124</f>
        <v>0</v>
      </c>
      <c r="BA95" s="255">
        <f>+生産者価格評価表!BA95/生産者価格評価表!BA$124</f>
        <v>0</v>
      </c>
      <c r="BB95" s="255">
        <f>+生産者価格評価表!BB95/生産者価格評価表!BB$124</f>
        <v>0</v>
      </c>
      <c r="BC95" s="255">
        <f>+生産者価格評価表!BC95/生産者価格評価表!BC$124</f>
        <v>0</v>
      </c>
      <c r="BD95" s="255">
        <f>+生産者価格評価表!BD95/生産者価格評価表!BD$124</f>
        <v>0</v>
      </c>
      <c r="BE95" s="255">
        <f>+生産者価格評価表!BE95/生産者価格評価表!BE$124</f>
        <v>0</v>
      </c>
      <c r="BF95" s="255">
        <f>+生産者価格評価表!BF95/生産者価格評価表!BF$124</f>
        <v>0</v>
      </c>
      <c r="BG95" s="255">
        <f>+生産者価格評価表!BG95/生産者価格評価表!BG$124</f>
        <v>0</v>
      </c>
      <c r="BH95" s="255">
        <f>+生産者価格評価表!BH95/生産者価格評価表!BH$124</f>
        <v>0</v>
      </c>
      <c r="BI95" s="255">
        <f>+生産者価格評価表!BI95/生産者価格評価表!BI$124</f>
        <v>0</v>
      </c>
      <c r="BJ95" s="255">
        <f>+生産者価格評価表!BJ95/生産者価格評価表!BJ$124</f>
        <v>0</v>
      </c>
      <c r="BK95" s="255">
        <f>+生産者価格評価表!BK95/生産者価格評価表!BK$124</f>
        <v>0</v>
      </c>
      <c r="BL95" s="255">
        <f>+生産者価格評価表!BL95/生産者価格評価表!BL$124</f>
        <v>0</v>
      </c>
      <c r="BM95" s="255">
        <f>+生産者価格評価表!BM95/生産者価格評価表!BM$124</f>
        <v>0</v>
      </c>
      <c r="BN95" s="255">
        <f>+生産者価格評価表!BN95/生産者価格評価表!BN$124</f>
        <v>0</v>
      </c>
      <c r="BO95" s="255">
        <f>+生産者価格評価表!BO95/生産者価格評価表!BO$124</f>
        <v>0</v>
      </c>
      <c r="BP95" s="255">
        <f>+生産者価格評価表!BP95/生産者価格評価表!BP$124</f>
        <v>0</v>
      </c>
      <c r="BQ95" s="255">
        <f>+生産者価格評価表!BQ95/生産者価格評価表!BQ$124</f>
        <v>0</v>
      </c>
      <c r="BR95" s="255">
        <f>+生産者価格評価表!BR95/生産者価格評価表!BR$124</f>
        <v>0</v>
      </c>
      <c r="BS95" s="255">
        <f>+生産者価格評価表!BS95/生産者価格評価表!BS$124</f>
        <v>0</v>
      </c>
      <c r="BT95" s="255">
        <f>+生産者価格評価表!BT95/生産者価格評価表!BT$124</f>
        <v>0</v>
      </c>
      <c r="BU95" s="255">
        <f>+生産者価格評価表!BU95/生産者価格評価表!BU$124</f>
        <v>0</v>
      </c>
      <c r="BV95" s="255">
        <f>+生産者価格評価表!BV95/生産者価格評価表!BV$124</f>
        <v>0</v>
      </c>
      <c r="BW95" s="255">
        <f>+生産者価格評価表!BW95/生産者価格評価表!BW$124</f>
        <v>0</v>
      </c>
      <c r="BX95" s="255">
        <f>+生産者価格評価表!BX95/生産者価格評価表!BX$124</f>
        <v>0</v>
      </c>
      <c r="BY95" s="255">
        <f>+生産者価格評価表!BY95/生産者価格評価表!BY$124</f>
        <v>0</v>
      </c>
      <c r="BZ95" s="255">
        <f>+生産者価格評価表!BZ95/生産者価格評価表!BZ$124</f>
        <v>0</v>
      </c>
      <c r="CA95" s="255">
        <f>+生産者価格評価表!CA95/生産者価格評価表!CA$124</f>
        <v>0</v>
      </c>
      <c r="CB95" s="255">
        <f>+生産者価格評価表!CB95/生産者価格評価表!CB$124</f>
        <v>0</v>
      </c>
      <c r="CC95" s="255">
        <f>+生産者価格評価表!CC95/生産者価格評価表!CC$124</f>
        <v>0</v>
      </c>
      <c r="CD95" s="255">
        <f>+生産者価格評価表!CD95/生産者価格評価表!CD$124</f>
        <v>0</v>
      </c>
      <c r="CE95" s="255">
        <f>+生産者価格評価表!CE95/生産者価格評価表!CE$124</f>
        <v>0</v>
      </c>
      <c r="CF95" s="255">
        <f>+生産者価格評価表!CF95/生産者価格評価表!CF$124</f>
        <v>0</v>
      </c>
      <c r="CG95" s="255">
        <f>+生産者価格評価表!CG95/生産者価格評価表!CG$124</f>
        <v>0</v>
      </c>
      <c r="CH95" s="255">
        <f>+生産者価格評価表!CH95/生産者価格評価表!CH$124</f>
        <v>0</v>
      </c>
      <c r="CI95" s="255">
        <f>+生産者価格評価表!CI95/生産者価格評価表!CI$124</f>
        <v>0</v>
      </c>
      <c r="CJ95" s="255">
        <f>+生産者価格評価表!CJ95/生産者価格評価表!CJ$124</f>
        <v>0</v>
      </c>
      <c r="CK95" s="255">
        <f>+生産者価格評価表!CK95/生産者価格評価表!CK$124</f>
        <v>0</v>
      </c>
      <c r="CL95" s="255">
        <f>+生産者価格評価表!CL95/生産者価格評価表!CL$124</f>
        <v>0</v>
      </c>
      <c r="CM95" s="255">
        <f>+生産者価格評価表!CM95/生産者価格評価表!CM$124</f>
        <v>0</v>
      </c>
      <c r="CN95" s="255">
        <f>+生産者価格評価表!CN95/生産者価格評価表!CN$124</f>
        <v>0</v>
      </c>
      <c r="CO95" s="255">
        <f>+生産者価格評価表!CO95/生産者価格評価表!CO$124</f>
        <v>0</v>
      </c>
      <c r="CP95" s="255">
        <f>+生産者価格評価表!CP95/生産者価格評価表!CP$124</f>
        <v>0</v>
      </c>
      <c r="CQ95" s="255">
        <f>+生産者価格評価表!CQ95/生産者価格評価表!CQ$124</f>
        <v>0</v>
      </c>
      <c r="CR95" s="255">
        <f>+生産者価格評価表!CR95/生産者価格評価表!CR$124</f>
        <v>0</v>
      </c>
      <c r="CS95" s="255">
        <f>+生産者価格評価表!CS95/生産者価格評価表!CS$124</f>
        <v>0</v>
      </c>
      <c r="CT95" s="255">
        <f>+生産者価格評価表!CT95/生産者価格評価表!CT$124</f>
        <v>0</v>
      </c>
      <c r="CU95" s="255">
        <f>+生産者価格評価表!CU95/生産者価格評価表!CU$124</f>
        <v>0</v>
      </c>
      <c r="CV95" s="255">
        <f>+生産者価格評価表!CV95/生産者価格評価表!CV$124</f>
        <v>0</v>
      </c>
      <c r="CW95" s="255">
        <f>+生産者価格評価表!CW95/生産者価格評価表!CW$124</f>
        <v>0</v>
      </c>
      <c r="CX95" s="255">
        <f>+生産者価格評価表!CX95/生産者価格評価表!CX$124</f>
        <v>0</v>
      </c>
      <c r="CY95" s="255">
        <f>+生産者価格評価表!CY95/生産者価格評価表!CY$124</f>
        <v>0</v>
      </c>
      <c r="CZ95" s="255">
        <f>+生産者価格評価表!CZ95/生産者価格評価表!CZ$124</f>
        <v>0</v>
      </c>
      <c r="DA95" s="255">
        <f>+生産者価格評価表!DA95/生産者価格評価表!DA$124</f>
        <v>0</v>
      </c>
      <c r="DB95" s="255">
        <f>+生産者価格評価表!DB95/生産者価格評価表!DB$124</f>
        <v>0</v>
      </c>
      <c r="DC95" s="255">
        <f>+生産者価格評価表!DC95/生産者価格評価表!DC$124</f>
        <v>0</v>
      </c>
      <c r="DD95" s="255">
        <f>+生産者価格評価表!DD95/生産者価格評価表!DD$124</f>
        <v>0</v>
      </c>
      <c r="DE95" s="255">
        <f>+生産者価格評価表!DE95/生産者価格評価表!DE$124</f>
        <v>0</v>
      </c>
      <c r="DF95" s="255">
        <f>+生産者価格評価表!DF95/生産者価格評価表!DF$124</f>
        <v>0</v>
      </c>
      <c r="DG95" s="256">
        <f>+生産者価格評価表!DG95/生産者価格評価表!DG$124</f>
        <v>0.10149269360319417</v>
      </c>
    </row>
    <row r="96" spans="1:111" ht="15" customHeight="1" x14ac:dyDescent="0.3">
      <c r="A96" s="236">
        <v>90</v>
      </c>
      <c r="B96" s="196" t="s">
        <v>392</v>
      </c>
      <c r="C96" s="195" t="s">
        <v>241</v>
      </c>
      <c r="D96" s="253">
        <f>+生産者価格評価表!D96/生産者価格評価表!D$124</f>
        <v>4.4377181056268948E-6</v>
      </c>
      <c r="E96" s="254">
        <f>+生産者価格評価表!E96/生産者価格評価表!E$124</f>
        <v>0</v>
      </c>
      <c r="F96" s="254">
        <f>+生産者価格評価表!F96/生産者価格評価表!F$124</f>
        <v>0</v>
      </c>
      <c r="G96" s="254">
        <f>+生産者価格評価表!G96/生産者価格評価表!G$124</f>
        <v>5.1424949471997326E-4</v>
      </c>
      <c r="H96" s="254">
        <f>+生産者価格評価表!H96/生産者価格評価表!H$124</f>
        <v>2.2182818963056734E-6</v>
      </c>
      <c r="I96" s="254">
        <f>+生産者価格評価表!I96/生産者価格評価表!I$124</f>
        <v>2.2258330180069893E-5</v>
      </c>
      <c r="J96" s="254">
        <f>+生産者価格評価表!J96/生産者価格評価表!J$124</f>
        <v>6.2675181166242557E-4</v>
      </c>
      <c r="K96" s="254">
        <f>+生産者価格評価表!K96/生産者価格評価表!K$124</f>
        <v>2.5650222310518003E-4</v>
      </c>
      <c r="L96" s="254">
        <f>+生産者価格評価表!L96/生産者価格評価表!L$124</f>
        <v>8.3123187880297132E-5</v>
      </c>
      <c r="M96" s="254">
        <f>+生産者価格評価表!M96/生産者価格評価表!M$124</f>
        <v>3.5545102860311755E-4</v>
      </c>
      <c r="N96" s="254">
        <f>+生産者価格評価表!N96/生産者価格評価表!N$124</f>
        <v>0</v>
      </c>
      <c r="O96" s="254">
        <f>+生産者価格評価表!O96/生産者価格評価表!O$124</f>
        <v>4.6931214795722501E-6</v>
      </c>
      <c r="P96" s="254">
        <f>+生産者価格評価表!P96/生産者価格評価表!P$124</f>
        <v>4.2806247544736591E-5</v>
      </c>
      <c r="Q96" s="254">
        <f>+生産者価格評価表!Q96/生産者価格評価表!Q$124</f>
        <v>1.0196491899077577E-4</v>
      </c>
      <c r="R96" s="254">
        <f>+生産者価格評価表!R96/生産者価格評価表!R$124</f>
        <v>2.8835494080681944E-4</v>
      </c>
      <c r="S96" s="254">
        <f>+生産者価格評価表!S96/生産者価格評価表!S$124</f>
        <v>1.9869724856737449E-4</v>
      </c>
      <c r="T96" s="254">
        <f>+生産者価格評価表!T96/生産者価格評価表!T$124</f>
        <v>1.4371574502554648E-4</v>
      </c>
      <c r="U96" s="254">
        <f>+生産者価格評価表!U96/生産者価格評価表!U$124</f>
        <v>2.0061019750563239E-5</v>
      </c>
      <c r="V96" s="254">
        <f>+生産者価格評価表!V96/生産者価格評価表!V$124</f>
        <v>1.172871792433392E-4</v>
      </c>
      <c r="W96" s="254">
        <f>+生産者価格評価表!W96/生産者価格評価表!W$124</f>
        <v>2.0789764308041253E-4</v>
      </c>
      <c r="X96" s="254">
        <f>+生産者価格評価表!X96/生産者価格評価表!X$124</f>
        <v>9.4024546222515386E-5</v>
      </c>
      <c r="Y96" s="254">
        <f>+生産者価格評価表!Y96/生産者価格評価表!Y$124</f>
        <v>2.0007446363936983E-4</v>
      </c>
      <c r="Z96" s="254">
        <f>+生産者価格評価表!Z96/生産者価格評価表!Z$124</f>
        <v>3.2149919334690342E-4</v>
      </c>
      <c r="AA96" s="254">
        <f>+生産者価格評価表!AA96/生産者価格評価表!AA$124</f>
        <v>3.8167525661570443E-4</v>
      </c>
      <c r="AB96" s="254">
        <f>+生産者価格評価表!AB96/生産者価格評価表!AB$124</f>
        <v>2.5591623154153526E-4</v>
      </c>
      <c r="AC96" s="254">
        <f>+生産者価格評価表!AC96/生産者価格評価表!AC$124</f>
        <v>6.4939169813055643E-4</v>
      </c>
      <c r="AD96" s="254">
        <f>+生産者価格評価表!AD96/生産者価格評価表!AD$124</f>
        <v>7.4296203592093347E-6</v>
      </c>
      <c r="AE96" s="254">
        <f>+生産者価格評価表!AE96/生産者価格評価表!AE$124</f>
        <v>5.3827980043438532E-5</v>
      </c>
      <c r="AF96" s="254">
        <f>+生産者価格評価表!AF96/生産者価格評価表!AF$124</f>
        <v>1.8524826037892217E-4</v>
      </c>
      <c r="AG96" s="254">
        <f>+生産者価格評価表!AG96/生産者価格評価表!AG$124</f>
        <v>6.42016469215497E-5</v>
      </c>
      <c r="AH96" s="254">
        <f>+生産者価格評価表!AH96/生産者価格評価表!AH$124</f>
        <v>0</v>
      </c>
      <c r="AI96" s="254">
        <f>+生産者価格評価表!AI96/生産者価格評価表!AI$124</f>
        <v>2.0655250647335557E-5</v>
      </c>
      <c r="AJ96" s="254">
        <f>+生産者価格評価表!AJ96/生産者価格評価表!AJ$124</f>
        <v>3.9748674301501714E-4</v>
      </c>
      <c r="AK96" s="254">
        <f>+生産者価格評価表!AK96/生産者価格評価表!AK$124</f>
        <v>1.7454455562960476E-3</v>
      </c>
      <c r="AL96" s="254">
        <f>+生産者価格評価表!AL96/生産者価格評価表!AL$124</f>
        <v>2.5932764340971527E-4</v>
      </c>
      <c r="AM96" s="254">
        <f>+生産者価格評価表!AM96/生産者価格評価表!AM$124</f>
        <v>1.680817974490491E-5</v>
      </c>
      <c r="AN96" s="254">
        <f>+生産者価格評価表!AN96/生産者価格評価表!AN$124</f>
        <v>6.576996836286258E-5</v>
      </c>
      <c r="AO96" s="254">
        <f>+生産者価格評価表!AO96/生産者価格評価表!AO$124</f>
        <v>5.0444578540305223E-4</v>
      </c>
      <c r="AP96" s="254">
        <f>+生産者価格評価表!AP96/生産者価格評価表!AP$124</f>
        <v>0</v>
      </c>
      <c r="AQ96" s="254">
        <f>+生産者価格評価表!AQ96/生産者価格評価表!AQ$124</f>
        <v>0</v>
      </c>
      <c r="AR96" s="254">
        <f>+生産者価格評価表!AR96/生産者価格評価表!AR$124</f>
        <v>3.3137009187831395E-5</v>
      </c>
      <c r="AS96" s="254">
        <f>+生産者価格評価表!AS96/生産者価格評価表!AS$124</f>
        <v>7.7983126241258063E-4</v>
      </c>
      <c r="AT96" s="254">
        <f>+生産者価格評価表!AT96/生産者価格評価表!AT$124</f>
        <v>2.5635397465617967E-4</v>
      </c>
      <c r="AU96" s="255">
        <f>+生産者価格評価表!AU96/生産者価格評価表!AU$124</f>
        <v>7.0235563344540561E-4</v>
      </c>
      <c r="AV96" s="255">
        <f>+生産者価格評価表!AV96/生産者価格評価表!AV$124</f>
        <v>4.2856909572888501E-4</v>
      </c>
      <c r="AW96" s="255">
        <f>+生産者価格評価表!AW96/生産者価格評価表!AW$124</f>
        <v>3.6338699102605841E-4</v>
      </c>
      <c r="AX96" s="255">
        <f>+生産者価格評価表!AX96/生産者価格評価表!AX$124</f>
        <v>8.6523571900138459E-4</v>
      </c>
      <c r="AY96" s="255">
        <f>+生産者価格評価表!AY96/生産者価格評価表!AY$124</f>
        <v>1.7126349998358664E-3</v>
      </c>
      <c r="AZ96" s="255">
        <f>+生産者価格評価表!AZ96/生産者価格評価表!AZ$124</f>
        <v>1.1545550911828452E-3</v>
      </c>
      <c r="BA96" s="255">
        <f>+生産者価格評価表!BA96/生産者価格評価表!BA$124</f>
        <v>2.2627821872142164E-3</v>
      </c>
      <c r="BB96" s="255">
        <f>+生産者価格評価表!BB96/生産者価格評価表!BB$124</f>
        <v>1.007020318751655E-3</v>
      </c>
      <c r="BC96" s="255">
        <f>+生産者価格評価表!BC96/生産者価格評価表!BC$124</f>
        <v>8.0547548311623945E-4</v>
      </c>
      <c r="BD96" s="255">
        <f>+生産者価格評価表!BD96/生産者価格評価表!BD$124</f>
        <v>2.9734120278532886E-3</v>
      </c>
      <c r="BE96" s="255">
        <f>+生産者価格評価表!BE96/生産者価格評価表!BE$124</f>
        <v>3.1152575820042339E-4</v>
      </c>
      <c r="BF96" s="255">
        <f>+生産者価格評価表!BF96/生産者価格評価表!BF$124</f>
        <v>1.1924626395157065E-4</v>
      </c>
      <c r="BG96" s="255">
        <f>+生産者価格評価表!BG96/生産者価格評価表!BG$124</f>
        <v>1.8257979754540159E-4</v>
      </c>
      <c r="BH96" s="255">
        <f>+生産者価格評価表!BH96/生産者価格評価表!BH$124</f>
        <v>2.482184649812888E-4</v>
      </c>
      <c r="BI96" s="255">
        <f>+生産者価格評価表!BI96/生産者価格評価表!BI$124</f>
        <v>6.6101006477294977E-4</v>
      </c>
      <c r="BJ96" s="255">
        <f>+生産者価格評価表!BJ96/生産者価格評価表!BJ$124</f>
        <v>7.999348486797943E-5</v>
      </c>
      <c r="BK96" s="255">
        <f>+生産者価格評価表!BK96/生産者価格評価表!BK$124</f>
        <v>9.9733491535227074E-5</v>
      </c>
      <c r="BL96" s="255">
        <f>+生産者価格評価表!BL96/生産者価格評価表!BL$124</f>
        <v>3.4995128022020685E-5</v>
      </c>
      <c r="BM96" s="255">
        <f>+生産者価格評価表!BM96/生産者価格評価表!BM$124</f>
        <v>2.4114400822598965E-4</v>
      </c>
      <c r="BN96" s="255">
        <f>+生産者価格評価表!BN96/生産者価格評価表!BN$124</f>
        <v>2.937904110804342E-5</v>
      </c>
      <c r="BO96" s="255">
        <f>+生産者価格評価表!BO96/生産者価格評価表!BO$124</f>
        <v>1.3075916364078006E-4</v>
      </c>
      <c r="BP96" s="255">
        <f>+生産者価格評価表!BP96/生産者価格評価表!BP$124</f>
        <v>1.7912729353391035E-4</v>
      </c>
      <c r="BQ96" s="255">
        <f>+生産者価格評価表!BQ96/生産者価格評価表!BQ$124</f>
        <v>7.0229081336350518E-4</v>
      </c>
      <c r="BR96" s="255">
        <f>+生産者価格評価表!BR96/生産者価格評価表!BR$124</f>
        <v>6.7234707419535017E-4</v>
      </c>
      <c r="BS96" s="255">
        <f>+生産者価格評価表!BS96/生産者価格評価表!BS$124</f>
        <v>1.174286394766391E-4</v>
      </c>
      <c r="BT96" s="255">
        <f>+生産者価格評価表!BT96/生産者価格評価表!BT$124</f>
        <v>2.4464660330887037E-4</v>
      </c>
      <c r="BU96" s="255">
        <f>+生産者価格評価表!BU96/生産者価格評価表!BU$124</f>
        <v>2.1623562519512059E-4</v>
      </c>
      <c r="BV96" s="255">
        <f>+生産者価格評価表!BV96/生産者価格評価表!BV$124</f>
        <v>2.1200770581818448E-4</v>
      </c>
      <c r="BW96" s="255">
        <f>+生産者価格評価表!BW96/生産者価格評価表!BW$124</f>
        <v>5.8121493665975177E-6</v>
      </c>
      <c r="BX96" s="255">
        <f>+生産者価格評価表!BX96/生産者価格評価表!BX$124</f>
        <v>8.0347944093632671E-7</v>
      </c>
      <c r="BY96" s="255">
        <f>+生産者価格評価表!BY96/生産者価格評価表!BY$124</f>
        <v>0</v>
      </c>
      <c r="BZ96" s="255">
        <f>+生産者価格評価表!BZ96/生産者価格評価表!BZ$124</f>
        <v>6.4526243544165592E-3</v>
      </c>
      <c r="CA96" s="255">
        <f>+生産者価格評価表!CA96/生産者価格評価表!CA$124</f>
        <v>2.2375763063876893E-4</v>
      </c>
      <c r="CB96" s="255">
        <f>+生産者価格評価表!CB96/生産者価格評価表!CB$124</f>
        <v>4.7577569663420676E-4</v>
      </c>
      <c r="CC96" s="255">
        <f>+生産者価格評価表!CC96/生産者価格評価表!CC$124</f>
        <v>8.6882466862112581E-5</v>
      </c>
      <c r="CD96" s="255">
        <f>+生産者価格評価表!CD96/生産者価格評価表!CD$124</f>
        <v>5.2735378067715822E-5</v>
      </c>
      <c r="CE96" s="255">
        <f>+生産者価格評価表!CE96/生産者価格評価表!CE$124</f>
        <v>5.9623901300269173E-4</v>
      </c>
      <c r="CF96" s="255">
        <f>+生産者価格評価表!CF96/生産者価格評価表!CF$124</f>
        <v>3.5268202530115895E-4</v>
      </c>
      <c r="CG96" s="255">
        <f>+生産者価格評価表!CG96/生産者価格評価表!CG$124</f>
        <v>3.6025782008053517E-4</v>
      </c>
      <c r="CH96" s="255">
        <f>+生産者価格評価表!CH96/生産者価格評価表!CH$124</f>
        <v>2.6749411512946717E-4</v>
      </c>
      <c r="CI96" s="255">
        <f>+生産者価格評価表!CI96/生産者価格評価表!CI$124</f>
        <v>6.5911805882883099E-3</v>
      </c>
      <c r="CJ96" s="255">
        <f>+生産者価格評価表!CJ96/生産者価格評価表!CJ$124</f>
        <v>9.0213434613798467E-4</v>
      </c>
      <c r="CK96" s="255">
        <f>+生産者価格評価表!CK96/生産者価格評価表!CK$124</f>
        <v>4.6026254262903736E-3</v>
      </c>
      <c r="CL96" s="255">
        <f>+生産者価格評価表!CL96/生産者価格評価表!CL$124</f>
        <v>8.2382781044411015E-3</v>
      </c>
      <c r="CM96" s="255">
        <f>+生産者価格評価表!CM96/生産者価格評価表!CM$124</f>
        <v>1.5228726929836088E-3</v>
      </c>
      <c r="CN96" s="255">
        <f>+生産者価格評価表!CN96/生産者価格評価表!CN$124</f>
        <v>1.5947712896688802E-4</v>
      </c>
      <c r="CO96" s="255">
        <f>+生産者価格評価表!CO96/生産者価格評価表!CO$124</f>
        <v>2.6452639913166877E-6</v>
      </c>
      <c r="CP96" s="255">
        <f>+生産者価格評価表!CP96/生産者価格評価表!CP$124</f>
        <v>5.947244668803148E-7</v>
      </c>
      <c r="CQ96" s="255">
        <f>+生産者価格評価表!CQ96/生産者価格評価表!CQ$124</f>
        <v>1.2900443099464159E-4</v>
      </c>
      <c r="CR96" s="255">
        <f>+生産者価格評価表!CR96/生産者価格評価表!CR$124</f>
        <v>0</v>
      </c>
      <c r="CS96" s="255">
        <f>+生産者価格評価表!CS96/生産者価格評価表!CS$124</f>
        <v>1.061851815673977E-4</v>
      </c>
      <c r="CT96" s="255">
        <f>+生産者価格評価表!CT96/生産者価格評価表!CT$124</f>
        <v>1.8021571217153638E-5</v>
      </c>
      <c r="CU96" s="255">
        <f>+生産者価格評価表!CU96/生産者価格評価表!CU$124</f>
        <v>0</v>
      </c>
      <c r="CV96" s="255">
        <f>+生産者価格評価表!CV96/生産者価格評価表!CV$124</f>
        <v>8.0278693180537461E-4</v>
      </c>
      <c r="CW96" s="255">
        <f>+生産者価格評価表!CW96/生産者価格評価表!CW$124</f>
        <v>1.3976803129246869E-4</v>
      </c>
      <c r="CX96" s="255">
        <f>+生産者価格評価表!CX96/生産者価格評価表!CX$124</f>
        <v>1.7643739905191747E-6</v>
      </c>
      <c r="CY96" s="255">
        <f>+生産者価格評価表!CY96/生産者価格評価表!CY$124</f>
        <v>6.5644242044222241E-4</v>
      </c>
      <c r="CZ96" s="255">
        <f>+生産者価格評価表!CZ96/生産者価格評価表!CZ$124</f>
        <v>2.5371946548115732E-4</v>
      </c>
      <c r="DA96" s="255">
        <f>+生産者価格評価表!DA96/生産者価格評価表!DA$124</f>
        <v>6.3901240225758813E-4</v>
      </c>
      <c r="DB96" s="255">
        <f>+生産者価格評価表!DB96/生産者価格評価表!DB$124</f>
        <v>1.176693303655941E-3</v>
      </c>
      <c r="DC96" s="255">
        <f>+生産者価格評価表!DC96/生産者価格評価表!DC$124</f>
        <v>1.5163413809562862E-4</v>
      </c>
      <c r="DD96" s="255">
        <f>+生産者価格評価表!DD96/生産者価格評価表!DD$124</f>
        <v>7.527623022601502E-4</v>
      </c>
      <c r="DE96" s="255">
        <f>+生産者価格評価表!DE96/生産者価格評価表!DE$124</f>
        <v>4.5768642137069692E-4</v>
      </c>
      <c r="DF96" s="255">
        <f>+生産者価格評価表!DF96/生産者価格評価表!DF$124</f>
        <v>0</v>
      </c>
      <c r="DG96" s="256">
        <f>+生産者価格評価表!DG96/生産者価格評価表!DG$124</f>
        <v>2.4588431414500583E-3</v>
      </c>
    </row>
    <row r="97" spans="1:111" ht="15" customHeight="1" x14ac:dyDescent="0.3">
      <c r="A97" s="236">
        <v>91</v>
      </c>
      <c r="B97" s="196" t="s">
        <v>393</v>
      </c>
      <c r="C97" s="195" t="s">
        <v>242</v>
      </c>
      <c r="D97" s="253">
        <f>+生産者価格評価表!D97/生産者価格評価表!D$124</f>
        <v>0</v>
      </c>
      <c r="E97" s="254">
        <f>+生産者価格評価表!E97/生産者価格評価表!E$124</f>
        <v>0</v>
      </c>
      <c r="F97" s="254">
        <f>+生産者価格評価表!F97/生産者価格評価表!F$124</f>
        <v>0</v>
      </c>
      <c r="G97" s="254">
        <f>+生産者価格評価表!G97/生産者価格評価表!G$124</f>
        <v>0</v>
      </c>
      <c r="H97" s="254">
        <f>+生産者価格評価表!H97/生産者価格評価表!H$124</f>
        <v>0</v>
      </c>
      <c r="I97" s="254">
        <f>+生産者価格評価表!I97/生産者価格評価表!I$124</f>
        <v>0</v>
      </c>
      <c r="J97" s="254">
        <f>+生産者価格評価表!J97/生産者価格評価表!J$124</f>
        <v>0</v>
      </c>
      <c r="K97" s="254">
        <f>+生産者価格評価表!K97/生産者価格評価表!K$124</f>
        <v>0</v>
      </c>
      <c r="L97" s="254">
        <f>+生産者価格評価表!L97/生産者価格評価表!L$124</f>
        <v>0</v>
      </c>
      <c r="M97" s="254">
        <f>+生産者価格評価表!M97/生産者価格評価表!M$124</f>
        <v>0</v>
      </c>
      <c r="N97" s="254">
        <f>+生産者価格評価表!N97/生産者価格評価表!N$124</f>
        <v>0</v>
      </c>
      <c r="O97" s="254">
        <f>+生産者価格評価表!O97/生産者価格評価表!O$124</f>
        <v>0</v>
      </c>
      <c r="P97" s="254">
        <f>+生産者価格評価表!P97/生産者価格評価表!P$124</f>
        <v>0</v>
      </c>
      <c r="Q97" s="254">
        <f>+生産者価格評価表!Q97/生産者価格評価表!Q$124</f>
        <v>0</v>
      </c>
      <c r="R97" s="254">
        <f>+生産者価格評価表!R97/生産者価格評価表!R$124</f>
        <v>0</v>
      </c>
      <c r="S97" s="254">
        <f>+生産者価格評価表!S97/生産者価格評価表!S$124</f>
        <v>0</v>
      </c>
      <c r="T97" s="254">
        <f>+生産者価格評価表!T97/生産者価格評価表!T$124</f>
        <v>0</v>
      </c>
      <c r="U97" s="254">
        <f>+生産者価格評価表!U97/生産者価格評価表!U$124</f>
        <v>0</v>
      </c>
      <c r="V97" s="254">
        <f>+生産者価格評価表!V97/生産者価格評価表!V$124</f>
        <v>0</v>
      </c>
      <c r="W97" s="254">
        <f>+生産者価格評価表!W97/生産者価格評価表!W$124</f>
        <v>0</v>
      </c>
      <c r="X97" s="254">
        <f>+生産者価格評価表!X97/生産者価格評価表!X$124</f>
        <v>0</v>
      </c>
      <c r="Y97" s="254">
        <f>+生産者価格評価表!Y97/生産者価格評価表!Y$124</f>
        <v>0</v>
      </c>
      <c r="Z97" s="254">
        <f>+生産者価格評価表!Z97/生産者価格評価表!Z$124</f>
        <v>0</v>
      </c>
      <c r="AA97" s="254">
        <f>+生産者価格評価表!AA97/生産者価格評価表!AA$124</f>
        <v>0</v>
      </c>
      <c r="AB97" s="254">
        <f>+生産者価格評価表!AB97/生産者価格評価表!AB$124</f>
        <v>0</v>
      </c>
      <c r="AC97" s="254">
        <f>+生産者価格評価表!AC97/生産者価格評価表!AC$124</f>
        <v>0</v>
      </c>
      <c r="AD97" s="254">
        <f>+生産者価格評価表!AD97/生産者価格評価表!AD$124</f>
        <v>0</v>
      </c>
      <c r="AE97" s="254">
        <f>+生産者価格評価表!AE97/生産者価格評価表!AE$124</f>
        <v>0</v>
      </c>
      <c r="AF97" s="254">
        <f>+生産者価格評価表!AF97/生産者価格評価表!AF$124</f>
        <v>0</v>
      </c>
      <c r="AG97" s="254">
        <f>+生産者価格評価表!AG97/生産者価格評価表!AG$124</f>
        <v>0</v>
      </c>
      <c r="AH97" s="254">
        <f>+生産者価格評価表!AH97/生産者価格評価表!AH$124</f>
        <v>0</v>
      </c>
      <c r="AI97" s="254">
        <f>+生産者価格評価表!AI97/生産者価格評価表!AI$124</f>
        <v>0</v>
      </c>
      <c r="AJ97" s="254">
        <f>+生産者価格評価表!AJ97/生産者価格評価表!AJ$124</f>
        <v>0</v>
      </c>
      <c r="AK97" s="254">
        <f>+生産者価格評価表!AK97/生産者価格評価表!AK$124</f>
        <v>0</v>
      </c>
      <c r="AL97" s="254">
        <f>+生産者価格評価表!AL97/生産者価格評価表!AL$124</f>
        <v>0</v>
      </c>
      <c r="AM97" s="254">
        <f>+生産者価格評価表!AM97/生産者価格評価表!AM$124</f>
        <v>0</v>
      </c>
      <c r="AN97" s="254">
        <f>+生産者価格評価表!AN97/生産者価格評価表!AN$124</f>
        <v>0</v>
      </c>
      <c r="AO97" s="254">
        <f>+生産者価格評価表!AO97/生産者価格評価表!AO$124</f>
        <v>0</v>
      </c>
      <c r="AP97" s="254">
        <f>+生産者価格評価表!AP97/生産者価格評価表!AP$124</f>
        <v>0</v>
      </c>
      <c r="AQ97" s="254">
        <f>+生産者価格評価表!AQ97/生産者価格評価表!AQ$124</f>
        <v>0</v>
      </c>
      <c r="AR97" s="254">
        <f>+生産者価格評価表!AR97/生産者価格評価表!AR$124</f>
        <v>0</v>
      </c>
      <c r="AS97" s="254">
        <f>+生産者価格評価表!AS97/生産者価格評価表!AS$124</f>
        <v>0</v>
      </c>
      <c r="AT97" s="254">
        <f>+生産者価格評価表!AT97/生産者価格評価表!AT$124</f>
        <v>0</v>
      </c>
      <c r="AU97" s="255">
        <f>+生産者価格評価表!AU97/生産者価格評価表!AU$124</f>
        <v>0</v>
      </c>
      <c r="AV97" s="255">
        <f>+生産者価格評価表!AV97/生産者価格評価表!AV$124</f>
        <v>0</v>
      </c>
      <c r="AW97" s="255">
        <f>+生産者価格評価表!AW97/生産者価格評価表!AW$124</f>
        <v>0</v>
      </c>
      <c r="AX97" s="255">
        <f>+生産者価格評価表!AX97/生産者価格評価表!AX$124</f>
        <v>0</v>
      </c>
      <c r="AY97" s="255">
        <f>+生産者価格評価表!AY97/生産者価格評価表!AY$124</f>
        <v>0</v>
      </c>
      <c r="AZ97" s="255">
        <f>+生産者価格評価表!AZ97/生産者価格評価表!AZ$124</f>
        <v>0</v>
      </c>
      <c r="BA97" s="255">
        <f>+生産者価格評価表!BA97/生産者価格評価表!BA$124</f>
        <v>0</v>
      </c>
      <c r="BB97" s="255">
        <f>+生産者価格評価表!BB97/生産者価格評価表!BB$124</f>
        <v>0</v>
      </c>
      <c r="BC97" s="255">
        <f>+生産者価格評価表!BC97/生産者価格評価表!BC$124</f>
        <v>0</v>
      </c>
      <c r="BD97" s="255">
        <f>+生産者価格評価表!BD97/生産者価格評価表!BD$124</f>
        <v>0</v>
      </c>
      <c r="BE97" s="255">
        <f>+生産者価格評価表!BE97/生産者価格評価表!BE$124</f>
        <v>0</v>
      </c>
      <c r="BF97" s="255">
        <f>+生産者価格評価表!BF97/生産者価格評価表!BF$124</f>
        <v>0</v>
      </c>
      <c r="BG97" s="255">
        <f>+生産者価格評価表!BG97/生産者価格評価表!BG$124</f>
        <v>0</v>
      </c>
      <c r="BH97" s="255">
        <f>+生産者価格評価表!BH97/生産者価格評価表!BH$124</f>
        <v>0</v>
      </c>
      <c r="BI97" s="255">
        <f>+生産者価格評価表!BI97/生産者価格評価表!BI$124</f>
        <v>0</v>
      </c>
      <c r="BJ97" s="255">
        <f>+生産者価格評価表!BJ97/生産者価格評価表!BJ$124</f>
        <v>0</v>
      </c>
      <c r="BK97" s="255">
        <f>+生産者価格評価表!BK97/生産者価格評価表!BK$124</f>
        <v>0</v>
      </c>
      <c r="BL97" s="255">
        <f>+生産者価格評価表!BL97/生産者価格評価表!BL$124</f>
        <v>0</v>
      </c>
      <c r="BM97" s="255">
        <f>+生産者価格評価表!BM97/生産者価格評価表!BM$124</f>
        <v>0</v>
      </c>
      <c r="BN97" s="255">
        <f>+生産者価格評価表!BN97/生産者価格評価表!BN$124</f>
        <v>0</v>
      </c>
      <c r="BO97" s="255">
        <f>+生産者価格評価表!BO97/生産者価格評価表!BO$124</f>
        <v>0</v>
      </c>
      <c r="BP97" s="255">
        <f>+生産者価格評価表!BP97/生産者価格評価表!BP$124</f>
        <v>0</v>
      </c>
      <c r="BQ97" s="255">
        <f>+生産者価格評価表!BQ97/生産者価格評価表!BQ$124</f>
        <v>0</v>
      </c>
      <c r="BR97" s="255">
        <f>+生産者価格評価表!BR97/生産者価格評価表!BR$124</f>
        <v>0</v>
      </c>
      <c r="BS97" s="255">
        <f>+生産者価格評価表!BS97/生産者価格評価表!BS$124</f>
        <v>0</v>
      </c>
      <c r="BT97" s="255">
        <f>+生産者価格評価表!BT97/生産者価格評価表!BT$124</f>
        <v>0</v>
      </c>
      <c r="BU97" s="255">
        <f>+生産者価格評価表!BU97/生産者価格評価表!BU$124</f>
        <v>0</v>
      </c>
      <c r="BV97" s="255">
        <f>+生産者価格評価表!BV97/生産者価格評価表!BV$124</f>
        <v>0</v>
      </c>
      <c r="BW97" s="255">
        <f>+生産者価格評価表!BW97/生産者価格評価表!BW$124</f>
        <v>0</v>
      </c>
      <c r="BX97" s="255">
        <f>+生産者価格評価表!BX97/生産者価格評価表!BX$124</f>
        <v>0</v>
      </c>
      <c r="BY97" s="255">
        <f>+生産者価格評価表!BY97/生産者価格評価表!BY$124</f>
        <v>0</v>
      </c>
      <c r="BZ97" s="255">
        <f>+生産者価格評価表!BZ97/生産者価格評価表!BZ$124</f>
        <v>0</v>
      </c>
      <c r="CA97" s="255">
        <f>+生産者価格評価表!CA97/生産者価格評価表!CA$124</f>
        <v>0</v>
      </c>
      <c r="CB97" s="255">
        <f>+生産者価格評価表!CB97/生産者価格評価表!CB$124</f>
        <v>0</v>
      </c>
      <c r="CC97" s="255">
        <f>+生産者価格評価表!CC97/生産者価格評価表!CC$124</f>
        <v>0</v>
      </c>
      <c r="CD97" s="255">
        <f>+生産者価格評価表!CD97/生産者価格評価表!CD$124</f>
        <v>0</v>
      </c>
      <c r="CE97" s="255">
        <f>+生産者価格評価表!CE97/生産者価格評価表!CE$124</f>
        <v>0</v>
      </c>
      <c r="CF97" s="255">
        <f>+生産者価格評価表!CF97/生産者価格評価表!CF$124</f>
        <v>0</v>
      </c>
      <c r="CG97" s="255">
        <f>+生産者価格評価表!CG97/生産者価格評価表!CG$124</f>
        <v>0</v>
      </c>
      <c r="CH97" s="255">
        <f>+生産者価格評価表!CH97/生産者価格評価表!CH$124</f>
        <v>0</v>
      </c>
      <c r="CI97" s="255">
        <f>+生産者価格評価表!CI97/生産者価格評価表!CI$124</f>
        <v>0</v>
      </c>
      <c r="CJ97" s="255">
        <f>+生産者価格評価表!CJ97/生産者価格評価表!CJ$124</f>
        <v>0</v>
      </c>
      <c r="CK97" s="255">
        <f>+生産者価格評価表!CK97/生産者価格評価表!CK$124</f>
        <v>0</v>
      </c>
      <c r="CL97" s="255">
        <f>+生産者価格評価表!CL97/生産者価格評価表!CL$124</f>
        <v>0</v>
      </c>
      <c r="CM97" s="255">
        <f>+生産者価格評価表!CM97/生産者価格評価表!CM$124</f>
        <v>0</v>
      </c>
      <c r="CN97" s="255">
        <f>+生産者価格評価表!CN97/生産者価格評価表!CN$124</f>
        <v>0</v>
      </c>
      <c r="CO97" s="255">
        <f>+生産者価格評価表!CO97/生産者価格評価表!CO$124</f>
        <v>0</v>
      </c>
      <c r="CP97" s="255">
        <f>+生産者価格評価表!CP97/生産者価格評価表!CP$124</f>
        <v>0</v>
      </c>
      <c r="CQ97" s="255">
        <f>+生産者価格評価表!CQ97/生産者価格評価表!CQ$124</f>
        <v>0</v>
      </c>
      <c r="CR97" s="255">
        <f>+生産者価格評価表!CR97/生産者価格評価表!CR$124</f>
        <v>0</v>
      </c>
      <c r="CS97" s="255">
        <f>+生産者価格評価表!CS97/生産者価格評価表!CS$124</f>
        <v>0</v>
      </c>
      <c r="CT97" s="255">
        <f>+生産者価格評価表!CT97/生産者価格評価表!CT$124</f>
        <v>0</v>
      </c>
      <c r="CU97" s="255">
        <f>+生産者価格評価表!CU97/生産者価格評価表!CU$124</f>
        <v>0</v>
      </c>
      <c r="CV97" s="255">
        <f>+生産者価格評価表!CV97/生産者価格評価表!CV$124</f>
        <v>0</v>
      </c>
      <c r="CW97" s="255">
        <f>+生産者価格評価表!CW97/生産者価格評価表!CW$124</f>
        <v>0</v>
      </c>
      <c r="CX97" s="255">
        <f>+生産者価格評価表!CX97/生産者価格評価表!CX$124</f>
        <v>0</v>
      </c>
      <c r="CY97" s="255">
        <f>+生産者価格評価表!CY97/生産者価格評価表!CY$124</f>
        <v>0</v>
      </c>
      <c r="CZ97" s="255">
        <f>+生産者価格評価表!CZ97/生産者価格評価表!CZ$124</f>
        <v>0</v>
      </c>
      <c r="DA97" s="255">
        <f>+生産者価格評価表!DA97/生産者価格評価表!DA$124</f>
        <v>0</v>
      </c>
      <c r="DB97" s="255">
        <f>+生産者価格評価表!DB97/生産者価格評価表!DB$124</f>
        <v>0</v>
      </c>
      <c r="DC97" s="255">
        <f>+生産者価格評価表!DC97/生産者価格評価表!DC$124</f>
        <v>0</v>
      </c>
      <c r="DD97" s="255">
        <f>+生産者価格評価表!DD97/生産者価格評価表!DD$124</f>
        <v>0</v>
      </c>
      <c r="DE97" s="255">
        <f>+生産者価格評価表!DE97/生産者価格評価表!DE$124</f>
        <v>0</v>
      </c>
      <c r="DF97" s="255">
        <f>+生産者価格評価表!DF97/生産者価格評価表!DF$124</f>
        <v>0</v>
      </c>
      <c r="DG97" s="256">
        <f>+生産者価格評価表!DG97/生産者価格評価表!DG$124</f>
        <v>0</v>
      </c>
    </row>
    <row r="98" spans="1:111" ht="15" customHeight="1" x14ac:dyDescent="0.3">
      <c r="A98" s="236">
        <v>92</v>
      </c>
      <c r="B98" s="196" t="s">
        <v>394</v>
      </c>
      <c r="C98" s="195" t="s">
        <v>395</v>
      </c>
      <c r="D98" s="253">
        <f>+生産者価格評価表!D98/生産者価格評価表!D$124</f>
        <v>0</v>
      </c>
      <c r="E98" s="254">
        <f>+生産者価格評価表!E98/生産者価格評価表!E$124</f>
        <v>0</v>
      </c>
      <c r="F98" s="254">
        <f>+生産者価格評価表!F98/生産者価格評価表!F$124</f>
        <v>0</v>
      </c>
      <c r="G98" s="254">
        <f>+生産者価格評価表!G98/生産者価格評価表!G$124</f>
        <v>0</v>
      </c>
      <c r="H98" s="254">
        <f>+生産者価格評価表!H98/生産者価格評価表!H$124</f>
        <v>0</v>
      </c>
      <c r="I98" s="254">
        <f>+生産者価格評価表!I98/生産者価格評価表!I$124</f>
        <v>0</v>
      </c>
      <c r="J98" s="254">
        <f>+生産者価格評価表!J98/生産者価格評価表!J$124</f>
        <v>0</v>
      </c>
      <c r="K98" s="254">
        <f>+生産者価格評価表!K98/生産者価格評価表!K$124</f>
        <v>0</v>
      </c>
      <c r="L98" s="254">
        <f>+生産者価格評価表!L98/生産者価格評価表!L$124</f>
        <v>0</v>
      </c>
      <c r="M98" s="254">
        <f>+生産者価格評価表!M98/生産者価格評価表!M$124</f>
        <v>0</v>
      </c>
      <c r="N98" s="254">
        <f>+生産者価格評価表!N98/生産者価格評価表!N$124</f>
        <v>0</v>
      </c>
      <c r="O98" s="254">
        <f>+生産者価格評価表!O98/生産者価格評価表!O$124</f>
        <v>0</v>
      </c>
      <c r="P98" s="254">
        <f>+生産者価格評価表!P98/生産者価格評価表!P$124</f>
        <v>0</v>
      </c>
      <c r="Q98" s="254">
        <f>+生産者価格評価表!Q98/生産者価格評価表!Q$124</f>
        <v>0</v>
      </c>
      <c r="R98" s="254">
        <f>+生産者価格評価表!R98/生産者価格評価表!R$124</f>
        <v>0</v>
      </c>
      <c r="S98" s="254">
        <f>+生産者価格評価表!S98/生産者価格評価表!S$124</f>
        <v>0</v>
      </c>
      <c r="T98" s="254">
        <f>+生産者価格評価表!T98/生産者価格評価表!T$124</f>
        <v>0</v>
      </c>
      <c r="U98" s="254">
        <f>+生産者価格評価表!U98/生産者価格評価表!U$124</f>
        <v>0</v>
      </c>
      <c r="V98" s="254">
        <f>+生産者価格評価表!V98/生産者価格評価表!V$124</f>
        <v>0</v>
      </c>
      <c r="W98" s="254">
        <f>+生産者価格評価表!W98/生産者価格評価表!W$124</f>
        <v>0</v>
      </c>
      <c r="X98" s="254">
        <f>+生産者価格評価表!X98/生産者価格評価表!X$124</f>
        <v>0</v>
      </c>
      <c r="Y98" s="254">
        <f>+生産者価格評価表!Y98/生産者価格評価表!Y$124</f>
        <v>0</v>
      </c>
      <c r="Z98" s="254">
        <f>+生産者価格評価表!Z98/生産者価格評価表!Z$124</f>
        <v>0</v>
      </c>
      <c r="AA98" s="254">
        <f>+生産者価格評価表!AA98/生産者価格評価表!AA$124</f>
        <v>0</v>
      </c>
      <c r="AB98" s="254">
        <f>+生産者価格評価表!AB98/生産者価格評価表!AB$124</f>
        <v>0</v>
      </c>
      <c r="AC98" s="254">
        <f>+生産者価格評価表!AC98/生産者価格評価表!AC$124</f>
        <v>0</v>
      </c>
      <c r="AD98" s="254">
        <f>+生産者価格評価表!AD98/生産者価格評価表!AD$124</f>
        <v>0</v>
      </c>
      <c r="AE98" s="254">
        <f>+生産者価格評価表!AE98/生産者価格評価表!AE$124</f>
        <v>0</v>
      </c>
      <c r="AF98" s="254">
        <f>+生産者価格評価表!AF98/生産者価格評価表!AF$124</f>
        <v>0</v>
      </c>
      <c r="AG98" s="254">
        <f>+生産者価格評価表!AG98/生産者価格評価表!AG$124</f>
        <v>0</v>
      </c>
      <c r="AH98" s="254">
        <f>+生産者価格評価表!AH98/生産者価格評価表!AH$124</f>
        <v>0</v>
      </c>
      <c r="AI98" s="254">
        <f>+生産者価格評価表!AI98/生産者価格評価表!AI$124</f>
        <v>0</v>
      </c>
      <c r="AJ98" s="254">
        <f>+生産者価格評価表!AJ98/生産者価格評価表!AJ$124</f>
        <v>0</v>
      </c>
      <c r="AK98" s="254">
        <f>+生産者価格評価表!AK98/生産者価格評価表!AK$124</f>
        <v>0</v>
      </c>
      <c r="AL98" s="254">
        <f>+生産者価格評価表!AL98/生産者価格評価表!AL$124</f>
        <v>0</v>
      </c>
      <c r="AM98" s="254">
        <f>+生産者価格評価表!AM98/生産者価格評価表!AM$124</f>
        <v>0</v>
      </c>
      <c r="AN98" s="254">
        <f>+生産者価格評価表!AN98/生産者価格評価表!AN$124</f>
        <v>0</v>
      </c>
      <c r="AO98" s="254">
        <f>+生産者価格評価表!AO98/生産者価格評価表!AO$124</f>
        <v>0</v>
      </c>
      <c r="AP98" s="254">
        <f>+生産者価格評価表!AP98/生産者価格評価表!AP$124</f>
        <v>0</v>
      </c>
      <c r="AQ98" s="254">
        <f>+生産者価格評価表!AQ98/生産者価格評価表!AQ$124</f>
        <v>0</v>
      </c>
      <c r="AR98" s="254">
        <f>+生産者価格評価表!AR98/生産者価格評価表!AR$124</f>
        <v>0</v>
      </c>
      <c r="AS98" s="254">
        <f>+生産者価格評価表!AS98/生産者価格評価表!AS$124</f>
        <v>0</v>
      </c>
      <c r="AT98" s="254">
        <f>+生産者価格評価表!AT98/生産者価格評価表!AT$124</f>
        <v>0</v>
      </c>
      <c r="AU98" s="255">
        <f>+生産者価格評価表!AU98/生産者価格評価表!AU$124</f>
        <v>0</v>
      </c>
      <c r="AV98" s="255">
        <f>+生産者価格評価表!AV98/生産者価格評価表!AV$124</f>
        <v>0</v>
      </c>
      <c r="AW98" s="255">
        <f>+生産者価格評価表!AW98/生産者価格評価表!AW$124</f>
        <v>0</v>
      </c>
      <c r="AX98" s="255">
        <f>+生産者価格評価表!AX98/生産者価格評価表!AX$124</f>
        <v>0</v>
      </c>
      <c r="AY98" s="255">
        <f>+生産者価格評価表!AY98/生産者価格評価表!AY$124</f>
        <v>0</v>
      </c>
      <c r="AZ98" s="255">
        <f>+生産者価格評価表!AZ98/生産者価格評価表!AZ$124</f>
        <v>0</v>
      </c>
      <c r="BA98" s="255">
        <f>+生産者価格評価表!BA98/生産者価格評価表!BA$124</f>
        <v>0</v>
      </c>
      <c r="BB98" s="255">
        <f>+生産者価格評価表!BB98/生産者価格評価表!BB$124</f>
        <v>0</v>
      </c>
      <c r="BC98" s="255">
        <f>+生産者価格評価表!BC98/生産者価格評価表!BC$124</f>
        <v>0</v>
      </c>
      <c r="BD98" s="255">
        <f>+生産者価格評価表!BD98/生産者価格評価表!BD$124</f>
        <v>0</v>
      </c>
      <c r="BE98" s="255">
        <f>+生産者価格評価表!BE98/生産者価格評価表!BE$124</f>
        <v>0</v>
      </c>
      <c r="BF98" s="255">
        <f>+生産者価格評価表!BF98/生産者価格評価表!BF$124</f>
        <v>0</v>
      </c>
      <c r="BG98" s="255">
        <f>+生産者価格評価表!BG98/生産者価格評価表!BG$124</f>
        <v>0</v>
      </c>
      <c r="BH98" s="255">
        <f>+生産者価格評価表!BH98/生産者価格評価表!BH$124</f>
        <v>0</v>
      </c>
      <c r="BI98" s="255">
        <f>+生産者価格評価表!BI98/生産者価格評価表!BI$124</f>
        <v>0</v>
      </c>
      <c r="BJ98" s="255">
        <f>+生産者価格評価表!BJ98/生産者価格評価表!BJ$124</f>
        <v>0</v>
      </c>
      <c r="BK98" s="255">
        <f>+生産者価格評価表!BK98/生産者価格評価表!BK$124</f>
        <v>0</v>
      </c>
      <c r="BL98" s="255">
        <f>+生産者価格評価表!BL98/生産者価格評価表!BL$124</f>
        <v>0</v>
      </c>
      <c r="BM98" s="255">
        <f>+生産者価格評価表!BM98/生産者価格評価表!BM$124</f>
        <v>0</v>
      </c>
      <c r="BN98" s="255">
        <f>+生産者価格評価表!BN98/生産者価格評価表!BN$124</f>
        <v>0</v>
      </c>
      <c r="BO98" s="255">
        <f>+生産者価格評価表!BO98/生産者価格評価表!BO$124</f>
        <v>0</v>
      </c>
      <c r="BP98" s="255">
        <f>+生産者価格評価表!BP98/生産者価格評価表!BP$124</f>
        <v>0</v>
      </c>
      <c r="BQ98" s="255">
        <f>+生産者価格評価表!BQ98/生産者価格評価表!BQ$124</f>
        <v>0</v>
      </c>
      <c r="BR98" s="255">
        <f>+生産者価格評価表!BR98/生産者価格評価表!BR$124</f>
        <v>0</v>
      </c>
      <c r="BS98" s="255">
        <f>+生産者価格評価表!BS98/生産者価格評価表!BS$124</f>
        <v>0</v>
      </c>
      <c r="BT98" s="255">
        <f>+生産者価格評価表!BT98/生産者価格評価表!BT$124</f>
        <v>0</v>
      </c>
      <c r="BU98" s="255">
        <f>+生産者価格評価表!BU98/生産者価格評価表!BU$124</f>
        <v>0</v>
      </c>
      <c r="BV98" s="255">
        <f>+生産者価格評価表!BV98/生産者価格評価表!BV$124</f>
        <v>0</v>
      </c>
      <c r="BW98" s="255">
        <f>+生産者価格評価表!BW98/生産者価格評価表!BW$124</f>
        <v>0</v>
      </c>
      <c r="BX98" s="255">
        <f>+生産者価格評価表!BX98/生産者価格評価表!BX$124</f>
        <v>0</v>
      </c>
      <c r="BY98" s="255">
        <f>+生産者価格評価表!BY98/生産者価格評価表!BY$124</f>
        <v>0</v>
      </c>
      <c r="BZ98" s="255">
        <f>+生産者価格評価表!BZ98/生産者価格評価表!BZ$124</f>
        <v>0</v>
      </c>
      <c r="CA98" s="255">
        <f>+生産者価格評価表!CA98/生産者価格評価表!CA$124</f>
        <v>0</v>
      </c>
      <c r="CB98" s="255">
        <f>+生産者価格評価表!CB98/生産者価格評価表!CB$124</f>
        <v>0</v>
      </c>
      <c r="CC98" s="255">
        <f>+生産者価格評価表!CC98/生産者価格評価表!CC$124</f>
        <v>0</v>
      </c>
      <c r="CD98" s="255">
        <f>+生産者価格評価表!CD98/生産者価格評価表!CD$124</f>
        <v>0</v>
      </c>
      <c r="CE98" s="255">
        <f>+生産者価格評価表!CE98/生産者価格評価表!CE$124</f>
        <v>0</v>
      </c>
      <c r="CF98" s="255">
        <f>+生産者価格評価表!CF98/生産者価格評価表!CF$124</f>
        <v>0</v>
      </c>
      <c r="CG98" s="255">
        <f>+生産者価格評価表!CG98/生産者価格評価表!CG$124</f>
        <v>0</v>
      </c>
      <c r="CH98" s="255">
        <f>+生産者価格評価表!CH98/生産者価格評価表!CH$124</f>
        <v>0</v>
      </c>
      <c r="CI98" s="255">
        <f>+生産者価格評価表!CI98/生産者価格評価表!CI$124</f>
        <v>0</v>
      </c>
      <c r="CJ98" s="255">
        <f>+生産者価格評価表!CJ98/生産者価格評価表!CJ$124</f>
        <v>0</v>
      </c>
      <c r="CK98" s="255">
        <f>+生産者価格評価表!CK98/生産者価格評価表!CK$124</f>
        <v>0</v>
      </c>
      <c r="CL98" s="255">
        <f>+生産者価格評価表!CL98/生産者価格評価表!CL$124</f>
        <v>0</v>
      </c>
      <c r="CM98" s="255">
        <f>+生産者価格評価表!CM98/生産者価格評価表!CM$124</f>
        <v>0</v>
      </c>
      <c r="CN98" s="255">
        <f>+生産者価格評価表!CN98/生産者価格評価表!CN$124</f>
        <v>0</v>
      </c>
      <c r="CO98" s="255">
        <f>+生産者価格評価表!CO98/生産者価格評価表!CO$124</f>
        <v>0</v>
      </c>
      <c r="CP98" s="255">
        <f>+生産者価格評価表!CP98/生産者価格評価表!CP$124</f>
        <v>0</v>
      </c>
      <c r="CQ98" s="255">
        <f>+生産者価格評価表!CQ98/生産者価格評価表!CQ$124</f>
        <v>1.0594945938475726E-2</v>
      </c>
      <c r="CR98" s="255">
        <f>+生産者価格評価表!CR98/生産者価格評価表!CR$124</f>
        <v>0</v>
      </c>
      <c r="CS98" s="255">
        <f>+生産者価格評価表!CS98/生産者価格評価表!CS$124</f>
        <v>0</v>
      </c>
      <c r="CT98" s="255">
        <f>+生産者価格評価表!CT98/生産者価格評価表!CT$124</f>
        <v>5.0684591203076115E-4</v>
      </c>
      <c r="CU98" s="255">
        <f>+生産者価格評価表!CU98/生産者価格評価表!CU$124</f>
        <v>0</v>
      </c>
      <c r="CV98" s="255">
        <f>+生産者価格評価表!CV98/生産者価格評価表!CV$124</f>
        <v>0</v>
      </c>
      <c r="CW98" s="255">
        <f>+生産者価格評価表!CW98/生産者価格評価表!CW$124</f>
        <v>0</v>
      </c>
      <c r="CX98" s="255">
        <f>+生産者価格評価表!CX98/生産者価格評価表!CX$124</f>
        <v>0</v>
      </c>
      <c r="CY98" s="255">
        <f>+生産者価格評価表!CY98/生産者価格評価表!CY$124</f>
        <v>0</v>
      </c>
      <c r="CZ98" s="255">
        <f>+生産者価格評価表!CZ98/生産者価格評価表!CZ$124</f>
        <v>0</v>
      </c>
      <c r="DA98" s="255">
        <f>+生産者価格評価表!DA98/生産者価格評価表!DA$124</f>
        <v>0</v>
      </c>
      <c r="DB98" s="255">
        <f>+生産者価格評価表!DB98/生産者価格評価表!DB$124</f>
        <v>0</v>
      </c>
      <c r="DC98" s="255">
        <f>+生産者価格評価表!DC98/生産者価格評価表!DC$124</f>
        <v>0</v>
      </c>
      <c r="DD98" s="255">
        <f>+生産者価格評価表!DD98/生産者価格評価表!DD$124</f>
        <v>0</v>
      </c>
      <c r="DE98" s="255">
        <f>+生産者価格評価表!DE98/生産者価格評価表!DE$124</f>
        <v>0</v>
      </c>
      <c r="DF98" s="255">
        <f>+生産者価格評価表!DF98/生産者価格評価表!DF$124</f>
        <v>0</v>
      </c>
      <c r="DG98" s="256">
        <f>+生産者価格評価表!DG98/生産者価格評価表!DG$124</f>
        <v>0</v>
      </c>
    </row>
    <row r="99" spans="1:111" ht="15" customHeight="1" x14ac:dyDescent="0.3">
      <c r="A99" s="236">
        <v>93</v>
      </c>
      <c r="B99" s="196" t="s">
        <v>396</v>
      </c>
      <c r="C99" s="195" t="s">
        <v>397</v>
      </c>
      <c r="D99" s="253">
        <f>+生産者価格評価表!D99/生産者価格評価表!D$124</f>
        <v>0</v>
      </c>
      <c r="E99" s="254">
        <f>+生産者価格評価表!E99/生産者価格評価表!E$124</f>
        <v>0</v>
      </c>
      <c r="F99" s="254">
        <f>+生産者価格評価表!F99/生産者価格評価表!F$124</f>
        <v>0</v>
      </c>
      <c r="G99" s="254">
        <f>+生産者価格評価表!G99/生産者価格評価表!G$124</f>
        <v>0</v>
      </c>
      <c r="H99" s="254">
        <f>+生産者価格評価表!H99/生産者価格評価表!H$124</f>
        <v>0</v>
      </c>
      <c r="I99" s="254">
        <f>+生産者価格評価表!I99/生産者価格評価表!I$124</f>
        <v>0</v>
      </c>
      <c r="J99" s="254">
        <f>+生産者価格評価表!J99/生産者価格評価表!J$124</f>
        <v>0</v>
      </c>
      <c r="K99" s="254">
        <f>+生産者価格評価表!K99/生産者価格評価表!K$124</f>
        <v>0</v>
      </c>
      <c r="L99" s="254">
        <f>+生産者価格評価表!L99/生産者価格評価表!L$124</f>
        <v>0</v>
      </c>
      <c r="M99" s="254">
        <f>+生産者価格評価表!M99/生産者価格評価表!M$124</f>
        <v>0</v>
      </c>
      <c r="N99" s="254">
        <f>+生産者価格評価表!N99/生産者価格評価表!N$124</f>
        <v>0</v>
      </c>
      <c r="O99" s="254">
        <f>+生産者価格評価表!O99/生産者価格評価表!O$124</f>
        <v>0</v>
      </c>
      <c r="P99" s="254">
        <f>+生産者価格評価表!P99/生産者価格評価表!P$124</f>
        <v>0</v>
      </c>
      <c r="Q99" s="254">
        <f>+生産者価格評価表!Q99/生産者価格評価表!Q$124</f>
        <v>0</v>
      </c>
      <c r="R99" s="254">
        <f>+生産者価格評価表!R99/生産者価格評価表!R$124</f>
        <v>0</v>
      </c>
      <c r="S99" s="254">
        <f>+生産者価格評価表!S99/生産者価格評価表!S$124</f>
        <v>2.6213357330788191E-6</v>
      </c>
      <c r="T99" s="254">
        <f>+生産者価格評価表!T99/生産者価格評価表!T$124</f>
        <v>2.5562089036164392E-6</v>
      </c>
      <c r="U99" s="254">
        <f>+生産者価格評価表!U99/生産者価格評価表!U$124</f>
        <v>9.5412167106337357E-6</v>
      </c>
      <c r="V99" s="254">
        <f>+生産者価格評価表!V99/生産者価格評価表!V$124</f>
        <v>0</v>
      </c>
      <c r="W99" s="254">
        <f>+生産者価格評価表!W99/生産者価格評価表!W$124</f>
        <v>0</v>
      </c>
      <c r="X99" s="254">
        <f>+生産者価格評価表!X99/生産者価格評価表!X$124</f>
        <v>0</v>
      </c>
      <c r="Y99" s="254">
        <f>+生産者価格評価表!Y99/生産者価格評価表!Y$124</f>
        <v>8.765584387267024E-7</v>
      </c>
      <c r="Z99" s="254">
        <f>+生産者価格評価表!Z99/生産者価格評価表!Z$124</f>
        <v>0</v>
      </c>
      <c r="AA99" s="254">
        <f>+生産者価格評価表!AA99/生産者価格評価表!AA$124</f>
        <v>0</v>
      </c>
      <c r="AB99" s="254">
        <f>+生産者価格評価表!AB99/生産者価格評価表!AB$124</f>
        <v>1.5170024281390235E-5</v>
      </c>
      <c r="AC99" s="254">
        <f>+生産者価格評価表!AC99/生産者価格評価表!AC$124</f>
        <v>0</v>
      </c>
      <c r="AD99" s="254">
        <f>+生産者価格評価表!AD99/生産者価格評価表!AD$124</f>
        <v>0</v>
      </c>
      <c r="AE99" s="254">
        <f>+生産者価格評価表!AE99/生産者価格評価表!AE$124</f>
        <v>0</v>
      </c>
      <c r="AF99" s="254">
        <f>+生産者価格評価表!AF99/生産者価格評価表!AF$124</f>
        <v>5.4511503789776026E-7</v>
      </c>
      <c r="AG99" s="254">
        <f>+生産者価格評価表!AG99/生産者価格評価表!AG$124</f>
        <v>3.732653890787773E-7</v>
      </c>
      <c r="AH99" s="254">
        <f>+生産者価格評価表!AH99/生産者価格評価表!AH$124</f>
        <v>0</v>
      </c>
      <c r="AI99" s="254">
        <f>+生産者価格評価表!AI99/生産者価格評価表!AI$124</f>
        <v>0</v>
      </c>
      <c r="AJ99" s="254">
        <f>+生産者価格評価表!AJ99/生産者価格評価表!AJ$124</f>
        <v>0</v>
      </c>
      <c r="AK99" s="254">
        <f>+生産者価格評価表!AK99/生産者価格評価表!AK$124</f>
        <v>0</v>
      </c>
      <c r="AL99" s="254">
        <f>+生産者価格評価表!AL99/生産者価格評価表!AL$124</f>
        <v>0</v>
      </c>
      <c r="AM99" s="254">
        <f>+生産者価格評価表!AM99/生産者価格評価表!AM$124</f>
        <v>0</v>
      </c>
      <c r="AN99" s="254">
        <f>+生産者価格評価表!AN99/生産者価格評価表!AN$124</f>
        <v>3.2838072649075466E-6</v>
      </c>
      <c r="AO99" s="254">
        <f>+生産者価格評価表!AO99/生産者価格評価表!AO$124</f>
        <v>0</v>
      </c>
      <c r="AP99" s="254">
        <f>+生産者価格評価表!AP99/生産者価格評価表!AP$124</f>
        <v>0</v>
      </c>
      <c r="AQ99" s="254">
        <f>+生産者価格評価表!AQ99/生産者価格評価表!AQ$124</f>
        <v>0</v>
      </c>
      <c r="AR99" s="254">
        <f>+生産者価格評価表!AR99/生産者価格評価表!AR$124</f>
        <v>0</v>
      </c>
      <c r="AS99" s="254">
        <f>+生産者価格評価表!AS99/生産者価格評価表!AS$124</f>
        <v>0</v>
      </c>
      <c r="AT99" s="254">
        <f>+生産者価格評価表!AT99/生産者価格評価表!AT$124</f>
        <v>0</v>
      </c>
      <c r="AU99" s="255">
        <f>+生産者価格評価表!AU99/生産者価格評価表!AU$124</f>
        <v>0</v>
      </c>
      <c r="AV99" s="255">
        <f>+生産者価格評価表!AV99/生産者価格評価表!AV$124</f>
        <v>0</v>
      </c>
      <c r="AW99" s="255">
        <f>+生産者価格評価表!AW99/生産者価格評価表!AW$124</f>
        <v>0</v>
      </c>
      <c r="AX99" s="255">
        <f>+生産者価格評価表!AX99/生産者価格評価表!AX$124</f>
        <v>0</v>
      </c>
      <c r="AY99" s="255">
        <f>+生産者価格評価表!AY99/生産者価格評価表!AY$124</f>
        <v>0</v>
      </c>
      <c r="AZ99" s="255">
        <f>+生産者価格評価表!AZ99/生産者価格評価表!AZ$124</f>
        <v>0</v>
      </c>
      <c r="BA99" s="255">
        <f>+生産者価格評価表!BA99/生産者価格評価表!BA$124</f>
        <v>0</v>
      </c>
      <c r="BB99" s="255">
        <f>+生産者価格評価表!BB99/生産者価格評価表!BB$124</f>
        <v>0</v>
      </c>
      <c r="BC99" s="255">
        <f>+生産者価格評価表!BC99/生産者価格評価表!BC$124</f>
        <v>0</v>
      </c>
      <c r="BD99" s="255">
        <f>+生産者価格評価表!BD99/生産者価格評価表!BD$124</f>
        <v>0</v>
      </c>
      <c r="BE99" s="255">
        <f>+生産者価格評価表!BE99/生産者価格評価表!BE$124</f>
        <v>0</v>
      </c>
      <c r="BF99" s="255">
        <f>+生産者価格評価表!BF99/生産者価格評価表!BF$124</f>
        <v>0</v>
      </c>
      <c r="BG99" s="255">
        <f>+生産者価格評価表!BG99/生産者価格評価表!BG$124</f>
        <v>0</v>
      </c>
      <c r="BH99" s="255">
        <f>+生産者価格評価表!BH99/生産者価格評価表!BH$124</f>
        <v>0</v>
      </c>
      <c r="BI99" s="255">
        <f>+生産者価格評価表!BI99/生産者価格評価表!BI$124</f>
        <v>0</v>
      </c>
      <c r="BJ99" s="255">
        <f>+生産者価格評価表!BJ99/生産者価格評価表!BJ$124</f>
        <v>0</v>
      </c>
      <c r="BK99" s="255">
        <f>+生産者価格評価表!BK99/生産者価格評価表!BK$124</f>
        <v>0</v>
      </c>
      <c r="BL99" s="255">
        <f>+生産者価格評価表!BL99/生産者価格評価表!BL$124</f>
        <v>0</v>
      </c>
      <c r="BM99" s="255">
        <f>+生産者価格評価表!BM99/生産者価格評価表!BM$124</f>
        <v>7.7966539100414279E-7</v>
      </c>
      <c r="BN99" s="255">
        <f>+生産者価格評価表!BN99/生産者価格評価表!BN$124</f>
        <v>1.6106930432041349E-6</v>
      </c>
      <c r="BO99" s="255">
        <f>+生産者価格評価表!BO99/生産者価格評価表!BO$124</f>
        <v>1.3620746212581257E-6</v>
      </c>
      <c r="BP99" s="255">
        <f>+生産者価格評価表!BP99/生産者価格評価表!BP$124</f>
        <v>2.2417599309964944E-6</v>
      </c>
      <c r="BQ99" s="255">
        <f>+生産者価格評価表!BQ99/生産者価格評価表!BQ$124</f>
        <v>2.5187118048474107E-5</v>
      </c>
      <c r="BR99" s="255">
        <f>+生産者価格評価表!BR99/生産者価格評価表!BR$124</f>
        <v>4.0094091580456657E-6</v>
      </c>
      <c r="BS99" s="255">
        <f>+生産者価格評価表!BS99/生産者価格評価表!BS$124</f>
        <v>1.2184324998327966E-4</v>
      </c>
      <c r="BT99" s="255">
        <f>+生産者価格評価表!BT99/生産者価格評価表!BT$124</f>
        <v>0</v>
      </c>
      <c r="BU99" s="255">
        <f>+生産者価格評価表!BU99/生産者価格評価表!BU$124</f>
        <v>1.9176364985631424E-5</v>
      </c>
      <c r="BV99" s="255">
        <f>+生産者価格評価表!BV99/生産者価格評価表!BV$124</f>
        <v>1.0799925193178707E-4</v>
      </c>
      <c r="BW99" s="255">
        <f>+生産者価格評価表!BW99/生産者価格評価表!BW$124</f>
        <v>2.632561771929464E-5</v>
      </c>
      <c r="BX99" s="255">
        <f>+生産者価格評価表!BX99/生産者価格評価表!BX$124</f>
        <v>2.9059173113863817E-5</v>
      </c>
      <c r="BY99" s="255">
        <f>+生産者価格評価表!BY99/生産者価格評価表!BY$124</f>
        <v>0</v>
      </c>
      <c r="BZ99" s="255">
        <f>+生産者価格評価表!BZ99/生産者価格評価表!BZ$124</f>
        <v>4.2041362902287173E-5</v>
      </c>
      <c r="CA99" s="255">
        <f>+生産者価格評価表!CA99/生産者価格評価表!CA$124</f>
        <v>2.0643001987921092E-6</v>
      </c>
      <c r="CB99" s="255">
        <f>+生産者価格評価表!CB99/生産者価格評価表!CB$124</f>
        <v>0</v>
      </c>
      <c r="CC99" s="255">
        <f>+生産者価格評価表!CC99/生産者価格評価表!CC$124</f>
        <v>9.3833064211081596E-5</v>
      </c>
      <c r="CD99" s="255">
        <f>+生産者価格評価表!CD99/生産者価格評価表!CD$124</f>
        <v>0</v>
      </c>
      <c r="CE99" s="255">
        <f>+生産者価格評価表!CE99/生産者価格評価表!CE$124</f>
        <v>0</v>
      </c>
      <c r="CF99" s="255">
        <f>+生産者価格評価表!CF99/生産者価格評価表!CF$124</f>
        <v>1.0826418707778314E-2</v>
      </c>
      <c r="CG99" s="255">
        <f>+生産者価格評価表!CG99/生産者価格評価表!CG$124</f>
        <v>8.1435796661661242E-4</v>
      </c>
      <c r="CH99" s="255">
        <f>+生産者価格評価表!CH99/生産者価格評価表!CH$124</f>
        <v>4.3060028289133735E-5</v>
      </c>
      <c r="CI99" s="255">
        <f>+生産者価格評価表!CI99/生産者価格評価表!CI$124</f>
        <v>6.1795973469285219E-4</v>
      </c>
      <c r="CJ99" s="255">
        <f>+生産者価格評価表!CJ99/生産者価格評価表!CJ$124</f>
        <v>3.2368562142066372E-4</v>
      </c>
      <c r="CK99" s="255">
        <f>+生産者価格評価表!CK99/生産者価格評価表!CK$124</f>
        <v>1.0030253899966915E-4</v>
      </c>
      <c r="CL99" s="255">
        <f>+生産者価格評価表!CL99/生産者価格評価表!CL$124</f>
        <v>1.854099244875944E-4</v>
      </c>
      <c r="CM99" s="255">
        <f>+生産者価格評価表!CM99/生産者価格評価表!CM$124</f>
        <v>1.3631631160407044E-4</v>
      </c>
      <c r="CN99" s="255">
        <f>+生産者価格評価表!CN99/生産者価格評価表!CN$124</f>
        <v>1.9471317599664172E-5</v>
      </c>
      <c r="CO99" s="255">
        <f>+生産者価格評価表!CO99/生産者価格評価表!CO$124</f>
        <v>7.8190891508037378E-6</v>
      </c>
      <c r="CP99" s="255">
        <f>+生産者価格評価表!CP99/生産者価格評価表!CP$124</f>
        <v>1.8039975495369548E-5</v>
      </c>
      <c r="CQ99" s="255">
        <f>+生産者価格評価表!CQ99/生産者価格評価表!CQ$124</f>
        <v>8.9182754778858158E-3</v>
      </c>
      <c r="CR99" s="255">
        <f>+生産者価格評価表!CR99/生産者価格評価表!CR$124</f>
        <v>4.6307083471965757E-2</v>
      </c>
      <c r="CS99" s="255">
        <f>+生産者価格評価表!CS99/生産者価格評価表!CS$124</f>
        <v>1.7430032301852219E-3</v>
      </c>
      <c r="CT99" s="255">
        <f>+生産者価格評価表!CT99/生産者価格評価表!CT$124</f>
        <v>9.4057080783115738E-4</v>
      </c>
      <c r="CU99" s="255">
        <f>+生産者価格評価表!CU99/生産者価格評価表!CU$124</f>
        <v>5.6548292241574301E-6</v>
      </c>
      <c r="CV99" s="255">
        <f>+生産者価格評価表!CV99/生産者価格評価表!CV$124</f>
        <v>0</v>
      </c>
      <c r="CW99" s="255">
        <f>+生産者価格評価表!CW99/生産者価格評価表!CW$124</f>
        <v>1.3988967448767536E-5</v>
      </c>
      <c r="CX99" s="255">
        <f>+生産者価格評価表!CX99/生産者価格評価表!CX$124</f>
        <v>0</v>
      </c>
      <c r="CY99" s="255">
        <f>+生産者価格評価表!CY99/生産者価格評価表!CY$124</f>
        <v>3.4423916943942378E-5</v>
      </c>
      <c r="CZ99" s="255">
        <f>+生産者価格評価表!CZ99/生産者価格評価表!CZ$124</f>
        <v>1.8564838937645657E-6</v>
      </c>
      <c r="DA99" s="255">
        <f>+生産者価格評価表!DA99/生産者価格評価表!DA$124</f>
        <v>4.3971052210860668E-4</v>
      </c>
      <c r="DB99" s="255">
        <f>+生産者価格評価表!DB99/生産者価格評価表!DB$124</f>
        <v>6.8839311836346011E-7</v>
      </c>
      <c r="DC99" s="255">
        <f>+生産者価格評価表!DC99/生産者価格評価表!DC$124</f>
        <v>8.1894234893670242E-5</v>
      </c>
      <c r="DD99" s="255">
        <f>+生産者価格評価表!DD99/生産者価格評価表!DD$124</f>
        <v>3.5663045706087314E-3</v>
      </c>
      <c r="DE99" s="255">
        <f>+生産者価格評価表!DE99/生産者価格評価表!DE$124</f>
        <v>9.1728053188917029E-5</v>
      </c>
      <c r="DF99" s="255">
        <f>+生産者価格評価表!DF99/生産者価格評価表!DF$124</f>
        <v>0</v>
      </c>
      <c r="DG99" s="256">
        <f>+生産者価格評価表!DG99/生産者価格評価表!DG$124</f>
        <v>1.2914743944840209E-4</v>
      </c>
    </row>
    <row r="100" spans="1:111" ht="15" customHeight="1" x14ac:dyDescent="0.3">
      <c r="A100" s="236">
        <v>94</v>
      </c>
      <c r="B100" s="196" t="s">
        <v>398</v>
      </c>
      <c r="C100" s="195" t="s">
        <v>399</v>
      </c>
      <c r="D100" s="253">
        <f>+生産者価格評価表!D100/生産者価格評価表!D$124</f>
        <v>0</v>
      </c>
      <c r="E100" s="254">
        <f>+生産者価格評価表!E100/生産者価格評価表!E$124</f>
        <v>0</v>
      </c>
      <c r="F100" s="254">
        <f>+生産者価格評価表!F100/生産者価格評価表!F$124</f>
        <v>0</v>
      </c>
      <c r="G100" s="254">
        <f>+生産者価格評価表!G100/生産者価格評価表!G$124</f>
        <v>0</v>
      </c>
      <c r="H100" s="254">
        <f>+生産者価格評価表!H100/生産者価格評価表!H$124</f>
        <v>0</v>
      </c>
      <c r="I100" s="254">
        <f>+生産者価格評価表!I100/生産者価格評価表!I$124</f>
        <v>0</v>
      </c>
      <c r="J100" s="254">
        <f>+生産者価格評価表!J100/生産者価格評価表!J$124</f>
        <v>0</v>
      </c>
      <c r="K100" s="254">
        <f>+生産者価格評価表!K100/生産者価格評価表!K$124</f>
        <v>0</v>
      </c>
      <c r="L100" s="254">
        <f>+生産者価格評価表!L100/生産者価格評価表!L$124</f>
        <v>0</v>
      </c>
      <c r="M100" s="254">
        <f>+生産者価格評価表!M100/生産者価格評価表!M$124</f>
        <v>0</v>
      </c>
      <c r="N100" s="254">
        <f>+生産者価格評価表!N100/生産者価格評価表!N$124</f>
        <v>0</v>
      </c>
      <c r="O100" s="254">
        <f>+生産者価格評価表!O100/生産者価格評価表!O$124</f>
        <v>0</v>
      </c>
      <c r="P100" s="254">
        <f>+生産者価格評価表!P100/生産者価格評価表!P$124</f>
        <v>0</v>
      </c>
      <c r="Q100" s="254">
        <f>+生産者価格評価表!Q100/生産者価格評価表!Q$124</f>
        <v>0</v>
      </c>
      <c r="R100" s="254">
        <f>+生産者価格評価表!R100/生産者価格評価表!R$124</f>
        <v>0</v>
      </c>
      <c r="S100" s="254">
        <f>+生産者価格評価表!S100/生産者価格評価表!S$124</f>
        <v>0</v>
      </c>
      <c r="T100" s="254">
        <f>+生産者価格評価表!T100/生産者価格評価表!T$124</f>
        <v>0</v>
      </c>
      <c r="U100" s="254">
        <f>+生産者価格評価表!U100/生産者価格評価表!U$124</f>
        <v>0</v>
      </c>
      <c r="V100" s="254">
        <f>+生産者価格評価表!V100/生産者価格評価表!V$124</f>
        <v>0</v>
      </c>
      <c r="W100" s="254">
        <f>+生産者価格評価表!W100/生産者価格評価表!W$124</f>
        <v>0</v>
      </c>
      <c r="X100" s="254">
        <f>+生産者価格評価表!X100/生産者価格評価表!X$124</f>
        <v>0</v>
      </c>
      <c r="Y100" s="254">
        <f>+生産者価格評価表!Y100/生産者価格評価表!Y$124</f>
        <v>0</v>
      </c>
      <c r="Z100" s="254">
        <f>+生産者価格評価表!Z100/生産者価格評価表!Z$124</f>
        <v>0</v>
      </c>
      <c r="AA100" s="254">
        <f>+生産者価格評価表!AA100/生産者価格評価表!AA$124</f>
        <v>0</v>
      </c>
      <c r="AB100" s="254">
        <f>+生産者価格評価表!AB100/生産者価格評価表!AB$124</f>
        <v>0</v>
      </c>
      <c r="AC100" s="254">
        <f>+生産者価格評価表!AC100/生産者価格評価表!AC$124</f>
        <v>0</v>
      </c>
      <c r="AD100" s="254">
        <f>+生産者価格評価表!AD100/生産者価格評価表!AD$124</f>
        <v>0</v>
      </c>
      <c r="AE100" s="254">
        <f>+生産者価格評価表!AE100/生産者価格評価表!AE$124</f>
        <v>0</v>
      </c>
      <c r="AF100" s="254">
        <f>+生産者価格評価表!AF100/生産者価格評価表!AF$124</f>
        <v>0</v>
      </c>
      <c r="AG100" s="254">
        <f>+生産者価格評価表!AG100/生産者価格評価表!AG$124</f>
        <v>0</v>
      </c>
      <c r="AH100" s="254">
        <f>+生産者価格評価表!AH100/生産者価格評価表!AH$124</f>
        <v>0</v>
      </c>
      <c r="AI100" s="254">
        <f>+生産者価格評価表!AI100/生産者価格評価表!AI$124</f>
        <v>0</v>
      </c>
      <c r="AJ100" s="254">
        <f>+生産者価格評価表!AJ100/生産者価格評価表!AJ$124</f>
        <v>0</v>
      </c>
      <c r="AK100" s="254">
        <f>+生産者価格評価表!AK100/生産者価格評価表!AK$124</f>
        <v>0</v>
      </c>
      <c r="AL100" s="254">
        <f>+生産者価格評価表!AL100/生産者価格評価表!AL$124</f>
        <v>0</v>
      </c>
      <c r="AM100" s="254">
        <f>+生産者価格評価表!AM100/生産者価格評価表!AM$124</f>
        <v>0</v>
      </c>
      <c r="AN100" s="254">
        <f>+生産者価格評価表!AN100/生産者価格評価表!AN$124</f>
        <v>0</v>
      </c>
      <c r="AO100" s="254">
        <f>+生産者価格評価表!AO100/生産者価格評価表!AO$124</f>
        <v>0</v>
      </c>
      <c r="AP100" s="254">
        <f>+生産者価格評価表!AP100/生産者価格評価表!AP$124</f>
        <v>0</v>
      </c>
      <c r="AQ100" s="254">
        <f>+生産者価格評価表!AQ100/生産者価格評価表!AQ$124</f>
        <v>0</v>
      </c>
      <c r="AR100" s="254">
        <f>+生産者価格評価表!AR100/生産者価格評価表!AR$124</f>
        <v>0</v>
      </c>
      <c r="AS100" s="254">
        <f>+生産者価格評価表!AS100/生産者価格評価表!AS$124</f>
        <v>0</v>
      </c>
      <c r="AT100" s="254">
        <f>+生産者価格評価表!AT100/生産者価格評価表!AT$124</f>
        <v>0</v>
      </c>
      <c r="AU100" s="255">
        <f>+生産者価格評価表!AU100/生産者価格評価表!AU$124</f>
        <v>0</v>
      </c>
      <c r="AV100" s="255">
        <f>+生産者価格評価表!AV100/生産者価格評価表!AV$124</f>
        <v>0</v>
      </c>
      <c r="AW100" s="255">
        <f>+生産者価格評価表!AW100/生産者価格評価表!AW$124</f>
        <v>0</v>
      </c>
      <c r="AX100" s="255">
        <f>+生産者価格評価表!AX100/生産者価格評価表!AX$124</f>
        <v>0</v>
      </c>
      <c r="AY100" s="255">
        <f>+生産者価格評価表!AY100/生産者価格評価表!AY$124</f>
        <v>0</v>
      </c>
      <c r="AZ100" s="255">
        <f>+生産者価格評価表!AZ100/生産者価格評価表!AZ$124</f>
        <v>0</v>
      </c>
      <c r="BA100" s="255">
        <f>+生産者価格評価表!BA100/生産者価格評価表!BA$124</f>
        <v>0</v>
      </c>
      <c r="BB100" s="255">
        <f>+生産者価格評価表!BB100/生産者価格評価表!BB$124</f>
        <v>0</v>
      </c>
      <c r="BC100" s="255">
        <f>+生産者価格評価表!BC100/生産者価格評価表!BC$124</f>
        <v>0</v>
      </c>
      <c r="BD100" s="255">
        <f>+生産者価格評価表!BD100/生産者価格評価表!BD$124</f>
        <v>0</v>
      </c>
      <c r="BE100" s="255">
        <f>+生産者価格評価表!BE100/生産者価格評価表!BE$124</f>
        <v>0</v>
      </c>
      <c r="BF100" s="255">
        <f>+生産者価格評価表!BF100/生産者価格評価表!BF$124</f>
        <v>0</v>
      </c>
      <c r="BG100" s="255">
        <f>+生産者価格評価表!BG100/生産者価格評価表!BG$124</f>
        <v>0</v>
      </c>
      <c r="BH100" s="255">
        <f>+生産者価格評価表!BH100/生産者価格評価表!BH$124</f>
        <v>0</v>
      </c>
      <c r="BI100" s="255">
        <f>+生産者価格評価表!BI100/生産者価格評価表!BI$124</f>
        <v>0</v>
      </c>
      <c r="BJ100" s="255">
        <f>+生産者価格評価表!BJ100/生産者価格評価表!BJ$124</f>
        <v>0</v>
      </c>
      <c r="BK100" s="255">
        <f>+生産者価格評価表!BK100/生産者価格評価表!BK$124</f>
        <v>0</v>
      </c>
      <c r="BL100" s="255">
        <f>+生産者価格評価表!BL100/生産者価格評価表!BL$124</f>
        <v>0</v>
      </c>
      <c r="BM100" s="255">
        <f>+生産者価格評価表!BM100/生産者価格評価表!BM$124</f>
        <v>0</v>
      </c>
      <c r="BN100" s="255">
        <f>+生産者価格評価表!BN100/生産者価格評価表!BN$124</f>
        <v>0</v>
      </c>
      <c r="BO100" s="255">
        <f>+生産者価格評価表!BO100/生産者価格評価表!BO$124</f>
        <v>0</v>
      </c>
      <c r="BP100" s="255">
        <f>+生産者価格評価表!BP100/生産者価格評価表!BP$124</f>
        <v>0</v>
      </c>
      <c r="BQ100" s="255">
        <f>+生産者価格評価表!BQ100/生産者価格評価表!BQ$124</f>
        <v>0</v>
      </c>
      <c r="BR100" s="255">
        <f>+生産者価格評価表!BR100/生産者価格評価表!BR$124</f>
        <v>0</v>
      </c>
      <c r="BS100" s="255">
        <f>+生産者価格評価表!BS100/生産者価格評価表!BS$124</f>
        <v>0</v>
      </c>
      <c r="BT100" s="255">
        <f>+生産者価格評価表!BT100/生産者価格評価表!BT$124</f>
        <v>0</v>
      </c>
      <c r="BU100" s="255">
        <f>+生産者価格評価表!BU100/生産者価格評価表!BU$124</f>
        <v>0</v>
      </c>
      <c r="BV100" s="255">
        <f>+生産者価格評価表!BV100/生産者価格評価表!BV$124</f>
        <v>0</v>
      </c>
      <c r="BW100" s="255">
        <f>+生産者価格評価表!BW100/生産者価格評価表!BW$124</f>
        <v>0</v>
      </c>
      <c r="BX100" s="255">
        <f>+生産者価格評価表!BX100/生産者価格評価表!BX$124</f>
        <v>0</v>
      </c>
      <c r="BY100" s="255">
        <f>+生産者価格評価表!BY100/生産者価格評価表!BY$124</f>
        <v>0</v>
      </c>
      <c r="BZ100" s="255">
        <f>+生産者価格評価表!BZ100/生産者価格評価表!BZ$124</f>
        <v>0</v>
      </c>
      <c r="CA100" s="255">
        <f>+生産者価格評価表!CA100/生産者価格評価表!CA$124</f>
        <v>0</v>
      </c>
      <c r="CB100" s="255">
        <f>+生産者価格評価表!CB100/生産者価格評価表!CB$124</f>
        <v>0</v>
      </c>
      <c r="CC100" s="255">
        <f>+生産者価格評価表!CC100/生産者価格評価表!CC$124</f>
        <v>0</v>
      </c>
      <c r="CD100" s="255">
        <f>+生産者価格評価表!CD100/生産者価格評価表!CD$124</f>
        <v>0</v>
      </c>
      <c r="CE100" s="255">
        <f>+生産者価格評価表!CE100/生産者価格評価表!CE$124</f>
        <v>0</v>
      </c>
      <c r="CF100" s="255">
        <f>+生産者価格評価表!CF100/生産者価格評価表!CF$124</f>
        <v>0</v>
      </c>
      <c r="CG100" s="255">
        <f>+生産者価格評価表!CG100/生産者価格評価表!CG$124</f>
        <v>0</v>
      </c>
      <c r="CH100" s="255">
        <f>+生産者価格評価表!CH100/生産者価格評価表!CH$124</f>
        <v>0</v>
      </c>
      <c r="CI100" s="255">
        <f>+生産者価格評価表!CI100/生産者価格評価表!CI$124</f>
        <v>0</v>
      </c>
      <c r="CJ100" s="255">
        <f>+生産者価格評価表!CJ100/生産者価格評価表!CJ$124</f>
        <v>0</v>
      </c>
      <c r="CK100" s="255">
        <f>+生産者価格評価表!CK100/生産者価格評価表!CK$124</f>
        <v>0</v>
      </c>
      <c r="CL100" s="255">
        <f>+生産者価格評価表!CL100/生産者価格評価表!CL$124</f>
        <v>0</v>
      </c>
      <c r="CM100" s="255">
        <f>+生産者価格評価表!CM100/生産者価格評価表!CM$124</f>
        <v>0</v>
      </c>
      <c r="CN100" s="255">
        <f>+生産者価格評価表!CN100/生産者価格評価表!CN$124</f>
        <v>0</v>
      </c>
      <c r="CO100" s="255">
        <f>+生産者価格評価表!CO100/生産者価格評価表!CO$124</f>
        <v>0</v>
      </c>
      <c r="CP100" s="255">
        <f>+生産者価格評価表!CP100/生産者価格評価表!CP$124</f>
        <v>0</v>
      </c>
      <c r="CQ100" s="255">
        <f>+生産者価格評価表!CQ100/生産者価格評価表!CQ$124</f>
        <v>0</v>
      </c>
      <c r="CR100" s="255">
        <f>+生産者価格評価表!CR100/生産者価格評価表!CR$124</f>
        <v>0</v>
      </c>
      <c r="CS100" s="255">
        <f>+生産者価格評価表!CS100/生産者価格評価表!CS$124</f>
        <v>0</v>
      </c>
      <c r="CT100" s="255">
        <f>+生産者価格評価表!CT100/生産者価格評価表!CT$124</f>
        <v>0</v>
      </c>
      <c r="CU100" s="255">
        <f>+生産者価格評価表!CU100/生産者価格評価表!CU$124</f>
        <v>0</v>
      </c>
      <c r="CV100" s="255">
        <f>+生産者価格評価表!CV100/生産者価格評価表!CV$124</f>
        <v>0</v>
      </c>
      <c r="CW100" s="255">
        <f>+生産者価格評価表!CW100/生産者価格評価表!CW$124</f>
        <v>0</v>
      </c>
      <c r="CX100" s="255">
        <f>+生産者価格評価表!CX100/生産者価格評価表!CX$124</f>
        <v>0</v>
      </c>
      <c r="CY100" s="255">
        <f>+生産者価格評価表!CY100/生産者価格評価表!CY$124</f>
        <v>0</v>
      </c>
      <c r="CZ100" s="255">
        <f>+生産者価格評価表!CZ100/生産者価格評価表!CZ$124</f>
        <v>0</v>
      </c>
      <c r="DA100" s="255">
        <f>+生産者価格評価表!DA100/生産者価格評価表!DA$124</f>
        <v>0</v>
      </c>
      <c r="DB100" s="255">
        <f>+生産者価格評価表!DB100/生産者価格評価表!DB$124</f>
        <v>0</v>
      </c>
      <c r="DC100" s="255">
        <f>+生産者価格評価表!DC100/生産者価格評価表!DC$124</f>
        <v>0</v>
      </c>
      <c r="DD100" s="255">
        <f>+生産者価格評価表!DD100/生産者価格評価表!DD$124</f>
        <v>0</v>
      </c>
      <c r="DE100" s="255">
        <f>+生産者価格評価表!DE100/生産者価格評価表!DE$124</f>
        <v>0</v>
      </c>
      <c r="DF100" s="255">
        <f>+生産者価格評価表!DF100/生産者価格評価表!DF$124</f>
        <v>0</v>
      </c>
      <c r="DG100" s="256">
        <f>+生産者価格評価表!DG100/生産者価格評価表!DG$124</f>
        <v>0</v>
      </c>
    </row>
    <row r="101" spans="1:111" ht="15" customHeight="1" x14ac:dyDescent="0.3">
      <c r="A101" s="236">
        <v>95</v>
      </c>
      <c r="B101" s="196" t="s">
        <v>400</v>
      </c>
      <c r="C101" s="195" t="s">
        <v>401</v>
      </c>
      <c r="D101" s="253">
        <f>+生産者価格評価表!D101/生産者価格評価表!D$124</f>
        <v>0</v>
      </c>
      <c r="E101" s="254">
        <f>+生産者価格評価表!E101/生産者価格評価表!E$124</f>
        <v>0</v>
      </c>
      <c r="F101" s="254">
        <f>+生産者価格評価表!F101/生産者価格評価表!F$124</f>
        <v>0</v>
      </c>
      <c r="G101" s="254">
        <f>+生産者価格評価表!G101/生産者価格評価表!G$124</f>
        <v>0</v>
      </c>
      <c r="H101" s="254">
        <f>+生産者価格評価表!H101/生産者価格評価表!H$124</f>
        <v>0</v>
      </c>
      <c r="I101" s="254">
        <f>+生産者価格評価表!I101/生産者価格評価表!I$124</f>
        <v>0</v>
      </c>
      <c r="J101" s="254">
        <f>+生産者価格評価表!J101/生産者価格評価表!J$124</f>
        <v>0</v>
      </c>
      <c r="K101" s="254">
        <f>+生産者価格評価表!K101/生産者価格評価表!K$124</f>
        <v>0</v>
      </c>
      <c r="L101" s="254">
        <f>+生産者価格評価表!L101/生産者価格評価表!L$124</f>
        <v>0</v>
      </c>
      <c r="M101" s="254">
        <f>+生産者価格評価表!M101/生産者価格評価表!M$124</f>
        <v>0</v>
      </c>
      <c r="N101" s="254">
        <f>+生産者価格評価表!N101/生産者価格評価表!N$124</f>
        <v>0</v>
      </c>
      <c r="O101" s="254">
        <f>+生産者価格評価表!O101/生産者価格評価表!O$124</f>
        <v>0</v>
      </c>
      <c r="P101" s="254">
        <f>+生産者価格評価表!P101/生産者価格評価表!P$124</f>
        <v>0</v>
      </c>
      <c r="Q101" s="254">
        <f>+生産者価格評価表!Q101/生産者価格評価表!Q$124</f>
        <v>0</v>
      </c>
      <c r="R101" s="254">
        <f>+生産者価格評価表!R101/生産者価格評価表!R$124</f>
        <v>0</v>
      </c>
      <c r="S101" s="254">
        <f>+生産者価格評価表!S101/生産者価格評価表!S$124</f>
        <v>0</v>
      </c>
      <c r="T101" s="254">
        <f>+生産者価格評価表!T101/生産者価格評価表!T$124</f>
        <v>0</v>
      </c>
      <c r="U101" s="254">
        <f>+生産者価格評価表!U101/生産者価格評価表!U$124</f>
        <v>0</v>
      </c>
      <c r="V101" s="254">
        <f>+生産者価格評価表!V101/生産者価格評価表!V$124</f>
        <v>0</v>
      </c>
      <c r="W101" s="254">
        <f>+生産者価格評価表!W101/生産者価格評価表!W$124</f>
        <v>0</v>
      </c>
      <c r="X101" s="254">
        <f>+生産者価格評価表!X101/生産者価格評価表!X$124</f>
        <v>0</v>
      </c>
      <c r="Y101" s="254">
        <f>+生産者価格評価表!Y101/生産者価格評価表!Y$124</f>
        <v>0</v>
      </c>
      <c r="Z101" s="254">
        <f>+生産者価格評価表!Z101/生産者価格評価表!Z$124</f>
        <v>0</v>
      </c>
      <c r="AA101" s="254">
        <f>+生産者価格評価表!AA101/生産者価格評価表!AA$124</f>
        <v>0</v>
      </c>
      <c r="AB101" s="254">
        <f>+生産者価格評価表!AB101/生産者価格評価表!AB$124</f>
        <v>0</v>
      </c>
      <c r="AC101" s="254">
        <f>+生産者価格評価表!AC101/生産者価格評価表!AC$124</f>
        <v>0</v>
      </c>
      <c r="AD101" s="254">
        <f>+生産者価格評価表!AD101/生産者価格評価表!AD$124</f>
        <v>0</v>
      </c>
      <c r="AE101" s="254">
        <f>+生産者価格評価表!AE101/生産者価格評価表!AE$124</f>
        <v>0</v>
      </c>
      <c r="AF101" s="254">
        <f>+生産者価格評価表!AF101/生産者価格評価表!AF$124</f>
        <v>0</v>
      </c>
      <c r="AG101" s="254">
        <f>+生産者価格評価表!AG101/生産者価格評価表!AG$124</f>
        <v>0</v>
      </c>
      <c r="AH101" s="254">
        <f>+生産者価格評価表!AH101/生産者価格評価表!AH$124</f>
        <v>0</v>
      </c>
      <c r="AI101" s="254">
        <f>+生産者価格評価表!AI101/生産者価格評価表!AI$124</f>
        <v>0</v>
      </c>
      <c r="AJ101" s="254">
        <f>+生産者価格評価表!AJ101/生産者価格評価表!AJ$124</f>
        <v>0</v>
      </c>
      <c r="AK101" s="254">
        <f>+生産者価格評価表!AK101/生産者価格評価表!AK$124</f>
        <v>0</v>
      </c>
      <c r="AL101" s="254">
        <f>+生産者価格評価表!AL101/生産者価格評価表!AL$124</f>
        <v>0</v>
      </c>
      <c r="AM101" s="254">
        <f>+生産者価格評価表!AM101/生産者価格評価表!AM$124</f>
        <v>0</v>
      </c>
      <c r="AN101" s="254">
        <f>+生産者価格評価表!AN101/生産者価格評価表!AN$124</f>
        <v>0</v>
      </c>
      <c r="AO101" s="254">
        <f>+生産者価格評価表!AO101/生産者価格評価表!AO$124</f>
        <v>0</v>
      </c>
      <c r="AP101" s="254">
        <f>+生産者価格評価表!AP101/生産者価格評価表!AP$124</f>
        <v>0</v>
      </c>
      <c r="AQ101" s="254">
        <f>+生産者価格評価表!AQ101/生産者価格評価表!AQ$124</f>
        <v>0</v>
      </c>
      <c r="AR101" s="254">
        <f>+生産者価格評価表!AR101/生産者価格評価表!AR$124</f>
        <v>0</v>
      </c>
      <c r="AS101" s="254">
        <f>+生産者価格評価表!AS101/生産者価格評価表!AS$124</f>
        <v>0</v>
      </c>
      <c r="AT101" s="254">
        <f>+生産者価格評価表!AT101/生産者価格評価表!AT$124</f>
        <v>0</v>
      </c>
      <c r="AU101" s="255">
        <f>+生産者価格評価表!AU101/生産者価格評価表!AU$124</f>
        <v>0</v>
      </c>
      <c r="AV101" s="255">
        <f>+生産者価格評価表!AV101/生産者価格評価表!AV$124</f>
        <v>0</v>
      </c>
      <c r="AW101" s="255">
        <f>+生産者価格評価表!AW101/生産者価格評価表!AW$124</f>
        <v>0</v>
      </c>
      <c r="AX101" s="255">
        <f>+生産者価格評価表!AX101/生産者価格評価表!AX$124</f>
        <v>0</v>
      </c>
      <c r="AY101" s="255">
        <f>+生産者価格評価表!AY101/生産者価格評価表!AY$124</f>
        <v>0</v>
      </c>
      <c r="AZ101" s="255">
        <f>+生産者価格評価表!AZ101/生産者価格評価表!AZ$124</f>
        <v>0</v>
      </c>
      <c r="BA101" s="255">
        <f>+生産者価格評価表!BA101/生産者価格評価表!BA$124</f>
        <v>0</v>
      </c>
      <c r="BB101" s="255">
        <f>+生産者価格評価表!BB101/生産者価格評価表!BB$124</f>
        <v>0</v>
      </c>
      <c r="BC101" s="255">
        <f>+生産者価格評価表!BC101/生産者価格評価表!BC$124</f>
        <v>0</v>
      </c>
      <c r="BD101" s="255">
        <f>+生産者価格評価表!BD101/生産者価格評価表!BD$124</f>
        <v>0</v>
      </c>
      <c r="BE101" s="255">
        <f>+生産者価格評価表!BE101/生産者価格評価表!BE$124</f>
        <v>0</v>
      </c>
      <c r="BF101" s="255">
        <f>+生産者価格評価表!BF101/生産者価格評価表!BF$124</f>
        <v>0</v>
      </c>
      <c r="BG101" s="255">
        <f>+生産者価格評価表!BG101/生産者価格評価表!BG$124</f>
        <v>0</v>
      </c>
      <c r="BH101" s="255">
        <f>+生産者価格評価表!BH101/生産者価格評価表!BH$124</f>
        <v>0</v>
      </c>
      <c r="BI101" s="255">
        <f>+生産者価格評価表!BI101/生産者価格評価表!BI$124</f>
        <v>0</v>
      </c>
      <c r="BJ101" s="255">
        <f>+生産者価格評価表!BJ101/生産者価格評価表!BJ$124</f>
        <v>0</v>
      </c>
      <c r="BK101" s="255">
        <f>+生産者価格評価表!BK101/生産者価格評価表!BK$124</f>
        <v>0</v>
      </c>
      <c r="BL101" s="255">
        <f>+生産者価格評価表!BL101/生産者価格評価表!BL$124</f>
        <v>0</v>
      </c>
      <c r="BM101" s="255">
        <f>+生産者価格評価表!BM101/生産者価格評価表!BM$124</f>
        <v>0</v>
      </c>
      <c r="BN101" s="255">
        <f>+生産者価格評価表!BN101/生産者価格評価表!BN$124</f>
        <v>0</v>
      </c>
      <c r="BO101" s="255">
        <f>+生産者価格評価表!BO101/生産者価格評価表!BO$124</f>
        <v>0</v>
      </c>
      <c r="BP101" s="255">
        <f>+生産者価格評価表!BP101/生産者価格評価表!BP$124</f>
        <v>0</v>
      </c>
      <c r="BQ101" s="255">
        <f>+生産者価格評価表!BQ101/生産者価格評価表!BQ$124</f>
        <v>0</v>
      </c>
      <c r="BR101" s="255">
        <f>+生産者価格評価表!BR101/生産者価格評価表!BR$124</f>
        <v>0</v>
      </c>
      <c r="BS101" s="255">
        <f>+生産者価格評価表!BS101/生産者価格評価表!BS$124</f>
        <v>0</v>
      </c>
      <c r="BT101" s="255">
        <f>+生産者価格評価表!BT101/生産者価格評価表!BT$124</f>
        <v>0</v>
      </c>
      <c r="BU101" s="255">
        <f>+生産者価格評価表!BU101/生産者価格評価表!BU$124</f>
        <v>0</v>
      </c>
      <c r="BV101" s="255">
        <f>+生産者価格評価表!BV101/生産者価格評価表!BV$124</f>
        <v>0</v>
      </c>
      <c r="BW101" s="255">
        <f>+生産者価格評価表!BW101/生産者価格評価表!BW$124</f>
        <v>0</v>
      </c>
      <c r="BX101" s="255">
        <f>+生産者価格評価表!BX101/生産者価格評価表!BX$124</f>
        <v>0</v>
      </c>
      <c r="BY101" s="255">
        <f>+生産者価格評価表!BY101/生産者価格評価表!BY$124</f>
        <v>0</v>
      </c>
      <c r="BZ101" s="255">
        <f>+生産者価格評価表!BZ101/生産者価格評価表!BZ$124</f>
        <v>0</v>
      </c>
      <c r="CA101" s="255">
        <f>+生産者価格評価表!CA101/生産者価格評価表!CA$124</f>
        <v>0</v>
      </c>
      <c r="CB101" s="255">
        <f>+生産者価格評価表!CB101/生産者価格評価表!CB$124</f>
        <v>0</v>
      </c>
      <c r="CC101" s="255">
        <f>+生産者価格評価表!CC101/生産者価格評価表!CC$124</f>
        <v>0</v>
      </c>
      <c r="CD101" s="255">
        <f>+生産者価格評価表!CD101/生産者価格評価表!CD$124</f>
        <v>0</v>
      </c>
      <c r="CE101" s="255">
        <f>+生産者価格評価表!CE101/生産者価格評価表!CE$124</f>
        <v>0</v>
      </c>
      <c r="CF101" s="255">
        <f>+生産者価格評価表!CF101/生産者価格評価表!CF$124</f>
        <v>0</v>
      </c>
      <c r="CG101" s="255">
        <f>+生産者価格評価表!CG101/生産者価格評価表!CG$124</f>
        <v>0</v>
      </c>
      <c r="CH101" s="255">
        <f>+生産者価格評価表!CH101/生産者価格評価表!CH$124</f>
        <v>0</v>
      </c>
      <c r="CI101" s="255">
        <f>+生産者価格評価表!CI101/生産者価格評価表!CI$124</f>
        <v>0</v>
      </c>
      <c r="CJ101" s="255">
        <f>+生産者価格評価表!CJ101/生産者価格評価表!CJ$124</f>
        <v>0</v>
      </c>
      <c r="CK101" s="255">
        <f>+生産者価格評価表!CK101/生産者価格評価表!CK$124</f>
        <v>0</v>
      </c>
      <c r="CL101" s="255">
        <f>+生産者価格評価表!CL101/生産者価格評価表!CL$124</f>
        <v>0</v>
      </c>
      <c r="CM101" s="255">
        <f>+生産者価格評価表!CM101/生産者価格評価表!CM$124</f>
        <v>0</v>
      </c>
      <c r="CN101" s="255">
        <f>+生産者価格評価表!CN101/生産者価格評価表!CN$124</f>
        <v>0</v>
      </c>
      <c r="CO101" s="255">
        <f>+生産者価格評価表!CO101/生産者価格評価表!CO$124</f>
        <v>0</v>
      </c>
      <c r="CP101" s="255">
        <f>+生産者価格評価表!CP101/生産者価格評価表!CP$124</f>
        <v>0</v>
      </c>
      <c r="CQ101" s="255">
        <f>+生産者価格評価表!CQ101/生産者価格評価表!CQ$124</f>
        <v>0</v>
      </c>
      <c r="CR101" s="255">
        <f>+生産者価格評価表!CR101/生産者価格評価表!CR$124</f>
        <v>0</v>
      </c>
      <c r="CS101" s="255">
        <f>+生産者価格評価表!CS101/生産者価格評価表!CS$124</f>
        <v>0</v>
      </c>
      <c r="CT101" s="255">
        <f>+生産者価格評価表!CT101/生産者価格評価表!CT$124</f>
        <v>0</v>
      </c>
      <c r="CU101" s="255">
        <f>+生産者価格評価表!CU101/生産者価格評価表!CU$124</f>
        <v>0</v>
      </c>
      <c r="CV101" s="255">
        <f>+生産者価格評価表!CV101/生産者価格評価表!CV$124</f>
        <v>0</v>
      </c>
      <c r="CW101" s="255">
        <f>+生産者価格評価表!CW101/生産者価格評価表!CW$124</f>
        <v>0</v>
      </c>
      <c r="CX101" s="255">
        <f>+生産者価格評価表!CX101/生産者価格評価表!CX$124</f>
        <v>0</v>
      </c>
      <c r="CY101" s="255">
        <f>+生産者価格評価表!CY101/生産者価格評価表!CY$124</f>
        <v>0</v>
      </c>
      <c r="CZ101" s="255">
        <f>+生産者価格評価表!CZ101/生産者価格評価表!CZ$124</f>
        <v>0</v>
      </c>
      <c r="DA101" s="255">
        <f>+生産者価格評価表!DA101/生産者価格評価表!DA$124</f>
        <v>0</v>
      </c>
      <c r="DB101" s="255">
        <f>+生産者価格評価表!DB101/生産者価格評価表!DB$124</f>
        <v>0</v>
      </c>
      <c r="DC101" s="255">
        <f>+生産者価格評価表!DC101/生産者価格評価表!DC$124</f>
        <v>0</v>
      </c>
      <c r="DD101" s="255">
        <f>+生産者価格評価表!DD101/生産者価格評価表!DD$124</f>
        <v>0</v>
      </c>
      <c r="DE101" s="255">
        <f>+生産者価格評価表!DE101/生産者価格評価表!DE$124</f>
        <v>0</v>
      </c>
      <c r="DF101" s="255">
        <f>+生産者価格評価表!DF101/生産者価格評価表!DF$124</f>
        <v>0</v>
      </c>
      <c r="DG101" s="256">
        <f>+生産者価格評価表!DG101/生産者価格評価表!DG$124</f>
        <v>0</v>
      </c>
    </row>
    <row r="102" spans="1:111" ht="15" customHeight="1" x14ac:dyDescent="0.3">
      <c r="A102" s="236">
        <v>96</v>
      </c>
      <c r="B102" s="196" t="s">
        <v>402</v>
      </c>
      <c r="C102" s="195" t="s">
        <v>403</v>
      </c>
      <c r="D102" s="253">
        <f>+生産者価格評価表!D102/生産者価格評価表!D$124</f>
        <v>2.5099404885566045E-3</v>
      </c>
      <c r="E102" s="254">
        <f>+生産者価格評価表!E102/生産者価格評価表!E$124</f>
        <v>1.8760446248766781E-3</v>
      </c>
      <c r="F102" s="254">
        <f>+生産者価格評価表!F102/生産者価格評価表!F$124</f>
        <v>1.6420810640685294E-4</v>
      </c>
      <c r="G102" s="254">
        <f>+生産者価格評価表!G102/生産者価格評価表!G$124</f>
        <v>1.2783152814486156E-3</v>
      </c>
      <c r="H102" s="254">
        <f>+生産者価格評価表!H102/生産者価格評価表!H$124</f>
        <v>1.1781295151279431E-2</v>
      </c>
      <c r="I102" s="254">
        <f>+生産者価格評価表!I102/生産者価格評価表!I$124</f>
        <v>5.6832936393111785E-3</v>
      </c>
      <c r="J102" s="254">
        <f>+生産者価格評価表!J102/生産者価格評価表!J$124</f>
        <v>2.2191855992339101E-3</v>
      </c>
      <c r="K102" s="254">
        <f>+生産者価格評価表!K102/生産者価格評価表!K$124</f>
        <v>1.2246744004286308E-3</v>
      </c>
      <c r="L102" s="254">
        <f>+生産者価格評価表!L102/生産者価格評価表!L$124</f>
        <v>1.0771807351236859E-3</v>
      </c>
      <c r="M102" s="254">
        <f>+生産者価格評価表!M102/生産者価格評価表!M$124</f>
        <v>8.5989750716581259E-4</v>
      </c>
      <c r="N102" s="254">
        <f>+生産者価格評価表!N102/生産者価格評価表!N$124</f>
        <v>2.1655114394020696E-3</v>
      </c>
      <c r="O102" s="254">
        <f>+生産者価格評価表!O102/生産者価格評価表!O$124</f>
        <v>3.7920421554943779E-4</v>
      </c>
      <c r="P102" s="254">
        <f>+生産者価格評価表!P102/生産者価格評価表!P$124</f>
        <v>1.5258530770376993E-3</v>
      </c>
      <c r="Q102" s="254">
        <f>+生産者価格評価表!Q102/生産者価格評価表!Q$124</f>
        <v>1.2476952120489533E-3</v>
      </c>
      <c r="R102" s="254">
        <f>+生産者価格評価表!R102/生産者価格評価表!R$124</f>
        <v>5.5545662900437123E-4</v>
      </c>
      <c r="S102" s="254">
        <f>+生産者価格評価表!S102/生産者価格評価表!S$124</f>
        <v>5.5886877829240428E-4</v>
      </c>
      <c r="T102" s="254">
        <f>+生産者価格評価表!T102/生産者価格評価表!T$124</f>
        <v>3.0418885953035628E-4</v>
      </c>
      <c r="U102" s="254">
        <f>+生産者価格評価表!U102/生産者価格評価表!U$124</f>
        <v>5.8128027960168598E-4</v>
      </c>
      <c r="V102" s="254">
        <f>+生産者価格評価表!V102/生産者価格評価表!V$124</f>
        <v>1.1158131646933891E-3</v>
      </c>
      <c r="W102" s="254">
        <f>+生産者価格評価表!W102/生産者価格評価表!W$124</f>
        <v>2.5281267234371924E-3</v>
      </c>
      <c r="X102" s="254">
        <f>+生産者価格評価表!X102/生産者価格評価表!X$124</f>
        <v>5.6317795211630354E-4</v>
      </c>
      <c r="Y102" s="254">
        <f>+生産者価格評価表!Y102/生産者価格評価表!Y$124</f>
        <v>5.8532189745975557E-4</v>
      </c>
      <c r="Z102" s="254">
        <f>+生産者価格評価表!Z102/生産者価格評価表!Z$124</f>
        <v>6.0377935858974181E-4</v>
      </c>
      <c r="AA102" s="254">
        <f>+生産者価格評価表!AA102/生産者価格評価表!AA$124</f>
        <v>8.1207501407596695E-4</v>
      </c>
      <c r="AB102" s="254">
        <f>+生産者価格評価表!AB102/生産者価格評価表!AB$124</f>
        <v>1.7170181592463948E-3</v>
      </c>
      <c r="AC102" s="254">
        <f>+生産者価格評価表!AC102/生産者価格評価表!AC$124</f>
        <v>4.5624217082127378E-4</v>
      </c>
      <c r="AD102" s="254">
        <f>+生産者価格評価表!AD102/生産者価格評価表!AD$124</f>
        <v>1.6635517769815844E-4</v>
      </c>
      <c r="AE102" s="254">
        <f>+生産者価格評価表!AE102/生産者価格評価表!AE$124</f>
        <v>3.4826054558224689E-4</v>
      </c>
      <c r="AF102" s="254">
        <f>+生産者価格評価表!AF102/生産者価格評価表!AF$124</f>
        <v>4.4117977067192058E-4</v>
      </c>
      <c r="AG102" s="254">
        <f>+生産者価格評価表!AG102/生産者価格評価表!AG$124</f>
        <v>5.3264971021541518E-4</v>
      </c>
      <c r="AH102" s="254">
        <f>+生産者価格評価表!AH102/生産者価格評価表!AH$124</f>
        <v>7.5123296109740113E-5</v>
      </c>
      <c r="AI102" s="254">
        <f>+生産者価格評価表!AI102/生産者価格評価表!AI$124</f>
        <v>1.7350410543761868E-4</v>
      </c>
      <c r="AJ102" s="254">
        <f>+生産者価格評価表!AJ102/生産者価格評価表!AJ$124</f>
        <v>1.4291698230916626E-3</v>
      </c>
      <c r="AK102" s="254">
        <f>+生産者価格評価表!AK102/生産者価格評価表!AK$124</f>
        <v>4.1255985876088397E-4</v>
      </c>
      <c r="AL102" s="254">
        <f>+生産者価格評価表!AL102/生産者価格評価表!AL$124</f>
        <v>5.7011322784964911E-4</v>
      </c>
      <c r="AM102" s="254">
        <f>+生産者価格評価表!AM102/生産者価格評価表!AM$124</f>
        <v>7.9897829857578692E-4</v>
      </c>
      <c r="AN102" s="254">
        <f>+生産者価格評価表!AN102/生産者価格評価表!AN$124</f>
        <v>6.0497112126068177E-4</v>
      </c>
      <c r="AO102" s="254">
        <f>+生産者価格評価表!AO102/生産者価格評価表!AO$124</f>
        <v>2.7094132121648209E-4</v>
      </c>
      <c r="AP102" s="254">
        <f>+生産者価格評価表!AP102/生産者価格評価表!AP$124</f>
        <v>5.9840389450923725E-4</v>
      </c>
      <c r="AQ102" s="254">
        <f>+生産者価格評価表!AQ102/生産者価格評価表!AQ$124</f>
        <v>5.3447131647452271E-4</v>
      </c>
      <c r="AR102" s="254">
        <f>+生産者価格評価表!AR102/生産者価格評価表!AR$124</f>
        <v>1.4703735645502441E-3</v>
      </c>
      <c r="AS102" s="254">
        <f>+生産者価格評価表!AS102/生産者価格評価表!AS$124</f>
        <v>3.1406319147435623E-4</v>
      </c>
      <c r="AT102" s="254">
        <f>+生産者価格評価表!AT102/生産者価格評価表!AT$124</f>
        <v>2.0018729479782306E-4</v>
      </c>
      <c r="AU102" s="255">
        <f>+生産者価格評価表!AU102/生産者価格評価表!AU$124</f>
        <v>1.9958445561906154E-3</v>
      </c>
      <c r="AV102" s="255">
        <f>+生産者価格評価表!AV102/生産者価格評価表!AV$124</f>
        <v>4.8566325694368421E-4</v>
      </c>
      <c r="AW102" s="255">
        <f>+生産者価格評価表!AW102/生産者価格評価表!AW$124</f>
        <v>5.6908435238796416E-4</v>
      </c>
      <c r="AX102" s="255">
        <f>+生産者価格評価表!AX102/生産者価格評価表!AX$124</f>
        <v>3.9239166163063224E-4</v>
      </c>
      <c r="AY102" s="255">
        <f>+生産者価格評価表!AY102/生産者価格評価表!AY$124</f>
        <v>3.3627679480024948E-4</v>
      </c>
      <c r="AZ102" s="255">
        <f>+生産者価格評価表!AZ102/生産者価格評価表!AZ$124</f>
        <v>3.5367073021773274E-4</v>
      </c>
      <c r="BA102" s="255">
        <f>+生産者価格評価表!BA102/生産者価格評価表!BA$124</f>
        <v>1.4752488473242215E-4</v>
      </c>
      <c r="BB102" s="255">
        <f>+生産者価格評価表!BB102/生産者価格評価表!BB$124</f>
        <v>5.5305051494947783E-4</v>
      </c>
      <c r="BC102" s="255">
        <f>+生産者価格評価表!BC102/生産者価格評価表!BC$124</f>
        <v>4.1009640646560145E-4</v>
      </c>
      <c r="BD102" s="255">
        <f>+生産者価格評価表!BD102/生産者価格評価表!BD$124</f>
        <v>1.8906276785932947E-4</v>
      </c>
      <c r="BE102" s="255">
        <f>+生産者価格評価表!BE102/生産者価格評価表!BE$124</f>
        <v>4.0590995631690856E-4</v>
      </c>
      <c r="BF102" s="255">
        <f>+生産者価格評価表!BF102/生産者価格評価表!BF$124</f>
        <v>4.3808987278783647E-5</v>
      </c>
      <c r="BG102" s="255">
        <f>+生産者価格評価表!BG102/生産者価格評価表!BG$124</f>
        <v>1.4683375284524767E-4</v>
      </c>
      <c r="BH102" s="255">
        <f>+生産者価格評価表!BH102/生産者価格評価表!BH$124</f>
        <v>6.7004027324796679E-5</v>
      </c>
      <c r="BI102" s="255">
        <f>+生産者価格評価表!BI102/生産者価格評価表!BI$124</f>
        <v>5.8512110756483548E-4</v>
      </c>
      <c r="BJ102" s="255">
        <f>+生産者価格評価表!BJ102/生産者価格評価表!BJ$124</f>
        <v>3.2141960486109804E-4</v>
      </c>
      <c r="BK102" s="255">
        <f>+生産者価格評価表!BK102/生産者価格評価表!BK$124</f>
        <v>8.3901871388947474E-4</v>
      </c>
      <c r="BL102" s="255">
        <f>+生産者価格評価表!BL102/生産者価格評価表!BL$124</f>
        <v>1.9356680187180191E-3</v>
      </c>
      <c r="BM102" s="255">
        <f>+生産者価格評価表!BM102/生産者価格評価表!BM$124</f>
        <v>7.4779656814684837E-4</v>
      </c>
      <c r="BN102" s="255">
        <f>+生産者価格評価表!BN102/生産者価格評価表!BN$124</f>
        <v>1.5094770923691871E-3</v>
      </c>
      <c r="BO102" s="255">
        <f>+生産者価格評価表!BO102/生産者価格評価表!BO$124</f>
        <v>7.7993906229486111E-4</v>
      </c>
      <c r="BP102" s="255">
        <f>+生産者価格評価表!BP102/生産者価格評価表!BP$124</f>
        <v>9.201890764376086E-4</v>
      </c>
      <c r="BQ102" s="255">
        <f>+生産者価格評価表!BQ102/生産者価格評価表!BQ$124</f>
        <v>1.2074824331095861E-3</v>
      </c>
      <c r="BR102" s="255">
        <f>+生産者価格評価表!BR102/生産者価格評価表!BR$124</f>
        <v>5.6557342415570321E-3</v>
      </c>
      <c r="BS102" s="255">
        <f>+生産者価格評価表!BS102/生産者価格評価表!BS$124</f>
        <v>8.5714077596933252E-3</v>
      </c>
      <c r="BT102" s="255">
        <f>+生産者価格評価表!BT102/生産者価格評価表!BT$124</f>
        <v>1.8830779479790539E-3</v>
      </c>
      <c r="BU102" s="255">
        <f>+生産者価格評価表!BU102/生産者価格評価表!BU$124</f>
        <v>5.6565962564758792E-4</v>
      </c>
      <c r="BV102" s="255">
        <f>+生産者価格評価表!BV102/生産者価格評価表!BV$124</f>
        <v>3.0430247937273461E-3</v>
      </c>
      <c r="BW102" s="255">
        <f>+生産者価格評価表!BW102/生産者価格評価表!BW$124</f>
        <v>5.4014526356195613E-4</v>
      </c>
      <c r="BX102" s="255">
        <f>+生産者価格評価表!BX102/生産者価格評価表!BX$124</f>
        <v>6.2209395714495097E-4</v>
      </c>
      <c r="BY102" s="255">
        <f>+生産者価格評価表!BY102/生産者価格評価表!BY$124</f>
        <v>0</v>
      </c>
      <c r="BZ102" s="255">
        <f>+生産者価格評価表!BZ102/生産者価格評価表!BZ$124</f>
        <v>6.4056125840775482E-4</v>
      </c>
      <c r="CA102" s="255">
        <f>+生産者価格評価表!CA102/生産者価格評価表!CA$124</f>
        <v>1.5883226165918317E-3</v>
      </c>
      <c r="CB102" s="255">
        <f>+生産者価格評価表!CB102/生産者価格評価表!CB$124</f>
        <v>0</v>
      </c>
      <c r="CC102" s="255">
        <f>+生産者価格評価表!CC102/生産者価格評価表!CC$124</f>
        <v>1.0941703510929631E-3</v>
      </c>
      <c r="CD102" s="255">
        <f>+生産者価格評価表!CD102/生産者価格評価表!CD$124</f>
        <v>8.2698661060736181E-5</v>
      </c>
      <c r="CE102" s="255">
        <f>+生産者価格評価表!CE102/生産者価格評価表!CE$124</f>
        <v>8.0073421167716863E-4</v>
      </c>
      <c r="CF102" s="255">
        <f>+生産者価格評価表!CF102/生産者価格評価表!CF$124</f>
        <v>3.5258351076895189E-3</v>
      </c>
      <c r="CG102" s="255">
        <f>+生産者価格評価表!CG102/生産者価格評価表!CG$124</f>
        <v>2.7025381100336788E-3</v>
      </c>
      <c r="CH102" s="255">
        <f>+生産者価格評価表!CH102/生産者価格評価表!CH$124</f>
        <v>7.7638535854650221E-5</v>
      </c>
      <c r="CI102" s="255">
        <f>+生産者価格評価表!CI102/生産者価格評価表!CI$124</f>
        <v>1.1007303332671221E-3</v>
      </c>
      <c r="CJ102" s="255">
        <f>+生産者価格評価表!CJ102/生産者価格評価表!CJ$124</f>
        <v>2.9868699190967918E-3</v>
      </c>
      <c r="CK102" s="255">
        <f>+生産者価格評価表!CK102/生産者価格評価表!CK$124</f>
        <v>2.2179472256871283E-4</v>
      </c>
      <c r="CL102" s="255">
        <f>+生産者価格評価表!CL102/生産者価格評価表!CL$124</f>
        <v>6.3837040582220394E-4</v>
      </c>
      <c r="CM102" s="255">
        <f>+生産者価格評価表!CM102/生産者価格評価表!CM$124</f>
        <v>2.0962964995299687E-3</v>
      </c>
      <c r="CN102" s="255">
        <f>+生産者価格評価表!CN102/生産者価格評価表!CN$124</f>
        <v>2.6509143238097007E-6</v>
      </c>
      <c r="CO102" s="255">
        <f>+生産者価格評価表!CO102/生産者価格評価表!CO$124</f>
        <v>4.889070271010019E-4</v>
      </c>
      <c r="CP102" s="255">
        <f>+生産者価格評価表!CP102/生産者価格評価表!CP$124</f>
        <v>4.9723921468418321E-3</v>
      </c>
      <c r="CQ102" s="255">
        <f>+生産者価格評価表!CQ102/生産者価格評価表!CQ$124</f>
        <v>1.5323954150560559E-3</v>
      </c>
      <c r="CR102" s="255">
        <f>+生産者価格評価表!CR102/生産者価格評価表!CR$124</f>
        <v>3.6940724962983886E-4</v>
      </c>
      <c r="CS102" s="255">
        <f>+生産者価格評価表!CS102/生産者価格評価表!CS$124</f>
        <v>2.1220194888964487E-5</v>
      </c>
      <c r="CT102" s="255">
        <f>+生産者価格評価表!CT102/生産者価格評価表!CT$124</f>
        <v>3.1688647953607475E-4</v>
      </c>
      <c r="CU102" s="255">
        <f>+生産者価格評価表!CU102/生産者価格評価表!CU$124</f>
        <v>0</v>
      </c>
      <c r="CV102" s="255">
        <f>+生産者価格評価表!CV102/生産者価格評価表!CV$124</f>
        <v>1.4772045928924673E-3</v>
      </c>
      <c r="CW102" s="255">
        <f>+生産者価格評価表!CW102/生産者価格評価表!CW$124</f>
        <v>2.5094991171136893E-4</v>
      </c>
      <c r="CX102" s="255">
        <f>+生産者価格評価表!CX102/生産者価格評価表!CX$124</f>
        <v>1.6410212350080951E-3</v>
      </c>
      <c r="CY102" s="255">
        <f>+生産者価格評価表!CY102/生産者価格評価表!CY$124</f>
        <v>2.1087312664961329E-3</v>
      </c>
      <c r="CZ102" s="255">
        <f>+生産者価格評価表!CZ102/生産者価格評価表!CZ$124</f>
        <v>1.289637478201785E-3</v>
      </c>
      <c r="DA102" s="255">
        <f>+生産者価格評価表!DA102/生産者価格評価表!DA$124</f>
        <v>1.0494807964309264E-3</v>
      </c>
      <c r="DB102" s="255">
        <f>+生産者価格評価表!DB102/生産者価格評価表!DB$124</f>
        <v>1.3767862367269203E-3</v>
      </c>
      <c r="DC102" s="255">
        <f>+生産者価格評価表!DC102/生産者価格評価表!DC$124</f>
        <v>8.53623495385189E-3</v>
      </c>
      <c r="DD102" s="255">
        <f>+生産者価格評価表!DD102/生産者価格評価表!DD$124</f>
        <v>2.3849894725074066E-3</v>
      </c>
      <c r="DE102" s="255">
        <f>+生産者価格評価表!DE102/生産者価格評価表!DE$124</f>
        <v>2.4766574361007598E-3</v>
      </c>
      <c r="DF102" s="255">
        <f>+生産者価格評価表!DF102/生産者価格評価表!DF$124</f>
        <v>0</v>
      </c>
      <c r="DG102" s="256">
        <f>+生産者価格評価表!DG102/生産者価格評価表!DG$124</f>
        <v>2.3644711386499245E-4</v>
      </c>
    </row>
    <row r="103" spans="1:111" ht="15" customHeight="1" x14ac:dyDescent="0.3">
      <c r="A103" s="236">
        <v>97</v>
      </c>
      <c r="B103" s="196" t="s">
        <v>404</v>
      </c>
      <c r="C103" s="195" t="s">
        <v>243</v>
      </c>
      <c r="D103" s="253">
        <f>+生産者価格評価表!D103/生産者価格評価表!D$124</f>
        <v>1.026756481698193E-3</v>
      </c>
      <c r="E103" s="254">
        <f>+生産者価格評価表!E103/生産者価格評価表!E$124</f>
        <v>3.3275515597948097E-3</v>
      </c>
      <c r="F103" s="254">
        <f>+生産者価格評価表!F103/生産者価格評価表!F$124</f>
        <v>1.5531350064314842E-3</v>
      </c>
      <c r="G103" s="254">
        <f>+生産者価格評価表!G103/生産者価格評価表!G$124</f>
        <v>6.626775788549112E-3</v>
      </c>
      <c r="H103" s="254">
        <f>+生産者価格評価表!H103/生産者価格評価表!H$124</f>
        <v>8.5847509387029558E-4</v>
      </c>
      <c r="I103" s="254">
        <f>+生産者価格評価表!I103/生産者価格評価表!I$124</f>
        <v>3.4767511741269172E-2</v>
      </c>
      <c r="J103" s="254">
        <f>+生産者価格評価表!J103/生産者価格評価表!J$124</f>
        <v>4.7934408943452458E-3</v>
      </c>
      <c r="K103" s="254">
        <f>+生産者価格評価表!K103/生産者価格評価表!K$124</f>
        <v>1.91057041743778E-3</v>
      </c>
      <c r="L103" s="254">
        <f>+生産者価格評価表!L103/生産者価格評価表!L$124</f>
        <v>2.8504754099033581E-3</v>
      </c>
      <c r="M103" s="254">
        <f>+生産者価格評価表!M103/生産者価格評価表!M$124</f>
        <v>6.7615872358337394E-4</v>
      </c>
      <c r="N103" s="254">
        <f>+生産者価格評価表!N103/生産者価格評価表!N$124</f>
        <v>2.7570026015742672E-4</v>
      </c>
      <c r="O103" s="254">
        <f>+生産者価格評価表!O103/生産者価格評価表!O$124</f>
        <v>1.8603533545024399E-3</v>
      </c>
      <c r="P103" s="254">
        <f>+生産者価格評価表!P103/生産者価格評価表!P$124</f>
        <v>1.6813643814090841E-3</v>
      </c>
      <c r="Q103" s="254">
        <f>+生産者価格評価表!Q103/生産者価格評価表!Q$124</f>
        <v>5.388909432305025E-3</v>
      </c>
      <c r="R103" s="254">
        <f>+生産者価格評価表!R103/生産者価格評価表!R$124</f>
        <v>3.3746718670120798E-3</v>
      </c>
      <c r="S103" s="254">
        <f>+生産者価格評価表!S103/生産者価格評価表!S$124</f>
        <v>9.6255448118654234E-4</v>
      </c>
      <c r="T103" s="254">
        <f>+生産者価格評価表!T103/生産者価格評価表!T$124</f>
        <v>1.5379856903425576E-3</v>
      </c>
      <c r="U103" s="254">
        <f>+生産者価格評価表!U103/生産者価格評価表!U$124</f>
        <v>6.20007833583566E-3</v>
      </c>
      <c r="V103" s="254">
        <f>+生産者価格評価表!V103/生産者価格評価表!V$124</f>
        <v>5.7375620116336204E-4</v>
      </c>
      <c r="W103" s="254">
        <f>+生産者価格評価表!W103/生産者価格評価表!W$124</f>
        <v>3.48536971740085E-3</v>
      </c>
      <c r="X103" s="254">
        <f>+生産者価格評価表!X103/生産者価格評価表!X$124</f>
        <v>7.0954606015341515E-4</v>
      </c>
      <c r="Y103" s="254">
        <f>+生産者価格評価表!Y103/生産者価格評価表!Y$124</f>
        <v>7.943810850960741E-4</v>
      </c>
      <c r="Z103" s="254">
        <f>+生産者価格評価表!Z103/生産者価格評価表!Z$124</f>
        <v>5.6504451601782581E-4</v>
      </c>
      <c r="AA103" s="254">
        <f>+生産者価格評価表!AA103/生産者価格評価表!AA$124</f>
        <v>1.7703235306856079E-3</v>
      </c>
      <c r="AB103" s="254">
        <f>+生産者価格評価表!AB103/生産者価格評価表!AB$124</f>
        <v>6.7381922921106623E-4</v>
      </c>
      <c r="AC103" s="254">
        <f>+生産者価格評価表!AC103/生産者価格評価表!AC$124</f>
        <v>1.4246529721128806E-3</v>
      </c>
      <c r="AD103" s="254">
        <f>+生産者価格評価表!AD103/生産者価格評価表!AD$124</f>
        <v>5.2775923930935274E-5</v>
      </c>
      <c r="AE103" s="254">
        <f>+生産者価格評価表!AE103/生産者価格評価表!AE$124</f>
        <v>4.6389342319363355E-3</v>
      </c>
      <c r="AF103" s="254">
        <f>+生産者価格評価表!AF103/生産者価格評価表!AF$124</f>
        <v>1.9893973308078758E-3</v>
      </c>
      <c r="AG103" s="254">
        <f>+生産者価格評価表!AG103/生産者価格評価表!AG$124</f>
        <v>3.3735725864939893E-3</v>
      </c>
      <c r="AH103" s="254">
        <f>+生産者価格評価表!AH103/生産者価格評価表!AH$124</f>
        <v>1.0104083326760045E-3</v>
      </c>
      <c r="AI103" s="254">
        <f>+生産者価格評価表!AI103/生産者価格評価表!AI$124</f>
        <v>1.7722205055413906E-3</v>
      </c>
      <c r="AJ103" s="254">
        <f>+生産者価格評価表!AJ103/生産者価格評価表!AJ$124</f>
        <v>2.720021389421149E-3</v>
      </c>
      <c r="AK103" s="254">
        <f>+生産者価格評価表!AK103/生産者価格評価表!AK$124</f>
        <v>1.022213091342757E-3</v>
      </c>
      <c r="AL103" s="254">
        <f>+生産者価格評価表!AL103/生産者価格評価表!AL$124</f>
        <v>4.8482551172629677E-3</v>
      </c>
      <c r="AM103" s="254">
        <f>+生産者価格評価表!AM103/生産者価格評価表!AM$124</f>
        <v>7.5798993042593111E-4</v>
      </c>
      <c r="AN103" s="254">
        <f>+生産者価格評価表!AN103/生産者価格評価表!AN$124</f>
        <v>7.4495513381045485E-4</v>
      </c>
      <c r="AO103" s="254">
        <f>+生産者価格評価表!AO103/生産者価格評価表!AO$124</f>
        <v>3.2132244745673665E-3</v>
      </c>
      <c r="AP103" s="254">
        <f>+生産者価格評価表!AP103/生産者価格評価表!AP$124</f>
        <v>2.4108819723550226E-3</v>
      </c>
      <c r="AQ103" s="254">
        <f>+生産者価格評価表!AQ103/生産者価格評価表!AQ$124</f>
        <v>5.1419251912387812E-4</v>
      </c>
      <c r="AR103" s="254">
        <f>+生産者価格評価表!AR103/生産者価格評価表!AR$124</f>
        <v>1.7579941410302447E-3</v>
      </c>
      <c r="AS103" s="254">
        <f>+生産者価格評価表!AS103/生産者価格評価表!AS$124</f>
        <v>1.3029148004516204E-3</v>
      </c>
      <c r="AT103" s="254">
        <f>+生産者価格評価表!AT103/生産者価格評価表!AT$124</f>
        <v>2.5447721876745008E-3</v>
      </c>
      <c r="AU103" s="255">
        <f>+生産者価格評価表!AU103/生産者価格評価表!AU$124</f>
        <v>4.1226351421235867E-3</v>
      </c>
      <c r="AV103" s="255">
        <f>+生産者価格評価表!AV103/生産者価格評価表!AV$124</f>
        <v>5.9002944824904187E-3</v>
      </c>
      <c r="AW103" s="255">
        <f>+生産者価格評価表!AW103/生産者価格評価表!AW$124</f>
        <v>1.7701536983299267E-3</v>
      </c>
      <c r="AX103" s="255">
        <f>+生産者価格評価表!AX103/生産者価格評価表!AX$124</f>
        <v>6.1307705272332291E-3</v>
      </c>
      <c r="AY103" s="255">
        <f>+生産者価格評価表!AY103/生産者価格評価表!AY$124</f>
        <v>2.8505399993434656E-3</v>
      </c>
      <c r="AZ103" s="255">
        <f>+生産者価格評価表!AZ103/生産者価格評価表!AZ$124</f>
        <v>7.8938177595247721E-3</v>
      </c>
      <c r="BA103" s="255">
        <f>+生産者価格評価表!BA103/生産者価格評価表!BA$124</f>
        <v>2.938020465591472E-3</v>
      </c>
      <c r="BB103" s="255">
        <f>+生産者価格評価表!BB103/生産者価格評価表!BB$124</f>
        <v>2.5180011637479893E-3</v>
      </c>
      <c r="BC103" s="255">
        <f>+生産者価格評価表!BC103/生産者価格評価表!BC$124</f>
        <v>7.2178558600628547E-3</v>
      </c>
      <c r="BD103" s="255">
        <f>+生産者価格評価表!BD103/生産者価格評価表!BD$124</f>
        <v>2.721981403929828E-3</v>
      </c>
      <c r="BE103" s="255">
        <f>+生産者価格評価表!BE103/生産者価格評価表!BE$124</f>
        <v>9.7742654245783407E-4</v>
      </c>
      <c r="BF103" s="255">
        <f>+生産者価格評価表!BF103/生産者価格評価表!BF$124</f>
        <v>2.0936266574573207E-3</v>
      </c>
      <c r="BG103" s="255">
        <f>+生産者価格評価表!BG103/生産者価格評価表!BG$124</f>
        <v>1.8799669816534801E-3</v>
      </c>
      <c r="BH103" s="255">
        <f>+生産者価格評価表!BH103/生産者価格評価表!BH$124</f>
        <v>2.0492761607281873E-3</v>
      </c>
      <c r="BI103" s="255">
        <f>+生産者価格評価表!BI103/生産者価格評価表!BI$124</f>
        <v>8.6979093454663675E-3</v>
      </c>
      <c r="BJ103" s="255">
        <f>+生産者価格評価表!BJ103/生産者価格評価表!BJ$124</f>
        <v>1.0753100108954982E-2</v>
      </c>
      <c r="BK103" s="255">
        <f>+生産者価格評価表!BK103/生産者価格評価表!BK$124</f>
        <v>3.6166964724064004E-3</v>
      </c>
      <c r="BL103" s="255">
        <f>+生産者価格評価表!BL103/生産者価格評価表!BL$124</f>
        <v>5.5205908052488317E-2</v>
      </c>
      <c r="BM103" s="255">
        <f>+生産者価格評価表!BM103/生産者価格評価表!BM$124</f>
        <v>2.1741684121425606E-2</v>
      </c>
      <c r="BN103" s="255">
        <f>+生産者価格評価表!BN103/生産者価格評価表!BN$124</f>
        <v>1.2412322729539705E-2</v>
      </c>
      <c r="BO103" s="255">
        <f>+生産者価格評価表!BO103/生産者価格評価表!BO$124</f>
        <v>3.6241324814313289E-2</v>
      </c>
      <c r="BP103" s="255">
        <f>+生産者価格評価表!BP103/生産者価格評価表!BP$124</f>
        <v>5.2659047529580554E-2</v>
      </c>
      <c r="BQ103" s="255">
        <f>+生産者価格評価表!BQ103/生産者価格評価表!BQ$124</f>
        <v>2.4631402269309362E-3</v>
      </c>
      <c r="BR103" s="255">
        <f>+生産者価格評価表!BR103/生産者価格評価表!BR$124</f>
        <v>3.5992157595686864E-3</v>
      </c>
      <c r="BS103" s="255">
        <f>+生産者価格評価表!BS103/生産者価格評価表!BS$124</f>
        <v>8.9086840024006652E-4</v>
      </c>
      <c r="BT103" s="255">
        <f>+生産者価格評価表!BT103/生産者価格評価表!BT$124</f>
        <v>3.2638460214971937E-3</v>
      </c>
      <c r="BU103" s="255">
        <f>+生産者価格評価表!BU103/生産者価格評価表!BU$124</f>
        <v>4.8774081302739988E-3</v>
      </c>
      <c r="BV103" s="255">
        <f>+生産者価格評価表!BV103/生産者価格評価表!BV$124</f>
        <v>2.7909990164747024E-3</v>
      </c>
      <c r="BW103" s="255">
        <f>+生産者価格評価表!BW103/生産者価格評価表!BW$124</f>
        <v>1.1999951622403801E-3</v>
      </c>
      <c r="BX103" s="255">
        <f>+生産者価格評価表!BX103/生産者価格評価表!BX$124</f>
        <v>5.3545209076398374E-4</v>
      </c>
      <c r="BY103" s="255">
        <f>+生産者価格評価表!BY103/生産者価格評価表!BY$124</f>
        <v>0</v>
      </c>
      <c r="BZ103" s="255">
        <f>+生産者価格評価表!BZ103/生産者価格評価表!BZ$124</f>
        <v>1.371211151606125E-3</v>
      </c>
      <c r="CA103" s="255">
        <f>+生産者価格評価表!CA103/生産者価格評価表!CA$124</f>
        <v>4.8075674993323866E-3</v>
      </c>
      <c r="CB103" s="255">
        <f>+生産者価格評価表!CB103/生産者価格評価表!CB$124</f>
        <v>0.18241682885446595</v>
      </c>
      <c r="CC103" s="255">
        <f>+生産者価格評価表!CC103/生産者価格評価表!CC$124</f>
        <v>1.6388776907042711E-3</v>
      </c>
      <c r="CD103" s="255">
        <f>+生産者価格評価表!CD103/生産者価格評価表!CD$124</f>
        <v>6.1498439811854551E-2</v>
      </c>
      <c r="CE103" s="255">
        <f>+生産者価格評価表!CE103/生産者価格評価表!CE$124</f>
        <v>5.9315926603470256E-3</v>
      </c>
      <c r="CF103" s="255">
        <f>+生産者価格評価表!CF103/生産者価格評価表!CF$124</f>
        <v>4.0660231259580541E-3</v>
      </c>
      <c r="CG103" s="255">
        <f>+生産者価格評価表!CG103/生産者価格評価表!CG$124</f>
        <v>4.0624207119232493E-3</v>
      </c>
      <c r="CH103" s="255">
        <f>+生産者価格評価表!CH103/生産者価格評価表!CH$124</f>
        <v>1.8333133256434212E-4</v>
      </c>
      <c r="CI103" s="255">
        <f>+生産者価格評価表!CI103/生産者価格評価表!CI$124</f>
        <v>5.9818546879994048E-3</v>
      </c>
      <c r="CJ103" s="255">
        <f>+生産者価格評価表!CJ103/生産者価格評価表!CJ$124</f>
        <v>9.7324054800453381E-3</v>
      </c>
      <c r="CK103" s="255">
        <f>+生産者価格評価表!CK103/生産者価格評価表!CK$124</f>
        <v>3.2939632425655232E-3</v>
      </c>
      <c r="CL103" s="255">
        <f>+生産者価格評価表!CL103/生産者価格評価表!CL$124</f>
        <v>3.4273060151632555E-2</v>
      </c>
      <c r="CM103" s="255">
        <f>+生産者価格評価表!CM103/生産者価格評価表!CM$124</f>
        <v>3.4035757039279023E-3</v>
      </c>
      <c r="CN103" s="255">
        <f>+生産者価格評価表!CN103/生産者価格評価表!CN$124</f>
        <v>5.0407253164335437E-3</v>
      </c>
      <c r="CO103" s="255">
        <f>+生産者価格評価表!CO103/生産者価格評価表!CO$124</f>
        <v>8.3321925632370776E-4</v>
      </c>
      <c r="CP103" s="255">
        <f>+生産者価格評価表!CP103/生産者価格評価表!CP$124</f>
        <v>1.6655258694983216E-3</v>
      </c>
      <c r="CQ103" s="255">
        <f>+生産者価格評価表!CQ103/生産者価格評価表!CQ$124</f>
        <v>7.1385606310179258E-3</v>
      </c>
      <c r="CR103" s="255">
        <f>+生産者価格評価表!CR103/生産者価格評価表!CR$124</f>
        <v>8.8331053227815211E-3</v>
      </c>
      <c r="CS103" s="255">
        <f>+生産者価格評価表!CS103/生産者価格評価表!CS$124</f>
        <v>4.5290800877101391E-3</v>
      </c>
      <c r="CT103" s="255">
        <f>+生産者価格評価表!CT103/生産者価格評価表!CT$124</f>
        <v>1.1578902620827952E-2</v>
      </c>
      <c r="CU103" s="255">
        <f>+生産者価格評価表!CU103/生産者価格評価表!CU$124</f>
        <v>1.8876657702715156E-3</v>
      </c>
      <c r="CV103" s="255">
        <f>+生産者価格評価表!CV103/生産者価格評価表!CV$124</f>
        <v>2.8893792742797119E-3</v>
      </c>
      <c r="CW103" s="255">
        <f>+生産者価格評価表!CW103/生産者価格評価表!CW$124</f>
        <v>8.3568875106985194E-4</v>
      </c>
      <c r="CX103" s="255">
        <f>+生産者価格評価表!CX103/生産者価格評価表!CX$124</f>
        <v>3.9626305588808036E-3</v>
      </c>
      <c r="CY103" s="255">
        <f>+生産者価格評価表!CY103/生産者価格評価表!CY$124</f>
        <v>5.9057223700076942E-3</v>
      </c>
      <c r="CZ103" s="255">
        <f>+生産者価格評価表!CZ103/生産者価格評価表!CZ$124</f>
        <v>9.1948553118335989E-3</v>
      </c>
      <c r="DA103" s="255">
        <f>+生産者価格評価表!DA103/生産者価格評価表!DA$124</f>
        <v>1.1971295735467083E-3</v>
      </c>
      <c r="DB103" s="255">
        <f>+生産者価格評価表!DB103/生産者価格評価表!DB$124</f>
        <v>2.774453731377532E-3</v>
      </c>
      <c r="DC103" s="255">
        <f>+生産者価格評価表!DC103/生産者価格評価表!DC$124</f>
        <v>2.090781057415057E-3</v>
      </c>
      <c r="DD103" s="255">
        <f>+生産者価格評価表!DD103/生産者価格評価表!DD$124</f>
        <v>1.5427900650282285E-3</v>
      </c>
      <c r="DE103" s="255">
        <f>+生産者価格評価表!DE103/生産者価格評価表!DE$124</f>
        <v>1.7515765858500654E-3</v>
      </c>
      <c r="DF103" s="255">
        <f>+生産者価格評価表!DF103/生産者価格評価表!DF$124</f>
        <v>0</v>
      </c>
      <c r="DG103" s="256">
        <f>+生産者価格評価表!DG103/生産者価格評価表!DG$124</f>
        <v>3.9325977057261182E-4</v>
      </c>
    </row>
    <row r="104" spans="1:111" ht="15" customHeight="1" x14ac:dyDescent="0.3">
      <c r="A104" s="236">
        <v>98</v>
      </c>
      <c r="B104" s="196" t="s">
        <v>405</v>
      </c>
      <c r="C104" s="195" t="s">
        <v>244</v>
      </c>
      <c r="D104" s="253">
        <f>+生産者価格評価表!D104/生産者価格評価表!D$124</f>
        <v>6.0533762159347608E-4</v>
      </c>
      <c r="E104" s="254">
        <f>+生産者価格評価表!E104/生産者価格評価表!E$124</f>
        <v>0</v>
      </c>
      <c r="F104" s="254">
        <f>+生産者価格評価表!F104/生産者価格評価表!F$124</f>
        <v>2.7596084548929452E-4</v>
      </c>
      <c r="G104" s="254">
        <f>+生産者価格評価表!G104/生産者価格評価表!G$124</f>
        <v>2.3161159413356931E-3</v>
      </c>
      <c r="H104" s="254">
        <f>+生産者価格評価表!H104/生産者価格評価表!H$124</f>
        <v>1.0595993191353432E-3</v>
      </c>
      <c r="I104" s="254">
        <f>+生産者価格評価表!I104/生産者価格評価表!I$124</f>
        <v>2.010669159599647E-3</v>
      </c>
      <c r="J104" s="254">
        <f>+生産者価格評価表!J104/生産者価格評価表!J$124</f>
        <v>1.2239144820017324E-3</v>
      </c>
      <c r="K104" s="254">
        <f>+生産者価格評価表!K104/生産者価格評価表!K$124</f>
        <v>6.0958454372038121E-3</v>
      </c>
      <c r="L104" s="254">
        <f>+生産者価格評価表!L104/生産者価格評価表!L$124</f>
        <v>5.0700868722831034E-2</v>
      </c>
      <c r="M104" s="254">
        <f>+生産者価格評価表!M104/生産者価格評価表!M$124</f>
        <v>1.316237831481469E-4</v>
      </c>
      <c r="N104" s="254">
        <f>+生産者価格評価表!N104/生産者価格評価表!N$124</f>
        <v>1.9444578079917302E-2</v>
      </c>
      <c r="O104" s="254">
        <f>+生産者価格評価表!O104/生産者価格評価表!O$124</f>
        <v>8.1660313744557147E-4</v>
      </c>
      <c r="P104" s="254">
        <f>+生産者価格評価表!P104/生産者価格評価表!P$124</f>
        <v>6.1147911840804111E-3</v>
      </c>
      <c r="Q104" s="254">
        <f>+生産者価格評価表!Q104/生産者価格評価表!Q$124</f>
        <v>1.3640452233454816E-3</v>
      </c>
      <c r="R104" s="254">
        <f>+生産者価格評価表!R104/生産者価格評価表!R$124</f>
        <v>6.4931558782475828E-3</v>
      </c>
      <c r="S104" s="254">
        <f>+生産者価格評価表!S104/生産者価格評価表!S$124</f>
        <v>2.4907932135714941E-3</v>
      </c>
      <c r="T104" s="254">
        <f>+生産者価格評価表!T104/生産者価格評価表!T$124</f>
        <v>2.9535573765230388E-3</v>
      </c>
      <c r="U104" s="254">
        <f>+生産者価格評価表!U104/生産者価格評価表!U$124</f>
        <v>1.015283316644359E-3</v>
      </c>
      <c r="V104" s="254">
        <f>+生産者価格評価表!V104/生産者価格評価表!V$124</f>
        <v>3.5851837763301794E-3</v>
      </c>
      <c r="W104" s="254">
        <f>+生産者価格評価表!W104/生産者価格評価表!W$124</f>
        <v>3.7115440763564635E-3</v>
      </c>
      <c r="X104" s="254">
        <f>+生産者価格評価表!X104/生産者価格評価表!X$124</f>
        <v>2.4087731686902138E-4</v>
      </c>
      <c r="Y104" s="254">
        <f>+生産者価格評価表!Y104/生産者価格評価表!Y$124</f>
        <v>1.3161524957481438E-3</v>
      </c>
      <c r="Z104" s="254">
        <f>+生産者価格評価表!Z104/生産者価格評価表!Z$124</f>
        <v>9.6546595110500821E-4</v>
      </c>
      <c r="AA104" s="254">
        <f>+生産者価格評価表!AA104/生産者価格評価表!AA$124</f>
        <v>3.4567326432500324E-3</v>
      </c>
      <c r="AB104" s="254">
        <f>+生産者価格評価表!AB104/生産者価格評価表!AB$124</f>
        <v>6.4254092503690935E-2</v>
      </c>
      <c r="AC104" s="254">
        <f>+生産者価格評価表!AC104/生産者価格評価表!AC$124</f>
        <v>4.2835322927647843E-2</v>
      </c>
      <c r="AD104" s="254">
        <f>+生産者価格評価表!AD104/生産者価格評価表!AD$124</f>
        <v>2.2357179425758664E-4</v>
      </c>
      <c r="AE104" s="254">
        <f>+生産者価格評価表!AE104/生産者価格評価表!AE$124</f>
        <v>1.7964277677147558E-4</v>
      </c>
      <c r="AF104" s="254">
        <f>+生産者価格評価表!AF104/生産者価格評価表!AF$124</f>
        <v>5.8211017846975487E-3</v>
      </c>
      <c r="AG104" s="254">
        <f>+生産者価格評価表!AG104/生産者価格評価表!AG$124</f>
        <v>6.4444269424450895E-3</v>
      </c>
      <c r="AH104" s="254">
        <f>+生産者価格評価表!AH104/生産者価格評価表!AH$124</f>
        <v>3.2490825567462597E-3</v>
      </c>
      <c r="AI104" s="254">
        <f>+生産者価格評価表!AI104/生産者価格評価表!AI$124</f>
        <v>2.0085165729469092E-3</v>
      </c>
      <c r="AJ104" s="254">
        <f>+生産者価格評価表!AJ104/生産者価格評価表!AJ$124</f>
        <v>4.8625284078249631E-4</v>
      </c>
      <c r="AK104" s="254">
        <f>+生産者価格評価表!AK104/生産者価格評価表!AK$124</f>
        <v>7.3742986899971771E-3</v>
      </c>
      <c r="AL104" s="254">
        <f>+生産者価格評価表!AL104/生産者価格評価表!AL$124</f>
        <v>2.2661873435882388E-3</v>
      </c>
      <c r="AM104" s="254">
        <f>+生産者価格評価表!AM104/生産者価格評価表!AM$124</f>
        <v>4.0295399335811506E-4</v>
      </c>
      <c r="AN104" s="254">
        <f>+生産者価格評価表!AN104/生産者価格評価表!AN$124</f>
        <v>6.8556513384798409E-4</v>
      </c>
      <c r="AO104" s="254">
        <f>+生産者価格評価表!AO104/生産者価格評価表!AO$124</f>
        <v>6.4277179951357469E-4</v>
      </c>
      <c r="AP104" s="254">
        <f>+生産者価格評価表!AP104/生産者価格評価表!AP$124</f>
        <v>6.0777707999619152E-4</v>
      </c>
      <c r="AQ104" s="254">
        <f>+生産者価格評価表!AQ104/生産者価格評価表!AQ$124</f>
        <v>6.9947961272497311E-4</v>
      </c>
      <c r="AR104" s="254">
        <f>+生産者価格評価表!AR104/生産者価格評価表!AR$124</f>
        <v>1.0190171779656649E-3</v>
      </c>
      <c r="AS104" s="254">
        <f>+生産者価格評価表!AS104/生産者価格評価表!AS$124</f>
        <v>1.7237253860431085E-3</v>
      </c>
      <c r="AT104" s="254">
        <f>+生産者価格評価表!AT104/生産者価格評価表!AT$124</f>
        <v>1.880699796031994E-3</v>
      </c>
      <c r="AU104" s="255">
        <f>+生産者価格評価表!AU104/生産者価格評価表!AU$124</f>
        <v>4.1975851473912539E-3</v>
      </c>
      <c r="AV104" s="255">
        <f>+生産者価格評価表!AV104/生産者価格評価表!AV$124</f>
        <v>3.137275773870833E-3</v>
      </c>
      <c r="AW104" s="255">
        <f>+生産者価格評価表!AW104/生産者価格評価表!AW$124</f>
        <v>5.2717395303722488E-3</v>
      </c>
      <c r="AX104" s="255">
        <f>+生産者価格評価表!AX104/生産者価格評価表!AX$124</f>
        <v>4.9191425487952163E-3</v>
      </c>
      <c r="AY104" s="255">
        <f>+生産者価格評価表!AY104/生産者価格評価表!AY$124</f>
        <v>2.1837639103174343E-3</v>
      </c>
      <c r="AZ104" s="255">
        <f>+生産者価格評価表!AZ104/生産者価格評価表!AZ$124</f>
        <v>3.9772919084777245E-3</v>
      </c>
      <c r="BA104" s="255">
        <f>+生産者価格評価表!BA104/生産者価格評価表!BA$124</f>
        <v>1.069225134717376E-2</v>
      </c>
      <c r="BB104" s="255">
        <f>+生産者価格評価表!BB104/生産者価格評価表!BB$124</f>
        <v>3.3471265693033546E-3</v>
      </c>
      <c r="BC104" s="255">
        <f>+生産者価格評価表!BC104/生産者価格評価表!BC$124</f>
        <v>4.9064395477722541E-3</v>
      </c>
      <c r="BD104" s="255">
        <f>+生産者価格評価表!BD104/生産者価格評価表!BD$124</f>
        <v>5.7989044808529049E-3</v>
      </c>
      <c r="BE104" s="255">
        <f>+生産者価格評価表!BE104/生産者価格評価表!BE$124</f>
        <v>4.8668661666813355E-3</v>
      </c>
      <c r="BF104" s="255">
        <f>+生産者価格評価表!BF104/生産者価格評価表!BF$124</f>
        <v>7.8444386463092132E-3</v>
      </c>
      <c r="BG104" s="255">
        <f>+生産者価格評価表!BG104/生産者価格評価表!BG$124</f>
        <v>7.7238953509794145E-3</v>
      </c>
      <c r="BH104" s="255">
        <f>+生産者価格評価表!BH104/生産者価格評価表!BH$124</f>
        <v>4.4597933381102847E-3</v>
      </c>
      <c r="BI104" s="255">
        <f>+生産者価格評価表!BI104/生産者価格評価表!BI$124</f>
        <v>1.371175476828428E-3</v>
      </c>
      <c r="BJ104" s="255">
        <f>+生産者価格評価表!BJ104/生産者価格評価表!BJ$124</f>
        <v>2.598101648588621E-3</v>
      </c>
      <c r="BK104" s="255">
        <f>+生産者価格評価表!BK104/生産者価格評価表!BK$124</f>
        <v>1.0452584297661893E-2</v>
      </c>
      <c r="BL104" s="255">
        <f>+生産者価格評価表!BL104/生産者価格評価表!BL$124</f>
        <v>1.3341892558395386E-4</v>
      </c>
      <c r="BM104" s="255">
        <f>+生産者価格評価表!BM104/生産者価格評価表!BM$124</f>
        <v>2.8336938636045568E-3</v>
      </c>
      <c r="BN104" s="255">
        <f>+生産者価格評価表!BN104/生産者価格評価表!BN$124</f>
        <v>4.9197008311627102E-4</v>
      </c>
      <c r="BO104" s="255">
        <f>+生産者価格評価表!BO104/生産者価格評価表!BO$124</f>
        <v>8.5250737128300246E-4</v>
      </c>
      <c r="BP104" s="255">
        <f>+生産者価格評価表!BP104/生産者価格評価表!BP$124</f>
        <v>1.0098594736774684E-3</v>
      </c>
      <c r="BQ104" s="255">
        <f>+生産者価格評価表!BQ104/生産者価格評価表!BQ$124</f>
        <v>2.9293517830305689E-3</v>
      </c>
      <c r="BR104" s="255">
        <f>+生産者価格評価表!BR104/生産者価格評価表!BR$124</f>
        <v>1.4421844741490261E-2</v>
      </c>
      <c r="BS104" s="255">
        <f>+生産者価格評価表!BS104/生産者価格評価表!BS$124</f>
        <v>8.5767052923012947E-3</v>
      </c>
      <c r="BT104" s="255">
        <f>+生産者価格評価表!BT104/生産者価格評価表!BT$124</f>
        <v>1.1259417684344804E-3</v>
      </c>
      <c r="BU104" s="255">
        <f>+生産者価格評価表!BU104/生産者価格評価表!BU$124</f>
        <v>1.0952799804293223E-2</v>
      </c>
      <c r="BV104" s="255">
        <f>+生産者価格評価表!BV104/生産者価格評価表!BV$124</f>
        <v>3.4111827941008296E-2</v>
      </c>
      <c r="BW104" s="255">
        <f>+生産者価格評価表!BW104/生産者価格評価表!BW$124</f>
        <v>2.2346261277225807E-2</v>
      </c>
      <c r="BX104" s="255">
        <f>+生産者価格評価表!BX104/生産者価格評価表!BX$124</f>
        <v>1.8235367651770404E-2</v>
      </c>
      <c r="BY104" s="255">
        <f>+生産者価格評価表!BY104/生産者価格評価表!BY$124</f>
        <v>0</v>
      </c>
      <c r="BZ104" s="255">
        <f>+生産者価格評価表!BZ104/生産者価格評価表!BZ$124</f>
        <v>4.8339283325235715E-3</v>
      </c>
      <c r="CA104" s="255">
        <f>+生産者価格評価表!CA104/生産者価格評価表!CA$124</f>
        <v>3.8699998817718975E-3</v>
      </c>
      <c r="CB104" s="255">
        <f>+生産者価格評価表!CB104/生産者価格評価表!CB$124</f>
        <v>0</v>
      </c>
      <c r="CC104" s="255">
        <f>+生産者価格評価表!CC104/生産者価格評価表!CC$124</f>
        <v>1.612172764047706E-3</v>
      </c>
      <c r="CD104" s="255">
        <f>+生産者価格評価表!CD104/生産者価格評価表!CD$124</f>
        <v>1.1253010560858723E-2</v>
      </c>
      <c r="CE104" s="255">
        <f>+生産者価格評価表!CE104/生産者価格評価表!CE$124</f>
        <v>3.5306219241027156E-3</v>
      </c>
      <c r="CF104" s="255">
        <f>+生産者価格評価表!CF104/生産者価格評価表!CF$124</f>
        <v>5.1457423989470768E-4</v>
      </c>
      <c r="CG104" s="255">
        <f>+生産者価格評価表!CG104/生産者価格評価表!CG$124</f>
        <v>1.0594813768316443E-2</v>
      </c>
      <c r="CH104" s="255">
        <f>+生産者価格評価表!CH104/生産者価格評価表!CH$124</f>
        <v>8.9838877203238113E-4</v>
      </c>
      <c r="CI104" s="255">
        <f>+生産者価格評価表!CI104/生産者価格評価表!CI$124</f>
        <v>2.4578855483314808E-2</v>
      </c>
      <c r="CJ104" s="255">
        <f>+生産者価格評価表!CJ104/生産者価格評価表!CJ$124</f>
        <v>2.0672206096071621E-2</v>
      </c>
      <c r="CK104" s="255">
        <f>+生産者価格評価表!CK104/生産者価格評価表!CK$124</f>
        <v>1.5371107479706242E-2</v>
      </c>
      <c r="CL104" s="255">
        <f>+生産者価格評価表!CL104/生産者価格評価表!CL$124</f>
        <v>3.2982312700366168E-2</v>
      </c>
      <c r="CM104" s="255">
        <f>+生産者価格評価表!CM104/生産者価格評価表!CM$124</f>
        <v>3.8477156187590886E-2</v>
      </c>
      <c r="CN104" s="255">
        <f>+生産者価格評価表!CN104/生産者価格評価表!CN$124</f>
        <v>1.5839330381856936E-3</v>
      </c>
      <c r="CO104" s="255">
        <f>+生産者価格評価表!CO104/生産者価格評価表!CO$124</f>
        <v>4.8677525553152906E-3</v>
      </c>
      <c r="CP104" s="255">
        <f>+生産者価格評価表!CP104/生産者価格評価表!CP$124</f>
        <v>2.6964807328353473E-3</v>
      </c>
      <c r="CQ104" s="255">
        <f>+生産者価格評価表!CQ104/生産者価格評価表!CQ$124</f>
        <v>1.5421600051980311E-3</v>
      </c>
      <c r="CR104" s="255">
        <f>+生産者価格評価表!CR104/生産者価格評価表!CR$124</f>
        <v>4.6354327392326578E-3</v>
      </c>
      <c r="CS104" s="255">
        <f>+生産者価格評価表!CS104/生産者価格評価表!CS$124</f>
        <v>8.6076520696426592E-4</v>
      </c>
      <c r="CT104" s="255">
        <f>+生産者価格評価表!CT104/生産者価格評価表!CT$124</f>
        <v>1.5163988106452818E-3</v>
      </c>
      <c r="CU104" s="255">
        <f>+生産者価格評価表!CU104/生産者価格評価表!CU$124</f>
        <v>4.8388583109234542E-3</v>
      </c>
      <c r="CV104" s="255">
        <f>+生産者価格評価表!CV104/生産者価格評価表!CV$124</f>
        <v>1.4312891926373066E-2</v>
      </c>
      <c r="CW104" s="255">
        <f>+生産者価格評価表!CW104/生産者価格評価表!CW$124</f>
        <v>8.3641861024109194E-4</v>
      </c>
      <c r="CX104" s="255">
        <f>+生産者価格評価表!CX104/生産者価格評価表!CX$124</f>
        <v>2.2719767164002783E-3</v>
      </c>
      <c r="CY104" s="255">
        <f>+生産者価格評価表!CY104/生産者価格評価表!CY$124</f>
        <v>1.6906680416639612E-2</v>
      </c>
      <c r="CZ104" s="255">
        <f>+生産者価格評価表!CZ104/生産者価格評価表!CZ$124</f>
        <v>3.6337578080618432E-3</v>
      </c>
      <c r="DA104" s="255">
        <f>+生産者価格評価表!DA104/生産者価格評価表!DA$124</f>
        <v>9.8577130786375953E-3</v>
      </c>
      <c r="DB104" s="255">
        <f>+生産者価格評価表!DB104/生産者価格評価表!DB$124</f>
        <v>1.7041171645087453E-2</v>
      </c>
      <c r="DC104" s="255">
        <f>+生産者価格評価表!DC104/生産者価格評価表!DC$124</f>
        <v>1.0218370859340752E-2</v>
      </c>
      <c r="DD104" s="255">
        <f>+生産者価格評価表!DD104/生産者価格評価表!DD$124</f>
        <v>3.9035569882054817E-3</v>
      </c>
      <c r="DE104" s="255">
        <f>+生産者価格評価表!DE104/生産者価格評価表!DE$124</f>
        <v>1.0969053625618867E-2</v>
      </c>
      <c r="DF104" s="255">
        <f>+生産者価格評価表!DF104/生産者価格評価表!DF$124</f>
        <v>0</v>
      </c>
      <c r="DG104" s="256">
        <f>+生産者価格評価表!DG104/生産者価格評価表!DG$124</f>
        <v>3.3835594921752038E-3</v>
      </c>
    </row>
    <row r="105" spans="1:111" ht="15" customHeight="1" x14ac:dyDescent="0.3">
      <c r="A105" s="236">
        <v>99</v>
      </c>
      <c r="B105" s="196" t="s">
        <v>406</v>
      </c>
      <c r="C105" s="195" t="s">
        <v>245</v>
      </c>
      <c r="D105" s="253">
        <f>+生産者価格評価表!D105/生産者価格評価表!D$124</f>
        <v>2.9498662767610838E-2</v>
      </c>
      <c r="E105" s="254">
        <f>+生産者価格評価表!E105/生産者価格評価表!E$124</f>
        <v>7.2551270884472245E-3</v>
      </c>
      <c r="F105" s="254">
        <f>+生産者価格評価表!F105/生産者価格評価表!F$124</f>
        <v>6.8431447676911422E-2</v>
      </c>
      <c r="G105" s="254">
        <f>+生産者価格評価表!G105/生産者価格評価表!G$124</f>
        <v>8.7369261699840415E-3</v>
      </c>
      <c r="H105" s="254">
        <f>+生産者価格評価表!H105/生産者価格評価表!H$124</f>
        <v>1.9787074515046606E-3</v>
      </c>
      <c r="I105" s="254">
        <f>+生産者価格評価表!I105/生産者価格評価表!I$124</f>
        <v>2.0091852709209754E-2</v>
      </c>
      <c r="J105" s="254">
        <f>+生産者価格評価表!J105/生産者価格評価表!J$124</f>
        <v>1.5526229428821975E-2</v>
      </c>
      <c r="K105" s="254">
        <f>+生産者価格評価表!K105/生産者価格評価表!K$124</f>
        <v>5.1592205590243268E-3</v>
      </c>
      <c r="L105" s="254">
        <f>+生産者価格評価表!L105/生産者価格評価表!L$124</f>
        <v>8.1984092342678241E-3</v>
      </c>
      <c r="M105" s="254">
        <f>+生産者価格評価表!M105/生産者価格評価表!M$124</f>
        <v>2.4320333536002781E-3</v>
      </c>
      <c r="N105" s="254">
        <f>+生産者価格評価表!N105/生産者価格評価表!N$124</f>
        <v>1.5524330085374563E-3</v>
      </c>
      <c r="O105" s="254">
        <f>+生産者価格評価表!O105/生産者価格評価表!O$124</f>
        <v>8.7160652118615824E-3</v>
      </c>
      <c r="P105" s="254">
        <f>+生産者価格評価表!P105/生産者価格評価表!P$124</f>
        <v>4.8452337410763878E-3</v>
      </c>
      <c r="Q105" s="254">
        <f>+生産者価格評価表!Q105/生産者価格評価表!Q$124</f>
        <v>1.097709470213974E-2</v>
      </c>
      <c r="R105" s="254">
        <f>+生産者価格評価表!R105/生産者価格評価表!R$124</f>
        <v>2.9392673946384363E-3</v>
      </c>
      <c r="S105" s="254">
        <f>+生産者価格評価表!S105/生産者価格評価表!S$124</f>
        <v>5.0389936796974141E-3</v>
      </c>
      <c r="T105" s="254">
        <f>+生産者価格評価表!T105/生産者価格評価表!T$124</f>
        <v>3.419071420192744E-3</v>
      </c>
      <c r="U105" s="254">
        <f>+生産者価格評価表!U105/生産者価格評価表!U$124</f>
        <v>3.0049939706849787E-3</v>
      </c>
      <c r="V105" s="254">
        <f>+生産者価格評価表!V105/生産者価格評価表!V$124</f>
        <v>1.2635316120647298E-2</v>
      </c>
      <c r="W105" s="254">
        <f>+生産者価格評価表!W105/生産者価格評価表!W$124</f>
        <v>1.7887421827059317E-2</v>
      </c>
      <c r="X105" s="254">
        <f>+生産者価格評価表!X105/生産者価格評価表!X$124</f>
        <v>4.7055892746103193E-3</v>
      </c>
      <c r="Y105" s="254">
        <f>+生産者価格評価表!Y105/生産者価格評価表!Y$124</f>
        <v>1.7319041632362187E-2</v>
      </c>
      <c r="Z105" s="254">
        <f>+生産者価格評価表!Z105/生産者価格評価表!Z$124</f>
        <v>5.7424404112865583E-3</v>
      </c>
      <c r="AA105" s="254">
        <f>+生産者価格評価表!AA105/生産者価格評価表!AA$124</f>
        <v>5.6872320152453549E-3</v>
      </c>
      <c r="AB105" s="254">
        <f>+生産者価格評価表!AB105/生産者価格評価表!AB$124</f>
        <v>7.9223893245422006E-3</v>
      </c>
      <c r="AC105" s="254">
        <f>+生産者価格評価表!AC105/生産者価格評価表!AC$124</f>
        <v>4.4514097883078373E-3</v>
      </c>
      <c r="AD105" s="254">
        <f>+生産者価格評価表!AD105/生産者価格評価表!AD$124</f>
        <v>2.1118909365890441E-3</v>
      </c>
      <c r="AE105" s="254">
        <f>+生産者価格評価表!AE105/生産者価格評価表!AE$124</f>
        <v>7.9211439548260033E-3</v>
      </c>
      <c r="AF105" s="254">
        <f>+生産者価格評価表!AF105/生産者価格評価表!AF$124</f>
        <v>8.1174897343481798E-3</v>
      </c>
      <c r="AG105" s="254">
        <f>+生産者価格評価表!AG105/生産者価格評価表!AG$124</f>
        <v>1.7599089829675271E-2</v>
      </c>
      <c r="AH105" s="254">
        <f>+生産者価格評価表!AH105/生産者価格評価表!AH$124</f>
        <v>5.1722389371556066E-3</v>
      </c>
      <c r="AI105" s="254">
        <f>+生産者価格評価表!AI105/生産者価格評価表!AI$124</f>
        <v>7.6911891310418676E-3</v>
      </c>
      <c r="AJ105" s="254">
        <f>+生産者価格評価表!AJ105/生産者価格評価表!AJ$124</f>
        <v>1.2877144512276636E-2</v>
      </c>
      <c r="AK105" s="254">
        <f>+生産者価格評価表!AK105/生産者価格評価表!AK$124</f>
        <v>1.1621827924122391E-2</v>
      </c>
      <c r="AL105" s="254">
        <f>+生産者価格評価表!AL105/生産者価格評価表!AL$124</f>
        <v>1.5159203736763591E-2</v>
      </c>
      <c r="AM105" s="254">
        <f>+生産者価格評価表!AM105/生産者価格評価表!AM$124</f>
        <v>5.979436224163321E-3</v>
      </c>
      <c r="AN105" s="254">
        <f>+生産者価格評価表!AN105/生産者価格評価表!AN$124</f>
        <v>4.574718812275059E-3</v>
      </c>
      <c r="AO105" s="254">
        <f>+生産者価格評価表!AO105/生産者価格評価表!AO$124</f>
        <v>1.0089550231061551E-2</v>
      </c>
      <c r="AP105" s="254">
        <f>+生産者価格評価表!AP105/生産者価格評価表!AP$124</f>
        <v>1.9545558368059342E-3</v>
      </c>
      <c r="AQ105" s="254">
        <f>+生産者価格評価表!AQ105/生産者価格評価表!AQ$124</f>
        <v>5.1110903075960211E-3</v>
      </c>
      <c r="AR105" s="254">
        <f>+生産者価格評価表!AR105/生産者価格評価表!AR$124</f>
        <v>7.7622902568096558E-3</v>
      </c>
      <c r="AS105" s="254">
        <f>+生産者価格評価表!AS105/生産者価格評価表!AS$124</f>
        <v>8.70108449812638E-3</v>
      </c>
      <c r="AT105" s="254">
        <f>+生産者価格評価表!AT105/生産者価格評価表!AT$124</f>
        <v>7.5093355005783945E-3</v>
      </c>
      <c r="AU105" s="255">
        <f>+生産者価格評価表!AU105/生産者価格評価表!AU$124</f>
        <v>8.0399515278399818E-3</v>
      </c>
      <c r="AV105" s="255">
        <f>+生産者価格評価表!AV105/生産者価格評価表!AV$124</f>
        <v>6.4638574000746339E-3</v>
      </c>
      <c r="AW105" s="255">
        <f>+生産者価格評価表!AW105/生産者価格評価表!AW$124</f>
        <v>6.6707969668925362E-3</v>
      </c>
      <c r="AX105" s="255">
        <f>+生産者価格評価表!AX105/生産者価格評価表!AX$124</f>
        <v>1.0237194893135194E-2</v>
      </c>
      <c r="AY105" s="255">
        <f>+生産者価格評価表!AY105/生産者価格評価表!AY$124</f>
        <v>1.069743623412008E-2</v>
      </c>
      <c r="AZ105" s="255">
        <f>+生産者価格評価表!AZ105/生産者価格評価表!AZ$124</f>
        <v>6.3157416620069125E-3</v>
      </c>
      <c r="BA105" s="255">
        <f>+生産者価格評価表!BA105/生産者価格評価表!BA$124</f>
        <v>5.3806215421561537E-3</v>
      </c>
      <c r="BB105" s="255">
        <f>+生産者価格評価表!BB105/生産者価格評価表!BB$124</f>
        <v>6.8861094247373907E-3</v>
      </c>
      <c r="BC105" s="255">
        <f>+生産者価格評価表!BC105/生産者価格評価表!BC$124</f>
        <v>4.552428100871783E-3</v>
      </c>
      <c r="BD105" s="255">
        <f>+生産者価格評価表!BD105/生産者価格評価表!BD$124</f>
        <v>4.233503946970996E-3</v>
      </c>
      <c r="BE105" s="255">
        <f>+生産者価格評価表!BE105/生産者価格評価表!BE$124</f>
        <v>3.7782631454605256E-3</v>
      </c>
      <c r="BF105" s="255">
        <f>+生産者価格評価表!BF105/生産者価格評価表!BF$124</f>
        <v>2.8915315774211388E-3</v>
      </c>
      <c r="BG105" s="255">
        <f>+生産者価格評価表!BG105/生産者価格評価表!BG$124</f>
        <v>3.4222713256778139E-3</v>
      </c>
      <c r="BH105" s="255">
        <f>+生産者価格評価表!BH105/生産者価格評価表!BH$124</f>
        <v>5.0687688773288246E-3</v>
      </c>
      <c r="BI105" s="255">
        <f>+生産者価格評価表!BI105/生産者価格評価表!BI$124</f>
        <v>2.0270112945190064E-3</v>
      </c>
      <c r="BJ105" s="255">
        <f>+生産者価格評価表!BJ105/生産者価格評価表!BJ$124</f>
        <v>3.681627857779294E-3</v>
      </c>
      <c r="BK105" s="255">
        <f>+生産者価格評価表!BK105/生産者価格評価表!BK$124</f>
        <v>3.41008525641795E-3</v>
      </c>
      <c r="BL105" s="255">
        <f>+生産者価格評価表!BL105/生産者価格評価表!BL$124</f>
        <v>3.4699856629334886E-3</v>
      </c>
      <c r="BM105" s="255">
        <f>+生産者価格評価表!BM105/生産者価格評価表!BM$124</f>
        <v>3.2893433125305615E-3</v>
      </c>
      <c r="BN105" s="255">
        <f>+生産者価格評価表!BN105/生産者価格評価表!BN$124</f>
        <v>8.3081480000121131E-3</v>
      </c>
      <c r="BO105" s="255">
        <f>+生産者価格評価表!BO105/生産者価格評価表!BO$124</f>
        <v>7.7383999482411644E-3</v>
      </c>
      <c r="BP105" s="255">
        <f>+生産者価格評価表!BP105/生産者価格評価表!BP$124</f>
        <v>5.8177940228275214E-3</v>
      </c>
      <c r="BQ105" s="255">
        <f>+生産者価格評価表!BQ105/生産者価格評価表!BQ$124</f>
        <v>3.7043004355422418E-2</v>
      </c>
      <c r="BR105" s="255">
        <f>+生産者価格評価表!BR105/生産者価格評価表!BR$124</f>
        <v>4.303946523117482E-3</v>
      </c>
      <c r="BS105" s="255">
        <f>+生産者価格評価表!BS105/生産者価格評価表!BS$124</f>
        <v>2.4663766709024853E-2</v>
      </c>
      <c r="BT105" s="255">
        <f>+生産者価格評価表!BT105/生産者価格評価表!BT$124</f>
        <v>1.7426815036654435E-2</v>
      </c>
      <c r="BU105" s="255">
        <f>+生産者価格評価表!BU105/生産者価格評価表!BU$124</f>
        <v>8.5828793542832573E-4</v>
      </c>
      <c r="BV105" s="255">
        <f>+生産者価格評価表!BV105/生産者価格評価表!BV$124</f>
        <v>3.3063348964876434E-3</v>
      </c>
      <c r="BW105" s="255">
        <f>+生産者価格評価表!BW105/生産者価格評価表!BW$124</f>
        <v>2.3949901665697906E-3</v>
      </c>
      <c r="BX105" s="255">
        <f>+生産者価格評価表!BX105/生産者価格評価表!BX$124</f>
        <v>1.4508830004707719E-3</v>
      </c>
      <c r="BY105" s="255">
        <f>+生産者価格評価表!BY105/生産者価格評価表!BY$124</f>
        <v>0</v>
      </c>
      <c r="BZ105" s="255">
        <f>+生産者価格評価表!BZ105/生産者価格評価表!BZ$124</f>
        <v>2.0571273778739827E-3</v>
      </c>
      <c r="CA105" s="255">
        <f>+生産者価格評価表!CA105/生産者価格評価表!CA$124</f>
        <v>3.1676123559501605E-2</v>
      </c>
      <c r="CB105" s="255">
        <f>+生産者価格評価表!CB105/生産者価格評価表!CB$124</f>
        <v>0.19402886271028275</v>
      </c>
      <c r="CC105" s="255">
        <f>+生産者価格評価表!CC105/生産者価格評価表!CC$124</f>
        <v>7.9255100823901858E-4</v>
      </c>
      <c r="CD105" s="255">
        <f>+生産者価格評価表!CD105/生産者価格評価表!CD$124</f>
        <v>7.461456730921928E-3</v>
      </c>
      <c r="CE105" s="255">
        <f>+生産者価格評価表!CE105/生産者価格評価表!CE$124</f>
        <v>9.6383761110187191E-3</v>
      </c>
      <c r="CF105" s="255">
        <f>+生産者価格評価表!CF105/生産者価格評価表!CF$124</f>
        <v>7.1682457451573544E-3</v>
      </c>
      <c r="CG105" s="255">
        <f>+生産者価格評価表!CG105/生産者価格評価表!CG$124</f>
        <v>1.0191941558444502E-2</v>
      </c>
      <c r="CH105" s="255">
        <f>+生産者価格評価表!CH105/生産者価格評価表!CH$124</f>
        <v>2.7577990845177014E-3</v>
      </c>
      <c r="CI105" s="255">
        <f>+生産者価格評価表!CI105/生産者価格評価表!CI$124</f>
        <v>9.2857724546815609E-3</v>
      </c>
      <c r="CJ105" s="255">
        <f>+生産者価格評価表!CJ105/生産者価格評価表!CJ$124</f>
        <v>8.8191252481381252E-3</v>
      </c>
      <c r="CK105" s="255">
        <f>+生産者価格評価表!CK105/生産者価格評価表!CK$124</f>
        <v>1.7905982866815936E-2</v>
      </c>
      <c r="CL105" s="255">
        <f>+生産者価格評価表!CL105/生産者価格評価表!CL$124</f>
        <v>5.1938518923682333E-3</v>
      </c>
      <c r="CM105" s="255">
        <f>+生産者価格評価表!CM105/生産者価格評価表!CM$124</f>
        <v>3.3007608587350017E-3</v>
      </c>
      <c r="CN105" s="255">
        <f>+生産者価格評価表!CN105/生産者価格評価表!CN$124</f>
        <v>1.2436166334973945E-2</v>
      </c>
      <c r="CO105" s="255">
        <f>+生産者価格評価表!CO105/生産者価格評価表!CO$124</f>
        <v>3.5851496279961357E-3</v>
      </c>
      <c r="CP105" s="255">
        <f>+生産者価格評価表!CP105/生産者価格評価表!CP$124</f>
        <v>1.5760693976050743E-2</v>
      </c>
      <c r="CQ105" s="255">
        <f>+生産者価格評価表!CQ105/生産者価格評価表!CQ$124</f>
        <v>2.5145970406366324E-3</v>
      </c>
      <c r="CR105" s="255">
        <f>+生産者価格評価表!CR105/生産者価格評価表!CR$124</f>
        <v>1.3553476599684169E-2</v>
      </c>
      <c r="CS105" s="255">
        <f>+生産者価格評価表!CS105/生産者価格評価表!CS$124</f>
        <v>8.4591107054199071E-3</v>
      </c>
      <c r="CT105" s="255">
        <f>+生産者価格評価表!CT105/生産者価格評価表!CT$124</f>
        <v>2.6576212750425467E-3</v>
      </c>
      <c r="CU105" s="255">
        <f>+生産者価格評価表!CU105/生産者価格評価表!CU$124</f>
        <v>7.3946316821231995E-3</v>
      </c>
      <c r="CV105" s="255">
        <f>+生産者価格評価表!CV105/生産者価格評価表!CV$124</f>
        <v>0.13029402085465308</v>
      </c>
      <c r="CW105" s="255">
        <f>+生産者価格評価表!CW105/生産者価格評価表!CW$124</f>
        <v>1.9684301848344023E-3</v>
      </c>
      <c r="CX105" s="255">
        <f>+生産者価格評価表!CX105/生産者価格評価表!CX$124</f>
        <v>3.9655839675171077E-2</v>
      </c>
      <c r="CY105" s="255">
        <f>+生産者価格評価表!CY105/生産者価格評価表!CY$124</f>
        <v>4.2483779290523804E-3</v>
      </c>
      <c r="CZ105" s="255">
        <f>+生産者価格評価表!CZ105/生産者価格評価表!CZ$124</f>
        <v>3.7077077498301318E-3</v>
      </c>
      <c r="DA105" s="255">
        <f>+生産者価格評価表!DA105/生産者価格評価表!DA$124</f>
        <v>2.1016581005608016E-3</v>
      </c>
      <c r="DB105" s="255">
        <f>+生産者価格評価表!DB105/生産者価格評価表!DB$124</f>
        <v>7.3049983077002507E-3</v>
      </c>
      <c r="DC105" s="255">
        <f>+生産者価格評価表!DC105/生産者価格評価表!DC$124</f>
        <v>5.4340482951779753E-3</v>
      </c>
      <c r="DD105" s="255">
        <f>+生産者価格評価表!DD105/生産者価格評価表!DD$124</f>
        <v>1.9508468575900426E-3</v>
      </c>
      <c r="DE105" s="255">
        <f>+生産者価格評価表!DE105/生産者価格評価表!DE$124</f>
        <v>1.7402894250590549E-3</v>
      </c>
      <c r="DF105" s="255">
        <f>+生産者価格評価表!DF105/生産者価格評価表!DF$124</f>
        <v>0</v>
      </c>
      <c r="DG105" s="256">
        <f>+生産者価格評価表!DG105/生産者価格評価表!DG$124</f>
        <v>8.9782679376291554E-4</v>
      </c>
    </row>
    <row r="106" spans="1:111" ht="15" customHeight="1" x14ac:dyDescent="0.3">
      <c r="A106" s="236">
        <v>100</v>
      </c>
      <c r="B106" s="196" t="s">
        <v>407</v>
      </c>
      <c r="C106" s="195" t="s">
        <v>408</v>
      </c>
      <c r="D106" s="253">
        <f>+生産者価格評価表!D106/生産者価格評価表!D$124</f>
        <v>4.9505210867215586E-4</v>
      </c>
      <c r="E106" s="254">
        <f>+生産者価格評価表!E106/生産者価格評価表!E$124</f>
        <v>5.6819032985000201E-4</v>
      </c>
      <c r="F106" s="254">
        <f>+生産者価格評価表!F106/生産者価格評価表!F$124</f>
        <v>1.822025780672706E-2</v>
      </c>
      <c r="G106" s="254">
        <f>+生産者価格評価表!G106/生産者価格評価表!G$124</f>
        <v>3.2741879973902169E-3</v>
      </c>
      <c r="H106" s="254">
        <f>+生産者価格評価表!H106/生産者価格評価表!H$124</f>
        <v>7.6323685778890531E-3</v>
      </c>
      <c r="I106" s="254">
        <f>+生産者価格評価表!I106/生産者価格評価表!I$124</f>
        <v>3.9909186012865312E-2</v>
      </c>
      <c r="J106" s="254">
        <f>+生産者価格評価表!J106/生産者価格評価表!J$124</f>
        <v>1.2954664055649105E-2</v>
      </c>
      <c r="K106" s="254">
        <f>+生産者価格評価表!K106/生産者価格評価表!K$124</f>
        <v>2.3326169209746686E-2</v>
      </c>
      <c r="L106" s="254">
        <f>+生産者価格評価表!L106/生産者価格評価表!L$124</f>
        <v>1.4986118769694723E-2</v>
      </c>
      <c r="M106" s="254">
        <f>+生産者価格評価表!M106/生産者価格評価表!M$124</f>
        <v>2.422011238132145E-3</v>
      </c>
      <c r="N106" s="254">
        <f>+生産者価格評価表!N106/生産者価格評価表!N$124</f>
        <v>1.2972714925930997E-2</v>
      </c>
      <c r="O106" s="254">
        <f>+生産者価格評価表!O106/生産者価格評価表!O$124</f>
        <v>8.4466800389341352E-3</v>
      </c>
      <c r="P106" s="254">
        <f>+生産者価格評価表!P106/生産者価格評価表!P$124</f>
        <v>3.314504002925997E-2</v>
      </c>
      <c r="Q106" s="254">
        <f>+生産者価格評価表!Q106/生産者価格評価表!Q$124</f>
        <v>1.1719619319686675E-2</v>
      </c>
      <c r="R106" s="254">
        <f>+生産者価格評価表!R106/生産者価格評価表!R$124</f>
        <v>3.0880401629033091E-2</v>
      </c>
      <c r="S106" s="254">
        <f>+生産者価格評価表!S106/生産者価格評価表!S$124</f>
        <v>8.6724271393179651E-3</v>
      </c>
      <c r="T106" s="254">
        <f>+生産者価格評価表!T106/生産者価格評価表!T$124</f>
        <v>1.0140480720646414E-2</v>
      </c>
      <c r="U106" s="254">
        <f>+生産者価格評価表!U106/生産者価格評価表!U$124</f>
        <v>3.0818619268511611E-2</v>
      </c>
      <c r="V106" s="254">
        <f>+生産者価格評価表!V106/生産者価格評価表!V$124</f>
        <v>1.1516333032190575E-2</v>
      </c>
      <c r="W106" s="254">
        <f>+生産者価格評価表!W106/生産者価格評価表!W$124</f>
        <v>1.773892351057331E-2</v>
      </c>
      <c r="X106" s="254">
        <f>+生産者価格評価表!X106/生産者価格評価表!X$124</f>
        <v>3.3543499196187062E-3</v>
      </c>
      <c r="Y106" s="254">
        <f>+生産者価格評価表!Y106/生産者価格評価表!Y$124</f>
        <v>1.1442374719528692E-2</v>
      </c>
      <c r="Z106" s="254">
        <f>+生産者価格評価表!Z106/生産者価格評価表!Z$124</f>
        <v>8.8731840621616761E-3</v>
      </c>
      <c r="AA106" s="254">
        <f>+生産者価格評価表!AA106/生産者価格評価表!AA$124</f>
        <v>1.1821105288232492E-2</v>
      </c>
      <c r="AB106" s="254">
        <f>+生産者価格評価表!AB106/生産者価格評価表!AB$124</f>
        <v>1.7804932813936639E-2</v>
      </c>
      <c r="AC106" s="254">
        <f>+生産者価格評価表!AC106/生産者価格評価表!AC$124</f>
        <v>1.771817521633658E-2</v>
      </c>
      <c r="AD106" s="254">
        <f>+生産者価格評価表!AD106/生産者価格評価表!AD$124</f>
        <v>2.165008452260633E-3</v>
      </c>
      <c r="AE106" s="254">
        <f>+生産者価格評価表!AE106/生産者価格評価表!AE$124</f>
        <v>4.8484093831897166E-3</v>
      </c>
      <c r="AF106" s="254">
        <f>+生産者価格評価表!AF106/生産者価格評価表!AF$124</f>
        <v>2.66055205071823E-2</v>
      </c>
      <c r="AG106" s="254">
        <f>+生産者価格評価表!AG106/生産者価格評価表!AG$124</f>
        <v>2.1220137369128488E-2</v>
      </c>
      <c r="AH106" s="254">
        <f>+生産者価格評価表!AH106/生産者価格評価表!AH$124</f>
        <v>1.7834270496452302E-2</v>
      </c>
      <c r="AI106" s="254">
        <f>+生産者価格評価表!AI106/生産者価格評価表!AI$124</f>
        <v>4.3514829643754763E-2</v>
      </c>
      <c r="AJ106" s="254">
        <f>+生産者価格評価表!AJ106/生産者価格評価表!AJ$124</f>
        <v>4.7542266387415891E-2</v>
      </c>
      <c r="AK106" s="254">
        <f>+生産者価格評価表!AK106/生産者価格評価表!AK$124</f>
        <v>1.5844302915812736E-2</v>
      </c>
      <c r="AL106" s="254">
        <f>+生産者価格評価表!AL106/生産者価格評価表!AL$124</f>
        <v>3.7530161486227613E-2</v>
      </c>
      <c r="AM106" s="254">
        <f>+生産者価格評価表!AM106/生産者価格評価表!AM$124</f>
        <v>3.4449396468395018E-3</v>
      </c>
      <c r="AN106" s="254">
        <f>+生産者価格評価表!AN106/生産者価格評価表!AN$124</f>
        <v>3.2983498399378518E-3</v>
      </c>
      <c r="AO106" s="254">
        <f>+生産者価格評価表!AO106/生産者価格評価表!AO$124</f>
        <v>1.8168297073516471E-2</v>
      </c>
      <c r="AP106" s="254">
        <f>+生産者価格評価表!AP106/生産者価格評価表!AP$124</f>
        <v>9.1013631078325791E-3</v>
      </c>
      <c r="AQ106" s="254">
        <f>+生産者価格評価表!AQ106/生産者価格評価表!AQ$124</f>
        <v>3.7501885511465995E-3</v>
      </c>
      <c r="AR106" s="254">
        <f>+生産者価格評価表!AR106/生産者価格評価表!AR$124</f>
        <v>1.2333681452414605E-2</v>
      </c>
      <c r="AS106" s="254">
        <f>+生産者価格評価表!AS106/生産者価格評価表!AS$124</f>
        <v>1.4130286792534842E-2</v>
      </c>
      <c r="AT106" s="254">
        <f>+生産者価格評価表!AT106/生産者価格評価表!AT$124</f>
        <v>2.2816999709238835E-2</v>
      </c>
      <c r="AU106" s="255">
        <f>+生産者価格評価表!AU106/生産者価格評価表!AU$124</f>
        <v>2.7093512879807227E-2</v>
      </c>
      <c r="AV106" s="255">
        <f>+生産者価格評価表!AV106/生産者価格評価表!AV$124</f>
        <v>2.323659784118751E-2</v>
      </c>
      <c r="AW106" s="255">
        <f>+生産者価格評価表!AW106/生産者価格評価表!AW$124</f>
        <v>2.5109970995620783E-2</v>
      </c>
      <c r="AX106" s="255">
        <f>+生産者価格評価表!AX106/生産者価格評価表!AX$124</f>
        <v>3.1060025495215225E-2</v>
      </c>
      <c r="AY106" s="255">
        <f>+生産者価格評価表!AY106/生産者価格評価表!AY$124</f>
        <v>3.1552506319141256E-2</v>
      </c>
      <c r="AZ106" s="255">
        <f>+生産者価格評価表!AZ106/生産者価格評価表!AZ$124</f>
        <v>2.7073549640037834E-2</v>
      </c>
      <c r="BA106" s="255">
        <f>+生産者価格評価表!BA106/生産者価格評価表!BA$124</f>
        <v>2.3113332873388417E-2</v>
      </c>
      <c r="BB106" s="255">
        <f>+生産者価格評価表!BB106/生産者価格評価表!BB$124</f>
        <v>2.6912572981951096E-2</v>
      </c>
      <c r="BC106" s="255">
        <f>+生産者価格評価表!BC106/生産者価格評価表!BC$124</f>
        <v>2.0874742397007529E-2</v>
      </c>
      <c r="BD106" s="255">
        <f>+生産者価格評価表!BD106/生産者価格評価表!BD$124</f>
        <v>3.0705230246777526E-2</v>
      </c>
      <c r="BE106" s="255">
        <f>+生産者価格評価表!BE106/生産者価格評価表!BE$124</f>
        <v>2.7743163804644397E-2</v>
      </c>
      <c r="BF106" s="255">
        <f>+生産者価格評価表!BF106/生産者価格評価表!BF$124</f>
        <v>1.4864811555606617E-2</v>
      </c>
      <c r="BG106" s="255">
        <f>+生産者価格評価表!BG106/生産者価格評価表!BG$124</f>
        <v>1.4914624696777302E-2</v>
      </c>
      <c r="BH106" s="255">
        <f>+生産者価格評価表!BH106/生産者価格評価表!BH$124</f>
        <v>1.9412206180411007E-2</v>
      </c>
      <c r="BI106" s="255">
        <f>+生産者価格評価表!BI106/生産者価格評価表!BI$124</f>
        <v>1.1564011041843274E-2</v>
      </c>
      <c r="BJ106" s="255">
        <f>+生産者価格評価表!BJ106/生産者価格評価表!BJ$124</f>
        <v>2.355037107821098E-2</v>
      </c>
      <c r="BK106" s="255">
        <f>+生産者価格評価表!BK106/生産者価格評価表!BK$124</f>
        <v>1.4109002705092352E-2</v>
      </c>
      <c r="BL106" s="255">
        <f>+生産者価格評価表!BL106/生産者価格評価表!BL$124</f>
        <v>2.2777453951332714E-2</v>
      </c>
      <c r="BM106" s="255">
        <f>+生産者価格評価表!BM106/生産者価格評価表!BM$124</f>
        <v>7.1016309430481719E-2</v>
      </c>
      <c r="BN106" s="255">
        <f>+生産者価格評価表!BN106/生産者価格評価表!BN$124</f>
        <v>3.0272395897526162E-2</v>
      </c>
      <c r="BO106" s="255">
        <f>+生産者価格評価表!BO106/生産者価格評価表!BO$124</f>
        <v>0.11596158495543178</v>
      </c>
      <c r="BP106" s="255">
        <f>+生産者価格評価表!BP106/生産者価格評価表!BP$124</f>
        <v>5.1667549137242676E-2</v>
      </c>
      <c r="BQ106" s="255">
        <f>+生産者価格評価表!BQ106/生産者価格評価表!BQ$124</f>
        <v>4.5337412180540264E-2</v>
      </c>
      <c r="BR106" s="255">
        <f>+生産者価格評価表!BR106/生産者価格評価表!BR$124</f>
        <v>3.3430145143695682E-2</v>
      </c>
      <c r="BS106" s="255">
        <f>+生産者価格評価表!BS106/生産者価格評価表!BS$124</f>
        <v>0.11163953998875599</v>
      </c>
      <c r="BT106" s="255">
        <f>+生産者価格評価表!BT106/生産者価格評価表!BT$124</f>
        <v>4.122378705932947E-2</v>
      </c>
      <c r="BU106" s="255">
        <f>+生産者価格評価表!BU106/生産者価格評価表!BU$124</f>
        <v>5.9607994115336585E-2</v>
      </c>
      <c r="BV106" s="255">
        <f>+生産者価格評価表!BV106/生産者価格評価表!BV$124</f>
        <v>8.0790596358713301E-2</v>
      </c>
      <c r="BW106" s="255">
        <f>+生産者価格評価表!BW106/生産者価格評価表!BW$124</f>
        <v>4.4983044549996687E-2</v>
      </c>
      <c r="BX106" s="255">
        <f>+生産者価格評価表!BX106/生産者価格評価表!BX$124</f>
        <v>3.5411682443766648E-2</v>
      </c>
      <c r="BY106" s="255">
        <f>+生産者価格評価表!BY106/生産者価格評価表!BY$124</f>
        <v>1.3092201638520828E-3</v>
      </c>
      <c r="BZ106" s="255">
        <f>+生産者価格評価表!BZ106/生産者価格評価表!BZ$124</f>
        <v>2.7634222746324072E-2</v>
      </c>
      <c r="CA106" s="255">
        <f>+生産者価格評価表!CA106/生産者価格評価表!CA$124</f>
        <v>1.9363823964736248E-2</v>
      </c>
      <c r="CB106" s="255">
        <f>+生産者価格評価表!CB106/生産者価格評価表!CB$124</f>
        <v>6.1690421100073418E-4</v>
      </c>
      <c r="CC106" s="255">
        <f>+生産者価格評価表!CC106/生産者価格評価表!CC$124</f>
        <v>6.3661984402859553E-3</v>
      </c>
      <c r="CD106" s="255">
        <f>+生産者価格評価表!CD106/生産者価格評価表!CD$124</f>
        <v>1.0826333411038114E-2</v>
      </c>
      <c r="CE106" s="255">
        <f>+生産者価格評価表!CE106/生産者価格評価表!CE$124</f>
        <v>5.9771729154732646E-2</v>
      </c>
      <c r="CF106" s="255">
        <f>+生産者価格評価表!CF106/生産者価格評価表!CF$124</f>
        <v>0.1267593053543305</v>
      </c>
      <c r="CG106" s="255">
        <f>+生産者価格評価表!CG106/生産者価格評価表!CG$124</f>
        <v>0.13987281871370127</v>
      </c>
      <c r="CH106" s="255">
        <f>+生産者価格評価表!CH106/生産者価格評価表!CH$124</f>
        <v>1.4266570281795263E-2</v>
      </c>
      <c r="CI106" s="255">
        <f>+生産者価格評価表!CI106/生産者価格評価表!CI$124</f>
        <v>0.11319023746163932</v>
      </c>
      <c r="CJ106" s="255">
        <f>+生産者価格評価表!CJ106/生産者価格評価表!CJ$124</f>
        <v>9.4791209126160278E-2</v>
      </c>
      <c r="CK106" s="255">
        <f>+生産者価格評価表!CK106/生産者価格評価表!CK$124</f>
        <v>0.13513171582047093</v>
      </c>
      <c r="CL106" s="255">
        <f>+生産者価格評価表!CL106/生産者価格評価表!CL$124</f>
        <v>0.16297140651351474</v>
      </c>
      <c r="CM106" s="255">
        <f>+生産者価格評価表!CM106/生産者価格評価表!CM$124</f>
        <v>4.235523973042872E-2</v>
      </c>
      <c r="CN106" s="255">
        <f>+生産者価格評価表!CN106/生産者価格評価表!CN$124</f>
        <v>7.2880555290073132E-2</v>
      </c>
      <c r="CO106" s="255">
        <f>+生産者価格評価表!CO106/生産者価格評価表!CO$124</f>
        <v>4.6994904249029197E-2</v>
      </c>
      <c r="CP106" s="255">
        <f>+生産者価格評価表!CP106/生産者価格評価表!CP$124</f>
        <v>0.12982220563381497</v>
      </c>
      <c r="CQ106" s="255">
        <f>+生産者価格評価表!CQ106/生産者価格評価表!CQ$124</f>
        <v>2.9987916642317924E-2</v>
      </c>
      <c r="CR106" s="255">
        <f>+生産者価格評価表!CR106/生産者価格評価表!CR$124</f>
        <v>7.2403820927448417E-2</v>
      </c>
      <c r="CS106" s="255">
        <f>+生産者価格評価表!CS106/生産者価格評価表!CS$124</f>
        <v>5.6788525600649405E-2</v>
      </c>
      <c r="CT106" s="255">
        <f>+生産者価格評価表!CT106/生産者価格評価表!CT$124</f>
        <v>2.6295886779004577E-2</v>
      </c>
      <c r="CU106" s="255">
        <f>+生産者価格評価表!CU106/生産者価格評価表!CU$124</f>
        <v>6.2056933658381296E-2</v>
      </c>
      <c r="CV106" s="255">
        <f>+生産者価格評価表!CV106/生産者価格評価表!CV$124</f>
        <v>9.0197839699577592E-2</v>
      </c>
      <c r="CW106" s="255">
        <f>+生産者価格評価表!CW106/生産者価格評価表!CW$124</f>
        <v>4.6421597797966223E-2</v>
      </c>
      <c r="CX106" s="255">
        <f>+生産者価格評価表!CX106/生産者価格評価表!CX$124</f>
        <v>3.6596415175610832E-2</v>
      </c>
      <c r="CY106" s="255">
        <f>+生産者価格評価表!CY106/生産者価格評価表!CY$124</f>
        <v>0.14158481725244423</v>
      </c>
      <c r="CZ106" s="255">
        <f>+生産者価格評価表!CZ106/生産者価格評価表!CZ$124</f>
        <v>2.8809845305385412E-2</v>
      </c>
      <c r="DA106" s="255">
        <f>+生産者価格評価表!DA106/生産者価格評価表!DA$124</f>
        <v>1.3752548798999439E-2</v>
      </c>
      <c r="DB106" s="255">
        <f>+生産者価格評価表!DB106/生産者価格評価表!DB$124</f>
        <v>3.6793694319035793E-2</v>
      </c>
      <c r="DC106" s="255">
        <f>+生産者価格評価表!DC106/生産者価格評価表!DC$124</f>
        <v>3.0815950967301897E-2</v>
      </c>
      <c r="DD106" s="255">
        <f>+生産者価格評価表!DD106/生産者価格評価表!DD$124</f>
        <v>1.6989323445564478E-2</v>
      </c>
      <c r="DE106" s="255">
        <f>+生産者価格評価表!DE106/生産者価格評価表!DE$124</f>
        <v>2.0816386032345188E-2</v>
      </c>
      <c r="DF106" s="255">
        <f>+生産者価格評価表!DF106/生産者価格評価表!DF$124</f>
        <v>0</v>
      </c>
      <c r="DG106" s="256">
        <f>+生産者価格評価表!DG106/生産者価格評価表!DG$124</f>
        <v>2.3607996799108508E-2</v>
      </c>
    </row>
    <row r="107" spans="1:111" ht="15" customHeight="1" x14ac:dyDescent="0.3">
      <c r="A107" s="236">
        <v>101</v>
      </c>
      <c r="B107" s="196" t="s">
        <v>409</v>
      </c>
      <c r="C107" s="195" t="s">
        <v>410</v>
      </c>
      <c r="D107" s="253">
        <f>+生産者価格評価表!D107/生産者価格評価表!D$124</f>
        <v>0</v>
      </c>
      <c r="E107" s="254">
        <f>+生産者価格評価表!E107/生産者価格評価表!E$124</f>
        <v>0</v>
      </c>
      <c r="F107" s="254">
        <f>+生産者価格評価表!F107/生産者価格評価表!F$124</f>
        <v>0</v>
      </c>
      <c r="G107" s="254">
        <f>+生産者価格評価表!G107/生産者価格評価表!G$124</f>
        <v>0</v>
      </c>
      <c r="H107" s="254">
        <f>+生産者価格評価表!H107/生産者価格評価表!H$124</f>
        <v>0</v>
      </c>
      <c r="I107" s="254">
        <f>+生産者価格評価表!I107/生産者価格評価表!I$124</f>
        <v>0</v>
      </c>
      <c r="J107" s="254">
        <f>+生産者価格評価表!J107/生産者価格評価表!J$124</f>
        <v>0</v>
      </c>
      <c r="K107" s="254">
        <f>+生産者価格評価表!K107/生産者価格評価表!K$124</f>
        <v>0</v>
      </c>
      <c r="L107" s="254">
        <f>+生産者価格評価表!L107/生産者価格評価表!L$124</f>
        <v>0</v>
      </c>
      <c r="M107" s="254">
        <f>+生産者価格評価表!M107/生産者価格評価表!M$124</f>
        <v>0</v>
      </c>
      <c r="N107" s="254">
        <f>+生産者価格評価表!N107/生産者価格評価表!N$124</f>
        <v>0</v>
      </c>
      <c r="O107" s="254">
        <f>+生産者価格評価表!O107/生産者価格評価表!O$124</f>
        <v>0</v>
      </c>
      <c r="P107" s="254">
        <f>+生産者価格評価表!P107/生産者価格評価表!P$124</f>
        <v>0</v>
      </c>
      <c r="Q107" s="254">
        <f>+生産者価格評価表!Q107/生産者価格評価表!Q$124</f>
        <v>0</v>
      </c>
      <c r="R107" s="254">
        <f>+生産者価格評価表!R107/生産者価格評価表!R$124</f>
        <v>0</v>
      </c>
      <c r="S107" s="254">
        <f>+生産者価格評価表!S107/生産者価格評価表!S$124</f>
        <v>0</v>
      </c>
      <c r="T107" s="254">
        <f>+生産者価格評価表!T107/生産者価格評価表!T$124</f>
        <v>0</v>
      </c>
      <c r="U107" s="254">
        <f>+生産者価格評価表!U107/生産者価格評価表!U$124</f>
        <v>0</v>
      </c>
      <c r="V107" s="254">
        <f>+生産者価格評価表!V107/生産者価格評価表!V$124</f>
        <v>0</v>
      </c>
      <c r="W107" s="254">
        <f>+生産者価格評価表!W107/生産者価格評価表!W$124</f>
        <v>0</v>
      </c>
      <c r="X107" s="254">
        <f>+生産者価格評価表!X107/生産者価格評価表!X$124</f>
        <v>0</v>
      </c>
      <c r="Y107" s="254">
        <f>+生産者価格評価表!Y107/生産者価格評価表!Y$124</f>
        <v>0</v>
      </c>
      <c r="Z107" s="254">
        <f>+生産者価格評価表!Z107/生産者価格評価表!Z$124</f>
        <v>0</v>
      </c>
      <c r="AA107" s="254">
        <f>+生産者価格評価表!AA107/生産者価格評価表!AA$124</f>
        <v>0</v>
      </c>
      <c r="AB107" s="254">
        <f>+生産者価格評価表!AB107/生産者価格評価表!AB$124</f>
        <v>0</v>
      </c>
      <c r="AC107" s="254">
        <f>+生産者価格評価表!AC107/生産者価格評価表!AC$124</f>
        <v>0</v>
      </c>
      <c r="AD107" s="254">
        <f>+生産者価格評価表!AD107/生産者価格評価表!AD$124</f>
        <v>0</v>
      </c>
      <c r="AE107" s="254">
        <f>+生産者価格評価表!AE107/生産者価格評価表!AE$124</f>
        <v>0</v>
      </c>
      <c r="AF107" s="254">
        <f>+生産者価格評価表!AF107/生産者価格評価表!AF$124</f>
        <v>0</v>
      </c>
      <c r="AG107" s="254">
        <f>+生産者価格評価表!AG107/生産者価格評価表!AG$124</f>
        <v>0</v>
      </c>
      <c r="AH107" s="254">
        <f>+生産者価格評価表!AH107/生産者価格評価表!AH$124</f>
        <v>0</v>
      </c>
      <c r="AI107" s="254">
        <f>+生産者価格評価表!AI107/生産者価格評価表!AI$124</f>
        <v>0</v>
      </c>
      <c r="AJ107" s="254">
        <f>+生産者価格評価表!AJ107/生産者価格評価表!AJ$124</f>
        <v>0</v>
      </c>
      <c r="AK107" s="254">
        <f>+生産者価格評価表!AK107/生産者価格評価表!AK$124</f>
        <v>0</v>
      </c>
      <c r="AL107" s="254">
        <f>+生産者価格評価表!AL107/生産者価格評価表!AL$124</f>
        <v>0</v>
      </c>
      <c r="AM107" s="254">
        <f>+生産者価格評価表!AM107/生産者価格評価表!AM$124</f>
        <v>0</v>
      </c>
      <c r="AN107" s="254">
        <f>+生産者価格評価表!AN107/生産者価格評価表!AN$124</f>
        <v>0</v>
      </c>
      <c r="AO107" s="254">
        <f>+生産者価格評価表!AO107/生産者価格評価表!AO$124</f>
        <v>0</v>
      </c>
      <c r="AP107" s="254">
        <f>+生産者価格評価表!AP107/生産者価格評価表!AP$124</f>
        <v>0</v>
      </c>
      <c r="AQ107" s="254">
        <f>+生産者価格評価表!AQ107/生産者価格評価表!AQ$124</f>
        <v>0</v>
      </c>
      <c r="AR107" s="254">
        <f>+生産者価格評価表!AR107/生産者価格評価表!AR$124</f>
        <v>0</v>
      </c>
      <c r="AS107" s="254">
        <f>+生産者価格評価表!AS107/生産者価格評価表!AS$124</f>
        <v>0</v>
      </c>
      <c r="AT107" s="254">
        <f>+生産者価格評価表!AT107/生産者価格評価表!AT$124</f>
        <v>0</v>
      </c>
      <c r="AU107" s="255">
        <f>+生産者価格評価表!AU107/生産者価格評価表!AU$124</f>
        <v>0</v>
      </c>
      <c r="AV107" s="255">
        <f>+生産者価格評価表!AV107/生産者価格評価表!AV$124</f>
        <v>0</v>
      </c>
      <c r="AW107" s="255">
        <f>+生産者価格評価表!AW107/生産者価格評価表!AW$124</f>
        <v>0</v>
      </c>
      <c r="AX107" s="255">
        <f>+生産者価格評価表!AX107/生産者価格評価表!AX$124</f>
        <v>0</v>
      </c>
      <c r="AY107" s="255">
        <f>+生産者価格評価表!AY107/生産者価格評価表!AY$124</f>
        <v>0</v>
      </c>
      <c r="AZ107" s="255">
        <f>+生産者価格評価表!AZ107/生産者価格評価表!AZ$124</f>
        <v>0</v>
      </c>
      <c r="BA107" s="255">
        <f>+生産者価格評価表!BA107/生産者価格評価表!BA$124</f>
        <v>0</v>
      </c>
      <c r="BB107" s="255">
        <f>+生産者価格評価表!BB107/生産者価格評価表!BB$124</f>
        <v>0</v>
      </c>
      <c r="BC107" s="255">
        <f>+生産者価格評価表!BC107/生産者価格評価表!BC$124</f>
        <v>0</v>
      </c>
      <c r="BD107" s="255">
        <f>+生産者価格評価表!BD107/生産者価格評価表!BD$124</f>
        <v>0</v>
      </c>
      <c r="BE107" s="255">
        <f>+生産者価格評価表!BE107/生産者価格評価表!BE$124</f>
        <v>0</v>
      </c>
      <c r="BF107" s="255">
        <f>+生産者価格評価表!BF107/生産者価格評価表!BF$124</f>
        <v>0</v>
      </c>
      <c r="BG107" s="255">
        <f>+生産者価格評価表!BG107/生産者価格評価表!BG$124</f>
        <v>0</v>
      </c>
      <c r="BH107" s="255">
        <f>+生産者価格評価表!BH107/生産者価格評価表!BH$124</f>
        <v>0</v>
      </c>
      <c r="BI107" s="255">
        <f>+生産者価格評価表!BI107/生産者価格評価表!BI$124</f>
        <v>0</v>
      </c>
      <c r="BJ107" s="255">
        <f>+生産者価格評価表!BJ107/生産者価格評価表!BJ$124</f>
        <v>0</v>
      </c>
      <c r="BK107" s="255">
        <f>+生産者価格評価表!BK107/生産者価格評価表!BK$124</f>
        <v>0</v>
      </c>
      <c r="BL107" s="255">
        <f>+生産者価格評価表!BL107/生産者価格評価表!BL$124</f>
        <v>0</v>
      </c>
      <c r="BM107" s="255">
        <f>+生産者価格評価表!BM107/生産者価格評価表!BM$124</f>
        <v>0</v>
      </c>
      <c r="BN107" s="255">
        <f>+生産者価格評価表!BN107/生産者価格評価表!BN$124</f>
        <v>0</v>
      </c>
      <c r="BO107" s="255">
        <f>+生産者価格評価表!BO107/生産者価格評価表!BO$124</f>
        <v>0</v>
      </c>
      <c r="BP107" s="255">
        <f>+生産者価格評価表!BP107/生産者価格評価表!BP$124</f>
        <v>0</v>
      </c>
      <c r="BQ107" s="255">
        <f>+生産者価格評価表!BQ107/生産者価格評価表!BQ$124</f>
        <v>0</v>
      </c>
      <c r="BR107" s="255">
        <f>+生産者価格評価表!BR107/生産者価格評価表!BR$124</f>
        <v>0</v>
      </c>
      <c r="BS107" s="255">
        <f>+生産者価格評価表!BS107/生産者価格評価表!BS$124</f>
        <v>0</v>
      </c>
      <c r="BT107" s="255">
        <f>+生産者価格評価表!BT107/生産者価格評価表!BT$124</f>
        <v>0</v>
      </c>
      <c r="BU107" s="255">
        <f>+生産者価格評価表!BU107/生産者価格評価表!BU$124</f>
        <v>0</v>
      </c>
      <c r="BV107" s="255">
        <f>+生産者価格評価表!BV107/生産者価格評価表!BV$124</f>
        <v>0</v>
      </c>
      <c r="BW107" s="255">
        <f>+生産者価格評価表!BW107/生産者価格評価表!BW$124</f>
        <v>0</v>
      </c>
      <c r="BX107" s="255">
        <f>+生産者価格評価表!BX107/生産者価格評価表!BX$124</f>
        <v>0</v>
      </c>
      <c r="BY107" s="255">
        <f>+生産者価格評価表!BY107/生産者価格評価表!BY$124</f>
        <v>0</v>
      </c>
      <c r="BZ107" s="255">
        <f>+生産者価格評価表!BZ107/生産者価格評価表!BZ$124</f>
        <v>0</v>
      </c>
      <c r="CA107" s="255">
        <f>+生産者価格評価表!CA107/生産者価格評価表!CA$124</f>
        <v>0</v>
      </c>
      <c r="CB107" s="255">
        <f>+生産者価格評価表!CB107/生産者価格評価表!CB$124</f>
        <v>0</v>
      </c>
      <c r="CC107" s="255">
        <f>+生産者価格評価表!CC107/生産者価格評価表!CC$124</f>
        <v>0</v>
      </c>
      <c r="CD107" s="255">
        <f>+生産者価格評価表!CD107/生産者価格評価表!CD$124</f>
        <v>0</v>
      </c>
      <c r="CE107" s="255">
        <f>+生産者価格評価表!CE107/生産者価格評価表!CE$124</f>
        <v>0</v>
      </c>
      <c r="CF107" s="255">
        <f>+生産者価格評価表!CF107/生産者価格評価表!CF$124</f>
        <v>0</v>
      </c>
      <c r="CG107" s="255">
        <f>+生産者価格評価表!CG107/生産者価格評価表!CG$124</f>
        <v>0</v>
      </c>
      <c r="CH107" s="255">
        <f>+生産者価格評価表!CH107/生産者価格評価表!CH$124</f>
        <v>0</v>
      </c>
      <c r="CI107" s="255">
        <f>+生産者価格評価表!CI107/生産者価格評価表!CI$124</f>
        <v>0</v>
      </c>
      <c r="CJ107" s="255">
        <f>+生産者価格評価表!CJ107/生産者価格評価表!CJ$124</f>
        <v>0</v>
      </c>
      <c r="CK107" s="255">
        <f>+生産者価格評価表!CK107/生産者価格評価表!CK$124</f>
        <v>0</v>
      </c>
      <c r="CL107" s="255">
        <f>+生産者価格評価表!CL107/生産者価格評価表!CL$124</f>
        <v>0</v>
      </c>
      <c r="CM107" s="255">
        <f>+生産者価格評価表!CM107/生産者価格評価表!CM$124</f>
        <v>0</v>
      </c>
      <c r="CN107" s="255">
        <f>+生産者価格評価表!CN107/生産者価格評価表!CN$124</f>
        <v>0</v>
      </c>
      <c r="CO107" s="255">
        <f>+生産者価格評価表!CO107/生産者価格評価表!CO$124</f>
        <v>0</v>
      </c>
      <c r="CP107" s="255">
        <f>+生産者価格評価表!CP107/生産者価格評価表!CP$124</f>
        <v>0</v>
      </c>
      <c r="CQ107" s="255">
        <f>+生産者価格評価表!CQ107/生産者価格評価表!CQ$124</f>
        <v>0</v>
      </c>
      <c r="CR107" s="255">
        <f>+生産者価格評価表!CR107/生産者価格評価表!CR$124</f>
        <v>0</v>
      </c>
      <c r="CS107" s="255">
        <f>+生産者価格評価表!CS107/生産者価格評価表!CS$124</f>
        <v>0</v>
      </c>
      <c r="CT107" s="255">
        <f>+生産者価格評価表!CT107/生産者価格評価表!CT$124</f>
        <v>0</v>
      </c>
      <c r="CU107" s="255">
        <f>+生産者価格評価表!CU107/生産者価格評価表!CU$124</f>
        <v>0</v>
      </c>
      <c r="CV107" s="255">
        <f>+生産者価格評価表!CV107/生産者価格評価表!CV$124</f>
        <v>0</v>
      </c>
      <c r="CW107" s="255">
        <f>+生産者価格評価表!CW107/生産者価格評価表!CW$124</f>
        <v>0</v>
      </c>
      <c r="CX107" s="255">
        <f>+生産者価格評価表!CX107/生産者価格評価表!CX$124</f>
        <v>0</v>
      </c>
      <c r="CY107" s="255">
        <f>+生産者価格評価表!CY107/生産者価格評価表!CY$124</f>
        <v>0</v>
      </c>
      <c r="CZ107" s="255">
        <f>+生産者価格評価表!CZ107/生産者価格評価表!CZ$124</f>
        <v>1.2280640957252602E-3</v>
      </c>
      <c r="DA107" s="255">
        <f>+生産者価格評価表!DA107/生産者価格評価表!DA$124</f>
        <v>0</v>
      </c>
      <c r="DB107" s="255">
        <f>+生産者価格評価表!DB107/生産者価格評価表!DB$124</f>
        <v>0</v>
      </c>
      <c r="DC107" s="255">
        <f>+生産者価格評価表!DC107/生産者価格評価表!DC$124</f>
        <v>0</v>
      </c>
      <c r="DD107" s="255">
        <f>+生産者価格評価表!DD107/生産者価格評価表!DD$124</f>
        <v>0</v>
      </c>
      <c r="DE107" s="255">
        <f>+生産者価格評価表!DE107/生産者価格評価表!DE$124</f>
        <v>0</v>
      </c>
      <c r="DF107" s="255">
        <f>+生産者価格評価表!DF107/生産者価格評価表!DF$124</f>
        <v>0</v>
      </c>
      <c r="DG107" s="256">
        <f>+生産者価格評価表!DG107/生産者価格評価表!DG$124</f>
        <v>0</v>
      </c>
    </row>
    <row r="108" spans="1:111" ht="15" customHeight="1" x14ac:dyDescent="0.3">
      <c r="A108" s="236">
        <v>102</v>
      </c>
      <c r="B108" s="196" t="s">
        <v>411</v>
      </c>
      <c r="C108" s="195" t="s">
        <v>412</v>
      </c>
      <c r="D108" s="253">
        <f>+生産者価格評価表!D108/生産者価格評価表!D$124</f>
        <v>0</v>
      </c>
      <c r="E108" s="254">
        <f>+生産者価格評価表!E108/生産者価格評価表!E$124</f>
        <v>0</v>
      </c>
      <c r="F108" s="254">
        <f>+生産者価格評価表!F108/生産者価格評価表!F$124</f>
        <v>0</v>
      </c>
      <c r="G108" s="254">
        <f>+生産者価格評価表!G108/生産者価格評価表!G$124</f>
        <v>0</v>
      </c>
      <c r="H108" s="254">
        <f>+生産者価格評価表!H108/生産者価格評価表!H$124</f>
        <v>0</v>
      </c>
      <c r="I108" s="254">
        <f>+生産者価格評価表!I108/生産者価格評価表!I$124</f>
        <v>0</v>
      </c>
      <c r="J108" s="254">
        <f>+生産者価格評価表!J108/生産者価格評価表!J$124</f>
        <v>0</v>
      </c>
      <c r="K108" s="254">
        <f>+生産者価格評価表!K108/生産者価格評価表!K$124</f>
        <v>0</v>
      </c>
      <c r="L108" s="254">
        <f>+生産者価格評価表!L108/生産者価格評価表!L$124</f>
        <v>0</v>
      </c>
      <c r="M108" s="254">
        <f>+生産者価格評価表!M108/生産者価格評価表!M$124</f>
        <v>0</v>
      </c>
      <c r="N108" s="254">
        <f>+生産者価格評価表!N108/生産者価格評価表!N$124</f>
        <v>0</v>
      </c>
      <c r="O108" s="254">
        <f>+生産者価格評価表!O108/生産者価格評価表!O$124</f>
        <v>0</v>
      </c>
      <c r="P108" s="254">
        <f>+生産者価格評価表!P108/生産者価格評価表!P$124</f>
        <v>0</v>
      </c>
      <c r="Q108" s="254">
        <f>+生産者価格評価表!Q108/生産者価格評価表!Q$124</f>
        <v>0</v>
      </c>
      <c r="R108" s="254">
        <f>+生産者価格評価表!R108/生産者価格評価表!R$124</f>
        <v>0</v>
      </c>
      <c r="S108" s="254">
        <f>+生産者価格評価表!S108/生産者価格評価表!S$124</f>
        <v>0</v>
      </c>
      <c r="T108" s="254">
        <f>+生産者価格評価表!T108/生産者価格評価表!T$124</f>
        <v>0</v>
      </c>
      <c r="U108" s="254">
        <f>+生産者価格評価表!U108/生産者価格評価表!U$124</f>
        <v>0</v>
      </c>
      <c r="V108" s="254">
        <f>+生産者価格評価表!V108/生産者価格評価表!V$124</f>
        <v>0</v>
      </c>
      <c r="W108" s="254">
        <f>+生産者価格評価表!W108/生産者価格評価表!W$124</f>
        <v>0</v>
      </c>
      <c r="X108" s="254">
        <f>+生産者価格評価表!X108/生産者価格評価表!X$124</f>
        <v>0</v>
      </c>
      <c r="Y108" s="254">
        <f>+生産者価格評価表!Y108/生産者価格評価表!Y$124</f>
        <v>0</v>
      </c>
      <c r="Z108" s="254">
        <f>+生産者価格評価表!Z108/生産者価格評価表!Z$124</f>
        <v>0</v>
      </c>
      <c r="AA108" s="254">
        <f>+生産者価格評価表!AA108/生産者価格評価表!AA$124</f>
        <v>0</v>
      </c>
      <c r="AB108" s="254">
        <f>+生産者価格評価表!AB108/生産者価格評価表!AB$124</f>
        <v>0</v>
      </c>
      <c r="AC108" s="254">
        <f>+生産者価格評価表!AC108/生産者価格評価表!AC$124</f>
        <v>0</v>
      </c>
      <c r="AD108" s="254">
        <f>+生産者価格評価表!AD108/生産者価格評価表!AD$124</f>
        <v>0</v>
      </c>
      <c r="AE108" s="254">
        <f>+生産者価格評価表!AE108/生産者価格評価表!AE$124</f>
        <v>0</v>
      </c>
      <c r="AF108" s="254">
        <f>+生産者価格評価表!AF108/生産者価格評価表!AF$124</f>
        <v>0</v>
      </c>
      <c r="AG108" s="254">
        <f>+生産者価格評価表!AG108/生産者価格評価表!AG$124</f>
        <v>0</v>
      </c>
      <c r="AH108" s="254">
        <f>+生産者価格評価表!AH108/生産者価格評価表!AH$124</f>
        <v>0</v>
      </c>
      <c r="AI108" s="254">
        <f>+生産者価格評価表!AI108/生産者価格評価表!AI$124</f>
        <v>0</v>
      </c>
      <c r="AJ108" s="254">
        <f>+生産者価格評価表!AJ108/生産者価格評価表!AJ$124</f>
        <v>0</v>
      </c>
      <c r="AK108" s="254">
        <f>+生産者価格評価表!AK108/生産者価格評価表!AK$124</f>
        <v>0</v>
      </c>
      <c r="AL108" s="254">
        <f>+生産者価格評価表!AL108/生産者価格評価表!AL$124</f>
        <v>0</v>
      </c>
      <c r="AM108" s="254">
        <f>+生産者価格評価表!AM108/生産者価格評価表!AM$124</f>
        <v>0</v>
      </c>
      <c r="AN108" s="254">
        <f>+生産者価格評価表!AN108/生産者価格評価表!AN$124</f>
        <v>0</v>
      </c>
      <c r="AO108" s="254">
        <f>+生産者価格評価表!AO108/生産者価格評価表!AO$124</f>
        <v>0</v>
      </c>
      <c r="AP108" s="254">
        <f>+生産者価格評価表!AP108/生産者価格評価表!AP$124</f>
        <v>0</v>
      </c>
      <c r="AQ108" s="254">
        <f>+生産者価格評価表!AQ108/生産者価格評価表!AQ$124</f>
        <v>0</v>
      </c>
      <c r="AR108" s="254">
        <f>+生産者価格評価表!AR108/生産者価格評価表!AR$124</f>
        <v>0</v>
      </c>
      <c r="AS108" s="254">
        <f>+生産者価格評価表!AS108/生産者価格評価表!AS$124</f>
        <v>0</v>
      </c>
      <c r="AT108" s="254">
        <f>+生産者価格評価表!AT108/生産者価格評価表!AT$124</f>
        <v>0</v>
      </c>
      <c r="AU108" s="255">
        <f>+生産者価格評価表!AU108/生産者価格評価表!AU$124</f>
        <v>0</v>
      </c>
      <c r="AV108" s="255">
        <f>+生産者価格評価表!AV108/生産者価格評価表!AV$124</f>
        <v>0</v>
      </c>
      <c r="AW108" s="255">
        <f>+生産者価格評価表!AW108/生産者価格評価表!AW$124</f>
        <v>0</v>
      </c>
      <c r="AX108" s="255">
        <f>+生産者価格評価表!AX108/生産者価格評価表!AX$124</f>
        <v>0</v>
      </c>
      <c r="AY108" s="255">
        <f>+生産者価格評価表!AY108/生産者価格評価表!AY$124</f>
        <v>0</v>
      </c>
      <c r="AZ108" s="255">
        <f>+生産者価格評価表!AZ108/生産者価格評価表!AZ$124</f>
        <v>0</v>
      </c>
      <c r="BA108" s="255">
        <f>+生産者価格評価表!BA108/生産者価格評価表!BA$124</f>
        <v>0</v>
      </c>
      <c r="BB108" s="255">
        <f>+生産者価格評価表!BB108/生産者価格評価表!BB$124</f>
        <v>0</v>
      </c>
      <c r="BC108" s="255">
        <f>+生産者価格評価表!BC108/生産者価格評価表!BC$124</f>
        <v>0</v>
      </c>
      <c r="BD108" s="255">
        <f>+生産者価格評価表!BD108/生産者価格評価表!BD$124</f>
        <v>0</v>
      </c>
      <c r="BE108" s="255">
        <f>+生産者価格評価表!BE108/生産者価格評価表!BE$124</f>
        <v>0</v>
      </c>
      <c r="BF108" s="255">
        <f>+生産者価格評価表!BF108/生産者価格評価表!BF$124</f>
        <v>0</v>
      </c>
      <c r="BG108" s="255">
        <f>+生産者価格評価表!BG108/生産者価格評価表!BG$124</f>
        <v>0</v>
      </c>
      <c r="BH108" s="255">
        <f>+生産者価格評価表!BH108/生産者価格評価表!BH$124</f>
        <v>0</v>
      </c>
      <c r="BI108" s="255">
        <f>+生産者価格評価表!BI108/生産者価格評価表!BI$124</f>
        <v>0</v>
      </c>
      <c r="BJ108" s="255">
        <f>+生産者価格評価表!BJ108/生産者価格評価表!BJ$124</f>
        <v>0</v>
      </c>
      <c r="BK108" s="255">
        <f>+生産者価格評価表!BK108/生産者価格評価表!BK$124</f>
        <v>0</v>
      </c>
      <c r="BL108" s="255">
        <f>+生産者価格評価表!BL108/生産者価格評価表!BL$124</f>
        <v>0</v>
      </c>
      <c r="BM108" s="255">
        <f>+生産者価格評価表!BM108/生産者価格評価表!BM$124</f>
        <v>0</v>
      </c>
      <c r="BN108" s="255">
        <f>+生産者価格評価表!BN108/生産者価格評価表!BN$124</f>
        <v>0</v>
      </c>
      <c r="BO108" s="255">
        <f>+生産者価格評価表!BO108/生産者価格評価表!BO$124</f>
        <v>0</v>
      </c>
      <c r="BP108" s="255">
        <f>+生産者価格評価表!BP108/生産者価格評価表!BP$124</f>
        <v>0</v>
      </c>
      <c r="BQ108" s="255">
        <f>+生産者価格評価表!BQ108/生産者価格評価表!BQ$124</f>
        <v>0</v>
      </c>
      <c r="BR108" s="255">
        <f>+生産者価格評価表!BR108/生産者価格評価表!BR$124</f>
        <v>0</v>
      </c>
      <c r="BS108" s="255">
        <f>+生産者価格評価表!BS108/生産者価格評価表!BS$124</f>
        <v>0</v>
      </c>
      <c r="BT108" s="255">
        <f>+生産者価格評価表!BT108/生産者価格評価表!BT$124</f>
        <v>0</v>
      </c>
      <c r="BU108" s="255">
        <f>+生産者価格評価表!BU108/生産者価格評価表!BU$124</f>
        <v>0</v>
      </c>
      <c r="BV108" s="255">
        <f>+生産者価格評価表!BV108/生産者価格評価表!BV$124</f>
        <v>0</v>
      </c>
      <c r="BW108" s="255">
        <f>+生産者価格評価表!BW108/生産者価格評価表!BW$124</f>
        <v>0</v>
      </c>
      <c r="BX108" s="255">
        <f>+生産者価格評価表!BX108/生産者価格評価表!BX$124</f>
        <v>0</v>
      </c>
      <c r="BY108" s="255">
        <f>+生産者価格評価表!BY108/生産者価格評価表!BY$124</f>
        <v>0</v>
      </c>
      <c r="BZ108" s="255">
        <f>+生産者価格評価表!BZ108/生産者価格評価表!BZ$124</f>
        <v>0</v>
      </c>
      <c r="CA108" s="255">
        <f>+生産者価格評価表!CA108/生産者価格評価表!CA$124</f>
        <v>0</v>
      </c>
      <c r="CB108" s="255">
        <f>+生産者価格評価表!CB108/生産者価格評価表!CB$124</f>
        <v>0</v>
      </c>
      <c r="CC108" s="255">
        <f>+生産者価格評価表!CC108/生産者価格評価表!CC$124</f>
        <v>0</v>
      </c>
      <c r="CD108" s="255">
        <f>+生産者価格評価表!CD108/生産者価格評価表!CD$124</f>
        <v>0</v>
      </c>
      <c r="CE108" s="255">
        <f>+生産者価格評価表!CE108/生産者価格評価表!CE$124</f>
        <v>0</v>
      </c>
      <c r="CF108" s="255">
        <f>+生産者価格評価表!CF108/生産者価格評価表!CF$124</f>
        <v>0</v>
      </c>
      <c r="CG108" s="255">
        <f>+生産者価格評価表!CG108/生産者価格評価表!CG$124</f>
        <v>0</v>
      </c>
      <c r="CH108" s="255">
        <f>+生産者価格評価表!CH108/生産者価格評価表!CH$124</f>
        <v>0</v>
      </c>
      <c r="CI108" s="255">
        <f>+生産者価格評価表!CI108/生産者価格評価表!CI$124</f>
        <v>0</v>
      </c>
      <c r="CJ108" s="255">
        <f>+生産者価格評価表!CJ108/生産者価格評価表!CJ$124</f>
        <v>0</v>
      </c>
      <c r="CK108" s="255">
        <f>+生産者価格評価表!CK108/生産者価格評価表!CK$124</f>
        <v>0</v>
      </c>
      <c r="CL108" s="255">
        <f>+生産者価格評価表!CL108/生産者価格評価表!CL$124</f>
        <v>0</v>
      </c>
      <c r="CM108" s="255">
        <f>+生産者価格評価表!CM108/生産者価格評価表!CM$124</f>
        <v>0</v>
      </c>
      <c r="CN108" s="255">
        <f>+生産者価格評価表!CN108/生産者価格評価表!CN$124</f>
        <v>0</v>
      </c>
      <c r="CO108" s="255">
        <f>+生産者価格評価表!CO108/生産者価格評価表!CO$124</f>
        <v>9.9267810377674064E-3</v>
      </c>
      <c r="CP108" s="255">
        <f>+生産者価格評価表!CP108/生産者価格評価表!CP$124</f>
        <v>0</v>
      </c>
      <c r="CQ108" s="255">
        <f>+生産者価格評価表!CQ108/生産者価格評価表!CQ$124</f>
        <v>7.8897673268081645E-3</v>
      </c>
      <c r="CR108" s="255">
        <f>+生産者価格評価表!CR108/生産者価格評価表!CR$124</f>
        <v>0</v>
      </c>
      <c r="CS108" s="255">
        <f>+生産者価格評価表!CS108/生産者価格評価表!CS$124</f>
        <v>1.3399458379787597E-2</v>
      </c>
      <c r="CT108" s="255">
        <f>+生産者価格評価表!CT108/生産者価格評価表!CT$124</f>
        <v>2.7472807475382232E-2</v>
      </c>
      <c r="CU108" s="255">
        <f>+生産者価格評価表!CU108/生産者価格評価表!CU$124</f>
        <v>0</v>
      </c>
      <c r="CV108" s="255">
        <f>+生産者価格評価表!CV108/生産者価格評価表!CV$124</f>
        <v>0</v>
      </c>
      <c r="CW108" s="255">
        <f>+生産者価格評価表!CW108/生産者価格評価表!CW$124</f>
        <v>0</v>
      </c>
      <c r="CX108" s="255">
        <f>+生産者価格評価表!CX108/生産者価格評価表!CX$124</f>
        <v>0</v>
      </c>
      <c r="CY108" s="255">
        <f>+生産者価格評価表!CY108/生産者価格評価表!CY$124</f>
        <v>0</v>
      </c>
      <c r="CZ108" s="255">
        <f>+生産者価格評価表!CZ108/生産者価格評価表!CZ$124</f>
        <v>2.188485096766129E-3</v>
      </c>
      <c r="DA108" s="255">
        <f>+生産者価格評価表!DA108/生産者価格評価表!DA$124</f>
        <v>5.4401743214328255E-3</v>
      </c>
      <c r="DB108" s="255">
        <f>+生産者価格評価表!DB108/生産者価格評価表!DB$124</f>
        <v>0</v>
      </c>
      <c r="DC108" s="255">
        <f>+生産者価格評価表!DC108/生産者価格評価表!DC$124</f>
        <v>0</v>
      </c>
      <c r="DD108" s="255">
        <f>+生産者価格評価表!DD108/生産者価格評価表!DD$124</f>
        <v>0</v>
      </c>
      <c r="DE108" s="255">
        <f>+生産者価格評価表!DE108/生産者価格評価表!DE$124</f>
        <v>0</v>
      </c>
      <c r="DF108" s="255">
        <f>+生産者価格評価表!DF108/生産者価格評価表!DF$124</f>
        <v>0</v>
      </c>
      <c r="DG108" s="256">
        <f>+生産者価格評価表!DG108/生産者価格評価表!DG$124</f>
        <v>0</v>
      </c>
    </row>
    <row r="109" spans="1:111" ht="15" customHeight="1" x14ac:dyDescent="0.3">
      <c r="A109" s="236">
        <v>103</v>
      </c>
      <c r="B109" s="196" t="s">
        <v>413</v>
      </c>
      <c r="C109" s="195" t="s">
        <v>414</v>
      </c>
      <c r="D109" s="253">
        <f>+生産者価格評価表!D109/生産者価格評価表!D$124</f>
        <v>3.6159184564367293E-6</v>
      </c>
      <c r="E109" s="254">
        <f>+生産者価格評価表!E109/生産者価格評価表!E$124</f>
        <v>0</v>
      </c>
      <c r="F109" s="254">
        <f>+生産者価格評価表!F109/生産者価格評価表!F$124</f>
        <v>0</v>
      </c>
      <c r="G109" s="254">
        <f>+生産者価格評価表!G109/生産者価格評価表!G$124</f>
        <v>1.3288100638758997E-6</v>
      </c>
      <c r="H109" s="254">
        <f>+生産者価格評価表!H109/生産者価格評価表!H$124</f>
        <v>3.6231937639659328E-5</v>
      </c>
      <c r="I109" s="254">
        <f>+生産者価格評価表!I109/生産者価格評価表!I$124</f>
        <v>6.6774990540209678E-5</v>
      </c>
      <c r="J109" s="254">
        <f>+生産者価格評価表!J109/生産者価格評価表!J$124</f>
        <v>3.7658907138514843E-5</v>
      </c>
      <c r="K109" s="254">
        <f>+生産者価格評価表!K109/生産者価格評価表!K$124</f>
        <v>1.1330222797129938E-4</v>
      </c>
      <c r="L109" s="254">
        <f>+生産者価格評価表!L109/生産者価格評価表!L$124</f>
        <v>1.3186826719281707E-4</v>
      </c>
      <c r="M109" s="254">
        <f>+生産者価格評価表!M109/生産者価格評価表!M$124</f>
        <v>1.9376089905057159E-5</v>
      </c>
      <c r="N109" s="254">
        <f>+生産者価格評価表!N109/生産者価格評価表!N$124</f>
        <v>5.2426223967295904E-5</v>
      </c>
      <c r="O109" s="254">
        <f>+生産者価格評価表!O109/生産者価格評価表!O$124</f>
        <v>8.7292059520043859E-5</v>
      </c>
      <c r="P109" s="254">
        <f>+生産者価格評価表!P109/生産者価格評価表!P$124</f>
        <v>9.4282114845369207E-5</v>
      </c>
      <c r="Q109" s="254">
        <f>+生産者価格評価表!Q109/生産者価格評価表!Q$124</f>
        <v>8.1656553382654457E-5</v>
      </c>
      <c r="R109" s="254">
        <f>+生産者価格評価表!R109/生産者価格評価表!R$124</f>
        <v>3.7911207357071878E-5</v>
      </c>
      <c r="S109" s="254">
        <f>+生産者価格評価表!S109/生産者価格評価表!S$124</f>
        <v>6.1601389727352246E-5</v>
      </c>
      <c r="T109" s="254">
        <f>+生産者価格評価表!T109/生産者価格評価表!T$124</f>
        <v>5.1408201283841719E-5</v>
      </c>
      <c r="U109" s="254">
        <f>+生産者価格評価表!U109/生産者価格評価表!U$124</f>
        <v>5.0152549376408091E-5</v>
      </c>
      <c r="V109" s="254">
        <f>+生産者価格評価表!V109/生産者価格評価表!V$124</f>
        <v>3.4869161396668411E-5</v>
      </c>
      <c r="W109" s="254">
        <f>+生産者価格評価表!W109/生産者価格評価表!W$124</f>
        <v>1.0920337735432658E-4</v>
      </c>
      <c r="X109" s="254">
        <f>+生産者価格評価表!X109/生産者価格評価表!X$124</f>
        <v>1.4539878281832277E-6</v>
      </c>
      <c r="Y109" s="254">
        <f>+生産者価格評価表!Y109/生産者価格評価表!Y$124</f>
        <v>1.6216331116443995E-5</v>
      </c>
      <c r="Z109" s="254">
        <f>+生産者価格評価表!Z109/生産者価格評価表!Z$124</f>
        <v>1.2104638303723773E-5</v>
      </c>
      <c r="AA109" s="254">
        <f>+生産者価格評価表!AA109/生産者価格評価表!AA$124</f>
        <v>6.4966001126077355E-5</v>
      </c>
      <c r="AB109" s="254">
        <f>+生産者価格評価表!AB109/生産者価格評価表!AB$124</f>
        <v>9.4968508172538869E-5</v>
      </c>
      <c r="AC109" s="254">
        <f>+生産者価格評価表!AC109/生産者価格評価表!AC$124</f>
        <v>9.3911598909448059E-6</v>
      </c>
      <c r="AD109" s="254">
        <f>+生産者価格評価表!AD109/生産者価格評価表!AD$124</f>
        <v>4.9530802394728901E-6</v>
      </c>
      <c r="AE109" s="254">
        <f>+生産者価格評価表!AE109/生産者価格評価表!AE$124</f>
        <v>1.4916187240952846E-5</v>
      </c>
      <c r="AF109" s="254">
        <f>+生産者価格評価表!AF109/生産者価格評価表!AF$124</f>
        <v>5.0786551030807996E-5</v>
      </c>
      <c r="AG109" s="254">
        <f>+生産者価格評価表!AG109/生産者価格評価表!AG$124</f>
        <v>4.7031439023925941E-5</v>
      </c>
      <c r="AH109" s="254">
        <f>+生産者価格評価表!AH109/生産者価格評価表!AH$124</f>
        <v>4.883014247133107E-5</v>
      </c>
      <c r="AI109" s="254">
        <f>+生産者価格評価表!AI109/生産者価格評価表!AI$124</f>
        <v>3.3048401035736891E-6</v>
      </c>
      <c r="AJ109" s="254">
        <f>+生産者価格評価表!AJ109/生産者価格評価表!AJ$124</f>
        <v>3.5649035247983603E-6</v>
      </c>
      <c r="AK109" s="254">
        <f>+生産者価格評価表!AK109/生産者価格評価表!AK$124</f>
        <v>0</v>
      </c>
      <c r="AL109" s="254">
        <f>+生産者価格評価表!AL109/生産者価格評価表!AL$124</f>
        <v>1.4265567810357617E-5</v>
      </c>
      <c r="AM109" s="254">
        <f>+生産者価格評価表!AM109/生産者価格評価表!AM$124</f>
        <v>2.2263466153338959E-5</v>
      </c>
      <c r="AN109" s="254">
        <f>+生産者価格評価表!AN109/生産者価格評価表!AN$124</f>
        <v>1.9796666654156925E-5</v>
      </c>
      <c r="AO109" s="254">
        <f>+生産者価格評価表!AO109/生産者価格評価表!AO$124</f>
        <v>1.0786891008618727E-5</v>
      </c>
      <c r="AP109" s="254">
        <f>+生産者価格評価表!AP109/生産者価格評価表!AP$124</f>
        <v>3.5519439740037166E-5</v>
      </c>
      <c r="AQ109" s="254">
        <f>+生産者価格評価表!AQ109/生産者価格評価表!AQ$124</f>
        <v>2.2778923051408973E-5</v>
      </c>
      <c r="AR109" s="254">
        <f>+生産者価格評価表!AR109/生産者価格評価表!AR$124</f>
        <v>1.9059194826987993E-5</v>
      </c>
      <c r="AS109" s="254">
        <f>+生産者価格評価表!AS109/生産者価格評価表!AS$124</f>
        <v>3.366484684731905E-5</v>
      </c>
      <c r="AT109" s="254">
        <f>+生産者価格評価表!AT109/生産者価格評価表!AT$124</f>
        <v>4.0663044255807813E-5</v>
      </c>
      <c r="AU109" s="255">
        <f>+生産者価格評価表!AU109/生産者価格評価表!AU$124</f>
        <v>4.1179207002004601E-5</v>
      </c>
      <c r="AV109" s="255">
        <f>+生産者価格評価表!AV109/生産者価格評価表!AV$124</f>
        <v>1.753951986471587E-5</v>
      </c>
      <c r="AW109" s="255">
        <f>+生産者価格評価表!AW109/生産者価格評価表!AW$124</f>
        <v>2.0499651856339843E-5</v>
      </c>
      <c r="AX109" s="255">
        <f>+生産者価格評価表!AX109/生産者価格評価表!AX$124</f>
        <v>1.1974743162244734E-4</v>
      </c>
      <c r="AY109" s="255">
        <f>+生産者価格評価表!AY109/生産者価格評価表!AY$124</f>
        <v>9.1258247710337132E-5</v>
      </c>
      <c r="AZ109" s="255">
        <f>+生産者価格評価表!AZ109/生産者価格評価表!AZ$124</f>
        <v>1.1416653214248229E-5</v>
      </c>
      <c r="BA109" s="255">
        <f>+生産者価格評価表!BA109/生産者価格評価表!BA$124</f>
        <v>4.8074029601858963E-5</v>
      </c>
      <c r="BB109" s="255">
        <f>+生産者価格評価表!BB109/生産者価格評価表!BB$124</f>
        <v>3.3327148295001111E-5</v>
      </c>
      <c r="BC109" s="255">
        <f>+生産者価格評価表!BC109/生産者価格評価表!BC$124</f>
        <v>4.2560926762191416E-5</v>
      </c>
      <c r="BD109" s="255">
        <f>+生産者価格評価表!BD109/生産者価格評価表!BD$124</f>
        <v>1.9918529947183241E-5</v>
      </c>
      <c r="BE109" s="255">
        <f>+生産者価格評価表!BE109/生産者価格評価表!BE$124</f>
        <v>1.1349265540387172E-4</v>
      </c>
      <c r="BF109" s="255">
        <f>+生産者価格評価表!BF109/生産者価格評価表!BF$124</f>
        <v>3.5642383015124135E-5</v>
      </c>
      <c r="BG109" s="255">
        <f>+生産者価格評価表!BG109/生産者価格評価表!BG$124</f>
        <v>7.1492089400307853E-6</v>
      </c>
      <c r="BH109" s="255">
        <f>+生産者価格評価表!BH109/生産者価格評価表!BH$124</f>
        <v>4.6326487703881088E-5</v>
      </c>
      <c r="BI109" s="255">
        <f>+生産者価格評価表!BI109/生産者価格評価表!BI$124</f>
        <v>1.0779681421607138E-4</v>
      </c>
      <c r="BJ109" s="255">
        <f>+生産者価格評価表!BJ109/生産者価格評価表!BJ$124</f>
        <v>7.9752540636449364E-5</v>
      </c>
      <c r="BK109" s="255">
        <f>+生産者価格評価表!BK109/生産者価格評価表!BK$124</f>
        <v>6.2869249678366629E-5</v>
      </c>
      <c r="BL109" s="255">
        <f>+生産者価格評価表!BL109/生産者価格評価表!BL$124</f>
        <v>3.280793252064439E-6</v>
      </c>
      <c r="BM109" s="255">
        <f>+生産者価格評価表!BM109/生産者価格評価表!BM$124</f>
        <v>1.0492996720597422E-5</v>
      </c>
      <c r="BN109" s="255">
        <f>+生産者価格評価表!BN109/生産者価格評価表!BN$124</f>
        <v>1.9650455127090448E-5</v>
      </c>
      <c r="BO109" s="255">
        <f>+生産者価格評価表!BO109/生産者価格評価表!BO$124</f>
        <v>7.5973495541286566E-5</v>
      </c>
      <c r="BP109" s="255">
        <f>+生産者価格評価表!BP109/生産者価格評価表!BP$124</f>
        <v>3.0744136196523347E-5</v>
      </c>
      <c r="BQ109" s="255">
        <f>+生産者価格評価表!BQ109/生産者価格評価表!BQ$124</f>
        <v>6.3867335051487914E-5</v>
      </c>
      <c r="BR109" s="255">
        <f>+生産者価格評価表!BR109/生産者価格評価表!BR$124</f>
        <v>1.4187140097700049E-5</v>
      </c>
      <c r="BS109" s="255">
        <f>+生産者価格評価表!BS109/生産者価格評価表!BS$124</f>
        <v>4.6353410319725959E-5</v>
      </c>
      <c r="BT109" s="255">
        <f>+生産者価格評価表!BT109/生産者価格評価表!BT$124</f>
        <v>6.8587826712104846E-5</v>
      </c>
      <c r="BU109" s="255">
        <f>+生産者価格評価表!BU109/生産者価格評価表!BU$124</f>
        <v>6.9414558519417235E-5</v>
      </c>
      <c r="BV109" s="255">
        <f>+生産者価格評価表!BV109/生産者価格評価表!BV$124</f>
        <v>6.921970402865558E-5</v>
      </c>
      <c r="BW109" s="255">
        <f>+生産者価格評価表!BW109/生産者価格評価表!BW$124</f>
        <v>5.7694129741960651E-5</v>
      </c>
      <c r="BX109" s="255">
        <f>+生産者価格評価表!BX109/生産者価格評価表!BX$124</f>
        <v>3.5955704981900619E-5</v>
      </c>
      <c r="BY109" s="255">
        <f>+生産者価格評価表!BY109/生産者価格評価表!BY$124</f>
        <v>0</v>
      </c>
      <c r="BZ109" s="255">
        <f>+生産者価格評価表!BZ109/生産者価格評価表!BZ$124</f>
        <v>2.1938135823838818E-3</v>
      </c>
      <c r="CA109" s="255">
        <f>+生産者価格評価表!CA109/生産者価格評価表!CA$124</f>
        <v>9.1016872401288455E-5</v>
      </c>
      <c r="CB109" s="255">
        <f>+生産者価格評価表!CB109/生産者価格評価表!CB$124</f>
        <v>1.3706726215454101E-5</v>
      </c>
      <c r="CC109" s="255">
        <f>+生産者価格評価表!CC109/生産者価格評価表!CC$124</f>
        <v>7.1335078055208233E-5</v>
      </c>
      <c r="CD109" s="255">
        <f>+生産者価格評価表!CD109/生産者価格評価表!CD$124</f>
        <v>2.3910699828430242E-4</v>
      </c>
      <c r="CE109" s="255">
        <f>+生産者価格評価表!CE109/生産者価格評価表!CE$124</f>
        <v>5.6667344210999626E-5</v>
      </c>
      <c r="CF109" s="255">
        <f>+生産者価格評価表!CF109/生産者価格評価表!CF$124</f>
        <v>4.0719339978904757E-5</v>
      </c>
      <c r="CG109" s="255">
        <f>+生産者価格評価表!CG109/生産者価格評価表!CG$124</f>
        <v>5.8783679534953091E-5</v>
      </c>
      <c r="CH109" s="255">
        <f>+生産者価格評価表!CH109/生産者価格評価表!CH$124</f>
        <v>3.2947445887897785E-4</v>
      </c>
      <c r="CI109" s="255">
        <f>+生産者価格評価表!CI109/生産者価格評価表!CI$124</f>
        <v>5.0800367589677413E-4</v>
      </c>
      <c r="CJ109" s="255">
        <f>+生産者価格評価表!CJ109/生産者価格評価表!CJ$124</f>
        <v>8.1160245764506542E-4</v>
      </c>
      <c r="CK109" s="255">
        <f>+生産者価格評価表!CK109/生産者価格評価表!CK$124</f>
        <v>4.483552821512988E-5</v>
      </c>
      <c r="CL109" s="255">
        <f>+生産者価格評価表!CL109/生産者価格評価表!CL$124</f>
        <v>5.327271069784402E-4</v>
      </c>
      <c r="CM109" s="255">
        <f>+生産者価格評価表!CM109/生産者価格評価表!CM$124</f>
        <v>1.5563741593947788E-3</v>
      </c>
      <c r="CN109" s="255">
        <f>+生産者価格評価表!CN109/生産者価格評価表!CN$124</f>
        <v>1.2553134997084697E-4</v>
      </c>
      <c r="CO109" s="255">
        <f>+生産者価格評価表!CO109/生産者価格評価表!CO$124</f>
        <v>2.3348344817474646E-4</v>
      </c>
      <c r="CP109" s="255">
        <f>+生産者価格評価表!CP109/生産者価格評価表!CP$124</f>
        <v>9.6890527729251292E-5</v>
      </c>
      <c r="CQ109" s="255">
        <f>+生産者価格評価表!CQ109/生産者価格評価表!CQ$124</f>
        <v>1.1125739595114066E-2</v>
      </c>
      <c r="CR109" s="255">
        <f>+生産者価格評価表!CR109/生産者価格評価表!CR$124</f>
        <v>8.9250801890158882E-3</v>
      </c>
      <c r="CS109" s="255">
        <f>+生産者価格評価表!CS109/生産者価格評価表!CS$124</f>
        <v>1.2494484433471321E-2</v>
      </c>
      <c r="CT109" s="255">
        <f>+生産者価格評価表!CT109/生産者価格評価表!CT$124</f>
        <v>1.0037411574660222E-2</v>
      </c>
      <c r="CU109" s="255">
        <f>+生産者価格評価表!CU109/生産者価格評価表!CU$124</f>
        <v>7.3303341794633353E-5</v>
      </c>
      <c r="CV109" s="255">
        <f>+生産者価格評価表!CV109/生産者価格評価表!CV$124</f>
        <v>1.0763182926774291E-4</v>
      </c>
      <c r="CW109" s="255">
        <f>+生産者価格評価表!CW109/生産者価格評価表!CW$124</f>
        <v>6.2901696241371235E-4</v>
      </c>
      <c r="CX109" s="255">
        <f>+生産者価格評価表!CX109/生産者価格評価表!CX$124</f>
        <v>2.1095775973598827E-5</v>
      </c>
      <c r="CY109" s="255">
        <f>+生産者価格評価表!CY109/生産者価格評価表!CY$124</f>
        <v>8.0780478736756142E-4</v>
      </c>
      <c r="CZ109" s="255">
        <f>+生産者価格評価表!CZ109/生産者価格評価表!CZ$124</f>
        <v>1.0927264198698234E-2</v>
      </c>
      <c r="DA109" s="255">
        <f>+生産者価格評価表!DA109/生産者価格評価表!DA$124</f>
        <v>1.9138013975340258E-3</v>
      </c>
      <c r="DB109" s="255">
        <f>+生産者価格評価表!DB109/生産者価格評価表!DB$124</f>
        <v>1.8610707954956143E-2</v>
      </c>
      <c r="DC109" s="255">
        <f>+生産者価格評価表!DC109/生産者価格評価表!DC$124</f>
        <v>1.8255098181629376E-4</v>
      </c>
      <c r="DD109" s="255">
        <f>+生産者価格評価表!DD109/生産者価格評価表!DD$124</f>
        <v>3.763811511300751E-4</v>
      </c>
      <c r="DE109" s="255">
        <f>+生産者価格評価表!DE109/生産者価格評価表!DE$124</f>
        <v>2.9033439088200896E-3</v>
      </c>
      <c r="DF109" s="255">
        <f>+生産者価格評価表!DF109/生産者価格評価表!DF$124</f>
        <v>0</v>
      </c>
      <c r="DG109" s="256">
        <f>+生産者価格評価表!DG109/生産者価格評価表!DG$124</f>
        <v>1.6034191105891204E-3</v>
      </c>
    </row>
    <row r="110" spans="1:111" ht="15" customHeight="1" x14ac:dyDescent="0.3">
      <c r="A110" s="236">
        <v>104</v>
      </c>
      <c r="B110" s="196" t="s">
        <v>415</v>
      </c>
      <c r="C110" s="195" t="s">
        <v>416</v>
      </c>
      <c r="D110" s="253">
        <f>+生産者価格評価表!D110/生産者価格評価表!D$124</f>
        <v>0</v>
      </c>
      <c r="E110" s="254">
        <f>+生産者価格評価表!E110/生産者価格評価表!E$124</f>
        <v>0</v>
      </c>
      <c r="F110" s="254">
        <f>+生産者価格評価表!F110/生産者価格評価表!F$124</f>
        <v>0</v>
      </c>
      <c r="G110" s="254">
        <f>+生産者価格評価表!G110/生産者価格評価表!G$124</f>
        <v>0</v>
      </c>
      <c r="H110" s="254">
        <f>+生産者価格評価表!H110/生産者価格評価表!H$124</f>
        <v>0</v>
      </c>
      <c r="I110" s="254">
        <f>+生産者価格評価表!I110/生産者価格評価表!I$124</f>
        <v>0</v>
      </c>
      <c r="J110" s="254">
        <f>+生産者価格評価表!J110/生産者価格評価表!J$124</f>
        <v>0</v>
      </c>
      <c r="K110" s="254">
        <f>+生産者価格評価表!K110/生産者価格評価表!K$124</f>
        <v>0</v>
      </c>
      <c r="L110" s="254">
        <f>+生産者価格評価表!L110/生産者価格評価表!L$124</f>
        <v>0</v>
      </c>
      <c r="M110" s="254">
        <f>+生産者価格評価表!M110/生産者価格評価表!M$124</f>
        <v>0</v>
      </c>
      <c r="N110" s="254">
        <f>+生産者価格評価表!N110/生産者価格評価表!N$124</f>
        <v>0</v>
      </c>
      <c r="O110" s="254">
        <f>+生産者価格評価表!O110/生産者価格評価表!O$124</f>
        <v>0</v>
      </c>
      <c r="P110" s="254">
        <f>+生産者価格評価表!P110/生産者価格評価表!P$124</f>
        <v>0</v>
      </c>
      <c r="Q110" s="254">
        <f>+生産者価格評価表!Q110/生産者価格評価表!Q$124</f>
        <v>0</v>
      </c>
      <c r="R110" s="254">
        <f>+生産者価格評価表!R110/生産者価格評価表!R$124</f>
        <v>0</v>
      </c>
      <c r="S110" s="254">
        <f>+生産者価格評価表!S110/生産者価格評価表!S$124</f>
        <v>0</v>
      </c>
      <c r="T110" s="254">
        <f>+生産者価格評価表!T110/生産者価格評価表!T$124</f>
        <v>0</v>
      </c>
      <c r="U110" s="254">
        <f>+生産者価格評価表!U110/生産者価格評価表!U$124</f>
        <v>0</v>
      </c>
      <c r="V110" s="254">
        <f>+生産者価格評価表!V110/生産者価格評価表!V$124</f>
        <v>0</v>
      </c>
      <c r="W110" s="254">
        <f>+生産者価格評価表!W110/生産者価格評価表!W$124</f>
        <v>0</v>
      </c>
      <c r="X110" s="254">
        <f>+生産者価格評価表!X110/生産者価格評価表!X$124</f>
        <v>0</v>
      </c>
      <c r="Y110" s="254">
        <f>+生産者価格評価表!Y110/生産者価格評価表!Y$124</f>
        <v>0</v>
      </c>
      <c r="Z110" s="254">
        <f>+生産者価格評価表!Z110/生産者価格評価表!Z$124</f>
        <v>0</v>
      </c>
      <c r="AA110" s="254">
        <f>+生産者価格評価表!AA110/生産者価格評価表!AA$124</f>
        <v>0</v>
      </c>
      <c r="AB110" s="254">
        <f>+生産者価格評価表!AB110/生産者価格評価表!AB$124</f>
        <v>0</v>
      </c>
      <c r="AC110" s="254">
        <f>+生産者価格評価表!AC110/生産者価格評価表!AC$124</f>
        <v>0</v>
      </c>
      <c r="AD110" s="254">
        <f>+生産者価格評価表!AD110/生産者価格評価表!AD$124</f>
        <v>0</v>
      </c>
      <c r="AE110" s="254">
        <f>+生産者価格評価表!AE110/生産者価格評価表!AE$124</f>
        <v>0</v>
      </c>
      <c r="AF110" s="254">
        <f>+生産者価格評価表!AF110/生産者価格評価表!AF$124</f>
        <v>0</v>
      </c>
      <c r="AG110" s="254">
        <f>+生産者価格評価表!AG110/生産者価格評価表!AG$124</f>
        <v>0</v>
      </c>
      <c r="AH110" s="254">
        <f>+生産者価格評価表!AH110/生産者価格評価表!AH$124</f>
        <v>0</v>
      </c>
      <c r="AI110" s="254">
        <f>+生産者価格評価表!AI110/生産者価格評価表!AI$124</f>
        <v>0</v>
      </c>
      <c r="AJ110" s="254">
        <f>+生産者価格評価表!AJ110/生産者価格評価表!AJ$124</f>
        <v>0</v>
      </c>
      <c r="AK110" s="254">
        <f>+生産者価格評価表!AK110/生産者価格評価表!AK$124</f>
        <v>0</v>
      </c>
      <c r="AL110" s="254">
        <f>+生産者価格評価表!AL110/生産者価格評価表!AL$124</f>
        <v>0</v>
      </c>
      <c r="AM110" s="254">
        <f>+生産者価格評価表!AM110/生産者価格評価表!AM$124</f>
        <v>0</v>
      </c>
      <c r="AN110" s="254">
        <f>+生産者価格評価表!AN110/生産者価格評価表!AN$124</f>
        <v>0</v>
      </c>
      <c r="AO110" s="254">
        <f>+生産者価格評価表!AO110/生産者価格評価表!AO$124</f>
        <v>0</v>
      </c>
      <c r="AP110" s="254">
        <f>+生産者価格評価表!AP110/生産者価格評価表!AP$124</f>
        <v>0</v>
      </c>
      <c r="AQ110" s="254">
        <f>+生産者価格評価表!AQ110/生産者価格評価表!AQ$124</f>
        <v>0</v>
      </c>
      <c r="AR110" s="254">
        <f>+生産者価格評価表!AR110/生産者価格評価表!AR$124</f>
        <v>0</v>
      </c>
      <c r="AS110" s="254">
        <f>+生産者価格評価表!AS110/生産者価格評価表!AS$124</f>
        <v>0</v>
      </c>
      <c r="AT110" s="254">
        <f>+生産者価格評価表!AT110/生産者価格評価表!AT$124</f>
        <v>0</v>
      </c>
      <c r="AU110" s="255">
        <f>+生産者価格評価表!AU110/生産者価格評価表!AU$124</f>
        <v>0</v>
      </c>
      <c r="AV110" s="255">
        <f>+生産者価格評価表!AV110/生産者価格評価表!AV$124</f>
        <v>0</v>
      </c>
      <c r="AW110" s="255">
        <f>+生産者価格評価表!AW110/生産者価格評価表!AW$124</f>
        <v>0</v>
      </c>
      <c r="AX110" s="255">
        <f>+生産者価格評価表!AX110/生産者価格評価表!AX$124</f>
        <v>0</v>
      </c>
      <c r="AY110" s="255">
        <f>+生産者価格評価表!AY110/生産者価格評価表!AY$124</f>
        <v>0</v>
      </c>
      <c r="AZ110" s="255">
        <f>+生産者価格評価表!AZ110/生産者価格評価表!AZ$124</f>
        <v>0</v>
      </c>
      <c r="BA110" s="255">
        <f>+生産者価格評価表!BA110/生産者価格評価表!BA$124</f>
        <v>0</v>
      </c>
      <c r="BB110" s="255">
        <f>+生産者価格評価表!BB110/生産者価格評価表!BB$124</f>
        <v>0</v>
      </c>
      <c r="BC110" s="255">
        <f>+生産者価格評価表!BC110/生産者価格評価表!BC$124</f>
        <v>0</v>
      </c>
      <c r="BD110" s="255">
        <f>+生産者価格評価表!BD110/生産者価格評価表!BD$124</f>
        <v>0</v>
      </c>
      <c r="BE110" s="255">
        <f>+生産者価格評価表!BE110/生産者価格評価表!BE$124</f>
        <v>0</v>
      </c>
      <c r="BF110" s="255">
        <f>+生産者価格評価表!BF110/生産者価格評価表!BF$124</f>
        <v>0</v>
      </c>
      <c r="BG110" s="255">
        <f>+生産者価格評価表!BG110/生産者価格評価表!BG$124</f>
        <v>0</v>
      </c>
      <c r="BH110" s="255">
        <f>+生産者価格評価表!BH110/生産者価格評価表!BH$124</f>
        <v>0</v>
      </c>
      <c r="BI110" s="255">
        <f>+生産者価格評価表!BI110/生産者価格評価表!BI$124</f>
        <v>0</v>
      </c>
      <c r="BJ110" s="255">
        <f>+生産者価格評価表!BJ110/生産者価格評価表!BJ$124</f>
        <v>0</v>
      </c>
      <c r="BK110" s="255">
        <f>+生産者価格評価表!BK110/生産者価格評価表!BK$124</f>
        <v>2.2187129750129023E-3</v>
      </c>
      <c r="BL110" s="255">
        <f>+生産者価格評価表!BL110/生産者価格評価表!BL$124</f>
        <v>0</v>
      </c>
      <c r="BM110" s="255">
        <f>+生産者価格評価表!BM110/生産者価格評価表!BM$124</f>
        <v>0</v>
      </c>
      <c r="BN110" s="255">
        <f>+生産者価格評価表!BN110/生産者価格評価表!BN$124</f>
        <v>0</v>
      </c>
      <c r="BO110" s="255">
        <f>+生産者価格評価表!BO110/生産者価格評価表!BO$124</f>
        <v>0</v>
      </c>
      <c r="BP110" s="255">
        <f>+生産者価格評価表!BP110/生産者価格評価表!BP$124</f>
        <v>0</v>
      </c>
      <c r="BQ110" s="255">
        <f>+生産者価格評価表!BQ110/生産者価格評価表!BQ$124</f>
        <v>0</v>
      </c>
      <c r="BR110" s="255">
        <f>+生産者価格評価表!BR110/生産者価格評価表!BR$124</f>
        <v>0</v>
      </c>
      <c r="BS110" s="255">
        <f>+生産者価格評価表!BS110/生産者価格評価表!BS$124</f>
        <v>0</v>
      </c>
      <c r="BT110" s="255">
        <f>+生産者価格評価表!BT110/生産者価格評価表!BT$124</f>
        <v>0</v>
      </c>
      <c r="BU110" s="255">
        <f>+生産者価格評価表!BU110/生産者価格評価表!BU$124</f>
        <v>1.652316713047657E-5</v>
      </c>
      <c r="BV110" s="255">
        <f>+生産者価格評価表!BV110/生産者価格評価表!BV$124</f>
        <v>0</v>
      </c>
      <c r="BW110" s="255">
        <f>+生産者価格評価表!BW110/生産者価格評価表!BW$124</f>
        <v>0</v>
      </c>
      <c r="BX110" s="255">
        <f>+生産者価格評価表!BX110/生産者価格評価表!BX$124</f>
        <v>0</v>
      </c>
      <c r="BY110" s="255">
        <f>+生産者価格評価表!BY110/生産者価格評価表!BY$124</f>
        <v>0</v>
      </c>
      <c r="BZ110" s="255">
        <f>+生産者価格評価表!BZ110/生産者価格評価表!BZ$124</f>
        <v>0</v>
      </c>
      <c r="CA110" s="255">
        <f>+生産者価格評価表!CA110/生産者価格評価表!CA$124</f>
        <v>0</v>
      </c>
      <c r="CB110" s="255">
        <f>+生産者価格評価表!CB110/生産者価格評価表!CB$124</f>
        <v>0</v>
      </c>
      <c r="CC110" s="255">
        <f>+生産者価格評価表!CC110/生産者価格評価表!CC$124</f>
        <v>0</v>
      </c>
      <c r="CD110" s="255">
        <f>+生産者価格評価表!CD110/生産者価格評価表!CD$124</f>
        <v>0</v>
      </c>
      <c r="CE110" s="255">
        <f>+生産者価格評価表!CE110/生産者価格評価表!CE$124</f>
        <v>0</v>
      </c>
      <c r="CF110" s="255">
        <f>+生産者価格評価表!CF110/生産者価格評価表!CF$124</f>
        <v>0</v>
      </c>
      <c r="CG110" s="255">
        <f>+生産者価格評価表!CG110/生産者価格評価表!CG$124</f>
        <v>0</v>
      </c>
      <c r="CH110" s="255">
        <f>+生産者価格評価表!CH110/生産者価格評価表!CH$124</f>
        <v>0</v>
      </c>
      <c r="CI110" s="255">
        <f>+生産者価格評価表!CI110/生産者価格評価表!CI$124</f>
        <v>2.3562012599159589E-5</v>
      </c>
      <c r="CJ110" s="255">
        <f>+生産者価格評価表!CJ110/生産者価格評価表!CJ$124</f>
        <v>4.1167897756287701E-2</v>
      </c>
      <c r="CK110" s="255">
        <f>+生産者価格評価表!CK110/生産者価格評価表!CK$124</f>
        <v>0</v>
      </c>
      <c r="CL110" s="255">
        <f>+生産者価格評価表!CL110/生産者価格評価表!CL$124</f>
        <v>2.950890347478615E-4</v>
      </c>
      <c r="CM110" s="255">
        <f>+生産者価格評価表!CM110/生産者価格評価表!CM$124</f>
        <v>4.884845929355227E-2</v>
      </c>
      <c r="CN110" s="255">
        <f>+生産者価格評価表!CN110/生産者価格評価表!CN$124</f>
        <v>0</v>
      </c>
      <c r="CO110" s="255">
        <f>+生産者価格評価表!CO110/生産者価格評価表!CO$124</f>
        <v>1.1678062502842199E-4</v>
      </c>
      <c r="CP110" s="255">
        <f>+生産者価格評価表!CP110/生産者価格評価表!CP$124</f>
        <v>6.0463654132832004E-6</v>
      </c>
      <c r="CQ110" s="255">
        <f>+生産者価格評価表!CQ110/生産者価格評価表!CQ$124</f>
        <v>0</v>
      </c>
      <c r="CR110" s="255">
        <f>+生産者価格評価表!CR110/生産者価格評価表!CR$124</f>
        <v>0</v>
      </c>
      <c r="CS110" s="255">
        <f>+生産者価格評価表!CS110/生産者価格評価表!CS$124</f>
        <v>0</v>
      </c>
      <c r="CT110" s="255">
        <f>+生産者価格評価表!CT110/生産者価格評価表!CT$124</f>
        <v>0</v>
      </c>
      <c r="CU110" s="255">
        <f>+生産者価格評価表!CU110/生産者価格評価表!CU$124</f>
        <v>0</v>
      </c>
      <c r="CV110" s="255">
        <f>+生産者価格評価表!CV110/生産者価格評価表!CV$124</f>
        <v>0</v>
      </c>
      <c r="CW110" s="255">
        <f>+生産者価格評価表!CW110/生産者価格評価表!CW$124</f>
        <v>1.427409909833198E-2</v>
      </c>
      <c r="CX110" s="255">
        <f>+生産者価格評価表!CX110/生産者価格評価表!CX$124</f>
        <v>0</v>
      </c>
      <c r="CY110" s="255">
        <f>+生産者価格評価表!CY110/生産者価格評価表!CY$124</f>
        <v>0</v>
      </c>
      <c r="CZ110" s="255">
        <f>+生産者価格評価表!CZ110/生産者価格評価表!CZ$124</f>
        <v>1.664337810759933E-3</v>
      </c>
      <c r="DA110" s="255">
        <f>+生産者価格評価表!DA110/生産者価格評価表!DA$124</f>
        <v>1.4645032924958228E-4</v>
      </c>
      <c r="DB110" s="255">
        <f>+生産者価格評価表!DB110/生産者価格評価表!DB$124</f>
        <v>0</v>
      </c>
      <c r="DC110" s="255">
        <f>+生産者価格評価表!DC110/生産者価格評価表!DC$124</f>
        <v>3.8908729819236765E-2</v>
      </c>
      <c r="DD110" s="255">
        <f>+生産者価格評価表!DD110/生産者価格評価表!DD$124</f>
        <v>0</v>
      </c>
      <c r="DE110" s="255">
        <f>+生産者価格評価表!DE110/生産者価格評価表!DE$124</f>
        <v>1.090880244336826E-3</v>
      </c>
      <c r="DF110" s="255">
        <f>+生産者価格評価表!DF110/生産者価格評価表!DF$124</f>
        <v>0</v>
      </c>
      <c r="DG110" s="256">
        <f>+生産者価格評価表!DG110/生産者価格評価表!DG$124</f>
        <v>3.471079829018615E-4</v>
      </c>
    </row>
    <row r="111" spans="1:111" ht="15" customHeight="1" x14ac:dyDescent="0.3">
      <c r="A111" s="236">
        <v>105</v>
      </c>
      <c r="B111" s="196" t="s">
        <v>590</v>
      </c>
      <c r="C111" s="195" t="s">
        <v>574</v>
      </c>
      <c r="D111" s="253">
        <f>+生産者価格評価表!D111/生産者価格評価表!D$124</f>
        <v>0</v>
      </c>
      <c r="E111" s="254">
        <f>+生産者価格評価表!E111/生産者価格評価表!E$124</f>
        <v>5.8956434461225025E-3</v>
      </c>
      <c r="F111" s="254">
        <f>+生産者価格評価表!F111/生産者価格評価表!F$124</f>
        <v>0</v>
      </c>
      <c r="G111" s="254">
        <f>+生産者価格評価表!G111/生産者価格評価表!G$124</f>
        <v>0</v>
      </c>
      <c r="H111" s="254">
        <f>+生産者価格評価表!H111/生産者価格評価表!H$124</f>
        <v>0</v>
      </c>
      <c r="I111" s="254">
        <f>+生産者価格評価表!I111/生産者価格評価表!I$124</f>
        <v>0</v>
      </c>
      <c r="J111" s="254">
        <f>+生産者価格評価表!J111/生産者価格評価表!J$124</f>
        <v>0</v>
      </c>
      <c r="K111" s="254">
        <f>+生産者価格評価表!K111/生産者価格評価表!K$124</f>
        <v>0</v>
      </c>
      <c r="L111" s="254">
        <f>+生産者価格評価表!L111/生産者価格評価表!L$124</f>
        <v>0</v>
      </c>
      <c r="M111" s="254">
        <f>+生産者価格評価表!M111/生産者価格評価表!M$124</f>
        <v>0</v>
      </c>
      <c r="N111" s="254">
        <f>+生産者価格評価表!N111/生産者価格評価表!N$124</f>
        <v>0</v>
      </c>
      <c r="O111" s="254">
        <f>+生産者価格評価表!O111/生産者価格評価表!O$124</f>
        <v>0</v>
      </c>
      <c r="P111" s="254">
        <f>+生産者価格評価表!P111/生産者価格評価表!P$124</f>
        <v>0</v>
      </c>
      <c r="Q111" s="254">
        <f>+生産者価格評価表!Q111/生産者価格評価表!Q$124</f>
        <v>0</v>
      </c>
      <c r="R111" s="254">
        <f>+生産者価格評価表!R111/生産者価格評価表!R$124</f>
        <v>0</v>
      </c>
      <c r="S111" s="254">
        <f>+生産者価格評価表!S111/生産者価格評価表!S$124</f>
        <v>0</v>
      </c>
      <c r="T111" s="254">
        <f>+生産者価格評価表!T111/生産者価格評価表!T$124</f>
        <v>0</v>
      </c>
      <c r="U111" s="254">
        <f>+生産者価格評価表!U111/生産者価格評価表!U$124</f>
        <v>0</v>
      </c>
      <c r="V111" s="254">
        <f>+生産者価格評価表!V111/生産者価格評価表!V$124</f>
        <v>0</v>
      </c>
      <c r="W111" s="254">
        <f>+生産者価格評価表!W111/生産者価格評価表!W$124</f>
        <v>0</v>
      </c>
      <c r="X111" s="254">
        <f>+生産者価格評価表!X111/生産者価格評価表!X$124</f>
        <v>0</v>
      </c>
      <c r="Y111" s="254">
        <f>+生産者価格評価表!Y111/生産者価格評価表!Y$124</f>
        <v>0</v>
      </c>
      <c r="Z111" s="254">
        <f>+生産者価格評価表!Z111/生産者価格評価表!Z$124</f>
        <v>0</v>
      </c>
      <c r="AA111" s="254">
        <f>+生産者価格評価表!AA111/生産者価格評価表!AA$124</f>
        <v>0</v>
      </c>
      <c r="AB111" s="254">
        <f>+生産者価格評価表!AB111/生産者価格評価表!AB$124</f>
        <v>0</v>
      </c>
      <c r="AC111" s="254">
        <f>+生産者価格評価表!AC111/生産者価格評価表!AC$124</f>
        <v>0</v>
      </c>
      <c r="AD111" s="254">
        <f>+生産者価格評価表!AD111/生産者価格評価表!AD$124</f>
        <v>0</v>
      </c>
      <c r="AE111" s="254">
        <f>+生産者価格評価表!AE111/生産者価格評価表!AE$124</f>
        <v>0</v>
      </c>
      <c r="AF111" s="254">
        <f>+生産者価格評価表!AF111/生産者価格評価表!AF$124</f>
        <v>0</v>
      </c>
      <c r="AG111" s="254">
        <f>+生産者価格評価表!AG111/生産者価格評価表!AG$124</f>
        <v>0</v>
      </c>
      <c r="AH111" s="254">
        <f>+生産者価格評価表!AH111/生産者価格評価表!AH$124</f>
        <v>0</v>
      </c>
      <c r="AI111" s="254">
        <f>+生産者価格評価表!AI111/生産者価格評価表!AI$124</f>
        <v>0</v>
      </c>
      <c r="AJ111" s="254">
        <f>+生産者価格評価表!AJ111/生産者価格評価表!AJ$124</f>
        <v>0</v>
      </c>
      <c r="AK111" s="254">
        <f>+生産者価格評価表!AK111/生産者価格評価表!AK$124</f>
        <v>0</v>
      </c>
      <c r="AL111" s="254">
        <f>+生産者価格評価表!AL111/生産者価格評価表!AL$124</f>
        <v>0</v>
      </c>
      <c r="AM111" s="254">
        <f>+生産者価格評価表!AM111/生産者価格評価表!AM$124</f>
        <v>0</v>
      </c>
      <c r="AN111" s="254">
        <f>+生産者価格評価表!AN111/生産者価格評価表!AN$124</f>
        <v>0</v>
      </c>
      <c r="AO111" s="254">
        <f>+生産者価格評価表!AO111/生産者価格評価表!AO$124</f>
        <v>0</v>
      </c>
      <c r="AP111" s="254">
        <f>+生産者価格評価表!AP111/生産者価格評価表!AP$124</f>
        <v>0</v>
      </c>
      <c r="AQ111" s="254">
        <f>+生産者価格評価表!AQ111/生産者価格評価表!AQ$124</f>
        <v>0</v>
      </c>
      <c r="AR111" s="254">
        <f>+生産者価格評価表!AR111/生産者価格評価表!AR$124</f>
        <v>0</v>
      </c>
      <c r="AS111" s="254">
        <f>+生産者価格評価表!AS111/生産者価格評価表!AS$124</f>
        <v>0</v>
      </c>
      <c r="AT111" s="254">
        <f>+生産者価格評価表!AT111/生産者価格評価表!AT$124</f>
        <v>0</v>
      </c>
      <c r="AU111" s="255">
        <f>+生産者価格評価表!AU111/生産者価格評価表!AU$124</f>
        <v>0</v>
      </c>
      <c r="AV111" s="255">
        <f>+生産者価格評価表!AV111/生産者価格評価表!AV$124</f>
        <v>0</v>
      </c>
      <c r="AW111" s="255">
        <f>+生産者価格評価表!AW111/生産者価格評価表!AW$124</f>
        <v>0</v>
      </c>
      <c r="AX111" s="255">
        <f>+生産者価格評価表!AX111/生産者価格評価表!AX$124</f>
        <v>0</v>
      </c>
      <c r="AY111" s="255">
        <f>+生産者価格評価表!AY111/生産者価格評価表!AY$124</f>
        <v>0</v>
      </c>
      <c r="AZ111" s="255">
        <f>+生産者価格評価表!AZ111/生産者価格評価表!AZ$124</f>
        <v>0</v>
      </c>
      <c r="BA111" s="255">
        <f>+生産者価格評価表!BA111/生産者価格評価表!BA$124</f>
        <v>0</v>
      </c>
      <c r="BB111" s="255">
        <f>+生産者価格評価表!BB111/生産者価格評価表!BB$124</f>
        <v>0</v>
      </c>
      <c r="BC111" s="255">
        <f>+生産者価格評価表!BC111/生産者価格評価表!BC$124</f>
        <v>0</v>
      </c>
      <c r="BD111" s="255">
        <f>+生産者価格評価表!BD111/生産者価格評価表!BD$124</f>
        <v>0</v>
      </c>
      <c r="BE111" s="255">
        <f>+生産者価格評価表!BE111/生産者価格評価表!BE$124</f>
        <v>0</v>
      </c>
      <c r="BF111" s="255">
        <f>+生産者価格評価表!BF111/生産者価格評価表!BF$124</f>
        <v>0</v>
      </c>
      <c r="BG111" s="255">
        <f>+生産者価格評価表!BG111/生産者価格評価表!BG$124</f>
        <v>0</v>
      </c>
      <c r="BH111" s="255">
        <f>+生産者価格評価表!BH111/生産者価格評価表!BH$124</f>
        <v>0</v>
      </c>
      <c r="BI111" s="255">
        <f>+生産者価格評価表!BI111/生産者価格評価表!BI$124</f>
        <v>0</v>
      </c>
      <c r="BJ111" s="255">
        <f>+生産者価格評価表!BJ111/生産者価格評価表!BJ$124</f>
        <v>0</v>
      </c>
      <c r="BK111" s="255">
        <f>+生産者価格評価表!BK111/生産者価格評価表!BK$124</f>
        <v>0</v>
      </c>
      <c r="BL111" s="255">
        <f>+生産者価格評価表!BL111/生産者価格評価表!BL$124</f>
        <v>0</v>
      </c>
      <c r="BM111" s="255">
        <f>+生産者価格評価表!BM111/生産者価格評価表!BM$124</f>
        <v>0</v>
      </c>
      <c r="BN111" s="255">
        <f>+生産者価格評価表!BN111/生産者価格評価表!BN$124</f>
        <v>0</v>
      </c>
      <c r="BO111" s="255">
        <f>+生産者価格評価表!BO111/生産者価格評価表!BO$124</f>
        <v>0</v>
      </c>
      <c r="BP111" s="255">
        <f>+生産者価格評価表!BP111/生産者価格評価表!BP$124</f>
        <v>0</v>
      </c>
      <c r="BQ111" s="255">
        <f>+生産者価格評価表!BQ111/生産者価格評価表!BQ$124</f>
        <v>0</v>
      </c>
      <c r="BR111" s="255">
        <f>+生産者価格評価表!BR111/生産者価格評価表!BR$124</f>
        <v>0</v>
      </c>
      <c r="BS111" s="255">
        <f>+生産者価格評価表!BS111/生産者価格評価表!BS$124</f>
        <v>0</v>
      </c>
      <c r="BT111" s="255">
        <f>+生産者価格評価表!BT111/生産者価格評価表!BT$124</f>
        <v>0</v>
      </c>
      <c r="BU111" s="255">
        <f>+生産者価格評価表!BU111/生産者価格評価表!BU$124</f>
        <v>0</v>
      </c>
      <c r="BV111" s="255">
        <f>+生産者価格評価表!BV111/生産者価格評価表!BV$124</f>
        <v>0</v>
      </c>
      <c r="BW111" s="255">
        <f>+生産者価格評価表!BW111/生産者価格評価表!BW$124</f>
        <v>0</v>
      </c>
      <c r="BX111" s="255">
        <f>+生産者価格評価表!BX111/生産者価格評価表!BX$124</f>
        <v>0</v>
      </c>
      <c r="BY111" s="255">
        <f>+生産者価格評価表!BY111/生産者価格評価表!BY$124</f>
        <v>0</v>
      </c>
      <c r="BZ111" s="255">
        <f>+生産者価格評価表!BZ111/生産者価格評価表!BZ$124</f>
        <v>0</v>
      </c>
      <c r="CA111" s="255">
        <f>+生産者価格評価表!CA111/生産者価格評価表!CA$124</f>
        <v>0</v>
      </c>
      <c r="CB111" s="255">
        <f>+生産者価格評価表!CB111/生産者価格評価表!CB$124</f>
        <v>0</v>
      </c>
      <c r="CC111" s="255">
        <f>+生産者価格評価表!CC111/生産者価格評価表!CC$124</f>
        <v>0</v>
      </c>
      <c r="CD111" s="255">
        <f>+生産者価格評価表!CD111/生産者価格評価表!CD$124</f>
        <v>0</v>
      </c>
      <c r="CE111" s="255">
        <f>+生産者価格評価表!CE111/生産者価格評価表!CE$124</f>
        <v>0</v>
      </c>
      <c r="CF111" s="255">
        <f>+生産者価格評価表!CF111/生産者価格評価表!CF$124</f>
        <v>0</v>
      </c>
      <c r="CG111" s="255">
        <f>+生産者価格評価表!CG111/生産者価格評価表!CG$124</f>
        <v>0</v>
      </c>
      <c r="CH111" s="255">
        <f>+生産者価格評価表!CH111/生産者価格評価表!CH$124</f>
        <v>0</v>
      </c>
      <c r="CI111" s="255">
        <f>+生産者価格評価表!CI111/生産者価格評価表!CI$124</f>
        <v>0</v>
      </c>
      <c r="CJ111" s="255">
        <f>+生産者価格評価表!CJ111/生産者価格評価表!CJ$124</f>
        <v>0</v>
      </c>
      <c r="CK111" s="255">
        <f>+生産者価格評価表!CK111/生産者価格評価表!CK$124</f>
        <v>0</v>
      </c>
      <c r="CL111" s="255">
        <f>+生産者価格評価表!CL111/生産者価格評価表!CL$124</f>
        <v>0</v>
      </c>
      <c r="CM111" s="255">
        <f>+生産者価格評価表!CM111/生産者価格評価表!CM$124</f>
        <v>0</v>
      </c>
      <c r="CN111" s="255">
        <f>+生産者価格評価表!CN111/生産者価格評価表!CN$124</f>
        <v>0</v>
      </c>
      <c r="CO111" s="255">
        <f>+生産者価格評価表!CO111/生産者価格評価表!CO$124</f>
        <v>3.1346378297102747E-4</v>
      </c>
      <c r="CP111" s="255">
        <f>+生産者価格評価表!CP111/生産者価格評価表!CP$124</f>
        <v>0</v>
      </c>
      <c r="CQ111" s="255">
        <f>+生産者価格評価表!CQ111/生産者価格評価表!CQ$124</f>
        <v>0</v>
      </c>
      <c r="CR111" s="255">
        <f>+生産者価格評価表!CR111/生産者価格評価表!CR$124</f>
        <v>0</v>
      </c>
      <c r="CS111" s="255">
        <f>+生産者価格評価表!CS111/生産者価格評価表!CS$124</f>
        <v>0</v>
      </c>
      <c r="CT111" s="255">
        <f>+生産者価格評価表!CT111/生産者価格評価表!CT$124</f>
        <v>0</v>
      </c>
      <c r="CU111" s="255">
        <f>+生産者価格評価表!CU111/生産者価格評価表!CU$124</f>
        <v>0</v>
      </c>
      <c r="CV111" s="255">
        <f>+生産者価格評価表!CV111/生産者価格評価表!CV$124</f>
        <v>0</v>
      </c>
      <c r="CW111" s="255">
        <f>+生産者価格評価表!CW111/生産者価格評価表!CW$124</f>
        <v>0</v>
      </c>
      <c r="CX111" s="255">
        <f>+生産者価格評価表!CX111/生産者価格評価表!CX$124</f>
        <v>0</v>
      </c>
      <c r="CY111" s="255">
        <f>+生産者価格評価表!CY111/生産者価格評価表!CY$124</f>
        <v>0</v>
      </c>
      <c r="CZ111" s="255">
        <f>+生産者価格評価表!CZ111/生産者価格評価表!CZ$124</f>
        <v>0</v>
      </c>
      <c r="DA111" s="255">
        <f>+生産者価格評価表!DA111/生産者価格評価表!DA$124</f>
        <v>0</v>
      </c>
      <c r="DB111" s="255">
        <f>+生産者価格評価表!DB111/生産者価格評価表!DB$124</f>
        <v>0</v>
      </c>
      <c r="DC111" s="255">
        <f>+生産者価格評価表!DC111/生産者価格評価表!DC$124</f>
        <v>2.1605209606170152E-3</v>
      </c>
      <c r="DD111" s="255">
        <f>+生産者価格評価表!DD111/生産者価格評価表!DD$124</f>
        <v>2.3179116435931356E-3</v>
      </c>
      <c r="DE111" s="255">
        <f>+生産者価格評価表!DE111/生産者価格評価表!DE$124</f>
        <v>0</v>
      </c>
      <c r="DF111" s="255">
        <f>+生産者価格評価表!DF111/生産者価格評価表!DF$124</f>
        <v>0</v>
      </c>
      <c r="DG111" s="256">
        <f>+生産者価格評価表!DG111/生産者価格評価表!DG$124</f>
        <v>0</v>
      </c>
    </row>
    <row r="112" spans="1:111" ht="15" customHeight="1" x14ac:dyDescent="0.3">
      <c r="A112" s="236">
        <v>106</v>
      </c>
      <c r="B112" s="196" t="s">
        <v>417</v>
      </c>
      <c r="C112" s="195" t="s">
        <v>246</v>
      </c>
      <c r="D112" s="253">
        <f>+生産者価格評価表!D112/生産者価格評価表!D$124</f>
        <v>2.7119388423275469E-5</v>
      </c>
      <c r="E112" s="254">
        <f>+生産者価格評価表!E112/生産者価格評価表!E$124</f>
        <v>0</v>
      </c>
      <c r="F112" s="254">
        <f>+生産者価格評価表!F112/生産者価格評価表!F$124</f>
        <v>2.4676829323918735E-3</v>
      </c>
      <c r="G112" s="254">
        <f>+生産者価格評価表!G112/生産者価格評価表!G$124</f>
        <v>7.4413363577050391E-5</v>
      </c>
      <c r="H112" s="254">
        <f>+生産者価格評価表!H112/生産者価格評価表!H$124</f>
        <v>1.0632964556291861E-3</v>
      </c>
      <c r="I112" s="254">
        <f>+生産者価格評価表!I112/生産者価格評価表!I$124</f>
        <v>1.0387220750699283E-4</v>
      </c>
      <c r="J112" s="254">
        <f>+生産者価格評価表!J112/生産者価格評価表!J$124</f>
        <v>1.9636430150797023E-4</v>
      </c>
      <c r="K112" s="254">
        <f>+生産者価格評価表!K112/生産者価格評価表!K$124</f>
        <v>2.1151811136285948E-4</v>
      </c>
      <c r="L112" s="254">
        <f>+生産者価格評価表!L112/生産者価格評価表!L$124</f>
        <v>9.3556345206836488E-5</v>
      </c>
      <c r="M112" s="254">
        <f>+生産者価格評価表!M112/生産者価格評価表!M$124</f>
        <v>5.2115000434291673E-5</v>
      </c>
      <c r="N112" s="254">
        <f>+生産者価格評価表!N112/生産者価格評価表!N$124</f>
        <v>5.0575886650803108E-5</v>
      </c>
      <c r="O112" s="254">
        <f>+生産者価格評価表!O112/生産者価格評価表!O$124</f>
        <v>7.4151319377241547E-5</v>
      </c>
      <c r="P112" s="254">
        <f>+生産者価格評価表!P112/生産者価格評価表!P$124</f>
        <v>1.1324690806139174E-4</v>
      </c>
      <c r="Q112" s="254">
        <f>+生産者価格評価表!Q112/生産者価格評価表!Q$124</f>
        <v>7.8271825781300907E-5</v>
      </c>
      <c r="R112" s="254">
        <f>+生産者価格評価表!R112/生産者価格評価表!R$124</f>
        <v>1.2464745449219087E-4</v>
      </c>
      <c r="S112" s="254">
        <f>+生産者価格評価表!S112/生産者価格評価表!S$124</f>
        <v>2.9621093783790656E-5</v>
      </c>
      <c r="T112" s="254">
        <f>+生産者価格評価表!T112/生産者価格評価表!T$124</f>
        <v>4.0899342457863028E-5</v>
      </c>
      <c r="U112" s="254">
        <f>+生産者価格評価表!U112/生産者価格評価表!U$124</f>
        <v>1.0886772913415415E-4</v>
      </c>
      <c r="V112" s="254">
        <f>+生産者価格評価表!V112/生産者価格評価表!V$124</f>
        <v>3.1699237633334918E-4</v>
      </c>
      <c r="W112" s="254">
        <f>+生産者価格評価表!W112/生産者価格評価表!W$124</f>
        <v>2.7277998443737641E-4</v>
      </c>
      <c r="X112" s="254">
        <f>+生産者価格評価表!X112/生産者価格評価表!X$124</f>
        <v>2.0840492203959597E-5</v>
      </c>
      <c r="Y112" s="254">
        <f>+生産者価格評価表!Y112/生産者価格評価表!Y$124</f>
        <v>6.1359090710869175E-5</v>
      </c>
      <c r="Z112" s="254">
        <f>+生産者価格評価表!Z112/生産者価格評価表!Z$124</f>
        <v>5.7618078325725168E-5</v>
      </c>
      <c r="AA112" s="254">
        <f>+生産者価格評価表!AA112/生産者価格評価表!AA$124</f>
        <v>1.8407033652388584E-4</v>
      </c>
      <c r="AB112" s="254">
        <f>+生産者価格評価表!AB112/生産者価格評価表!AB$124</f>
        <v>7.449936582025204E-5</v>
      </c>
      <c r="AC112" s="254">
        <f>+生産者価格評価表!AC112/生産者価格評価表!AC$124</f>
        <v>3.9498938168182779E-4</v>
      </c>
      <c r="AD112" s="254">
        <f>+生産者価格評価表!AD112/生産者価格評価表!AD$124</f>
        <v>4.397993660911273E-5</v>
      </c>
      <c r="AE112" s="254">
        <f>+生産者価格評価表!AE112/生産者価格評価表!AE$124</f>
        <v>4.2154442202692828E-5</v>
      </c>
      <c r="AF112" s="254">
        <f>+生産者価格評価表!AF112/生産者価格評価表!AF$124</f>
        <v>4.1156185361280894E-5</v>
      </c>
      <c r="AG112" s="254">
        <f>+生産者価格評価表!AG112/生産者価格評価表!AG$124</f>
        <v>7.0547158535888912E-5</v>
      </c>
      <c r="AH112" s="254">
        <f>+生産者価格評価表!AH112/生産者価格評価表!AH$124</f>
        <v>5.2586307276818079E-5</v>
      </c>
      <c r="AI112" s="254">
        <f>+生産者価格評価表!AI112/生産者価格評価表!AI$124</f>
        <v>2.0985734657692924E-4</v>
      </c>
      <c r="AJ112" s="254">
        <f>+生産者価格評価表!AJ112/生産者価格評価表!AJ$124</f>
        <v>1.2619758477786194E-4</v>
      </c>
      <c r="AK112" s="254">
        <f>+生産者価格評価表!AK112/生産者価格評価表!AK$124</f>
        <v>1.8957710109052766E-3</v>
      </c>
      <c r="AL112" s="254">
        <f>+生産者価格評価表!AL112/生産者価格評価表!AL$124</f>
        <v>2.440431064700464E-4</v>
      </c>
      <c r="AM112" s="254">
        <f>+生産者価格評価表!AM112/生産者価格評価表!AM$124</f>
        <v>4.039860745705215E-5</v>
      </c>
      <c r="AN112" s="254">
        <f>+生産者価格評価表!AN112/生産者価格評価表!AN$124</f>
        <v>3.0586319095996007E-5</v>
      </c>
      <c r="AO112" s="254">
        <f>+生産者価格評価表!AO112/生産者価格評価表!AO$124</f>
        <v>1.021582030816244E-4</v>
      </c>
      <c r="AP112" s="254">
        <f>+生産者価格評価表!AP112/生産者価格評価表!AP$124</f>
        <v>4.0452695259486774E-5</v>
      </c>
      <c r="AQ112" s="254">
        <f>+生産者価格評価表!AQ112/生産者価格評価表!AQ$124</f>
        <v>3.3612801088054706E-5</v>
      </c>
      <c r="AR112" s="254">
        <f>+生産者価格評価表!AR112/生産者価格評価表!AR$124</f>
        <v>3.8118389653975986E-5</v>
      </c>
      <c r="AS112" s="254">
        <f>+生産者価格評価表!AS112/生産者価格評価表!AS$124</f>
        <v>5.923308495920694E-5</v>
      </c>
      <c r="AT112" s="254">
        <f>+生産者価格評価表!AT112/生産者価格評価表!AT$124</f>
        <v>5.8206631911323559E-5</v>
      </c>
      <c r="AU112" s="255">
        <f>+生産者価格評価表!AU112/生産者価格評価表!AU$124</f>
        <v>1.0111996859604401E-4</v>
      </c>
      <c r="AV112" s="255">
        <f>+生産者価格評価表!AV112/生産者価格評価表!AV$124</f>
        <v>1.250144398633369E-4</v>
      </c>
      <c r="AW112" s="255">
        <f>+生産者価格評価表!AW112/生産者価格評価表!AW$124</f>
        <v>1.1616469385259244E-4</v>
      </c>
      <c r="AX112" s="255">
        <f>+生産者価格評価表!AX112/生産者価格評価表!AX$124</f>
        <v>9.7399543916858405E-5</v>
      </c>
      <c r="AY112" s="255">
        <f>+生産者価格評価表!AY112/生産者価格評価表!AY$124</f>
        <v>2.60512753175984E-4</v>
      </c>
      <c r="AZ112" s="255">
        <f>+生産者価格評価表!AZ112/生産者価格評価表!AZ$124</f>
        <v>1.1453481127842578E-4</v>
      </c>
      <c r="BA112" s="255">
        <f>+生産者価格評価表!BA112/生産者価格評価表!BA$124</f>
        <v>1.8422261725292518E-4</v>
      </c>
      <c r="BB112" s="255">
        <f>+生産者価格評価表!BB112/生産者価格評価表!BB$124</f>
        <v>6.2150627901488555E-5</v>
      </c>
      <c r="BC112" s="255">
        <f>+生産者価格評価表!BC112/生産者価格評価表!BC$124</f>
        <v>1.4717329814963387E-4</v>
      </c>
      <c r="BD112" s="255">
        <f>+生産者価格評価表!BD112/生産者価格評価表!BD$124</f>
        <v>1.7828716969118115E-4</v>
      </c>
      <c r="BE112" s="255">
        <f>+生産者価格評価表!BE112/生産者価格評価表!BE$124</f>
        <v>5.9641548503055035E-5</v>
      </c>
      <c r="BF112" s="255">
        <f>+生産者価格評価表!BF112/生産者価格評価表!BF$124</f>
        <v>4.8515166006994215E-5</v>
      </c>
      <c r="BG112" s="255">
        <f>+生産者価格評価表!BG112/生産者価格評価表!BG$124</f>
        <v>9.019002047423452E-5</v>
      </c>
      <c r="BH112" s="255">
        <f>+生産者価格評価表!BH112/生産者価格評価表!BH$124</f>
        <v>4.8262257370519997E-5</v>
      </c>
      <c r="BI112" s="255">
        <f>+生産者価格評価表!BI112/生産者価格評価表!BI$124</f>
        <v>2.94500896438307E-4</v>
      </c>
      <c r="BJ112" s="255">
        <f>+生産者価格評価表!BJ112/生産者価格評価表!BJ$124</f>
        <v>6.4573054050055684E-5</v>
      </c>
      <c r="BK112" s="255">
        <f>+生産者価格評価表!BK112/生産者価格評価表!BK$124</f>
        <v>2.0346775350453203E-4</v>
      </c>
      <c r="BL112" s="255">
        <f>+生産者価格評価表!BL112/生産者価格評価表!BL$124</f>
        <v>8.9675015556427997E-5</v>
      </c>
      <c r="BM112" s="255">
        <f>+生産者価格評価表!BM112/生産者価格評価表!BM$124</f>
        <v>2.5098728378741695E-4</v>
      </c>
      <c r="BN112" s="255">
        <f>+生産者価格評価表!BN112/生産者価格評価表!BN$124</f>
        <v>1.284688771259618E-4</v>
      </c>
      <c r="BO112" s="255">
        <f>+生産者価格評価表!BO112/生産者価格評価表!BO$124</f>
        <v>4.3041558031756767E-4</v>
      </c>
      <c r="BP112" s="255">
        <f>+生産者価格評価表!BP112/生産者価格評価表!BP$124</f>
        <v>4.4877898809091724E-4</v>
      </c>
      <c r="BQ112" s="255">
        <f>+生産者価格評価表!BQ112/生産者価格評価表!BQ$124</f>
        <v>4.1978530080790179E-5</v>
      </c>
      <c r="BR112" s="255">
        <f>+生産者価格評価表!BR112/生産者価格評価表!BR$124</f>
        <v>9.6225819793095978E-5</v>
      </c>
      <c r="BS112" s="255">
        <f>+生産者価格評価表!BS112/生産者価格評価表!BS$124</f>
        <v>3.304335964220465E-4</v>
      </c>
      <c r="BT112" s="255">
        <f>+生産者価格評価表!BT112/生産者価格評価表!BT$124</f>
        <v>0</v>
      </c>
      <c r="BU112" s="255">
        <f>+生産者価格評価表!BU112/生産者価格評価表!BU$124</f>
        <v>5.9260144777025794E-4</v>
      </c>
      <c r="BV112" s="255">
        <f>+生産者価格評価表!BV112/生産者価格評価表!BV$124</f>
        <v>1.9901697011181252E-4</v>
      </c>
      <c r="BW112" s="255">
        <f>+生産者価格評価表!BW112/生産者価格評価表!BW$124</f>
        <v>1.4977823444937001E-3</v>
      </c>
      <c r="BX112" s="255">
        <f>+生産者価格評価表!BX112/生産者価格評価表!BX$124</f>
        <v>9.3632137517113271E-4</v>
      </c>
      <c r="BY112" s="255">
        <f>+生産者価格評価表!BY112/生産者価格評価表!BY$124</f>
        <v>4.3287001380024536E-4</v>
      </c>
      <c r="BZ112" s="255">
        <f>+生産者価格評価表!BZ112/生産者価格評価表!BZ$124</f>
        <v>2.3733695510355223E-4</v>
      </c>
      <c r="CA112" s="255">
        <f>+生産者価格評価表!CA112/生産者価格評価表!CA$124</f>
        <v>4.5777420772001983E-4</v>
      </c>
      <c r="CB112" s="255">
        <f>+生産者価格評価表!CB112/生産者価格評価表!CB$124</f>
        <v>0</v>
      </c>
      <c r="CC112" s="255">
        <f>+生産者価格評価表!CC112/生産者価格評価表!CC$124</f>
        <v>1.9223888983595859E-4</v>
      </c>
      <c r="CD112" s="255">
        <f>+生産者価格評価表!CD112/生産者価格評価表!CD$124</f>
        <v>1.0666928745515246E-4</v>
      </c>
      <c r="CE112" s="255">
        <f>+生産者価格評価表!CE112/生産者価格評価表!CE$124</f>
        <v>1.9217621080252047E-4</v>
      </c>
      <c r="CF112" s="255">
        <f>+生産者価格評価表!CF112/生産者価格評価表!CF$124</f>
        <v>2.466147122915925E-4</v>
      </c>
      <c r="CG112" s="255">
        <f>+生産者価格評価表!CG112/生産者価格評価表!CG$124</f>
        <v>5.6411176273516686E-4</v>
      </c>
      <c r="CH112" s="255">
        <f>+生産者価格評価表!CH112/生産者価格評価表!CH$124</f>
        <v>3.3012688355002533E-4</v>
      </c>
      <c r="CI112" s="255">
        <f>+生産者価格評価表!CI112/生産者価格評価表!CI$124</f>
        <v>3.8774271797340398E-4</v>
      </c>
      <c r="CJ112" s="255">
        <f>+生産者価格評価表!CJ112/生産者価格評価表!CJ$124</f>
        <v>1.2235452969934996E-3</v>
      </c>
      <c r="CK112" s="255">
        <f>+生産者価格評価表!CK112/生産者価格評価表!CK$124</f>
        <v>9.315011745038718E-4</v>
      </c>
      <c r="CL112" s="255">
        <f>+生産者価格評価表!CL112/生産者価格評価表!CL$124</f>
        <v>9.5435069966725918E-5</v>
      </c>
      <c r="CM112" s="255">
        <f>+生産者価格評価表!CM112/生産者価格評価表!CM$124</f>
        <v>2.9238693616093409E-3</v>
      </c>
      <c r="CN112" s="255">
        <f>+生産者価格評価表!CN112/生産者価格評価表!CN$124</f>
        <v>3.3169272233933946E-4</v>
      </c>
      <c r="CO112" s="255">
        <f>+生産者価格評価表!CO112/生産者価格評価表!CO$124</f>
        <v>3.7586867260147204E-3</v>
      </c>
      <c r="CP112" s="255">
        <f>+生産者価格評価表!CP112/生産者価格評価表!CP$124</f>
        <v>2.8248420969370154E-3</v>
      </c>
      <c r="CQ112" s="255">
        <f>+生産者価格評価表!CQ112/生産者価格評価表!CQ$124</f>
        <v>2.6641845393975079E-4</v>
      </c>
      <c r="CR112" s="255">
        <f>+生産者価格評価表!CR112/生産者価格評価表!CR$124</f>
        <v>2.3169624772701459E-4</v>
      </c>
      <c r="CS112" s="255">
        <f>+生産者価格評価表!CS112/生産者価格評価表!CS$124</f>
        <v>1.9712887394867406E-4</v>
      </c>
      <c r="CT112" s="255">
        <f>+生産者価格評価表!CT112/生産者価格評価表!CT$124</f>
        <v>2.495427134088164E-4</v>
      </c>
      <c r="CU112" s="255">
        <f>+生産者価格評価表!CU112/生産者価格評価表!CU$124</f>
        <v>2.3034004373067934E-3</v>
      </c>
      <c r="CV112" s="255">
        <f>+生産者価格評価表!CV112/生産者価格評価表!CV$124</f>
        <v>8.5744812258532776E-4</v>
      </c>
      <c r="CW112" s="255">
        <f>+生産者価格評価表!CW112/生産者価格評価表!CW$124</f>
        <v>1.5027800335832534E-3</v>
      </c>
      <c r="CX112" s="255">
        <f>+生産者価格評価表!CX112/生産者価格評価表!CX$124</f>
        <v>4.7983301350858426E-4</v>
      </c>
      <c r="CY112" s="255">
        <f>+生産者価格評価表!CY112/生産者価格評価表!CY$124</f>
        <v>7.6482081423585109E-4</v>
      </c>
      <c r="CZ112" s="255">
        <f>+生産者価格評価表!CZ112/生産者価格評価表!CZ$124</f>
        <v>1.7385971665105158E-3</v>
      </c>
      <c r="DA112" s="255">
        <f>+生産者価格評価表!DA112/生産者価格評価表!DA$124</f>
        <v>4.6529738405196659E-4</v>
      </c>
      <c r="DB112" s="255">
        <f>+生産者価格評価表!DB112/生産者価格評価表!DB$124</f>
        <v>1.5768791697978993E-3</v>
      </c>
      <c r="DC112" s="255">
        <f>+生産者価格評価表!DC112/生産者価格評価表!DC$124</f>
        <v>2.2425331987309936E-3</v>
      </c>
      <c r="DD112" s="255">
        <f>+生産者価格評価表!DD112/生産者価格評価表!DD$124</f>
        <v>1.4254038644282547E-3</v>
      </c>
      <c r="DE112" s="255">
        <f>+生産者価格評価表!DE112/生産者価格評価表!DE$124</f>
        <v>3.4236661238761126E-3</v>
      </c>
      <c r="DF112" s="255">
        <f>+生産者価格評価表!DF112/生産者価格評価表!DF$124</f>
        <v>0</v>
      </c>
      <c r="DG112" s="256">
        <f>+生産者価格評価表!DG112/生産者価格評価表!DG$124</f>
        <v>1.4670321750355026E-3</v>
      </c>
    </row>
    <row r="113" spans="1:111" ht="15" customHeight="1" x14ac:dyDescent="0.3">
      <c r="A113" s="236">
        <v>107</v>
      </c>
      <c r="B113" s="196" t="s">
        <v>418</v>
      </c>
      <c r="C113" s="195" t="s">
        <v>249</v>
      </c>
      <c r="D113" s="253">
        <f>+生産者価格評価表!D113/生産者価格評価表!D$124</f>
        <v>3.2674754051800992E-4</v>
      </c>
      <c r="E113" s="254">
        <f>+生産者価格評価表!E113/生産者価格評価表!E$124</f>
        <v>2.5841424606172411E-4</v>
      </c>
      <c r="F113" s="254">
        <f>+生産者価格評価表!F113/生産者価格評価表!F$124</f>
        <v>8.2332120017880443E-4</v>
      </c>
      <c r="G113" s="254">
        <f>+生産者価格評価表!G113/生産者価格評価表!G$124</f>
        <v>3.4083978138416829E-3</v>
      </c>
      <c r="H113" s="254">
        <f>+生産者価格評価表!H113/生産者価格評価表!H$124</f>
        <v>9.5016407891759672E-4</v>
      </c>
      <c r="I113" s="254">
        <f>+生産者価格評価表!I113/生産者価格評価表!I$124</f>
        <v>5.0452215074825088E-4</v>
      </c>
      <c r="J113" s="254">
        <f>+生産者価格評価表!J113/生産者価格評価表!J$124</f>
        <v>1.1943253406786136E-3</v>
      </c>
      <c r="K113" s="254">
        <f>+生産者価格評価表!K113/生産者価格評価表!K$124</f>
        <v>8.7236186140474212E-4</v>
      </c>
      <c r="L113" s="254">
        <f>+生産者価格評価表!L113/生産者価格評価表!L$124</f>
        <v>3.3026929176307361E-4</v>
      </c>
      <c r="M113" s="254">
        <f>+生産者価格評価表!M113/生産者価格評価表!M$124</f>
        <v>4.6769872184620729E-6</v>
      </c>
      <c r="N113" s="254">
        <f>+生産者価格評価表!N113/生産者価格評価表!N$124</f>
        <v>2.4671164219903956E-6</v>
      </c>
      <c r="O113" s="254">
        <f>+生産者価格評価表!O113/生産者価格評価表!O$124</f>
        <v>9.1703593710841763E-4</v>
      </c>
      <c r="P113" s="254">
        <f>+生産者価格評価表!P113/生産者価格評価表!P$124</f>
        <v>1.2868966825158152E-3</v>
      </c>
      <c r="Q113" s="254">
        <f>+生産者価格評価表!Q113/生産者価格評価表!Q$124</f>
        <v>9.1303027046512079E-4</v>
      </c>
      <c r="R113" s="254">
        <f>+生産者価格評価表!R113/生産者価格評価表!R$124</f>
        <v>1.1304432739199614E-3</v>
      </c>
      <c r="S113" s="254">
        <f>+生産者価格評価表!S113/生産者価格評価表!S$124</f>
        <v>5.1614100584321948E-4</v>
      </c>
      <c r="T113" s="254">
        <f>+生産者価格評価表!T113/生産者価格評価表!T$124</f>
        <v>6.0326530125347959E-4</v>
      </c>
      <c r="U113" s="254">
        <f>+生産者価格評価表!U113/生産者価格評価表!U$124</f>
        <v>8.910028528237965E-4</v>
      </c>
      <c r="V113" s="254">
        <f>+生産者価格評価表!V113/生産者価格評価表!V$124</f>
        <v>9.7950644287004901E-4</v>
      </c>
      <c r="W113" s="254">
        <f>+生産者価格評価表!W113/生産者価格評価表!W$124</f>
        <v>8.2199529648716951E-4</v>
      </c>
      <c r="X113" s="254">
        <f>+生産者価格評価表!X113/生産者価格評価表!X$124</f>
        <v>1.1971166452041907E-4</v>
      </c>
      <c r="Y113" s="254">
        <f>+生産者価格評価表!Y113/生産者価格評価表!Y$124</f>
        <v>2.119080025621803E-4</v>
      </c>
      <c r="Z113" s="254">
        <f>+生産者価格評価表!Z113/生産者価格評価表!Z$124</f>
        <v>4.1833629977669365E-4</v>
      </c>
      <c r="AA113" s="254">
        <f>+生産者価格評価表!AA113/生産者価格評価表!AA$124</f>
        <v>5.6033175971241717E-4</v>
      </c>
      <c r="AB113" s="254">
        <f>+生産者価格評価表!AB113/生産者価格評価表!AB$124</f>
        <v>8.4754717851575441E-4</v>
      </c>
      <c r="AC113" s="254">
        <f>+生産者価格評価表!AC113/生産者価格評価表!AC$124</f>
        <v>6.6551085316725279E-4</v>
      </c>
      <c r="AD113" s="254">
        <f>+生産者価格評価表!AD113/生産者価格評価表!AD$124</f>
        <v>1.4944638653581996E-5</v>
      </c>
      <c r="AE113" s="254">
        <f>+生産者価格評価表!AE113/生産者価格評価表!AE$124</f>
        <v>1.0571037044675278E-4</v>
      </c>
      <c r="AF113" s="254">
        <f>+生産者価格評価表!AF113/生産者価格評価表!AF$124</f>
        <v>1.2919226398176918E-4</v>
      </c>
      <c r="AG113" s="254">
        <f>+生産者価格評価表!AG113/生産者価格評価表!AG$124</f>
        <v>3.2399435772037868E-4</v>
      </c>
      <c r="AH113" s="254">
        <f>+生産者価格評価表!AH113/生産者価格評価表!AH$124</f>
        <v>1.40480563725214E-3</v>
      </c>
      <c r="AI113" s="254">
        <f>+生産者価格評価表!AI113/生産者価格評価表!AI$124</f>
        <v>1.5491437985501668E-3</v>
      </c>
      <c r="AJ113" s="254">
        <f>+生産者価格評価表!AJ113/生産者価格評価表!AJ$124</f>
        <v>7.1191123390223251E-4</v>
      </c>
      <c r="AK113" s="254">
        <f>+生産者価格評価表!AK113/生産者価格評価表!AK$124</f>
        <v>1.2577229702305491E-3</v>
      </c>
      <c r="AL113" s="254">
        <f>+生産者価格評価表!AL113/生産者価格評価表!AL$124</f>
        <v>1.005722530630212E-3</v>
      </c>
      <c r="AM113" s="254">
        <f>+生産者価格評価表!AM113/生産者価格評価表!AM$124</f>
        <v>1.0188115968183591E-4</v>
      </c>
      <c r="AN113" s="254">
        <f>+生産者価格評価表!AN113/生産者価格評価表!AN$124</f>
        <v>7.9843428069609207E-5</v>
      </c>
      <c r="AO113" s="254">
        <f>+生産者価格評価表!AO113/生産者価格評価表!AO$124</f>
        <v>2.4619492419670976E-4</v>
      </c>
      <c r="AP113" s="254">
        <f>+生産者価格評価表!AP113/生産者価格評価表!AP$124</f>
        <v>6.1863024213898064E-4</v>
      </c>
      <c r="AQ113" s="254">
        <f>+生産者価格評価表!AQ113/生産者価格評価表!AQ$124</f>
        <v>1.6250817054968598E-4</v>
      </c>
      <c r="AR113" s="254">
        <f>+生産者価格評価表!AR113/生産者価格評価表!AR$124</f>
        <v>4.5720409408831424E-4</v>
      </c>
      <c r="AS113" s="254">
        <f>+生産者価格評価表!AS113/生産者価格評価表!AS$124</f>
        <v>8.439649263432327E-4</v>
      </c>
      <c r="AT113" s="254">
        <f>+生産者価格評価表!AT113/生産者価格評価表!AT$124</f>
        <v>4.0731042657573375E-4</v>
      </c>
      <c r="AU113" s="255">
        <f>+生産者価格評価表!AU113/生産者価格評価表!AU$124</f>
        <v>8.0068542212776231E-4</v>
      </c>
      <c r="AV113" s="255">
        <f>+生産者価格評価表!AV113/生産者価格評価表!AV$124</f>
        <v>9.4949283571094632E-4</v>
      </c>
      <c r="AW113" s="255">
        <f>+生産者価格評価表!AW113/生産者価格評価表!AW$124</f>
        <v>8.9567709649238689E-4</v>
      </c>
      <c r="AX113" s="255">
        <f>+生産者価格評価表!AX113/生産者価格評価表!AX$124</f>
        <v>8.4735740883691351E-4</v>
      </c>
      <c r="AY113" s="255">
        <f>+生産者価格評価表!AY113/生産者価格評価表!AY$124</f>
        <v>1.6024685684272724E-3</v>
      </c>
      <c r="AZ113" s="255">
        <f>+生産者価格評価表!AZ113/生産者価格評価表!AZ$124</f>
        <v>9.6587341386779638E-4</v>
      </c>
      <c r="BA113" s="255">
        <f>+生産者価格評価表!BA113/生産者価格評価表!BA$124</f>
        <v>7.0496344171886306E-4</v>
      </c>
      <c r="BB113" s="255">
        <f>+生産者価格評価表!BB113/生産者価格評価表!BB$124</f>
        <v>5.2377666847413899E-4</v>
      </c>
      <c r="BC113" s="255">
        <f>+生産者価格評価表!BC113/生産者価格評価表!BC$124</f>
        <v>9.1128115151570602E-4</v>
      </c>
      <c r="BD113" s="255">
        <f>+生産者価格評価表!BD113/生産者価格評価表!BD$124</f>
        <v>9.564159707426183E-4</v>
      </c>
      <c r="BE113" s="255">
        <f>+生産者価格評価表!BE113/生産者価格評価表!BE$124</f>
        <v>7.6665446813635799E-4</v>
      </c>
      <c r="BF113" s="255">
        <f>+生産者価格評価表!BF113/生産者価格評価表!BF$124</f>
        <v>1.193846809729886E-4</v>
      </c>
      <c r="BG113" s="255">
        <f>+生産者価格評価表!BG113/生産者価格評価表!BG$124</f>
        <v>1.1878685623435766E-4</v>
      </c>
      <c r="BH113" s="255">
        <f>+生産者価格評価表!BH113/生産者価格評価表!BH$124</f>
        <v>3.2877287997255784E-4</v>
      </c>
      <c r="BI113" s="255">
        <f>+生産者価格評価表!BI113/生産者価格評価表!BI$124</f>
        <v>5.902953546472069E-4</v>
      </c>
      <c r="BJ113" s="255">
        <f>+生産者価格評価表!BJ113/生産者価格評価表!BJ$124</f>
        <v>1.1413528247578872E-3</v>
      </c>
      <c r="BK113" s="255">
        <f>+生産者価格評価表!BK113/生産者価格評価表!BK$124</f>
        <v>1.5843050918948392E-3</v>
      </c>
      <c r="BL113" s="255">
        <f>+生産者価格評価表!BL113/生産者価格評価表!BL$124</f>
        <v>2.5808906916240256E-4</v>
      </c>
      <c r="BM113" s="255">
        <f>+生産者価格評価表!BM113/生産者価格評価表!BM$124</f>
        <v>5.7493825374963826E-4</v>
      </c>
      <c r="BN113" s="255">
        <f>+生産者価格評価表!BN113/生産者価格評価表!BN$124</f>
        <v>2.2871841213498716E-5</v>
      </c>
      <c r="BO113" s="255">
        <f>+生産者価格評価表!BO113/生産者価格評価表!BO$124</f>
        <v>2.1351276396344042E-3</v>
      </c>
      <c r="BP113" s="255">
        <f>+生産者価格評価表!BP113/生産者価格評価表!BP$124</f>
        <v>4.0308978568775062E-4</v>
      </c>
      <c r="BQ113" s="255">
        <f>+生産者価格評価表!BQ113/生産者価格評価表!BQ$124</f>
        <v>3.7980574835000637E-5</v>
      </c>
      <c r="BR113" s="255">
        <f>+生産者価格評価表!BR113/生産者価格評価表!BR$124</f>
        <v>1.5451646062929834E-4</v>
      </c>
      <c r="BS113" s="255">
        <f>+生産者価格評価表!BS113/生産者価格評価表!BS$124</f>
        <v>8.8579159815742987E-4</v>
      </c>
      <c r="BT113" s="255">
        <f>+生産者価格評価表!BT113/生産者価格評価表!BT$124</f>
        <v>2.8713434219184331E-3</v>
      </c>
      <c r="BU113" s="255">
        <f>+生産者価格評価表!BU113/生産者価格評価表!BU$124</f>
        <v>1.9392179981898288E-3</v>
      </c>
      <c r="BV113" s="255">
        <f>+生産者価格評価表!BV113/生産者価格評価表!BV$124</f>
        <v>3.4212974029400071E-3</v>
      </c>
      <c r="BW113" s="255">
        <f>+生産者価格評価表!BW113/生産者価格評価表!BW$124</f>
        <v>1.1405915768023613E-3</v>
      </c>
      <c r="BX113" s="255">
        <f>+生産者価格評価表!BX113/生産者価格評価表!BX$124</f>
        <v>4.9313550687467051E-4</v>
      </c>
      <c r="BY113" s="255">
        <f>+生産者価格評価表!BY113/生産者価格評価表!BY$124</f>
        <v>0</v>
      </c>
      <c r="BZ113" s="255">
        <f>+生産者価格評価表!BZ113/生産者価格評価表!BZ$124</f>
        <v>2.8873925201166888E-3</v>
      </c>
      <c r="CA113" s="255">
        <f>+生産者価格評価表!CA113/生産者価格評価表!CA$124</f>
        <v>1.8038856009869107E-3</v>
      </c>
      <c r="CB113" s="255">
        <f>+生産者価格評価表!CB113/生産者価格評価表!CB$124</f>
        <v>9.3520485311516827E-4</v>
      </c>
      <c r="CC113" s="255">
        <f>+生産者価格評価表!CC113/生産者価格評価表!CC$124</f>
        <v>1.6377802279649602E-3</v>
      </c>
      <c r="CD113" s="255">
        <f>+生産者価格評価表!CD113/生産者価格評価表!CD$124</f>
        <v>1.3525425943049388E-3</v>
      </c>
      <c r="CE113" s="255">
        <f>+生産者価格評価表!CE113/生産者価格評価表!CE$124</f>
        <v>4.8364346385300983E-3</v>
      </c>
      <c r="CF113" s="255">
        <f>+生産者価格評価表!CF113/生産者価格評価表!CF$124</f>
        <v>3.1912140799596487E-3</v>
      </c>
      <c r="CG113" s="255">
        <f>+生産者価格評価表!CG113/生産者価格評価表!CG$124</f>
        <v>3.3422073014770116E-3</v>
      </c>
      <c r="CH113" s="255">
        <f>+生産者価格評価表!CH113/生産者価格評価表!CH$124</f>
        <v>3.2869154927372087E-3</v>
      </c>
      <c r="CI113" s="255">
        <f>+生産者価格評価表!CI113/生産者価格評価表!CI$124</f>
        <v>2.7293500126388194E-3</v>
      </c>
      <c r="CJ113" s="255">
        <f>+生産者価格評価表!CJ113/生産者価格評価表!CJ$124</f>
        <v>2.0301434793952378E-3</v>
      </c>
      <c r="CK113" s="255">
        <f>+生産者価格評価表!CK113/生産者価格評価表!CK$124</f>
        <v>6.2557109849793648E-4</v>
      </c>
      <c r="CL113" s="255">
        <f>+生産者価格評価表!CL113/生産者価格評価表!CL$124</f>
        <v>1.8214566525365788E-3</v>
      </c>
      <c r="CM113" s="255">
        <f>+生産者価格評価表!CM113/生産者価格評価表!CM$124</f>
        <v>2.2432986236962226E-3</v>
      </c>
      <c r="CN113" s="255">
        <f>+生産者価格評価表!CN113/生産者価格評価表!CN$124</f>
        <v>2.6076082367145442E-3</v>
      </c>
      <c r="CO113" s="255">
        <f>+生産者価格評価表!CO113/生産者価格評価表!CO$124</f>
        <v>1.7818576047391305E-3</v>
      </c>
      <c r="CP113" s="255">
        <f>+生産者価格評価表!CP113/生産者価格評価表!CP$124</f>
        <v>6.8087526194515243E-3</v>
      </c>
      <c r="CQ113" s="255">
        <f>+生産者価格評価表!CQ113/生産者価格評価表!CQ$124</f>
        <v>1.2657833899460899E-3</v>
      </c>
      <c r="CR113" s="255">
        <f>+生産者価格評価表!CR113/生産者価格評価表!CR$124</f>
        <v>5.0118763174268749E-3</v>
      </c>
      <c r="CS113" s="255">
        <f>+生産者価格評価表!CS113/生産者価格評価表!CS$124</f>
        <v>4.0527203953019163E-3</v>
      </c>
      <c r="CT113" s="255">
        <f>+生産者価格評価表!CT113/生産者価格評価表!CT$124</f>
        <v>4.8973835351648707E-3</v>
      </c>
      <c r="CU113" s="255">
        <f>+生産者価格評価表!CU113/生産者価格評価表!CU$124</f>
        <v>4.5223973124900521E-3</v>
      </c>
      <c r="CV113" s="255">
        <f>+生産者価格評価表!CV113/生産者価格評価表!CV$124</f>
        <v>1.4521844189684476E-3</v>
      </c>
      <c r="CW113" s="255">
        <f>+生産者価格評価表!CW113/生産者価格評価表!CW$124</f>
        <v>1.0946671136648613E-3</v>
      </c>
      <c r="CX113" s="255">
        <f>+生産者価格評価表!CX113/生産者価格評価表!CX$124</f>
        <v>1.240431627247611E-3</v>
      </c>
      <c r="CY113" s="255">
        <f>+生産者価格評価表!CY113/生産者価格評価表!CY$124</f>
        <v>1.6227735702570745E-3</v>
      </c>
      <c r="CZ113" s="255">
        <f>+生産者価格評価表!CZ113/生産者価格評価表!CZ$124</f>
        <v>2.2958517486221797E-3</v>
      </c>
      <c r="DA113" s="255">
        <f>+生産者価格評価表!DA113/生産者価格評価表!DA$124</f>
        <v>6.3074311198081136E-4</v>
      </c>
      <c r="DB113" s="255">
        <f>+生産者価格評価表!DB113/生産者価格評価表!DB$124</f>
        <v>3.9346256001927503E-3</v>
      </c>
      <c r="DC113" s="255">
        <f>+生産者価格評価表!DC113/生産者価格評価表!DC$124</f>
        <v>1.9596794796529998E-3</v>
      </c>
      <c r="DD113" s="255">
        <f>+生産者価格評価表!DD113/生産者価格評価表!DD$124</f>
        <v>2.958877564329501E-3</v>
      </c>
      <c r="DE113" s="255">
        <f>+生産者価格評価表!DE113/生産者価格評価表!DE$124</f>
        <v>2.6094008059668701E-3</v>
      </c>
      <c r="DF113" s="255">
        <f>+生産者価格評価表!DF113/生産者価格評価表!DF$124</f>
        <v>0</v>
      </c>
      <c r="DG113" s="256">
        <f>+生産者価格評価表!DG113/生産者価格評価表!DG$124</f>
        <v>1.1583193768345174E-4</v>
      </c>
    </row>
    <row r="114" spans="1:111" ht="15" customHeight="1" thickBot="1" x14ac:dyDescent="0.35">
      <c r="A114" s="236">
        <v>108</v>
      </c>
      <c r="B114" s="257" t="s">
        <v>419</v>
      </c>
      <c r="C114" s="258" t="s">
        <v>250</v>
      </c>
      <c r="D114" s="259">
        <f>+生産者価格評価表!D114/生産者価格評価表!D$124</f>
        <v>9.0008428377202094E-3</v>
      </c>
      <c r="E114" s="260">
        <f>+生産者価格評価表!E114/生産者価格評価表!E$124</f>
        <v>1.4739777389234987E-4</v>
      </c>
      <c r="F114" s="260">
        <f>+生産者価格評価表!F114/生産者価格評価表!F$124</f>
        <v>1.0354233376209895E-3</v>
      </c>
      <c r="G114" s="260">
        <f>+生産者価格評価表!G114/生産者価格評価表!G$124</f>
        <v>6.6307622187407398E-4</v>
      </c>
      <c r="H114" s="260">
        <f>+生産者価格評価表!H114/生産者価格評価表!H$124</f>
        <v>9.2347075343205184E-3</v>
      </c>
      <c r="I114" s="260">
        <f>+生産者価格評価表!I114/生産者価格評価表!I$124</f>
        <v>1.2049176070811168E-2</v>
      </c>
      <c r="J114" s="260">
        <f>+生産者価格評価表!J114/生産者価格評価表!J$124</f>
        <v>8.1988820684423744E-3</v>
      </c>
      <c r="K114" s="260">
        <f>+生産者価格評価表!K114/生産者価格評価表!K$124</f>
        <v>4.4420177996184976E-3</v>
      </c>
      <c r="L114" s="260">
        <f>+生産者価格評価表!L114/生産者価格評価表!L$124</f>
        <v>6.4753989570947518E-3</v>
      </c>
      <c r="M114" s="260">
        <f>+生産者価格評価表!M114/生産者価格評価表!M$124</f>
        <v>2.4641041230983036E-3</v>
      </c>
      <c r="N114" s="260">
        <f>+生産者価格評価表!N114/生産者価格評価表!N$124</f>
        <v>4.7572172407029803E-3</v>
      </c>
      <c r="O114" s="260">
        <f>+生産者価格評価表!O114/生産者価格評価表!O$124</f>
        <v>2.0734210696750203E-3</v>
      </c>
      <c r="P114" s="260">
        <f>+生産者価格評価表!P114/生産者価格評価表!P$124</f>
        <v>3.4001164980154699E-3</v>
      </c>
      <c r="Q114" s="260">
        <f>+生産者価格評価表!Q114/生産者価格評価表!Q$124</f>
        <v>9.0008368738994354E-3</v>
      </c>
      <c r="R114" s="260">
        <f>+生産者価格評価表!R114/生産者価格評価表!R$124</f>
        <v>1.7651687910345739E-3</v>
      </c>
      <c r="S114" s="260">
        <f>+生産者価格評価表!S114/生産者価格評価表!S$124</f>
        <v>1.7384698581778728E-3</v>
      </c>
      <c r="T114" s="260">
        <f>+生産者価格評価表!T114/生産者価格評価表!T$124</f>
        <v>2.2392389995680006E-3</v>
      </c>
      <c r="U114" s="260">
        <f>+生産者価格評価表!U114/生産者価格評価表!U$124</f>
        <v>2.1453058803986469E-3</v>
      </c>
      <c r="V114" s="260">
        <f>+生産者価格評価表!V114/生産者価格評価表!V$124</f>
        <v>3.0114275751668172E-4</v>
      </c>
      <c r="W114" s="260">
        <f>+生産者価格評価表!W114/生産者価格評価表!W$124</f>
        <v>1.6704918309933807E-3</v>
      </c>
      <c r="X114" s="260">
        <f>+生産者価格評価表!X114/生産者価格評価表!X$124</f>
        <v>1.2795092888012404E-4</v>
      </c>
      <c r="Y114" s="260">
        <f>+生産者価格評価表!Y114/生産者価格評価表!Y$124</f>
        <v>3.3265392749678356E-4</v>
      </c>
      <c r="Z114" s="260">
        <f>+生産者価格評価表!Z114/生産者価格評価表!Z$124</f>
        <v>1.0831230354172033E-3</v>
      </c>
      <c r="AA114" s="260">
        <f>+生産者価格評価表!AA114/生産者価格評価表!AA$124</f>
        <v>7.6497466325956085E-3</v>
      </c>
      <c r="AB114" s="260">
        <f>+生産者価格評価表!AB114/生産者価格評価表!AB$124</f>
        <v>4.7920652045049155E-4</v>
      </c>
      <c r="AC114" s="260">
        <f>+生産者価格評価表!AC114/生産者価格評価表!AC$124</f>
        <v>1.201788132909862E-3</v>
      </c>
      <c r="AD114" s="260">
        <f>+生産者価格評価表!AD114/生産者価格評価表!AD$124</f>
        <v>2.5405885711089391E-4</v>
      </c>
      <c r="AE114" s="260">
        <f>+生産者価格評価表!AE114/生産者価格評価表!AE$124</f>
        <v>6.2576648125197394E-3</v>
      </c>
      <c r="AF114" s="260">
        <f>+生産者価格評価表!AF114/生産者価格評価表!AF$124</f>
        <v>1.423658773976317E-3</v>
      </c>
      <c r="AG114" s="260">
        <f>+生産者価格評価表!AG114/生産者価格評価表!AG$124</f>
        <v>5.4198134494238461E-3</v>
      </c>
      <c r="AH114" s="260">
        <f>+生産者価格評価表!AH114/生産者価格評価表!AH$124</f>
        <v>4.3984689872252833E-3</v>
      </c>
      <c r="AI114" s="260">
        <f>+生産者価格評価表!AI114/生産者価格評価表!AI$124</f>
        <v>1.2879788093652559E-2</v>
      </c>
      <c r="AJ114" s="260">
        <f>+生産者価格評価表!AJ114/生産者価格評価表!AJ$124</f>
        <v>9.1040506216300519E-3</v>
      </c>
      <c r="AK114" s="260">
        <f>+生産者価格評価表!AK114/生産者価格評価表!AK$124</f>
        <v>1.2410201419406348E-3</v>
      </c>
      <c r="AL114" s="260">
        <f>+生産者価格評価表!AL114/生産者価格評価表!AL$124</f>
        <v>1.1771131381803657E-2</v>
      </c>
      <c r="AM114" s="260">
        <f>+生産者価格評価表!AM114/生産者価格評価表!AM$124</f>
        <v>4.6405320113257643E-3</v>
      </c>
      <c r="AN114" s="260">
        <f>+生産者価格評価表!AN114/生産者価格評価表!AN$124</f>
        <v>4.1562679436611258E-3</v>
      </c>
      <c r="AO114" s="260">
        <f>+生産者価格評価表!AO114/生産者価格評価表!AO$124</f>
        <v>1.5196191339141758E-2</v>
      </c>
      <c r="AP114" s="260">
        <f>+生産者価格評価表!AP114/生産者価格評価表!AP$124</f>
        <v>8.3021757136817424E-3</v>
      </c>
      <c r="AQ114" s="260">
        <f>+生産者価格評価表!AQ114/生産者価格評価表!AQ$124</f>
        <v>3.5793466282610319E-3</v>
      </c>
      <c r="AR114" s="260">
        <f>+生産者価格評価表!AR114/生産者価格評価表!AR$124</f>
        <v>5.9568647104713381E-3</v>
      </c>
      <c r="AS114" s="260">
        <f>+生産者価格評価表!AS114/生産者価格評価表!AS$124</f>
        <v>3.3138567279516026E-3</v>
      </c>
      <c r="AT114" s="260">
        <f>+生産者価格評価表!AT114/生産者価格評価表!AT$124</f>
        <v>6.1651430944767074E-3</v>
      </c>
      <c r="AU114" s="261">
        <f>+生産者価格評価表!AU114/生産者価格評価表!AU$124</f>
        <v>7.3460626472361106E-3</v>
      </c>
      <c r="AV114" s="261">
        <f>+生産者価格評価表!AV114/生産者価格評価表!AV$124</f>
        <v>5.5537982435078072E-3</v>
      </c>
      <c r="AW114" s="261">
        <f>+生産者価格評価表!AW114/生産者価格評価表!AW$124</f>
        <v>2.4468174202887682E-3</v>
      </c>
      <c r="AX114" s="261">
        <f>+生産者価格評価表!AX114/生産者価格評価表!AX$124</f>
        <v>9.2687864258930079E-4</v>
      </c>
      <c r="AY114" s="261">
        <f>+生産者価格評価表!AY114/生産者価格評価表!AY$124</f>
        <v>5.1511669894626266E-4</v>
      </c>
      <c r="AZ114" s="261">
        <f>+生産者価格評価表!AZ114/生産者価格評価表!AZ$124</f>
        <v>3.0012294385154915E-3</v>
      </c>
      <c r="BA114" s="261">
        <f>+生産者価格評価表!BA114/生産者価格評価表!BA$124</f>
        <v>9.3175542869557181E-4</v>
      </c>
      <c r="BB114" s="261">
        <f>+生産者価格評価表!BB114/生産者価格評価表!BB$124</f>
        <v>8.6155182011266377E-4</v>
      </c>
      <c r="BC114" s="261">
        <f>+生産者価格評価表!BC114/生産者価格評価表!BC$124</f>
        <v>5.0249737176333098E-3</v>
      </c>
      <c r="BD114" s="261">
        <f>+生産者価格評価表!BD114/生産者価格評価表!BD$124</f>
        <v>3.4720283430885149E-3</v>
      </c>
      <c r="BE114" s="261">
        <f>+生産者価格評価表!BE114/生産者価格評価表!BE$124</f>
        <v>1.6392740175936778E-3</v>
      </c>
      <c r="BF114" s="261">
        <f>+生産者価格評価表!BF114/生産者価格評価表!BF$124</f>
        <v>3.650748939898637E-4</v>
      </c>
      <c r="BG114" s="261">
        <f>+生産者価格評価表!BG114/生産者価格評価表!BG$124</f>
        <v>8.3040811534203739E-4</v>
      </c>
      <c r="BH114" s="261">
        <f>+生産者価格評価表!BH114/生産者価格評価表!BH$124</f>
        <v>4.2204178209243238E-4</v>
      </c>
      <c r="BI114" s="261">
        <f>+生産者価格評価表!BI114/生産者価格評価表!BI$124</f>
        <v>3.3753338467336271E-3</v>
      </c>
      <c r="BJ114" s="261">
        <f>+生産者価格評価表!BJ114/生産者価格評価表!BJ$124</f>
        <v>7.868756713308651E-3</v>
      </c>
      <c r="BK114" s="261">
        <f>+生産者価格評価表!BK114/生産者価格評価表!BK$124</f>
        <v>1.7483366796920321E-3</v>
      </c>
      <c r="BL114" s="261">
        <f>+生産者価格評価表!BL114/生産者価格評価表!BL$124</f>
        <v>2.0975204858198647E-3</v>
      </c>
      <c r="BM114" s="261">
        <f>+生産者価格評価表!BM114/生産者価格評価表!BM$124</f>
        <v>1.4501224009691761E-2</v>
      </c>
      <c r="BN114" s="261">
        <f>+生産者価格評価表!BN114/生産者価格評価表!BN$124</f>
        <v>1.7597594629665911E-2</v>
      </c>
      <c r="BO114" s="261">
        <f>+生産者価格評価表!BO114/生産者価格評価表!BO$124</f>
        <v>1.2010925351878737E-2</v>
      </c>
      <c r="BP114" s="261">
        <f>+生産者価格評価表!BP114/生産者価格評価表!BP$124</f>
        <v>1.4415690611509409E-2</v>
      </c>
      <c r="BQ114" s="261">
        <f>+生産者価格評価表!BQ114/生産者価格評価表!BQ$124</f>
        <v>3.3803711091962016E-3</v>
      </c>
      <c r="BR114" s="261">
        <f>+生産者価格評価表!BR114/生産者価格評価表!BR$124</f>
        <v>2.6924724576722048E-3</v>
      </c>
      <c r="BS114" s="261">
        <f>+生産者価格評価表!BS114/生産者価格評価表!BS$124</f>
        <v>6.9459481711482687E-3</v>
      </c>
      <c r="BT114" s="261">
        <f>+生産者価格評価表!BT114/生産者価格評価表!BT$124</f>
        <v>7.6279342364564493E-3</v>
      </c>
      <c r="BU114" s="261">
        <f>+生産者価格評価表!BU114/生産者価格評価表!BU$124</f>
        <v>4.5143514384031755E-3</v>
      </c>
      <c r="BV114" s="261">
        <f>+生産者価格評価表!BV114/生産者価格評価表!BV$124</f>
        <v>9.6718504381001769E-3</v>
      </c>
      <c r="BW114" s="261">
        <f>+生産者価格評価表!BW114/生産者価格評価表!BW$124</f>
        <v>1.0181261707367596E-2</v>
      </c>
      <c r="BX114" s="261">
        <f>+生産者価格評価表!BX114/生産者価格評価表!BX$124</f>
        <v>6.7644264566228563E-3</v>
      </c>
      <c r="BY114" s="261">
        <f>+生産者価格評価表!BY114/生産者価格評価表!BY$124</f>
        <v>8.2697669214647359E-5</v>
      </c>
      <c r="BZ114" s="261">
        <f>+生産者価格評価表!BZ114/生産者価格評価表!BZ$124</f>
        <v>5.7834832532476432E-3</v>
      </c>
      <c r="CA114" s="261">
        <f>+生産者価格評価表!CA114/生産者価格評価表!CA$124</f>
        <v>1.9547046246016918E-3</v>
      </c>
      <c r="CB114" s="261">
        <f>+生産者価格評価表!CB114/生産者価格評価表!CB$124</f>
        <v>0</v>
      </c>
      <c r="CC114" s="261">
        <f>+生産者価格評価表!CC114/生産者価格評価表!CC$124</f>
        <v>1.0922315002535139E-2</v>
      </c>
      <c r="CD114" s="261">
        <f>+生産者価格評価表!CD114/生産者価格評価表!CD$124</f>
        <v>3.1815013881989012E-3</v>
      </c>
      <c r="CE114" s="261">
        <f>+生産者価格評価表!CE114/生産者価格評価表!CE$124</f>
        <v>6.0806524135976984E-3</v>
      </c>
      <c r="CF114" s="261">
        <f>+生産者価格評価表!CF114/生産者価格評価表!CF$124</f>
        <v>2.4296967459993247E-3</v>
      </c>
      <c r="CG114" s="261">
        <f>+生産者価格評価表!CG114/生産者価格評価表!CG$124</f>
        <v>4.0081704781107863E-3</v>
      </c>
      <c r="CH114" s="261">
        <f>+生産者価格評価表!CH114/生産者価格評価表!CH$124</f>
        <v>9.9429519867636081E-4</v>
      </c>
      <c r="CI114" s="261">
        <f>+生産者価格評価表!CI114/生産者価格評価表!CI$124</f>
        <v>6.4701398001607117E-3</v>
      </c>
      <c r="CJ114" s="261">
        <f>+生産者価格評価表!CJ114/生産者価格評価表!CJ$124</f>
        <v>4.9007777326129298E-3</v>
      </c>
      <c r="CK114" s="261">
        <f>+生産者価格評価表!CK114/生産者価格評価表!CK$124</f>
        <v>8.9260461241372235E-4</v>
      </c>
      <c r="CL114" s="261">
        <f>+生産者価格評価表!CL114/生産者価格評価表!CL$124</f>
        <v>1.1334576363249617E-2</v>
      </c>
      <c r="CM114" s="261">
        <f>+生産者価格評価表!CM114/生産者価格評価表!CM$124</f>
        <v>3.9650140720599216E-3</v>
      </c>
      <c r="CN114" s="261">
        <f>+生産者価格評価表!CN114/生産者価格評価表!CN$124</f>
        <v>3.7685210351928348E-4</v>
      </c>
      <c r="CO114" s="261">
        <f>+生産者価格評価表!CO114/生産者価格評価表!CO$124</f>
        <v>8.8021159311062781E-3</v>
      </c>
      <c r="CP114" s="261">
        <f>+生産者価格評価表!CP114/生産者価格評価表!CP$124</f>
        <v>1.1095576137097074E-3</v>
      </c>
      <c r="CQ114" s="261">
        <f>+生産者価格評価表!CQ114/生産者価格評価表!CQ$124</f>
        <v>1.3777105421461757E-3</v>
      </c>
      <c r="CR114" s="261">
        <f>+生産者価格評価表!CR114/生産者価格評価表!CR$124</f>
        <v>1.7986866190139693E-2</v>
      </c>
      <c r="CS114" s="261">
        <f>+生産者価格評価表!CS114/生産者価格評価表!CS$124</f>
        <v>6.5030634551192876E-3</v>
      </c>
      <c r="CT114" s="261">
        <f>+生産者価格評価表!CT114/生産者価格評価表!CT$124</f>
        <v>3.178780970910856E-3</v>
      </c>
      <c r="CU114" s="261">
        <f>+生産者価格評価表!CU114/生産者価格評価表!CU$124</f>
        <v>1.2702003066174068E-2</v>
      </c>
      <c r="CV114" s="261">
        <f>+生産者価格評価表!CV114/生産者価格評価表!CV$124</f>
        <v>3.5554568773921314E-3</v>
      </c>
      <c r="CW114" s="261">
        <f>+生産者価格評価表!CW114/生産者価格評価表!CW$124</f>
        <v>1.7942371292984448E-4</v>
      </c>
      <c r="CX114" s="261">
        <f>+生産者価格評価表!CX114/生産者価格評価表!CX$124</f>
        <v>5.2587550346987156E-3</v>
      </c>
      <c r="CY114" s="261">
        <f>+生産者価格評価表!CY114/生産者価格評価表!CY$124</f>
        <v>3.4692474929919133E-3</v>
      </c>
      <c r="CZ114" s="261">
        <f>+生産者価格評価表!CZ114/生産者価格評価表!CZ$124</f>
        <v>1.960632640204758E-2</v>
      </c>
      <c r="DA114" s="261">
        <f>+生産者価格評価表!DA114/生産者価格評価表!DA$124</f>
        <v>1.4175840585341113E-3</v>
      </c>
      <c r="DB114" s="261">
        <f>+生産者価格評価表!DB114/生産者価格評価表!DB$124</f>
        <v>9.0073944894130883E-3</v>
      </c>
      <c r="DC114" s="261">
        <f>+生産者価格評価表!DC114/生産者価格評価表!DC$124</f>
        <v>1.1585556169827875E-3</v>
      </c>
      <c r="DD114" s="261">
        <f>+生産者価格評価表!DD114/生産者価格評価表!DD$124</f>
        <v>1.5055246045203004E-3</v>
      </c>
      <c r="DE114" s="261">
        <f>+生産者価格評価表!DE114/生産者価格評価表!DE$124</f>
        <v>5.4103653971896244E-3</v>
      </c>
      <c r="DF114" s="261">
        <f>+生産者価格評価表!DF114/生産者価格評価表!DF$124</f>
        <v>4.89850777688714E-4</v>
      </c>
      <c r="DG114" s="262">
        <f>+生産者価格評価表!DG114/生産者価格評価表!DG$124</f>
        <v>0</v>
      </c>
    </row>
    <row r="115" spans="1:111" ht="20" customHeight="1" thickBot="1" x14ac:dyDescent="0.25">
      <c r="B115" s="716">
        <v>700</v>
      </c>
      <c r="C115" s="717" t="s">
        <v>23</v>
      </c>
      <c r="D115" s="718">
        <f>+生産者価格評価表!D115/生産者価格評価表!D$124</f>
        <v>0.46710796212095312</v>
      </c>
      <c r="E115" s="719">
        <f>+生産者価格評価表!E115/生産者価格評価表!E$124</f>
        <v>0.71153212361938312</v>
      </c>
      <c r="F115" s="719">
        <f>+生産者価格評価表!F115/生産者価格評価表!F$124</f>
        <v>0.39001021739328756</v>
      </c>
      <c r="G115" s="719">
        <f>+生産者価格評価表!G115/生産者価格評価表!G$124</f>
        <v>0.42441927678183461</v>
      </c>
      <c r="H115" s="719">
        <f>+生産者価格評価表!H115/生産者価格評価表!H$124</f>
        <v>0.45548499775953527</v>
      </c>
      <c r="I115" s="719">
        <f>+生産者価格評価表!I115/生産者価格評価表!I$124</f>
        <v>0.42474829538288039</v>
      </c>
      <c r="J115" s="719">
        <f>+生産者価格評価表!J115/生産者価格評価表!J$124</f>
        <v>0.4398103067048994</v>
      </c>
      <c r="K115" s="719">
        <f>+生産者価格評価表!K115/生産者価格評価表!K$124</f>
        <v>0.69189522736444342</v>
      </c>
      <c r="L115" s="719">
        <f>+生産者価格評価表!L115/生産者価格評価表!L$124</f>
        <v>0.50546834272203467</v>
      </c>
      <c r="M115" s="719">
        <f>+生産者価格評価表!M115/生産者価格評価表!M$124</f>
        <v>0.73976508161342691</v>
      </c>
      <c r="N115" s="719">
        <f>+生産者価格評価表!N115/生産者価格評価表!N$124</f>
        <v>0.16091766862432355</v>
      </c>
      <c r="O115" s="719">
        <f>+生産者価格評価表!O115/生産者価格評価表!O$124</f>
        <v>0.5579577037119775</v>
      </c>
      <c r="P115" s="719">
        <f>+生産者価格評価表!P115/生産者価格評価表!P$124</f>
        <v>0.57422955527559905</v>
      </c>
      <c r="Q115" s="719">
        <f>+生産者価格評価表!Q115/生産者価格評価表!Q$124</f>
        <v>0.5539728663311837</v>
      </c>
      <c r="R115" s="719">
        <f>+生産者価格評価表!R115/生産者価格評価表!R$124</f>
        <v>0.57856523312520458</v>
      </c>
      <c r="S115" s="719">
        <f>+生産者価格評価表!S115/生産者価格評価表!S$124</f>
        <v>0.74630057441329922</v>
      </c>
      <c r="T115" s="719">
        <f>+生産者価格評価表!T115/生産者価格評価表!T$124</f>
        <v>0.54855220588047338</v>
      </c>
      <c r="U115" s="719">
        <f>+生産者価格評価表!U115/生産者価格評価表!U$124</f>
        <v>0.39390815331218443</v>
      </c>
      <c r="V115" s="719">
        <f>+生産者価格評価表!V115/生産者価格評価表!V$124</f>
        <v>0.62663686938329133</v>
      </c>
      <c r="W115" s="719">
        <f>+生産者価格評価表!W115/生産者価格評価表!W$124</f>
        <v>0.54754253562931532</v>
      </c>
      <c r="X115" s="719">
        <f>+生産者価格評価表!X115/生産者価格評価表!X$124</f>
        <v>0.87109670909241599</v>
      </c>
      <c r="Y115" s="719">
        <f>+生産者価格評価表!Y115/生産者価格評価表!Y$124</f>
        <v>0.72087815377508524</v>
      </c>
      <c r="Z115" s="719">
        <f>+生産者価格評価表!Z115/生産者価格評価表!Z$124</f>
        <v>0.70719848314356493</v>
      </c>
      <c r="AA115" s="719">
        <f>+生産者価格評価表!AA115/生産者価格評価表!AA$124</f>
        <v>0.59462568755684531</v>
      </c>
      <c r="AB115" s="719">
        <f>+生産者価格評価表!AB115/生産者価格評価表!AB$124</f>
        <v>0.58522036486402096</v>
      </c>
      <c r="AC115" s="719">
        <f>+生産者価格評価表!AC115/生産者価格評価表!AC$124</f>
        <v>0.6338738576600117</v>
      </c>
      <c r="AD115" s="719">
        <f>+生産者価格評価表!AD115/生産者価格評価表!AD$124</f>
        <v>0.5858848314906594</v>
      </c>
      <c r="AE115" s="719">
        <f>+生産者価格評価表!AE115/生産者価格評価表!AE$124</f>
        <v>0.71072584112704118</v>
      </c>
      <c r="AF115" s="719">
        <f>+生産者価格評価表!AF115/生産者価格評価表!AF$124</f>
        <v>0.5870426518901728</v>
      </c>
      <c r="AG115" s="719">
        <f>+生産者価格評価表!AG115/生産者価格評価表!AG$124</f>
        <v>0.46889000951453474</v>
      </c>
      <c r="AH115" s="719">
        <f>+生産者価格評価表!AH115/生産者価格評価表!AH$124</f>
        <v>0.57408096037621748</v>
      </c>
      <c r="AI115" s="719">
        <f>+生産者価格評価表!AI115/生産者価格評価表!AI$124</f>
        <v>0.50642460916134724</v>
      </c>
      <c r="AJ115" s="719">
        <f>+生産者価格評価表!AJ115/生産者価格評価表!AJ$124</f>
        <v>0.5011227663651352</v>
      </c>
      <c r="AK115" s="719">
        <f>+生産者価格評価表!AK115/生産者価格評価表!AK$124</f>
        <v>0.50012109550510186</v>
      </c>
      <c r="AL115" s="719">
        <f>+生産者価格評価表!AL115/生産者価格評価表!AL$124</f>
        <v>0.4928030210396746</v>
      </c>
      <c r="AM115" s="719">
        <f>+生産者価格評価表!AM115/生産者価格評価表!AM$124</f>
        <v>0.75632827967395666</v>
      </c>
      <c r="AN115" s="719">
        <f>+生産者価格評価表!AN115/生産者価格評価表!AN$124</f>
        <v>0.76182864906045578</v>
      </c>
      <c r="AO115" s="719">
        <f>+生産者価格評価表!AO115/生産者価格評価表!AO$124</f>
        <v>0.57186956491392382</v>
      </c>
      <c r="AP115" s="719">
        <f>+生産者価格評価表!AP115/生産者価格評価表!AP$124</f>
        <v>0.59017275767503563</v>
      </c>
      <c r="AQ115" s="719">
        <f>+生産者価格評価表!AQ115/生産者価格評価表!AQ$124</f>
        <v>0.82227523106022826</v>
      </c>
      <c r="AR115" s="719">
        <f>+生産者価格評価表!AR115/生産者価格評価表!AR$124</f>
        <v>0.76776284470611367</v>
      </c>
      <c r="AS115" s="719">
        <f>+生産者価格評価表!AS115/生産者価格評価表!AS$124</f>
        <v>0.52015448329467207</v>
      </c>
      <c r="AT115" s="719">
        <f>+生産者価格評価表!AT115/生産者価格評価表!AT$124</f>
        <v>0.48163471965754917</v>
      </c>
      <c r="AU115" s="720">
        <f>+生産者価格評価表!AU115/生産者価格評価表!AU$124</f>
        <v>0.53652109784920421</v>
      </c>
      <c r="AV115" s="720">
        <f>+生産者価格評価表!AV115/生産者価格評価表!AV$124</f>
        <v>0.5147114839703909</v>
      </c>
      <c r="AW115" s="720">
        <f>+生産者価格評価表!AW115/生産者価格評価表!AW$124</f>
        <v>0.58443561304646907</v>
      </c>
      <c r="AX115" s="720">
        <f>+生産者価格評価表!AX115/生産者価格評価表!AX$124</f>
        <v>0.59388245197299261</v>
      </c>
      <c r="AY115" s="720">
        <f>+生産者価格評価表!AY115/生産者価格評価表!AY$124</f>
        <v>0.6669932705248991</v>
      </c>
      <c r="AZ115" s="720">
        <f>+生産者価格評価表!AZ115/生産者価格評価表!AZ$124</f>
        <v>0.64634400094770494</v>
      </c>
      <c r="BA115" s="720">
        <f>+生産者価格評価表!BA115/生産者価格評価表!BA$124</f>
        <v>0.64613587555652108</v>
      </c>
      <c r="BB115" s="720">
        <f>+生産者価格評価表!BB115/生産者価格評価表!BB$124</f>
        <v>0.63647242043368524</v>
      </c>
      <c r="BC115" s="720">
        <f>+生産者価格評価表!BC115/生産者価格評価表!BC$124</f>
        <v>0.61091954274449567</v>
      </c>
      <c r="BD115" s="720">
        <f>+生産者価格評価表!BD115/生産者価格評価表!BD$124</f>
        <v>0.64812218875256122</v>
      </c>
      <c r="BE115" s="720">
        <f>+生産者価格評価表!BE115/生産者価格評価表!BE$124</f>
        <v>0.69704004206176784</v>
      </c>
      <c r="BF115" s="720">
        <f>+生産者価格評価表!BF115/生産者価格評価表!BF$124</f>
        <v>0.8514787436440634</v>
      </c>
      <c r="BG115" s="720">
        <f>+生産者価格評価表!BG115/生産者価格評価表!BG$124</f>
        <v>0.7859920049846485</v>
      </c>
      <c r="BH115" s="720">
        <f>+生産者価格評価表!BH115/生産者価格評価表!BH$124</f>
        <v>0.73966022930863506</v>
      </c>
      <c r="BI115" s="720">
        <f>+生産者価格評価表!BI115/生産者価格評価表!BI$124</f>
        <v>0.69918781568297039</v>
      </c>
      <c r="BJ115" s="720">
        <f>+生産者価格評価表!BJ115/生産者価格評価表!BJ$124</f>
        <v>0.6547955853234122</v>
      </c>
      <c r="BK115" s="720">
        <f>+生産者価格評価表!BK115/生産者価格評価表!BK$124</f>
        <v>0.56565550051638513</v>
      </c>
      <c r="BL115" s="720">
        <f>+生産者価格評価表!BL115/生産者価格評価表!BL$124</f>
        <v>0.82338177606836294</v>
      </c>
      <c r="BM115" s="720">
        <f>+生産者価格評価表!BM115/生産者価格評価表!BM$124</f>
        <v>0.52685388511812381</v>
      </c>
      <c r="BN115" s="720">
        <f>+生産者価格評価表!BN115/生産者価格評価表!BN$124</f>
        <v>0.52020482345870045</v>
      </c>
      <c r="BO115" s="720">
        <f>+生産者価格評価表!BO115/生産者価格評価表!BO$124</f>
        <v>0.5009394152992005</v>
      </c>
      <c r="BP115" s="720">
        <f>+生産者価格評価表!BP115/生産者価格評価表!BP$124</f>
        <v>0.47193295216297809</v>
      </c>
      <c r="BQ115" s="720">
        <f>+生産者価格評価表!BQ115/生産者価格評価表!BQ$124</f>
        <v>0.53189216375284865</v>
      </c>
      <c r="BR115" s="720">
        <f>+生産者価格評価表!BR115/生産者価格評価表!BR$124</f>
        <v>0.74170923579736203</v>
      </c>
      <c r="BS115" s="720">
        <f>+生産者価格評価表!BS115/生産者価格評価表!BS$124</f>
        <v>0.52321853359441339</v>
      </c>
      <c r="BT115" s="720">
        <f>+生産者価格評価表!BT115/生産者価格評価表!BT$124</f>
        <v>0.35019742780630597</v>
      </c>
      <c r="BU115" s="720">
        <f>+生産者価格評価表!BU115/生産者価格評価表!BU$124</f>
        <v>0.29620200551127435</v>
      </c>
      <c r="BV115" s="720">
        <f>+生産者価格評価表!BV115/生産者価格評価表!BV$124</f>
        <v>0.36587765837034797</v>
      </c>
      <c r="BW115" s="720">
        <f>+生産者価格評価表!BW115/生産者価格評価表!BW$124</f>
        <v>0.27949805765233354</v>
      </c>
      <c r="BX115" s="720">
        <f>+生産者価格評価表!BX115/生産者価格評価表!BX$124</f>
        <v>0.35633757465579441</v>
      </c>
      <c r="BY115" s="720">
        <f>+生産者価格評価表!BY115/生産者価格評価表!BY$124</f>
        <v>0.10904158821352523</v>
      </c>
      <c r="BZ115" s="720">
        <f>+生産者価格評価表!BZ115/生産者価格評価表!BZ$124</f>
        <v>0.34601429240658432</v>
      </c>
      <c r="CA115" s="720">
        <f>+生産者価格評価表!CA115/生産者価格評価表!CA$124</f>
        <v>0.21984109017069697</v>
      </c>
      <c r="CB115" s="720">
        <f>+生産者価格評価表!CB115/生産者価格評価表!CB$124</f>
        <v>1</v>
      </c>
      <c r="CC115" s="720">
        <f>+生産者価格評価表!CC115/生産者価格評価表!CC$124</f>
        <v>0.69018663451344719</v>
      </c>
      <c r="CD115" s="720">
        <f>+生産者価格評価表!CD115/生産者価格評価表!CD$124</f>
        <v>0.763819215932796</v>
      </c>
      <c r="CE115" s="720">
        <f>+生産者価格評価表!CE115/生産者価格評価表!CE$124</f>
        <v>0.31785822076858167</v>
      </c>
      <c r="CF115" s="720">
        <f>+生産者価格評価表!CF115/生産者価格評価表!CF$124</f>
        <v>0.39866762379007736</v>
      </c>
      <c r="CG115" s="720">
        <f>+生産者価格評価表!CG115/生産者価格評価表!CG$124</f>
        <v>0.40239483803736253</v>
      </c>
      <c r="CH115" s="720">
        <f>+生産者価格評価表!CH115/生産者価格評価表!CH$124</f>
        <v>0.218258887328869</v>
      </c>
      <c r="CI115" s="720">
        <f>+生産者価格評価表!CI115/生産者価格評価表!CI$124</f>
        <v>0.54843714785792341</v>
      </c>
      <c r="CJ115" s="720">
        <f>+生産者価格評価表!CJ115/生産者価格評価表!CJ$124</f>
        <v>0.54091324838651933</v>
      </c>
      <c r="CK115" s="720">
        <f>+生産者価格評価表!CK115/生産者価格評価表!CK$124</f>
        <v>0.36309394472912176</v>
      </c>
      <c r="CL115" s="720">
        <f>+生産者価格評価表!CL115/生産者価格評価表!CL$124</f>
        <v>0.59121895274017355</v>
      </c>
      <c r="CM115" s="720">
        <f>+生産者価格評価表!CM115/生産者価格評価表!CM$124</f>
        <v>0.48087730521135524</v>
      </c>
      <c r="CN115" s="720">
        <f>+生産者価格評価表!CN115/生産者価格評価表!CN$124</f>
        <v>0.29010797009824946</v>
      </c>
      <c r="CO115" s="720">
        <f>+生産者価格評価表!CO115/生産者価格評価表!CO$124</f>
        <v>0.20441219141488129</v>
      </c>
      <c r="CP115" s="720">
        <f>+生産者価格評価表!CP115/生産者価格評価表!CP$124</f>
        <v>0.44104439365387366</v>
      </c>
      <c r="CQ115" s="720">
        <f>+生産者価格評価表!CQ115/生産者価格評価表!CQ$124</f>
        <v>0.47339247047292254</v>
      </c>
      <c r="CR115" s="720">
        <f>+生産者価格評価表!CR115/生産者価格評価表!CR$124</f>
        <v>0.44625601983038427</v>
      </c>
      <c r="CS115" s="720">
        <f>+生産者価格評価表!CS115/生産者価格評価表!CS$124</f>
        <v>0.30997669146847118</v>
      </c>
      <c r="CT115" s="720">
        <f>+生産者価格評価表!CT115/生産者価格評価表!CT$124</f>
        <v>0.23290785467163533</v>
      </c>
      <c r="CU115" s="720">
        <f>+生産者価格評価表!CU115/生産者価格評価表!CU$124</f>
        <v>0.38273790075984149</v>
      </c>
      <c r="CV115" s="720">
        <f>+生産者価格評価表!CV115/生産者価格評価表!CV$124</f>
        <v>0.43382175267445372</v>
      </c>
      <c r="CW115" s="720">
        <f>+生産者価格評価表!CW115/生産者価格評価表!CW$124</f>
        <v>0.83093432678519907</v>
      </c>
      <c r="CX115" s="720">
        <f>+生産者価格評価表!CX115/生産者価格評価表!CX$124</f>
        <v>0.65198820017359904</v>
      </c>
      <c r="CY115" s="720">
        <f>+生産者価格評価表!CY115/生産者価格評価表!CY$124</f>
        <v>0.27522652691609556</v>
      </c>
      <c r="CZ115" s="720">
        <f>+生産者価格評価表!CZ115/生産者価格評価表!CZ$124</f>
        <v>0.58411140636080883</v>
      </c>
      <c r="DA115" s="720">
        <f>+生産者価格評価表!DA115/生産者価格評価表!DA$124</f>
        <v>0.58582067193136822</v>
      </c>
      <c r="DB115" s="720">
        <f>+生産者価格評価表!DB115/生産者価格評価表!DB$124</f>
        <v>0.34704696562050036</v>
      </c>
      <c r="DC115" s="720">
        <f>+生産者価格評価表!DC115/生産者価格評価表!DC$124</f>
        <v>0.32251247736550731</v>
      </c>
      <c r="DD115" s="720">
        <f>+生産者価格評価表!DD115/生産者価格評価表!DD$124</f>
        <v>0.30605936387858912</v>
      </c>
      <c r="DE115" s="720">
        <f>+生産者価格評価表!DE115/生産者価格評価表!DE$124</f>
        <v>0.26008257432476151</v>
      </c>
      <c r="DF115" s="720">
        <f>+生産者価格評価表!DF115/生産者価格評価表!DF$124</f>
        <v>1</v>
      </c>
      <c r="DG115" s="721">
        <f>+生産者価格評価表!DG115/生産者価格評価表!DG$124</f>
        <v>0.34997521118967545</v>
      </c>
    </row>
    <row r="116" spans="1:111" ht="15" customHeight="1" x14ac:dyDescent="0.2">
      <c r="B116" s="716" t="s">
        <v>1028</v>
      </c>
      <c r="C116" s="717" t="s">
        <v>8</v>
      </c>
      <c r="D116" s="249">
        <f>+生産者価格評価表!D116/生産者価格評価表!D$124</f>
        <v>2.5602346270870422E-3</v>
      </c>
      <c r="E116" s="250">
        <f>+生産者価格評価表!E116/生産者価格評価表!E$124</f>
        <v>1.4458892339167895E-3</v>
      </c>
      <c r="F116" s="250">
        <f>+生産者価格評価表!F116/生産者価格評価表!F$124</f>
        <v>1.3524362097119972E-3</v>
      </c>
      <c r="G116" s="250">
        <f>+生産者価格評価表!G116/生産者価格評価表!G$124</f>
        <v>1.1350695565627936E-2</v>
      </c>
      <c r="H116" s="250">
        <f>+生産者価格評価表!H116/生産者価格評価表!H$124</f>
        <v>2.7821691543465754E-2</v>
      </c>
      <c r="I116" s="250">
        <f>+生産者価格評価表!I116/生産者価格評価表!I$124</f>
        <v>2.2725755113851359E-2</v>
      </c>
      <c r="J116" s="250">
        <f>+生産者価格評価表!J116/生産者価格評価表!J$124</f>
        <v>2.1952452939815688E-2</v>
      </c>
      <c r="K116" s="250">
        <f>+生産者価格評価表!K116/生産者価格評価表!K$124</f>
        <v>5.8033284325050864E-3</v>
      </c>
      <c r="L116" s="250">
        <f>+生産者価格評価表!L116/生産者価格評価表!L$124</f>
        <v>4.0920211317615413E-3</v>
      </c>
      <c r="M116" s="250">
        <f>+生産者価格評価表!M116/生産者価格評価表!M$124</f>
        <v>1.9984098243457228E-3</v>
      </c>
      <c r="N116" s="250">
        <f>+生産者価格評価表!N116/生産者価格評価表!N$124</f>
        <v>1.9514890897944029E-3</v>
      </c>
      <c r="O116" s="250">
        <f>+生産者価格評価表!O116/生産者価格評価表!O$124</f>
        <v>9.1318757749516838E-3</v>
      </c>
      <c r="P116" s="250">
        <f>+生産者価格評価表!P116/生産者価格評価表!P$124</f>
        <v>8.5682935749989836E-3</v>
      </c>
      <c r="Q116" s="250">
        <f>+生産者価格評価表!Q116/生産者価格評価表!Q$124</f>
        <v>5.9660054883358057E-3</v>
      </c>
      <c r="R116" s="250">
        <f>+生産者価格評価表!R116/生産者価格評価表!R$124</f>
        <v>1.0608819525420614E-2</v>
      </c>
      <c r="S116" s="250">
        <f>+生産者価格評価表!S116/生産者価格評価表!S$124</f>
        <v>1.0557953932121559E-2</v>
      </c>
      <c r="T116" s="250">
        <f>+生産者価格評価表!T116/生産者価格評価表!T$124</f>
        <v>1.2243388578688204E-2</v>
      </c>
      <c r="U116" s="250">
        <f>+生産者価格評価表!U116/生産者価格評価表!U$124</f>
        <v>1.3160273602951808E-2</v>
      </c>
      <c r="V116" s="250">
        <f>+生産者価格評価表!V116/生産者価格評価表!V$124</f>
        <v>2.6218439446531312E-2</v>
      </c>
      <c r="W116" s="250">
        <f>+生産者価格評価表!W116/生産者価格評価表!W$124</f>
        <v>8.0897313642608881E-3</v>
      </c>
      <c r="X116" s="250">
        <f>+生産者価格評価表!X116/生産者価格評価表!X$124</f>
        <v>9.2231294567756078E-4</v>
      </c>
      <c r="Y116" s="250">
        <f>+生産者価格評価表!Y116/生産者価格評価表!Y$124</f>
        <v>8.9595229418353069E-3</v>
      </c>
      <c r="Z116" s="250">
        <f>+生産者価格評価表!Z116/生産者価格評価表!Z$124</f>
        <v>4.7241982371773149E-3</v>
      </c>
      <c r="AA116" s="250">
        <f>+生産者価格評価表!AA116/生産者価格評価表!AA$124</f>
        <v>1.2175711377712331E-2</v>
      </c>
      <c r="AB116" s="250">
        <f>+生産者価格評価表!AB116/生産者価格評価表!AB$124</f>
        <v>8.4144799752042844E-3</v>
      </c>
      <c r="AC116" s="250">
        <f>+生産者価格評価表!AC116/生産者価格評価表!AC$124</f>
        <v>9.8164252507825147E-3</v>
      </c>
      <c r="AD116" s="250">
        <f>+生産者価格評価表!AD116/生産者価格評価表!AD$124</f>
        <v>1.7223055563739525E-3</v>
      </c>
      <c r="AE116" s="250">
        <f>+生産者価格評価表!AE116/生産者価格評価表!AE$124</f>
        <v>4.3607149133985624E-3</v>
      </c>
      <c r="AF116" s="250">
        <f>+生産者価格評価表!AF116/生産者価格評価表!AF$124</f>
        <v>1.3964666188358505E-2</v>
      </c>
      <c r="AG116" s="250">
        <f>+生産者価格評価表!AG116/生産者価格評価表!AG$124</f>
        <v>1.0680615843100134E-2</v>
      </c>
      <c r="AH116" s="250">
        <f>+生産者価格評価表!AH116/生産者価格評価表!AH$124</f>
        <v>1.2327732891608352E-2</v>
      </c>
      <c r="AI116" s="250">
        <f>+生産者価格評価表!AI116/生産者価格評価表!AI$124</f>
        <v>9.9227824109800015E-3</v>
      </c>
      <c r="AJ116" s="250">
        <f>+生産者価格評価表!AJ116/生産者価格評価表!AJ$124</f>
        <v>9.640568602112206E-3</v>
      </c>
      <c r="AK116" s="250">
        <f>+生産者価格評価表!AK116/生産者価格評価表!AK$124</f>
        <v>1.1683628388795074E-2</v>
      </c>
      <c r="AL116" s="250">
        <f>+生産者価格評価表!AL116/生産者価格評価表!AL$124</f>
        <v>1.6521565462652744E-2</v>
      </c>
      <c r="AM116" s="250">
        <f>+生産者価格評価表!AM116/生産者価格評価表!AM$124</f>
        <v>1.0317421000080797E-2</v>
      </c>
      <c r="AN116" s="250">
        <f>+生産者価格評価表!AN116/生産者価格評価表!AN$124</f>
        <v>1.9457027159900772E-3</v>
      </c>
      <c r="AO116" s="250">
        <f>+生産者価格評価表!AO116/生産者価格評価表!AO$124</f>
        <v>4.1542220843192234E-3</v>
      </c>
      <c r="AP116" s="250">
        <f>+生産者価格評価表!AP116/生産者価格評価表!AP$124</f>
        <v>1.9920485787537513E-3</v>
      </c>
      <c r="AQ116" s="250">
        <f>+生産者価格評価表!AQ116/生産者価格評価表!AQ$124</f>
        <v>5.7927912486711135E-3</v>
      </c>
      <c r="AR116" s="250">
        <f>+生産者価格評価表!AR116/生産者価格評価表!AR$124</f>
        <v>6.7850733584077253E-3</v>
      </c>
      <c r="AS116" s="250">
        <f>+生産者価格評価表!AS116/生産者価格評価表!AS$124</f>
        <v>1.2151731299976584E-2</v>
      </c>
      <c r="AT116" s="250">
        <f>+生産者価格評価表!AT116/生産者価格評価表!AT$124</f>
        <v>9.3567160797452618E-3</v>
      </c>
      <c r="AU116" s="251">
        <f>+生産者価格評価表!AU116/生産者価格評価表!AU$124</f>
        <v>1.0548034630943384E-2</v>
      </c>
      <c r="AV116" s="251">
        <f>+生産者価格評価表!AV116/生産者価格評価表!AV$124</f>
        <v>1.0388960021386118E-2</v>
      </c>
      <c r="AW116" s="251">
        <f>+生産者価格評価表!AW116/生産者価格評価表!AW$124</f>
        <v>1.2120900989484906E-2</v>
      </c>
      <c r="AX116" s="251">
        <f>+生産者価格評価表!AX116/生産者価格評価表!AX$124</f>
        <v>1.1743442524491889E-2</v>
      </c>
      <c r="AY116" s="251">
        <f>+生産者価格評価表!AY116/生産者価格評価表!AY$124</f>
        <v>1.0130059416341135E-2</v>
      </c>
      <c r="AZ116" s="251">
        <f>+生産者価格評価表!AZ116/生産者価格評価表!AZ$124</f>
        <v>1.0766272260172023E-2</v>
      </c>
      <c r="BA116" s="251">
        <f>+生産者価格評価表!BA116/生産者価格評価表!BA$124</f>
        <v>6.7721995593336276E-3</v>
      </c>
      <c r="BB116" s="251">
        <f>+生産者価格評価表!BB116/生産者価格評価表!BB$124</f>
        <v>1.5929926518141679E-2</v>
      </c>
      <c r="BC116" s="251">
        <f>+生産者価格評価表!BC116/生産者価格評価表!BC$124</f>
        <v>8.7774950547782997E-3</v>
      </c>
      <c r="BD116" s="251">
        <f>+生産者価格評価表!BD116/生産者価格評価表!BD$124</f>
        <v>8.2704348606927412E-3</v>
      </c>
      <c r="BE116" s="251">
        <f>+生産者価格評価表!BE116/生産者価格評価表!BE$124</f>
        <v>2.0993825073075373E-2</v>
      </c>
      <c r="BF116" s="251">
        <f>+生産者価格評価表!BF116/生産者価格評価表!BF$124</f>
        <v>4.4239464215393492E-3</v>
      </c>
      <c r="BG116" s="251">
        <f>+生産者価格評価表!BG116/生産者価格評価表!BG$124</f>
        <v>4.7949194421637248E-3</v>
      </c>
      <c r="BH116" s="251">
        <f>+生産者価格評価表!BH116/生産者価格評価表!BH$124</f>
        <v>5.4027771343543377E-3</v>
      </c>
      <c r="BI116" s="251">
        <f>+生産者価格評価表!BI116/生産者価格評価表!BI$124</f>
        <v>7.2577439075396542E-3</v>
      </c>
      <c r="BJ116" s="251">
        <f>+生産者価格評価表!BJ116/生産者価格評価表!BJ$124</f>
        <v>6.6558434517863365E-3</v>
      </c>
      <c r="BK116" s="251">
        <f>+生産者価格評価表!BK116/生産者価格評価表!BK$124</f>
        <v>1.3830091851973781E-2</v>
      </c>
      <c r="BL116" s="251">
        <f>+生産者価格評価表!BL116/生産者価格評価表!BL$124</f>
        <v>6.9060697955956448E-3</v>
      </c>
      <c r="BM116" s="251">
        <f>+生産者価格評価表!BM116/生産者価格評価表!BM$124</f>
        <v>1.3357519853204601E-2</v>
      </c>
      <c r="BN116" s="251">
        <f>+生産者価格評価表!BN116/生産者価格評価表!BN$124</f>
        <v>1.2139278044855739E-2</v>
      </c>
      <c r="BO116" s="251">
        <f>+生産者価格評価表!BO116/生産者価格評価表!BO$124</f>
        <v>1.1011843617185902E-2</v>
      </c>
      <c r="BP116" s="251">
        <f>+生産者価格評価表!BP116/生産者価格評価表!BP$124</f>
        <v>9.663266308269745E-3</v>
      </c>
      <c r="BQ116" s="251">
        <f>+生産者価格評価表!BQ116/生産者価格評価表!BQ$124</f>
        <v>4.8235330040450808E-3</v>
      </c>
      <c r="BR116" s="251">
        <f>+生産者価格評価表!BR116/生産者価格評価表!BR$124</f>
        <v>8.5536118145568083E-3</v>
      </c>
      <c r="BS116" s="251">
        <f>+生産者価格評価表!BS116/生産者価格評価表!BS$124</f>
        <v>8.7040668054178746E-3</v>
      </c>
      <c r="BT116" s="251">
        <f>+生産者価格評価表!BT116/生産者価格評価表!BT$124</f>
        <v>1.7268278697538865E-2</v>
      </c>
      <c r="BU116" s="251">
        <f>+生産者価格評価表!BU116/生産者価格評価表!BU$124</f>
        <v>1.4216643009704816E-2</v>
      </c>
      <c r="BV116" s="251">
        <f>+生産者価格評価表!BV116/生産者価格評価表!BV$124</f>
        <v>2.4121043932218634E-2</v>
      </c>
      <c r="BW116" s="251">
        <f>+生産者価格評価表!BW116/生産者価格評価表!BW$124</f>
        <v>5.1862321634858471E-3</v>
      </c>
      <c r="BX116" s="251">
        <f>+生産者価格評価表!BX116/生産者価格評価表!BX$124</f>
        <v>3.5274756155707085E-3</v>
      </c>
      <c r="BY116" s="251">
        <f>+生産者価格評価表!BY116/生産者価格評価表!BY$124</f>
        <v>0</v>
      </c>
      <c r="BZ116" s="251">
        <f>+生産者価格評価表!BZ116/生産者価格評価表!BZ$124</f>
        <v>1.299637284517305E-2</v>
      </c>
      <c r="CA116" s="251">
        <f>+生産者価格評価表!CA116/生産者価格評価表!CA$124</f>
        <v>5.4729602634097096E-3</v>
      </c>
      <c r="CB116" s="251">
        <f>+生産者価格評価表!CB116/生産者価格評価表!CB$124</f>
        <v>0</v>
      </c>
      <c r="CC116" s="251">
        <f>+生産者価格評価表!CC116/生産者価格評価表!CC$124</f>
        <v>7.2224022874050053E-3</v>
      </c>
      <c r="CD116" s="251">
        <f>+生産者価格評価表!CD116/生産者価格評価表!CD$124</f>
        <v>9.5486990242157257E-3</v>
      </c>
      <c r="CE116" s="251">
        <f>+生産者価格評価表!CE116/生産者価格評価表!CE$124</f>
        <v>9.2614150821368514E-3</v>
      </c>
      <c r="CF116" s="251">
        <f>+生産者価格評価表!CF116/生産者価格評価表!CF$124</f>
        <v>1.1343291620091185E-2</v>
      </c>
      <c r="CG116" s="251">
        <f>+生産者価格評価表!CG116/生産者価格評価表!CG$124</f>
        <v>2.0892384612094961E-2</v>
      </c>
      <c r="CH116" s="251">
        <f>+生産者価格評価表!CH116/生産者価格評価表!CH$124</f>
        <v>3.116632653593816E-3</v>
      </c>
      <c r="CI116" s="251">
        <f>+生産者価格評価表!CI116/生産者価格評価表!CI$124</f>
        <v>2.112448618937419E-3</v>
      </c>
      <c r="CJ116" s="251">
        <f>+生産者価格評価表!CJ116/生産者価格評価表!CJ$124</f>
        <v>7.5935327476359914E-3</v>
      </c>
      <c r="CK116" s="251">
        <f>+生産者価格評価表!CK116/生産者価格評価表!CK$124</f>
        <v>9.531490726322726E-3</v>
      </c>
      <c r="CL116" s="251">
        <f>+生産者価格評価表!CL116/生産者価格評価表!CL$124</f>
        <v>3.6570386450309189E-3</v>
      </c>
      <c r="CM116" s="251">
        <f>+生産者価格評価表!CM116/生産者価格評価表!CM$124</f>
        <v>1.4897322337535938E-2</v>
      </c>
      <c r="CN116" s="251">
        <f>+生産者価格評価表!CN116/生産者価格評価表!CN$124</f>
        <v>9.8385518106659745E-3</v>
      </c>
      <c r="CO116" s="251">
        <f>+生産者価格評価表!CO116/生産者価格評価表!CO$124</f>
        <v>3.7368632980863577E-3</v>
      </c>
      <c r="CP116" s="251">
        <f>+生産者価格評価表!CP116/生産者価格評価表!CP$124</f>
        <v>3.6922477318819544E-3</v>
      </c>
      <c r="CQ116" s="251">
        <f>+生産者価格評価表!CQ116/生産者価格評価表!CQ$124</f>
        <v>6.022235692385902E-3</v>
      </c>
      <c r="CR116" s="251">
        <f>+生産者価格評価表!CR116/生産者価格評価表!CR$124</f>
        <v>1.519595672456895E-2</v>
      </c>
      <c r="CS116" s="251">
        <f>+生産者価格評価表!CS116/生産者価格評価表!CS$124</f>
        <v>1.3686015217911192E-2</v>
      </c>
      <c r="CT116" s="251">
        <f>+生産者価格評価表!CT116/生産者価格評価表!CT$124</f>
        <v>1.2276656469101671E-2</v>
      </c>
      <c r="CU116" s="251">
        <f>+生産者価格評価表!CU116/生産者価格評価表!CU$124</f>
        <v>3.5048840969447166E-2</v>
      </c>
      <c r="CV116" s="251">
        <f>+生産者価格評価表!CV116/生産者価格評価表!CV$124</f>
        <v>4.16213974330654E-3</v>
      </c>
      <c r="CW116" s="251">
        <f>+生産者価格評価表!CW116/生産者価格評価表!CW$124</f>
        <v>9.0371162582942414E-3</v>
      </c>
      <c r="CX116" s="251">
        <f>+生産者価格評価表!CX116/生産者価格評価表!CX$124</f>
        <v>5.7793987857271351E-3</v>
      </c>
      <c r="CY116" s="251">
        <f>+生産者価格評価表!CY116/生産者価格評価表!CY$124</f>
        <v>1.0279451851474943E-2</v>
      </c>
      <c r="CZ116" s="251">
        <f>+生産者価格評価表!CZ116/生産者価格評価表!CZ$124</f>
        <v>2.0351704685394052E-2</v>
      </c>
      <c r="DA116" s="251">
        <f>+生産者価格評価表!DA116/生産者価格評価表!DA$124</f>
        <v>1.2293738133868064E-2</v>
      </c>
      <c r="DB116" s="251">
        <f>+生産者価格評価表!DB116/生産者価格評価表!DB$124</f>
        <v>1.3816738278673007E-2</v>
      </c>
      <c r="DC116" s="251">
        <f>+生産者価格評価表!DC116/生産者価格評価表!DC$124</f>
        <v>1.6203022180475306E-2</v>
      </c>
      <c r="DD116" s="251">
        <f>+生産者価格評価表!DD116/生産者価格評価表!DD$124</f>
        <v>1.6316681883396373E-2</v>
      </c>
      <c r="DE116" s="251">
        <f>+生産者価格評価表!DE116/生産者価格評価表!DE$124</f>
        <v>1.4840708751031146E-2</v>
      </c>
      <c r="DF116" s="251">
        <f>+生産者価格評価表!DF116/生産者価格評価表!DF$124</f>
        <v>0</v>
      </c>
      <c r="DG116" s="252">
        <f>+生産者価格評価表!DG116/生産者価格評価表!DG$124</f>
        <v>1.9978423716072134E-3</v>
      </c>
    </row>
    <row r="117" spans="1:111" ht="15" customHeight="1" x14ac:dyDescent="0.2">
      <c r="B117" s="708" t="s">
        <v>1029</v>
      </c>
      <c r="C117" s="709" t="s">
        <v>9</v>
      </c>
      <c r="D117" s="253">
        <f>+生産者価格評価表!D117/生産者価格評価表!D$124</f>
        <v>0.19635406942037484</v>
      </c>
      <c r="E117" s="254">
        <f>+生産者価格評価表!E117/生産者価格評価表!E$124</f>
        <v>0.10386299871809414</v>
      </c>
      <c r="F117" s="254">
        <f>+生産者価格評価表!F117/生産者価格評価表!F$124</f>
        <v>0.16786629811069451</v>
      </c>
      <c r="G117" s="254">
        <f>+生産者価格評価表!G117/生産者価格評価表!G$124</f>
        <v>0.22981902935740073</v>
      </c>
      <c r="H117" s="254">
        <f>+生産者価格評価表!H117/生産者価格評価表!H$124</f>
        <v>0.17375432380112954</v>
      </c>
      <c r="I117" s="254">
        <f>+生産者価格評価表!I117/生産者価格評価表!I$124</f>
        <v>0.11323554506940889</v>
      </c>
      <c r="J117" s="254">
        <f>+生産者価格評価表!J117/生産者価格評価表!J$124</f>
        <v>0.22753511693090667</v>
      </c>
      <c r="K117" s="254">
        <f>+生産者価格評価表!K117/生産者価格評価表!K$124</f>
        <v>0.14693106464952274</v>
      </c>
      <c r="L117" s="254">
        <f>+生産者価格評価表!L117/生産者価格評価表!L$124</f>
        <v>8.3588062005109168E-2</v>
      </c>
      <c r="M117" s="254">
        <f>+生産者価格評価表!M117/生産者価格評価表!M$124</f>
        <v>5.9892830178594099E-2</v>
      </c>
      <c r="N117" s="254">
        <f>+生産者価格評価表!N117/生産者価格評価表!N$124</f>
        <v>5.1840283817073188E-2</v>
      </c>
      <c r="O117" s="254">
        <f>+生産者価格評価表!O117/生産者価格評価表!O$124</f>
        <v>0.27284494208218785</v>
      </c>
      <c r="P117" s="254">
        <f>+生産者価格評価表!P117/生産者価格評価表!P$124</f>
        <v>0.29276005472697469</v>
      </c>
      <c r="Q117" s="254">
        <f>+生産者価格評価表!Q117/生産者価格評価表!Q$124</f>
        <v>0.16273008743597575</v>
      </c>
      <c r="R117" s="254">
        <f>+生産者価格評価表!R117/生産者価格評価表!R$124</f>
        <v>0.23742065931036066</v>
      </c>
      <c r="S117" s="254">
        <f>+生産者価格評価表!S117/生産者価格評価表!S$124</f>
        <v>9.7775822843839955E-2</v>
      </c>
      <c r="T117" s="254">
        <f>+生産者価格評価表!T117/生産者価格評価表!T$124</f>
        <v>0.2246424786819278</v>
      </c>
      <c r="U117" s="254">
        <f>+生産者価格評価表!U117/生産者価格評価表!U$124</f>
        <v>0.28954241058595548</v>
      </c>
      <c r="V117" s="254">
        <f>+生産者価格評価表!V117/生産者価格評価表!V$124</f>
        <v>0.10478499992075191</v>
      </c>
      <c r="W117" s="254">
        <f>+生産者価格評価表!W117/生産者価格評価表!W$124</f>
        <v>0.1133275182915657</v>
      </c>
      <c r="X117" s="254">
        <f>+生産者価格評価表!X117/生産者価格評価表!X$124</f>
        <v>1.9909939993922331E-2</v>
      </c>
      <c r="Y117" s="254">
        <f>+生産者価格評価表!Y117/生産者価格評価表!Y$124</f>
        <v>9.3847852683835664E-2</v>
      </c>
      <c r="Z117" s="254">
        <f>+生産者価格評価表!Z117/生産者価格評価表!Z$124</f>
        <v>8.465064077113324E-2</v>
      </c>
      <c r="AA117" s="254">
        <f>+生産者価格評価表!AA117/生産者価格評価表!AA$124</f>
        <v>0.1820239074884144</v>
      </c>
      <c r="AB117" s="254">
        <f>+生産者価格評価表!AB117/生産者価格評価表!AB$124</f>
        <v>0.10215556693653724</v>
      </c>
      <c r="AC117" s="254">
        <f>+生産者価格評価表!AC117/生産者価格評価表!AC$124</f>
        <v>0.13961725276615214</v>
      </c>
      <c r="AD117" s="254">
        <f>+生産者価格評価表!AD117/生産者価格評価表!AD$124</f>
        <v>1.2644103678217165E-2</v>
      </c>
      <c r="AE117" s="254">
        <f>+生産者価格評価表!AE117/生産者価格評価表!AE$124</f>
        <v>3.533125933477696E-2</v>
      </c>
      <c r="AF117" s="254">
        <f>+生産者価格評価表!AF117/生産者価格評価表!AF$124</f>
        <v>0.22748459118779749</v>
      </c>
      <c r="AG117" s="254">
        <f>+生産者価格評価表!AG117/生産者価格評価表!AG$124</f>
        <v>0.25622093429073417</v>
      </c>
      <c r="AH117" s="254">
        <f>+生産者価格評価表!AH117/生産者価格評価表!AH$124</f>
        <v>0.40003530794917158</v>
      </c>
      <c r="AI117" s="254">
        <f>+生産者価格評価表!AI117/生産者価格評価表!AI$124</f>
        <v>0.22831487855538829</v>
      </c>
      <c r="AJ117" s="254">
        <f>+生産者価格評価表!AJ117/生産者価格評価表!AJ$124</f>
        <v>0.19247627111091306</v>
      </c>
      <c r="AK117" s="254">
        <f>+生産者価格評価表!AK117/生産者価格評価表!AK$124</f>
        <v>0.30121379453182806</v>
      </c>
      <c r="AL117" s="254">
        <f>+生産者価格評価表!AL117/生産者価格評価表!AL$124</f>
        <v>0.25302735728318376</v>
      </c>
      <c r="AM117" s="254">
        <f>+生産者価格評価表!AM117/生産者価格評価表!AM$124</f>
        <v>2.9240777469726108E-2</v>
      </c>
      <c r="AN117" s="254">
        <f>+生産者価格評価表!AN117/生産者価格評価表!AN$124</f>
        <v>7.4977013349145652E-2</v>
      </c>
      <c r="AO117" s="254">
        <f>+生産者価格評価表!AO117/生産者価格評価表!AO$124</f>
        <v>0.21169971579714808</v>
      </c>
      <c r="AP117" s="254">
        <f>+生産者価格評価表!AP117/生産者価格評価表!AP$124</f>
        <v>0.11725361718627825</v>
      </c>
      <c r="AQ117" s="254">
        <f>+生産者価格評価表!AQ117/生産者価格評価表!AQ$124</f>
        <v>4.7270154416097034E-2</v>
      </c>
      <c r="AR117" s="254">
        <f>+生産者価格評価表!AR117/生産者価格評価表!AR$124</f>
        <v>0.15123536069742791</v>
      </c>
      <c r="AS117" s="254">
        <f>+生産者価格評価表!AS117/生産者価格評価表!AS$124</f>
        <v>0.23729370426880911</v>
      </c>
      <c r="AT117" s="254">
        <f>+生産者価格評価表!AT117/生産者価格評価表!AT$124</f>
        <v>0.34558392539541749</v>
      </c>
      <c r="AU117" s="255">
        <f>+生産者価格評価表!AU117/生産者価格評価表!AU$124</f>
        <v>0.23849235995822426</v>
      </c>
      <c r="AV117" s="255">
        <f>+生産者価格評価表!AV117/生産者価格評価表!AV$124</f>
        <v>0.27632654715197508</v>
      </c>
      <c r="AW117" s="255">
        <f>+生産者価格評価表!AW117/生産者価格評価表!AW$124</f>
        <v>0.26993994127638193</v>
      </c>
      <c r="AX117" s="255">
        <f>+生産者価格評価表!AX117/生産者価格評価表!AX$124</f>
        <v>0.15667135661921155</v>
      </c>
      <c r="AY117" s="255">
        <f>+生産者価格評価表!AY117/生産者価格評価表!AY$124</f>
        <v>0.25260256704855072</v>
      </c>
      <c r="AZ117" s="255">
        <f>+生産者価格評価表!AZ117/生産者価格評価表!AZ$124</f>
        <v>0.21281132630206623</v>
      </c>
      <c r="BA117" s="255">
        <f>+生産者価格評価表!BA117/生産者価格評価表!BA$124</f>
        <v>0.13825907424832035</v>
      </c>
      <c r="BB117" s="255">
        <f>+生産者価格評価表!BB117/生産者価格評価表!BB$124</f>
        <v>0.2340925918253009</v>
      </c>
      <c r="BC117" s="255">
        <f>+生産者価格評価表!BC117/生産者価格評価表!BC$124</f>
        <v>0.18419931560438704</v>
      </c>
      <c r="BD117" s="255">
        <f>+生産者価格評価表!BD117/生産者価格評価表!BD$124</f>
        <v>0.20153340027265529</v>
      </c>
      <c r="BE117" s="255">
        <f>+生産者価格評価表!BE117/生産者価格評価表!BE$124</f>
        <v>0.14798168367512379</v>
      </c>
      <c r="BF117" s="255">
        <f>+生産者価格評価表!BF117/生産者価格評価表!BF$124</f>
        <v>7.6995921542463916E-2</v>
      </c>
      <c r="BG117" s="255">
        <f>+生産者価格評価表!BG117/生産者価格評価表!BG$124</f>
        <v>0.10321807891956755</v>
      </c>
      <c r="BH117" s="255">
        <f>+生産者価格評価表!BH117/生産者価格評価表!BH$124</f>
        <v>0.18763235000193798</v>
      </c>
      <c r="BI117" s="255">
        <f>+生産者価格評価表!BI117/生産者価格評価表!BI$124</f>
        <v>0.18348181985168882</v>
      </c>
      <c r="BJ117" s="255">
        <f>+生産者価格評価表!BJ117/生産者価格評価表!BJ$124</f>
        <v>0.18473097853716974</v>
      </c>
      <c r="BK117" s="255">
        <f>+生産者価格評価表!BK117/生産者価格評価表!BK$124</f>
        <v>0.25848063312763658</v>
      </c>
      <c r="BL117" s="255">
        <f>+生産者価格評価表!BL117/生産者価格評価表!BL$124</f>
        <v>0.24511462544823837</v>
      </c>
      <c r="BM117" s="255">
        <f>+生産者価格評価表!BM117/生産者価格評価表!BM$124</f>
        <v>0.32922686820497249</v>
      </c>
      <c r="BN117" s="255">
        <f>+生産者価格評価表!BN117/生産者価格評価表!BN$124</f>
        <v>0.34276965369262008</v>
      </c>
      <c r="BO117" s="255">
        <f>+生産者価格評価表!BO117/生産者価格評価表!BO$124</f>
        <v>0.33207772754497022</v>
      </c>
      <c r="BP117" s="255">
        <f>+生産者価格評価表!BP117/生産者価格評価表!BP$124</f>
        <v>0.40929892694424636</v>
      </c>
      <c r="BQ117" s="255">
        <f>+生産者価格評価表!BQ117/生産者価格評価表!BQ$124</f>
        <v>7.7229151150644007E-2</v>
      </c>
      <c r="BR117" s="255">
        <f>+生産者価格評価表!BR117/生産者価格評価表!BR$124</f>
        <v>8.2551884067625786E-2</v>
      </c>
      <c r="BS117" s="255">
        <f>+生産者価格評価表!BS117/生産者価格評価表!BS$124</f>
        <v>0.11984100338799283</v>
      </c>
      <c r="BT117" s="255">
        <f>+生産者価格評価表!BT117/生産者価格評価表!BT$124</f>
        <v>0.45480437700475457</v>
      </c>
      <c r="BU117" s="255">
        <f>+生産者価格評価表!BU117/生産者価格評価表!BU$124</f>
        <v>0.43473671465640085</v>
      </c>
      <c r="BV117" s="255">
        <f>+生産者価格評価表!BV117/生産者価格評価表!BV$124</f>
        <v>0.30373168516126331</v>
      </c>
      <c r="BW117" s="255">
        <f>+生産者価格評価表!BW117/生産者価格評価表!BW$124</f>
        <v>0.1850069111156972</v>
      </c>
      <c r="BX117" s="255">
        <f>+生産者価格評価表!BX117/生産者価格評価表!BX$124</f>
        <v>0.10239602256250618</v>
      </c>
      <c r="BY117" s="255">
        <f>+生産者価格評価表!BY117/生産者価格評価表!BY$124</f>
        <v>0</v>
      </c>
      <c r="BZ117" s="255">
        <f>+生産者価格評価表!BZ117/生産者価格評価表!BZ$124</f>
        <v>0.29181883361933886</v>
      </c>
      <c r="CA117" s="255">
        <f>+生産者価格評価表!CA117/生産者価格評価表!CA$124</f>
        <v>0.58483163473746824</v>
      </c>
      <c r="CB117" s="255">
        <f>+生産者価格評価表!CB117/生産者価格評価表!CB$124</f>
        <v>0</v>
      </c>
      <c r="CC117" s="255">
        <f>+生産者価格評価表!CC117/生産者価格評価表!CC$124</f>
        <v>0.16598154506657575</v>
      </c>
      <c r="CD117" s="255">
        <f>+生産者価格評価表!CD117/生産者価格評価表!CD$124</f>
        <v>0.19707810049565264</v>
      </c>
      <c r="CE117" s="255">
        <f>+生産者価格評価表!CE117/生産者価格評価表!CE$124</f>
        <v>0.46338981589272626</v>
      </c>
      <c r="CF117" s="255">
        <f>+生産者価格評価表!CF117/生産者価格評価表!CF$124</f>
        <v>0.31477166301725057</v>
      </c>
      <c r="CG117" s="255">
        <f>+生産者価格評価表!CG117/生産者価格評価表!CG$124</f>
        <v>0.26987632608954187</v>
      </c>
      <c r="CH117" s="255">
        <f>+生産者価格評価表!CH117/生産者価格評価表!CH$124</f>
        <v>0.59556977551371915</v>
      </c>
      <c r="CI117" s="255">
        <f>+生産者価格評価表!CI117/生産者価格評価表!CI$124</f>
        <v>7.5413257091191011E-2</v>
      </c>
      <c r="CJ117" s="255">
        <f>+生産者価格評価表!CJ117/生産者価格評価表!CJ$124</f>
        <v>0.15884684210897446</v>
      </c>
      <c r="CK117" s="255">
        <f>+生産者価格評価表!CK117/生産者価格評価表!CK$124</f>
        <v>0.35012804520946311</v>
      </c>
      <c r="CL117" s="255">
        <f>+生産者価格評価表!CL117/生産者価格評価表!CL$124</f>
        <v>0.19406127976054818</v>
      </c>
      <c r="CM117" s="255">
        <f>+生産者価格評価表!CM117/生産者価格評価表!CM$124</f>
        <v>0.23799701663665493</v>
      </c>
      <c r="CN117" s="255">
        <f>+生産者価格評価表!CN117/生産者価格評価表!CN$124</f>
        <v>0.3394705284248159</v>
      </c>
      <c r="CO117" s="255">
        <f>+生産者価格評価表!CO117/生産者価格評価表!CO$124</f>
        <v>0.60154186213903282</v>
      </c>
      <c r="CP117" s="255">
        <f>+生産者価格評価表!CP117/生産者価格評価表!CP$124</f>
        <v>0.34126345545521175</v>
      </c>
      <c r="CQ117" s="255">
        <f>+生産者価格評価表!CQ117/生産者価格評価表!CQ$124</f>
        <v>0.45125403684610021</v>
      </c>
      <c r="CR117" s="255">
        <f>+生産者価格評価表!CR117/生産者価格評価表!CR$124</f>
        <v>0.49135335738417452</v>
      </c>
      <c r="CS117" s="255">
        <f>+生産者価格評価表!CS117/生産者価格評価表!CS$124</f>
        <v>0.62945186215630866</v>
      </c>
      <c r="CT117" s="255">
        <f>+生産者価格評価表!CT117/生産者価格評価表!CT$124</f>
        <v>0.65143651323813745</v>
      </c>
      <c r="CU117" s="255">
        <f>+生産者価格評価表!CU117/生産者価格評価表!CU$124</f>
        <v>0.53206623271088327</v>
      </c>
      <c r="CV117" s="255">
        <f>+生産者価格評価表!CV117/生産者価格評価表!CV$124</f>
        <v>0.12225172549037287</v>
      </c>
      <c r="CW117" s="255">
        <f>+生産者価格評価表!CW117/生産者価格評価表!CW$124</f>
        <v>9.392411702853895E-2</v>
      </c>
      <c r="CX117" s="255">
        <f>+生産者価格評価表!CX117/生産者価格評価表!CX$124</f>
        <v>0.25072253032709574</v>
      </c>
      <c r="CY117" s="255">
        <f>+生産者価格評価表!CY117/生産者価格評価表!CY$124</f>
        <v>0.45145238528445519</v>
      </c>
      <c r="CZ117" s="255">
        <f>+生産者価格評価表!CZ117/生産者価格評価表!CZ$124</f>
        <v>0.33254143981464862</v>
      </c>
      <c r="DA117" s="255">
        <f>+生産者価格評価表!DA117/生産者価格評価表!DA$124</f>
        <v>0.30978031731543842</v>
      </c>
      <c r="DB117" s="255">
        <f>+生産者価格評価表!DB117/生産者価格評価表!DB$124</f>
        <v>0.31556904296146721</v>
      </c>
      <c r="DC117" s="255">
        <f>+生産者価格評価表!DC117/生産者価格評価表!DC$124</f>
        <v>0.25647504320392905</v>
      </c>
      <c r="DD117" s="255">
        <f>+生産者価格評価表!DD117/生産者価格評価表!DD$124</f>
        <v>0.35278093499040414</v>
      </c>
      <c r="DE117" s="255">
        <f>+生産者価格評価表!DE117/生産者価格評価表!DE$124</f>
        <v>0.37944636635294188</v>
      </c>
      <c r="DF117" s="255">
        <f>+生産者価格評価表!DF117/生産者価格評価表!DF$124</f>
        <v>0</v>
      </c>
      <c r="DG117" s="256">
        <f>+生産者価格評価表!DG117/生産者価格評価表!DG$124</f>
        <v>7.4225519353047602E-3</v>
      </c>
    </row>
    <row r="118" spans="1:111" ht="15" customHeight="1" x14ac:dyDescent="0.2">
      <c r="B118" s="708" t="s">
        <v>1030</v>
      </c>
      <c r="C118" s="709" t="s">
        <v>10</v>
      </c>
      <c r="D118" s="253">
        <f>+生産者価格評価表!D118/生産者価格評価表!D$124</f>
        <v>0.22699864961881644</v>
      </c>
      <c r="E118" s="254">
        <f>+生産者価格評価表!E118/生産者価格評価表!E$124</f>
        <v>4.2311453903820677E-2</v>
      </c>
      <c r="F118" s="254">
        <f>+生産者価格評価表!F118/生産者価格評価表!F$124</f>
        <v>0.2377117600372205</v>
      </c>
      <c r="G118" s="254">
        <f>+生産者価格評価表!G118/生産者価格評価表!G$124</f>
        <v>0.23157837388197244</v>
      </c>
      <c r="H118" s="254">
        <f>+生産者価格評価表!H118/生産者価格評価表!H$124</f>
        <v>0.18435475355627559</v>
      </c>
      <c r="I118" s="254">
        <f>+生産者価格評価表!I118/生産者価格評価表!I$124</f>
        <v>0.13512290307981095</v>
      </c>
      <c r="J118" s="254">
        <f>+生産者価格評価表!J118/生産者価格評価表!J$124</f>
        <v>0.1307059969119696</v>
      </c>
      <c r="K118" s="254">
        <f>+生産者価格評価表!K118/生産者価格評価表!K$124</f>
        <v>8.3440097572565916E-2</v>
      </c>
      <c r="L118" s="254">
        <f>+生産者価格評価表!L118/生産者価格評価表!L$124</f>
        <v>8.5593793742294852E-2</v>
      </c>
      <c r="M118" s="254">
        <f>+生産者価格評価表!M118/生産者価格評価表!M$124</f>
        <v>0.12746193266474687</v>
      </c>
      <c r="N118" s="254">
        <f>+生産者価格評価表!N118/生産者価格評価表!N$124</f>
        <v>7.0247439441543533E-2</v>
      </c>
      <c r="O118" s="254">
        <f>+生産者価格評価表!O118/生産者価格評価表!O$124</f>
        <v>-6.9317404253282132E-3</v>
      </c>
      <c r="P118" s="254">
        <f>+生産者価格評価表!P118/生産者価格評価表!P$124</f>
        <v>2.8669348830278646E-3</v>
      </c>
      <c r="Q118" s="254">
        <f>+生産者価格評価表!Q118/生産者価格評価表!Q$124</f>
        <v>0.15420776642671769</v>
      </c>
      <c r="R118" s="254">
        <f>+生産者価格評価表!R118/生産者価格評価表!R$124</f>
        <v>8.6639745880028263E-2</v>
      </c>
      <c r="S118" s="254">
        <f>+生産者価格評価表!S118/生産者価格評価表!S$124</f>
        <v>4.6698309684079238E-2</v>
      </c>
      <c r="T118" s="254">
        <f>+生産者価格評価表!T118/生産者価格評価表!T$124</f>
        <v>0.1013445942856234</v>
      </c>
      <c r="U118" s="254">
        <f>+生産者価格評価表!U118/生産者価格評価表!U$124</f>
        <v>0.13469506883009269</v>
      </c>
      <c r="V118" s="254">
        <f>+生産者価格評価表!V118/生産者価格評価表!V$124</f>
        <v>0.10158654684354841</v>
      </c>
      <c r="W118" s="254">
        <f>+生産者価格評価表!W118/生産者価格評価表!W$124</f>
        <v>0.1876470418906897</v>
      </c>
      <c r="X118" s="254">
        <f>+生産者価格評価表!X118/生産者価格評価表!X$124</f>
        <v>6.1209494928248127E-2</v>
      </c>
      <c r="Y118" s="254">
        <f>+生産者価格評価表!Y118/生産者価格評価表!Y$124</f>
        <v>4.3027624081777641E-2</v>
      </c>
      <c r="Z118" s="254">
        <f>+生産者価格評価表!Z118/生産者価格評価表!Z$124</f>
        <v>9.0180039548274263E-2</v>
      </c>
      <c r="AA118" s="254">
        <f>+生産者価格評価表!AA118/生産者価格評価表!AA$124</f>
        <v>0.1120717657759106</v>
      </c>
      <c r="AB118" s="254">
        <f>+生産者価格評価表!AB118/生産者価格評価表!AB$124</f>
        <v>1.2562546477681414E-2</v>
      </c>
      <c r="AC118" s="254">
        <f>+生産者価格評価表!AC118/生産者価格評価表!AC$124</f>
        <v>0.11346567580118158</v>
      </c>
      <c r="AD118" s="254">
        <f>+生産者価格評価表!AD118/生産者価格評価表!AD$124</f>
        <v>8.0673892185960841E-2</v>
      </c>
      <c r="AE118" s="254">
        <f>+生産者価格評価表!AE118/生産者価格評価表!AE$124</f>
        <v>0.14239705723081633</v>
      </c>
      <c r="AF118" s="254">
        <f>+生産者価格評価表!AF118/生産者価格評価表!AF$124</f>
        <v>5.901806066058312E-2</v>
      </c>
      <c r="AG118" s="254">
        <f>+生産者価格評価表!AG118/生産者価格評価表!AG$124</f>
        <v>7.6607122127582861E-2</v>
      </c>
      <c r="AH118" s="254">
        <f>+生産者価格評価表!AH118/生産者価格評価表!AH$124</f>
        <v>-5.1583411273753051E-2</v>
      </c>
      <c r="AI118" s="254">
        <f>+生産者価格評価表!AI118/生産者価格評価表!AI$124</f>
        <v>8.9801593924381959E-2</v>
      </c>
      <c r="AJ118" s="254">
        <f>+生産者価格評価表!AJ118/生産者価格評価表!AJ$124</f>
        <v>0.13286252840782498</v>
      </c>
      <c r="AK118" s="254">
        <f>+生産者価格評価表!AK118/生産者価格評価表!AK$124</f>
        <v>2.8792335406154324E-2</v>
      </c>
      <c r="AL118" s="254">
        <f>+生産者価格評価表!AL118/生産者価格評価表!AL$124</f>
        <v>0.10373666169409732</v>
      </c>
      <c r="AM118" s="254">
        <f>+生産者価格評価表!AM118/生産者価格評価表!AM$124</f>
        <v>7.1296170153037006E-2</v>
      </c>
      <c r="AN118" s="254">
        <f>+生産者価格評価表!AN118/生産者価格評価表!AN$124</f>
        <v>0.12863855227258228</v>
      </c>
      <c r="AO118" s="254">
        <f>+生産者価格評価表!AO118/生産者価格評価表!AO$124</f>
        <v>0.11902890061910409</v>
      </c>
      <c r="AP118" s="254">
        <f>+生産者価格評価表!AP118/生産者価格評価表!AP$124</f>
        <v>0.2287466719024952</v>
      </c>
      <c r="AQ118" s="254">
        <f>+生産者価格評価表!AQ118/生産者価格評価表!AQ$124</f>
        <v>8.8021925546812221E-2</v>
      </c>
      <c r="AR118" s="254">
        <f>+生産者価格評価表!AR118/生産者価格評価表!AR$124</f>
        <v>8.4811251162502585E-3</v>
      </c>
      <c r="AS118" s="254">
        <f>+生産者価格評価表!AS118/生産者価格評価表!AS$124</f>
        <v>0.11259144107490578</v>
      </c>
      <c r="AT118" s="254">
        <f>+生産者価格評価表!AT118/生産者価格評価表!AT$124</f>
        <v>2.7777891108447385E-2</v>
      </c>
      <c r="AU118" s="255">
        <f>+生産者価格評価表!AU118/生産者価格評価表!AU$124</f>
        <v>0.10273596383157127</v>
      </c>
      <c r="AV118" s="255">
        <f>+生産者価格評価表!AV118/生産者価格評価表!AV$124</f>
        <v>7.544509555711866E-2</v>
      </c>
      <c r="AW118" s="255">
        <f>+生産者価格評価表!AW118/生産者価格評価表!AW$124</f>
        <v>2.853481454122655E-3</v>
      </c>
      <c r="AX118" s="255">
        <f>+生産者価格評価表!AX118/生産者価格評価表!AX$124</f>
        <v>5.9514659748753876E-2</v>
      </c>
      <c r="AY118" s="255">
        <f>+生産者価格評価表!AY118/生産者価格評価表!AY$124</f>
        <v>-8.2919082165249652E-2</v>
      </c>
      <c r="AZ118" s="255">
        <f>+生産者価格評価表!AZ118/生産者価格評価表!AZ$124</f>
        <v>-3.4419613564702654E-2</v>
      </c>
      <c r="BA118" s="255">
        <f>+生産者価格評価表!BA118/生産者価格評価表!BA$124</f>
        <v>1.3156504085925539E-2</v>
      </c>
      <c r="BB118" s="255">
        <f>+生産者価格評価表!BB118/生産者価格評価表!BB$124</f>
        <v>-2.6926083988016637E-2</v>
      </c>
      <c r="BC118" s="255">
        <f>+生産者価格評価表!BC118/生産者価格評価表!BC$124</f>
        <v>6.3813546546339903E-2</v>
      </c>
      <c r="BD118" s="255">
        <f>+生産者価格評価表!BD118/生産者価格評価表!BD$124</f>
        <v>1.0656086988465211E-2</v>
      </c>
      <c r="BE118" s="255">
        <f>+生産者価格評価表!BE118/生産者価格評価表!BE$124</f>
        <v>-3.8391785911160728E-2</v>
      </c>
      <c r="BF118" s="255">
        <f>+生産者価格評価表!BF118/生産者価格評価表!BF$124</f>
        <v>2.146965656660731E-2</v>
      </c>
      <c r="BG118" s="255">
        <f>+生産者価格評価表!BG118/生産者価格評価表!BG$124</f>
        <v>1.893275509064922E-2</v>
      </c>
      <c r="BH118" s="255">
        <f>+生産者価格評価表!BH118/生産者価格評価表!BH$124</f>
        <v>-2.7710234814579883E-2</v>
      </c>
      <c r="BI118" s="255">
        <f>+生産者価格評価表!BI118/生産者価格評価表!BI$124</f>
        <v>2.1235972400566062E-3</v>
      </c>
      <c r="BJ118" s="255">
        <f>+生産者価格評価表!BJ118/生産者価格評価表!BJ$124</f>
        <v>3.7030477999623161E-2</v>
      </c>
      <c r="BK118" s="255">
        <f>+生産者価格評価表!BK118/生産者価格評価表!BK$124</f>
        <v>2.6375079086658402E-2</v>
      </c>
      <c r="BL118" s="255">
        <f>+生産者価格評価表!BL118/生産者価格評価表!BL$124</f>
        <v>-0.12226750932018683</v>
      </c>
      <c r="BM118" s="255">
        <f>+生産者価格評価表!BM118/生産者価格評価表!BM$124</f>
        <v>4.6716997965982936E-2</v>
      </c>
      <c r="BN118" s="255">
        <f>+生産者価格評価表!BN118/生産者価格評価表!BN$124</f>
        <v>4.7876755437973532E-2</v>
      </c>
      <c r="BO118" s="255">
        <f>+生産者価格評価表!BO118/生産者価格評価表!BO$124</f>
        <v>2.1779270510668261E-2</v>
      </c>
      <c r="BP118" s="255">
        <f>+生産者価格評価表!BP118/生産者価格評価表!BP$124</f>
        <v>2.2146346358314369E-2</v>
      </c>
      <c r="BQ118" s="255">
        <f>+生産者価格評価表!BQ118/生産者価格評価表!BQ$124</f>
        <v>9.2864554423640028E-2</v>
      </c>
      <c r="BR118" s="255">
        <f>+生産者価格評価表!BR118/生産者価格評価表!BR$124</f>
        <v>-4.573193768884703E-3</v>
      </c>
      <c r="BS118" s="255">
        <f>+生産者価格評価表!BS118/生産者価格評価表!BS$124</f>
        <v>0.13144061322471626</v>
      </c>
      <c r="BT118" s="255">
        <f>+生産者価格評価表!BT118/生産者価格評価表!BT$124</f>
        <v>5.7148678883310079E-2</v>
      </c>
      <c r="BU118" s="255">
        <f>+生産者価格評価表!BU118/生産者価格評価表!BU$124</f>
        <v>0.10194111406397412</v>
      </c>
      <c r="BV118" s="255">
        <f>+生産者価格評価表!BV118/生産者価格評価表!BV$124</f>
        <v>0.22558998788586374</v>
      </c>
      <c r="BW118" s="255">
        <f>+生産者価格評価表!BW118/生産者価格評価表!BW$124</f>
        <v>0.18977877121845857</v>
      </c>
      <c r="BX118" s="255">
        <f>+生産者価格評価表!BX118/生産者価格評価表!BX$124</f>
        <v>0.19723163836890192</v>
      </c>
      <c r="BY118" s="255">
        <f>+生産者価格評価表!BY118/生産者価格評価表!BY$124</f>
        <v>0.44350120328173004</v>
      </c>
      <c r="BZ118" s="255">
        <f>+生産者価格評価表!BZ118/生産者価格評価表!BZ$124</f>
        <v>-0.19423544571507387</v>
      </c>
      <c r="CA118" s="255">
        <f>+生産者価格評価表!CA118/生産者価格評価表!CA$124</f>
        <v>5.6144586588541866E-3</v>
      </c>
      <c r="CB118" s="255">
        <f>+生産者価格評価表!CB118/生産者価格評価表!CB$124</f>
        <v>0</v>
      </c>
      <c r="CC118" s="255">
        <f>+生産者価格評価表!CC118/生産者価格評価表!CC$124</f>
        <v>3.0644086248865041E-2</v>
      </c>
      <c r="CD118" s="255">
        <f>+生産者価格評価表!CD118/生産者価格評価表!CD$124</f>
        <v>-0.4765252659391182</v>
      </c>
      <c r="CE118" s="255">
        <f>+生産者価格評価表!CE118/生産者価格評価表!CE$124</f>
        <v>3.5790355464395046E-2</v>
      </c>
      <c r="CF118" s="255">
        <f>+生産者価格評価表!CF118/生産者価格評価表!CF$124</f>
        <v>5.2363100922227374E-2</v>
      </c>
      <c r="CG118" s="255">
        <f>+生産者価格評価表!CG118/生産者価格評価表!CG$124</f>
        <v>0.19477979769649578</v>
      </c>
      <c r="CH118" s="255">
        <f>+生産者価格評価表!CH118/生産者価格評価表!CH$124</f>
        <v>3.4485210837556693E-2</v>
      </c>
      <c r="CI118" s="255">
        <f>+生産者価格評価表!CI118/生産者価格評価表!CI$124</f>
        <v>0.16602462503257184</v>
      </c>
      <c r="CJ118" s="255">
        <f>+生産者価格評価表!CJ118/生産者価格評価表!CJ$124</f>
        <v>7.9601414026210113E-2</v>
      </c>
      <c r="CK118" s="255">
        <f>+生産者価格評価表!CK118/生産者価格評価表!CK$124</f>
        <v>0.12623034206795167</v>
      </c>
      <c r="CL118" s="255">
        <f>+生産者価格評価表!CL118/生産者価格評価表!CL$124</f>
        <v>0.12790851432760533</v>
      </c>
      <c r="CM118" s="255">
        <f>+生産者価格評価表!CM118/生産者価格評価表!CM$124</f>
        <v>0.11247944064103323</v>
      </c>
      <c r="CN118" s="255">
        <f>+生産者価格評価表!CN118/生産者価格評価表!CN$124</f>
        <v>0</v>
      </c>
      <c r="CO118" s="255">
        <f>+生産者価格評価表!CO118/生産者価格評価表!CO$124</f>
        <v>3.629846809261178E-3</v>
      </c>
      <c r="CP118" s="255">
        <f>+生産者価格評価表!CP118/生産者価格評価表!CP$124</f>
        <v>3.6644443630552997E-2</v>
      </c>
      <c r="CQ118" s="255">
        <f>+生産者価格評価表!CQ118/生産者価格評価表!CQ$124</f>
        <v>1.3377940160569866E-2</v>
      </c>
      <c r="CR118" s="255">
        <f>+生産者価格評価表!CR118/生産者価格評価表!CR$124</f>
        <v>1.023433989688763E-2</v>
      </c>
      <c r="CS118" s="255">
        <f>+生産者価格評価表!CS118/生産者価格評価表!CS$124</f>
        <v>1.1837584670261749E-2</v>
      </c>
      <c r="CT118" s="255">
        <f>+生産者価格評価表!CT118/生産者価格評価表!CT$124</f>
        <v>1.8424512854941958E-2</v>
      </c>
      <c r="CU118" s="255">
        <f>+生産者価格評価表!CU118/生産者価格評価表!CU$124</f>
        <v>-8.8104333693566905E-3</v>
      </c>
      <c r="CV118" s="255">
        <f>+生産者価格評価表!CV118/生産者価格評価表!CV$124</f>
        <v>8.6030402892422267E-2</v>
      </c>
      <c r="CW118" s="255">
        <f>+生産者価格評価表!CW118/生産者価格評価表!CW$124</f>
        <v>-1.2130624355595173E-2</v>
      </c>
      <c r="CX118" s="255">
        <f>+生産者価格評価表!CX118/生産者価格評価表!CX$124</f>
        <v>2.0482387520199204E-2</v>
      </c>
      <c r="CY118" s="255">
        <f>+生産者価格評価表!CY118/生産者価格評価表!CY$124</f>
        <v>9.3159183337575086E-2</v>
      </c>
      <c r="CZ118" s="255">
        <f>+生産者価格評価表!CZ118/生産者価格評価表!CZ$124</f>
        <v>-0.12947675620282209</v>
      </c>
      <c r="DA118" s="255">
        <f>+生産者価格評価表!DA118/生産者価格評価表!DA$124</f>
        <v>-1.0624300256252123E-2</v>
      </c>
      <c r="DB118" s="255">
        <f>+生産者価格評価表!DB118/生産者価格評価表!DB$124</f>
        <v>9.2115030490078534E-2</v>
      </c>
      <c r="DC118" s="255">
        <f>+生産者価格評価表!DC118/生産者価格評価表!DC$124</f>
        <v>0.12799655902609583</v>
      </c>
      <c r="DD118" s="255">
        <f>+生産者価格評価表!DD118/生産者価格評価表!DD$124</f>
        <v>0.22100654008831913</v>
      </c>
      <c r="DE118" s="255">
        <f>+生産者価格評価表!DE118/生産者価格評価表!DE$124</f>
        <v>4.6388800084192681E-2</v>
      </c>
      <c r="DF118" s="255">
        <f>+生産者価格評価表!DF118/生産者価格評価表!DF$124</f>
        <v>0</v>
      </c>
      <c r="DG118" s="256">
        <f>+生産者価格評価表!DG118/生産者価格評価表!DG$124</f>
        <v>0.57552546137244043</v>
      </c>
    </row>
    <row r="119" spans="1:111" ht="15" customHeight="1" x14ac:dyDescent="0.2">
      <c r="B119" s="708" t="s">
        <v>1031</v>
      </c>
      <c r="C119" s="709" t="s">
        <v>11</v>
      </c>
      <c r="D119" s="253">
        <f>+生産者価格評価表!D119/生産者価格評価表!D$124</f>
        <v>0.19481188019870457</v>
      </c>
      <c r="E119" s="254">
        <f>+生産者価格評価表!E119/生産者価格評価表!E$124</f>
        <v>0.12652052440436318</v>
      </c>
      <c r="F119" s="254">
        <f>+生産者価格評価表!F119/生産者価格評価表!F$124</f>
        <v>0.14580311448041819</v>
      </c>
      <c r="G119" s="254">
        <f>+生産者価格評価表!G119/生産者価格評価表!G$124</f>
        <v>7.9865471269133209E-2</v>
      </c>
      <c r="H119" s="254">
        <f>+生産者価格評価表!H119/生産者価格評価表!H$124</f>
        <v>0.13044015149386498</v>
      </c>
      <c r="I119" s="254">
        <f>+生産者価格評価表!I119/生産者価格評価表!I$124</f>
        <v>0.20896120373049615</v>
      </c>
      <c r="J119" s="254">
        <f>+生産者価格評価表!J119/生産者価格評価表!J$124</f>
        <v>0.12739739292765723</v>
      </c>
      <c r="K119" s="254">
        <f>+生産者価格評価表!K119/生産者価格評価表!K$124</f>
        <v>5.7048032618670169E-2</v>
      </c>
      <c r="L119" s="254">
        <f>+生産者価格評価表!L119/生産者価格評価表!L$124</f>
        <v>9.7252419466287557E-2</v>
      </c>
      <c r="M119" s="254">
        <f>+生産者価格評価表!M119/生産者価格評価表!M$124</f>
        <v>3.8959971670820277E-2</v>
      </c>
      <c r="N119" s="254">
        <f>+生産者価格評価表!N119/生産者価格評価表!N$124</f>
        <v>6.4656336850207788E-2</v>
      </c>
      <c r="O119" s="254">
        <f>+生産者価格評価表!O119/生産者価格評価表!O$124</f>
        <v>0.18821763693824509</v>
      </c>
      <c r="P119" s="254">
        <f>+生産者価格評価表!P119/生産者価格評価表!P$124</f>
        <v>9.3640021132198159E-2</v>
      </c>
      <c r="Q119" s="254">
        <f>+生産者価格評価表!Q119/生産者価格評価表!Q$124</f>
        <v>8.1660361201205983E-2</v>
      </c>
      <c r="R119" s="254">
        <f>+生産者価格評価表!R119/生産者価格評価表!R$124</f>
        <v>5.020592678541682E-2</v>
      </c>
      <c r="S119" s="254">
        <f>+生産者価格評価表!S119/生産者価格評価表!S$124</f>
        <v>7.4333479516489387E-2</v>
      </c>
      <c r="T119" s="254">
        <f>+生産者価格評価表!T119/生産者価格評価表!T$124</f>
        <v>6.6255230642469021E-2</v>
      </c>
      <c r="U119" s="254">
        <f>+生産者価格評価表!U119/生産者価格評価表!U$124</f>
        <v>0.12377159892932869</v>
      </c>
      <c r="V119" s="254">
        <f>+生産者価格評価表!V119/生産者価格評価表!V$124</f>
        <v>0.10096524178593505</v>
      </c>
      <c r="W119" s="254">
        <f>+生産者価格評価表!W119/生産者価格評価表!W$124</f>
        <v>0.13105273426523262</v>
      </c>
      <c r="X119" s="254">
        <f>+生産者価格評価表!X119/生産者価格評価表!X$124</f>
        <v>5.5900985367551156E-2</v>
      </c>
      <c r="Y119" s="254">
        <f>+生産者価格評価表!Y119/生産者価格評価表!Y$124</f>
        <v>0.1378778213402973</v>
      </c>
      <c r="Z119" s="254">
        <f>+生産者価格評価表!Z119/生産者価格評価表!Z$124</f>
        <v>0.13479822052133225</v>
      </c>
      <c r="AA119" s="254">
        <f>+生産者価格評価表!AA119/生産者価格評価表!AA$124</f>
        <v>0.11987039282775347</v>
      </c>
      <c r="AB119" s="254">
        <f>+生産者価格評価表!AB119/生産者価格評価表!AB$124</f>
        <v>0.27841368926366467</v>
      </c>
      <c r="AC119" s="254">
        <f>+生産者価格評価表!AC119/生産者価格評価表!AC$124</f>
        <v>0.10516543228980726</v>
      </c>
      <c r="AD119" s="254">
        <f>+生産者価格評価表!AD119/生産者価格評価表!AD$124</f>
        <v>2.3647029838465537E-2</v>
      </c>
      <c r="AE119" s="254">
        <f>+生産者価格評価表!AE119/生産者価格評価表!AE$124</f>
        <v>8.3174605645193189E-2</v>
      </c>
      <c r="AF119" s="254">
        <f>+生産者価格評価表!AF119/生産者価格評価表!AF$124</f>
        <v>8.8977219733418753E-2</v>
      </c>
      <c r="AG119" s="254">
        <f>+生産者価格評価表!AG119/生産者価格評価表!AG$124</f>
        <v>0.16509864097804491</v>
      </c>
      <c r="AH119" s="254">
        <f>+生産者価格評価表!AH119/生産者価格評価表!AH$124</f>
        <v>4.422132825499852E-2</v>
      </c>
      <c r="AI119" s="254">
        <f>+生産者価格評価表!AI119/生産者価格評価表!AI$124</f>
        <v>0.14769165180865637</v>
      </c>
      <c r="AJ119" s="254">
        <f>+生産者価格評価表!AJ119/生産者価格評価表!AJ$124</f>
        <v>0.11230515574172274</v>
      </c>
      <c r="AK119" s="254">
        <f>+生産者価格評価表!AK119/生産者価格評価表!AK$124</f>
        <v>0.13309815751101134</v>
      </c>
      <c r="AL119" s="254">
        <f>+生産者価格評価表!AL119/生産者価格評価表!AL$124</f>
        <v>9.4962828006162722E-2</v>
      </c>
      <c r="AM119" s="254">
        <f>+生産者価格評価表!AM119/生産者価格評価表!AM$124</f>
        <v>9.8727561817241419E-2</v>
      </c>
      <c r="AN119" s="254">
        <f>+生産者価格評価表!AN119/生産者価格評価表!AN$124</f>
        <v>3.1902562870835663E-2</v>
      </c>
      <c r="AO119" s="254">
        <f>+生産者価格評価表!AO119/生産者価格評価表!AO$124</f>
        <v>5.4042958476180326E-2</v>
      </c>
      <c r="AP119" s="254">
        <f>+生産者価格評価表!AP119/生産者価格評価表!AP$124</f>
        <v>2.6904988951974265E-2</v>
      </c>
      <c r="AQ119" s="254">
        <f>+生産者価格評価表!AQ119/生産者価格評価表!AQ$124</f>
        <v>3.6283768711704668E-2</v>
      </c>
      <c r="AR119" s="254">
        <f>+生産者価格評価表!AR119/生産者価格評価表!AR$124</f>
        <v>6.0544997676077725E-2</v>
      </c>
      <c r="AS119" s="254">
        <f>+生産者価格評価表!AS119/生産者価格評価表!AS$124</f>
        <v>7.5101798874699227E-2</v>
      </c>
      <c r="AT119" s="254">
        <f>+生産者価格評価表!AT119/生産者価格評価表!AT$124</f>
        <v>9.7512564064694218E-2</v>
      </c>
      <c r="AU119" s="255">
        <f>+生産者価格評価表!AU119/生産者価格評価表!AU$124</f>
        <v>0.10396845364861725</v>
      </c>
      <c r="AV119" s="255">
        <f>+生産者価格評価表!AV119/生産者価格評価表!AV$124</f>
        <v>0.11867408487555106</v>
      </c>
      <c r="AW119" s="255">
        <f>+生産者価格評価表!AW119/生産者価格評価表!AW$124</f>
        <v>0.15988922478726794</v>
      </c>
      <c r="AX119" s="255">
        <f>+生産者価格評価表!AX119/生産者価格評価表!AX$124</f>
        <v>0.24897502344200304</v>
      </c>
      <c r="AY119" s="255">
        <f>+生産者価格評価表!AY119/生産者価格評価表!AY$124</f>
        <v>0.16085283786889013</v>
      </c>
      <c r="AZ119" s="255">
        <f>+生産者価格評価表!AZ119/生産者価格評価表!AZ$124</f>
        <v>0.18167074740409245</v>
      </c>
      <c r="BA119" s="255">
        <f>+生産者価格評価表!BA119/生産者価格評価表!BA$124</f>
        <v>0.18523363978386503</v>
      </c>
      <c r="BB119" s="255">
        <f>+生産者価格評価表!BB119/生産者価格評価表!BB$124</f>
        <v>0.18995213500917849</v>
      </c>
      <c r="BC119" s="255">
        <f>+生産者価格評価表!BC119/生産者価格評価表!BC$124</f>
        <v>0.14363477474331188</v>
      </c>
      <c r="BD119" s="255">
        <f>+生産者価格評価表!BD119/生産者価格評価表!BD$124</f>
        <v>0.18151723687540305</v>
      </c>
      <c r="BE119" s="255">
        <f>+生産者価格評価表!BE119/生産者価格評価表!BE$124</f>
        <v>0.22692624830340061</v>
      </c>
      <c r="BF119" s="255">
        <f>+生産者価格評価表!BF119/生産者価格評価表!BF$124</f>
        <v>9.0931193590738243E-2</v>
      </c>
      <c r="BG119" s="255">
        <f>+生産者価格評価表!BG119/生産者価格評価表!BG$124</f>
        <v>0.10681028144235841</v>
      </c>
      <c r="BH119" s="255">
        <f>+生産者価格評価表!BH119/生産者価格評価表!BH$124</f>
        <v>9.9311275149992453E-2</v>
      </c>
      <c r="BI119" s="255">
        <f>+生産者価格評価表!BI119/生産者価格評価表!BI$124</f>
        <v>0.13101840393449748</v>
      </c>
      <c r="BJ119" s="255">
        <f>+生産者価格評価表!BJ119/生産者価格評価表!BJ$124</f>
        <v>0.10964962371739362</v>
      </c>
      <c r="BK119" s="255">
        <f>+生産者価格評価表!BK119/生産者価格評価表!BK$124</f>
        <v>0.12354836331339235</v>
      </c>
      <c r="BL119" s="255">
        <f>+生産者価格評価表!BL119/生産者価格評価表!BL$124</f>
        <v>3.195383267735695E-2</v>
      </c>
      <c r="BM119" s="255">
        <f>+生産者価格評価表!BM119/生産者価格評価表!BM$124</f>
        <v>3.716980033678946E-2</v>
      </c>
      <c r="BN119" s="255">
        <f>+生産者価格評価表!BN119/生産者価格評価表!BN$124</f>
        <v>2.884493529491693E-2</v>
      </c>
      <c r="BO119" s="255">
        <f>+生産者価格評価表!BO119/生産者価格評価表!BO$124</f>
        <v>8.2190609479206991E-2</v>
      </c>
      <c r="BP119" s="255">
        <f>+生産者価格評価表!BP119/生産者価格評価表!BP$124</f>
        <v>6.6876075511014516E-2</v>
      </c>
      <c r="BQ119" s="255">
        <f>+生産者価格評価表!BQ119/生産者価格評価表!BQ$124</f>
        <v>0.2483437345969404</v>
      </c>
      <c r="BR119" s="255">
        <f>+生産者価格評価表!BR119/生産者価格評価表!BR$124</f>
        <v>0.1688661360059438</v>
      </c>
      <c r="BS119" s="255">
        <f>+生産者価格評価表!BS119/生産者価格評価表!BS$124</f>
        <v>0.19755580674689338</v>
      </c>
      <c r="BT119" s="255">
        <f>+生産者価格評価表!BT119/生産者価格評価表!BT$124</f>
        <v>5.194368054961044E-2</v>
      </c>
      <c r="BU119" s="255">
        <f>+生産者価格評価表!BU119/生産者価格評価表!BU$124</f>
        <v>9.5971817948089691E-2</v>
      </c>
      <c r="BV119" s="255">
        <f>+生産者価格評価表!BV119/生産者価格評価表!BV$124</f>
        <v>7.4394448001759247E-2</v>
      </c>
      <c r="BW119" s="255">
        <f>+生産者価格評価表!BW119/生産者価格評価表!BW$124</f>
        <v>0.26223571761518449</v>
      </c>
      <c r="BX119" s="255">
        <f>+生産者価格評価表!BX119/生産者価格評価表!BX$124</f>
        <v>0.28292700596844617</v>
      </c>
      <c r="BY119" s="255">
        <f>+生産者価格評価表!BY119/生産者価格評価表!BY$124</f>
        <v>0.37561978484471942</v>
      </c>
      <c r="BZ119" s="255">
        <f>+生産者価格評価表!BZ119/生産者価格評価表!BZ$124</f>
        <v>0.56561807637776584</v>
      </c>
      <c r="CA119" s="255">
        <f>+生産者価格評価表!CA119/生産者価格評価表!CA$124</f>
        <v>0.10401802271693558</v>
      </c>
      <c r="CB119" s="255">
        <f>+生産者価格評価表!CB119/生産者価格評価表!CB$124</f>
        <v>0</v>
      </c>
      <c r="CC119" s="255">
        <f>+生産者価格評価表!CC119/生産者価格評価表!CC$124</f>
        <v>9.4648479026389593E-2</v>
      </c>
      <c r="CD119" s="255">
        <f>+生産者価格評価表!CD119/生産者価格評価表!CD$124</f>
        <v>0.55639719088229289</v>
      </c>
      <c r="CE119" s="255">
        <f>+生産者価格評価表!CE119/生産者価格評価表!CE$124</f>
        <v>0.10906492722557914</v>
      </c>
      <c r="CF119" s="255">
        <f>+生産者価格評価表!CF119/生産者価格評価表!CF$124</f>
        <v>0.16687606477790226</v>
      </c>
      <c r="CG119" s="255">
        <f>+生産者価格評価表!CG119/生産者価格評価表!CG$124</f>
        <v>8.7894747897350092E-2</v>
      </c>
      <c r="CH119" s="255">
        <f>+生産者価格評価表!CH119/生産者価格評価表!CH$124</f>
        <v>7.0230253714906071E-2</v>
      </c>
      <c r="CI119" s="255">
        <f>+生産者価格評価表!CI119/生産者価格評価表!CI$124</f>
        <v>0.19064988041303818</v>
      </c>
      <c r="CJ119" s="255">
        <f>+生産者価格評価表!CJ119/生産者価格評価表!CJ$124</f>
        <v>0.18232826635300475</v>
      </c>
      <c r="CK119" s="255">
        <f>+生産者価格評価表!CK119/生産者価格評価表!CK$124</f>
        <v>9.8046025154454361E-2</v>
      </c>
      <c r="CL119" s="255">
        <f>+生産者価格評価表!CL119/生産者価格評価表!CL$124</f>
        <v>5.3467616649193979E-2</v>
      </c>
      <c r="CM119" s="255">
        <f>+生産者価格評価表!CM119/生産者価格評価表!CM$124</f>
        <v>0.12438401344679548</v>
      </c>
      <c r="CN119" s="255">
        <f>+生産者価格評価表!CN119/生産者価格評価表!CN$124</f>
        <v>0</v>
      </c>
      <c r="CO119" s="255">
        <f>+生産者価格評価表!CO119/生産者価格評価表!CO$124</f>
        <v>7.0922406276838004E-2</v>
      </c>
      <c r="CP119" s="255">
        <f>+生産者価格評価表!CP119/生産者価格評価表!CP$124</f>
        <v>7.8079392841826939E-2</v>
      </c>
      <c r="CQ119" s="255">
        <f>+生産者価格評価表!CQ119/生産者価格評価表!CQ$124</f>
        <v>6.2744696811304262E-2</v>
      </c>
      <c r="CR119" s="255">
        <f>+生産者価格評価表!CR119/生産者価格評価表!CR$124</f>
        <v>1.7032438479871577E-2</v>
      </c>
      <c r="CS119" s="255">
        <f>+生産者価格評価表!CS119/生産者価格評価表!CS$124</f>
        <v>2.4665192480640783E-2</v>
      </c>
      <c r="CT119" s="255">
        <f>+生産者価格評価表!CT119/生産者価格評価表!CT$124</f>
        <v>7.7590107209378673E-2</v>
      </c>
      <c r="CU119" s="255">
        <f>+生産者価格評価表!CU119/生産者価格評価表!CU$124</f>
        <v>4.4014886861527894E-2</v>
      </c>
      <c r="CV119" s="255">
        <f>+生産者価格評価表!CV119/生産者価格評価表!CV$124</f>
        <v>0.33548345287416431</v>
      </c>
      <c r="CW119" s="255">
        <f>+生産者価格評価表!CW119/生産者価格評価表!CW$124</f>
        <v>7.5445055958302656E-2</v>
      </c>
      <c r="CX119" s="255">
        <f>+生産者価格評価表!CX119/生産者価格評価表!CX$124</f>
        <v>3.8213348870052705E-2</v>
      </c>
      <c r="CY119" s="255">
        <f>+生産者価格評価表!CY119/生産者価格評価表!CY$124</f>
        <v>0.10097728838911958</v>
      </c>
      <c r="CZ119" s="255">
        <f>+生産者価格評価表!CZ119/生産者価格評価表!CZ$124</f>
        <v>0.1919808559380875</v>
      </c>
      <c r="DA119" s="255">
        <f>+生産者価格評価表!DA119/生産者価格評価表!DA$124</f>
        <v>6.7765875059892428E-2</v>
      </c>
      <c r="DB119" s="255">
        <f>+生産者価格評価表!DB119/生産者価格評価表!DB$124</f>
        <v>0.16045617517310218</v>
      </c>
      <c r="DC119" s="255">
        <f>+生産者価格評価表!DC119/生産者価格評価表!DC$124</f>
        <v>0.18095675830993427</v>
      </c>
      <c r="DD119" s="255">
        <f>+生産者価格評価表!DD119/生産者価格評価表!DD$124</f>
        <v>3.0451471054053551E-2</v>
      </c>
      <c r="DE119" s="255">
        <f>+生産者価格評価表!DE119/生産者価格評価表!DE$124</f>
        <v>0.1728352060216844</v>
      </c>
      <c r="DF119" s="255">
        <f>+生産者価格評価表!DF119/生産者価格評価表!DF$124</f>
        <v>0</v>
      </c>
      <c r="DG119" s="256">
        <f>+生産者価格評価表!DG119/生産者価格評価表!DG$124</f>
        <v>3.5157190791102404E-2</v>
      </c>
    </row>
    <row r="120" spans="1:111" ht="15" customHeight="1" x14ac:dyDescent="0.2">
      <c r="B120" s="708" t="s">
        <v>1032</v>
      </c>
      <c r="C120" s="709" t="s">
        <v>942</v>
      </c>
      <c r="D120" s="253">
        <f>+生産者価格評価表!D120/生産者価格評価表!D$124</f>
        <v>0</v>
      </c>
      <c r="E120" s="254">
        <f>+生産者価格評価表!E120/生産者価格評価表!E$124</f>
        <v>0</v>
      </c>
      <c r="F120" s="254">
        <f>+生産者価格評価表!F120/生産者価格評価表!F$124</f>
        <v>0</v>
      </c>
      <c r="G120" s="254">
        <f>+生産者価格評価表!G120/生産者価格評価表!G$124</f>
        <v>0</v>
      </c>
      <c r="H120" s="254">
        <f>+生産者価格評価表!H120/生産者価格評価表!H$124</f>
        <v>0</v>
      </c>
      <c r="I120" s="254">
        <f>+生産者価格評価表!I120/生産者価格評価表!I$124</f>
        <v>0</v>
      </c>
      <c r="J120" s="254">
        <f>+生産者価格評価表!J120/生産者価格評価表!J$124</f>
        <v>0</v>
      </c>
      <c r="K120" s="254">
        <f>+生産者価格評価表!K120/生産者価格評価表!K$124</f>
        <v>0</v>
      </c>
      <c r="L120" s="254">
        <f>+生産者価格評価表!L120/生産者価格評価表!L$124</f>
        <v>0</v>
      </c>
      <c r="M120" s="254">
        <f>+生産者価格評価表!M120/生産者価格評価表!M$124</f>
        <v>0</v>
      </c>
      <c r="N120" s="254">
        <f>+生産者価格評価表!N120/生産者価格評価表!N$124</f>
        <v>0</v>
      </c>
      <c r="O120" s="254">
        <f>+生産者価格評価表!O120/生産者価格評価表!O$124</f>
        <v>0</v>
      </c>
      <c r="P120" s="254">
        <f>+生産者価格評価表!P120/生産者価格評価表!P$124</f>
        <v>0</v>
      </c>
      <c r="Q120" s="254">
        <f>+生産者価格評価表!Q120/生産者価格評価表!Q$124</f>
        <v>0</v>
      </c>
      <c r="R120" s="254">
        <f>+生産者価格評価表!R120/生産者価格評価表!R$124</f>
        <v>0</v>
      </c>
      <c r="S120" s="254">
        <f>+生産者価格評価表!S120/生産者価格評価表!S$124</f>
        <v>0</v>
      </c>
      <c r="T120" s="254">
        <f>+生産者価格評価表!T120/生産者価格評価表!T$124</f>
        <v>0</v>
      </c>
      <c r="U120" s="254">
        <f>+生産者価格評価表!U120/生産者価格評価表!U$124</f>
        <v>0</v>
      </c>
      <c r="V120" s="254">
        <f>+生産者価格評価表!V120/生産者価格評価表!V$124</f>
        <v>0</v>
      </c>
      <c r="W120" s="254">
        <f>+生産者価格評価表!W120/生産者価格評価表!W$124</f>
        <v>0</v>
      </c>
      <c r="X120" s="254">
        <f>+生産者価格評価表!X120/生産者価格評価表!X$124</f>
        <v>0</v>
      </c>
      <c r="Y120" s="254">
        <f>+生産者価格評価表!Y120/生産者価格評価表!Y$124</f>
        <v>0</v>
      </c>
      <c r="Z120" s="254">
        <f>+生産者価格評価表!Z120/生産者価格評価表!Z$124</f>
        <v>0</v>
      </c>
      <c r="AA120" s="254">
        <f>+生産者価格評価表!AA120/生産者価格評価表!AA$124</f>
        <v>0</v>
      </c>
      <c r="AB120" s="254">
        <f>+生産者価格評価表!AB120/生産者価格評価表!AB$124</f>
        <v>0</v>
      </c>
      <c r="AC120" s="254">
        <f>+生産者価格評価表!AC120/生産者価格評価表!AC$124</f>
        <v>0</v>
      </c>
      <c r="AD120" s="254">
        <f>+生産者価格評価表!AD120/生産者価格評価表!AD$124</f>
        <v>0</v>
      </c>
      <c r="AE120" s="254">
        <f>+生産者価格評価表!AE120/生産者価格評価表!AE$124</f>
        <v>0</v>
      </c>
      <c r="AF120" s="254">
        <f>+生産者価格評価表!AF120/生産者価格評価表!AF$124</f>
        <v>0</v>
      </c>
      <c r="AG120" s="254">
        <f>+生産者価格評価表!AG120/生産者価格評価表!AG$124</f>
        <v>0</v>
      </c>
      <c r="AH120" s="254">
        <f>+生産者価格評価表!AH120/生産者価格評価表!AH$124</f>
        <v>0</v>
      </c>
      <c r="AI120" s="254">
        <f>+生産者価格評価表!AI120/生産者価格評価表!AI$124</f>
        <v>0</v>
      </c>
      <c r="AJ120" s="254">
        <f>+生産者価格評価表!AJ120/生産者価格評価表!AJ$124</f>
        <v>0</v>
      </c>
      <c r="AK120" s="254">
        <f>+生産者価格評価表!AK120/生産者価格評価表!AK$124</f>
        <v>0</v>
      </c>
      <c r="AL120" s="254">
        <f>+生産者価格評価表!AL120/生産者価格評価表!AL$124</f>
        <v>0</v>
      </c>
      <c r="AM120" s="254">
        <f>+生産者価格評価表!AM120/生産者価格評価表!AM$124</f>
        <v>0</v>
      </c>
      <c r="AN120" s="254">
        <f>+生産者価格評価表!AN120/生産者価格評価表!AN$124</f>
        <v>0</v>
      </c>
      <c r="AO120" s="254">
        <f>+生産者価格評価表!AO120/生産者価格評価表!AO$124</f>
        <v>0</v>
      </c>
      <c r="AP120" s="254">
        <f>+生産者価格評価表!AP120/生産者価格評価表!AP$124</f>
        <v>0</v>
      </c>
      <c r="AQ120" s="254">
        <f>+生産者価格評価表!AQ120/生産者価格評価表!AQ$124</f>
        <v>0</v>
      </c>
      <c r="AR120" s="254">
        <f>+生産者価格評価表!AR120/生産者価格評価表!AR$124</f>
        <v>0</v>
      </c>
      <c r="AS120" s="254">
        <f>+生産者価格評価表!AS120/生産者価格評価表!AS$124</f>
        <v>0</v>
      </c>
      <c r="AT120" s="254">
        <f>+生産者価格評価表!AT120/生産者価格評価表!AT$124</f>
        <v>0</v>
      </c>
      <c r="AU120" s="255">
        <f>+生産者価格評価表!AU120/生産者価格評価表!AU$124</f>
        <v>0</v>
      </c>
      <c r="AV120" s="255">
        <f>+生産者価格評価表!AV120/生産者価格評価表!AV$124</f>
        <v>0</v>
      </c>
      <c r="AW120" s="255">
        <f>+生産者価格評価表!AW120/生産者価格評価表!AW$124</f>
        <v>0</v>
      </c>
      <c r="AX120" s="255">
        <f>+生産者価格評価表!AX120/生産者価格評価表!AX$124</f>
        <v>0</v>
      </c>
      <c r="AY120" s="255">
        <f>+生産者価格評価表!AY120/生産者価格評価表!AY$124</f>
        <v>0</v>
      </c>
      <c r="AZ120" s="255">
        <f>+生産者価格評価表!AZ120/生産者価格評価表!AZ$124</f>
        <v>0</v>
      </c>
      <c r="BA120" s="255">
        <f>+生産者価格評価表!BA120/生産者価格評価表!BA$124</f>
        <v>0</v>
      </c>
      <c r="BB120" s="255">
        <f>+生産者価格評価表!BB120/生産者価格評価表!BB$124</f>
        <v>0</v>
      </c>
      <c r="BC120" s="255">
        <f>+生産者価格評価表!BC120/生産者価格評価表!BC$124</f>
        <v>0</v>
      </c>
      <c r="BD120" s="255">
        <f>+生産者価格評価表!BD120/生産者価格評価表!BD$124</f>
        <v>0</v>
      </c>
      <c r="BE120" s="255">
        <f>+生産者価格評価表!BE120/生産者価格評価表!BE$124</f>
        <v>0</v>
      </c>
      <c r="BF120" s="255">
        <f>+生産者価格評価表!BF120/生産者価格評価表!BF$124</f>
        <v>0</v>
      </c>
      <c r="BG120" s="255">
        <f>+生産者価格評価表!BG120/生産者価格評価表!BG$124</f>
        <v>0</v>
      </c>
      <c r="BH120" s="255">
        <f>+生産者価格評価表!BH120/生産者価格評価表!BH$124</f>
        <v>0</v>
      </c>
      <c r="BI120" s="255">
        <f>+生産者価格評価表!BI120/生産者価格評価表!BI$124</f>
        <v>0</v>
      </c>
      <c r="BJ120" s="255">
        <f>+生産者価格評価表!BJ120/生産者価格評価表!BJ$124</f>
        <v>0</v>
      </c>
      <c r="BK120" s="255">
        <f>+生産者価格評価表!BK120/生産者価格評価表!BK$124</f>
        <v>0</v>
      </c>
      <c r="BL120" s="255">
        <f>+生産者価格評価表!BL120/生産者価格評価表!BL$124</f>
        <v>0</v>
      </c>
      <c r="BM120" s="255">
        <f>+生産者価格評価表!BM120/生産者価格評価表!BM$124</f>
        <v>0</v>
      </c>
      <c r="BN120" s="255">
        <f>+生産者価格評価表!BN120/生産者価格評価表!BN$124</f>
        <v>0</v>
      </c>
      <c r="BO120" s="255">
        <f>+生産者価格評価表!BO120/生産者価格評価表!BO$124</f>
        <v>0</v>
      </c>
      <c r="BP120" s="255">
        <f>+生産者価格評価表!BP120/生産者価格評価表!BP$124</f>
        <v>0</v>
      </c>
      <c r="BQ120" s="255">
        <f>+生産者価格評価表!BQ120/生産者価格評価表!BQ$124</f>
        <v>0</v>
      </c>
      <c r="BR120" s="255">
        <f>+生産者価格評価表!BR120/生産者価格評価表!BR$124</f>
        <v>0</v>
      </c>
      <c r="BS120" s="255">
        <f>+生産者価格評価表!BS120/生産者価格評価表!BS$124</f>
        <v>2.2095346316261373E-2</v>
      </c>
      <c r="BT120" s="255">
        <f>+生産者価格評価表!BT120/生産者価格評価表!BT$124</f>
        <v>2.4981989437474688E-2</v>
      </c>
      <c r="BU120" s="255">
        <f>+生産者価格評価表!BU120/生産者価格評価表!BU$124</f>
        <v>0</v>
      </c>
      <c r="BV120" s="255">
        <f>+生産者価格評価表!BV120/生産者価格評価表!BV$124</f>
        <v>0</v>
      </c>
      <c r="BW120" s="255">
        <f>+生産者価格評価表!BW120/生産者価格評価表!BW$124</f>
        <v>0</v>
      </c>
      <c r="BX120" s="255">
        <f>+生産者価格評価表!BX120/生産者価格評価表!BX$124</f>
        <v>0</v>
      </c>
      <c r="BY120" s="255">
        <f>+生産者価格評価表!BY120/生産者価格評価表!BY$124</f>
        <v>0</v>
      </c>
      <c r="BZ120" s="255">
        <f>+生産者価格評価表!BZ120/生産者価格評価表!BZ$124</f>
        <v>0</v>
      </c>
      <c r="CA120" s="255">
        <f>+生産者価格評価表!CA120/生産者価格評価表!CA$124</f>
        <v>0</v>
      </c>
      <c r="CB120" s="255">
        <f>+生産者価格評価表!CB120/生産者価格評価表!CB$124</f>
        <v>0</v>
      </c>
      <c r="CC120" s="255">
        <f>+生産者価格評価表!CC120/生産者価格評価表!CC$124</f>
        <v>0</v>
      </c>
      <c r="CD120" s="255">
        <f>+生産者価格評価表!CD120/生産者価格評価表!CD$124</f>
        <v>0</v>
      </c>
      <c r="CE120" s="255">
        <f>+生産者価格評価表!CE120/生産者価格評価表!CE$124</f>
        <v>0</v>
      </c>
      <c r="CF120" s="255">
        <f>+生産者価格評価表!CF120/生産者価格評価表!CF$124</f>
        <v>0</v>
      </c>
      <c r="CG120" s="255">
        <f>+生産者価格評価表!CG120/生産者価格評価表!CG$124</f>
        <v>1.2255414936464513E-3</v>
      </c>
      <c r="CH120" s="255">
        <f>+生産者価格評価表!CH120/生産者価格評価表!CH$124</f>
        <v>0</v>
      </c>
      <c r="CI120" s="255">
        <f>+生産者価格評価表!CI120/生産者価格評価表!CI$124</f>
        <v>0</v>
      </c>
      <c r="CJ120" s="255">
        <f>+生産者価格評価表!CJ120/生産者価格評価表!CJ$124</f>
        <v>0</v>
      </c>
      <c r="CK120" s="255">
        <f>+生産者価格評価表!CK120/生産者価格評価表!CK$124</f>
        <v>0</v>
      </c>
      <c r="CL120" s="255">
        <f>+生産者価格評価表!CL120/生産者価格評価表!CL$124</f>
        <v>0</v>
      </c>
      <c r="CM120" s="255">
        <f>+生産者価格評価表!CM120/生産者価格評価表!CM$124</f>
        <v>0</v>
      </c>
      <c r="CN120" s="255">
        <f>+生産者価格評価表!CN120/生産者価格評価表!CN$124</f>
        <v>0.35882999151566658</v>
      </c>
      <c r="CO120" s="255">
        <f>+生産者価格評価表!CO120/生産者価格評価表!CO$124</f>
        <v>0.10750605716827835</v>
      </c>
      <c r="CP120" s="255">
        <f>+生産者価格評価表!CP120/生産者価格評価表!CP$124</f>
        <v>9.3891926967240746E-2</v>
      </c>
      <c r="CQ120" s="255">
        <f>+生産者価格評価表!CQ120/生産者価格評価表!CQ$124</f>
        <v>0</v>
      </c>
      <c r="CR120" s="255">
        <f>+生産者価格評価表!CR120/生産者価格評価表!CR$124</f>
        <v>1.9716797827181737E-3</v>
      </c>
      <c r="CS120" s="255">
        <f>+生産者価格評価表!CS120/生産者価格評価表!CS$124</f>
        <v>3.0500661867983443E-3</v>
      </c>
      <c r="CT120" s="255">
        <f>+生産者価格評価表!CT120/生産者価格評価表!CT$124</f>
        <v>0</v>
      </c>
      <c r="CU120" s="255">
        <f>+生産者価格評価表!CU120/生産者価格評価表!CU$124</f>
        <v>0</v>
      </c>
      <c r="CV120" s="255">
        <f>+生産者価格評価表!CV120/生産者価格評価表!CV$124</f>
        <v>0</v>
      </c>
      <c r="CW120" s="255">
        <f>+生産者価格評価表!CW120/生産者価格評価表!CW$124</f>
        <v>0</v>
      </c>
      <c r="CX120" s="255">
        <f>+生産者価格評価表!CX120/生産者価格評価表!CX$124</f>
        <v>0</v>
      </c>
      <c r="CY120" s="255">
        <f>+生産者価格評価表!CY120/生産者価格評価表!CY$124</f>
        <v>8.2312471625296577E-5</v>
      </c>
      <c r="CZ120" s="255">
        <f>+生産者価格評価表!CZ120/生産者価格評価表!CZ$124</f>
        <v>0</v>
      </c>
      <c r="DA120" s="255">
        <f>+生産者価格評価表!DA120/生産者価格評価表!DA$124</f>
        <v>0</v>
      </c>
      <c r="DB120" s="255">
        <f>+生産者価格評価表!DB120/生産者価格評価表!DB$124</f>
        <v>0</v>
      </c>
      <c r="DC120" s="255">
        <f>+生産者価格評価表!DC120/生産者価格評価表!DC$124</f>
        <v>0</v>
      </c>
      <c r="DD120" s="255">
        <f>+生産者価格評価表!DD120/生産者価格評価表!DD$124</f>
        <v>0</v>
      </c>
      <c r="DE120" s="255">
        <f>+生産者価格評価表!DE120/生産者価格評価表!DE$124</f>
        <v>0</v>
      </c>
      <c r="DF120" s="255">
        <f>+生産者価格評価表!DF120/生産者価格評価表!DF$124</f>
        <v>0</v>
      </c>
      <c r="DG120" s="256">
        <f>+生産者価格評価表!DG120/生産者価格評価表!DG$124</f>
        <v>0</v>
      </c>
    </row>
    <row r="121" spans="1:111" ht="15" customHeight="1" x14ac:dyDescent="0.2">
      <c r="B121" s="708" t="s">
        <v>1033</v>
      </c>
      <c r="C121" s="709" t="s">
        <v>943</v>
      </c>
      <c r="D121" s="253">
        <f>+生産者価格評価表!D121/生産者価格評価表!D$124</f>
        <v>2.614259736024804E-2</v>
      </c>
      <c r="E121" s="254">
        <f>+生産者価格評価表!E121/生産者価格評価表!E$124</f>
        <v>1.9691379557560569E-2</v>
      </c>
      <c r="F121" s="254">
        <f>+生産者価格評価表!F121/生産者価格評価表!F$124</f>
        <v>5.7281261118257203E-2</v>
      </c>
      <c r="G121" s="254">
        <f>+生産者価格評価表!G121/生産者価格評価表!G$124</f>
        <v>3.3888643059027071E-2</v>
      </c>
      <c r="H121" s="254">
        <f>+生産者価格評価表!H121/生産者価格評価表!H$124</f>
        <v>3.0035536875978815E-2</v>
      </c>
      <c r="I121" s="254">
        <f>+生産者価格評価表!I121/生産者価格評価表!I$124</f>
        <v>9.6749541849370457E-2</v>
      </c>
      <c r="J121" s="254">
        <f>+生産者価格評価表!J121/生産者価格評価表!J$124</f>
        <v>5.2612183194443697E-2</v>
      </c>
      <c r="K121" s="254">
        <f>+生産者価格評価表!K121/生産者価格評価表!K$124</f>
        <v>1.7577240967377651E-2</v>
      </c>
      <c r="L121" s="254">
        <f>+生産者価格評価表!L121/生産者価格評価表!L$124</f>
        <v>0.22412953260823459</v>
      </c>
      <c r="M121" s="254">
        <f>+生産者価格評価表!M121/生産者価格評価表!M$124</f>
        <v>3.3313511816074136E-2</v>
      </c>
      <c r="N121" s="254">
        <f>+生産者価格評価表!N121/生産者価格評価表!N$124</f>
        <v>0.6503880157352685</v>
      </c>
      <c r="O121" s="254">
        <f>+生産者価格評価表!O121/生産者価格評価表!O$124</f>
        <v>-2.1216663584850227E-2</v>
      </c>
      <c r="P121" s="254">
        <f>+生産者価格評価表!P121/生産者価格評価表!P$124</f>
        <v>2.7937849663374922E-2</v>
      </c>
      <c r="Q121" s="254">
        <f>+生産者価格評価表!Q121/生産者価格評価表!Q$124</f>
        <v>4.1468413298933221E-2</v>
      </c>
      <c r="R121" s="254">
        <f>+生産者価格評価表!R121/生産者価格評価表!R$124</f>
        <v>3.6561913022499726E-2</v>
      </c>
      <c r="S121" s="254">
        <f>+生産者価格評価表!S121/生産者価格評価表!S$124</f>
        <v>2.4334383877317293E-2</v>
      </c>
      <c r="T121" s="254">
        <f>+生産者価格評価表!T121/生産者価格評価表!T$124</f>
        <v>4.6963522046875761E-2</v>
      </c>
      <c r="U121" s="254">
        <f>+生産者価格評価表!U121/生産者価格評価表!U$124</f>
        <v>4.4924696558727779E-2</v>
      </c>
      <c r="V121" s="254">
        <f>+生産者価格評価表!V121/生産者価格評価表!V$124</f>
        <v>3.9811072543705327E-2</v>
      </c>
      <c r="W121" s="254">
        <f>+生産者価格評価表!W121/生産者価格評価表!W$124</f>
        <v>1.2350033834770263E-2</v>
      </c>
      <c r="X121" s="254">
        <f>+生産者価格評価表!X121/生産者価格評価表!X$124</f>
        <v>-9.0384730025963381E-3</v>
      </c>
      <c r="Y121" s="254">
        <f>+生産者価格評価表!Y121/生産者価格評価表!Y$124</f>
        <v>-4.5892217059536507E-3</v>
      </c>
      <c r="Z121" s="254">
        <f>+生産者価格評価表!Z121/生産者価格評価表!Z$124</f>
        <v>-2.1548192922756913E-2</v>
      </c>
      <c r="AA121" s="254">
        <f>+生産者価格評価表!AA121/生産者価格評価表!AA$124</f>
        <v>-2.0764758109922475E-2</v>
      </c>
      <c r="AB121" s="254">
        <f>+生産者価格評価表!AB121/生産者価格評価表!AB$124</f>
        <v>1.3234079812822682E-2</v>
      </c>
      <c r="AC121" s="254">
        <f>+生産者価格評価表!AC121/生産者価格評価表!AC$124</f>
        <v>-1.9355601034933853E-3</v>
      </c>
      <c r="AD121" s="254">
        <f>+生産者価格評価表!AD121/生産者価格評価表!AD$124</f>
        <v>0.30102695286930659</v>
      </c>
      <c r="AE121" s="254">
        <f>+生産者価格評価表!AE121/生産者価格評価表!AE$124</f>
        <v>2.4011818808533876E-2</v>
      </c>
      <c r="AF121" s="254">
        <f>+生産者価格評価表!AF121/生産者価格評価表!AF$124</f>
        <v>2.3514082274757785E-2</v>
      </c>
      <c r="AG121" s="254">
        <f>+生産者価格評価表!AG121/生産者価格評価表!AG$124</f>
        <v>2.2504543572948562E-2</v>
      </c>
      <c r="AH121" s="254">
        <f>+生産者価格評価表!AH121/生産者価格評価表!AH$124</f>
        <v>2.0936862625784571E-2</v>
      </c>
      <c r="AI121" s="254">
        <f>+生産者価格評価表!AI121/生産者価格評価表!AI$124</f>
        <v>1.7850267609427387E-2</v>
      </c>
      <c r="AJ121" s="254">
        <f>+生産者価格評価表!AJ121/生産者価格評価表!AJ$124</f>
        <v>5.1598413617931466E-2</v>
      </c>
      <c r="AK121" s="254">
        <f>+生産者価格評価表!AK121/生産者価格評価表!AK$124</f>
        <v>2.5099340071254264E-2</v>
      </c>
      <c r="AL121" s="254">
        <f>+生産者価格評価表!AL121/生産者価格評価表!AL$124</f>
        <v>3.8953151875310787E-2</v>
      </c>
      <c r="AM121" s="254">
        <f>+生産者価格評価表!AM121/生産者価格評価表!AM$124</f>
        <v>3.4091411727863188E-2</v>
      </c>
      <c r="AN121" s="254">
        <f>+生産者価格評価表!AN121/生産者価格評価表!AN$124</f>
        <v>7.1080353825541645E-4</v>
      </c>
      <c r="AO121" s="254">
        <f>+生産者価格評価表!AO121/生産者価格評価表!AO$124</f>
        <v>3.9210348816329066E-2</v>
      </c>
      <c r="AP121" s="254">
        <f>+生産者価格評価表!AP121/生産者価格評価表!AP$124</f>
        <v>3.4931889007670719E-2</v>
      </c>
      <c r="AQ121" s="254">
        <f>+生産者価格評価表!AQ121/生産者価格評価表!AQ$124</f>
        <v>3.5807355869836788E-4</v>
      </c>
      <c r="AR121" s="254">
        <f>+生産者価格評価表!AR121/生産者価格評価表!AR$124</f>
        <v>5.1947134991512161E-3</v>
      </c>
      <c r="AS121" s="254">
        <f>+生産者価格評価表!AS121/生産者価格評価表!AS$124</f>
        <v>4.2712807109163378E-2</v>
      </c>
      <c r="AT121" s="254">
        <f>+生産者価格評価表!AT121/生産者価格評価表!AT$124</f>
        <v>3.8141935511947729E-2</v>
      </c>
      <c r="AU121" s="255">
        <f>+生産者価格評価表!AU121/生産者価格評価表!AU$124</f>
        <v>7.7390931626641216E-3</v>
      </c>
      <c r="AV121" s="255">
        <f>+生産者価格評価表!AV121/生産者価格評価表!AV$124</f>
        <v>4.4587878740227011E-3</v>
      </c>
      <c r="AW121" s="255">
        <f>+生産者価格評価表!AW121/生産者価格評価表!AW$124</f>
        <v>-2.9233554811338373E-2</v>
      </c>
      <c r="AX121" s="255">
        <f>+生産者価格評価表!AX121/生産者価格評価表!AX$124</f>
        <v>-7.0781719800321621E-2</v>
      </c>
      <c r="AY121" s="255">
        <f>+生産者価格評価表!AY121/生産者価格評価表!AY$124</f>
        <v>-7.652693431375767E-3</v>
      </c>
      <c r="AZ121" s="255">
        <f>+生産者価格評価表!AZ121/生産者価格評価表!AZ$124</f>
        <v>-1.7168313999701694E-2</v>
      </c>
      <c r="BA121" s="255">
        <f>+生産者価格評価表!BA121/生産者価格評価表!BA$124</f>
        <v>1.044564258463598E-2</v>
      </c>
      <c r="BB121" s="255">
        <f>+生産者価格評価表!BB121/生産者価格評価表!BB$124</f>
        <v>-4.9515585395863468E-2</v>
      </c>
      <c r="BC121" s="255">
        <f>+生産者価格評価表!BC121/生産者価格評価表!BC$124</f>
        <v>-1.1340697036605977E-2</v>
      </c>
      <c r="BD121" s="255">
        <f>+生産者価格評価表!BD121/生産者価格評価表!BD$124</f>
        <v>-5.0094449750610212E-2</v>
      </c>
      <c r="BE121" s="255">
        <f>+生産者価格評価表!BE121/生産者価格評価表!BE$124</f>
        <v>-5.4544801804764842E-2</v>
      </c>
      <c r="BF121" s="255">
        <f>+生産者価格評価表!BF121/生産者価格評価表!BF$124</f>
        <v>-4.5297939178176622E-2</v>
      </c>
      <c r="BG121" s="255">
        <f>+生産者価格評価表!BG121/生産者価格評価表!BG$124</f>
        <v>-1.9743915335768098E-2</v>
      </c>
      <c r="BH121" s="255">
        <f>+生産者価格評価表!BH121/生産者価格評価表!BH$124</f>
        <v>-4.2929651886581318E-3</v>
      </c>
      <c r="BI121" s="255">
        <f>+生産者価格評価表!BI121/生産者価格評価表!BI$124</f>
        <v>-2.3065499931441226E-2</v>
      </c>
      <c r="BJ121" s="255">
        <f>+生産者価格評価表!BJ121/生産者価格評価表!BJ$124</f>
        <v>7.1767648803543228E-3</v>
      </c>
      <c r="BK121" s="255">
        <f>+生産者価格評価表!BK121/生産者価格評価表!BK$124</f>
        <v>1.2113189797120932E-2</v>
      </c>
      <c r="BL121" s="255">
        <f>+生産者価格評価表!BL121/生産者価格評価表!BL$124</f>
        <v>1.4912298928383564E-2</v>
      </c>
      <c r="BM121" s="255">
        <f>+生産者価格評価表!BM121/生産者価格評価表!BM$124</f>
        <v>4.6678242098838439E-2</v>
      </c>
      <c r="BN121" s="255">
        <f>+生産者価格評価表!BN121/生産者価格評価表!BN$124</f>
        <v>4.8174540367801111E-2</v>
      </c>
      <c r="BO121" s="255">
        <f>+生産者価格評価表!BO121/生産者価格評価表!BO$124</f>
        <v>5.4533684294560743E-2</v>
      </c>
      <c r="BP121" s="255">
        <f>+生産者価格評価表!BP121/生産者価格評価表!BP$124</f>
        <v>4.4153917101852763E-2</v>
      </c>
      <c r="BQ121" s="255">
        <f>+生産者価格評価表!BQ121/生産者価格評価表!BQ$124</f>
        <v>4.4872749832098373E-2</v>
      </c>
      <c r="BR121" s="255">
        <f>+生産者価格評価表!BR121/生産者価格評価表!BR$124</f>
        <v>3.7157970412410911E-3</v>
      </c>
      <c r="BS121" s="255">
        <f>+生産者価格評価表!BS121/生産者価格評価表!BS$124</f>
        <v>3.6551209150781243E-2</v>
      </c>
      <c r="BT121" s="255">
        <f>+生産者価格評価表!BT121/生産者価格評価表!BT$124</f>
        <v>4.3658571467430712E-2</v>
      </c>
      <c r="BU121" s="255">
        <f>+生産者価格評価表!BU121/生産者価格評価表!BU$124</f>
        <v>5.7634241403601204E-2</v>
      </c>
      <c r="BV121" s="255">
        <f>+生産者価格評価表!BV121/生産者価格評価表!BV$124</f>
        <v>1.7581529595827112E-2</v>
      </c>
      <c r="BW121" s="255">
        <f>+生産者価格評価表!BW121/生産者価格評価表!BW$124</f>
        <v>7.8298797556042479E-2</v>
      </c>
      <c r="BX121" s="255">
        <f>+生産者価格評価表!BX121/生産者価格評価表!BX$124</f>
        <v>5.9067590230573827E-2</v>
      </c>
      <c r="BY121" s="255">
        <f>+生産者価格評価表!BY121/生産者価格評価表!BY$124</f>
        <v>7.1837423660025324E-2</v>
      </c>
      <c r="BZ121" s="255">
        <f>+生産者価格評価表!BZ121/生産者価格評価表!BZ$124</f>
        <v>-7.5388654796505307E-3</v>
      </c>
      <c r="CA121" s="255">
        <f>+生産者価格評価表!CA121/生産者価格評価表!CA$124</f>
        <v>8.3814341344048346E-2</v>
      </c>
      <c r="CB121" s="255">
        <f>+生産者価格評価表!CB121/生産者価格評価表!CB$124</f>
        <v>0</v>
      </c>
      <c r="CC121" s="255">
        <f>+生産者価格評価表!CC121/生産者価格評価表!CC$124</f>
        <v>1.3049380701776208E-2</v>
      </c>
      <c r="CD121" s="255">
        <f>+生産者価格評価表!CD121/生産者価格評価表!CD$124</f>
        <v>-5.0314944067539634E-2</v>
      </c>
      <c r="CE121" s="255">
        <f>+生産者価格評価表!CE121/生産者価格評価表!CE$124</f>
        <v>6.4637729364155447E-2</v>
      </c>
      <c r="CF121" s="255">
        <f>+生産者価格評価表!CF121/生産者価格評価表!CF$124</f>
        <v>5.5981868071965521E-2</v>
      </c>
      <c r="CG121" s="255">
        <f>+生産者価格評価表!CG121/生産者価格評価表!CG$124</f>
        <v>2.5216536257063299E-2</v>
      </c>
      <c r="CH121" s="255">
        <f>+生産者価格評価表!CH121/生産者価格評価表!CH$124</f>
        <v>7.8339239951355222E-2</v>
      </c>
      <c r="CI121" s="255">
        <f>+生産者価格評価表!CI121/生産者価格評価表!CI$124</f>
        <v>1.7366428733044403E-2</v>
      </c>
      <c r="CJ121" s="255">
        <f>+生産者価格評価表!CJ121/生産者価格評価表!CJ$124</f>
        <v>3.0717833712937938E-2</v>
      </c>
      <c r="CK121" s="255">
        <f>+生産者価格評価表!CK121/生産者価格評価表!CK$124</f>
        <v>5.2980783595255793E-2</v>
      </c>
      <c r="CL121" s="255">
        <f>+生産者価格評価表!CL121/生産者価格評価表!CL$124</f>
        <v>2.9686716577783854E-2</v>
      </c>
      <c r="CM121" s="255">
        <f>+生産者価格評価表!CM121/生産者価格評価表!CM$124</f>
        <v>2.9375587539187328E-2</v>
      </c>
      <c r="CN121" s="255">
        <f>+生産者価格評価表!CN121/生産者価格評価表!CN$124</f>
        <v>1.7529581506020556E-3</v>
      </c>
      <c r="CO121" s="255">
        <f>+生産者価格評価表!CO121/生産者価格評価表!CO$124</f>
        <v>8.4525909757830354E-3</v>
      </c>
      <c r="CP121" s="255">
        <f>+生産者価格評価表!CP121/生産者価格評価表!CP$124</f>
        <v>1.2435192998744982E-2</v>
      </c>
      <c r="CQ121" s="255">
        <f>+生産者価格評価表!CQ121/生産者価格評価表!CQ$124</f>
        <v>1.1932931374912149E-2</v>
      </c>
      <c r="CR121" s="255">
        <f>+生産者価格評価表!CR121/生産者価格評価表!CR$124</f>
        <v>1.7956710496292359E-2</v>
      </c>
      <c r="CS121" s="255">
        <f>+生産者価格評価表!CS121/生産者価格評価表!CS$124</f>
        <v>7.3343561691822145E-3</v>
      </c>
      <c r="CT121" s="255">
        <f>+生産者価格評価表!CT121/生産者価格評価表!CT$124</f>
        <v>1.0241081197698102E-2</v>
      </c>
      <c r="CU121" s="255">
        <f>+生産者価格評価表!CU121/生産者価格評価表!CU$124</f>
        <v>3.2114822354587111E-2</v>
      </c>
      <c r="CV121" s="255">
        <f>+生産者価格評価表!CV121/生産者価格評価表!CV$124</f>
        <v>1.8252216877572457E-2</v>
      </c>
      <c r="CW121" s="255">
        <f>+生産者価格評価表!CW121/生産者価格評価表!CW$124</f>
        <v>2.7919546163835867E-3</v>
      </c>
      <c r="CX121" s="255">
        <f>+生産者価格評価表!CX121/生産者価格評価表!CX$124</f>
        <v>3.2815821985404024E-2</v>
      </c>
      <c r="CY121" s="255">
        <f>+生産者価格評価表!CY121/生産者価格評価表!CY$124</f>
        <v>6.8878473745655561E-2</v>
      </c>
      <c r="CZ121" s="255">
        <f>+生産者価格評価表!CZ121/生産者価格評価表!CZ$124</f>
        <v>4.9475295768825671E-4</v>
      </c>
      <c r="DA121" s="255">
        <f>+生産者価格評価表!DA121/生産者価格評価表!DA$124</f>
        <v>3.4964656573977911E-2</v>
      </c>
      <c r="DB121" s="255">
        <f>+生産者価格評価表!DB121/生産者価格評価表!DB$124</f>
        <v>7.1001095692380056E-2</v>
      </c>
      <c r="DC121" s="255">
        <f>+生産者価格評価表!DC121/生産者価格評価表!DC$124</f>
        <v>9.5862158078293958E-2</v>
      </c>
      <c r="DD121" s="255">
        <f>+生産者価格評価表!DD121/生産者価格評価表!DD$124</f>
        <v>7.3392461197339248E-2</v>
      </c>
      <c r="DE121" s="255">
        <f>+生産者価格評価表!DE121/生産者価格評価表!DE$124</f>
        <v>0.12641731367798811</v>
      </c>
      <c r="DF121" s="255">
        <f>+生産者価格評価表!DF121/生産者価格評価表!DF$124</f>
        <v>0</v>
      </c>
      <c r="DG121" s="256">
        <f>+生産者価格評価表!DG121/生産者価格評価表!DG$124</f>
        <v>3.2882049863322195E-2</v>
      </c>
    </row>
    <row r="122" spans="1:111" ht="15" customHeight="1" thickBot="1" x14ac:dyDescent="0.25">
      <c r="B122" s="708" t="s">
        <v>1034</v>
      </c>
      <c r="C122" s="709" t="s">
        <v>24</v>
      </c>
      <c r="D122" s="712">
        <f>+生産者価格評価表!D122/生産者価格評価表!D$124</f>
        <v>-0.11397539334618409</v>
      </c>
      <c r="E122" s="713">
        <f>+生産者価格評価表!E122/生産者価格評価表!E$124</f>
        <v>-5.3643694371384608E-3</v>
      </c>
      <c r="F122" s="713">
        <f>+生産者価格評価表!F122/生産者価格評価表!F$124</f>
        <v>-2.5087349589935866E-5</v>
      </c>
      <c r="G122" s="713">
        <f>+生産者価格評価表!G122/生産者価格評価表!G$124</f>
        <v>-1.0921489914996019E-2</v>
      </c>
      <c r="H122" s="713">
        <f>+生産者価格評価表!H122/生産者価格評価表!H$124</f>
        <v>-1.8914550302499707E-3</v>
      </c>
      <c r="I122" s="713">
        <f>+生産者価格評価表!I122/生産者価格評価表!I$124</f>
        <v>-1.5432442258181791E-3</v>
      </c>
      <c r="J122" s="713">
        <f>+生産者価格評価表!J122/生産者価格評価表!J$124</f>
        <v>-1.3449609692326729E-5</v>
      </c>
      <c r="K122" s="713">
        <f>+生産者価格評価表!K122/生産者価格評価表!K$124</f>
        <v>-2.6949916050849985E-3</v>
      </c>
      <c r="L122" s="713">
        <f>+生産者価格評価表!L122/生産者価格評価表!L$124</f>
        <v>-1.2417167572241917E-4</v>
      </c>
      <c r="M122" s="713">
        <f>+生産者価格評価表!M122/生産者価格評価表!M$124</f>
        <v>-1.3917377680080711E-3</v>
      </c>
      <c r="N122" s="713">
        <f>+生産者価格評価表!N122/生産者価格評価表!N$124</f>
        <v>-1.2335582109951978E-6</v>
      </c>
      <c r="O122" s="713">
        <f>+生産者価格評価表!O122/生産者価格評価表!O$124</f>
        <v>-3.7544971836578001E-6</v>
      </c>
      <c r="P122" s="713">
        <f>+生産者価格評価表!P122/生産者価格評価表!P$124</f>
        <v>-2.7092561737175057E-6</v>
      </c>
      <c r="Q122" s="713">
        <f>+生産者価格評価表!Q122/生産者価格評価表!Q$124</f>
        <v>-5.5001823521995227E-6</v>
      </c>
      <c r="R122" s="713">
        <f>+生産者価格評価表!R122/生産者価格評価表!R$124</f>
        <v>-2.297648930731629E-6</v>
      </c>
      <c r="S122" s="713">
        <f>+生産者価格評価表!S122/生産者価格評価表!S$124</f>
        <v>-5.2426714661576378E-7</v>
      </c>
      <c r="T122" s="713">
        <f>+生産者価格評価表!T122/生産者価格評価表!T$124</f>
        <v>-1.4201160575646884E-6</v>
      </c>
      <c r="U122" s="713">
        <f>+生産者価格評価表!U122/生産者価格評価表!U$124</f>
        <v>-2.2018192409154772E-6</v>
      </c>
      <c r="V122" s="713">
        <f>+生産者価格評価表!V122/生産者価格評価表!V$124</f>
        <v>-3.1699237633334919E-6</v>
      </c>
      <c r="W122" s="713">
        <f>+生産者価格評価表!W122/生産者価格評価表!W$124</f>
        <v>-9.5952758344805773E-6</v>
      </c>
      <c r="X122" s="713">
        <f>+生産者価格評価表!X122/生産者価格評価表!X$124</f>
        <v>-9.6932521878881847E-7</v>
      </c>
      <c r="Y122" s="713">
        <f>+生産者価格評価表!Y122/生産者価格評価表!Y$124</f>
        <v>-1.7531168774534048E-6</v>
      </c>
      <c r="Z122" s="713">
        <f>+生産者価格評価表!Z122/生産者価格評価表!Z$124</f>
        <v>-3.3892987250426568E-6</v>
      </c>
      <c r="AA122" s="713">
        <f>+生産者価格評価表!AA122/生産者価格評価表!AA$124</f>
        <v>-2.7069167135865562E-6</v>
      </c>
      <c r="AB122" s="713">
        <f>+生産者価格評価表!AB122/生産者価格評価表!AB$124</f>
        <v>-7.2732993129953187E-7</v>
      </c>
      <c r="AC122" s="713">
        <f>+生産者価格評価表!AC122/生産者価格評価表!AC$124</f>
        <v>-3.083664441802772E-6</v>
      </c>
      <c r="AD122" s="713">
        <f>+生産者価格評価表!AD122/生産者価格評価表!AD$124</f>
        <v>-5.5991156189834487E-3</v>
      </c>
      <c r="AE122" s="713">
        <f>+生産者価格評価表!AE122/生産者価格評価表!AE$124</f>
        <v>-1.2970597600828561E-6</v>
      </c>
      <c r="AF122" s="713">
        <f>+生産者価格評価表!AF122/生産者価格評価表!AF$124</f>
        <v>-1.2719350884281072E-6</v>
      </c>
      <c r="AG122" s="713">
        <f>+生産者価格評価表!AG122/生産者価格評価表!AG$124</f>
        <v>-1.8663269453938865E-6</v>
      </c>
      <c r="AH122" s="713">
        <f>+生産者価格評価表!AH122/生産者価格評価表!AH$124</f>
        <v>-1.8780824027435028E-5</v>
      </c>
      <c r="AI122" s="713">
        <f>+生産者価格評価表!AI122/生産者価格評価表!AI$124</f>
        <v>-5.7834701812539556E-6</v>
      </c>
      <c r="AJ122" s="713">
        <f>+生産者価格評価表!AJ122/生産者価格評価表!AJ$124</f>
        <v>-5.703845639677376E-6</v>
      </c>
      <c r="AK122" s="713">
        <f>+生産者価格評価表!AK122/生産者価格評価表!AK$124</f>
        <v>-8.3514141449571657E-6</v>
      </c>
      <c r="AL122" s="713">
        <f>+生産者価格評価表!AL122/生産者価格評価表!AL$124</f>
        <v>-4.5853610819006628E-6</v>
      </c>
      <c r="AM122" s="713">
        <f>+生産者価格評価表!AM122/生産者価格評価表!AM$124</f>
        <v>-1.621841905210123E-6</v>
      </c>
      <c r="AN122" s="713">
        <f>+生産者価格評価表!AN122/生産者価格評価表!AN$124</f>
        <v>-3.2838072649075466E-6</v>
      </c>
      <c r="AO122" s="713">
        <f>+生産者価格評価表!AO122/生産者価格評価表!AO$124</f>
        <v>-5.7107070045628549E-6</v>
      </c>
      <c r="AP122" s="713">
        <f>+生産者価格評価表!AP122/生産者価格評価表!AP$124</f>
        <v>-1.9733022077798428E-6</v>
      </c>
      <c r="AQ122" s="713">
        <f>+生産者価格評価表!AQ122/生産者価格評価表!AQ$124</f>
        <v>-1.9445422117056442E-6</v>
      </c>
      <c r="AR122" s="713">
        <f>+生産者価格評価表!AR122/生産者価格評価表!AR$124</f>
        <v>-4.1150534285542262E-6</v>
      </c>
      <c r="AS122" s="713">
        <f>+生産者価格評価表!AS122/生産者価格評価表!AS$124</f>
        <v>-5.9659222261071741E-6</v>
      </c>
      <c r="AT122" s="713">
        <f>+生産者価格評価表!AT122/生産者価格評価表!AT$124</f>
        <v>-7.7518178012743986E-6</v>
      </c>
      <c r="AU122" s="714">
        <f>+生産者価格評価表!AU122/生産者価格評価表!AU$124</f>
        <v>-5.0030812245426153E-6</v>
      </c>
      <c r="AV122" s="714">
        <f>+生産者価格評価表!AV122/生産者価格評価表!AV$124</f>
        <v>-4.9594504445058666E-6</v>
      </c>
      <c r="AW122" s="714">
        <f>+生産者価格評価表!AW122/生産者価格評価表!AW$124</f>
        <v>-5.6067423880587604E-6</v>
      </c>
      <c r="AX122" s="714">
        <f>+生産者価格評価表!AX122/生産者価格評価表!AX$124</f>
        <v>-5.2145071313040826E-6</v>
      </c>
      <c r="AY122" s="714">
        <f>+生産者価格評価表!AY122/生産者価格評価表!AY$124</f>
        <v>-6.9592620556084429E-6</v>
      </c>
      <c r="AZ122" s="714">
        <f>+生産者価格評価表!AZ122/生産者価格評価表!AZ$124</f>
        <v>-4.4193496313218949E-6</v>
      </c>
      <c r="BA122" s="714">
        <f>+生産者価格評価表!BA122/生産者価格評価表!BA$124</f>
        <v>-2.9358186016402417E-6</v>
      </c>
      <c r="BB122" s="714">
        <f>+生産者価格評価表!BB122/生産者価格評価表!BB$124</f>
        <v>-5.4044024262163962E-6</v>
      </c>
      <c r="BC122" s="714">
        <f>+生産者価格評価表!BC122/生産者価格評価表!BC$124</f>
        <v>-3.9776567067468615E-6</v>
      </c>
      <c r="BD122" s="714">
        <f>+生産者価格評価表!BD122/生産者価格評価表!BD$124</f>
        <v>-4.8979991673401417E-6</v>
      </c>
      <c r="BE122" s="714">
        <f>+生産者価格評価表!BE122/生産者価格評価表!BE$124</f>
        <v>-5.2113974420145177E-6</v>
      </c>
      <c r="BF122" s="714">
        <f>+生産者価格評価表!BF122/生産者価格評価表!BF$124</f>
        <v>-1.5225872355975358E-6</v>
      </c>
      <c r="BG122" s="714">
        <f>+生産者価格評価表!BG122/生産者価格評価表!BG$124</f>
        <v>-4.1245436192485305E-6</v>
      </c>
      <c r="BH122" s="714">
        <f>+生産者価格評価表!BH122/生産者価格評価表!BH$124</f>
        <v>-3.4315916817689696E-6</v>
      </c>
      <c r="BI122" s="714">
        <f>+生産者価格評価表!BI122/生産者価格評価表!BI$124</f>
        <v>-3.8806853117785695E-6</v>
      </c>
      <c r="BJ122" s="714">
        <f>+生産者価格評価表!BJ122/生産者価格評価表!BJ$124</f>
        <v>-3.9273909739399537E-5</v>
      </c>
      <c r="BK122" s="714">
        <f>+生産者価格評価表!BK122/生産者価格評価表!BK$124</f>
        <v>-2.8576931671984832E-6</v>
      </c>
      <c r="BL122" s="714">
        <f>+生産者価格評価表!BL122/生産者価格評価表!BL$124</f>
        <v>-1.0935977506881464E-6</v>
      </c>
      <c r="BM122" s="714">
        <f>+生産者価格評価表!BM122/生産者価格評価表!BM$124</f>
        <v>-3.3135779117676066E-6</v>
      </c>
      <c r="BN122" s="714">
        <f>+生産者価格評価表!BN122/生産者価格評価表!BN$124</f>
        <v>-9.9862968678656365E-6</v>
      </c>
      <c r="BO122" s="714">
        <f>+生産者価格評価表!BO122/生産者価格評価表!BO$124</f>
        <v>-2.5325507457926084E-3</v>
      </c>
      <c r="BP122" s="714">
        <f>+生産者価格評価表!BP122/生産者価格評価表!BP$124</f>
        <v>-2.4071484386675834E-2</v>
      </c>
      <c r="BQ122" s="714">
        <f>+生産者価格評価表!BQ122/生産者価格評価表!BQ$124</f>
        <v>-2.5886760216487277E-5</v>
      </c>
      <c r="BR122" s="714">
        <f>+生産者価格評価表!BR122/生産者価格評価表!BR$124</f>
        <v>-8.2347095784476366E-4</v>
      </c>
      <c r="BS122" s="714">
        <f>+生産者価格評価表!BS122/生産者価格評価表!BS$124</f>
        <v>-3.9406579226476363E-2</v>
      </c>
      <c r="BT122" s="714">
        <f>+生産者価格評価表!BT122/生産者価格評価表!BT$124</f>
        <v>-3.0038464253476576E-6</v>
      </c>
      <c r="BU122" s="714">
        <f>+生産者価格評価表!BU122/生産者価格評価表!BU$124</f>
        <v>-7.0253659304502793E-4</v>
      </c>
      <c r="BV122" s="714">
        <f>+生産者価格評価表!BV122/生産者価格評価表!BV$124</f>
        <v>-1.1296352947280043E-2</v>
      </c>
      <c r="BW122" s="714">
        <f>+生産者価格評価表!BW122/生産者価格評価表!BW$124</f>
        <v>-4.4873212021524954E-6</v>
      </c>
      <c r="BX122" s="714">
        <f>+生産者価格評価表!BX122/生産者価格評価表!BX$124</f>
        <v>-1.4873074017932187E-3</v>
      </c>
      <c r="BY122" s="714">
        <f>+生産者価格評価表!BY122/生産者価格評価表!BY$124</f>
        <v>0</v>
      </c>
      <c r="BZ122" s="714">
        <f>+生産者価格評価表!BZ122/生産者価格評価表!BZ$124</f>
        <v>-1.4673264054137677E-2</v>
      </c>
      <c r="CA122" s="714">
        <f>+生産者価格評価表!CA122/生産者価格評価表!CA$124</f>
        <v>-3.5925078914130553E-3</v>
      </c>
      <c r="CB122" s="714">
        <f>+生産者価格評価表!CB122/生産者価格評価表!CB$124</f>
        <v>0</v>
      </c>
      <c r="CC122" s="714">
        <f>+生産者価格評価表!CC122/生産者価格評価表!CC$124</f>
        <v>-1.7325278444588008E-3</v>
      </c>
      <c r="CD122" s="714">
        <f>+生産者価格評価表!CD122/生産者価格評価表!CD$124</f>
        <v>-2.9963282993020353E-6</v>
      </c>
      <c r="CE122" s="714">
        <f>+生産者価格評価表!CE122/生産者価格評価表!CE$124</f>
        <v>-2.463797574391288E-6</v>
      </c>
      <c r="CF122" s="714">
        <f>+生産者価格評価表!CF122/生産者価格評価表!CF$124</f>
        <v>-3.6121995142576798E-6</v>
      </c>
      <c r="CG122" s="714">
        <f>+生産者価格評価表!CG122/生産者価格評価表!CG$124</f>
        <v>-2.2801720835550314E-3</v>
      </c>
      <c r="CH122" s="714">
        <f>+生産者価格評価表!CH122/生産者価格評価表!CH$124</f>
        <v>0</v>
      </c>
      <c r="CI122" s="714">
        <f>+生産者価格評価表!CI122/生産者価格評価表!CI$124</f>
        <v>-3.787746706247877E-6</v>
      </c>
      <c r="CJ122" s="714">
        <f>+生産者価格評価表!CJ122/生産者価格評価表!CJ$124</f>
        <v>-1.1373352825743631E-6</v>
      </c>
      <c r="CK122" s="714">
        <f>+生産者価格評価表!CK122/生産者価格評価表!CK$124</f>
        <v>-1.0631482569409375E-5</v>
      </c>
      <c r="CL122" s="714">
        <f>+生産者価格評価表!CL122/生産者価格評価表!CL$124</f>
        <v>-1.1870033577950986E-7</v>
      </c>
      <c r="CM122" s="714">
        <f>+生産者価格評価表!CM122/生産者価格評価表!CM$124</f>
        <v>-1.0685812562183487E-5</v>
      </c>
      <c r="CN122" s="714">
        <f>+生産者価格評価表!CN122/生産者価格評価表!CN$124</f>
        <v>0</v>
      </c>
      <c r="CO122" s="714">
        <f>+生産者価格評価表!CO122/生産者価格評価表!CO$124</f>
        <v>-2.0181808216104374E-4</v>
      </c>
      <c r="CP122" s="714">
        <f>+生産者価格評価表!CP122/生産者価格評価表!CP$124</f>
        <v>-7.0510532793330123E-3</v>
      </c>
      <c r="CQ122" s="714">
        <f>+生産者価格評価表!CQ122/生産者価格評価表!CQ$124</f>
        <v>-1.8724311358194912E-2</v>
      </c>
      <c r="CR122" s="714">
        <f>+生産者価格評価表!CR122/生産者価格評価表!CR$124</f>
        <v>-5.025948974555631E-7</v>
      </c>
      <c r="CS122" s="714">
        <f>+生産者価格評価表!CS122/生産者価格評価表!CS$124</f>
        <v>-1.768349574080374E-6</v>
      </c>
      <c r="CT122" s="714">
        <f>+生産者価格評価表!CT122/生産者価格評価表!CT$124</f>
        <v>-2.8767256408932041E-3</v>
      </c>
      <c r="CU122" s="714">
        <f>+生産者価格評価表!CU122/生産者価格評価表!CU$124</f>
        <v>-1.7172250286930223E-2</v>
      </c>
      <c r="CV122" s="714">
        <f>+生産者価格評価表!CV122/生産者価格評価表!CV$124</f>
        <v>-1.6905522921635012E-6</v>
      </c>
      <c r="CW122" s="714">
        <f>+生産者価格評価表!CW122/生産者価格評価表!CW$124</f>
        <v>-1.9462911233067877E-6</v>
      </c>
      <c r="CX122" s="714">
        <f>+生産者価格評価表!CX122/生産者価格評価表!CX$124</f>
        <v>-1.6876620778879062E-6</v>
      </c>
      <c r="CY122" s="714">
        <f>+生産者価格評価表!CY122/生産者価格評価表!CY$124</f>
        <v>-5.5621996001204656E-5</v>
      </c>
      <c r="CZ122" s="714">
        <f>+生産者価格評価表!CZ122/生産者価格評価表!CZ$124</f>
        <v>-3.4035538052350372E-6</v>
      </c>
      <c r="DA122" s="714">
        <f>+生産者価格評価表!DA122/生産者価格評価表!DA$124</f>
        <v>-9.587582929596222E-7</v>
      </c>
      <c r="DB122" s="714">
        <f>+生産者価格評価表!DB122/生産者価格評価表!DB$124</f>
        <v>-5.0482162013320403E-6</v>
      </c>
      <c r="DC122" s="714">
        <f>+生産者価格評価表!DC122/生産者価格評価表!DC$124</f>
        <v>-6.0181642357019923E-6</v>
      </c>
      <c r="DD122" s="714">
        <f>+生産者価格評価表!DD122/生産者価格評価表!DD$124</f>
        <v>-7.4530921015856452E-6</v>
      </c>
      <c r="DE122" s="714">
        <f>+生産者価格評価表!DE122/生産者価格評価表!DE$124</f>
        <v>-1.0969212599714515E-5</v>
      </c>
      <c r="DF122" s="714">
        <f>+生産者価格評価表!DF122/生産者価格評価表!DF$124</f>
        <v>0</v>
      </c>
      <c r="DG122" s="715">
        <f>+生産者価格評価表!DG122/生産者価格評価表!DG$124</f>
        <v>-2.9603075234524122E-3</v>
      </c>
    </row>
    <row r="123" spans="1:111" ht="19.5" customHeight="1" thickBot="1" x14ac:dyDescent="0.25">
      <c r="B123" s="716" t="s">
        <v>1035</v>
      </c>
      <c r="C123" s="717" t="s">
        <v>12</v>
      </c>
      <c r="D123" s="718">
        <f>+生産者価格評価表!D123/生産者価格評価表!D$124</f>
        <v>0.53289203787904682</v>
      </c>
      <c r="E123" s="719">
        <f>+生産者価格評価表!E123/生産者価格評価表!E$124</f>
        <v>0.28846787638061688</v>
      </c>
      <c r="F123" s="719">
        <f>+生産者価格評価表!F123/生産者価格評価表!F$124</f>
        <v>0.60998978260671244</v>
      </c>
      <c r="G123" s="719">
        <f>+生産者価格評価表!G123/生産者価格評価表!G$124</f>
        <v>0.57558072321816534</v>
      </c>
      <c r="H123" s="719">
        <f>+生産者価格評価表!H123/生産者価格評価表!H$124</f>
        <v>0.54451500224046467</v>
      </c>
      <c r="I123" s="719">
        <f>+生産者価格評価表!I123/生産者価格評価表!I$124</f>
        <v>0.57525170461711961</v>
      </c>
      <c r="J123" s="719">
        <f>+生産者価格評価表!J123/生産者価格評価表!J$124</f>
        <v>0.5601896932951006</v>
      </c>
      <c r="K123" s="719">
        <f>+生産者価格評価表!K123/生産者価格評価表!K$124</f>
        <v>0.30810477263555658</v>
      </c>
      <c r="L123" s="719">
        <f>+生産者価格評価表!L123/生産者価格評価表!L$124</f>
        <v>0.49453165727796533</v>
      </c>
      <c r="M123" s="719">
        <f>+生産者価格評価表!M123/生産者価格評価表!M$124</f>
        <v>0.26023491838657303</v>
      </c>
      <c r="N123" s="719">
        <f>+生産者価格評価表!N123/生産者価格評価表!N$124</f>
        <v>0.83908233137567645</v>
      </c>
      <c r="O123" s="719">
        <f>+生産者価格評価表!O123/生産者価格評価表!O$124</f>
        <v>0.4420422962880225</v>
      </c>
      <c r="P123" s="719">
        <f>+生産者価格評価表!P123/生産者価格評価表!P$124</f>
        <v>0.4257704447244009</v>
      </c>
      <c r="Q123" s="719">
        <f>+生産者価格評価表!Q123/生産者価格評価表!Q$124</f>
        <v>0.44602713366881624</v>
      </c>
      <c r="R123" s="719">
        <f>+生産者価格評価表!R123/生産者価格評価表!R$124</f>
        <v>0.42143476687479536</v>
      </c>
      <c r="S123" s="719">
        <f>+生産者価格評価表!S123/生産者価格評価表!S$124</f>
        <v>0.25369942558670083</v>
      </c>
      <c r="T123" s="719">
        <f>+生産者価格評価表!T123/生産者価格評価表!T$124</f>
        <v>0.45144779411952662</v>
      </c>
      <c r="U123" s="719">
        <f>+生産者価格評価表!U123/生産者価格評価表!U$124</f>
        <v>0.60609184668781557</v>
      </c>
      <c r="V123" s="719">
        <f>+生産者価格評価表!V123/生産者価格評価表!V$124</f>
        <v>0.37336313061670867</v>
      </c>
      <c r="W123" s="719">
        <f>+生産者価格評価表!W123/生産者価格評価表!W$124</f>
        <v>0.45245746437068468</v>
      </c>
      <c r="X123" s="719">
        <f>+生産者価格評価表!X123/生産者価格評価表!X$124</f>
        <v>0.12890329090758404</v>
      </c>
      <c r="Y123" s="719">
        <f>+生産者価格評価表!Y123/生産者価格評価表!Y$124</f>
        <v>0.27912184622491482</v>
      </c>
      <c r="Z123" s="719">
        <f>+生産者価格評価表!Z123/生産者価格評価表!Z$124</f>
        <v>0.29280151685643513</v>
      </c>
      <c r="AA123" s="719">
        <f>+生産者価格評価表!AA123/生産者価格評価表!AA$124</f>
        <v>0.40537431244315475</v>
      </c>
      <c r="AB123" s="719">
        <f>+生産者価格評価表!AB123/生産者価格評価表!AB$124</f>
        <v>0.41477963513597899</v>
      </c>
      <c r="AC123" s="719">
        <f>+生産者価格評価表!AC123/生産者価格評価表!AC$124</f>
        <v>0.3661261423399883</v>
      </c>
      <c r="AD123" s="719">
        <f>+生産者価格評価表!AD123/生産者価格評価表!AD$124</f>
        <v>0.4141151685093406</v>
      </c>
      <c r="AE123" s="719">
        <f>+生産者価格評価表!AE123/生産者価格評価表!AE$124</f>
        <v>0.28927415887295882</v>
      </c>
      <c r="AF123" s="719">
        <f>+生産者価格評価表!AF123/生産者価格評価表!AF$124</f>
        <v>0.41295734810982726</v>
      </c>
      <c r="AG123" s="719">
        <f>+生産者価格評価表!AG123/生産者価格評価表!AG$124</f>
        <v>0.53110999048546526</v>
      </c>
      <c r="AH123" s="719">
        <f>+生産者価格評価表!AH123/生産者価格評価表!AH$124</f>
        <v>0.42591903962378252</v>
      </c>
      <c r="AI123" s="719">
        <f>+生産者価格評価表!AI123/生産者価格評価表!AI$124</f>
        <v>0.49357539083865276</v>
      </c>
      <c r="AJ123" s="719">
        <f>+生産者価格評価表!AJ123/生産者価格評価表!AJ$124</f>
        <v>0.49887723363486475</v>
      </c>
      <c r="AK123" s="719">
        <f>+生産者価格評価表!AK123/生産者価格評価表!AK$124</f>
        <v>0.49987890449489814</v>
      </c>
      <c r="AL123" s="719">
        <f>+生産者価格評価表!AL123/生産者価格評価表!AL$124</f>
        <v>0.50719697896032545</v>
      </c>
      <c r="AM123" s="719">
        <f>+生産者価格評価表!AM123/生産者価格評価表!AM$124</f>
        <v>0.24367172032604331</v>
      </c>
      <c r="AN123" s="719">
        <f>+生産者価格評価表!AN123/生産者価格評価表!AN$124</f>
        <v>0.23817135093954417</v>
      </c>
      <c r="AO123" s="719">
        <f>+生産者価格評価表!AO123/生産者価格評価表!AO$124</f>
        <v>0.42813043508607623</v>
      </c>
      <c r="AP123" s="719">
        <f>+生産者価格評価表!AP123/生産者価格評価表!AP$124</f>
        <v>0.40982724232496437</v>
      </c>
      <c r="AQ123" s="719">
        <f>+生産者価格評価表!AQ123/生産者価格評価表!AQ$124</f>
        <v>0.17772476893977168</v>
      </c>
      <c r="AR123" s="719">
        <f>+生産者価格評価表!AR123/生産者価格評価表!AR$124</f>
        <v>0.23223715529388628</v>
      </c>
      <c r="AS123" s="719">
        <f>+生産者価格評価表!AS123/生産者価格評価表!AS$124</f>
        <v>0.47984551670532799</v>
      </c>
      <c r="AT123" s="719">
        <f>+生産者価格評価表!AT123/生産者価格評価表!AT$124</f>
        <v>0.51836528034245088</v>
      </c>
      <c r="AU123" s="720">
        <f>+生産者価格評価表!AU123/生産者価格評価表!AU$124</f>
        <v>0.46347890215079574</v>
      </c>
      <c r="AV123" s="720">
        <f>+生産者価格評価表!AV123/生産者価格評価表!AV$124</f>
        <v>0.48528851602960915</v>
      </c>
      <c r="AW123" s="720">
        <f>+生産者価格評価表!AW123/生産者価格評価表!AW$124</f>
        <v>0.41556438695353098</v>
      </c>
      <c r="AX123" s="720">
        <f>+生産者価格評価表!AX123/生産者価格評価表!AX$124</f>
        <v>0.40611754802700745</v>
      </c>
      <c r="AY123" s="720">
        <f>+生産者価格評価表!AY123/生産者価格評価表!AY$124</f>
        <v>0.33300672947510096</v>
      </c>
      <c r="AZ123" s="720">
        <f>+生産者価格評価表!AZ123/生産者価格評価表!AZ$124</f>
        <v>0.353655999052295</v>
      </c>
      <c r="BA123" s="720">
        <f>+生産者価格評価表!BA123/生産者価格評価表!BA$124</f>
        <v>0.35386412444347887</v>
      </c>
      <c r="BB123" s="720">
        <f>+生産者価格評価表!BB123/生産者価格評価表!BB$124</f>
        <v>0.36352757956631471</v>
      </c>
      <c r="BC123" s="720">
        <f>+生産者価格評価表!BC123/生産者価格評価表!BC$124</f>
        <v>0.38908045725550439</v>
      </c>
      <c r="BD123" s="720">
        <f>+生産者価格評価表!BD123/生産者価格評価表!BD$124</f>
        <v>0.35187781124743878</v>
      </c>
      <c r="BE123" s="720">
        <f>+生産者価格評価表!BE123/生産者価格評価表!BE$124</f>
        <v>0.30295995793823222</v>
      </c>
      <c r="BF123" s="720">
        <f>+生産者価格評価表!BF123/生産者価格評価表!BF$124</f>
        <v>0.1485212563559366</v>
      </c>
      <c r="BG123" s="720">
        <f>+生産者価格評価表!BG123/生産者価格評価表!BG$124</f>
        <v>0.21400799501535156</v>
      </c>
      <c r="BH123" s="720">
        <f>+生産者価格評価表!BH123/生産者価格評価表!BH$124</f>
        <v>0.26033977069136499</v>
      </c>
      <c r="BI123" s="720">
        <f>+生産者価格評価表!BI123/生産者価格評価表!BI$124</f>
        <v>0.30081218431702955</v>
      </c>
      <c r="BJ123" s="720">
        <f>+生産者価格評価表!BJ123/生産者価格評価表!BJ$124</f>
        <v>0.3452044146765878</v>
      </c>
      <c r="BK123" s="720">
        <f>+生産者価格評価表!BK123/生産者価格評価表!BK$124</f>
        <v>0.43434449948361487</v>
      </c>
      <c r="BL123" s="720">
        <f>+生産者価格評価表!BL123/生産者価格評価表!BL$124</f>
        <v>0.17661822393163701</v>
      </c>
      <c r="BM123" s="720">
        <f>+生産者価格評価表!BM123/生産者価格評価表!BM$124</f>
        <v>0.47314611488187613</v>
      </c>
      <c r="BN123" s="720">
        <f>+生産者価格評価表!BN123/生産者価格評価表!BN$124</f>
        <v>0.47979517654129955</v>
      </c>
      <c r="BO123" s="720">
        <f>+生産者価格評価表!BO123/生産者価格評価表!BO$124</f>
        <v>0.4990605847007995</v>
      </c>
      <c r="BP123" s="720">
        <f>+生産者価格評価表!BP123/生産者価格評価表!BP$124</f>
        <v>0.52806704783702196</v>
      </c>
      <c r="BQ123" s="720">
        <f>+生産者価格評価表!BQ123/生産者価格評価表!BQ$124</f>
        <v>0.46810783624715141</v>
      </c>
      <c r="BR123" s="720">
        <f>+生産者価格評価表!BR123/生産者価格評価表!BR$124</f>
        <v>0.25829076420263802</v>
      </c>
      <c r="BS123" s="720">
        <f>+生産者価格評価表!BS123/生産者価格評価表!BS$124</f>
        <v>0.47678146640558661</v>
      </c>
      <c r="BT123" s="720">
        <f>+生産者価格評価表!BT123/生産者価格評価表!BT$124</f>
        <v>0.64980257219369397</v>
      </c>
      <c r="BU123" s="720">
        <f>+生産者価格評価表!BU123/生産者価格評価表!BU$124</f>
        <v>0.7037979944887256</v>
      </c>
      <c r="BV123" s="720">
        <f>+生産者価格評価表!BV123/生産者価格評価表!BV$124</f>
        <v>0.63412234162965198</v>
      </c>
      <c r="BW123" s="720">
        <f>+生産者価格評価表!BW123/生産者価格評価表!BW$124</f>
        <v>0.7205019423476664</v>
      </c>
      <c r="BX123" s="720">
        <f>+生産者価格評価表!BX123/生産者価格評価表!BX$124</f>
        <v>0.64366242534420559</v>
      </c>
      <c r="BY123" s="720">
        <f>+生産者価格評価表!BY123/生産者価格評価表!BY$124</f>
        <v>0.89095841178647472</v>
      </c>
      <c r="BZ123" s="720">
        <f>+生産者価格評価表!BZ123/生産者価格評価表!BZ$124</f>
        <v>0.65398570759341568</v>
      </c>
      <c r="CA123" s="720">
        <f>+生産者価格評価表!CA123/生産者価格評価表!CA$124</f>
        <v>0.78015890982930303</v>
      </c>
      <c r="CB123" s="720">
        <f>+生産者価格評価表!CB123/生産者価格評価表!CB$124</f>
        <v>0</v>
      </c>
      <c r="CC123" s="720">
        <f>+生産者価格評価表!CC123/生産者価格評価表!CC$124</f>
        <v>0.30981336548655281</v>
      </c>
      <c r="CD123" s="720">
        <f>+生産者価格評価表!CD123/生産者価格評価表!CD$124</f>
        <v>0.23618078406720405</v>
      </c>
      <c r="CE123" s="720">
        <f>+生産者価格評価表!CE123/生産者価格評価表!CE$124</f>
        <v>0.68214177923141839</v>
      </c>
      <c r="CF123" s="720">
        <f>+生産者価格評価表!CF123/生産者価格評価表!CF$124</f>
        <v>0.60133237620992264</v>
      </c>
      <c r="CG123" s="720">
        <f>+生産者価格評価表!CG123/生産者価格評価表!CG$124</f>
        <v>0.59760516196263747</v>
      </c>
      <c r="CH123" s="720">
        <f>+生産者価格評価表!CH123/生産者価格評価表!CH$124</f>
        <v>0.781741112671131</v>
      </c>
      <c r="CI123" s="720">
        <f>+生産者価格評価表!CI123/生産者価格評価表!CI$124</f>
        <v>0.45156285214207659</v>
      </c>
      <c r="CJ123" s="720">
        <f>+生産者価格評価表!CJ123/生産者価格評価表!CJ$124</f>
        <v>0.45908675161348073</v>
      </c>
      <c r="CK123" s="720">
        <f>+生産者価格評価表!CK123/生産者価格評価表!CK$124</f>
        <v>0.63690605527087829</v>
      </c>
      <c r="CL123" s="720">
        <f>+生産者価格評価表!CL123/生産者価格評価表!CL$124</f>
        <v>0.4087810472598265</v>
      </c>
      <c r="CM123" s="720">
        <f>+生産者価格評価表!CM123/生産者価格評価表!CM$124</f>
        <v>0.5191226947886447</v>
      </c>
      <c r="CN123" s="720">
        <f>+生産者価格評価表!CN123/生産者価格評価表!CN$124</f>
        <v>0.7098920299017506</v>
      </c>
      <c r="CO123" s="720">
        <f>+生産者価格評価表!CO123/生産者価格評価表!CO$124</f>
        <v>0.79558780858511868</v>
      </c>
      <c r="CP123" s="720">
        <f>+生産者価格評価表!CP123/生産者価格評価表!CP$124</f>
        <v>0.5589556063461264</v>
      </c>
      <c r="CQ123" s="720">
        <f>+生産者価格評価表!CQ123/生産者価格評価表!CQ$124</f>
        <v>0.52660752952707746</v>
      </c>
      <c r="CR123" s="720">
        <f>+生産者価格評価表!CR123/生産者価格評価表!CR$124</f>
        <v>0.55374398016961568</v>
      </c>
      <c r="CS123" s="720">
        <f>+生産者価格評価表!CS123/生産者価格評価表!CS$124</f>
        <v>0.69002330853152882</v>
      </c>
      <c r="CT123" s="720">
        <f>+生産者価格評価表!CT123/生産者価格評価表!CT$124</f>
        <v>0.76709214532836467</v>
      </c>
      <c r="CU123" s="720">
        <f>+生産者価格評価表!CU123/生産者価格評価表!CU$124</f>
        <v>0.61726209924015851</v>
      </c>
      <c r="CV123" s="720">
        <f>+生産者価格評価表!CV123/生産者価格評価表!CV$124</f>
        <v>0.56617824732554622</v>
      </c>
      <c r="CW123" s="720">
        <f>+生産者価格評価表!CW123/生産者価格評価表!CW$124</f>
        <v>0.16906567321480095</v>
      </c>
      <c r="CX123" s="720">
        <f>+生産者価格評価表!CX123/生産者価格評価表!CX$124</f>
        <v>0.34801179982640096</v>
      </c>
      <c r="CY123" s="720">
        <f>+生産者価格評価表!CY123/生産者価格評価表!CY$124</f>
        <v>0.72477347308390438</v>
      </c>
      <c r="CZ123" s="720">
        <f>+生産者価格評価表!CZ123/生産者価格評価表!CZ$124</f>
        <v>0.41588859363919112</v>
      </c>
      <c r="DA123" s="720">
        <f>+生産者価格評価表!DA123/生産者価格評価表!DA$124</f>
        <v>0.41417932806863178</v>
      </c>
      <c r="DB123" s="720">
        <f>+生産者価格評価表!DB123/生産者価格評価表!DB$124</f>
        <v>0.6529530343794997</v>
      </c>
      <c r="DC123" s="720">
        <f>+生産者価格評価表!DC123/生産者価格評価表!DC$124</f>
        <v>0.67748752263449274</v>
      </c>
      <c r="DD123" s="720">
        <f>+生産者価格評価表!DD123/生産者価格評価表!DD$124</f>
        <v>0.69394063612141088</v>
      </c>
      <c r="DE123" s="720">
        <f>+生産者価格評価表!DE123/生産者価格評価表!DE$124</f>
        <v>0.73991742567523855</v>
      </c>
      <c r="DF123" s="720">
        <f>+生産者価格評価表!DF123/生産者価格評価表!DF$124</f>
        <v>0</v>
      </c>
      <c r="DG123" s="721">
        <f>+生産者価格評価表!DG123/生産者価格評価表!DG$124</f>
        <v>0.65002478881032455</v>
      </c>
    </row>
    <row r="124" spans="1:111" ht="19.5" customHeight="1" thickBot="1" x14ac:dyDescent="0.25">
      <c r="B124" s="706" t="s">
        <v>1036</v>
      </c>
      <c r="C124" s="722" t="s">
        <v>247</v>
      </c>
      <c r="D124" s="723">
        <f>+生産者価格評価表!D124/生産者価格評価表!D$124</f>
        <v>1</v>
      </c>
      <c r="E124" s="724">
        <f>+生産者価格評価表!E124/生産者価格評価表!E$124</f>
        <v>1</v>
      </c>
      <c r="F124" s="724">
        <f>+生産者価格評価表!F124/生産者価格評価表!F$124</f>
        <v>1</v>
      </c>
      <c r="G124" s="724">
        <f>+生産者価格評価表!G124/生産者価格評価表!G$124</f>
        <v>1</v>
      </c>
      <c r="H124" s="724">
        <f>+生産者価格評価表!H124/生産者価格評価表!H$124</f>
        <v>1</v>
      </c>
      <c r="I124" s="724">
        <f>+生産者価格評価表!I124/生産者価格評価表!I$124</f>
        <v>1</v>
      </c>
      <c r="J124" s="724">
        <f>+生産者価格評価表!J124/生産者価格評価表!J$124</f>
        <v>1</v>
      </c>
      <c r="K124" s="724">
        <f>+生産者価格評価表!K124/生産者価格評価表!K$124</f>
        <v>1</v>
      </c>
      <c r="L124" s="724">
        <f>+生産者価格評価表!L124/生産者価格評価表!L$124</f>
        <v>1</v>
      </c>
      <c r="M124" s="724">
        <f>+生産者価格評価表!M124/生産者価格評価表!M$124</f>
        <v>1</v>
      </c>
      <c r="N124" s="724">
        <f>+生産者価格評価表!N124/生産者価格評価表!N$124</f>
        <v>1</v>
      </c>
      <c r="O124" s="724">
        <f>+生産者価格評価表!O124/生産者価格評価表!O$124</f>
        <v>1</v>
      </c>
      <c r="P124" s="724">
        <f>+生産者価格評価表!P124/生産者価格評価表!P$124</f>
        <v>1</v>
      </c>
      <c r="Q124" s="724">
        <f>+生産者価格評価表!Q124/生産者価格評価表!Q$124</f>
        <v>1</v>
      </c>
      <c r="R124" s="724">
        <f>+生産者価格評価表!R124/生産者価格評価表!R$124</f>
        <v>1</v>
      </c>
      <c r="S124" s="724">
        <f>+生産者価格評価表!S124/生産者価格評価表!S$124</f>
        <v>1</v>
      </c>
      <c r="T124" s="724">
        <f>+生産者価格評価表!T124/生産者価格評価表!T$124</f>
        <v>1</v>
      </c>
      <c r="U124" s="724">
        <f>+生産者価格評価表!U124/生産者価格評価表!U$124</f>
        <v>1</v>
      </c>
      <c r="V124" s="724">
        <f>+生産者価格評価表!V124/生産者価格評価表!V$124</f>
        <v>1</v>
      </c>
      <c r="W124" s="724">
        <f>+生産者価格評価表!W124/生産者価格評価表!W$124</f>
        <v>1</v>
      </c>
      <c r="X124" s="724">
        <f>+生産者価格評価表!X124/生産者価格評価表!X$124</f>
        <v>1</v>
      </c>
      <c r="Y124" s="724">
        <f>+生産者価格評価表!Y124/生産者価格評価表!Y$124</f>
        <v>1</v>
      </c>
      <c r="Z124" s="724">
        <f>+生産者価格評価表!Z124/生産者価格評価表!Z$124</f>
        <v>1</v>
      </c>
      <c r="AA124" s="724">
        <f>+生産者価格評価表!AA124/生産者価格評価表!AA$124</f>
        <v>1</v>
      </c>
      <c r="AB124" s="724">
        <f>+生産者価格評価表!AB124/生産者価格評価表!AB$124</f>
        <v>1</v>
      </c>
      <c r="AC124" s="724">
        <f>+生産者価格評価表!AC124/生産者価格評価表!AC$124</f>
        <v>1</v>
      </c>
      <c r="AD124" s="724">
        <f>+生産者価格評価表!AD124/生産者価格評価表!AD$124</f>
        <v>1</v>
      </c>
      <c r="AE124" s="724">
        <f>+生産者価格評価表!AE124/生産者価格評価表!AE$124</f>
        <v>1</v>
      </c>
      <c r="AF124" s="724">
        <f>+生産者価格評価表!AF124/生産者価格評価表!AF$124</f>
        <v>1</v>
      </c>
      <c r="AG124" s="724">
        <f>+生産者価格評価表!AG124/生産者価格評価表!AG$124</f>
        <v>1</v>
      </c>
      <c r="AH124" s="724">
        <f>+生産者価格評価表!AH124/生産者価格評価表!AH$124</f>
        <v>1</v>
      </c>
      <c r="AI124" s="724">
        <f>+生産者価格評価表!AI124/生産者価格評価表!AI$124</f>
        <v>1</v>
      </c>
      <c r="AJ124" s="724">
        <f>+生産者価格評価表!AJ124/生産者価格評価表!AJ$124</f>
        <v>1</v>
      </c>
      <c r="AK124" s="724">
        <f>+生産者価格評価表!AK124/生産者価格評価表!AK$124</f>
        <v>1</v>
      </c>
      <c r="AL124" s="724">
        <f>+生産者価格評価表!AL124/生産者価格評価表!AL$124</f>
        <v>1</v>
      </c>
      <c r="AM124" s="724">
        <f>+生産者価格評価表!AM124/生産者価格評価表!AM$124</f>
        <v>1</v>
      </c>
      <c r="AN124" s="724">
        <f>+生産者価格評価表!AN124/生産者価格評価表!AN$124</f>
        <v>1</v>
      </c>
      <c r="AO124" s="724">
        <f>+生産者価格評価表!AO124/生産者価格評価表!AO$124</f>
        <v>1</v>
      </c>
      <c r="AP124" s="724">
        <f>+生産者価格評価表!AP124/生産者価格評価表!AP$124</f>
        <v>1</v>
      </c>
      <c r="AQ124" s="724">
        <f>+生産者価格評価表!AQ124/生産者価格評価表!AQ$124</f>
        <v>1</v>
      </c>
      <c r="AR124" s="724">
        <f>+生産者価格評価表!AR124/生産者価格評価表!AR$124</f>
        <v>1</v>
      </c>
      <c r="AS124" s="724">
        <f>+生産者価格評価表!AS124/生産者価格評価表!AS$124</f>
        <v>1</v>
      </c>
      <c r="AT124" s="724">
        <f>+生産者価格評価表!AT124/生産者価格評価表!AT$124</f>
        <v>1</v>
      </c>
      <c r="AU124" s="725">
        <f>+生産者価格評価表!AU124/生産者価格評価表!AU$124</f>
        <v>1</v>
      </c>
      <c r="AV124" s="725">
        <f>+生産者価格評価表!AV124/生産者価格評価表!AV$124</f>
        <v>1</v>
      </c>
      <c r="AW124" s="725">
        <f>+生産者価格評価表!AW124/生産者価格評価表!AW$124</f>
        <v>1</v>
      </c>
      <c r="AX124" s="725">
        <f>+生産者価格評価表!AX124/生産者価格評価表!AX$124</f>
        <v>1</v>
      </c>
      <c r="AY124" s="725">
        <f>+生産者価格評価表!AY124/生産者価格評価表!AY$124</f>
        <v>1</v>
      </c>
      <c r="AZ124" s="725">
        <f>+生産者価格評価表!AZ124/生産者価格評価表!AZ$124</f>
        <v>1</v>
      </c>
      <c r="BA124" s="725">
        <f>+生産者価格評価表!BA124/生産者価格評価表!BA$124</f>
        <v>1</v>
      </c>
      <c r="BB124" s="725">
        <f>+生産者価格評価表!BB124/生産者価格評価表!BB$124</f>
        <v>1</v>
      </c>
      <c r="BC124" s="725">
        <f>+生産者価格評価表!BC124/生産者価格評価表!BC$124</f>
        <v>1</v>
      </c>
      <c r="BD124" s="725">
        <f>+生産者価格評価表!BD124/生産者価格評価表!BD$124</f>
        <v>1</v>
      </c>
      <c r="BE124" s="725">
        <f>+生産者価格評価表!BE124/生産者価格評価表!BE$124</f>
        <v>1</v>
      </c>
      <c r="BF124" s="725">
        <f>+生産者価格評価表!BF124/生産者価格評価表!BF$124</f>
        <v>1</v>
      </c>
      <c r="BG124" s="725">
        <f>+生産者価格評価表!BG124/生産者価格評価表!BG$124</f>
        <v>1</v>
      </c>
      <c r="BH124" s="725">
        <f>+生産者価格評価表!BH124/生産者価格評価表!BH$124</f>
        <v>1</v>
      </c>
      <c r="BI124" s="725">
        <f>+生産者価格評価表!BI124/生産者価格評価表!BI$124</f>
        <v>1</v>
      </c>
      <c r="BJ124" s="725">
        <f>+生産者価格評価表!BJ124/生産者価格評価表!BJ$124</f>
        <v>1</v>
      </c>
      <c r="BK124" s="725">
        <f>+生産者価格評価表!BK124/生産者価格評価表!BK$124</f>
        <v>1</v>
      </c>
      <c r="BL124" s="725">
        <f>+生産者価格評価表!BL124/生産者価格評価表!BL$124</f>
        <v>1</v>
      </c>
      <c r="BM124" s="725">
        <f>+生産者価格評価表!BM124/生産者価格評価表!BM$124</f>
        <v>1</v>
      </c>
      <c r="BN124" s="725">
        <f>+生産者価格評価表!BN124/生産者価格評価表!BN$124</f>
        <v>1</v>
      </c>
      <c r="BO124" s="725">
        <f>+生産者価格評価表!BO124/生産者価格評価表!BO$124</f>
        <v>1</v>
      </c>
      <c r="BP124" s="725">
        <f>+生産者価格評価表!BP124/生産者価格評価表!BP$124</f>
        <v>1</v>
      </c>
      <c r="BQ124" s="725">
        <f>+生産者価格評価表!BQ124/生産者価格評価表!BQ$124</f>
        <v>1</v>
      </c>
      <c r="BR124" s="725">
        <f>+生産者価格評価表!BR124/生産者価格評価表!BR$124</f>
        <v>1</v>
      </c>
      <c r="BS124" s="725">
        <f>+生産者価格評価表!BS124/生産者価格評価表!BS$124</f>
        <v>1</v>
      </c>
      <c r="BT124" s="725">
        <f>+生産者価格評価表!BT124/生産者価格評価表!BT$124</f>
        <v>1</v>
      </c>
      <c r="BU124" s="725">
        <f>+生産者価格評価表!BU124/生産者価格評価表!BU$124</f>
        <v>1</v>
      </c>
      <c r="BV124" s="725">
        <f>+生産者価格評価表!BV124/生産者価格評価表!BV$124</f>
        <v>1</v>
      </c>
      <c r="BW124" s="725">
        <f>+生産者価格評価表!BW124/生産者価格評価表!BW$124</f>
        <v>1</v>
      </c>
      <c r="BX124" s="725">
        <f>+生産者価格評価表!BX124/生産者価格評価表!BX$124</f>
        <v>1</v>
      </c>
      <c r="BY124" s="725">
        <f>+生産者価格評価表!BY124/生産者価格評価表!BY$124</f>
        <v>1</v>
      </c>
      <c r="BZ124" s="725">
        <f>+生産者価格評価表!BZ124/生産者価格評価表!BZ$124</f>
        <v>1</v>
      </c>
      <c r="CA124" s="725">
        <f>+生産者価格評価表!CA124/生産者価格評価表!CA$124</f>
        <v>1</v>
      </c>
      <c r="CB124" s="725">
        <f>+生産者価格評価表!CB124/生産者価格評価表!CB$124</f>
        <v>1</v>
      </c>
      <c r="CC124" s="725">
        <f>+生産者価格評価表!CC124/生産者価格評価表!CC$124</f>
        <v>1</v>
      </c>
      <c r="CD124" s="725">
        <f>+生産者価格評価表!CD124/生産者価格評価表!CD$124</f>
        <v>1</v>
      </c>
      <c r="CE124" s="725">
        <f>+生産者価格評価表!CE124/生産者価格評価表!CE$124</f>
        <v>1</v>
      </c>
      <c r="CF124" s="725">
        <f>+生産者価格評価表!CF124/生産者価格評価表!CF$124</f>
        <v>1</v>
      </c>
      <c r="CG124" s="725">
        <f>+生産者価格評価表!CG124/生産者価格評価表!CG$124</f>
        <v>1</v>
      </c>
      <c r="CH124" s="725">
        <f>+生産者価格評価表!CH124/生産者価格評価表!CH$124</f>
        <v>1</v>
      </c>
      <c r="CI124" s="725">
        <f>+生産者価格評価表!CI124/生産者価格評価表!CI$124</f>
        <v>1</v>
      </c>
      <c r="CJ124" s="725">
        <f>+生産者価格評価表!CJ124/生産者価格評価表!CJ$124</f>
        <v>1</v>
      </c>
      <c r="CK124" s="725">
        <f>+生産者価格評価表!CK124/生産者価格評価表!CK$124</f>
        <v>1</v>
      </c>
      <c r="CL124" s="725">
        <f>+生産者価格評価表!CL124/生産者価格評価表!CL$124</f>
        <v>1</v>
      </c>
      <c r="CM124" s="725">
        <f>+生産者価格評価表!CM124/生産者価格評価表!CM$124</f>
        <v>1</v>
      </c>
      <c r="CN124" s="725">
        <f>+生産者価格評価表!CN124/生産者価格評価表!CN$124</f>
        <v>1</v>
      </c>
      <c r="CO124" s="725">
        <f>+生産者価格評価表!CO124/生産者価格評価表!CO$124</f>
        <v>1</v>
      </c>
      <c r="CP124" s="725">
        <f>+生産者価格評価表!CP124/生産者価格評価表!CP$124</f>
        <v>1</v>
      </c>
      <c r="CQ124" s="725">
        <f>+生産者価格評価表!CQ124/生産者価格評価表!CQ$124</f>
        <v>1</v>
      </c>
      <c r="CR124" s="725">
        <f>+生産者価格評価表!CR124/生産者価格評価表!CR$124</f>
        <v>1</v>
      </c>
      <c r="CS124" s="725">
        <f>+生産者価格評価表!CS124/生産者価格評価表!CS$124</f>
        <v>1</v>
      </c>
      <c r="CT124" s="725">
        <f>+生産者価格評価表!CT124/生産者価格評価表!CT$124</f>
        <v>1</v>
      </c>
      <c r="CU124" s="725">
        <f>+生産者価格評価表!CU124/生産者価格評価表!CU$124</f>
        <v>1</v>
      </c>
      <c r="CV124" s="725">
        <f>+生産者価格評価表!CV124/生産者価格評価表!CV$124</f>
        <v>1</v>
      </c>
      <c r="CW124" s="725">
        <f>+生産者価格評価表!CW124/生産者価格評価表!CW$124</f>
        <v>1</v>
      </c>
      <c r="CX124" s="725">
        <f>+生産者価格評価表!CX124/生産者価格評価表!CX$124</f>
        <v>1</v>
      </c>
      <c r="CY124" s="725">
        <f>+生産者価格評価表!CY124/生産者価格評価表!CY$124</f>
        <v>1</v>
      </c>
      <c r="CZ124" s="725">
        <f>+生産者価格評価表!CZ124/生産者価格評価表!CZ$124</f>
        <v>1</v>
      </c>
      <c r="DA124" s="725">
        <f>+生産者価格評価表!DA124/生産者価格評価表!DA$124</f>
        <v>1</v>
      </c>
      <c r="DB124" s="725">
        <f>+生産者価格評価表!DB124/生産者価格評価表!DB$124</f>
        <v>1</v>
      </c>
      <c r="DC124" s="725">
        <f>+生産者価格評価表!DC124/生産者価格評価表!DC$124</f>
        <v>1</v>
      </c>
      <c r="DD124" s="725">
        <f>+生産者価格評価表!DD124/生産者価格評価表!DD$124</f>
        <v>1</v>
      </c>
      <c r="DE124" s="725">
        <f>+生産者価格評価表!DE124/生産者価格評価表!DE$124</f>
        <v>1</v>
      </c>
      <c r="DF124" s="725">
        <f>+生産者価格評価表!DF124/生産者価格評価表!DF$124</f>
        <v>1</v>
      </c>
      <c r="DG124" s="726">
        <f>+生産者価格評価表!DG124/生産者価格評価表!DG$124</f>
        <v>1</v>
      </c>
    </row>
    <row r="125" spans="1:111" ht="15" customHeight="1" x14ac:dyDescent="0.2"/>
  </sheetData>
  <mergeCells count="1">
    <mergeCell ref="B5:C6"/>
  </mergeCells>
  <phoneticPr fontId="2"/>
  <pageMargins left="0.78740157480314965" right="0.78740157480314965" top="0.78740157480314965" bottom="0.78740157480314965" header="0.51181102362204722" footer="0.27559055118110237"/>
  <pageSetup paperSize="8" scale="61" fitToWidth="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5" tint="0.79998168889431442"/>
    <pageSetUpPr fitToPage="1"/>
  </sheetPr>
  <dimension ref="A1:DG232"/>
  <sheetViews>
    <sheetView workbookViewId="0">
      <pane xSplit="3" ySplit="6" topLeftCell="CU209" activePane="bottomRight" state="frozen"/>
      <selection activeCell="F55" sqref="F55"/>
      <selection pane="topRight" activeCell="F55" sqref="F55"/>
      <selection pane="bottomLeft" activeCell="F55" sqref="F55"/>
      <selection pane="bottomRight" activeCell="DG232" sqref="DG232"/>
    </sheetView>
  </sheetViews>
  <sheetFormatPr defaultColWidth="17.1796875" defaultRowHeight="12" x14ac:dyDescent="0.3"/>
  <cols>
    <col min="1" max="1" width="6.08984375" style="264" customWidth="1"/>
    <col min="2" max="2" width="6.54296875" style="265" customWidth="1"/>
    <col min="3" max="3" width="26.1796875" style="266" customWidth="1"/>
    <col min="4" max="111" width="11.453125" style="265" customWidth="1"/>
    <col min="112" max="16384" width="17.1796875" style="265"/>
  </cols>
  <sheetData>
    <row r="1" spans="1:111" ht="14" customHeight="1" x14ac:dyDescent="0.3">
      <c r="D1" s="267"/>
    </row>
    <row r="2" spans="1:111" ht="36" customHeight="1" x14ac:dyDescent="0.3">
      <c r="C2" s="343"/>
      <c r="D2" s="268"/>
    </row>
    <row r="3" spans="1:111" s="272" customFormat="1" ht="7.5" customHeight="1" x14ac:dyDescent="0.3">
      <c r="A3" s="269"/>
      <c r="B3" s="270"/>
      <c r="C3" s="271"/>
      <c r="D3" s="270"/>
      <c r="E3" s="270"/>
      <c r="F3" s="270"/>
      <c r="G3" s="270"/>
      <c r="H3" s="270"/>
      <c r="I3" s="270"/>
      <c r="J3" s="270"/>
      <c r="K3" s="270"/>
      <c r="L3" s="270"/>
      <c r="M3" s="270"/>
      <c r="N3" s="270"/>
      <c r="O3" s="270"/>
      <c r="P3" s="270"/>
      <c r="Q3" s="270"/>
      <c r="R3" s="270"/>
      <c r="S3" s="270"/>
    </row>
    <row r="4" spans="1:111" ht="7.5" customHeight="1" thickBot="1" x14ac:dyDescent="0.35">
      <c r="A4" s="273"/>
      <c r="B4" s="274"/>
      <c r="C4" s="242"/>
      <c r="D4" s="274"/>
      <c r="E4" s="274"/>
      <c r="F4" s="274"/>
      <c r="G4" s="274"/>
      <c r="H4" s="274"/>
      <c r="I4" s="274"/>
      <c r="J4" s="274"/>
      <c r="K4" s="274"/>
      <c r="L4" s="274"/>
      <c r="M4" s="274"/>
      <c r="N4" s="274"/>
      <c r="O4" s="274"/>
      <c r="P4" s="274"/>
      <c r="Q4" s="274"/>
      <c r="R4" s="274"/>
      <c r="S4" s="274"/>
    </row>
    <row r="5" spans="1:111" s="276" customFormat="1" ht="17.5" customHeight="1" x14ac:dyDescent="0.3">
      <c r="A5" s="275"/>
      <c r="B5" s="765" t="s">
        <v>622</v>
      </c>
      <c r="C5" s="766"/>
      <c r="D5" s="192" t="s">
        <v>267</v>
      </c>
      <c r="E5" s="192" t="s">
        <v>268</v>
      </c>
      <c r="F5" s="192" t="s">
        <v>269</v>
      </c>
      <c r="G5" s="192" t="s">
        <v>270</v>
      </c>
      <c r="H5" s="192" t="s">
        <v>271</v>
      </c>
      <c r="I5" s="192" t="s">
        <v>272</v>
      </c>
      <c r="J5" s="192" t="s">
        <v>273</v>
      </c>
      <c r="K5" s="192" t="s">
        <v>275</v>
      </c>
      <c r="L5" s="192" t="s">
        <v>276</v>
      </c>
      <c r="M5" s="192" t="s">
        <v>278</v>
      </c>
      <c r="N5" s="192" t="s">
        <v>279</v>
      </c>
      <c r="O5" s="192" t="s">
        <v>280</v>
      </c>
      <c r="P5" s="192" t="s">
        <v>281</v>
      </c>
      <c r="Q5" s="192" t="s">
        <v>283</v>
      </c>
      <c r="R5" s="192" t="s">
        <v>285</v>
      </c>
      <c r="S5" s="192" t="s">
        <v>286</v>
      </c>
      <c r="T5" s="192" t="s">
        <v>287</v>
      </c>
      <c r="U5" s="192" t="s">
        <v>288</v>
      </c>
      <c r="V5" s="192" t="s">
        <v>290</v>
      </c>
      <c r="W5" s="192" t="s">
        <v>291</v>
      </c>
      <c r="X5" s="192" t="s">
        <v>293</v>
      </c>
      <c r="Y5" s="192" t="s">
        <v>295</v>
      </c>
      <c r="Z5" s="192" t="s">
        <v>297</v>
      </c>
      <c r="AA5" s="192" t="s">
        <v>298</v>
      </c>
      <c r="AB5" s="192" t="s">
        <v>299</v>
      </c>
      <c r="AC5" s="192" t="s">
        <v>301</v>
      </c>
      <c r="AD5" s="192" t="s">
        <v>303</v>
      </c>
      <c r="AE5" s="192" t="s">
        <v>304</v>
      </c>
      <c r="AF5" s="192" t="s">
        <v>305</v>
      </c>
      <c r="AG5" s="192" t="s">
        <v>306</v>
      </c>
      <c r="AH5" s="192" t="s">
        <v>307</v>
      </c>
      <c r="AI5" s="192" t="s">
        <v>309</v>
      </c>
      <c r="AJ5" s="192" t="s">
        <v>310</v>
      </c>
      <c r="AK5" s="192" t="s">
        <v>311</v>
      </c>
      <c r="AL5" s="192" t="s">
        <v>312</v>
      </c>
      <c r="AM5" s="192" t="s">
        <v>313</v>
      </c>
      <c r="AN5" s="192" t="s">
        <v>314</v>
      </c>
      <c r="AO5" s="192" t="s">
        <v>315</v>
      </c>
      <c r="AP5" s="192" t="s">
        <v>317</v>
      </c>
      <c r="AQ5" s="192" t="s">
        <v>319</v>
      </c>
      <c r="AR5" s="192" t="s">
        <v>320</v>
      </c>
      <c r="AS5" s="192" t="s">
        <v>321</v>
      </c>
      <c r="AT5" s="192" t="s">
        <v>323</v>
      </c>
      <c r="AU5" s="192" t="s">
        <v>324</v>
      </c>
      <c r="AV5" s="192" t="s">
        <v>325</v>
      </c>
      <c r="AW5" s="192" t="s">
        <v>326</v>
      </c>
      <c r="AX5" s="192" t="s">
        <v>327</v>
      </c>
      <c r="AY5" s="192" t="s">
        <v>329</v>
      </c>
      <c r="AZ5" s="192" t="s">
        <v>331</v>
      </c>
      <c r="BA5" s="192" t="s">
        <v>333</v>
      </c>
      <c r="BB5" s="192" t="s">
        <v>335</v>
      </c>
      <c r="BC5" s="192" t="s">
        <v>337</v>
      </c>
      <c r="BD5" s="192" t="s">
        <v>339</v>
      </c>
      <c r="BE5" s="192" t="s">
        <v>341</v>
      </c>
      <c r="BF5" s="192" t="s">
        <v>343</v>
      </c>
      <c r="BG5" s="192" t="s">
        <v>345</v>
      </c>
      <c r="BH5" s="192" t="s">
        <v>347</v>
      </c>
      <c r="BI5" s="192" t="s">
        <v>348</v>
      </c>
      <c r="BJ5" s="192" t="s">
        <v>349</v>
      </c>
      <c r="BK5" s="192" t="s">
        <v>350</v>
      </c>
      <c r="BL5" s="192" t="s">
        <v>351</v>
      </c>
      <c r="BM5" s="192" t="s">
        <v>353</v>
      </c>
      <c r="BN5" s="192" t="s">
        <v>354</v>
      </c>
      <c r="BO5" s="192" t="s">
        <v>355</v>
      </c>
      <c r="BP5" s="192" t="s">
        <v>357</v>
      </c>
      <c r="BQ5" s="192" t="s">
        <v>359</v>
      </c>
      <c r="BR5" s="192" t="s">
        <v>360</v>
      </c>
      <c r="BS5" s="192" t="s">
        <v>361</v>
      </c>
      <c r="BT5" s="192" t="s">
        <v>362</v>
      </c>
      <c r="BU5" s="192" t="s">
        <v>363</v>
      </c>
      <c r="BV5" s="192" t="s">
        <v>364</v>
      </c>
      <c r="BW5" s="192" t="s">
        <v>365</v>
      </c>
      <c r="BX5" s="192" t="s">
        <v>366</v>
      </c>
      <c r="BY5" s="192" t="s">
        <v>367</v>
      </c>
      <c r="BZ5" s="192" t="s">
        <v>369</v>
      </c>
      <c r="CA5" s="192" t="s">
        <v>370</v>
      </c>
      <c r="CB5" s="192" t="s">
        <v>372</v>
      </c>
      <c r="CC5" s="192" t="s">
        <v>373</v>
      </c>
      <c r="CD5" s="192" t="s">
        <v>374</v>
      </c>
      <c r="CE5" s="192" t="s">
        <v>375</v>
      </c>
      <c r="CF5" s="192" t="s">
        <v>377</v>
      </c>
      <c r="CG5" s="192" t="s">
        <v>378</v>
      </c>
      <c r="CH5" s="192" t="s">
        <v>380</v>
      </c>
      <c r="CI5" s="192" t="s">
        <v>382</v>
      </c>
      <c r="CJ5" s="192" t="s">
        <v>384</v>
      </c>
      <c r="CK5" s="192" t="s">
        <v>385</v>
      </c>
      <c r="CL5" s="192" t="s">
        <v>387</v>
      </c>
      <c r="CM5" s="192" t="s">
        <v>389</v>
      </c>
      <c r="CN5" s="192" t="s">
        <v>391</v>
      </c>
      <c r="CO5" s="192" t="s">
        <v>392</v>
      </c>
      <c r="CP5" s="192" t="s">
        <v>393</v>
      </c>
      <c r="CQ5" s="192" t="s">
        <v>394</v>
      </c>
      <c r="CR5" s="192" t="s">
        <v>396</v>
      </c>
      <c r="CS5" s="192" t="s">
        <v>398</v>
      </c>
      <c r="CT5" s="192" t="s">
        <v>400</v>
      </c>
      <c r="CU5" s="192" t="s">
        <v>402</v>
      </c>
      <c r="CV5" s="192" t="s">
        <v>404</v>
      </c>
      <c r="CW5" s="192" t="s">
        <v>405</v>
      </c>
      <c r="CX5" s="192" t="s">
        <v>406</v>
      </c>
      <c r="CY5" s="192" t="s">
        <v>407</v>
      </c>
      <c r="CZ5" s="192" t="s">
        <v>409</v>
      </c>
      <c r="DA5" s="192" t="s">
        <v>411</v>
      </c>
      <c r="DB5" s="192" t="s">
        <v>413</v>
      </c>
      <c r="DC5" s="192" t="s">
        <v>415</v>
      </c>
      <c r="DD5" s="192" t="s">
        <v>590</v>
      </c>
      <c r="DE5" s="192" t="s">
        <v>417</v>
      </c>
      <c r="DF5" s="192" t="s">
        <v>418</v>
      </c>
      <c r="DG5" s="244" t="s">
        <v>419</v>
      </c>
    </row>
    <row r="6" spans="1:111" s="245" customFormat="1" ht="44.5" customHeight="1" thickBot="1" x14ac:dyDescent="0.25">
      <c r="A6" s="277"/>
      <c r="B6" s="767"/>
      <c r="C6" s="768"/>
      <c r="D6" s="193" t="s">
        <v>198</v>
      </c>
      <c r="E6" s="193" t="s">
        <v>199</v>
      </c>
      <c r="F6" s="193" t="s">
        <v>200</v>
      </c>
      <c r="G6" s="193" t="s">
        <v>6</v>
      </c>
      <c r="H6" s="193" t="s">
        <v>7</v>
      </c>
      <c r="I6" s="193" t="s">
        <v>201</v>
      </c>
      <c r="J6" s="193" t="s">
        <v>274</v>
      </c>
      <c r="K6" s="193" t="s">
        <v>202</v>
      </c>
      <c r="L6" s="193" t="s">
        <v>277</v>
      </c>
      <c r="M6" s="193" t="s">
        <v>203</v>
      </c>
      <c r="N6" s="193" t="s">
        <v>204</v>
      </c>
      <c r="O6" s="193" t="s">
        <v>205</v>
      </c>
      <c r="P6" s="193" t="s">
        <v>282</v>
      </c>
      <c r="Q6" s="193" t="s">
        <v>284</v>
      </c>
      <c r="R6" s="193" t="s">
        <v>206</v>
      </c>
      <c r="S6" s="193" t="s">
        <v>207</v>
      </c>
      <c r="T6" s="193" t="s">
        <v>208</v>
      </c>
      <c r="U6" s="193" t="s">
        <v>289</v>
      </c>
      <c r="V6" s="193" t="s">
        <v>209</v>
      </c>
      <c r="W6" s="193" t="s">
        <v>292</v>
      </c>
      <c r="X6" s="193" t="s">
        <v>294</v>
      </c>
      <c r="Y6" s="193" t="s">
        <v>296</v>
      </c>
      <c r="Z6" s="193" t="s">
        <v>210</v>
      </c>
      <c r="AA6" s="193" t="s">
        <v>211</v>
      </c>
      <c r="AB6" s="193" t="s">
        <v>300</v>
      </c>
      <c r="AC6" s="193" t="s">
        <v>302</v>
      </c>
      <c r="AD6" s="193" t="s">
        <v>212</v>
      </c>
      <c r="AE6" s="193" t="s">
        <v>213</v>
      </c>
      <c r="AF6" s="193" t="s">
        <v>214</v>
      </c>
      <c r="AG6" s="193" t="s">
        <v>215</v>
      </c>
      <c r="AH6" s="193" t="s">
        <v>308</v>
      </c>
      <c r="AI6" s="193" t="s">
        <v>216</v>
      </c>
      <c r="AJ6" s="193" t="s">
        <v>217</v>
      </c>
      <c r="AK6" s="193" t="s">
        <v>218</v>
      </c>
      <c r="AL6" s="193" t="s">
        <v>219</v>
      </c>
      <c r="AM6" s="193" t="s">
        <v>220</v>
      </c>
      <c r="AN6" s="193" t="s">
        <v>221</v>
      </c>
      <c r="AO6" s="193" t="s">
        <v>316</v>
      </c>
      <c r="AP6" s="193" t="s">
        <v>318</v>
      </c>
      <c r="AQ6" s="193" t="s">
        <v>222</v>
      </c>
      <c r="AR6" s="193" t="s">
        <v>223</v>
      </c>
      <c r="AS6" s="193" t="s">
        <v>322</v>
      </c>
      <c r="AT6" s="193" t="s">
        <v>224</v>
      </c>
      <c r="AU6" s="193" t="s">
        <v>194</v>
      </c>
      <c r="AV6" s="193" t="s">
        <v>195</v>
      </c>
      <c r="AW6" s="193" t="s">
        <v>196</v>
      </c>
      <c r="AX6" s="193" t="s">
        <v>328</v>
      </c>
      <c r="AY6" s="193" t="s">
        <v>330</v>
      </c>
      <c r="AZ6" s="193" t="s">
        <v>332</v>
      </c>
      <c r="BA6" s="193" t="s">
        <v>334</v>
      </c>
      <c r="BB6" s="193" t="s">
        <v>336</v>
      </c>
      <c r="BC6" s="193" t="s">
        <v>338</v>
      </c>
      <c r="BD6" s="193" t="s">
        <v>340</v>
      </c>
      <c r="BE6" s="193" t="s">
        <v>342</v>
      </c>
      <c r="BF6" s="193" t="s">
        <v>344</v>
      </c>
      <c r="BG6" s="193" t="s">
        <v>346</v>
      </c>
      <c r="BH6" s="193" t="s">
        <v>225</v>
      </c>
      <c r="BI6" s="193" t="s">
        <v>226</v>
      </c>
      <c r="BJ6" s="193" t="s">
        <v>227</v>
      </c>
      <c r="BK6" s="193" t="s">
        <v>0</v>
      </c>
      <c r="BL6" s="193" t="s">
        <v>352</v>
      </c>
      <c r="BM6" s="193" t="s">
        <v>228</v>
      </c>
      <c r="BN6" s="193" t="s">
        <v>229</v>
      </c>
      <c r="BO6" s="193" t="s">
        <v>356</v>
      </c>
      <c r="BP6" s="193" t="s">
        <v>358</v>
      </c>
      <c r="BQ6" s="193" t="s">
        <v>573</v>
      </c>
      <c r="BR6" s="193" t="s">
        <v>230</v>
      </c>
      <c r="BS6" s="193" t="s">
        <v>231</v>
      </c>
      <c r="BT6" s="193" t="s">
        <v>232</v>
      </c>
      <c r="BU6" s="193" t="s">
        <v>2</v>
      </c>
      <c r="BV6" s="193" t="s">
        <v>3</v>
      </c>
      <c r="BW6" s="193" t="s">
        <v>233</v>
      </c>
      <c r="BX6" s="193" t="s">
        <v>234</v>
      </c>
      <c r="BY6" s="193" t="s">
        <v>368</v>
      </c>
      <c r="BZ6" s="193" t="s">
        <v>235</v>
      </c>
      <c r="CA6" s="193" t="s">
        <v>371</v>
      </c>
      <c r="CB6" s="193" t="s">
        <v>236</v>
      </c>
      <c r="CC6" s="193" t="s">
        <v>237</v>
      </c>
      <c r="CD6" s="193" t="s">
        <v>238</v>
      </c>
      <c r="CE6" s="193" t="s">
        <v>376</v>
      </c>
      <c r="CF6" s="193" t="s">
        <v>239</v>
      </c>
      <c r="CG6" s="193" t="s">
        <v>379</v>
      </c>
      <c r="CH6" s="193" t="s">
        <v>381</v>
      </c>
      <c r="CI6" s="193" t="s">
        <v>383</v>
      </c>
      <c r="CJ6" s="193" t="s">
        <v>240</v>
      </c>
      <c r="CK6" s="193" t="s">
        <v>386</v>
      </c>
      <c r="CL6" s="193" t="s">
        <v>388</v>
      </c>
      <c r="CM6" s="193" t="s">
        <v>390</v>
      </c>
      <c r="CN6" s="193" t="s">
        <v>4</v>
      </c>
      <c r="CO6" s="193" t="s">
        <v>241</v>
      </c>
      <c r="CP6" s="193" t="s">
        <v>242</v>
      </c>
      <c r="CQ6" s="193" t="s">
        <v>395</v>
      </c>
      <c r="CR6" s="193" t="s">
        <v>397</v>
      </c>
      <c r="CS6" s="193" t="s">
        <v>399</v>
      </c>
      <c r="CT6" s="193" t="s">
        <v>401</v>
      </c>
      <c r="CU6" s="193" t="s">
        <v>403</v>
      </c>
      <c r="CV6" s="193" t="s">
        <v>243</v>
      </c>
      <c r="CW6" s="193" t="s">
        <v>244</v>
      </c>
      <c r="CX6" s="193" t="s">
        <v>245</v>
      </c>
      <c r="CY6" s="193" t="s">
        <v>408</v>
      </c>
      <c r="CZ6" s="193" t="s">
        <v>410</v>
      </c>
      <c r="DA6" s="193" t="s">
        <v>412</v>
      </c>
      <c r="DB6" s="193" t="s">
        <v>414</v>
      </c>
      <c r="DC6" s="193" t="s">
        <v>416</v>
      </c>
      <c r="DD6" s="193" t="s">
        <v>574</v>
      </c>
      <c r="DE6" s="193" t="s">
        <v>246</v>
      </c>
      <c r="DF6" s="193" t="s">
        <v>249</v>
      </c>
      <c r="DG6" s="246" t="s">
        <v>250</v>
      </c>
    </row>
    <row r="7" spans="1:111" ht="15" customHeight="1" x14ac:dyDescent="0.3">
      <c r="A7" s="278">
        <v>1</v>
      </c>
      <c r="B7" s="194" t="s">
        <v>588</v>
      </c>
      <c r="C7" s="279" t="s">
        <v>198</v>
      </c>
      <c r="D7" s="344">
        <f t="array" ref="D7:DG114">MINVERSE(I!D7:DG114-MMULT(I!D7:DG114-Ḿ!D7:DG114,投入係数表!D7:DG114))</f>
        <v>1.0299305299231947</v>
      </c>
      <c r="E7" s="345">
        <v>0.14008795600860846</v>
      </c>
      <c r="F7" s="345">
        <v>1.8052645797753567E-2</v>
      </c>
      <c r="G7" s="345">
        <v>4.5756301458984728E-3</v>
      </c>
      <c r="H7" s="345">
        <v>1.7294539309858158E-2</v>
      </c>
      <c r="I7" s="345">
        <v>2.591013378027694E-4</v>
      </c>
      <c r="J7" s="345">
        <v>2.5648336437656723E-4</v>
      </c>
      <c r="K7" s="345">
        <v>0.11225320494901725</v>
      </c>
      <c r="L7" s="345">
        <v>4.0979136538671503E-2</v>
      </c>
      <c r="M7" s="345">
        <v>0.22756017454536054</v>
      </c>
      <c r="N7" s="345">
        <v>2.8304605526567474E-2</v>
      </c>
      <c r="O7" s="345">
        <v>1.1089173707693543E-2</v>
      </c>
      <c r="P7" s="345">
        <v>3.2306474871272831E-3</v>
      </c>
      <c r="Q7" s="345">
        <v>9.0973047954042774E-4</v>
      </c>
      <c r="R7" s="345">
        <v>3.064560258877057E-4</v>
      </c>
      <c r="S7" s="345">
        <v>6.6830425670217604E-3</v>
      </c>
      <c r="T7" s="345">
        <v>1.8383156652938652E-3</v>
      </c>
      <c r="U7" s="345">
        <v>7.6206055928711549E-4</v>
      </c>
      <c r="V7" s="345">
        <v>3.768593337431843E-4</v>
      </c>
      <c r="W7" s="345">
        <v>1.5198926766239661E-4</v>
      </c>
      <c r="X7" s="345">
        <v>7.2629507267459902E-5</v>
      </c>
      <c r="Y7" s="345">
        <v>7.0819981178989742E-4</v>
      </c>
      <c r="Z7" s="345">
        <v>2.4654569673927162E-4</v>
      </c>
      <c r="AA7" s="345">
        <v>1.3475227887406699E-3</v>
      </c>
      <c r="AB7" s="345">
        <v>3.991116441809623E-3</v>
      </c>
      <c r="AC7" s="345">
        <v>2.4014808032844599E-3</v>
      </c>
      <c r="AD7" s="345">
        <v>1.2534182409095494E-5</v>
      </c>
      <c r="AE7" s="345">
        <v>6.1419378476647283E-5</v>
      </c>
      <c r="AF7" s="345">
        <v>1.5415790641367102E-4</v>
      </c>
      <c r="AG7" s="345">
        <v>3.1276392949575217E-2</v>
      </c>
      <c r="AH7" s="345">
        <v>5.1360373171938254E-3</v>
      </c>
      <c r="AI7" s="345">
        <v>2.3214150647180053E-4</v>
      </c>
      <c r="AJ7" s="345">
        <v>1.6056089605142045E-4</v>
      </c>
      <c r="AK7" s="345">
        <v>3.5027294756105062E-4</v>
      </c>
      <c r="AL7" s="345">
        <v>7.0148677190783602E-4</v>
      </c>
      <c r="AM7" s="345">
        <v>7.9706431631302517E-5</v>
      </c>
      <c r="AN7" s="345">
        <v>1.0064889007468541E-4</v>
      </c>
      <c r="AO7" s="345">
        <v>1.1914701556258319E-4</v>
      </c>
      <c r="AP7" s="345">
        <v>7.4083152309608883E-5</v>
      </c>
      <c r="AQ7" s="345">
        <v>5.8586691658725625E-5</v>
      </c>
      <c r="AR7" s="345">
        <v>9.3688561784995031E-5</v>
      </c>
      <c r="AS7" s="345">
        <v>1.5258879694550758E-4</v>
      </c>
      <c r="AT7" s="345">
        <v>1.0284072866962187E-4</v>
      </c>
      <c r="AU7" s="345">
        <v>2.921318890271002E-4</v>
      </c>
      <c r="AV7" s="345">
        <v>4.3215449613092754E-4</v>
      </c>
      <c r="AW7" s="345">
        <v>3.8345438468094289E-4</v>
      </c>
      <c r="AX7" s="345">
        <v>1.8698932090744727E-4</v>
      </c>
      <c r="AY7" s="345">
        <v>1.3430918669337451E-4</v>
      </c>
      <c r="AZ7" s="345">
        <v>3.7390584457190807E-4</v>
      </c>
      <c r="BA7" s="345">
        <v>3.1547963475657246E-4</v>
      </c>
      <c r="BB7" s="345">
        <v>1.0166004274360427E-4</v>
      </c>
      <c r="BC7" s="345">
        <v>2.0121316073937203E-4</v>
      </c>
      <c r="BD7" s="345">
        <v>3.049316489885486E-4</v>
      </c>
      <c r="BE7" s="345">
        <v>1.4094427013269534E-4</v>
      </c>
      <c r="BF7" s="345">
        <v>7.2176084533476074E-4</v>
      </c>
      <c r="BG7" s="345">
        <v>9.1379878127629199E-4</v>
      </c>
      <c r="BH7" s="345">
        <v>6.8799795663857227E-4</v>
      </c>
      <c r="BI7" s="345">
        <v>4.8321915717520011E-4</v>
      </c>
      <c r="BJ7" s="345">
        <v>3.9121427304930352E-4</v>
      </c>
      <c r="BK7" s="345">
        <v>3.5759340562142791E-3</v>
      </c>
      <c r="BL7" s="345">
        <v>2.4283559157566983E-4</v>
      </c>
      <c r="BM7" s="345">
        <v>7.1571914090991066E-4</v>
      </c>
      <c r="BN7" s="345">
        <v>1.939715921741442E-4</v>
      </c>
      <c r="BO7" s="345">
        <v>1.557983798801189E-3</v>
      </c>
      <c r="BP7" s="345">
        <v>1.5373128698639757E-3</v>
      </c>
      <c r="BQ7" s="345">
        <v>8.8070077917602467E-5</v>
      </c>
      <c r="BR7" s="345">
        <v>8.0871987952453698E-5</v>
      </c>
      <c r="BS7" s="345">
        <v>1.5432692963001637E-4</v>
      </c>
      <c r="BT7" s="345">
        <v>5.1734189033495847E-4</v>
      </c>
      <c r="BU7" s="345">
        <v>1.8539168810420963E-4</v>
      </c>
      <c r="BV7" s="345">
        <v>8.3557645170895386E-5</v>
      </c>
      <c r="BW7" s="345">
        <v>4.224723449917716E-5</v>
      </c>
      <c r="BX7" s="345">
        <v>3.8552146746871625E-5</v>
      </c>
      <c r="BY7" s="345">
        <v>1.7689182268263091E-5</v>
      </c>
      <c r="BZ7" s="345">
        <v>1.0416046393973447E-4</v>
      </c>
      <c r="CA7" s="345">
        <v>1.1669202355389314E-4</v>
      </c>
      <c r="CB7" s="345">
        <v>5.1888637339805583E-4</v>
      </c>
      <c r="CC7" s="345">
        <v>1.5571704387612275E-4</v>
      </c>
      <c r="CD7" s="345">
        <v>2.1739684310046541E-4</v>
      </c>
      <c r="CE7" s="345">
        <v>1.0220856697463293E-4</v>
      </c>
      <c r="CF7" s="345">
        <v>1.190635097146852E-4</v>
      </c>
      <c r="CG7" s="345">
        <v>4.5519085005918793E-4</v>
      </c>
      <c r="CH7" s="345">
        <v>5.4258156893669119E-5</v>
      </c>
      <c r="CI7" s="345">
        <v>1.1617032974616887E-4</v>
      </c>
      <c r="CJ7" s="345">
        <v>4.0245643002315986E-4</v>
      </c>
      <c r="CK7" s="345">
        <v>1.462708611209911E-4</v>
      </c>
      <c r="CL7" s="345">
        <v>1.1853224959576674E-4</v>
      </c>
      <c r="CM7" s="345">
        <v>6.2576527616479028E-4</v>
      </c>
      <c r="CN7" s="345">
        <v>1.872865072168316E-4</v>
      </c>
      <c r="CO7" s="345">
        <v>1.7817166562379314E-3</v>
      </c>
      <c r="CP7" s="345">
        <v>1.4264789026177424E-3</v>
      </c>
      <c r="CQ7" s="345">
        <v>1.7711675905789509E-3</v>
      </c>
      <c r="CR7" s="345">
        <v>2.6094342537167123E-4</v>
      </c>
      <c r="CS7" s="345">
        <v>3.3554053136196872E-3</v>
      </c>
      <c r="CT7" s="345">
        <v>5.7526561004004129E-3</v>
      </c>
      <c r="CU7" s="345">
        <v>2.1447992891633935E-3</v>
      </c>
      <c r="CV7" s="345">
        <v>2.7612541483233878E-4</v>
      </c>
      <c r="CW7" s="345">
        <v>3.761810789343673E-4</v>
      </c>
      <c r="CX7" s="345">
        <v>1.0573494288636277E-3</v>
      </c>
      <c r="CY7" s="345">
        <v>8.8690115808098238E-5</v>
      </c>
      <c r="CZ7" s="345">
        <v>2.1149668053442362E-2</v>
      </c>
      <c r="DA7" s="345">
        <v>3.1243056765406643E-2</v>
      </c>
      <c r="DB7" s="345">
        <v>3.0459030025416862E-4</v>
      </c>
      <c r="DC7" s="345">
        <v>4.9797741926496733E-3</v>
      </c>
      <c r="DD7" s="345">
        <v>4.3622831914339917E-3</v>
      </c>
      <c r="DE7" s="345">
        <v>3.5166732744133784E-3</v>
      </c>
      <c r="DF7" s="345">
        <v>2.0265247314033047E-3</v>
      </c>
      <c r="DG7" s="346">
        <v>2.2973023665571454E-4</v>
      </c>
    </row>
    <row r="8" spans="1:111" ht="15" customHeight="1" x14ac:dyDescent="0.3">
      <c r="A8" s="278">
        <v>2</v>
      </c>
      <c r="B8" s="196" t="s">
        <v>268</v>
      </c>
      <c r="C8" s="279" t="s">
        <v>199</v>
      </c>
      <c r="D8" s="347">
        <v>1.0419209223407324E-2</v>
      </c>
      <c r="E8" s="348">
        <v>1.125111595164475</v>
      </c>
      <c r="F8" s="348">
        <v>3.8955944930068237E-2</v>
      </c>
      <c r="G8" s="348">
        <v>3.0132597205051212E-3</v>
      </c>
      <c r="H8" s="348">
        <v>6.7793920775076726E-3</v>
      </c>
      <c r="I8" s="348">
        <v>1.7797880285055094E-5</v>
      </c>
      <c r="J8" s="348">
        <v>3.6251589080834028E-5</v>
      </c>
      <c r="K8" s="348">
        <v>0.12931593468129163</v>
      </c>
      <c r="L8" s="348">
        <v>9.2180663103250526E-3</v>
      </c>
      <c r="M8" s="348">
        <v>3.5311373892576783E-2</v>
      </c>
      <c r="N8" s="348">
        <v>3.0828907666140168E-4</v>
      </c>
      <c r="O8" s="348">
        <v>1.1265281656533995E-3</v>
      </c>
      <c r="P8" s="348">
        <v>8.2255178450239537E-4</v>
      </c>
      <c r="Q8" s="348">
        <v>5.983348492395004E-4</v>
      </c>
      <c r="R8" s="348">
        <v>1.2669663978939421E-4</v>
      </c>
      <c r="S8" s="348">
        <v>6.9892117818943144E-4</v>
      </c>
      <c r="T8" s="348">
        <v>2.405204456786455E-4</v>
      </c>
      <c r="U8" s="348">
        <v>1.3240895928485748E-4</v>
      </c>
      <c r="V8" s="348">
        <v>8.3786125088464538E-4</v>
      </c>
      <c r="W8" s="348">
        <v>6.8641767144332321E-5</v>
      </c>
      <c r="X8" s="348">
        <v>3.0094021684378099E-5</v>
      </c>
      <c r="Y8" s="348">
        <v>6.3052468280639122E-4</v>
      </c>
      <c r="Z8" s="348">
        <v>1.7690066280960748E-4</v>
      </c>
      <c r="AA8" s="348">
        <v>1.5213226804608731E-4</v>
      </c>
      <c r="AB8" s="348">
        <v>1.5538240767490436E-3</v>
      </c>
      <c r="AC8" s="348">
        <v>2.121476387970151E-3</v>
      </c>
      <c r="AD8" s="348">
        <v>3.6709567783172094E-6</v>
      </c>
      <c r="AE8" s="348">
        <v>2.2476577098195545E-5</v>
      </c>
      <c r="AF8" s="348">
        <v>5.7433751416458431E-5</v>
      </c>
      <c r="AG8" s="348">
        <v>3.9483903517703703E-4</v>
      </c>
      <c r="AH8" s="348">
        <v>2.0751406651434486E-2</v>
      </c>
      <c r="AI8" s="348">
        <v>5.1272975514485576E-5</v>
      </c>
      <c r="AJ8" s="348">
        <v>2.9510432434692137E-5</v>
      </c>
      <c r="AK8" s="348">
        <v>1.434722393253745E-4</v>
      </c>
      <c r="AL8" s="348">
        <v>2.0099101640968633E-4</v>
      </c>
      <c r="AM8" s="348">
        <v>8.4161618043669109E-6</v>
      </c>
      <c r="AN8" s="348">
        <v>1.1623651864681759E-5</v>
      </c>
      <c r="AO8" s="348">
        <v>2.4115880225989738E-5</v>
      </c>
      <c r="AP8" s="348">
        <v>8.5116150802500098E-6</v>
      </c>
      <c r="AQ8" s="348">
        <v>7.6899770498727151E-6</v>
      </c>
      <c r="AR8" s="348">
        <v>1.5943970093360053E-5</v>
      </c>
      <c r="AS8" s="348">
        <v>2.4227447399824609E-5</v>
      </c>
      <c r="AT8" s="348">
        <v>2.0845421606716025E-5</v>
      </c>
      <c r="AU8" s="348">
        <v>1.8585971700188248E-5</v>
      </c>
      <c r="AV8" s="348">
        <v>2.2569633474843375E-5</v>
      </c>
      <c r="AW8" s="348">
        <v>4.4102337235913124E-5</v>
      </c>
      <c r="AX8" s="348">
        <v>2.7370311454978375E-5</v>
      </c>
      <c r="AY8" s="348">
        <v>3.2475427465905856E-5</v>
      </c>
      <c r="AZ8" s="348">
        <v>2.9655538527613402E-5</v>
      </c>
      <c r="BA8" s="348">
        <v>2.9487105839852965E-5</v>
      </c>
      <c r="BB8" s="348">
        <v>2.0491396138458463E-5</v>
      </c>
      <c r="BC8" s="348">
        <v>3.0436730917884832E-5</v>
      </c>
      <c r="BD8" s="348">
        <v>3.2910838652490398E-5</v>
      </c>
      <c r="BE8" s="348">
        <v>2.8380169106631756E-5</v>
      </c>
      <c r="BF8" s="348">
        <v>5.0581234920966736E-5</v>
      </c>
      <c r="BG8" s="348">
        <v>5.3400749293460778E-5</v>
      </c>
      <c r="BH8" s="348">
        <v>5.6052092954878283E-5</v>
      </c>
      <c r="BI8" s="348">
        <v>5.5183413931454193E-5</v>
      </c>
      <c r="BJ8" s="348">
        <v>2.4686370189460795E-5</v>
      </c>
      <c r="BK8" s="348">
        <v>6.2251536113002901E-4</v>
      </c>
      <c r="BL8" s="348">
        <v>1.3783975261699542E-5</v>
      </c>
      <c r="BM8" s="348">
        <v>5.5380715839580701E-5</v>
      </c>
      <c r="BN8" s="348">
        <v>3.965936065368472E-5</v>
      </c>
      <c r="BO8" s="348">
        <v>3.817585291847295E-5</v>
      </c>
      <c r="BP8" s="348">
        <v>3.3756279769322306E-5</v>
      </c>
      <c r="BQ8" s="348">
        <v>1.044327622072702E-5</v>
      </c>
      <c r="BR8" s="348">
        <v>4.3991136946169783E-5</v>
      </c>
      <c r="BS8" s="348">
        <v>1.9364051902775514E-5</v>
      </c>
      <c r="BT8" s="348">
        <v>2.7709148203010839E-5</v>
      </c>
      <c r="BU8" s="348">
        <v>1.4225755669637836E-5</v>
      </c>
      <c r="BV8" s="348">
        <v>1.2045621290765841E-5</v>
      </c>
      <c r="BW8" s="348">
        <v>6.105412583650703E-6</v>
      </c>
      <c r="BX8" s="348">
        <v>5.789487645945665E-6</v>
      </c>
      <c r="BY8" s="348">
        <v>2.1257362106727306E-6</v>
      </c>
      <c r="BZ8" s="348">
        <v>1.5873074905297509E-5</v>
      </c>
      <c r="CA8" s="348">
        <v>9.1700935423069014E-6</v>
      </c>
      <c r="CB8" s="348">
        <v>3.1038043157924977E-5</v>
      </c>
      <c r="CC8" s="348">
        <v>1.7887785103203491E-5</v>
      </c>
      <c r="CD8" s="348">
        <v>3.5857251450049373E-5</v>
      </c>
      <c r="CE8" s="348">
        <v>1.2492349696489803E-5</v>
      </c>
      <c r="CF8" s="348">
        <v>1.5143119968758779E-5</v>
      </c>
      <c r="CG8" s="348">
        <v>9.8087847853589052E-5</v>
      </c>
      <c r="CH8" s="348">
        <v>8.6440703719247289E-6</v>
      </c>
      <c r="CI8" s="348">
        <v>2.2955677133606676E-5</v>
      </c>
      <c r="CJ8" s="348">
        <v>2.9058709518950098E-5</v>
      </c>
      <c r="CK8" s="348">
        <v>2.3789905342923526E-5</v>
      </c>
      <c r="CL8" s="348">
        <v>2.3030754767575291E-5</v>
      </c>
      <c r="CM8" s="348">
        <v>5.989099630771642E-5</v>
      </c>
      <c r="CN8" s="348">
        <v>8.5449887981459984E-5</v>
      </c>
      <c r="CO8" s="348">
        <v>9.6020856792007928E-4</v>
      </c>
      <c r="CP8" s="348">
        <v>1.4374090149816728E-3</v>
      </c>
      <c r="CQ8" s="348">
        <v>8.3149900587266518E-4</v>
      </c>
      <c r="CR8" s="348">
        <v>6.926106341038961E-5</v>
      </c>
      <c r="CS8" s="348">
        <v>1.8917930808967313E-3</v>
      </c>
      <c r="CT8" s="348">
        <v>3.4465844502938386E-3</v>
      </c>
      <c r="CU8" s="348">
        <v>2.3216773005842168E-4</v>
      </c>
      <c r="CV8" s="348">
        <v>2.4650186656003414E-5</v>
      </c>
      <c r="CW8" s="348">
        <v>3.9709535103834149E-5</v>
      </c>
      <c r="CX8" s="348">
        <v>3.7415168784263008E-5</v>
      </c>
      <c r="CY8" s="348">
        <v>1.820278321453736E-5</v>
      </c>
      <c r="CZ8" s="348">
        <v>1.0537622624611364E-2</v>
      </c>
      <c r="DA8" s="348">
        <v>2.2633387784165255E-2</v>
      </c>
      <c r="DB8" s="348">
        <v>7.0161150999621994E-5</v>
      </c>
      <c r="DC8" s="348">
        <v>1.3168791812987965E-4</v>
      </c>
      <c r="DD8" s="348">
        <v>3.9854445128188575E-4</v>
      </c>
      <c r="DE8" s="348">
        <v>7.3826351446549686E-4</v>
      </c>
      <c r="DF8" s="348">
        <v>2.4067520311724395E-4</v>
      </c>
      <c r="DG8" s="349">
        <v>5.6014332227463397E-5</v>
      </c>
    </row>
    <row r="9" spans="1:111" ht="15" customHeight="1" x14ac:dyDescent="0.3">
      <c r="A9" s="278">
        <v>3</v>
      </c>
      <c r="B9" s="196" t="s">
        <v>269</v>
      </c>
      <c r="C9" s="279" t="s">
        <v>200</v>
      </c>
      <c r="D9" s="347">
        <v>5.2459704000548044E-2</v>
      </c>
      <c r="E9" s="348">
        <v>4.6426417593673205E-2</v>
      </c>
      <c r="F9" s="348">
        <v>1.0022752623399089</v>
      </c>
      <c r="G9" s="348">
        <v>3.5463772508311214E-4</v>
      </c>
      <c r="H9" s="348">
        <v>1.1118393098942035E-3</v>
      </c>
      <c r="I9" s="348">
        <v>1.3734515546181496E-5</v>
      </c>
      <c r="J9" s="348">
        <v>1.4243590252036716E-5</v>
      </c>
      <c r="K9" s="348">
        <v>1.0199597288757679E-2</v>
      </c>
      <c r="L9" s="348">
        <v>2.3951060372329816E-3</v>
      </c>
      <c r="M9" s="348">
        <v>1.2745030926757708E-2</v>
      </c>
      <c r="N9" s="348">
        <v>1.4424684817698585E-3</v>
      </c>
      <c r="O9" s="348">
        <v>6.0029943594522533E-4</v>
      </c>
      <c r="P9" s="348">
        <v>1.9217486390324788E-4</v>
      </c>
      <c r="Q9" s="348">
        <v>6.8947646206152027E-5</v>
      </c>
      <c r="R9" s="348">
        <v>2.0097743048154819E-5</v>
      </c>
      <c r="S9" s="348">
        <v>3.6259701201086543E-4</v>
      </c>
      <c r="T9" s="348">
        <v>1.0142917825417355E-4</v>
      </c>
      <c r="U9" s="348">
        <v>4.3188848369370699E-5</v>
      </c>
      <c r="V9" s="348">
        <v>4.8360723745319953E-5</v>
      </c>
      <c r="W9" s="348">
        <v>1.0094090552410217E-5</v>
      </c>
      <c r="X9" s="348">
        <v>4.7266144555907701E-6</v>
      </c>
      <c r="Y9" s="348">
        <v>5.7870355677035303E-5</v>
      </c>
      <c r="Z9" s="348">
        <v>1.8657568977528014E-5</v>
      </c>
      <c r="AA9" s="348">
        <v>7.3484127383944365E-5</v>
      </c>
      <c r="AB9" s="348">
        <v>2.5621074058944149E-4</v>
      </c>
      <c r="AC9" s="348">
        <v>1.9566682086906138E-4</v>
      </c>
      <c r="AD9" s="348">
        <v>7.6253993875437637E-7</v>
      </c>
      <c r="AE9" s="348">
        <v>3.8932148554172548E-6</v>
      </c>
      <c r="AF9" s="348">
        <v>9.8078803411595008E-6</v>
      </c>
      <c r="AG9" s="348">
        <v>1.5958132527034473E-3</v>
      </c>
      <c r="AH9" s="348">
        <v>9.8539655232698161E-4</v>
      </c>
      <c r="AI9" s="348">
        <v>1.3546779444762524E-5</v>
      </c>
      <c r="AJ9" s="348">
        <v>9.1548790240513721E-6</v>
      </c>
      <c r="AK9" s="348">
        <v>2.2768573317527282E-5</v>
      </c>
      <c r="AL9" s="348">
        <v>4.2514439385274028E-5</v>
      </c>
      <c r="AM9" s="348">
        <v>4.3270781055356799E-6</v>
      </c>
      <c r="AN9" s="348">
        <v>5.498814422393494E-6</v>
      </c>
      <c r="AO9" s="348">
        <v>6.8721563845779909E-6</v>
      </c>
      <c r="AP9" s="348">
        <v>4.0459294456082277E-6</v>
      </c>
      <c r="AQ9" s="348">
        <v>3.2332363769357898E-6</v>
      </c>
      <c r="AR9" s="348">
        <v>5.3001355755124137E-6</v>
      </c>
      <c r="AS9" s="348">
        <v>8.5698095333998303E-6</v>
      </c>
      <c r="AT9" s="348">
        <v>5.9327225036717589E-6</v>
      </c>
      <c r="AU9" s="348">
        <v>1.5427699177406733E-5</v>
      </c>
      <c r="AV9" s="348">
        <v>2.2649403509993569E-5</v>
      </c>
      <c r="AW9" s="348">
        <v>2.0940509340275509E-5</v>
      </c>
      <c r="AX9" s="348">
        <v>1.0417121123709778E-5</v>
      </c>
      <c r="AY9" s="348">
        <v>7.9325432625947724E-6</v>
      </c>
      <c r="AZ9" s="348">
        <v>1.9951925340055813E-5</v>
      </c>
      <c r="BA9" s="348">
        <v>1.699073282716599E-5</v>
      </c>
      <c r="BB9" s="348">
        <v>5.8600568833849159E-6</v>
      </c>
      <c r="BC9" s="348">
        <v>1.1244282859292983E-5</v>
      </c>
      <c r="BD9" s="348">
        <v>1.6576816753216992E-5</v>
      </c>
      <c r="BE9" s="348">
        <v>8.1233809737995097E-6</v>
      </c>
      <c r="BF9" s="348">
        <v>3.8278210589295868E-5</v>
      </c>
      <c r="BG9" s="348">
        <v>4.8090425523873091E-5</v>
      </c>
      <c r="BH9" s="348">
        <v>3.6761832878778277E-5</v>
      </c>
      <c r="BI9" s="348">
        <v>2.6378104831777245E-5</v>
      </c>
      <c r="BJ9" s="348">
        <v>2.0654125162869973E-5</v>
      </c>
      <c r="BK9" s="348">
        <v>2.026932283959415E-4</v>
      </c>
      <c r="BL9" s="348">
        <v>1.27661992198204E-5</v>
      </c>
      <c r="BM9" s="348">
        <v>3.8219736205819656E-5</v>
      </c>
      <c r="BN9" s="348">
        <v>1.1224797966277971E-5</v>
      </c>
      <c r="BO9" s="348">
        <v>8.0144740496406594E-5</v>
      </c>
      <c r="BP9" s="348">
        <v>7.8945884050274077E-5</v>
      </c>
      <c r="BQ9" s="348">
        <v>4.8268527378495938E-6</v>
      </c>
      <c r="BR9" s="348">
        <v>5.6310353372039924E-6</v>
      </c>
      <c r="BS9" s="348">
        <v>8.4861187560838933E-6</v>
      </c>
      <c r="BT9" s="348">
        <v>2.7138427967629119E-5</v>
      </c>
      <c r="BU9" s="348">
        <v>9.8769631620862725E-6</v>
      </c>
      <c r="BV9" s="348">
        <v>4.649144413630479E-6</v>
      </c>
      <c r="BW9" s="348">
        <v>2.351127321656039E-6</v>
      </c>
      <c r="BX9" s="348">
        <v>2.1535479981694481E-6</v>
      </c>
      <c r="BY9" s="348">
        <v>9.696469727918131E-7</v>
      </c>
      <c r="BZ9" s="348">
        <v>5.8251214328833158E-6</v>
      </c>
      <c r="CA9" s="348">
        <v>6.2239461528673934E-6</v>
      </c>
      <c r="CB9" s="348">
        <v>2.7334769395244255E-5</v>
      </c>
      <c r="CC9" s="348">
        <v>8.5042260629245226E-6</v>
      </c>
      <c r="CD9" s="348">
        <v>1.2255369923383367E-5</v>
      </c>
      <c r="CE9" s="348">
        <v>5.60821631886684E-6</v>
      </c>
      <c r="CF9" s="348">
        <v>6.5551613720104164E-6</v>
      </c>
      <c r="CG9" s="348">
        <v>2.6470145136384518E-5</v>
      </c>
      <c r="CH9" s="348">
        <v>3.0473820359536947E-6</v>
      </c>
      <c r="CI9" s="348">
        <v>6.6804336791409043E-6</v>
      </c>
      <c r="CJ9" s="348">
        <v>2.1375397496618348E-5</v>
      </c>
      <c r="CK9" s="348">
        <v>8.2324455613383775E-6</v>
      </c>
      <c r="CL9" s="348">
        <v>6.802596702895025E-6</v>
      </c>
      <c r="CM9" s="348">
        <v>3.3752578553770706E-5</v>
      </c>
      <c r="CN9" s="348">
        <v>1.246221274094122E-5</v>
      </c>
      <c r="CO9" s="348">
        <v>1.2369907520266247E-4</v>
      </c>
      <c r="CP9" s="348">
        <v>1.2241761904451426E-4</v>
      </c>
      <c r="CQ9" s="348">
        <v>1.1866423140794471E-4</v>
      </c>
      <c r="CR9" s="348">
        <v>1.5623129626034762E-5</v>
      </c>
      <c r="CS9" s="348">
        <v>2.3587390950227007E-4</v>
      </c>
      <c r="CT9" s="348">
        <v>4.1149610177266318E-4</v>
      </c>
      <c r="CU9" s="348">
        <v>1.1660863420637595E-4</v>
      </c>
      <c r="CV9" s="348">
        <v>1.4830204141288187E-5</v>
      </c>
      <c r="CW9" s="348">
        <v>2.0419266859069533E-5</v>
      </c>
      <c r="CX9" s="348">
        <v>5.4791910168826122E-5</v>
      </c>
      <c r="CY9" s="348">
        <v>5.1241107470341845E-6</v>
      </c>
      <c r="CZ9" s="348">
        <v>1.4382672584716389E-3</v>
      </c>
      <c r="DA9" s="348">
        <v>2.3717564220231825E-3</v>
      </c>
      <c r="DB9" s="348">
        <v>1.7861823233327279E-5</v>
      </c>
      <c r="DC9" s="348">
        <v>2.5649147406219198E-4</v>
      </c>
      <c r="DD9" s="348">
        <v>2.3458693746536546E-4</v>
      </c>
      <c r="DE9" s="348">
        <v>2.0369677894420304E-4</v>
      </c>
      <c r="DF9" s="348">
        <v>1.1094905487391216E-4</v>
      </c>
      <c r="DG9" s="349">
        <v>1.3579889208892255E-5</v>
      </c>
    </row>
    <row r="10" spans="1:111" ht="15" customHeight="1" x14ac:dyDescent="0.3">
      <c r="A10" s="278">
        <v>4</v>
      </c>
      <c r="B10" s="196" t="s">
        <v>270</v>
      </c>
      <c r="C10" s="279" t="s">
        <v>6</v>
      </c>
      <c r="D10" s="347">
        <v>1.2247071783728321E-3</v>
      </c>
      <c r="E10" s="348">
        <v>1.2257571723098561E-3</v>
      </c>
      <c r="F10" s="348">
        <v>2.4055731390928341E-4</v>
      </c>
      <c r="G10" s="348">
        <v>1.2201210824848641</v>
      </c>
      <c r="H10" s="348">
        <v>6.1635820797956208E-4</v>
      </c>
      <c r="I10" s="348">
        <v>4.4317162817472585E-4</v>
      </c>
      <c r="J10" s="348">
        <v>1.8626892291201581E-4</v>
      </c>
      <c r="K10" s="348">
        <v>1.3287922009001234E-3</v>
      </c>
      <c r="L10" s="348">
        <v>2.9076261103579593E-4</v>
      </c>
      <c r="M10" s="348">
        <v>1.0543457736722876E-3</v>
      </c>
      <c r="N10" s="348">
        <v>8.0507445109627237E-5</v>
      </c>
      <c r="O10" s="348">
        <v>2.0414770501134697E-4</v>
      </c>
      <c r="P10" s="348">
        <v>1.910377131598659E-4</v>
      </c>
      <c r="Q10" s="348">
        <v>0.13756991646019123</v>
      </c>
      <c r="R10" s="348">
        <v>1.1404115195750819E-2</v>
      </c>
      <c r="S10" s="348">
        <v>8.256426901620777E-3</v>
      </c>
      <c r="T10" s="348">
        <v>2.3609221137422974E-3</v>
      </c>
      <c r="U10" s="348">
        <v>8.8449509271851863E-4</v>
      </c>
      <c r="V10" s="348">
        <v>1.4067154929046089E-4</v>
      </c>
      <c r="W10" s="348">
        <v>4.1957034045098947E-4</v>
      </c>
      <c r="X10" s="348">
        <v>4.409982203490959E-5</v>
      </c>
      <c r="Y10" s="348">
        <v>1.1775357585989071E-4</v>
      </c>
      <c r="Z10" s="348">
        <v>9.853546179044752E-5</v>
      </c>
      <c r="AA10" s="348">
        <v>3.4492519192646755E-4</v>
      </c>
      <c r="AB10" s="348">
        <v>2.3632789557059502E-4</v>
      </c>
      <c r="AC10" s="348">
        <v>1.1709053877911693E-3</v>
      </c>
      <c r="AD10" s="348">
        <v>1.2629760426711204E-5</v>
      </c>
      <c r="AE10" s="348">
        <v>4.2439017379244011E-5</v>
      </c>
      <c r="AF10" s="348">
        <v>1.4559807449109652E-4</v>
      </c>
      <c r="AG10" s="348">
        <v>1.6169386819087517E-4</v>
      </c>
      <c r="AH10" s="348">
        <v>1.1358520699582234E-3</v>
      </c>
      <c r="AI10" s="348">
        <v>8.1560747636785183E-4</v>
      </c>
      <c r="AJ10" s="348">
        <v>1.1073896305249917E-4</v>
      </c>
      <c r="AK10" s="348">
        <v>2.368909741417259E-3</v>
      </c>
      <c r="AL10" s="348">
        <v>3.0068152544935467E-4</v>
      </c>
      <c r="AM10" s="348">
        <v>7.7533277920871285E-5</v>
      </c>
      <c r="AN10" s="348">
        <v>9.6950100980563983E-5</v>
      </c>
      <c r="AO10" s="348">
        <v>1.570194723000625E-4</v>
      </c>
      <c r="AP10" s="348">
        <v>7.3927414215340927E-5</v>
      </c>
      <c r="AQ10" s="348">
        <v>6.5002229410143861E-5</v>
      </c>
      <c r="AR10" s="348">
        <v>2.5572007207687108E-4</v>
      </c>
      <c r="AS10" s="348">
        <v>3.0880620708294455E-4</v>
      </c>
      <c r="AT10" s="348">
        <v>1.3759971891180524E-4</v>
      </c>
      <c r="AU10" s="348">
        <v>9.3881969016680595E-5</v>
      </c>
      <c r="AV10" s="348">
        <v>8.4777651900259433E-5</v>
      </c>
      <c r="AW10" s="348">
        <v>1.8856354857892677E-4</v>
      </c>
      <c r="AX10" s="348">
        <v>1.3027772147650952E-4</v>
      </c>
      <c r="AY10" s="348">
        <v>2.3660324273244764E-4</v>
      </c>
      <c r="AZ10" s="348">
        <v>1.5711698053759031E-4</v>
      </c>
      <c r="BA10" s="348">
        <v>1.5565956130203E-4</v>
      </c>
      <c r="BB10" s="348">
        <v>9.887716097107811E-5</v>
      </c>
      <c r="BC10" s="348">
        <v>1.6306826094348521E-4</v>
      </c>
      <c r="BD10" s="348">
        <v>1.4897576007335319E-4</v>
      </c>
      <c r="BE10" s="348">
        <v>1.2851390469228213E-4</v>
      </c>
      <c r="BF10" s="348">
        <v>1.2923974850428323E-4</v>
      </c>
      <c r="BG10" s="348">
        <v>1.342187891708935E-4</v>
      </c>
      <c r="BH10" s="348">
        <v>1.3637435358366423E-4</v>
      </c>
      <c r="BI10" s="348">
        <v>4.5467681898495125E-4</v>
      </c>
      <c r="BJ10" s="348">
        <v>1.8900316601521626E-4</v>
      </c>
      <c r="BK10" s="348">
        <v>3.4562978447438674E-3</v>
      </c>
      <c r="BL10" s="348">
        <v>8.5939610547070588E-5</v>
      </c>
      <c r="BM10" s="348">
        <v>5.5548399373196002E-3</v>
      </c>
      <c r="BN10" s="348">
        <v>1.8273352798706644E-3</v>
      </c>
      <c r="BO10" s="348">
        <v>3.2999857232310115E-4</v>
      </c>
      <c r="BP10" s="348">
        <v>4.1505689400657707E-4</v>
      </c>
      <c r="BQ10" s="348">
        <v>4.7771802751074598E-4</v>
      </c>
      <c r="BR10" s="348">
        <v>1.5213087093987997E-4</v>
      </c>
      <c r="BS10" s="348">
        <v>2.0242336331927188E-4</v>
      </c>
      <c r="BT10" s="348">
        <v>1.1321139009903298E-4</v>
      </c>
      <c r="BU10" s="348">
        <v>1.483349963512557E-4</v>
      </c>
      <c r="BV10" s="348">
        <v>1.0209620557157308E-4</v>
      </c>
      <c r="BW10" s="348">
        <v>4.9263461345315851E-5</v>
      </c>
      <c r="BX10" s="348">
        <v>7.4586000101637645E-5</v>
      </c>
      <c r="BY10" s="348">
        <v>3.929481180477351E-5</v>
      </c>
      <c r="BZ10" s="348">
        <v>1.0390172508690353E-4</v>
      </c>
      <c r="CA10" s="348">
        <v>5.8490400229905408E-5</v>
      </c>
      <c r="CB10" s="348">
        <v>2.3782144489523229E-4</v>
      </c>
      <c r="CC10" s="348">
        <v>1.6221903313810691E-4</v>
      </c>
      <c r="CD10" s="348">
        <v>3.6555191099177045E-4</v>
      </c>
      <c r="CE10" s="348">
        <v>1.0628069471216878E-4</v>
      </c>
      <c r="CF10" s="348">
        <v>2.2335006209789083E-4</v>
      </c>
      <c r="CG10" s="348">
        <v>1.1087080663757826E-3</v>
      </c>
      <c r="CH10" s="348">
        <v>4.6423700181344957E-5</v>
      </c>
      <c r="CI10" s="348">
        <v>1.1664869260028382E-4</v>
      </c>
      <c r="CJ10" s="348">
        <v>1.7155977683357758E-4</v>
      </c>
      <c r="CK10" s="348">
        <v>1.381390468693449E-4</v>
      </c>
      <c r="CL10" s="348">
        <v>1.2133912616119293E-4</v>
      </c>
      <c r="CM10" s="348">
        <v>4.3284639144637859E-4</v>
      </c>
      <c r="CN10" s="348">
        <v>7.9264386983150255E-5</v>
      </c>
      <c r="CO10" s="348">
        <v>1.858539504045601E-4</v>
      </c>
      <c r="CP10" s="348">
        <v>2.7025242924097264E-4</v>
      </c>
      <c r="CQ10" s="348">
        <v>1.3043277466730444E-4</v>
      </c>
      <c r="CR10" s="348">
        <v>1.6826279815405801E-4</v>
      </c>
      <c r="CS10" s="348">
        <v>3.0198474162450859E-4</v>
      </c>
      <c r="CT10" s="348">
        <v>3.7746571772408243E-4</v>
      </c>
      <c r="CU10" s="348">
        <v>2.4921097958185404E-4</v>
      </c>
      <c r="CV10" s="348">
        <v>1.0035989203237477E-4</v>
      </c>
      <c r="CW10" s="348">
        <v>2.0567472286484219E-4</v>
      </c>
      <c r="CX10" s="348">
        <v>9.5672241612818106E-5</v>
      </c>
      <c r="CY10" s="348">
        <v>1.0673593279542989E-4</v>
      </c>
      <c r="CZ10" s="348">
        <v>1.9874284824439501E-3</v>
      </c>
      <c r="DA10" s="348">
        <v>2.7818778328809147E-3</v>
      </c>
      <c r="DB10" s="348">
        <v>1.3401872929920587E-4</v>
      </c>
      <c r="DC10" s="348">
        <v>1.8734269180479608E-4</v>
      </c>
      <c r="DD10" s="348">
        <v>6.187819788339548E-5</v>
      </c>
      <c r="DE10" s="348">
        <v>2.9604462705875255E-4</v>
      </c>
      <c r="DF10" s="348">
        <v>1.9901090922628023E-3</v>
      </c>
      <c r="DG10" s="349">
        <v>8.2854661019431998E-5</v>
      </c>
    </row>
    <row r="11" spans="1:111" ht="15" customHeight="1" x14ac:dyDescent="0.3">
      <c r="A11" s="278">
        <v>5</v>
      </c>
      <c r="B11" s="196" t="s">
        <v>271</v>
      </c>
      <c r="C11" s="279" t="s">
        <v>7</v>
      </c>
      <c r="D11" s="347">
        <v>1.3936773019137123E-4</v>
      </c>
      <c r="E11" s="348">
        <v>3.296737060575968E-3</v>
      </c>
      <c r="F11" s="348">
        <v>3.6333550666353139E-4</v>
      </c>
      <c r="G11" s="348">
        <v>7.6431731304470586E-4</v>
      </c>
      <c r="H11" s="348">
        <v>1.0401067288007591</v>
      </c>
      <c r="I11" s="348">
        <v>1.3633757870350964E-5</v>
      </c>
      <c r="J11" s="348">
        <v>1.7795124889241423E-5</v>
      </c>
      <c r="K11" s="348">
        <v>3.5194632489678905E-2</v>
      </c>
      <c r="L11" s="348">
        <v>2.4293741516242693E-3</v>
      </c>
      <c r="M11" s="348">
        <v>9.46353859242814E-3</v>
      </c>
      <c r="N11" s="348">
        <v>1.0814357618797267E-5</v>
      </c>
      <c r="O11" s="348">
        <v>4.2247237014162762E-5</v>
      </c>
      <c r="P11" s="348">
        <v>2.0929096250485346E-4</v>
      </c>
      <c r="Q11" s="348">
        <v>1.6567459735616585E-4</v>
      </c>
      <c r="R11" s="348">
        <v>6.3722107063682976E-5</v>
      </c>
      <c r="S11" s="348">
        <v>1.8056203345884512E-4</v>
      </c>
      <c r="T11" s="348">
        <v>6.453582691909615E-5</v>
      </c>
      <c r="U11" s="348">
        <v>3.7410515753215725E-5</v>
      </c>
      <c r="V11" s="348">
        <v>1.0533270939357623E-4</v>
      </c>
      <c r="W11" s="348">
        <v>2.0655403625612918E-5</v>
      </c>
      <c r="X11" s="348">
        <v>9.0838188611414959E-6</v>
      </c>
      <c r="Y11" s="348">
        <v>1.7530830550153306E-4</v>
      </c>
      <c r="Z11" s="348">
        <v>5.0201888188237174E-5</v>
      </c>
      <c r="AA11" s="348">
        <v>4.2933352056632033E-5</v>
      </c>
      <c r="AB11" s="348">
        <v>5.763092536827083E-4</v>
      </c>
      <c r="AC11" s="348">
        <v>5.8040643172700701E-4</v>
      </c>
      <c r="AD11" s="348">
        <v>1.3221343312795166E-6</v>
      </c>
      <c r="AE11" s="348">
        <v>7.5384508714127855E-6</v>
      </c>
      <c r="AF11" s="348">
        <v>1.855504554874459E-5</v>
      </c>
      <c r="AG11" s="348">
        <v>2.7398886886227477E-5</v>
      </c>
      <c r="AH11" s="348">
        <v>5.6565476835443798E-4</v>
      </c>
      <c r="AI11" s="348">
        <v>2.7400047054204614E-5</v>
      </c>
      <c r="AJ11" s="348">
        <v>1.1519005652714133E-5</v>
      </c>
      <c r="AK11" s="348">
        <v>5.5405653741219364E-5</v>
      </c>
      <c r="AL11" s="348">
        <v>6.3437040617043036E-5</v>
      </c>
      <c r="AM11" s="348">
        <v>4.1793636550683904E-6</v>
      </c>
      <c r="AN11" s="348">
        <v>1.1667292913706877E-5</v>
      </c>
      <c r="AO11" s="348">
        <v>1.8764166639086084E-5</v>
      </c>
      <c r="AP11" s="348">
        <v>7.3761009546969585E-6</v>
      </c>
      <c r="AQ11" s="348">
        <v>3.7039596784807972E-6</v>
      </c>
      <c r="AR11" s="348">
        <v>9.8798524168284527E-6</v>
      </c>
      <c r="AS11" s="348">
        <v>1.0103931137080959E-5</v>
      </c>
      <c r="AT11" s="348">
        <v>9.0764689674319377E-6</v>
      </c>
      <c r="AU11" s="348">
        <v>8.4802541613484109E-6</v>
      </c>
      <c r="AV11" s="348">
        <v>1.3786578041614945E-5</v>
      </c>
      <c r="AW11" s="348">
        <v>1.9656757836508228E-5</v>
      </c>
      <c r="AX11" s="348">
        <v>1.1993122524671105E-5</v>
      </c>
      <c r="AY11" s="348">
        <v>1.7736828186642886E-5</v>
      </c>
      <c r="AZ11" s="348">
        <v>2.0766439128143205E-5</v>
      </c>
      <c r="BA11" s="348">
        <v>1.1344188408752089E-5</v>
      </c>
      <c r="BB11" s="348">
        <v>2.1804873907736886E-5</v>
      </c>
      <c r="BC11" s="348">
        <v>1.3647835623045026E-5</v>
      </c>
      <c r="BD11" s="348">
        <v>1.900724761325376E-5</v>
      </c>
      <c r="BE11" s="348">
        <v>1.5569204125103389E-5</v>
      </c>
      <c r="BF11" s="348">
        <v>1.876265014554773E-5</v>
      </c>
      <c r="BG11" s="348">
        <v>1.8740076776877143E-5</v>
      </c>
      <c r="BH11" s="348">
        <v>1.9504716805676991E-5</v>
      </c>
      <c r="BI11" s="348">
        <v>2.109243204596122E-5</v>
      </c>
      <c r="BJ11" s="348">
        <v>1.0419603342189036E-5</v>
      </c>
      <c r="BK11" s="348">
        <v>5.8389470223145007E-3</v>
      </c>
      <c r="BL11" s="348">
        <v>8.7217635559738602E-6</v>
      </c>
      <c r="BM11" s="348">
        <v>2.249767322317296E-5</v>
      </c>
      <c r="BN11" s="348">
        <v>2.9791551443282872E-5</v>
      </c>
      <c r="BO11" s="348">
        <v>2.1723818860710154E-5</v>
      </c>
      <c r="BP11" s="348">
        <v>2.1347490128441038E-5</v>
      </c>
      <c r="BQ11" s="348">
        <v>5.3910571704903391E-6</v>
      </c>
      <c r="BR11" s="348">
        <v>9.0609735621919874E-6</v>
      </c>
      <c r="BS11" s="348">
        <v>1.3751906554665837E-5</v>
      </c>
      <c r="BT11" s="348">
        <v>1.2198771284426579E-5</v>
      </c>
      <c r="BU11" s="348">
        <v>8.8849822625365707E-6</v>
      </c>
      <c r="BV11" s="348">
        <v>1.0386531151009663E-5</v>
      </c>
      <c r="BW11" s="348">
        <v>4.9633511178522162E-6</v>
      </c>
      <c r="BX11" s="348">
        <v>4.5820212082581038E-6</v>
      </c>
      <c r="BY11" s="348">
        <v>1.5300708132722807E-6</v>
      </c>
      <c r="BZ11" s="348">
        <v>8.2622689875722164E-6</v>
      </c>
      <c r="CA11" s="348">
        <v>6.1219243127352219E-6</v>
      </c>
      <c r="CB11" s="348">
        <v>2.114807934735963E-5</v>
      </c>
      <c r="CC11" s="348">
        <v>9.9261022581282697E-6</v>
      </c>
      <c r="CD11" s="348">
        <v>2.1449875298252838E-5</v>
      </c>
      <c r="CE11" s="348">
        <v>9.1011248957992808E-6</v>
      </c>
      <c r="CF11" s="348">
        <v>9.3141849607172668E-6</v>
      </c>
      <c r="CG11" s="348">
        <v>5.1991146133676351E-5</v>
      </c>
      <c r="CH11" s="348">
        <v>5.1569936245439388E-6</v>
      </c>
      <c r="CI11" s="348">
        <v>1.9896216783353757E-5</v>
      </c>
      <c r="CJ11" s="348">
        <v>2.6460165485313384E-5</v>
      </c>
      <c r="CK11" s="348">
        <v>6.0700648794408861E-5</v>
      </c>
      <c r="CL11" s="348">
        <v>1.9257044557382471E-5</v>
      </c>
      <c r="CM11" s="348">
        <v>4.7174540077571911E-5</v>
      </c>
      <c r="CN11" s="348">
        <v>3.6491899984246687E-5</v>
      </c>
      <c r="CO11" s="348">
        <v>3.2278465881426438E-4</v>
      </c>
      <c r="CP11" s="348">
        <v>2.8775394227777498E-4</v>
      </c>
      <c r="CQ11" s="348">
        <v>3.7502526105910063E-4</v>
      </c>
      <c r="CR11" s="348">
        <v>2.7393518290156188E-5</v>
      </c>
      <c r="CS11" s="348">
        <v>8.9827431690146168E-4</v>
      </c>
      <c r="CT11" s="348">
        <v>1.731372947866752E-3</v>
      </c>
      <c r="CU11" s="348">
        <v>8.0614476723025203E-5</v>
      </c>
      <c r="CV11" s="348">
        <v>4.5795049295808468E-5</v>
      </c>
      <c r="CW11" s="348">
        <v>3.3634136418700152E-5</v>
      </c>
      <c r="CX11" s="348">
        <v>1.5401726703649781E-5</v>
      </c>
      <c r="CY11" s="348">
        <v>1.6711316654708324E-5</v>
      </c>
      <c r="CZ11" s="348">
        <v>7.3968123402617424E-3</v>
      </c>
      <c r="DA11" s="348">
        <v>1.1415370191130784E-2</v>
      </c>
      <c r="DB11" s="348">
        <v>3.8569951391605698E-5</v>
      </c>
      <c r="DC11" s="348">
        <v>6.9380958775146898E-5</v>
      </c>
      <c r="DD11" s="348">
        <v>1.148823597153365E-4</v>
      </c>
      <c r="DE11" s="348">
        <v>4.4324168019945658E-4</v>
      </c>
      <c r="DF11" s="348">
        <v>5.2896135744998605E-4</v>
      </c>
      <c r="DG11" s="349">
        <v>1.9895991621159455E-5</v>
      </c>
    </row>
    <row r="12" spans="1:111" ht="15" customHeight="1" x14ac:dyDescent="0.3">
      <c r="A12" s="278">
        <v>6</v>
      </c>
      <c r="B12" s="196" t="s">
        <v>272</v>
      </c>
      <c r="C12" s="279" t="s">
        <v>201</v>
      </c>
      <c r="D12" s="347">
        <v>2.837583496103383E-4</v>
      </c>
      <c r="E12" s="348">
        <v>1.7728971007389735E-4</v>
      </c>
      <c r="F12" s="348">
        <v>2.3517084159714252E-4</v>
      </c>
      <c r="G12" s="348">
        <v>1.8084547859096138E-4</v>
      </c>
      <c r="H12" s="348">
        <v>3.2237418286640512E-4</v>
      </c>
      <c r="I12" s="348">
        <v>1.0003268602825131</v>
      </c>
      <c r="J12" s="348">
        <v>5.013056746925919E-4</v>
      </c>
      <c r="K12" s="348">
        <v>1.8978750347958907E-4</v>
      </c>
      <c r="L12" s="348">
        <v>1.5900877562553025E-4</v>
      </c>
      <c r="M12" s="348">
        <v>1.6113448036552679E-4</v>
      </c>
      <c r="N12" s="348">
        <v>3.4539388783135876E-5</v>
      </c>
      <c r="O12" s="348">
        <v>3.4375216426762653E-4</v>
      </c>
      <c r="P12" s="348">
        <v>1.8392919368912772E-4</v>
      </c>
      <c r="Q12" s="348">
        <v>1.6977283723313086E-4</v>
      </c>
      <c r="R12" s="348">
        <v>1.5994279143509297E-4</v>
      </c>
      <c r="S12" s="348">
        <v>5.9729002253003784E-4</v>
      </c>
      <c r="T12" s="348">
        <v>2.6696906279207019E-4</v>
      </c>
      <c r="U12" s="348">
        <v>1.8506344001617081E-4</v>
      </c>
      <c r="V12" s="348">
        <v>1.5765012285343227E-3</v>
      </c>
      <c r="W12" s="348">
        <v>5.7620460471462936E-4</v>
      </c>
      <c r="X12" s="348">
        <v>3.7196998417741126E-3</v>
      </c>
      <c r="Y12" s="348">
        <v>1.236200862117144E-3</v>
      </c>
      <c r="Z12" s="348">
        <v>1.1222060562549538E-3</v>
      </c>
      <c r="AA12" s="348">
        <v>6.1313898512604307E-4</v>
      </c>
      <c r="AB12" s="348">
        <v>2.1551506255784305E-4</v>
      </c>
      <c r="AC12" s="348">
        <v>3.5299300157844561E-4</v>
      </c>
      <c r="AD12" s="348">
        <v>6.0685827430459801E-3</v>
      </c>
      <c r="AE12" s="348">
        <v>5.923078479254688E-3</v>
      </c>
      <c r="AF12" s="348">
        <v>2.8591172061228764E-4</v>
      </c>
      <c r="AG12" s="348">
        <v>2.5787298479784757E-4</v>
      </c>
      <c r="AH12" s="348">
        <v>1.671614885647603E-4</v>
      </c>
      <c r="AI12" s="348">
        <v>4.2311430996027645E-4</v>
      </c>
      <c r="AJ12" s="348">
        <v>5.2944785286194193E-4</v>
      </c>
      <c r="AK12" s="348">
        <v>5.2021627241970636E-4</v>
      </c>
      <c r="AL12" s="348">
        <v>4.6654387134443165E-4</v>
      </c>
      <c r="AM12" s="348">
        <v>9.2490828746313533E-4</v>
      </c>
      <c r="AN12" s="348">
        <v>7.2877598333513671E-4</v>
      </c>
      <c r="AO12" s="348">
        <v>7.0493478367681793E-4</v>
      </c>
      <c r="AP12" s="348">
        <v>3.8535653664523888E-4</v>
      </c>
      <c r="AQ12" s="348">
        <v>2.3769930070454014E-4</v>
      </c>
      <c r="AR12" s="348">
        <v>1.99799322974277E-4</v>
      </c>
      <c r="AS12" s="348">
        <v>2.3970035949465149E-4</v>
      </c>
      <c r="AT12" s="348">
        <v>2.4446425280702771E-4</v>
      </c>
      <c r="AU12" s="348">
        <v>1.7301874228534445E-4</v>
      </c>
      <c r="AV12" s="348">
        <v>1.4766021703891793E-4</v>
      </c>
      <c r="AW12" s="348">
        <v>1.4134929237154245E-4</v>
      </c>
      <c r="AX12" s="348">
        <v>1.945902152329304E-4</v>
      </c>
      <c r="AY12" s="348">
        <v>1.9334046757897417E-4</v>
      </c>
      <c r="AZ12" s="348">
        <v>1.5289531294675445E-4</v>
      </c>
      <c r="BA12" s="348">
        <v>1.3434919763671146E-4</v>
      </c>
      <c r="BB12" s="348">
        <v>9.6018460007499365E-5</v>
      </c>
      <c r="BC12" s="348">
        <v>1.5823721436024227E-4</v>
      </c>
      <c r="BD12" s="348">
        <v>1.1446336549378046E-4</v>
      </c>
      <c r="BE12" s="348">
        <v>1.0849652256308427E-4</v>
      </c>
      <c r="BF12" s="348">
        <v>2.017606826019513E-4</v>
      </c>
      <c r="BG12" s="348">
        <v>2.0755312615479375E-4</v>
      </c>
      <c r="BH12" s="348">
        <v>2.1037458914368446E-4</v>
      </c>
      <c r="BI12" s="348">
        <v>2.7098089511846588E-4</v>
      </c>
      <c r="BJ12" s="348">
        <v>1.8882454298007549E-4</v>
      </c>
      <c r="BK12" s="348">
        <v>1.9078196972819854E-4</v>
      </c>
      <c r="BL12" s="348">
        <v>3.3221844789517858E-4</v>
      </c>
      <c r="BM12" s="348">
        <v>1.4944433523829002E-4</v>
      </c>
      <c r="BN12" s="348">
        <v>1.5738521828021409E-4</v>
      </c>
      <c r="BO12" s="348">
        <v>3.2941963689833584E-4</v>
      </c>
      <c r="BP12" s="348">
        <v>2.0383226788536963E-4</v>
      </c>
      <c r="BQ12" s="348">
        <v>2.5955941571030243E-3</v>
      </c>
      <c r="BR12" s="348">
        <v>5.2656267024523149E-3</v>
      </c>
      <c r="BS12" s="348">
        <v>2.7418297768672822E-4</v>
      </c>
      <c r="BT12" s="348">
        <v>3.1785262945454906E-4</v>
      </c>
      <c r="BU12" s="348">
        <v>1.4324176477025917E-4</v>
      </c>
      <c r="BV12" s="348">
        <v>6.1519156468745938E-5</v>
      </c>
      <c r="BW12" s="348">
        <v>7.4624842666050852E-5</v>
      </c>
      <c r="BX12" s="348">
        <v>4.9185791872117118E-5</v>
      </c>
      <c r="BY12" s="348">
        <v>9.5513611220244877E-6</v>
      </c>
      <c r="BZ12" s="348">
        <v>1.7022938435690488E-4</v>
      </c>
      <c r="CA12" s="348">
        <v>2.7900029512853951E-4</v>
      </c>
      <c r="CB12" s="348">
        <v>1.5169073285010008E-3</v>
      </c>
      <c r="CC12" s="348">
        <v>4.122777683935484E-4</v>
      </c>
      <c r="CD12" s="348">
        <v>9.0613944934029753E-4</v>
      </c>
      <c r="CE12" s="348">
        <v>1.4277322051538371E-4</v>
      </c>
      <c r="CF12" s="348">
        <v>1.752144578616523E-4</v>
      </c>
      <c r="CG12" s="348">
        <v>1.009298982485514E-4</v>
      </c>
      <c r="CH12" s="348">
        <v>9.8498674124518039E-5</v>
      </c>
      <c r="CI12" s="348">
        <v>9.179404360712702E-5</v>
      </c>
      <c r="CJ12" s="348">
        <v>8.5627332483844898E-5</v>
      </c>
      <c r="CK12" s="348">
        <v>6.2313942283533642E-5</v>
      </c>
      <c r="CL12" s="348">
        <v>6.2774526164698378E-5</v>
      </c>
      <c r="CM12" s="348">
        <v>1.147304165349423E-4</v>
      </c>
      <c r="CN12" s="348">
        <v>1.3302784123464355E-4</v>
      </c>
      <c r="CO12" s="348">
        <v>1.0230080646927056E-4</v>
      </c>
      <c r="CP12" s="348">
        <v>1.3002433498751867E-4</v>
      </c>
      <c r="CQ12" s="348">
        <v>1.0638243566031513E-4</v>
      </c>
      <c r="CR12" s="348">
        <v>1.8326656225936438E-4</v>
      </c>
      <c r="CS12" s="348">
        <v>1.2808732577335947E-4</v>
      </c>
      <c r="CT12" s="348">
        <v>1.0581877977467918E-4</v>
      </c>
      <c r="CU12" s="348">
        <v>9.0118048517431832E-5</v>
      </c>
      <c r="CV12" s="348">
        <v>8.0220992634530454E-5</v>
      </c>
      <c r="CW12" s="348">
        <v>1.0164537404168401E-4</v>
      </c>
      <c r="CX12" s="348">
        <v>1.3934436988637173E-4</v>
      </c>
      <c r="CY12" s="348">
        <v>5.7319666444493319E-5</v>
      </c>
      <c r="CZ12" s="348">
        <v>3.5198794252733591E-4</v>
      </c>
      <c r="DA12" s="348">
        <v>2.1446474646375361E-4</v>
      </c>
      <c r="DB12" s="348">
        <v>1.8627016698735343E-4</v>
      </c>
      <c r="DC12" s="348">
        <v>1.8447016485369615E-4</v>
      </c>
      <c r="DD12" s="348">
        <v>8.2619397831859486E-5</v>
      </c>
      <c r="DE12" s="348">
        <v>1.40446805031883E-4</v>
      </c>
      <c r="DF12" s="348">
        <v>2.3922530377292031E-4</v>
      </c>
      <c r="DG12" s="349">
        <v>1.0996802415176151E-4</v>
      </c>
    </row>
    <row r="13" spans="1:111" ht="15" customHeight="1" x14ac:dyDescent="0.3">
      <c r="A13" s="278">
        <v>7</v>
      </c>
      <c r="B13" s="196" t="s">
        <v>273</v>
      </c>
      <c r="C13" s="279" t="s">
        <v>274</v>
      </c>
      <c r="D13" s="347">
        <v>1.1685455509905494E-4</v>
      </c>
      <c r="E13" s="348">
        <v>6.6612470867915844E-5</v>
      </c>
      <c r="F13" s="348">
        <v>9.7499071952013449E-5</v>
      </c>
      <c r="G13" s="348">
        <v>7.8513112470376286E-5</v>
      </c>
      <c r="H13" s="348">
        <v>1.5288260844135222E-4</v>
      </c>
      <c r="I13" s="348">
        <v>2.8422437732847057E-4</v>
      </c>
      <c r="J13" s="348">
        <v>1.0004603028449648</v>
      </c>
      <c r="K13" s="348">
        <v>9.2600080170938994E-5</v>
      </c>
      <c r="L13" s="348">
        <v>2.4109981140460165E-4</v>
      </c>
      <c r="M13" s="348">
        <v>8.6240557926646765E-5</v>
      </c>
      <c r="N13" s="348">
        <v>1.3069471376930727E-5</v>
      </c>
      <c r="O13" s="348">
        <v>1.0723616118559409E-4</v>
      </c>
      <c r="P13" s="348">
        <v>7.0089978900199181E-5</v>
      </c>
      <c r="Q13" s="348">
        <v>9.8298448057238081E-5</v>
      </c>
      <c r="R13" s="348">
        <v>9.2886935826827076E-4</v>
      </c>
      <c r="S13" s="348">
        <v>3.779920912051539E-4</v>
      </c>
      <c r="T13" s="348">
        <v>1.3142860663898129E-4</v>
      </c>
      <c r="U13" s="348">
        <v>6.5086346487934569E-5</v>
      </c>
      <c r="V13" s="348">
        <v>8.6089923710958971E-4</v>
      </c>
      <c r="W13" s="348">
        <v>4.2209191053782158E-3</v>
      </c>
      <c r="X13" s="348">
        <v>-4.7118655083438278E-5</v>
      </c>
      <c r="Y13" s="348">
        <v>2.6992353624898005E-4</v>
      </c>
      <c r="Z13" s="348">
        <v>1.390559134769787E-4</v>
      </c>
      <c r="AA13" s="348">
        <v>2.0491858305808508E-4</v>
      </c>
      <c r="AB13" s="348">
        <v>3.2418706984981238E-4</v>
      </c>
      <c r="AC13" s="348">
        <v>4.2740873114913001E-4</v>
      </c>
      <c r="AD13" s="348">
        <v>-1.5202939713701203E-4</v>
      </c>
      <c r="AE13" s="348">
        <v>1.7273555408412378E-3</v>
      </c>
      <c r="AF13" s="348">
        <v>1.5821848979586108E-4</v>
      </c>
      <c r="AG13" s="348">
        <v>3.1361662955334415E-4</v>
      </c>
      <c r="AH13" s="348">
        <v>1.0311987488561492E-4</v>
      </c>
      <c r="AI13" s="348">
        <v>5.9214150221439197E-3</v>
      </c>
      <c r="AJ13" s="348">
        <v>4.7132787141721802E-3</v>
      </c>
      <c r="AK13" s="348">
        <v>5.7831964583230418E-3</v>
      </c>
      <c r="AL13" s="348">
        <v>3.5778424070734916E-3</v>
      </c>
      <c r="AM13" s="348">
        <v>3.1820893936016684E-2</v>
      </c>
      <c r="AN13" s="348">
        <v>1.6048536509603407E-2</v>
      </c>
      <c r="AO13" s="348">
        <v>5.9906246330093194E-3</v>
      </c>
      <c r="AP13" s="348">
        <v>7.0494617718210887E-3</v>
      </c>
      <c r="AQ13" s="348">
        <v>5.1125283021552198E-2</v>
      </c>
      <c r="AR13" s="348">
        <v>1.1863315674829955E-2</v>
      </c>
      <c r="AS13" s="348">
        <v>3.2710301421993919E-3</v>
      </c>
      <c r="AT13" s="348">
        <v>2.9799619044989455E-3</v>
      </c>
      <c r="AU13" s="348">
        <v>1.7110388235958447E-3</v>
      </c>
      <c r="AV13" s="348">
        <v>1.3837261746296162E-3</v>
      </c>
      <c r="AW13" s="348">
        <v>1.2835695963280777E-3</v>
      </c>
      <c r="AX13" s="348">
        <v>6.3923150063968507E-4</v>
      </c>
      <c r="AY13" s="348">
        <v>1.7392531209617862E-3</v>
      </c>
      <c r="AZ13" s="348">
        <v>1.9236592228173161E-3</v>
      </c>
      <c r="BA13" s="348">
        <v>1.2179298086718345E-3</v>
      </c>
      <c r="BB13" s="348">
        <v>7.0841473641875213E-4</v>
      </c>
      <c r="BC13" s="348">
        <v>2.4354549105750339E-3</v>
      </c>
      <c r="BD13" s="348">
        <v>9.9524240195139526E-4</v>
      </c>
      <c r="BE13" s="348">
        <v>6.3498780941025773E-4</v>
      </c>
      <c r="BF13" s="348">
        <v>1.5979058774948022E-3</v>
      </c>
      <c r="BG13" s="348">
        <v>1.6870998269889631E-3</v>
      </c>
      <c r="BH13" s="348">
        <v>1.5730415674186319E-3</v>
      </c>
      <c r="BI13" s="348">
        <v>3.0076223108101451E-3</v>
      </c>
      <c r="BJ13" s="348">
        <v>1.0508572730620796E-3</v>
      </c>
      <c r="BK13" s="348">
        <v>8.7737891358335746E-4</v>
      </c>
      <c r="BL13" s="348">
        <v>4.0477931097430059E-5</v>
      </c>
      <c r="BM13" s="348">
        <v>9.8615719780532126E-4</v>
      </c>
      <c r="BN13" s="348">
        <v>1.020390253453515E-3</v>
      </c>
      <c r="BO13" s="348">
        <v>1.2821000417970326E-3</v>
      </c>
      <c r="BP13" s="348">
        <v>1.6248693134367131E-3</v>
      </c>
      <c r="BQ13" s="348">
        <v>8.9125898839587949E-5</v>
      </c>
      <c r="BR13" s="348">
        <v>7.2012736264193548E-5</v>
      </c>
      <c r="BS13" s="348">
        <v>1.5301467086061089E-4</v>
      </c>
      <c r="BT13" s="348">
        <v>6.1113355403028292E-5</v>
      </c>
      <c r="BU13" s="348">
        <v>3.0554220057167014E-5</v>
      </c>
      <c r="BV13" s="348">
        <v>2.1488420618703345E-5</v>
      </c>
      <c r="BW13" s="348">
        <v>1.6266927472005954E-5</v>
      </c>
      <c r="BX13" s="348">
        <v>2.8484094181271794E-5</v>
      </c>
      <c r="BY13" s="348">
        <v>1.967613288234343E-5</v>
      </c>
      <c r="BZ13" s="348">
        <v>9.560732283565004E-5</v>
      </c>
      <c r="CA13" s="348">
        <v>2.6344042379717645E-5</v>
      </c>
      <c r="CB13" s="348">
        <v>1.3885028065241777E-4</v>
      </c>
      <c r="CC13" s="348">
        <v>9.9920185386024164E-5</v>
      </c>
      <c r="CD13" s="348">
        <v>1.3366547229861505E-4</v>
      </c>
      <c r="CE13" s="348">
        <v>2.4585383338393837E-5</v>
      </c>
      <c r="CF13" s="348">
        <v>4.5760076175243497E-5</v>
      </c>
      <c r="CG13" s="348">
        <v>9.8428358424755669E-5</v>
      </c>
      <c r="CH13" s="348">
        <v>1.3779250832415685E-5</v>
      </c>
      <c r="CI13" s="348">
        <v>3.6428214041936963E-5</v>
      </c>
      <c r="CJ13" s="348">
        <v>4.6371464560723244E-5</v>
      </c>
      <c r="CK13" s="348">
        <v>3.5743667558404415E-5</v>
      </c>
      <c r="CL13" s="348">
        <v>3.6786841229200946E-5</v>
      </c>
      <c r="CM13" s="348">
        <v>5.6723301606528617E-5</v>
      </c>
      <c r="CN13" s="348">
        <v>6.1284260658393176E-5</v>
      </c>
      <c r="CO13" s="348">
        <v>3.5586968827294189E-5</v>
      </c>
      <c r="CP13" s="348">
        <v>8.2475971361927876E-5</v>
      </c>
      <c r="CQ13" s="348">
        <v>1.0606626042183018E-4</v>
      </c>
      <c r="CR13" s="348">
        <v>1.3267533364266865E-4</v>
      </c>
      <c r="CS13" s="348">
        <v>4.4756843537866812E-5</v>
      </c>
      <c r="CT13" s="348">
        <v>3.4068304291044361E-5</v>
      </c>
      <c r="CU13" s="348">
        <v>4.6227788076547884E-5</v>
      </c>
      <c r="CV13" s="348">
        <v>1.0379203532115328E-4</v>
      </c>
      <c r="CW13" s="348">
        <v>4.2539186290353647E-5</v>
      </c>
      <c r="CX13" s="348">
        <v>5.9634487226886072E-4</v>
      </c>
      <c r="CY13" s="348">
        <v>1.9188002663327119E-5</v>
      </c>
      <c r="CZ13" s="348">
        <v>6.0428220335341116E-5</v>
      </c>
      <c r="DA13" s="348">
        <v>6.076321407132157E-5</v>
      </c>
      <c r="DB13" s="348">
        <v>6.050670223747888E-5</v>
      </c>
      <c r="DC13" s="348">
        <v>4.6248675967652453E-5</v>
      </c>
      <c r="DD13" s="348">
        <v>5.6095503203310249E-5</v>
      </c>
      <c r="DE13" s="348">
        <v>6.4262592968893201E-5</v>
      </c>
      <c r="DF13" s="348">
        <v>2.6650812388479521E-4</v>
      </c>
      <c r="DG13" s="349">
        <v>1.3345742395086922E-4</v>
      </c>
    </row>
    <row r="14" spans="1:111" ht="15" customHeight="1" x14ac:dyDescent="0.3">
      <c r="A14" s="278">
        <v>8</v>
      </c>
      <c r="B14" s="196" t="s">
        <v>275</v>
      </c>
      <c r="C14" s="279" t="s">
        <v>202</v>
      </c>
      <c r="D14" s="347">
        <v>4.1610178714965879E-3</v>
      </c>
      <c r="E14" s="348">
        <v>0.10201653074830266</v>
      </c>
      <c r="F14" s="348">
        <v>1.0979609138115354E-2</v>
      </c>
      <c r="G14" s="348">
        <v>2.6605066609126427E-2</v>
      </c>
      <c r="H14" s="348">
        <v>6.2126084135042642E-2</v>
      </c>
      <c r="I14" s="348">
        <v>1.323676045037253E-4</v>
      </c>
      <c r="J14" s="348">
        <v>2.5375463014769316E-4</v>
      </c>
      <c r="K14" s="348">
        <v>1.2431597340014358</v>
      </c>
      <c r="L14" s="348">
        <v>8.5502527013352342E-2</v>
      </c>
      <c r="M14" s="348">
        <v>0.28681770819946079</v>
      </c>
      <c r="N14" s="348">
        <v>3.2394642600913864E-4</v>
      </c>
      <c r="O14" s="348">
        <v>1.1109871789378558E-3</v>
      </c>
      <c r="P14" s="348">
        <v>4.7417283900504214E-3</v>
      </c>
      <c r="Q14" s="348">
        <v>5.4492031926343075E-3</v>
      </c>
      <c r="R14" s="348">
        <v>1.106035142492572E-3</v>
      </c>
      <c r="S14" s="348">
        <v>6.1086774559929351E-3</v>
      </c>
      <c r="T14" s="348">
        <v>2.1026833819686795E-3</v>
      </c>
      <c r="U14" s="348">
        <v>1.1965068972628174E-3</v>
      </c>
      <c r="V14" s="348">
        <v>5.9595133273757127E-4</v>
      </c>
      <c r="W14" s="348">
        <v>6.0182011506363265E-4</v>
      </c>
      <c r="X14" s="348">
        <v>2.7948873717037215E-4</v>
      </c>
      <c r="Y14" s="348">
        <v>5.9921576944927408E-3</v>
      </c>
      <c r="Z14" s="348">
        <v>1.6589028699721695E-3</v>
      </c>
      <c r="AA14" s="348">
        <v>1.2710118462254403E-3</v>
      </c>
      <c r="AB14" s="348">
        <v>1.4443740272503358E-2</v>
      </c>
      <c r="AC14" s="348">
        <v>2.0296613094453533E-2</v>
      </c>
      <c r="AD14" s="348">
        <v>3.3307597701141556E-5</v>
      </c>
      <c r="AE14" s="348">
        <v>2.1383248035491525E-4</v>
      </c>
      <c r="AF14" s="348">
        <v>5.2438595060955292E-4</v>
      </c>
      <c r="AG14" s="348">
        <v>7.949955436483149E-4</v>
      </c>
      <c r="AH14" s="348">
        <v>1.9407890795774693E-2</v>
      </c>
      <c r="AI14" s="348">
        <v>4.4079128646631888E-4</v>
      </c>
      <c r="AJ14" s="348">
        <v>2.5454519901976335E-4</v>
      </c>
      <c r="AK14" s="348">
        <v>1.2385777440656908E-3</v>
      </c>
      <c r="AL14" s="348">
        <v>1.8422514025789477E-3</v>
      </c>
      <c r="AM14" s="348">
        <v>8.0463385995577141E-5</v>
      </c>
      <c r="AN14" s="348">
        <v>9.534585382494189E-5</v>
      </c>
      <c r="AO14" s="348">
        <v>1.9852236728496131E-4</v>
      </c>
      <c r="AP14" s="348">
        <v>6.762542626716282E-5</v>
      </c>
      <c r="AQ14" s="348">
        <v>5.9597685478231596E-5</v>
      </c>
      <c r="AR14" s="348">
        <v>1.2955609484037421E-4</v>
      </c>
      <c r="AS14" s="348">
        <v>1.9542537220219354E-4</v>
      </c>
      <c r="AT14" s="348">
        <v>1.8023216445137632E-4</v>
      </c>
      <c r="AU14" s="348">
        <v>1.3961468057984878E-4</v>
      </c>
      <c r="AV14" s="348">
        <v>1.4823464276260732E-4</v>
      </c>
      <c r="AW14" s="348">
        <v>3.2312531688236123E-4</v>
      </c>
      <c r="AX14" s="348">
        <v>2.0965416802125748E-4</v>
      </c>
      <c r="AY14" s="348">
        <v>2.6833473208596152E-4</v>
      </c>
      <c r="AZ14" s="348">
        <v>2.3167014881313839E-4</v>
      </c>
      <c r="BA14" s="348">
        <v>2.2444854551307596E-4</v>
      </c>
      <c r="BB14" s="348">
        <v>1.6917482833141801E-4</v>
      </c>
      <c r="BC14" s="348">
        <v>2.5795856740924348E-4</v>
      </c>
      <c r="BD14" s="348">
        <v>2.517991001308418E-4</v>
      </c>
      <c r="BE14" s="348">
        <v>2.4368555389111881E-4</v>
      </c>
      <c r="BF14" s="348">
        <v>3.9371806339307794E-4</v>
      </c>
      <c r="BG14" s="348">
        <v>4.0859253054820508E-4</v>
      </c>
      <c r="BH14" s="348">
        <v>4.5382169357230379E-4</v>
      </c>
      <c r="BI14" s="348">
        <v>4.5500821715233487E-4</v>
      </c>
      <c r="BJ14" s="348">
        <v>1.8422571921145614E-4</v>
      </c>
      <c r="BK14" s="348">
        <v>4.4816905545708918E-3</v>
      </c>
      <c r="BL14" s="348">
        <v>9.0354827061610031E-5</v>
      </c>
      <c r="BM14" s="348">
        <v>4.4006263202109092E-4</v>
      </c>
      <c r="BN14" s="348">
        <v>3.311675106993823E-4</v>
      </c>
      <c r="BO14" s="348">
        <v>1.9869596948615052E-4</v>
      </c>
      <c r="BP14" s="348">
        <v>1.6233651384862767E-4</v>
      </c>
      <c r="BQ14" s="348">
        <v>7.8915886073562598E-5</v>
      </c>
      <c r="BR14" s="348">
        <v>1.8415396614874767E-4</v>
      </c>
      <c r="BS14" s="348">
        <v>1.5296640683772224E-4</v>
      </c>
      <c r="BT14" s="348">
        <v>1.9384934335758757E-4</v>
      </c>
      <c r="BU14" s="348">
        <v>9.9693332468376434E-5</v>
      </c>
      <c r="BV14" s="348">
        <v>9.3758160815927434E-5</v>
      </c>
      <c r="BW14" s="348">
        <v>4.7350272725287231E-5</v>
      </c>
      <c r="BX14" s="348">
        <v>4.5773890512309479E-5</v>
      </c>
      <c r="BY14" s="348">
        <v>1.6534701129719334E-5</v>
      </c>
      <c r="BZ14" s="348">
        <v>1.1380410853914039E-4</v>
      </c>
      <c r="CA14" s="348">
        <v>6.5368348843830519E-5</v>
      </c>
      <c r="CB14" s="348">
        <v>2.0960467670484719E-4</v>
      </c>
      <c r="CC14" s="348">
        <v>1.1950983099299158E-4</v>
      </c>
      <c r="CD14" s="348">
        <v>2.6309967399911041E-4</v>
      </c>
      <c r="CE14" s="348">
        <v>9.2294212619546218E-5</v>
      </c>
      <c r="CF14" s="348">
        <v>1.1882846612528806E-4</v>
      </c>
      <c r="CG14" s="348">
        <v>7.148912087640637E-4</v>
      </c>
      <c r="CH14" s="348">
        <v>5.3921866474054244E-5</v>
      </c>
      <c r="CI14" s="348">
        <v>1.6058732201648014E-4</v>
      </c>
      <c r="CJ14" s="348">
        <v>2.0953781367151386E-4</v>
      </c>
      <c r="CK14" s="348">
        <v>1.8534800019205137E-4</v>
      </c>
      <c r="CL14" s="348">
        <v>1.7276312727786315E-4</v>
      </c>
      <c r="CM14" s="348">
        <v>4.8904892955422901E-4</v>
      </c>
      <c r="CN14" s="348">
        <v>7.5956844694268877E-4</v>
      </c>
      <c r="CO14" s="348">
        <v>7.3128129140232123E-3</v>
      </c>
      <c r="CP14" s="348">
        <v>3.1638033702429693E-3</v>
      </c>
      <c r="CQ14" s="348">
        <v>6.5905331363454141E-3</v>
      </c>
      <c r="CR14" s="348">
        <v>6.0120375035844261E-4</v>
      </c>
      <c r="CS14" s="348">
        <v>1.3465577868837659E-2</v>
      </c>
      <c r="CT14" s="348">
        <v>2.4418728347922452E-2</v>
      </c>
      <c r="CU14" s="348">
        <v>1.9553438784565553E-3</v>
      </c>
      <c r="CV14" s="348">
        <v>1.6606889320006852E-4</v>
      </c>
      <c r="CW14" s="348">
        <v>3.1572269278910169E-4</v>
      </c>
      <c r="CX14" s="348">
        <v>2.4407657907013635E-4</v>
      </c>
      <c r="CY14" s="348">
        <v>1.4914330028370824E-4</v>
      </c>
      <c r="CZ14" s="348">
        <v>7.9230615006919261E-2</v>
      </c>
      <c r="DA14" s="348">
        <v>0.17396764302753392</v>
      </c>
      <c r="DB14" s="348">
        <v>6.1489659557539356E-4</v>
      </c>
      <c r="DC14" s="348">
        <v>6.7318392095274012E-4</v>
      </c>
      <c r="DD14" s="348">
        <v>3.1717550904796937E-3</v>
      </c>
      <c r="DE14" s="348">
        <v>5.395809263845165E-3</v>
      </c>
      <c r="DF14" s="348">
        <v>1.9253618314473381E-3</v>
      </c>
      <c r="DG14" s="349">
        <v>4.7988402463780268E-4</v>
      </c>
    </row>
    <row r="15" spans="1:111" ht="15" customHeight="1" x14ac:dyDescent="0.3">
      <c r="A15" s="278">
        <v>9</v>
      </c>
      <c r="B15" s="196" t="s">
        <v>276</v>
      </c>
      <c r="C15" s="279" t="s">
        <v>277</v>
      </c>
      <c r="D15" s="347">
        <v>5.5406111765684236E-5</v>
      </c>
      <c r="E15" s="348">
        <v>3.7969196675124712E-4</v>
      </c>
      <c r="F15" s="348">
        <v>4.7161879019940561E-5</v>
      </c>
      <c r="G15" s="348">
        <v>6.2190456962073283E-5</v>
      </c>
      <c r="H15" s="348">
        <v>1.3964615006549327E-2</v>
      </c>
      <c r="I15" s="348">
        <v>4.9409267563989079E-5</v>
      </c>
      <c r="J15" s="348">
        <v>4.8124909894651414E-5</v>
      </c>
      <c r="K15" s="348">
        <v>2.2536232129063412E-3</v>
      </c>
      <c r="L15" s="348">
        <v>1.0508865969310983</v>
      </c>
      <c r="M15" s="348">
        <v>5.6676477415418117E-4</v>
      </c>
      <c r="N15" s="348">
        <v>1.84239860481532E-5</v>
      </c>
      <c r="O15" s="348">
        <v>2.7755908731097882E-5</v>
      </c>
      <c r="P15" s="348">
        <v>4.0993930575818692E-5</v>
      </c>
      <c r="Q15" s="348">
        <v>5.5279127150757815E-5</v>
      </c>
      <c r="R15" s="348">
        <v>3.1402908640476014E-5</v>
      </c>
      <c r="S15" s="348">
        <v>4.5694485176986552E-5</v>
      </c>
      <c r="T15" s="348">
        <v>3.3147713274031831E-5</v>
      </c>
      <c r="U15" s="348">
        <v>2.4723642699277983E-5</v>
      </c>
      <c r="V15" s="348">
        <v>1.7933003249527565E-5</v>
      </c>
      <c r="W15" s="348">
        <v>2.0352269999895032E-5</v>
      </c>
      <c r="X15" s="348">
        <v>6.8967449354996889E-6</v>
      </c>
      <c r="Y15" s="348">
        <v>3.2660757002870059E-5</v>
      </c>
      <c r="Z15" s="348">
        <v>1.9260216246514122E-5</v>
      </c>
      <c r="AA15" s="348">
        <v>4.1425679080260209E-5</v>
      </c>
      <c r="AB15" s="348">
        <v>1.5423479746274344E-4</v>
      </c>
      <c r="AC15" s="348">
        <v>6.18695943361576E-5</v>
      </c>
      <c r="AD15" s="348">
        <v>3.0931198608976039E-6</v>
      </c>
      <c r="AE15" s="348">
        <v>2.4799823789609286E-5</v>
      </c>
      <c r="AF15" s="348">
        <v>2.325340109135669E-5</v>
      </c>
      <c r="AG15" s="348">
        <v>3.2003163833143204E-5</v>
      </c>
      <c r="AH15" s="348">
        <v>6.9946360302533235E-5</v>
      </c>
      <c r="AI15" s="348">
        <v>5.6005207376957718E-5</v>
      </c>
      <c r="AJ15" s="348">
        <v>4.4499375321079692E-5</v>
      </c>
      <c r="AK15" s="348">
        <v>2.6608437334836056E-5</v>
      </c>
      <c r="AL15" s="348">
        <v>5.4545571707461429E-5</v>
      </c>
      <c r="AM15" s="348">
        <v>3.2094577071159116E-5</v>
      </c>
      <c r="AN15" s="348">
        <v>3.8524794049971608E-5</v>
      </c>
      <c r="AO15" s="348">
        <v>6.1929783471376408E-5</v>
      </c>
      <c r="AP15" s="348">
        <v>4.714448359201571E-5</v>
      </c>
      <c r="AQ15" s="348">
        <v>2.1571801151468026E-5</v>
      </c>
      <c r="AR15" s="348">
        <v>3.2294451406435288E-5</v>
      </c>
      <c r="AS15" s="348">
        <v>3.0716860756244562E-5</v>
      </c>
      <c r="AT15" s="348">
        <v>3.581083795477129E-5</v>
      </c>
      <c r="AU15" s="348">
        <v>4.2726945728905586E-5</v>
      </c>
      <c r="AV15" s="348">
        <v>3.5410213276696544E-5</v>
      </c>
      <c r="AW15" s="348">
        <v>2.6137823558968062E-5</v>
      </c>
      <c r="AX15" s="348">
        <v>2.0454146422718711E-5</v>
      </c>
      <c r="AY15" s="348">
        <v>2.1125131683728488E-5</v>
      </c>
      <c r="AZ15" s="348">
        <v>3.2980501578355177E-5</v>
      </c>
      <c r="BA15" s="348">
        <v>2.4428311058507203E-5</v>
      </c>
      <c r="BB15" s="348">
        <v>1.9048249238847061E-5</v>
      </c>
      <c r="BC15" s="348">
        <v>3.3598660575241872E-5</v>
      </c>
      <c r="BD15" s="348">
        <v>2.9761684376753414E-5</v>
      </c>
      <c r="BE15" s="348">
        <v>2.2118179353188385E-5</v>
      </c>
      <c r="BF15" s="348">
        <v>2.5059682774848417E-5</v>
      </c>
      <c r="BG15" s="348">
        <v>2.4706411875433662E-5</v>
      </c>
      <c r="BH15" s="348">
        <v>2.640866047565779E-5</v>
      </c>
      <c r="BI15" s="348">
        <v>3.896076287584988E-5</v>
      </c>
      <c r="BJ15" s="348">
        <v>4.5300303948650608E-5</v>
      </c>
      <c r="BK15" s="348">
        <v>1.1273128464629215E-4</v>
      </c>
      <c r="BL15" s="348">
        <v>2.8965640381743223E-5</v>
      </c>
      <c r="BM15" s="348">
        <v>6.1762164975456496E-5</v>
      </c>
      <c r="BN15" s="348">
        <v>7.0622963177514528E-5</v>
      </c>
      <c r="BO15" s="348">
        <v>5.2640799066842009E-5</v>
      </c>
      <c r="BP15" s="348">
        <v>5.7608324000122109E-5</v>
      </c>
      <c r="BQ15" s="348">
        <v>2.0368419691905001E-5</v>
      </c>
      <c r="BR15" s="348">
        <v>1.9721609512551555E-5</v>
      </c>
      <c r="BS15" s="348">
        <v>3.7947699633931479E-5</v>
      </c>
      <c r="BT15" s="348">
        <v>3.3687231237370253E-5</v>
      </c>
      <c r="BU15" s="348">
        <v>1.1983213431884737E-4</v>
      </c>
      <c r="BV15" s="348">
        <v>3.8353869697644051E-5</v>
      </c>
      <c r="BW15" s="348">
        <v>3.8767161284914586E-5</v>
      </c>
      <c r="BX15" s="348">
        <v>3.2919873406891347E-5</v>
      </c>
      <c r="BY15" s="348">
        <v>5.2586462988709641E-6</v>
      </c>
      <c r="BZ15" s="348">
        <v>3.3382064310641082E-5</v>
      </c>
      <c r="CA15" s="348">
        <v>2.2474534459906638E-5</v>
      </c>
      <c r="CB15" s="348">
        <v>8.0765093912556324E-5</v>
      </c>
      <c r="CC15" s="348">
        <v>8.1727933281455859E-5</v>
      </c>
      <c r="CD15" s="348">
        <v>1.3724445276439514E-4</v>
      </c>
      <c r="CE15" s="348">
        <v>4.5518253734463196E-5</v>
      </c>
      <c r="CF15" s="348">
        <v>2.654359934496412E-5</v>
      </c>
      <c r="CG15" s="348">
        <v>4.1542536921461101E-4</v>
      </c>
      <c r="CH15" s="348">
        <v>1.1983221472594037E-5</v>
      </c>
      <c r="CI15" s="348">
        <v>4.2694854662162793E-5</v>
      </c>
      <c r="CJ15" s="348">
        <v>3.3323011040135148E-5</v>
      </c>
      <c r="CK15" s="348">
        <v>1.9599533513990592E-5</v>
      </c>
      <c r="CL15" s="348">
        <v>5.7504590440354673E-5</v>
      </c>
      <c r="CM15" s="348">
        <v>3.3611009586809083E-5</v>
      </c>
      <c r="CN15" s="348">
        <v>6.4258327117226366E-5</v>
      </c>
      <c r="CO15" s="348">
        <v>7.0731845898394554E-4</v>
      </c>
      <c r="CP15" s="348">
        <v>7.4283739460193266E-5</v>
      </c>
      <c r="CQ15" s="348">
        <v>8.232018584392785E-4</v>
      </c>
      <c r="CR15" s="348">
        <v>6.8577013819605553E-5</v>
      </c>
      <c r="CS15" s="348">
        <v>1.6994764982000417E-3</v>
      </c>
      <c r="CT15" s="348">
        <v>3.2247505917410968E-3</v>
      </c>
      <c r="CU15" s="348">
        <v>5.4790451135446493E-5</v>
      </c>
      <c r="CV15" s="348">
        <v>2.8785355362188623E-5</v>
      </c>
      <c r="CW15" s="348">
        <v>3.5161314395269175E-5</v>
      </c>
      <c r="CX15" s="348">
        <v>3.8345851622365258E-5</v>
      </c>
      <c r="CY15" s="348">
        <v>2.4414849190098018E-5</v>
      </c>
      <c r="CZ15" s="348">
        <v>2.1369138112019511E-2</v>
      </c>
      <c r="DA15" s="348">
        <v>6.1949908124221804E-2</v>
      </c>
      <c r="DB15" s="348">
        <v>4.2908055322007476E-5</v>
      </c>
      <c r="DC15" s="348">
        <v>2.0575230409822558E-5</v>
      </c>
      <c r="DD15" s="348">
        <v>1.2090219325272281E-4</v>
      </c>
      <c r="DE15" s="348">
        <v>1.1071688111619906E-3</v>
      </c>
      <c r="DF15" s="348">
        <v>5.8723522707057413E-5</v>
      </c>
      <c r="DG15" s="349">
        <v>3.763388349753182E-3</v>
      </c>
    </row>
    <row r="16" spans="1:111" ht="15" customHeight="1" x14ac:dyDescent="0.3">
      <c r="A16" s="278">
        <v>10</v>
      </c>
      <c r="B16" s="196" t="s">
        <v>278</v>
      </c>
      <c r="C16" s="279" t="s">
        <v>203</v>
      </c>
      <c r="D16" s="347">
        <v>1.1946118125227429E-2</v>
      </c>
      <c r="E16" s="348">
        <v>0.31864513171889702</v>
      </c>
      <c r="F16" s="348">
        <v>3.7539489224222899E-2</v>
      </c>
      <c r="G16" s="348">
        <v>5.5811540000646042E-3</v>
      </c>
      <c r="H16" s="348">
        <v>5.9172458922405941E-2</v>
      </c>
      <c r="I16" s="348">
        <v>1.167895183461049E-5</v>
      </c>
      <c r="J16" s="348">
        <v>1.6931466830400573E-5</v>
      </c>
      <c r="K16" s="348">
        <v>3.9376412844176305E-2</v>
      </c>
      <c r="L16" s="348">
        <v>3.0972522661315586E-3</v>
      </c>
      <c r="M16" s="348">
        <v>1.0559619082308738</v>
      </c>
      <c r="N16" s="348">
        <v>3.3665881608202128E-4</v>
      </c>
      <c r="O16" s="348">
        <v>4.1807147031550746E-4</v>
      </c>
      <c r="P16" s="348">
        <v>2.7767663165820543E-4</v>
      </c>
      <c r="Q16" s="348">
        <v>7.1414380883895196E-4</v>
      </c>
      <c r="R16" s="348">
        <v>9.0380192767545794E-5</v>
      </c>
      <c r="S16" s="348">
        <v>3.0286485471021029E-4</v>
      </c>
      <c r="T16" s="348">
        <v>1.0225152744495661E-4</v>
      </c>
      <c r="U16" s="348">
        <v>5.3226130023845005E-5</v>
      </c>
      <c r="V16" s="348">
        <v>7.6679860935660474E-4</v>
      </c>
      <c r="W16" s="348">
        <v>2.8498035502153152E-5</v>
      </c>
      <c r="X16" s="348">
        <v>1.0811580980288881E-5</v>
      </c>
      <c r="Y16" s="348">
        <v>2.0006277981758264E-4</v>
      </c>
      <c r="Z16" s="348">
        <v>5.9364809989817483E-5</v>
      </c>
      <c r="AA16" s="348">
        <v>6.2940731765549282E-5</v>
      </c>
      <c r="AB16" s="348">
        <v>5.1394156511314559E-4</v>
      </c>
      <c r="AC16" s="348">
        <v>6.6343789252527212E-4</v>
      </c>
      <c r="AD16" s="348">
        <v>1.6721740270327444E-6</v>
      </c>
      <c r="AE16" s="348">
        <v>7.7003307964135538E-6</v>
      </c>
      <c r="AF16" s="348">
        <v>2.3907783629994407E-5</v>
      </c>
      <c r="AG16" s="348">
        <v>3.9023222854531778E-4</v>
      </c>
      <c r="AH16" s="348">
        <v>5.9364108767767385E-3</v>
      </c>
      <c r="AI16" s="348">
        <v>2.3994612219468834E-5</v>
      </c>
      <c r="AJ16" s="348">
        <v>1.3277074586153605E-5</v>
      </c>
      <c r="AK16" s="348">
        <v>5.9409188005100874E-5</v>
      </c>
      <c r="AL16" s="348">
        <v>7.0562904663640623E-5</v>
      </c>
      <c r="AM16" s="348">
        <v>4.1143245623041641E-6</v>
      </c>
      <c r="AN16" s="348">
        <v>6.7143792869357419E-6</v>
      </c>
      <c r="AO16" s="348">
        <v>1.180405414568663E-5</v>
      </c>
      <c r="AP16" s="348">
        <v>6.4570896831242542E-6</v>
      </c>
      <c r="AQ16" s="348">
        <v>4.2974848066961832E-6</v>
      </c>
      <c r="AR16" s="348">
        <v>9.2846711378934893E-6</v>
      </c>
      <c r="AS16" s="348">
        <v>1.2685187116434507E-5</v>
      </c>
      <c r="AT16" s="348">
        <v>1.0279286821228126E-5</v>
      </c>
      <c r="AU16" s="348">
        <v>1.2158126653307599E-5</v>
      </c>
      <c r="AV16" s="348">
        <v>1.4438405728920704E-5</v>
      </c>
      <c r="AW16" s="348">
        <v>2.1774301706285411E-5</v>
      </c>
      <c r="AX16" s="348">
        <v>1.4900139054943856E-5</v>
      </c>
      <c r="AY16" s="348">
        <v>1.6362464692208578E-5</v>
      </c>
      <c r="AZ16" s="348">
        <v>1.7918082815922567E-5</v>
      </c>
      <c r="BA16" s="348">
        <v>1.765671631649668E-5</v>
      </c>
      <c r="BB16" s="348">
        <v>1.2202577198660735E-5</v>
      </c>
      <c r="BC16" s="348">
        <v>1.6084067559724508E-5</v>
      </c>
      <c r="BD16" s="348">
        <v>1.8629921367714306E-5</v>
      </c>
      <c r="BE16" s="348">
        <v>1.4655564912010572E-5</v>
      </c>
      <c r="BF16" s="348">
        <v>2.695339848803993E-5</v>
      </c>
      <c r="BG16" s="348">
        <v>2.8905009888474109E-5</v>
      </c>
      <c r="BH16" s="348">
        <v>2.8635743581386425E-5</v>
      </c>
      <c r="BI16" s="348">
        <v>2.722951274618079E-5</v>
      </c>
      <c r="BJ16" s="348">
        <v>1.5128182152281807E-5</v>
      </c>
      <c r="BK16" s="348">
        <v>5.4993759840714048E-4</v>
      </c>
      <c r="BL16" s="348">
        <v>8.5729343326833304E-6</v>
      </c>
      <c r="BM16" s="348">
        <v>4.8302074465579827E-5</v>
      </c>
      <c r="BN16" s="348">
        <v>2.5631336444334902E-5</v>
      </c>
      <c r="BO16" s="348">
        <v>1.6149093301896325E-4</v>
      </c>
      <c r="BP16" s="348">
        <v>2.8604547503260281E-5</v>
      </c>
      <c r="BQ16" s="348">
        <v>7.2784361323756784E-6</v>
      </c>
      <c r="BR16" s="348">
        <v>1.6427319653564811E-5</v>
      </c>
      <c r="BS16" s="348">
        <v>1.1263272019846098E-5</v>
      </c>
      <c r="BT16" s="348">
        <v>1.5413117619697246E-5</v>
      </c>
      <c r="BU16" s="348">
        <v>5.0280636841588734E-5</v>
      </c>
      <c r="BV16" s="348">
        <v>8.5963807908915356E-6</v>
      </c>
      <c r="BW16" s="348">
        <v>4.6854242580166643E-6</v>
      </c>
      <c r="BX16" s="348">
        <v>4.6358433240797225E-6</v>
      </c>
      <c r="BY16" s="348">
        <v>1.3670898417085292E-6</v>
      </c>
      <c r="BZ16" s="348">
        <v>9.5665270491169922E-6</v>
      </c>
      <c r="CA16" s="348">
        <v>5.6047884571634088E-6</v>
      </c>
      <c r="CB16" s="348">
        <v>2.1554623456322712E-5</v>
      </c>
      <c r="CC16" s="348">
        <v>8.9602762259320361E-6</v>
      </c>
      <c r="CD16" s="348">
        <v>1.7081874582899423E-5</v>
      </c>
      <c r="CE16" s="348">
        <v>7.1279956118701379E-6</v>
      </c>
      <c r="CF16" s="348">
        <v>8.3799049451923972E-6</v>
      </c>
      <c r="CG16" s="348">
        <v>4.1260676388609288E-5</v>
      </c>
      <c r="CH16" s="348">
        <v>4.4178231591233612E-6</v>
      </c>
      <c r="CI16" s="348">
        <v>1.5162041111875463E-5</v>
      </c>
      <c r="CJ16" s="348">
        <v>1.0424119678159898E-4</v>
      </c>
      <c r="CK16" s="348">
        <v>1.6106299763118436E-5</v>
      </c>
      <c r="CL16" s="348">
        <v>1.6660473753111254E-5</v>
      </c>
      <c r="CM16" s="348">
        <v>1.1784539157399954E-4</v>
      </c>
      <c r="CN16" s="348">
        <v>3.0008169048988588E-5</v>
      </c>
      <c r="CO16" s="348">
        <v>5.8815007097996015E-4</v>
      </c>
      <c r="CP16" s="348">
        <v>3.5035516829689389E-3</v>
      </c>
      <c r="CQ16" s="348">
        <v>3.2779920346119308E-4</v>
      </c>
      <c r="CR16" s="348">
        <v>2.7230590440500402E-5</v>
      </c>
      <c r="CS16" s="348">
        <v>6.7259882846939633E-4</v>
      </c>
      <c r="CT16" s="348">
        <v>1.1391555014422345E-3</v>
      </c>
      <c r="CU16" s="348">
        <v>9.4306068664903747E-5</v>
      </c>
      <c r="CV16" s="348">
        <v>1.5751220964298761E-5</v>
      </c>
      <c r="CW16" s="348">
        <v>8.4526476226195709E-5</v>
      </c>
      <c r="CX16" s="348">
        <v>2.600889743761822E-5</v>
      </c>
      <c r="CY16" s="348">
        <v>9.8321182847337094E-6</v>
      </c>
      <c r="CZ16" s="348">
        <v>3.5771409174997978E-3</v>
      </c>
      <c r="DA16" s="348">
        <v>7.2983117162894575E-3</v>
      </c>
      <c r="DB16" s="348">
        <v>2.99645370248945E-5</v>
      </c>
      <c r="DC16" s="348">
        <v>1.7555459732286865E-3</v>
      </c>
      <c r="DD16" s="348">
        <v>7.7145714626361489E-3</v>
      </c>
      <c r="DE16" s="348">
        <v>2.6904859374914743E-4</v>
      </c>
      <c r="DF16" s="348">
        <v>1.3630147550371295E-4</v>
      </c>
      <c r="DG16" s="349">
        <v>2.251545311450067E-5</v>
      </c>
    </row>
    <row r="17" spans="1:111" ht="15" customHeight="1" x14ac:dyDescent="0.3">
      <c r="A17" s="278">
        <v>11</v>
      </c>
      <c r="B17" s="196" t="s">
        <v>279</v>
      </c>
      <c r="C17" s="279" t="s">
        <v>204</v>
      </c>
      <c r="D17" s="347">
        <v>0</v>
      </c>
      <c r="E17" s="348">
        <v>0</v>
      </c>
      <c r="F17" s="348">
        <v>0</v>
      </c>
      <c r="G17" s="348">
        <v>0</v>
      </c>
      <c r="H17" s="348">
        <v>0</v>
      </c>
      <c r="I17" s="348">
        <v>0</v>
      </c>
      <c r="J17" s="348">
        <v>0</v>
      </c>
      <c r="K17" s="348">
        <v>0</v>
      </c>
      <c r="L17" s="348">
        <v>0</v>
      </c>
      <c r="M17" s="348">
        <v>0</v>
      </c>
      <c r="N17" s="348">
        <v>1.0168148817740748</v>
      </c>
      <c r="O17" s="348">
        <v>0</v>
      </c>
      <c r="P17" s="348">
        <v>0</v>
      </c>
      <c r="Q17" s="348">
        <v>0</v>
      </c>
      <c r="R17" s="348">
        <v>0</v>
      </c>
      <c r="S17" s="348">
        <v>0</v>
      </c>
      <c r="T17" s="348">
        <v>0</v>
      </c>
      <c r="U17" s="348">
        <v>0</v>
      </c>
      <c r="V17" s="348">
        <v>0</v>
      </c>
      <c r="W17" s="348">
        <v>0</v>
      </c>
      <c r="X17" s="348">
        <v>0</v>
      </c>
      <c r="Y17" s="348">
        <v>0</v>
      </c>
      <c r="Z17" s="348">
        <v>0</v>
      </c>
      <c r="AA17" s="348">
        <v>0</v>
      </c>
      <c r="AB17" s="348">
        <v>0</v>
      </c>
      <c r="AC17" s="348">
        <v>0</v>
      </c>
      <c r="AD17" s="348">
        <v>0</v>
      </c>
      <c r="AE17" s="348">
        <v>0</v>
      </c>
      <c r="AF17" s="348">
        <v>0</v>
      </c>
      <c r="AG17" s="348">
        <v>0</v>
      </c>
      <c r="AH17" s="348">
        <v>0</v>
      </c>
      <c r="AI17" s="348">
        <v>0</v>
      </c>
      <c r="AJ17" s="348">
        <v>0</v>
      </c>
      <c r="AK17" s="348">
        <v>0</v>
      </c>
      <c r="AL17" s="348">
        <v>0</v>
      </c>
      <c r="AM17" s="348">
        <v>0</v>
      </c>
      <c r="AN17" s="348">
        <v>0</v>
      </c>
      <c r="AO17" s="348">
        <v>0</v>
      </c>
      <c r="AP17" s="348">
        <v>0</v>
      </c>
      <c r="AQ17" s="348">
        <v>0</v>
      </c>
      <c r="AR17" s="348">
        <v>0</v>
      </c>
      <c r="AS17" s="348">
        <v>0</v>
      </c>
      <c r="AT17" s="348">
        <v>0</v>
      </c>
      <c r="AU17" s="348">
        <v>0</v>
      </c>
      <c r="AV17" s="348">
        <v>0</v>
      </c>
      <c r="AW17" s="348">
        <v>0</v>
      </c>
      <c r="AX17" s="348">
        <v>0</v>
      </c>
      <c r="AY17" s="348">
        <v>0</v>
      </c>
      <c r="AZ17" s="348">
        <v>0</v>
      </c>
      <c r="BA17" s="348">
        <v>0</v>
      </c>
      <c r="BB17" s="348">
        <v>0</v>
      </c>
      <c r="BC17" s="348">
        <v>0</v>
      </c>
      <c r="BD17" s="348">
        <v>0</v>
      </c>
      <c r="BE17" s="348">
        <v>0</v>
      </c>
      <c r="BF17" s="348">
        <v>0</v>
      </c>
      <c r="BG17" s="348">
        <v>0</v>
      </c>
      <c r="BH17" s="348">
        <v>0</v>
      </c>
      <c r="BI17" s="348">
        <v>0</v>
      </c>
      <c r="BJ17" s="348">
        <v>0</v>
      </c>
      <c r="BK17" s="348">
        <v>0</v>
      </c>
      <c r="BL17" s="348">
        <v>0</v>
      </c>
      <c r="BM17" s="348">
        <v>0</v>
      </c>
      <c r="BN17" s="348">
        <v>0</v>
      </c>
      <c r="BO17" s="348">
        <v>0</v>
      </c>
      <c r="BP17" s="348">
        <v>0</v>
      </c>
      <c r="BQ17" s="348">
        <v>0</v>
      </c>
      <c r="BR17" s="348">
        <v>0</v>
      </c>
      <c r="BS17" s="348">
        <v>0</v>
      </c>
      <c r="BT17" s="348">
        <v>0</v>
      </c>
      <c r="BU17" s="348">
        <v>0</v>
      </c>
      <c r="BV17" s="348">
        <v>0</v>
      </c>
      <c r="BW17" s="348">
        <v>0</v>
      </c>
      <c r="BX17" s="348">
        <v>0</v>
      </c>
      <c r="BY17" s="348">
        <v>0</v>
      </c>
      <c r="BZ17" s="348">
        <v>0</v>
      </c>
      <c r="CA17" s="348">
        <v>0</v>
      </c>
      <c r="CB17" s="348">
        <v>0</v>
      </c>
      <c r="CC17" s="348">
        <v>0</v>
      </c>
      <c r="CD17" s="348">
        <v>0</v>
      </c>
      <c r="CE17" s="348">
        <v>0</v>
      </c>
      <c r="CF17" s="348">
        <v>0</v>
      </c>
      <c r="CG17" s="348">
        <v>0</v>
      </c>
      <c r="CH17" s="348">
        <v>0</v>
      </c>
      <c r="CI17" s="348">
        <v>0</v>
      </c>
      <c r="CJ17" s="348">
        <v>0</v>
      </c>
      <c r="CK17" s="348">
        <v>0</v>
      </c>
      <c r="CL17" s="348">
        <v>0</v>
      </c>
      <c r="CM17" s="348">
        <v>0</v>
      </c>
      <c r="CN17" s="348">
        <v>0</v>
      </c>
      <c r="CO17" s="348">
        <v>0</v>
      </c>
      <c r="CP17" s="348">
        <v>0</v>
      </c>
      <c r="CQ17" s="348">
        <v>0</v>
      </c>
      <c r="CR17" s="348">
        <v>0</v>
      </c>
      <c r="CS17" s="348">
        <v>0</v>
      </c>
      <c r="CT17" s="348">
        <v>0</v>
      </c>
      <c r="CU17" s="348">
        <v>0</v>
      </c>
      <c r="CV17" s="348">
        <v>0</v>
      </c>
      <c r="CW17" s="348">
        <v>0</v>
      </c>
      <c r="CX17" s="348">
        <v>0</v>
      </c>
      <c r="CY17" s="348">
        <v>0</v>
      </c>
      <c r="CZ17" s="348">
        <v>0</v>
      </c>
      <c r="DA17" s="348">
        <v>0</v>
      </c>
      <c r="DB17" s="348">
        <v>0</v>
      </c>
      <c r="DC17" s="348">
        <v>0</v>
      </c>
      <c r="DD17" s="348">
        <v>0</v>
      </c>
      <c r="DE17" s="348">
        <v>0</v>
      </c>
      <c r="DF17" s="348">
        <v>0</v>
      </c>
      <c r="DG17" s="349">
        <v>0</v>
      </c>
    </row>
    <row r="18" spans="1:111" ht="15" customHeight="1" x14ac:dyDescent="0.3">
      <c r="A18" s="278">
        <v>12</v>
      </c>
      <c r="B18" s="196" t="s">
        <v>280</v>
      </c>
      <c r="C18" s="279" t="s">
        <v>205</v>
      </c>
      <c r="D18" s="347">
        <v>6.8979660649465854E-4</v>
      </c>
      <c r="E18" s="348">
        <v>3.4525093451023061E-4</v>
      </c>
      <c r="F18" s="348">
        <v>6.503727807866778E-4</v>
      </c>
      <c r="G18" s="348">
        <v>1.2088979149350516E-3</v>
      </c>
      <c r="H18" s="348">
        <v>1.0405630309676081E-2</v>
      </c>
      <c r="I18" s="348">
        <v>3.9405469109860691E-4</v>
      </c>
      <c r="J18" s="348">
        <v>3.6836009255913465E-4</v>
      </c>
      <c r="K18" s="348">
        <v>7.275672066433122E-4</v>
      </c>
      <c r="L18" s="348">
        <v>4.4250131747271108E-4</v>
      </c>
      <c r="M18" s="348">
        <v>4.1333272205920733E-4</v>
      </c>
      <c r="N18" s="348">
        <v>1.5853101137868785E-4</v>
      </c>
      <c r="O18" s="348">
        <v>1.1090227338659229</v>
      </c>
      <c r="P18" s="348">
        <v>0.15684927312573579</v>
      </c>
      <c r="Q18" s="348">
        <v>7.799247430146487E-4</v>
      </c>
      <c r="R18" s="348">
        <v>3.32088912399897E-3</v>
      </c>
      <c r="S18" s="348">
        <v>1.2072978370168709E-3</v>
      </c>
      <c r="T18" s="348">
        <v>4.7797161147619428E-3</v>
      </c>
      <c r="U18" s="348">
        <v>4.4611318942961548E-4</v>
      </c>
      <c r="V18" s="348">
        <v>1.4491157097076593E-3</v>
      </c>
      <c r="W18" s="348">
        <v>2.2495108870755138E-4</v>
      </c>
      <c r="X18" s="348">
        <v>7.667668462748877E-5</v>
      </c>
      <c r="Y18" s="348">
        <v>1.9224164860477596E-4</v>
      </c>
      <c r="Z18" s="348">
        <v>1.7844682003434934E-4</v>
      </c>
      <c r="AA18" s="348">
        <v>6.9344799006068342E-3</v>
      </c>
      <c r="AB18" s="348">
        <v>4.53622792455859E-4</v>
      </c>
      <c r="AC18" s="348">
        <v>3.5636363770569652E-4</v>
      </c>
      <c r="AD18" s="348">
        <v>2.7767013971722224E-5</v>
      </c>
      <c r="AE18" s="348">
        <v>1.1227484879437572E-4</v>
      </c>
      <c r="AF18" s="348">
        <v>4.8694125302708958E-4</v>
      </c>
      <c r="AG18" s="348">
        <v>9.6340935013359205E-3</v>
      </c>
      <c r="AH18" s="348">
        <v>2.9284025849356937E-2</v>
      </c>
      <c r="AI18" s="348">
        <v>1.9099222084061141E-3</v>
      </c>
      <c r="AJ18" s="348">
        <v>2.85172278487987E-4</v>
      </c>
      <c r="AK18" s="348">
        <v>5.4751789892784944E-4</v>
      </c>
      <c r="AL18" s="348">
        <v>1.553038612504234E-3</v>
      </c>
      <c r="AM18" s="348">
        <v>1.4098006782177873E-4</v>
      </c>
      <c r="AN18" s="348">
        <v>1.6658773966259059E-4</v>
      </c>
      <c r="AO18" s="348">
        <v>2.706967365709993E-4</v>
      </c>
      <c r="AP18" s="348">
        <v>1.7464988049166417E-4</v>
      </c>
      <c r="AQ18" s="348">
        <v>1.4880832584722364E-4</v>
      </c>
      <c r="AR18" s="348">
        <v>7.4076437001356784E-4</v>
      </c>
      <c r="AS18" s="348">
        <v>3.6729812143314322E-4</v>
      </c>
      <c r="AT18" s="348">
        <v>4.3714787538328483E-4</v>
      </c>
      <c r="AU18" s="348">
        <v>3.5076947671358626E-4</v>
      </c>
      <c r="AV18" s="348">
        <v>9.7133299004554391E-4</v>
      </c>
      <c r="AW18" s="348">
        <v>7.3336628929142973E-4</v>
      </c>
      <c r="AX18" s="348">
        <v>1.6792631003383377E-3</v>
      </c>
      <c r="AY18" s="348">
        <v>5.7095417367103007E-4</v>
      </c>
      <c r="AZ18" s="348">
        <v>4.2798328656099802E-4</v>
      </c>
      <c r="BA18" s="348">
        <v>2.051650719163892E-3</v>
      </c>
      <c r="BB18" s="348">
        <v>3.7148151931436788E-4</v>
      </c>
      <c r="BC18" s="348">
        <v>5.8362827467838994E-4</v>
      </c>
      <c r="BD18" s="348">
        <v>5.9086734357321395E-4</v>
      </c>
      <c r="BE18" s="348">
        <v>4.1046263564470625E-4</v>
      </c>
      <c r="BF18" s="348">
        <v>1.4296102838975526E-3</v>
      </c>
      <c r="BG18" s="348">
        <v>8.9808740310114317E-4</v>
      </c>
      <c r="BH18" s="348">
        <v>1.1139537174692821E-3</v>
      </c>
      <c r="BI18" s="348">
        <v>2.6252212289179034E-3</v>
      </c>
      <c r="BJ18" s="348">
        <v>8.0283842121871795E-4</v>
      </c>
      <c r="BK18" s="348">
        <v>3.9415053547448451E-3</v>
      </c>
      <c r="BL18" s="348">
        <v>4.9743548956938586E-4</v>
      </c>
      <c r="BM18" s="348">
        <v>7.7290904092290472E-4</v>
      </c>
      <c r="BN18" s="348">
        <v>2.2080144715311816E-3</v>
      </c>
      <c r="BO18" s="348">
        <v>7.4509831775110454E-4</v>
      </c>
      <c r="BP18" s="348">
        <v>4.8425509303576264E-4</v>
      </c>
      <c r="BQ18" s="348">
        <v>1.6275472291391732E-4</v>
      </c>
      <c r="BR18" s="348">
        <v>2.7307426767734431E-4</v>
      </c>
      <c r="BS18" s="348">
        <v>4.1553084922397435E-4</v>
      </c>
      <c r="BT18" s="348">
        <v>4.707453546937646E-4</v>
      </c>
      <c r="BU18" s="348">
        <v>5.4874471477878357E-4</v>
      </c>
      <c r="BV18" s="348">
        <v>2.6120059051469384E-4</v>
      </c>
      <c r="BW18" s="348">
        <v>1.1086779244917553E-4</v>
      </c>
      <c r="BX18" s="348">
        <v>1.1903875877133741E-4</v>
      </c>
      <c r="BY18" s="348">
        <v>5.6595613860204363E-5</v>
      </c>
      <c r="BZ18" s="348">
        <v>7.3564724904925818E-4</v>
      </c>
      <c r="CA18" s="348">
        <v>2.3660421736394077E-4</v>
      </c>
      <c r="CB18" s="348">
        <v>5.9285858378077083E-4</v>
      </c>
      <c r="CC18" s="348">
        <v>2.2096698324189372E-3</v>
      </c>
      <c r="CD18" s="348">
        <v>5.954263181583866E-4</v>
      </c>
      <c r="CE18" s="348">
        <v>5.7840412402855644E-4</v>
      </c>
      <c r="CF18" s="348">
        <v>6.653351112350435E-4</v>
      </c>
      <c r="CG18" s="348">
        <v>1.1336771961445399E-3</v>
      </c>
      <c r="CH18" s="348">
        <v>2.1079856513635167E-4</v>
      </c>
      <c r="CI18" s="348">
        <v>2.7033896847326416E-4</v>
      </c>
      <c r="CJ18" s="348">
        <v>3.7972010475076758E-4</v>
      </c>
      <c r="CK18" s="348">
        <v>5.1015170612456293E-4</v>
      </c>
      <c r="CL18" s="348">
        <v>2.8631691976383606E-4</v>
      </c>
      <c r="CM18" s="348">
        <v>4.9512283998801975E-4</v>
      </c>
      <c r="CN18" s="348">
        <v>4.1970173960723724E-4</v>
      </c>
      <c r="CO18" s="348">
        <v>1.5256604681096965E-4</v>
      </c>
      <c r="CP18" s="348">
        <v>3.7242959879603968E-4</v>
      </c>
      <c r="CQ18" s="348">
        <v>4.0562111520575601E-4</v>
      </c>
      <c r="CR18" s="348">
        <v>2.4665192035080762E-3</v>
      </c>
      <c r="CS18" s="348">
        <v>5.572514250290452E-4</v>
      </c>
      <c r="CT18" s="348">
        <v>3.8388606262620284E-4</v>
      </c>
      <c r="CU18" s="348">
        <v>1.3371467238817048E-3</v>
      </c>
      <c r="CV18" s="348">
        <v>4.8707750761070356E-4</v>
      </c>
      <c r="CW18" s="348">
        <v>3.6576503307216853E-4</v>
      </c>
      <c r="CX18" s="348">
        <v>7.1749525102728204E-4</v>
      </c>
      <c r="CY18" s="348">
        <v>4.2734593998122495E-4</v>
      </c>
      <c r="CZ18" s="348">
        <v>1.2681314985011065E-3</v>
      </c>
      <c r="DA18" s="348">
        <v>4.1335326327115329E-4</v>
      </c>
      <c r="DB18" s="348">
        <v>7.7855459745874815E-4</v>
      </c>
      <c r="DC18" s="348">
        <v>2.0900045626965529E-3</v>
      </c>
      <c r="DD18" s="348">
        <v>6.1627858906888476E-4</v>
      </c>
      <c r="DE18" s="348">
        <v>6.0152670437249275E-4</v>
      </c>
      <c r="DF18" s="348">
        <v>1.2787849058746574E-2</v>
      </c>
      <c r="DG18" s="349">
        <v>2.2735419768033418E-4</v>
      </c>
    </row>
    <row r="19" spans="1:111" ht="15" customHeight="1" x14ac:dyDescent="0.3">
      <c r="A19" s="278">
        <v>13</v>
      </c>
      <c r="B19" s="196" t="s">
        <v>281</v>
      </c>
      <c r="C19" s="279" t="s">
        <v>282</v>
      </c>
      <c r="D19" s="347">
        <v>1.6722201892443486E-3</v>
      </c>
      <c r="E19" s="348">
        <v>6.7163349630693775E-4</v>
      </c>
      <c r="F19" s="348">
        <v>1.760616039533204E-3</v>
      </c>
      <c r="G19" s="348">
        <v>2.6601955636556678E-4</v>
      </c>
      <c r="H19" s="348">
        <v>2.3368850380704903E-3</v>
      </c>
      <c r="I19" s="348">
        <v>1.37701534427058E-3</v>
      </c>
      <c r="J19" s="348">
        <v>1.0189854212272627E-3</v>
      </c>
      <c r="K19" s="348">
        <v>9.2037790212624404E-4</v>
      </c>
      <c r="L19" s="348">
        <v>4.7621434460892818E-4</v>
      </c>
      <c r="M19" s="348">
        <v>7.0704498616179696E-4</v>
      </c>
      <c r="N19" s="348">
        <v>1.2300585834008288E-4</v>
      </c>
      <c r="O19" s="348">
        <v>1.0423659444826355E-3</v>
      </c>
      <c r="P19" s="348">
        <v>1.0053981450807929</v>
      </c>
      <c r="Q19" s="348">
        <v>6.1951547137284392E-4</v>
      </c>
      <c r="R19" s="348">
        <v>8.5426579508882214E-4</v>
      </c>
      <c r="S19" s="348">
        <v>9.3238898326790821E-4</v>
      </c>
      <c r="T19" s="348">
        <v>8.3579938701483329E-4</v>
      </c>
      <c r="U19" s="348">
        <v>4.7563546796515341E-4</v>
      </c>
      <c r="V19" s="348">
        <v>2.2760436615070372E-3</v>
      </c>
      <c r="W19" s="348">
        <v>5.0213840248139691E-4</v>
      </c>
      <c r="X19" s="348">
        <v>1.2704337597399548E-4</v>
      </c>
      <c r="Y19" s="348">
        <v>3.8849388768489923E-4</v>
      </c>
      <c r="Z19" s="348">
        <v>3.673535641969859E-4</v>
      </c>
      <c r="AA19" s="348">
        <v>6.2456444035376992E-4</v>
      </c>
      <c r="AB19" s="348">
        <v>8.9532644015771334E-4</v>
      </c>
      <c r="AC19" s="348">
        <v>5.2918378952887416E-4</v>
      </c>
      <c r="AD19" s="348">
        <v>4.2242221509817446E-5</v>
      </c>
      <c r="AE19" s="348">
        <v>2.0036000846470513E-4</v>
      </c>
      <c r="AF19" s="348">
        <v>5.8341415044404685E-4</v>
      </c>
      <c r="AG19" s="348">
        <v>8.384322263992912E-4</v>
      </c>
      <c r="AH19" s="348">
        <v>1.4122080645472183E-3</v>
      </c>
      <c r="AI19" s="348">
        <v>1.8971646355510729E-3</v>
      </c>
      <c r="AJ19" s="348">
        <v>4.9603849059227153E-4</v>
      </c>
      <c r="AK19" s="348">
        <v>1.6021850577177281E-3</v>
      </c>
      <c r="AL19" s="348">
        <v>8.8226360420745847E-4</v>
      </c>
      <c r="AM19" s="348">
        <v>2.028803646613103E-4</v>
      </c>
      <c r="AN19" s="348">
        <v>2.9993222112380079E-4</v>
      </c>
      <c r="AO19" s="348">
        <v>6.4933144985185591E-4</v>
      </c>
      <c r="AP19" s="348">
        <v>4.2729736121571227E-4</v>
      </c>
      <c r="AQ19" s="348">
        <v>2.5047480403576412E-4</v>
      </c>
      <c r="AR19" s="348">
        <v>5.2971303945286731E-4</v>
      </c>
      <c r="AS19" s="348">
        <v>5.362390318848487E-4</v>
      </c>
      <c r="AT19" s="348">
        <v>4.8542224385955229E-4</v>
      </c>
      <c r="AU19" s="348">
        <v>6.2963961194933613E-4</v>
      </c>
      <c r="AV19" s="348">
        <v>5.0024100868240366E-4</v>
      </c>
      <c r="AW19" s="348">
        <v>7.3363472198501023E-4</v>
      </c>
      <c r="AX19" s="348">
        <v>8.6621355819663768E-4</v>
      </c>
      <c r="AY19" s="348">
        <v>1.5477250345257959E-3</v>
      </c>
      <c r="AZ19" s="348">
        <v>8.4361736026883111E-4</v>
      </c>
      <c r="BA19" s="348">
        <v>1.4824849172140207E-3</v>
      </c>
      <c r="BB19" s="348">
        <v>6.500719435243318E-4</v>
      </c>
      <c r="BC19" s="348">
        <v>4.7485485186524081E-4</v>
      </c>
      <c r="BD19" s="348">
        <v>9.4776630151137734E-4</v>
      </c>
      <c r="BE19" s="348">
        <v>6.6510936601385376E-4</v>
      </c>
      <c r="BF19" s="348">
        <v>1.1149726041808669E-3</v>
      </c>
      <c r="BG19" s="348">
        <v>5.9050337670777005E-4</v>
      </c>
      <c r="BH19" s="348">
        <v>6.0561947898969909E-4</v>
      </c>
      <c r="BI19" s="348">
        <v>6.7135235461699523E-4</v>
      </c>
      <c r="BJ19" s="348">
        <v>4.4229480198850325E-4</v>
      </c>
      <c r="BK19" s="348">
        <v>2.3310442265682147E-3</v>
      </c>
      <c r="BL19" s="348">
        <v>8.8742574196586696E-4</v>
      </c>
      <c r="BM19" s="348">
        <v>1.5278858666869857E-3</v>
      </c>
      <c r="BN19" s="348">
        <v>8.3448778169584778E-4</v>
      </c>
      <c r="BO19" s="348">
        <v>8.2332012292809511E-4</v>
      </c>
      <c r="BP19" s="348">
        <v>8.4467727124807202E-4</v>
      </c>
      <c r="BQ19" s="348">
        <v>2.2203796790902728E-4</v>
      </c>
      <c r="BR19" s="348">
        <v>3.4017516825668426E-4</v>
      </c>
      <c r="BS19" s="348">
        <v>5.7168860981011765E-4</v>
      </c>
      <c r="BT19" s="348">
        <v>9.748687944359949E-4</v>
      </c>
      <c r="BU19" s="348">
        <v>1.3393367196480178E-3</v>
      </c>
      <c r="BV19" s="348">
        <v>6.3747432745210218E-4</v>
      </c>
      <c r="BW19" s="348">
        <v>2.0138535685617549E-4</v>
      </c>
      <c r="BX19" s="348">
        <v>1.5705563389766455E-4</v>
      </c>
      <c r="BY19" s="348">
        <v>6.2337085003959055E-5</v>
      </c>
      <c r="BZ19" s="348">
        <v>4.5169027443785816E-4</v>
      </c>
      <c r="CA19" s="348">
        <v>3.7978666759393143E-4</v>
      </c>
      <c r="CB19" s="348">
        <v>8.2706240298712885E-4</v>
      </c>
      <c r="CC19" s="348">
        <v>9.3385431285871573E-4</v>
      </c>
      <c r="CD19" s="348">
        <v>8.6388984042160867E-4</v>
      </c>
      <c r="CE19" s="348">
        <v>2.7367967595463822E-4</v>
      </c>
      <c r="CF19" s="348">
        <v>7.162966293973958E-4</v>
      </c>
      <c r="CG19" s="348">
        <v>1.0161299331321774E-3</v>
      </c>
      <c r="CH19" s="348">
        <v>5.4476545800254442E-4</v>
      </c>
      <c r="CI19" s="348">
        <v>3.9713433044810513E-4</v>
      </c>
      <c r="CJ19" s="348">
        <v>5.6248140936141541E-4</v>
      </c>
      <c r="CK19" s="348">
        <v>4.8655178281017036E-4</v>
      </c>
      <c r="CL19" s="348">
        <v>5.4821408878979224E-4</v>
      </c>
      <c r="CM19" s="348">
        <v>7.2223123175738362E-4</v>
      </c>
      <c r="CN19" s="348">
        <v>1.3727726293700643E-3</v>
      </c>
      <c r="CO19" s="348">
        <v>1.8154168139272603E-4</v>
      </c>
      <c r="CP19" s="348">
        <v>6.1417618219675022E-4</v>
      </c>
      <c r="CQ19" s="348">
        <v>1.1578916514792036E-3</v>
      </c>
      <c r="CR19" s="348">
        <v>3.5723360956610582E-3</v>
      </c>
      <c r="CS19" s="348">
        <v>1.9084308172934853E-3</v>
      </c>
      <c r="CT19" s="348">
        <v>1.0115548182093883E-3</v>
      </c>
      <c r="CU19" s="348">
        <v>6.4643563795108005E-3</v>
      </c>
      <c r="CV19" s="348">
        <v>1.2333146492627708E-3</v>
      </c>
      <c r="CW19" s="348">
        <v>5.3532597758408347E-4</v>
      </c>
      <c r="CX19" s="348">
        <v>7.0887670793212231E-4</v>
      </c>
      <c r="CY19" s="348">
        <v>7.0289979335288891E-4</v>
      </c>
      <c r="CZ19" s="348">
        <v>2.0200243499050802E-3</v>
      </c>
      <c r="DA19" s="348">
        <v>7.8160299861080164E-4</v>
      </c>
      <c r="DB19" s="348">
        <v>3.4854537820582774E-3</v>
      </c>
      <c r="DC19" s="348">
        <v>1.2525217100709273E-3</v>
      </c>
      <c r="DD19" s="348">
        <v>2.7397794978616468E-3</v>
      </c>
      <c r="DE19" s="348">
        <v>9.730013784144902E-4</v>
      </c>
      <c r="DF19" s="348">
        <v>2.5758651045836882E-3</v>
      </c>
      <c r="DG19" s="349">
        <v>3.2962954542543898E-4</v>
      </c>
    </row>
    <row r="20" spans="1:111" ht="15" customHeight="1" x14ac:dyDescent="0.3">
      <c r="A20" s="278">
        <v>14</v>
      </c>
      <c r="B20" s="196" t="s">
        <v>283</v>
      </c>
      <c r="C20" s="279" t="s">
        <v>284</v>
      </c>
      <c r="D20" s="347">
        <v>1.5441986836366159E-3</v>
      </c>
      <c r="E20" s="348">
        <v>7.6068071026192318E-3</v>
      </c>
      <c r="F20" s="348">
        <v>1.574364938707993E-3</v>
      </c>
      <c r="G20" s="348">
        <v>2.5447154804324537E-2</v>
      </c>
      <c r="H20" s="348">
        <v>1.9535603084392832E-3</v>
      </c>
      <c r="I20" s="348">
        <v>1.3098328207418457E-3</v>
      </c>
      <c r="J20" s="348">
        <v>1.0579144042625892E-3</v>
      </c>
      <c r="K20" s="348">
        <v>2.2947581109297121E-3</v>
      </c>
      <c r="L20" s="348">
        <v>1.4426623208792916E-3</v>
      </c>
      <c r="M20" s="348">
        <v>2.8154533958607742E-3</v>
      </c>
      <c r="N20" s="348">
        <v>3.9167743564394095E-4</v>
      </c>
      <c r="O20" s="348">
        <v>1.1803312512674278E-3</v>
      </c>
      <c r="P20" s="348">
        <v>1.3079512584743406E-3</v>
      </c>
      <c r="Q20" s="348">
        <v>1.132914732195218</v>
      </c>
      <c r="R20" s="348">
        <v>9.3466726777231779E-2</v>
      </c>
      <c r="S20" s="348">
        <v>6.358152156298591E-2</v>
      </c>
      <c r="T20" s="348">
        <v>1.8161729145280286E-2</v>
      </c>
      <c r="U20" s="348">
        <v>6.6176050968473517E-3</v>
      </c>
      <c r="V20" s="348">
        <v>9.9291576830274676E-4</v>
      </c>
      <c r="W20" s="348">
        <v>1.057567092001434E-3</v>
      </c>
      <c r="X20" s="348">
        <v>2.6024149876596877E-4</v>
      </c>
      <c r="Y20" s="348">
        <v>7.1954001382102274E-4</v>
      </c>
      <c r="Z20" s="348">
        <v>6.279002385164912E-4</v>
      </c>
      <c r="AA20" s="348">
        <v>2.473011074017525E-3</v>
      </c>
      <c r="AB20" s="348">
        <v>1.5393384685915251E-3</v>
      </c>
      <c r="AC20" s="348">
        <v>1.426769765707409E-3</v>
      </c>
      <c r="AD20" s="348">
        <v>7.9892803933037925E-5</v>
      </c>
      <c r="AE20" s="348">
        <v>2.543757529784058E-4</v>
      </c>
      <c r="AF20" s="348">
        <v>1.0980249228208731E-3</v>
      </c>
      <c r="AG20" s="348">
        <v>9.0175758064522688E-4</v>
      </c>
      <c r="AH20" s="348">
        <v>1.5002797089265357E-3</v>
      </c>
      <c r="AI20" s="348">
        <v>6.5368621128718525E-3</v>
      </c>
      <c r="AJ20" s="348">
        <v>8.2250268302900935E-4</v>
      </c>
      <c r="AK20" s="348">
        <v>1.9308376246804336E-2</v>
      </c>
      <c r="AL20" s="348">
        <v>2.2624579272833563E-3</v>
      </c>
      <c r="AM20" s="348">
        <v>5.8366719786009653E-4</v>
      </c>
      <c r="AN20" s="348">
        <v>7.3904778198311297E-4</v>
      </c>
      <c r="AO20" s="348">
        <v>1.2099659188016785E-3</v>
      </c>
      <c r="AP20" s="348">
        <v>5.7201676343642156E-4</v>
      </c>
      <c r="AQ20" s="348">
        <v>4.9297739067758763E-4</v>
      </c>
      <c r="AR20" s="348">
        <v>2.0533858269002267E-3</v>
      </c>
      <c r="AS20" s="348">
        <v>2.459744575852262E-3</v>
      </c>
      <c r="AT20" s="348">
        <v>1.0566239675920957E-3</v>
      </c>
      <c r="AU20" s="348">
        <v>7.1950057528429869E-4</v>
      </c>
      <c r="AV20" s="348">
        <v>6.3726401236140293E-4</v>
      </c>
      <c r="AW20" s="348">
        <v>1.4252026185505046E-3</v>
      </c>
      <c r="AX20" s="348">
        <v>9.9126320141811552E-4</v>
      </c>
      <c r="AY20" s="348">
        <v>1.8485283438709357E-3</v>
      </c>
      <c r="AZ20" s="348">
        <v>1.1983319931045862E-3</v>
      </c>
      <c r="BA20" s="348">
        <v>1.1922166747229965E-3</v>
      </c>
      <c r="BB20" s="348">
        <v>7.4616932724051309E-4</v>
      </c>
      <c r="BC20" s="348">
        <v>1.231028561974358E-3</v>
      </c>
      <c r="BD20" s="348">
        <v>1.1254570368682305E-3</v>
      </c>
      <c r="BE20" s="348">
        <v>9.5939686431170494E-4</v>
      </c>
      <c r="BF20" s="348">
        <v>9.1128614680991403E-4</v>
      </c>
      <c r="BG20" s="348">
        <v>9.4127463866787182E-4</v>
      </c>
      <c r="BH20" s="348">
        <v>9.4509528223640045E-4</v>
      </c>
      <c r="BI20" s="348">
        <v>3.5120501104215678E-3</v>
      </c>
      <c r="BJ20" s="348">
        <v>1.4813245952920457E-3</v>
      </c>
      <c r="BK20" s="348">
        <v>2.4895685933736617E-2</v>
      </c>
      <c r="BL20" s="348">
        <v>6.7307590577465307E-4</v>
      </c>
      <c r="BM20" s="348">
        <v>4.5563857257649304E-2</v>
      </c>
      <c r="BN20" s="348">
        <v>1.4564141104361276E-2</v>
      </c>
      <c r="BO20" s="348">
        <v>1.7360513994824944E-3</v>
      </c>
      <c r="BP20" s="348">
        <v>3.0736996412530056E-3</v>
      </c>
      <c r="BQ20" s="348">
        <v>3.8987914966048067E-3</v>
      </c>
      <c r="BR20" s="348">
        <v>1.1525425296406431E-3</v>
      </c>
      <c r="BS20" s="348">
        <v>1.5857527120112581E-3</v>
      </c>
      <c r="BT20" s="348">
        <v>8.6617586095303831E-4</v>
      </c>
      <c r="BU20" s="348">
        <v>1.1890980288840152E-3</v>
      </c>
      <c r="BV20" s="348">
        <v>7.9943921375421039E-4</v>
      </c>
      <c r="BW20" s="348">
        <v>3.8627798772049581E-4</v>
      </c>
      <c r="BX20" s="348">
        <v>5.9125892986539009E-4</v>
      </c>
      <c r="BY20" s="348">
        <v>3.1148371516838375E-4</v>
      </c>
      <c r="BZ20" s="348">
        <v>8.1725369310909376E-4</v>
      </c>
      <c r="CA20" s="348">
        <v>4.5939395951801132E-4</v>
      </c>
      <c r="CB20" s="348">
        <v>1.886297491669027E-3</v>
      </c>
      <c r="CC20" s="348">
        <v>1.3023143264744384E-3</v>
      </c>
      <c r="CD20" s="348">
        <v>2.9533445060438866E-3</v>
      </c>
      <c r="CE20" s="348">
        <v>8.4218945600888866E-4</v>
      </c>
      <c r="CF20" s="348">
        <v>1.7836110620833758E-3</v>
      </c>
      <c r="CG20" s="348">
        <v>9.022326941087417E-3</v>
      </c>
      <c r="CH20" s="348">
        <v>3.6345958997202707E-4</v>
      </c>
      <c r="CI20" s="348">
        <v>9.0861131396554847E-4</v>
      </c>
      <c r="CJ20" s="348">
        <v>1.3209171089708486E-3</v>
      </c>
      <c r="CK20" s="348">
        <v>1.0486797969065595E-3</v>
      </c>
      <c r="CL20" s="348">
        <v>9.4328904792105117E-4</v>
      </c>
      <c r="CM20" s="348">
        <v>3.3008900811001946E-3</v>
      </c>
      <c r="CN20" s="348">
        <v>5.7895846138500211E-4</v>
      </c>
      <c r="CO20" s="348">
        <v>8.4009441491279878E-4</v>
      </c>
      <c r="CP20" s="348">
        <v>1.5820030197300553E-3</v>
      </c>
      <c r="CQ20" s="348">
        <v>7.2257287151668596E-4</v>
      </c>
      <c r="CR20" s="348">
        <v>1.2001570829486812E-3</v>
      </c>
      <c r="CS20" s="348">
        <v>1.2586267037534005E-3</v>
      </c>
      <c r="CT20" s="348">
        <v>8.0889938080074073E-4</v>
      </c>
      <c r="CU20" s="348">
        <v>1.9307432710781081E-3</v>
      </c>
      <c r="CV20" s="348">
        <v>7.5173336647024757E-4</v>
      </c>
      <c r="CW20" s="348">
        <v>1.5519076753618721E-3</v>
      </c>
      <c r="CX20" s="348">
        <v>6.8831534328132177E-4</v>
      </c>
      <c r="CY20" s="348">
        <v>8.1384140633357599E-4</v>
      </c>
      <c r="CZ20" s="348">
        <v>1.5198061111151597E-3</v>
      </c>
      <c r="DA20" s="348">
        <v>1.691734753255236E-3</v>
      </c>
      <c r="DB20" s="348">
        <v>8.5365561136291617E-4</v>
      </c>
      <c r="DC20" s="348">
        <v>1.4305705554279323E-3</v>
      </c>
      <c r="DD20" s="348">
        <v>3.92445580424548E-4</v>
      </c>
      <c r="DE20" s="348">
        <v>1.2938195105404043E-3</v>
      </c>
      <c r="DF20" s="348">
        <v>1.5127170252322764E-2</v>
      </c>
      <c r="DG20" s="349">
        <v>6.4117394581776339E-4</v>
      </c>
    </row>
    <row r="21" spans="1:111" ht="15" customHeight="1" x14ac:dyDescent="0.3">
      <c r="A21" s="278">
        <v>15</v>
      </c>
      <c r="B21" s="196" t="s">
        <v>285</v>
      </c>
      <c r="C21" s="279" t="s">
        <v>206</v>
      </c>
      <c r="D21" s="347">
        <v>5.7266222318484467E-4</v>
      </c>
      <c r="E21" s="348">
        <v>5.6373151277710044E-4</v>
      </c>
      <c r="F21" s="348">
        <v>5.7660845708304529E-4</v>
      </c>
      <c r="G21" s="348">
        <v>5.2652134714188789E-4</v>
      </c>
      <c r="H21" s="348">
        <v>9.1101150005060713E-4</v>
      </c>
      <c r="I21" s="348">
        <v>2.7721752974806677E-3</v>
      </c>
      <c r="J21" s="348">
        <v>9.6062993580926575E-4</v>
      </c>
      <c r="K21" s="348">
        <v>9.2197895217146423E-4</v>
      </c>
      <c r="L21" s="348">
        <v>8.5683569155798397E-4</v>
      </c>
      <c r="M21" s="348">
        <v>5.9989934567725655E-4</v>
      </c>
      <c r="N21" s="348">
        <v>2.8815293914426828E-4</v>
      </c>
      <c r="O21" s="348">
        <v>1.743793599233352E-3</v>
      </c>
      <c r="P21" s="348">
        <v>1.4951029152212702E-3</v>
      </c>
      <c r="Q21" s="348">
        <v>1.0026833034299661E-3</v>
      </c>
      <c r="R21" s="348">
        <v>1.0142419011989723</v>
      </c>
      <c r="S21" s="348">
        <v>2.2733417745586736E-3</v>
      </c>
      <c r="T21" s="348">
        <v>1.7396903022222786E-3</v>
      </c>
      <c r="U21" s="348">
        <v>1.0482899430565569E-3</v>
      </c>
      <c r="V21" s="348">
        <v>1.3165361360149804E-3</v>
      </c>
      <c r="W21" s="348">
        <v>1.2608273517045626E-3</v>
      </c>
      <c r="X21" s="348">
        <v>3.5915247093562156E-4</v>
      </c>
      <c r="Y21" s="348">
        <v>9.7477169130738019E-4</v>
      </c>
      <c r="Z21" s="348">
        <v>9.2578787241361299E-4</v>
      </c>
      <c r="AA21" s="348">
        <v>1.4873157685355029E-3</v>
      </c>
      <c r="AB21" s="348">
        <v>2.1296567756903806E-3</v>
      </c>
      <c r="AC21" s="348">
        <v>1.1034344152179086E-3</v>
      </c>
      <c r="AD21" s="348">
        <v>9.414672388134899E-5</v>
      </c>
      <c r="AE21" s="348">
        <v>4.9483862661290061E-4</v>
      </c>
      <c r="AF21" s="348">
        <v>1.2440285615549656E-3</v>
      </c>
      <c r="AG21" s="348">
        <v>1.517981224336694E-3</v>
      </c>
      <c r="AH21" s="348">
        <v>1.6687580476108261E-3</v>
      </c>
      <c r="AI21" s="348">
        <v>9.5707749675166646E-4</v>
      </c>
      <c r="AJ21" s="348">
        <v>1.0149551640010383E-3</v>
      </c>
      <c r="AK21" s="348">
        <v>3.8902492898346074E-3</v>
      </c>
      <c r="AL21" s="348">
        <v>1.6621627105479282E-3</v>
      </c>
      <c r="AM21" s="348">
        <v>5.3977744989552835E-4</v>
      </c>
      <c r="AN21" s="348">
        <v>6.9168099726503907E-4</v>
      </c>
      <c r="AO21" s="348">
        <v>1.2517617037190536E-3</v>
      </c>
      <c r="AP21" s="348">
        <v>5.8755970188155589E-4</v>
      </c>
      <c r="AQ21" s="348">
        <v>4.9572452313753222E-4</v>
      </c>
      <c r="AR21" s="348">
        <v>1.1842657315135636E-3</v>
      </c>
      <c r="AS21" s="348">
        <v>8.232751515302128E-4</v>
      </c>
      <c r="AT21" s="348">
        <v>8.1165500687476399E-4</v>
      </c>
      <c r="AU21" s="348">
        <v>9.1458453958260274E-4</v>
      </c>
      <c r="AV21" s="348">
        <v>9.0344259425899722E-4</v>
      </c>
      <c r="AW21" s="348">
        <v>1.2053937483247033E-3</v>
      </c>
      <c r="AX21" s="348">
        <v>1.4059464251056108E-3</v>
      </c>
      <c r="AY21" s="348">
        <v>1.9710242052251546E-3</v>
      </c>
      <c r="AZ21" s="348">
        <v>1.1357203986243462E-3</v>
      </c>
      <c r="BA21" s="348">
        <v>1.2474586955852783E-3</v>
      </c>
      <c r="BB21" s="348">
        <v>1.1837356098649539E-3</v>
      </c>
      <c r="BC21" s="348">
        <v>9.7390216207697653E-4</v>
      </c>
      <c r="BD21" s="348">
        <v>2.0363294183823994E-3</v>
      </c>
      <c r="BE21" s="348">
        <v>2.7012209932239691E-3</v>
      </c>
      <c r="BF21" s="348">
        <v>1.2854508726757587E-3</v>
      </c>
      <c r="BG21" s="348">
        <v>1.4293894283177728E-3</v>
      </c>
      <c r="BH21" s="348">
        <v>1.2974849760480633E-3</v>
      </c>
      <c r="BI21" s="348">
        <v>4.3062401472540425E-3</v>
      </c>
      <c r="BJ21" s="348">
        <v>1.3593338003737008E-3</v>
      </c>
      <c r="BK21" s="348">
        <v>2.736315509386049E-3</v>
      </c>
      <c r="BL21" s="348">
        <v>8.2089809307717664E-4</v>
      </c>
      <c r="BM21" s="348">
        <v>7.2577179801188033E-3</v>
      </c>
      <c r="BN21" s="348">
        <v>1.5683203829604427E-2</v>
      </c>
      <c r="BO21" s="348">
        <v>6.9181653175855856E-4</v>
      </c>
      <c r="BP21" s="348">
        <v>6.791996266194213E-4</v>
      </c>
      <c r="BQ21" s="348">
        <v>1.2262287422678995E-3</v>
      </c>
      <c r="BR21" s="348">
        <v>1.621405609889641E-3</v>
      </c>
      <c r="BS21" s="348">
        <v>3.9938284807974076E-3</v>
      </c>
      <c r="BT21" s="348">
        <v>2.7643818422572832E-3</v>
      </c>
      <c r="BU21" s="348">
        <v>1.2424879877484386E-3</v>
      </c>
      <c r="BV21" s="348">
        <v>2.4443143787617866E-3</v>
      </c>
      <c r="BW21" s="348">
        <v>9.6168001557157075E-4</v>
      </c>
      <c r="BX21" s="348">
        <v>1.9852079155719821E-3</v>
      </c>
      <c r="BY21" s="348">
        <v>5.3303113892811023E-4</v>
      </c>
      <c r="BZ21" s="348">
        <v>1.103502894946285E-3</v>
      </c>
      <c r="CA21" s="348">
        <v>5.8797340166231039E-4</v>
      </c>
      <c r="CB21" s="348">
        <v>1.5602889231703084E-3</v>
      </c>
      <c r="CC21" s="348">
        <v>1.3818306828442656E-3</v>
      </c>
      <c r="CD21" s="348">
        <v>1.7509634500225836E-3</v>
      </c>
      <c r="CE21" s="348">
        <v>8.0509593491955543E-4</v>
      </c>
      <c r="CF21" s="348">
        <v>2.3328502121046394E-3</v>
      </c>
      <c r="CG21" s="348">
        <v>2.9722226900609997E-3</v>
      </c>
      <c r="CH21" s="348">
        <v>4.6059150141115028E-4</v>
      </c>
      <c r="CI21" s="348">
        <v>3.2963203024267795E-3</v>
      </c>
      <c r="CJ21" s="348">
        <v>1.6949594649502261E-3</v>
      </c>
      <c r="CK21" s="348">
        <v>2.2217795375972663E-3</v>
      </c>
      <c r="CL21" s="348">
        <v>3.392194509413264E-3</v>
      </c>
      <c r="CM21" s="348">
        <v>1.991362679405315E-3</v>
      </c>
      <c r="CN21" s="348">
        <v>1.1743743924471004E-3</v>
      </c>
      <c r="CO21" s="348">
        <v>2.4115145178414126E-3</v>
      </c>
      <c r="CP21" s="348">
        <v>3.9052326392143093E-3</v>
      </c>
      <c r="CQ21" s="348">
        <v>2.0926143225959539E-3</v>
      </c>
      <c r="CR21" s="348">
        <v>1.1054295528054342E-3</v>
      </c>
      <c r="CS21" s="348">
        <v>5.9265837987411175E-3</v>
      </c>
      <c r="CT21" s="348">
        <v>2.6449027967278809E-3</v>
      </c>
      <c r="CU21" s="348">
        <v>1.1031183205092049E-2</v>
      </c>
      <c r="CV21" s="348">
        <v>2.1566798421644101E-3</v>
      </c>
      <c r="CW21" s="348">
        <v>2.0748440656464901E-3</v>
      </c>
      <c r="CX21" s="348">
        <v>9.1096822617701924E-4</v>
      </c>
      <c r="CY21" s="348">
        <v>1.6704253118356976E-3</v>
      </c>
      <c r="CZ21" s="348">
        <v>2.2262653337789037E-3</v>
      </c>
      <c r="DA21" s="348">
        <v>2.3611323892203523E-3</v>
      </c>
      <c r="DB21" s="348">
        <v>9.4958861531622269E-4</v>
      </c>
      <c r="DC21" s="348">
        <v>3.2487658550605023E-3</v>
      </c>
      <c r="DD21" s="348">
        <v>5.2944082230485686E-4</v>
      </c>
      <c r="DE21" s="348">
        <v>2.2166018773385259E-3</v>
      </c>
      <c r="DF21" s="348">
        <v>1.5008434987440172E-3</v>
      </c>
      <c r="DG21" s="349">
        <v>8.3242533110482967E-4</v>
      </c>
    </row>
    <row r="22" spans="1:111" ht="15" customHeight="1" x14ac:dyDescent="0.3">
      <c r="A22" s="278">
        <v>16</v>
      </c>
      <c r="B22" s="196" t="s">
        <v>286</v>
      </c>
      <c r="C22" s="279" t="s">
        <v>207</v>
      </c>
      <c r="D22" s="347">
        <v>1.6524824850681488E-2</v>
      </c>
      <c r="E22" s="348">
        <v>6.5069017405786338E-3</v>
      </c>
      <c r="F22" s="348">
        <v>1.5602935500448702E-2</v>
      </c>
      <c r="G22" s="348">
        <v>4.6098966460514082E-3</v>
      </c>
      <c r="H22" s="348">
        <v>3.4423031135296447E-3</v>
      </c>
      <c r="I22" s="348">
        <v>1.9609014250077058E-3</v>
      </c>
      <c r="J22" s="348">
        <v>2.5466832193148559E-3</v>
      </c>
      <c r="K22" s="348">
        <v>1.1075767020608647E-2</v>
      </c>
      <c r="L22" s="348">
        <v>1.1851459790884006E-2</v>
      </c>
      <c r="M22" s="348">
        <v>7.0233803815919647E-3</v>
      </c>
      <c r="N22" s="348">
        <v>6.5145959362006853E-3</v>
      </c>
      <c r="O22" s="348">
        <v>8.7485391511940916E-3</v>
      </c>
      <c r="P22" s="348">
        <v>7.8673403055121265E-3</v>
      </c>
      <c r="Q22" s="348">
        <v>1.1761859044550058E-2</v>
      </c>
      <c r="R22" s="348">
        <v>1.0847340927959876E-2</v>
      </c>
      <c r="S22" s="348">
        <v>1.4276386163320534</v>
      </c>
      <c r="T22" s="348">
        <v>0.35780420589587714</v>
      </c>
      <c r="U22" s="348">
        <v>0.13956597841826929</v>
      </c>
      <c r="V22" s="348">
        <v>3.0959858278616164E-3</v>
      </c>
      <c r="W22" s="348">
        <v>3.9570876098349505E-3</v>
      </c>
      <c r="X22" s="348">
        <v>7.1041209590916267E-4</v>
      </c>
      <c r="Y22" s="348">
        <v>2.0680001773844088E-3</v>
      </c>
      <c r="Z22" s="348">
        <v>2.6409859649111998E-3</v>
      </c>
      <c r="AA22" s="348">
        <v>3.8584475638136544E-2</v>
      </c>
      <c r="AB22" s="348">
        <v>1.9479056917681786E-2</v>
      </c>
      <c r="AC22" s="348">
        <v>1.4020990232819571E-2</v>
      </c>
      <c r="AD22" s="348">
        <v>2.6325620101345362E-4</v>
      </c>
      <c r="AE22" s="348">
        <v>7.835586797344732E-4</v>
      </c>
      <c r="AF22" s="348">
        <v>5.349558921861966E-3</v>
      </c>
      <c r="AG22" s="348">
        <v>7.3280489092343269E-3</v>
      </c>
      <c r="AH22" s="348">
        <v>5.4236868822344127E-3</v>
      </c>
      <c r="AI22" s="348">
        <v>2.4291028819649799E-2</v>
      </c>
      <c r="AJ22" s="348">
        <v>3.1068500813163655E-3</v>
      </c>
      <c r="AK22" s="348">
        <v>3.2978758652340671E-2</v>
      </c>
      <c r="AL22" s="348">
        <v>1.307316179942883E-2</v>
      </c>
      <c r="AM22" s="348">
        <v>1.0518282507100936E-3</v>
      </c>
      <c r="AN22" s="348">
        <v>1.3419045735935276E-3</v>
      </c>
      <c r="AO22" s="348">
        <v>1.8091677172918997E-3</v>
      </c>
      <c r="AP22" s="348">
        <v>1.8458995049382085E-3</v>
      </c>
      <c r="AQ22" s="348">
        <v>1.0742707897097516E-3</v>
      </c>
      <c r="AR22" s="348">
        <v>3.0347171881135032E-3</v>
      </c>
      <c r="AS22" s="348">
        <v>2.1931257413674321E-3</v>
      </c>
      <c r="AT22" s="348">
        <v>3.7050940182716749E-3</v>
      </c>
      <c r="AU22" s="348">
        <v>3.1668280376502649E-3</v>
      </c>
      <c r="AV22" s="348">
        <v>2.5046718722121627E-3</v>
      </c>
      <c r="AW22" s="348">
        <v>4.6684120628698537E-3</v>
      </c>
      <c r="AX22" s="348">
        <v>4.8598462209621116E-3</v>
      </c>
      <c r="AY22" s="348">
        <v>8.3046245464569492E-3</v>
      </c>
      <c r="AZ22" s="348">
        <v>8.6907824889688855E-3</v>
      </c>
      <c r="BA22" s="348">
        <v>8.9577477072936892E-3</v>
      </c>
      <c r="BB22" s="348">
        <v>3.0871970960047921E-3</v>
      </c>
      <c r="BC22" s="348">
        <v>7.7529322422840814E-3</v>
      </c>
      <c r="BD22" s="348">
        <v>7.2690864685203589E-3</v>
      </c>
      <c r="BE22" s="348">
        <v>4.4502375893350748E-3</v>
      </c>
      <c r="BF22" s="348">
        <v>3.8788850687723397E-3</v>
      </c>
      <c r="BG22" s="348">
        <v>3.2633587930076136E-3</v>
      </c>
      <c r="BH22" s="348">
        <v>3.9132836871800542E-3</v>
      </c>
      <c r="BI22" s="348">
        <v>2.6161061040439059E-3</v>
      </c>
      <c r="BJ22" s="348">
        <v>2.8138865459187905E-3</v>
      </c>
      <c r="BK22" s="348">
        <v>2.3301625031009809E-2</v>
      </c>
      <c r="BL22" s="348">
        <v>3.5602782206152084E-3</v>
      </c>
      <c r="BM22" s="348">
        <v>8.9023683234007688E-3</v>
      </c>
      <c r="BN22" s="348">
        <v>8.7717508270579309E-3</v>
      </c>
      <c r="BO22" s="348">
        <v>2.843303488125508E-3</v>
      </c>
      <c r="BP22" s="348">
        <v>2.0412299383035268E-3</v>
      </c>
      <c r="BQ22" s="348">
        <v>1.5976905212989902E-3</v>
      </c>
      <c r="BR22" s="348">
        <v>2.5697428799949544E-3</v>
      </c>
      <c r="BS22" s="348">
        <v>3.427909147053839E-3</v>
      </c>
      <c r="BT22" s="348">
        <v>3.6707253673236378E-3</v>
      </c>
      <c r="BU22" s="348">
        <v>4.4325658651572352E-3</v>
      </c>
      <c r="BV22" s="348">
        <v>6.4760489327019216E-3</v>
      </c>
      <c r="BW22" s="348">
        <v>2.0200890846554026E-3</v>
      </c>
      <c r="BX22" s="348">
        <v>1.7965079995991488E-3</v>
      </c>
      <c r="BY22" s="348">
        <v>7.1696548522449206E-4</v>
      </c>
      <c r="BZ22" s="348">
        <v>2.6191719593963987E-3</v>
      </c>
      <c r="CA22" s="348">
        <v>2.4790446468796129E-3</v>
      </c>
      <c r="CB22" s="348">
        <v>5.3196287715333414E-3</v>
      </c>
      <c r="CC22" s="348">
        <v>3.7757516746070854E-3</v>
      </c>
      <c r="CD22" s="348">
        <v>8.2373702486389991E-3</v>
      </c>
      <c r="CE22" s="348">
        <v>5.7605161783214264E-3</v>
      </c>
      <c r="CF22" s="348">
        <v>9.6142486041464054E-3</v>
      </c>
      <c r="CG22" s="348">
        <v>2.2090407311682839E-2</v>
      </c>
      <c r="CH22" s="348">
        <v>2.7183479226514443E-3</v>
      </c>
      <c r="CI22" s="348">
        <v>5.1514383839257726E-3</v>
      </c>
      <c r="CJ22" s="348">
        <v>1.4165821865942787E-2</v>
      </c>
      <c r="CK22" s="348">
        <v>1.0300637018685799E-2</v>
      </c>
      <c r="CL22" s="348">
        <v>5.7740205431649066E-3</v>
      </c>
      <c r="CM22" s="348">
        <v>5.9215107181985624E-2</v>
      </c>
      <c r="CN22" s="348">
        <v>3.3728351931841347E-3</v>
      </c>
      <c r="CO22" s="348">
        <v>5.6577744545953717E-3</v>
      </c>
      <c r="CP22" s="348">
        <v>1.4818672357761322E-2</v>
      </c>
      <c r="CQ22" s="348">
        <v>5.4588457659763877E-3</v>
      </c>
      <c r="CR22" s="348">
        <v>1.3043789832758675E-2</v>
      </c>
      <c r="CS22" s="348">
        <v>7.5051654958945653E-3</v>
      </c>
      <c r="CT22" s="348">
        <v>5.803945474082803E-3</v>
      </c>
      <c r="CU22" s="348">
        <v>1.1792231576963687E-2</v>
      </c>
      <c r="CV22" s="348">
        <v>2.9129702610757638E-3</v>
      </c>
      <c r="CW22" s="348">
        <v>2.071098316850567E-2</v>
      </c>
      <c r="CX22" s="348">
        <v>3.6860977200425652E-3</v>
      </c>
      <c r="CY22" s="348">
        <v>6.6305205200207998E-3</v>
      </c>
      <c r="CZ22" s="348">
        <v>5.6712379352183654E-3</v>
      </c>
      <c r="DA22" s="348">
        <v>5.3393504582635708E-3</v>
      </c>
      <c r="DB22" s="348">
        <v>4.6923123959927912E-3</v>
      </c>
      <c r="DC22" s="348">
        <v>4.4837453262648137E-3</v>
      </c>
      <c r="DD22" s="348">
        <v>3.3653814962400878E-3</v>
      </c>
      <c r="DE22" s="348">
        <v>3.1858157113212799E-3</v>
      </c>
      <c r="DF22" s="348">
        <v>0.27238986875409071</v>
      </c>
      <c r="DG22" s="349">
        <v>2.3870308208144061E-3</v>
      </c>
    </row>
    <row r="23" spans="1:111" ht="15" customHeight="1" x14ac:dyDescent="0.3">
      <c r="A23" s="278">
        <v>17</v>
      </c>
      <c r="B23" s="196" t="s">
        <v>287</v>
      </c>
      <c r="C23" s="279" t="s">
        <v>208</v>
      </c>
      <c r="D23" s="347">
        <v>4.2177942189440064E-2</v>
      </c>
      <c r="E23" s="348">
        <v>1.4331013777585926E-2</v>
      </c>
      <c r="F23" s="348">
        <v>4.0500051183738311E-2</v>
      </c>
      <c r="G23" s="348">
        <v>8.5694219022274341E-3</v>
      </c>
      <c r="H23" s="348">
        <v>4.8297661340188595E-3</v>
      </c>
      <c r="I23" s="348">
        <v>1.1559472519728994E-3</v>
      </c>
      <c r="J23" s="348">
        <v>1.8474176126898028E-3</v>
      </c>
      <c r="K23" s="348">
        <v>2.3060286678563247E-2</v>
      </c>
      <c r="L23" s="348">
        <v>2.594862863689323E-2</v>
      </c>
      <c r="M23" s="348">
        <v>1.462644723884998E-2</v>
      </c>
      <c r="N23" s="348">
        <v>5.0864733295500316E-3</v>
      </c>
      <c r="O23" s="348">
        <v>5.037578246139594E-3</v>
      </c>
      <c r="P23" s="348">
        <v>5.0435910512368369E-3</v>
      </c>
      <c r="Q23" s="348">
        <v>4.5101264765200584E-3</v>
      </c>
      <c r="R23" s="348">
        <v>7.7800384819021315E-3</v>
      </c>
      <c r="S23" s="348">
        <v>4.9107204740129794E-3</v>
      </c>
      <c r="T23" s="348">
        <v>1.0306182965948834</v>
      </c>
      <c r="U23" s="348">
        <v>3.3064379083149586E-3</v>
      </c>
      <c r="V23" s="348">
        <v>3.9792456294681627E-3</v>
      </c>
      <c r="W23" s="348">
        <v>2.6003222030772173E-3</v>
      </c>
      <c r="X23" s="348">
        <v>5.7152480265299736E-4</v>
      </c>
      <c r="Y23" s="348">
        <v>2.8321239183505247E-3</v>
      </c>
      <c r="Z23" s="348">
        <v>4.6480867349809234E-3</v>
      </c>
      <c r="AA23" s="348">
        <v>7.3271106661565054E-3</v>
      </c>
      <c r="AB23" s="348">
        <v>2.9274972913459877E-2</v>
      </c>
      <c r="AC23" s="348">
        <v>2.0946446360087183E-2</v>
      </c>
      <c r="AD23" s="348">
        <v>1.6769984493518786E-4</v>
      </c>
      <c r="AE23" s="348">
        <v>6.1328679350511946E-4</v>
      </c>
      <c r="AF23" s="348">
        <v>5.1221373297711207E-3</v>
      </c>
      <c r="AG23" s="348">
        <v>4.3282030835912078E-3</v>
      </c>
      <c r="AH23" s="348">
        <v>7.9069172213308853E-3</v>
      </c>
      <c r="AI23" s="348">
        <v>1.3798302467730752E-2</v>
      </c>
      <c r="AJ23" s="348">
        <v>4.1227795008933104E-3</v>
      </c>
      <c r="AK23" s="348">
        <v>2.4113665483926815E-2</v>
      </c>
      <c r="AL23" s="348">
        <v>3.4803159794921704E-3</v>
      </c>
      <c r="AM23" s="348">
        <v>6.7102378781315616E-4</v>
      </c>
      <c r="AN23" s="348">
        <v>8.032306338477649E-4</v>
      </c>
      <c r="AO23" s="348">
        <v>1.1495894610691858E-3</v>
      </c>
      <c r="AP23" s="348">
        <v>1.6164585782553966E-3</v>
      </c>
      <c r="AQ23" s="348">
        <v>6.744733162870291E-4</v>
      </c>
      <c r="AR23" s="348">
        <v>1.3849922906700521E-3</v>
      </c>
      <c r="AS23" s="348">
        <v>1.669382830309837E-3</v>
      </c>
      <c r="AT23" s="348">
        <v>4.3735317410111595E-3</v>
      </c>
      <c r="AU23" s="348">
        <v>1.9308326584403807E-3</v>
      </c>
      <c r="AV23" s="348">
        <v>1.8261787602445794E-3</v>
      </c>
      <c r="AW23" s="348">
        <v>5.7091935770860712E-3</v>
      </c>
      <c r="AX23" s="348">
        <v>2.7916739473556494E-3</v>
      </c>
      <c r="AY23" s="348">
        <v>4.2481729214478361E-3</v>
      </c>
      <c r="AZ23" s="348">
        <v>3.9327132941669651E-3</v>
      </c>
      <c r="BA23" s="348">
        <v>7.2613191939370058E-3</v>
      </c>
      <c r="BB23" s="348">
        <v>2.0163963186247613E-3</v>
      </c>
      <c r="BC23" s="348">
        <v>7.1731878437210472E-3</v>
      </c>
      <c r="BD23" s="348">
        <v>4.4170216354562364E-3</v>
      </c>
      <c r="BE23" s="348">
        <v>3.0212705799857412E-3</v>
      </c>
      <c r="BF23" s="348">
        <v>2.539041238318464E-3</v>
      </c>
      <c r="BG23" s="348">
        <v>2.1696241767393608E-3</v>
      </c>
      <c r="BH23" s="348">
        <v>2.6687815025861037E-3</v>
      </c>
      <c r="BI23" s="348">
        <v>2.1273572301371904E-3</v>
      </c>
      <c r="BJ23" s="348">
        <v>2.0421879315399225E-3</v>
      </c>
      <c r="BK23" s="348">
        <v>7.4593660664581101E-3</v>
      </c>
      <c r="BL23" s="348">
        <v>2.9955606721825015E-3</v>
      </c>
      <c r="BM23" s="348">
        <v>1.9516189157892591E-3</v>
      </c>
      <c r="BN23" s="348">
        <v>2.8503891632306677E-3</v>
      </c>
      <c r="BO23" s="348">
        <v>2.0276691052682791E-3</v>
      </c>
      <c r="BP23" s="348">
        <v>1.348691666932383E-3</v>
      </c>
      <c r="BQ23" s="348">
        <v>6.2795477910988751E-4</v>
      </c>
      <c r="BR23" s="348">
        <v>8.3195797882872969E-4</v>
      </c>
      <c r="BS23" s="348">
        <v>1.5017149518146697E-3</v>
      </c>
      <c r="BT23" s="348">
        <v>2.9015213915770293E-3</v>
      </c>
      <c r="BU23" s="348">
        <v>7.5059302002290313E-3</v>
      </c>
      <c r="BV23" s="348">
        <v>3.3496473819953528E-3</v>
      </c>
      <c r="BW23" s="348">
        <v>1.0072168558988492E-3</v>
      </c>
      <c r="BX23" s="348">
        <v>8.0487557947613345E-4</v>
      </c>
      <c r="BY23" s="348">
        <v>3.0163274482956876E-4</v>
      </c>
      <c r="BZ23" s="348">
        <v>1.8963900178357264E-3</v>
      </c>
      <c r="CA23" s="348">
        <v>1.759558551137381E-3</v>
      </c>
      <c r="CB23" s="348">
        <v>3.8988148380065561E-3</v>
      </c>
      <c r="CC23" s="348">
        <v>3.1190908193541359E-3</v>
      </c>
      <c r="CD23" s="348">
        <v>5.845864298656139E-3</v>
      </c>
      <c r="CE23" s="348">
        <v>2.9236356540176581E-3</v>
      </c>
      <c r="CF23" s="348">
        <v>3.6240356738429175E-3</v>
      </c>
      <c r="CG23" s="348">
        <v>1.5124102848389194E-2</v>
      </c>
      <c r="CH23" s="348">
        <v>1.8530084980390618E-3</v>
      </c>
      <c r="CI23" s="348">
        <v>2.2659481168425598E-3</v>
      </c>
      <c r="CJ23" s="348">
        <v>2.1067674836063844E-3</v>
      </c>
      <c r="CK23" s="348">
        <v>1.9225675170447302E-3</v>
      </c>
      <c r="CL23" s="348">
        <v>2.0489638290950344E-3</v>
      </c>
      <c r="CM23" s="348">
        <v>2.4458262578469516E-3</v>
      </c>
      <c r="CN23" s="348">
        <v>1.6580652081785415E-3</v>
      </c>
      <c r="CO23" s="348">
        <v>2.0564185145217724E-3</v>
      </c>
      <c r="CP23" s="348">
        <v>5.6626585549587318E-3</v>
      </c>
      <c r="CQ23" s="348">
        <v>7.3481273916943405E-3</v>
      </c>
      <c r="CR23" s="348">
        <v>7.870708717162507E-3</v>
      </c>
      <c r="CS23" s="348">
        <v>7.5066304294070544E-3</v>
      </c>
      <c r="CT23" s="348">
        <v>8.6871812640264452E-3</v>
      </c>
      <c r="CU23" s="348">
        <v>4.4081905977762029E-3</v>
      </c>
      <c r="CV23" s="348">
        <v>1.6022730495520914E-3</v>
      </c>
      <c r="CW23" s="348">
        <v>2.6981937799116966E-3</v>
      </c>
      <c r="CX23" s="348">
        <v>2.3984110875483562E-3</v>
      </c>
      <c r="CY23" s="348">
        <v>1.7301705830412742E-3</v>
      </c>
      <c r="CZ23" s="348">
        <v>6.4650046839028552E-3</v>
      </c>
      <c r="DA23" s="348">
        <v>9.707207884946889E-3</v>
      </c>
      <c r="DB23" s="348">
        <v>3.4568230724152781E-3</v>
      </c>
      <c r="DC23" s="348">
        <v>2.2723495839009835E-3</v>
      </c>
      <c r="DD23" s="348">
        <v>3.8885212313689767E-3</v>
      </c>
      <c r="DE23" s="348">
        <v>3.2615072063924447E-3</v>
      </c>
      <c r="DF23" s="348">
        <v>0.30631589816687765</v>
      </c>
      <c r="DG23" s="349">
        <v>1.3393956585635487E-3</v>
      </c>
    </row>
    <row r="24" spans="1:111" ht="15" customHeight="1" x14ac:dyDescent="0.3">
      <c r="A24" s="278">
        <v>18</v>
      </c>
      <c r="B24" s="196" t="s">
        <v>288</v>
      </c>
      <c r="C24" s="279" t="s">
        <v>289</v>
      </c>
      <c r="D24" s="347">
        <v>2.1574921418340016E-3</v>
      </c>
      <c r="E24" s="348">
        <v>2.5913170117408519E-3</v>
      </c>
      <c r="F24" s="348">
        <v>2.0071929493229966E-3</v>
      </c>
      <c r="G24" s="348">
        <v>1.5695221362246516E-3</v>
      </c>
      <c r="H24" s="348">
        <v>2.7800430139962276E-3</v>
      </c>
      <c r="I24" s="348">
        <v>3.0149910090196096E-3</v>
      </c>
      <c r="J24" s="348">
        <v>2.9113854747591524E-3</v>
      </c>
      <c r="K24" s="348">
        <v>1.1227424433526024E-2</v>
      </c>
      <c r="L24" s="348">
        <v>5.9001440484611131E-3</v>
      </c>
      <c r="M24" s="348">
        <v>3.9755433083952909E-3</v>
      </c>
      <c r="N24" s="348">
        <v>2.2237516779140729E-3</v>
      </c>
      <c r="O24" s="348">
        <v>2.3698438290014907E-3</v>
      </c>
      <c r="P24" s="348">
        <v>3.0948844450697185E-3</v>
      </c>
      <c r="Q24" s="348">
        <v>2.5316494388445388E-3</v>
      </c>
      <c r="R24" s="348">
        <v>2.875405421455585E-3</v>
      </c>
      <c r="S24" s="348">
        <v>3.0747386675180335E-3</v>
      </c>
      <c r="T24" s="348">
        <v>4.9244021605661572E-3</v>
      </c>
      <c r="U24" s="348">
        <v>1.0415413385319046</v>
      </c>
      <c r="V24" s="348">
        <v>2.3913491973973221E-3</v>
      </c>
      <c r="W24" s="348">
        <v>1.9872993108051165E-3</v>
      </c>
      <c r="X24" s="348">
        <v>7.8422503302522702E-4</v>
      </c>
      <c r="Y24" s="348">
        <v>1.6746931260495513E-3</v>
      </c>
      <c r="Z24" s="348">
        <v>1.3993535185674382E-3</v>
      </c>
      <c r="AA24" s="348">
        <v>3.7021471153676783E-3</v>
      </c>
      <c r="AB24" s="348">
        <v>9.4264585042623823E-3</v>
      </c>
      <c r="AC24" s="348">
        <v>9.3017941569956096E-3</v>
      </c>
      <c r="AD24" s="348">
        <v>2.8356290084763066E-4</v>
      </c>
      <c r="AE24" s="348">
        <v>8.2493165408636764E-4</v>
      </c>
      <c r="AF24" s="348">
        <v>2.6163487396870726E-3</v>
      </c>
      <c r="AG24" s="348">
        <v>1.9556491348428524E-3</v>
      </c>
      <c r="AH24" s="348">
        <v>2.4468500861939625E-3</v>
      </c>
      <c r="AI24" s="348">
        <v>5.9484934132953615E-3</v>
      </c>
      <c r="AJ24" s="348">
        <v>1.7655777558896978E-3</v>
      </c>
      <c r="AK24" s="348">
        <v>3.4962327887665691E-3</v>
      </c>
      <c r="AL24" s="348">
        <v>2.0271940211315847E-3</v>
      </c>
      <c r="AM24" s="348">
        <v>1.1638398696693598E-3</v>
      </c>
      <c r="AN24" s="348">
        <v>1.3534471684716494E-3</v>
      </c>
      <c r="AO24" s="348">
        <v>2.9299811092878196E-3</v>
      </c>
      <c r="AP24" s="348">
        <v>1.3936210059752635E-3</v>
      </c>
      <c r="AQ24" s="348">
        <v>1.1981060077720469E-3</v>
      </c>
      <c r="AR24" s="348">
        <v>2.0091800331016167E-3</v>
      </c>
      <c r="AS24" s="348">
        <v>1.8637900046525322E-3</v>
      </c>
      <c r="AT24" s="348">
        <v>3.8590736026685433E-3</v>
      </c>
      <c r="AU24" s="348">
        <v>2.8816662532286205E-3</v>
      </c>
      <c r="AV24" s="348">
        <v>2.6085569993717231E-3</v>
      </c>
      <c r="AW24" s="348">
        <v>5.103381266664913E-3</v>
      </c>
      <c r="AX24" s="348">
        <v>4.7017430096396376E-3</v>
      </c>
      <c r="AY24" s="348">
        <v>2.6527001783214479E-3</v>
      </c>
      <c r="AZ24" s="348">
        <v>2.5470545824449096E-3</v>
      </c>
      <c r="BA24" s="348">
        <v>1.0869533596886421E-2</v>
      </c>
      <c r="BB24" s="348">
        <v>2.5450326927411926E-3</v>
      </c>
      <c r="BC24" s="348">
        <v>2.1377234219204038E-3</v>
      </c>
      <c r="BD24" s="348">
        <v>6.43263537651673E-3</v>
      </c>
      <c r="BE24" s="348">
        <v>4.3095858922298233E-3</v>
      </c>
      <c r="BF24" s="348">
        <v>3.476737081529682E-3</v>
      </c>
      <c r="BG24" s="348">
        <v>2.923997961773435E-3</v>
      </c>
      <c r="BH24" s="348">
        <v>2.5979640444195916E-3</v>
      </c>
      <c r="BI24" s="348">
        <v>3.333474887924352E-3</v>
      </c>
      <c r="BJ24" s="348">
        <v>5.0148482813874426E-3</v>
      </c>
      <c r="BK24" s="348">
        <v>7.9820113090503068E-3</v>
      </c>
      <c r="BL24" s="348">
        <v>5.1666569836642303E-3</v>
      </c>
      <c r="BM24" s="348">
        <v>2.7106859774902437E-3</v>
      </c>
      <c r="BN24" s="348">
        <v>2.821664281013925E-3</v>
      </c>
      <c r="BO24" s="348">
        <v>2.4920120191179486E-3</v>
      </c>
      <c r="BP24" s="348">
        <v>2.0906139084492115E-3</v>
      </c>
      <c r="BQ24" s="348">
        <v>3.0817980381659827E-3</v>
      </c>
      <c r="BR24" s="348">
        <v>7.147557113039286E-3</v>
      </c>
      <c r="BS24" s="348">
        <v>5.5358517633178322E-3</v>
      </c>
      <c r="BT24" s="348">
        <v>6.5734043175838808E-3</v>
      </c>
      <c r="BU24" s="348">
        <v>6.9882416795671986E-3</v>
      </c>
      <c r="BV24" s="348">
        <v>1.8487440170365813E-2</v>
      </c>
      <c r="BW24" s="348">
        <v>3.7026145920436627E-3</v>
      </c>
      <c r="BX24" s="348">
        <v>3.1713651694550756E-3</v>
      </c>
      <c r="BY24" s="348">
        <v>1.3499916953236203E-3</v>
      </c>
      <c r="BZ24" s="348">
        <v>3.6202688281658912E-3</v>
      </c>
      <c r="CA24" s="348">
        <v>2.4960628013223091E-3</v>
      </c>
      <c r="CB24" s="348">
        <v>4.0122268003684111E-3</v>
      </c>
      <c r="CC24" s="348">
        <v>2.9466587883660326E-3</v>
      </c>
      <c r="CD24" s="348">
        <v>4.7318668163676674E-3</v>
      </c>
      <c r="CE24" s="348">
        <v>3.2125537916097538E-3</v>
      </c>
      <c r="CF24" s="348">
        <v>3.0036106653023105E-3</v>
      </c>
      <c r="CG24" s="348">
        <v>7.4288231359456881E-3</v>
      </c>
      <c r="CH24" s="348">
        <v>6.651348777271358E-3</v>
      </c>
      <c r="CI24" s="348">
        <v>1.1921127646534493E-2</v>
      </c>
      <c r="CJ24" s="348">
        <v>2.1630229942726217E-2</v>
      </c>
      <c r="CK24" s="348">
        <v>7.9399218922911532E-3</v>
      </c>
      <c r="CL24" s="348">
        <v>1.3019683467108738E-2</v>
      </c>
      <c r="CM24" s="348">
        <v>8.7929644383084954E-2</v>
      </c>
      <c r="CN24" s="348">
        <v>7.4482359590659951E-3</v>
      </c>
      <c r="CO24" s="348">
        <v>4.4675955497702124E-3</v>
      </c>
      <c r="CP24" s="348">
        <v>2.5661801715458624E-2</v>
      </c>
      <c r="CQ24" s="348">
        <v>4.8856987731738686E-3</v>
      </c>
      <c r="CR24" s="348">
        <v>1.0671026326264002E-2</v>
      </c>
      <c r="CS24" s="348">
        <v>9.3317225911164325E-3</v>
      </c>
      <c r="CT24" s="348">
        <v>2.6569875463896982E-3</v>
      </c>
      <c r="CU24" s="348">
        <v>3.7251259482810835E-2</v>
      </c>
      <c r="CV24" s="348">
        <v>3.5969749770055981E-3</v>
      </c>
      <c r="CW24" s="348">
        <v>5.2711993122133316E-2</v>
      </c>
      <c r="CX24" s="348">
        <v>3.5783201349327935E-3</v>
      </c>
      <c r="CY24" s="348">
        <v>5.1343009046712369E-3</v>
      </c>
      <c r="CZ24" s="348">
        <v>4.6560400157171266E-3</v>
      </c>
      <c r="DA24" s="348">
        <v>4.7492039439841968E-3</v>
      </c>
      <c r="DB24" s="348">
        <v>4.3842582247683804E-3</v>
      </c>
      <c r="DC24" s="348">
        <v>7.7034337826256821E-3</v>
      </c>
      <c r="DD24" s="348">
        <v>2.3651016379978092E-3</v>
      </c>
      <c r="DE24" s="348">
        <v>3.83558800864641E-3</v>
      </c>
      <c r="DF24" s="348">
        <v>4.6318579603565621E-3</v>
      </c>
      <c r="DG24" s="349">
        <v>2.7912389605208501E-3</v>
      </c>
    </row>
    <row r="25" spans="1:111" ht="15" customHeight="1" x14ac:dyDescent="0.3">
      <c r="A25" s="278">
        <v>19</v>
      </c>
      <c r="B25" s="196" t="s">
        <v>290</v>
      </c>
      <c r="C25" s="279" t="s">
        <v>209</v>
      </c>
      <c r="D25" s="347">
        <v>3.8893779785770133E-2</v>
      </c>
      <c r="E25" s="348">
        <v>5.3838567464343824E-3</v>
      </c>
      <c r="F25" s="348">
        <v>1.9455032235467492E-3</v>
      </c>
      <c r="G25" s="348">
        <v>2.8657491734943854E-4</v>
      </c>
      <c r="H25" s="348">
        <v>7.0591283146564552E-4</v>
      </c>
      <c r="I25" s="348">
        <v>2.7376903367755092E-5</v>
      </c>
      <c r="J25" s="348">
        <v>5.49868118148874E-5</v>
      </c>
      <c r="K25" s="348">
        <v>4.3264632906823784E-3</v>
      </c>
      <c r="L25" s="348">
        <v>1.7616456433135438E-3</v>
      </c>
      <c r="M25" s="348">
        <v>8.6396223293466693E-3</v>
      </c>
      <c r="N25" s="348">
        <v>1.0955539292823997E-3</v>
      </c>
      <c r="O25" s="348">
        <v>8.1020361137663411E-4</v>
      </c>
      <c r="P25" s="348">
        <v>2.9468264887497528E-4</v>
      </c>
      <c r="Q25" s="348">
        <v>1.9974303485643726E-4</v>
      </c>
      <c r="R25" s="348">
        <v>1.1881878742130008E-4</v>
      </c>
      <c r="S25" s="348">
        <v>5.0957842604978487E-4</v>
      </c>
      <c r="T25" s="348">
        <v>2.677595994022885E-4</v>
      </c>
      <c r="U25" s="348">
        <v>1.7045770469728807E-4</v>
      </c>
      <c r="V25" s="348">
        <v>1.1703973449752865</v>
      </c>
      <c r="W25" s="348">
        <v>5.9959873929523637E-3</v>
      </c>
      <c r="X25" s="348">
        <v>1.7510299348740037E-4</v>
      </c>
      <c r="Y25" s="348">
        <v>7.1368941861993194E-3</v>
      </c>
      <c r="Z25" s="348">
        <v>3.9254063831872139E-3</v>
      </c>
      <c r="AA25" s="348">
        <v>1.5706718941583965E-3</v>
      </c>
      <c r="AB25" s="348">
        <v>1.8347379727145492E-3</v>
      </c>
      <c r="AC25" s="348">
        <v>3.1591074616531848E-3</v>
      </c>
      <c r="AD25" s="348">
        <v>1.0515848971249651E-5</v>
      </c>
      <c r="AE25" s="348">
        <v>-1.8791330817457665E-3</v>
      </c>
      <c r="AF25" s="348">
        <v>6.4319311914829531E-4</v>
      </c>
      <c r="AG25" s="348">
        <v>1.8548164975829293E-3</v>
      </c>
      <c r="AH25" s="348">
        <v>3.3146420325874773E-4</v>
      </c>
      <c r="AI25" s="348">
        <v>2.5455012960411605E-4</v>
      </c>
      <c r="AJ25" s="348">
        <v>4.3751818496699896E-5</v>
      </c>
      <c r="AK25" s="348">
        <v>1.3153655065155972E-4</v>
      </c>
      <c r="AL25" s="348">
        <v>3.1138315440062416E-4</v>
      </c>
      <c r="AM25" s="348">
        <v>-2.4042819331546519E-3</v>
      </c>
      <c r="AN25" s="348">
        <v>-8.6397656483232557E-4</v>
      </c>
      <c r="AO25" s="348">
        <v>-3.9968354989974527E-4</v>
      </c>
      <c r="AP25" s="348">
        <v>-3.72522379791669E-4</v>
      </c>
      <c r="AQ25" s="348">
        <v>1.0160200632807268E-4</v>
      </c>
      <c r="AR25" s="348">
        <v>8.5816319667272463E-5</v>
      </c>
      <c r="AS25" s="348">
        <v>-9.2877602244164828E-5</v>
      </c>
      <c r="AT25" s="348">
        <v>-7.366054672399329E-5</v>
      </c>
      <c r="AU25" s="348">
        <v>-2.0731200828744329E-5</v>
      </c>
      <c r="AV25" s="348">
        <v>2.2442907141211145E-6</v>
      </c>
      <c r="AW25" s="348">
        <v>8.9862438681977288E-5</v>
      </c>
      <c r="AX25" s="348">
        <v>1.356650541051477E-4</v>
      </c>
      <c r="AY25" s="348">
        <v>7.8520623484855636E-5</v>
      </c>
      <c r="AZ25" s="348">
        <v>3.7524103435849853E-5</v>
      </c>
      <c r="BA25" s="348">
        <v>8.7991927244553795E-5</v>
      </c>
      <c r="BB25" s="348">
        <v>4.6298773495083057E-5</v>
      </c>
      <c r="BC25" s="348">
        <v>3.4429334179368539E-4</v>
      </c>
      <c r="BD25" s="348">
        <v>9.1905873052985749E-5</v>
      </c>
      <c r="BE25" s="348">
        <v>7.7391427664951648E-5</v>
      </c>
      <c r="BF25" s="348">
        <v>9.2575047232539671E-5</v>
      </c>
      <c r="BG25" s="348">
        <v>7.6232560312783582E-5</v>
      </c>
      <c r="BH25" s="348">
        <v>1.0540606481567485E-4</v>
      </c>
      <c r="BI25" s="348">
        <v>-3.5432022718921764E-5</v>
      </c>
      <c r="BJ25" s="348">
        <v>2.8558278586624601E-5</v>
      </c>
      <c r="BK25" s="348">
        <v>3.2439100525634825E-4</v>
      </c>
      <c r="BL25" s="348">
        <v>2.9973443918082943E-5</v>
      </c>
      <c r="BM25" s="348">
        <v>4.7597572491165841E-5</v>
      </c>
      <c r="BN25" s="348">
        <v>3.316011512297997E-5</v>
      </c>
      <c r="BO25" s="348">
        <v>2.2522741919261895E-4</v>
      </c>
      <c r="BP25" s="348">
        <v>2.1950594055043402E-4</v>
      </c>
      <c r="BQ25" s="348">
        <v>8.0205562432782769E-5</v>
      </c>
      <c r="BR25" s="348">
        <v>1.4606769545598777E-4</v>
      </c>
      <c r="BS25" s="348">
        <v>8.2620871973349664E-5</v>
      </c>
      <c r="BT25" s="348">
        <v>8.6270238282689924E-5</v>
      </c>
      <c r="BU25" s="348">
        <v>2.0684741979087604E-5</v>
      </c>
      <c r="BV25" s="348">
        <v>1.7855513970949291E-5</v>
      </c>
      <c r="BW25" s="348">
        <v>1.5903074609708911E-5</v>
      </c>
      <c r="BX25" s="348">
        <v>1.1446644046484555E-5</v>
      </c>
      <c r="BY25" s="348">
        <v>2.9006971296438197E-6</v>
      </c>
      <c r="BZ25" s="348">
        <v>1.8504999524290328E-5</v>
      </c>
      <c r="CA25" s="348">
        <v>1.3484192211150964E-5</v>
      </c>
      <c r="CB25" s="348">
        <v>4.8781477553436485E-5</v>
      </c>
      <c r="CC25" s="348">
        <v>1.7910861498991875E-5</v>
      </c>
      <c r="CD25" s="348">
        <v>2.4352864589224233E-5</v>
      </c>
      <c r="CE25" s="348">
        <v>1.4870329751412365E-5</v>
      </c>
      <c r="CF25" s="348">
        <v>3.2396929997944322E-5</v>
      </c>
      <c r="CG25" s="348">
        <v>4.2958060465995361E-5</v>
      </c>
      <c r="CH25" s="348">
        <v>8.5130636674739229E-6</v>
      </c>
      <c r="CI25" s="348">
        <v>1.9784475759906771E-5</v>
      </c>
      <c r="CJ25" s="348">
        <v>3.9618873027441354E-5</v>
      </c>
      <c r="CK25" s="348">
        <v>2.4093281122586074E-5</v>
      </c>
      <c r="CL25" s="348">
        <v>2.1525672150827958E-5</v>
      </c>
      <c r="CM25" s="348">
        <v>7.1196957628499719E-5</v>
      </c>
      <c r="CN25" s="348">
        <v>2.2048004965758625E-5</v>
      </c>
      <c r="CO25" s="348">
        <v>8.4527038176947971E-5</v>
      </c>
      <c r="CP25" s="348">
        <v>1.4980328160533606E-4</v>
      </c>
      <c r="CQ25" s="348">
        <v>3.5760143503730228E-4</v>
      </c>
      <c r="CR25" s="348">
        <v>1.7468634332451033E-4</v>
      </c>
      <c r="CS25" s="348">
        <v>1.6509111880400729E-4</v>
      </c>
      <c r="CT25" s="348">
        <v>2.4529495129516906E-4</v>
      </c>
      <c r="CU25" s="348">
        <v>1.0973458558620351E-4</v>
      </c>
      <c r="CV25" s="348">
        <v>3.3371461137355158E-5</v>
      </c>
      <c r="CW25" s="348">
        <v>5.299968662761498E-5</v>
      </c>
      <c r="CX25" s="348">
        <v>9.8553014162582257E-5</v>
      </c>
      <c r="CY25" s="348">
        <v>2.2444885615724073E-5</v>
      </c>
      <c r="CZ25" s="348">
        <v>8.4715533129471035E-4</v>
      </c>
      <c r="DA25" s="348">
        <v>1.2237724628155861E-3</v>
      </c>
      <c r="DB25" s="348">
        <v>1.1505044771833213E-4</v>
      </c>
      <c r="DC25" s="348">
        <v>2.8796705558874181E-4</v>
      </c>
      <c r="DD25" s="348">
        <v>3.1734495670673228E-4</v>
      </c>
      <c r="DE25" s="348">
        <v>5.3438016909496415E-4</v>
      </c>
      <c r="DF25" s="348">
        <v>2.4047305660350772E-4</v>
      </c>
      <c r="DG25" s="349">
        <v>4.595673400417231E-4</v>
      </c>
    </row>
    <row r="26" spans="1:111" ht="15" customHeight="1" x14ac:dyDescent="0.3">
      <c r="A26" s="278">
        <v>20</v>
      </c>
      <c r="B26" s="196" t="s">
        <v>291</v>
      </c>
      <c r="C26" s="279" t="s">
        <v>292</v>
      </c>
      <c r="D26" s="347">
        <v>4.4922868021659039E-3</v>
      </c>
      <c r="E26" s="348">
        <v>2.9485707219511223E-3</v>
      </c>
      <c r="F26" s="348">
        <v>1.1495819676580678E-3</v>
      </c>
      <c r="G26" s="348">
        <v>5.4044162732965557E-4</v>
      </c>
      <c r="H26" s="348">
        <v>2.6609058772914494E-3</v>
      </c>
      <c r="I26" s="348">
        <v>6.4284763104028675E-4</v>
      </c>
      <c r="J26" s="348">
        <v>1.009061854873111E-3</v>
      </c>
      <c r="K26" s="348">
        <v>5.6635575389980021E-3</v>
      </c>
      <c r="L26" s="348">
        <v>4.899553406408538E-3</v>
      </c>
      <c r="M26" s="348">
        <v>4.4654210311376617E-3</v>
      </c>
      <c r="N26" s="348">
        <v>6.7944125981682965E-4</v>
      </c>
      <c r="O26" s="348">
        <v>1.7345783548773159E-2</v>
      </c>
      <c r="P26" s="348">
        <v>5.5982098448101366E-3</v>
      </c>
      <c r="Q26" s="348">
        <v>2.2815208429695509E-3</v>
      </c>
      <c r="R26" s="348">
        <v>2.8788949123292953E-3</v>
      </c>
      <c r="S26" s="348">
        <v>1.3986994351235297E-2</v>
      </c>
      <c r="T26" s="348">
        <v>5.5130890236180577E-3</v>
      </c>
      <c r="U26" s="348">
        <v>2.8986410083081762E-3</v>
      </c>
      <c r="V26" s="348">
        <v>4.2737674436606275E-2</v>
      </c>
      <c r="W26" s="348">
        <v>1.1150543989975752</v>
      </c>
      <c r="X26" s="348">
        <v>8.1166838789429943E-3</v>
      </c>
      <c r="Y26" s="348">
        <v>3.2881402213606629E-2</v>
      </c>
      <c r="Z26" s="348">
        <v>2.2748605412234082E-2</v>
      </c>
      <c r="AA26" s="348">
        <v>3.8161795617270691E-2</v>
      </c>
      <c r="AB26" s="348">
        <v>3.0934936899915031E-2</v>
      </c>
      <c r="AC26" s="348">
        <v>4.2566471686838109E-2</v>
      </c>
      <c r="AD26" s="348">
        <v>1.2788651240122585E-4</v>
      </c>
      <c r="AE26" s="348">
        <v>6.8764908759785207E-4</v>
      </c>
      <c r="AF26" s="348">
        <v>7.3560202702014372E-3</v>
      </c>
      <c r="AG26" s="348">
        <v>2.5535002222603225E-2</v>
      </c>
      <c r="AH26" s="348">
        <v>3.4722265117421969E-3</v>
      </c>
      <c r="AI26" s="348">
        <v>2.5413590738119853E-2</v>
      </c>
      <c r="AJ26" s="348">
        <v>1.642530790863582E-3</v>
      </c>
      <c r="AK26" s="348">
        <v>1.6408176628399638E-2</v>
      </c>
      <c r="AL26" s="348">
        <v>3.9713215732930457E-3</v>
      </c>
      <c r="AM26" s="348">
        <v>6.8382162844102604E-3</v>
      </c>
      <c r="AN26" s="348">
        <v>7.8006113052454546E-3</v>
      </c>
      <c r="AO26" s="348">
        <v>3.2186858691947359E-3</v>
      </c>
      <c r="AP26" s="348">
        <v>3.6676374385029194E-3</v>
      </c>
      <c r="AQ26" s="348">
        <v>2.752564145202612E-3</v>
      </c>
      <c r="AR26" s="348">
        <v>3.1564874936302078E-3</v>
      </c>
      <c r="AS26" s="348">
        <v>5.5652523240658181E-3</v>
      </c>
      <c r="AT26" s="348">
        <v>2.3506842480563494E-3</v>
      </c>
      <c r="AU26" s="348">
        <v>2.5492624199683163E-3</v>
      </c>
      <c r="AV26" s="348">
        <v>1.9854276566824069E-3</v>
      </c>
      <c r="AW26" s="348">
        <v>2.7127239732842806E-3</v>
      </c>
      <c r="AX26" s="348">
        <v>9.8118556982049934E-3</v>
      </c>
      <c r="AY26" s="348">
        <v>4.6016935912780617E-3</v>
      </c>
      <c r="AZ26" s="348">
        <v>2.7001335098199822E-3</v>
      </c>
      <c r="BA26" s="348">
        <v>6.4318400059324718E-3</v>
      </c>
      <c r="BB26" s="348">
        <v>2.9533132432424639E-3</v>
      </c>
      <c r="BC26" s="348">
        <v>1.1129504781076979E-2</v>
      </c>
      <c r="BD26" s="348">
        <v>5.0649164502343611E-3</v>
      </c>
      <c r="BE26" s="348">
        <v>4.0923879096714747E-3</v>
      </c>
      <c r="BF26" s="348">
        <v>3.0987804284497676E-3</v>
      </c>
      <c r="BG26" s="348">
        <v>2.8132990012424237E-3</v>
      </c>
      <c r="BH26" s="348">
        <v>2.7541149674398715E-3</v>
      </c>
      <c r="BI26" s="348">
        <v>4.7756440209587581E-3</v>
      </c>
      <c r="BJ26" s="348">
        <v>2.4804883656052339E-3</v>
      </c>
      <c r="BK26" s="348">
        <v>5.0875681679222887E-3</v>
      </c>
      <c r="BL26" s="348">
        <v>1.0979873750872572E-3</v>
      </c>
      <c r="BM26" s="348">
        <v>1.569567915917711E-3</v>
      </c>
      <c r="BN26" s="348">
        <v>1.8815241966732303E-3</v>
      </c>
      <c r="BO26" s="348">
        <v>1.5115572500221622E-3</v>
      </c>
      <c r="BP26" s="348">
        <v>1.817396216666245E-3</v>
      </c>
      <c r="BQ26" s="348">
        <v>3.8069446483281254E-4</v>
      </c>
      <c r="BR26" s="348">
        <v>4.9910070134667858E-4</v>
      </c>
      <c r="BS26" s="348">
        <v>6.9960470653969917E-3</v>
      </c>
      <c r="BT26" s="348">
        <v>5.9383043145316734E-3</v>
      </c>
      <c r="BU26" s="348">
        <v>2.6225491966273487E-4</v>
      </c>
      <c r="BV26" s="348">
        <v>2.785363249266506E-4</v>
      </c>
      <c r="BW26" s="348">
        <v>1.3444549868503117E-4</v>
      </c>
      <c r="BX26" s="348">
        <v>1.422424861798798E-4</v>
      </c>
      <c r="BY26" s="348">
        <v>5.8648510702993158E-5</v>
      </c>
      <c r="BZ26" s="348">
        <v>6.8435310375513964E-4</v>
      </c>
      <c r="CA26" s="348">
        <v>2.9456015968709853E-4</v>
      </c>
      <c r="CB26" s="348">
        <v>1.0579200160411399E-3</v>
      </c>
      <c r="CC26" s="348">
        <v>4.2497477345347791E-4</v>
      </c>
      <c r="CD26" s="348">
        <v>7.0163055892144327E-4</v>
      </c>
      <c r="CE26" s="348">
        <v>2.5945740637931414E-4</v>
      </c>
      <c r="CF26" s="348">
        <v>1.0535961098820873E-3</v>
      </c>
      <c r="CG26" s="348">
        <v>1.0427059307235721E-3</v>
      </c>
      <c r="CH26" s="348">
        <v>1.6091378919030812E-4</v>
      </c>
      <c r="CI26" s="348">
        <v>4.077996925463256E-4</v>
      </c>
      <c r="CJ26" s="348">
        <v>5.3238006799194611E-4</v>
      </c>
      <c r="CK26" s="348">
        <v>3.9560770268769836E-4</v>
      </c>
      <c r="CL26" s="348">
        <v>3.2831805536385458E-4</v>
      </c>
      <c r="CM26" s="348">
        <v>1.277275214784779E-3</v>
      </c>
      <c r="CN26" s="348">
        <v>5.9380888676075654E-4</v>
      </c>
      <c r="CO26" s="348">
        <v>3.7583726585516873E-4</v>
      </c>
      <c r="CP26" s="348">
        <v>5.9919570374268958E-3</v>
      </c>
      <c r="CQ26" s="348">
        <v>5.7631733065199144E-3</v>
      </c>
      <c r="CR26" s="348">
        <v>1.5414450199869506E-2</v>
      </c>
      <c r="CS26" s="348">
        <v>1.106772633923754E-3</v>
      </c>
      <c r="CT26" s="348">
        <v>9.3667234669630268E-4</v>
      </c>
      <c r="CU26" s="348">
        <v>5.9887188155537574E-4</v>
      </c>
      <c r="CV26" s="348">
        <v>5.9544941337874666E-4</v>
      </c>
      <c r="CW26" s="348">
        <v>9.0126177311061154E-4</v>
      </c>
      <c r="CX26" s="348">
        <v>2.4753800058063043E-3</v>
      </c>
      <c r="CY26" s="348">
        <v>3.4075657371654237E-4</v>
      </c>
      <c r="CZ26" s="348">
        <v>1.5250426103279333E-3</v>
      </c>
      <c r="DA26" s="348">
        <v>1.8486111843292407E-3</v>
      </c>
      <c r="DB26" s="348">
        <v>3.0593436984069676E-3</v>
      </c>
      <c r="DC26" s="348">
        <v>1.0749752432135334E-3</v>
      </c>
      <c r="DD26" s="348">
        <v>5.9373857700845863E-3</v>
      </c>
      <c r="DE26" s="348">
        <v>7.9319506261187869E-4</v>
      </c>
      <c r="DF26" s="348">
        <v>4.8219522789137298E-3</v>
      </c>
      <c r="DG26" s="349">
        <v>9.3976098549597832E-4</v>
      </c>
    </row>
    <row r="27" spans="1:111" ht="15" customHeight="1" x14ac:dyDescent="0.3">
      <c r="A27" s="278">
        <v>21</v>
      </c>
      <c r="B27" s="196" t="s">
        <v>293</v>
      </c>
      <c r="C27" s="279" t="s">
        <v>294</v>
      </c>
      <c r="D27" s="347">
        <v>3.3879437741132683E-3</v>
      </c>
      <c r="E27" s="348">
        <v>1.1779482439416575E-3</v>
      </c>
      <c r="F27" s="348">
        <v>1.0571207873876318E-3</v>
      </c>
      <c r="G27" s="348">
        <v>7.267003232423148E-4</v>
      </c>
      <c r="H27" s="348">
        <v>1.3194155605811527E-3</v>
      </c>
      <c r="I27" s="348">
        <v>5.0708878136741309E-4</v>
      </c>
      <c r="J27" s="348">
        <v>1.0461045107256987E-3</v>
      </c>
      <c r="K27" s="348">
        <v>2.2535932334006407E-3</v>
      </c>
      <c r="L27" s="348">
        <v>2.6615863093126927E-3</v>
      </c>
      <c r="M27" s="348">
        <v>1.5352655499368975E-3</v>
      </c>
      <c r="N27" s="348">
        <v>8.7166812888140742E-4</v>
      </c>
      <c r="O27" s="348">
        <v>1.0741968322827092E-2</v>
      </c>
      <c r="P27" s="348">
        <v>4.6324647060513972E-3</v>
      </c>
      <c r="Q27" s="348">
        <v>3.4873175269195308E-3</v>
      </c>
      <c r="R27" s="348">
        <v>4.0671435353427663E-3</v>
      </c>
      <c r="S27" s="348">
        <v>5.3226318663253201E-3</v>
      </c>
      <c r="T27" s="348">
        <v>5.3353445377765452E-3</v>
      </c>
      <c r="U27" s="348">
        <v>3.5675910535344739E-3</v>
      </c>
      <c r="V27" s="348">
        <v>2.5365613577654895E-2</v>
      </c>
      <c r="W27" s="348">
        <v>9.1519960748154949E-3</v>
      </c>
      <c r="X27" s="348">
        <v>1.1925699025856169</v>
      </c>
      <c r="Y27" s="348">
        <v>0.27980505935334332</v>
      </c>
      <c r="Z27" s="348">
        <v>0.30199044172950035</v>
      </c>
      <c r="AA27" s="348">
        <v>4.5339088652567118E-2</v>
      </c>
      <c r="AB27" s="348">
        <v>1.8358696921395364E-2</v>
      </c>
      <c r="AC27" s="348">
        <v>5.4291220560280469E-2</v>
      </c>
      <c r="AD27" s="348">
        <v>3.1415234402085526E-4</v>
      </c>
      <c r="AE27" s="348">
        <v>8.004971404620316E-4</v>
      </c>
      <c r="AF27" s="348">
        <v>3.8489548732259037E-2</v>
      </c>
      <c r="AG27" s="348">
        <v>2.0998897375941579E-2</v>
      </c>
      <c r="AH27" s="348">
        <v>4.6779636989133545E-3</v>
      </c>
      <c r="AI27" s="348">
        <v>4.9790402081813555E-3</v>
      </c>
      <c r="AJ27" s="348">
        <v>8.5367871612751522E-4</v>
      </c>
      <c r="AK27" s="348">
        <v>1.052533057714463E-3</v>
      </c>
      <c r="AL27" s="348">
        <v>6.4454303115787422E-3</v>
      </c>
      <c r="AM27" s="348">
        <v>3.0586493518414614E-4</v>
      </c>
      <c r="AN27" s="348">
        <v>3.6217103165446312E-4</v>
      </c>
      <c r="AO27" s="348">
        <v>6.004472253800569E-4</v>
      </c>
      <c r="AP27" s="348">
        <v>2.3208466314470652E-4</v>
      </c>
      <c r="AQ27" s="348">
        <v>2.9751099858713726E-4</v>
      </c>
      <c r="AR27" s="348">
        <v>2.2417433444834002E-3</v>
      </c>
      <c r="AS27" s="348">
        <v>7.906713707318241E-4</v>
      </c>
      <c r="AT27" s="348">
        <v>8.1341806308050685E-4</v>
      </c>
      <c r="AU27" s="348">
        <v>9.7854982462940274E-4</v>
      </c>
      <c r="AV27" s="348">
        <v>1.0118373881552332E-3</v>
      </c>
      <c r="AW27" s="348">
        <v>3.2339128206249402E-3</v>
      </c>
      <c r="AX27" s="348">
        <v>3.5154018181833393E-3</v>
      </c>
      <c r="AY27" s="348">
        <v>2.4216623321041868E-3</v>
      </c>
      <c r="AZ27" s="348">
        <v>2.4843278531775917E-3</v>
      </c>
      <c r="BA27" s="348">
        <v>3.8826775713754276E-3</v>
      </c>
      <c r="BB27" s="348">
        <v>1.3200281730017104E-3</v>
      </c>
      <c r="BC27" s="348">
        <v>4.9782217179150335E-3</v>
      </c>
      <c r="BD27" s="348">
        <v>2.8646946982569372E-3</v>
      </c>
      <c r="BE27" s="348">
        <v>2.5177019534634217E-3</v>
      </c>
      <c r="BF27" s="348">
        <v>4.3145986605404958E-3</v>
      </c>
      <c r="BG27" s="348">
        <v>3.4091828653662328E-3</v>
      </c>
      <c r="BH27" s="348">
        <v>4.5284094330359506E-3</v>
      </c>
      <c r="BI27" s="348">
        <v>1.8914956279077212E-3</v>
      </c>
      <c r="BJ27" s="348">
        <v>1.4278223834462648E-3</v>
      </c>
      <c r="BK27" s="348">
        <v>6.5449072491657488E-3</v>
      </c>
      <c r="BL27" s="348">
        <v>4.2581823093330818E-4</v>
      </c>
      <c r="BM27" s="348">
        <v>1.1954261903329262E-3</v>
      </c>
      <c r="BN27" s="348">
        <v>1.399578504921929E-3</v>
      </c>
      <c r="BO27" s="348">
        <v>9.2439630891043257E-4</v>
      </c>
      <c r="BP27" s="348">
        <v>8.823788786978293E-4</v>
      </c>
      <c r="BQ27" s="348">
        <v>2.5257445623158131E-4</v>
      </c>
      <c r="BR27" s="348">
        <v>8.2389511047186619E-4</v>
      </c>
      <c r="BS27" s="348">
        <v>1.7924393557115495E-3</v>
      </c>
      <c r="BT27" s="348">
        <v>8.1653403700976596E-4</v>
      </c>
      <c r="BU27" s="348">
        <v>3.6156254963195915E-4</v>
      </c>
      <c r="BV27" s="348">
        <v>3.1942256835472275E-4</v>
      </c>
      <c r="BW27" s="348">
        <v>1.3771675105019824E-4</v>
      </c>
      <c r="BX27" s="348">
        <v>1.8548187342024732E-4</v>
      </c>
      <c r="BY27" s="348">
        <v>6.4342049312445174E-5</v>
      </c>
      <c r="BZ27" s="348">
        <v>2.6675113266295866E-4</v>
      </c>
      <c r="CA27" s="348">
        <v>2.2146983632728939E-4</v>
      </c>
      <c r="CB27" s="348">
        <v>9.0668666722658038E-4</v>
      </c>
      <c r="CC27" s="348">
        <v>2.8291970528672374E-4</v>
      </c>
      <c r="CD27" s="348">
        <v>5.3314796868541865E-4</v>
      </c>
      <c r="CE27" s="348">
        <v>2.4351019747814276E-4</v>
      </c>
      <c r="CF27" s="348">
        <v>3.777007532414419E-4</v>
      </c>
      <c r="CG27" s="348">
        <v>7.3183217735952894E-4</v>
      </c>
      <c r="CH27" s="348">
        <v>1.2740704285779379E-4</v>
      </c>
      <c r="CI27" s="348">
        <v>2.7348599106826518E-4</v>
      </c>
      <c r="CJ27" s="348">
        <v>4.3200839739528004E-4</v>
      </c>
      <c r="CK27" s="348">
        <v>5.9916132801185516E-4</v>
      </c>
      <c r="CL27" s="348">
        <v>2.922823399325991E-4</v>
      </c>
      <c r="CM27" s="348">
        <v>9.927667420432005E-4</v>
      </c>
      <c r="CN27" s="348">
        <v>2.9245330386376306E-4</v>
      </c>
      <c r="CO27" s="348">
        <v>3.5263269038707717E-4</v>
      </c>
      <c r="CP27" s="348">
        <v>3.1813021054938793E-3</v>
      </c>
      <c r="CQ27" s="348">
        <v>3.4994121676658234E-3</v>
      </c>
      <c r="CR27" s="348">
        <v>1.7703884792360772E-3</v>
      </c>
      <c r="CS27" s="348">
        <v>6.1425983505857397E-4</v>
      </c>
      <c r="CT27" s="348">
        <v>4.8636505682256293E-4</v>
      </c>
      <c r="CU27" s="348">
        <v>6.5862422470850247E-4</v>
      </c>
      <c r="CV27" s="348">
        <v>5.8175987218533399E-4</v>
      </c>
      <c r="CW27" s="348">
        <v>7.9315458422817063E-4</v>
      </c>
      <c r="CX27" s="348">
        <v>2.108029441052713E-3</v>
      </c>
      <c r="CY27" s="348">
        <v>3.8398261153360847E-4</v>
      </c>
      <c r="CZ27" s="348">
        <v>7.9760620399075513E-4</v>
      </c>
      <c r="DA27" s="348">
        <v>8.4059275899458726E-4</v>
      </c>
      <c r="DB27" s="348">
        <v>1.799307948674744E-3</v>
      </c>
      <c r="DC27" s="348">
        <v>5.9428288268611562E-4</v>
      </c>
      <c r="DD27" s="348">
        <v>1.8051444864643916E-3</v>
      </c>
      <c r="DE27" s="348">
        <v>6.318076584820939E-4</v>
      </c>
      <c r="DF27" s="348">
        <v>4.8591719403735011E-3</v>
      </c>
      <c r="DG27" s="349">
        <v>4.2744866006936362E-4</v>
      </c>
    </row>
    <row r="28" spans="1:111" ht="15" customHeight="1" x14ac:dyDescent="0.3">
      <c r="A28" s="278">
        <v>22</v>
      </c>
      <c r="B28" s="196" t="s">
        <v>295</v>
      </c>
      <c r="C28" s="279" t="s">
        <v>296</v>
      </c>
      <c r="D28" s="347">
        <v>5.9855189266900463E-3</v>
      </c>
      <c r="E28" s="348">
        <v>2.9341064788859349E-3</v>
      </c>
      <c r="F28" s="348">
        <v>2.5173318124110298E-3</v>
      </c>
      <c r="G28" s="348">
        <v>1.5018976597477179E-3</v>
      </c>
      <c r="H28" s="348">
        <v>2.9700275670072706E-3</v>
      </c>
      <c r="I28" s="348">
        <v>1.332107663066703E-3</v>
      </c>
      <c r="J28" s="348">
        <v>3.05547082165207E-3</v>
      </c>
      <c r="K28" s="348">
        <v>5.9683760495878114E-3</v>
      </c>
      <c r="L28" s="348">
        <v>7.0319236768812523E-3</v>
      </c>
      <c r="M28" s="348">
        <v>3.8382711289898382E-3</v>
      </c>
      <c r="N28" s="348">
        <v>2.4822850479588603E-3</v>
      </c>
      <c r="O28" s="348">
        <v>3.4433438801819365E-2</v>
      </c>
      <c r="P28" s="348">
        <v>1.4336328582859364E-2</v>
      </c>
      <c r="Q28" s="348">
        <v>7.8633535419338312E-3</v>
      </c>
      <c r="R28" s="348">
        <v>8.5531818143130874E-3</v>
      </c>
      <c r="S28" s="348">
        <v>1.6287722400785017E-2</v>
      </c>
      <c r="T28" s="348">
        <v>1.5266537032630726E-2</v>
      </c>
      <c r="U28" s="348">
        <v>7.6886172484477806E-3</v>
      </c>
      <c r="V28" s="348">
        <v>9.2578171439869975E-3</v>
      </c>
      <c r="W28" s="348">
        <v>1.7795917650612229E-2</v>
      </c>
      <c r="X28" s="348">
        <v>1.8838639287038862E-2</v>
      </c>
      <c r="Y28" s="348">
        <v>1.2136189450166639</v>
      </c>
      <c r="Z28" s="348">
        <v>0.27349685783856487</v>
      </c>
      <c r="AA28" s="348">
        <v>0.15258896648177692</v>
      </c>
      <c r="AB28" s="348">
        <v>6.8640627823146783E-2</v>
      </c>
      <c r="AC28" s="348">
        <v>0.12115100010236697</v>
      </c>
      <c r="AD28" s="348">
        <v>4.0398035283374314E-4</v>
      </c>
      <c r="AE28" s="348">
        <v>2.4179426810657417E-3</v>
      </c>
      <c r="AF28" s="348">
        <v>6.3760005591930222E-2</v>
      </c>
      <c r="AG28" s="348">
        <v>8.4782876219864106E-2</v>
      </c>
      <c r="AH28" s="348">
        <v>1.0907324894722669E-2</v>
      </c>
      <c r="AI28" s="348">
        <v>1.4019890905313193E-2</v>
      </c>
      <c r="AJ28" s="348">
        <v>2.3291602357397756E-3</v>
      </c>
      <c r="AK28" s="348">
        <v>2.7896531725889813E-3</v>
      </c>
      <c r="AL28" s="348">
        <v>2.3142835278543231E-2</v>
      </c>
      <c r="AM28" s="348">
        <v>9.8942015694808319E-4</v>
      </c>
      <c r="AN28" s="348">
        <v>9.775786995562274E-4</v>
      </c>
      <c r="AO28" s="348">
        <v>1.5214716408557857E-3</v>
      </c>
      <c r="AP28" s="348">
        <v>5.9830124416058864E-4</v>
      </c>
      <c r="AQ28" s="348">
        <v>9.196996528921588E-4</v>
      </c>
      <c r="AR28" s="348">
        <v>4.6324365246157477E-3</v>
      </c>
      <c r="AS28" s="348">
        <v>1.8895659032117484E-3</v>
      </c>
      <c r="AT28" s="348">
        <v>2.0054201548893921E-3</v>
      </c>
      <c r="AU28" s="348">
        <v>2.6750557981191493E-3</v>
      </c>
      <c r="AV28" s="348">
        <v>2.5683651404723768E-3</v>
      </c>
      <c r="AW28" s="348">
        <v>6.5689778674074802E-3</v>
      </c>
      <c r="AX28" s="348">
        <v>9.2546818188576022E-3</v>
      </c>
      <c r="AY28" s="348">
        <v>4.6820267326500567E-3</v>
      </c>
      <c r="AZ28" s="348">
        <v>5.0690492346484465E-3</v>
      </c>
      <c r="BA28" s="348">
        <v>8.5140042620550239E-3</v>
      </c>
      <c r="BB28" s="348">
        <v>3.2326866817701571E-3</v>
      </c>
      <c r="BC28" s="348">
        <v>9.2996409862172603E-3</v>
      </c>
      <c r="BD28" s="348">
        <v>5.6113330579671489E-3</v>
      </c>
      <c r="BE28" s="348">
        <v>4.7638787822571593E-3</v>
      </c>
      <c r="BF28" s="348">
        <v>8.670013656730027E-3</v>
      </c>
      <c r="BG28" s="348">
        <v>7.4800821740733277E-3</v>
      </c>
      <c r="BH28" s="348">
        <v>8.8381959436912658E-3</v>
      </c>
      <c r="BI28" s="348">
        <v>4.4876052556456969E-3</v>
      </c>
      <c r="BJ28" s="348">
        <v>3.2255065959216531E-3</v>
      </c>
      <c r="BK28" s="348">
        <v>1.1920102785554165E-2</v>
      </c>
      <c r="BL28" s="348">
        <v>1.1108933132131607E-3</v>
      </c>
      <c r="BM28" s="348">
        <v>2.5736970835143749E-3</v>
      </c>
      <c r="BN28" s="348">
        <v>3.075593012894352E-3</v>
      </c>
      <c r="BO28" s="348">
        <v>2.0709985347966784E-3</v>
      </c>
      <c r="BP28" s="348">
        <v>1.9917348532000685E-3</v>
      </c>
      <c r="BQ28" s="348">
        <v>6.0369704953197568E-4</v>
      </c>
      <c r="BR28" s="348">
        <v>1.0078486804562955E-3</v>
      </c>
      <c r="BS28" s="348">
        <v>3.3429186541033035E-3</v>
      </c>
      <c r="BT28" s="348">
        <v>2.4110783951028477E-3</v>
      </c>
      <c r="BU28" s="348">
        <v>7.4775365635350961E-4</v>
      </c>
      <c r="BV28" s="348">
        <v>6.6836768139752825E-4</v>
      </c>
      <c r="BW28" s="348">
        <v>2.8767815233159567E-4</v>
      </c>
      <c r="BX28" s="348">
        <v>3.6876982000972236E-4</v>
      </c>
      <c r="BY28" s="348">
        <v>1.3203342778236429E-4</v>
      </c>
      <c r="BZ28" s="348">
        <v>6.3463499897000451E-4</v>
      </c>
      <c r="CA28" s="348">
        <v>5.6547394696934987E-4</v>
      </c>
      <c r="CB28" s="348">
        <v>2.3766684799171548E-3</v>
      </c>
      <c r="CC28" s="348">
        <v>7.2484780260460185E-4</v>
      </c>
      <c r="CD28" s="348">
        <v>1.2323037407857593E-3</v>
      </c>
      <c r="CE28" s="348">
        <v>5.6516379736095128E-4</v>
      </c>
      <c r="CF28" s="348">
        <v>8.4287565316039728E-4</v>
      </c>
      <c r="CG28" s="348">
        <v>1.8947479501422173E-3</v>
      </c>
      <c r="CH28" s="348">
        <v>3.2514163377621205E-4</v>
      </c>
      <c r="CI28" s="348">
        <v>6.3164502907859003E-4</v>
      </c>
      <c r="CJ28" s="348">
        <v>9.8249036589572272E-4</v>
      </c>
      <c r="CK28" s="348">
        <v>1.1916919721713069E-3</v>
      </c>
      <c r="CL28" s="348">
        <v>6.6175977132645664E-4</v>
      </c>
      <c r="CM28" s="348">
        <v>2.3369185856950614E-3</v>
      </c>
      <c r="CN28" s="348">
        <v>7.0790903649729277E-4</v>
      </c>
      <c r="CO28" s="348">
        <v>1.1258847004841045E-3</v>
      </c>
      <c r="CP28" s="348">
        <v>6.2959122280203854E-3</v>
      </c>
      <c r="CQ28" s="348">
        <v>1.2246052145213057E-2</v>
      </c>
      <c r="CR28" s="348">
        <v>4.750455985302467E-3</v>
      </c>
      <c r="CS28" s="348">
        <v>1.632475819249667E-3</v>
      </c>
      <c r="CT28" s="348">
        <v>1.2723560280788141E-3</v>
      </c>
      <c r="CU28" s="348">
        <v>1.5713778253582437E-3</v>
      </c>
      <c r="CV28" s="348">
        <v>1.4056551521844779E-3</v>
      </c>
      <c r="CW28" s="348">
        <v>1.7282350706176847E-3</v>
      </c>
      <c r="CX28" s="348">
        <v>5.6110970729129506E-3</v>
      </c>
      <c r="CY28" s="348">
        <v>8.4406694349478456E-4</v>
      </c>
      <c r="CZ28" s="348">
        <v>1.8813259971276672E-3</v>
      </c>
      <c r="DA28" s="348">
        <v>2.0386884283933055E-3</v>
      </c>
      <c r="DB28" s="348">
        <v>4.1756498594032465E-3</v>
      </c>
      <c r="DC28" s="348">
        <v>1.2965813496149314E-3</v>
      </c>
      <c r="DD28" s="348">
        <v>6.645604544817111E-3</v>
      </c>
      <c r="DE28" s="348">
        <v>1.4572030761660193E-3</v>
      </c>
      <c r="DF28" s="348">
        <v>1.179282699583906E-2</v>
      </c>
      <c r="DG28" s="349">
        <v>8.5957715601097415E-4</v>
      </c>
    </row>
    <row r="29" spans="1:111" ht="15" customHeight="1" x14ac:dyDescent="0.3">
      <c r="A29" s="278">
        <v>23</v>
      </c>
      <c r="B29" s="196" t="s">
        <v>297</v>
      </c>
      <c r="C29" s="279" t="s">
        <v>210</v>
      </c>
      <c r="D29" s="347">
        <v>2.231275090441018E-3</v>
      </c>
      <c r="E29" s="348">
        <v>9.1556311580163812E-4</v>
      </c>
      <c r="F29" s="348">
        <v>1.0945601910831288E-3</v>
      </c>
      <c r="G29" s="348">
        <v>1.3203692422533366E-3</v>
      </c>
      <c r="H29" s="348">
        <v>1.97970503318598E-3</v>
      </c>
      <c r="I29" s="348">
        <v>4.9533182254011274E-4</v>
      </c>
      <c r="J29" s="348">
        <v>5.4868729636039007E-4</v>
      </c>
      <c r="K29" s="348">
        <v>2.5293668840433011E-3</v>
      </c>
      <c r="L29" s="348">
        <v>3.5566686903103092E-3</v>
      </c>
      <c r="M29" s="348">
        <v>1.1680193293251303E-3</v>
      </c>
      <c r="N29" s="348">
        <v>6.540379415256271E-4</v>
      </c>
      <c r="O29" s="348">
        <v>9.4613353220052727E-3</v>
      </c>
      <c r="P29" s="348">
        <v>4.2809559621994776E-3</v>
      </c>
      <c r="Q29" s="348">
        <v>3.5285873528744889E-3</v>
      </c>
      <c r="R29" s="348">
        <v>5.9264566835192621E-3</v>
      </c>
      <c r="S29" s="348">
        <v>4.2706679642169525E-3</v>
      </c>
      <c r="T29" s="348">
        <v>5.1127539792814375E-3</v>
      </c>
      <c r="U29" s="348">
        <v>4.6078730791688028E-3</v>
      </c>
      <c r="V29" s="348">
        <v>1.5802896046585744E-3</v>
      </c>
      <c r="W29" s="348">
        <v>1.0826277697709066E-3</v>
      </c>
      <c r="X29" s="348">
        <v>2.4688101528189262E-4</v>
      </c>
      <c r="Y29" s="348">
        <v>7.3547528952259294E-4</v>
      </c>
      <c r="Z29" s="348">
        <v>1.0016384836672478</v>
      </c>
      <c r="AA29" s="348">
        <v>4.0569781433841802E-2</v>
      </c>
      <c r="AB29" s="348">
        <v>6.7211214506779724E-3</v>
      </c>
      <c r="AC29" s="348">
        <v>1.7591042756159039E-2</v>
      </c>
      <c r="AD29" s="348">
        <v>5.5720378811751148E-5</v>
      </c>
      <c r="AE29" s="348">
        <v>2.6528204158573641E-4</v>
      </c>
      <c r="AF29" s="348">
        <v>9.9057228245547885E-2</v>
      </c>
      <c r="AG29" s="348">
        <v>3.2174615478667971E-3</v>
      </c>
      <c r="AH29" s="348">
        <v>8.0859341841564292E-3</v>
      </c>
      <c r="AI29" s="348">
        <v>3.3073329182453644E-3</v>
      </c>
      <c r="AJ29" s="348">
        <v>5.1720585774014016E-4</v>
      </c>
      <c r="AK29" s="348">
        <v>1.0319111449094858E-3</v>
      </c>
      <c r="AL29" s="348">
        <v>2.3737755795461869E-3</v>
      </c>
      <c r="AM29" s="348">
        <v>1.9152186915711458E-4</v>
      </c>
      <c r="AN29" s="348">
        <v>2.5173618939990122E-4</v>
      </c>
      <c r="AO29" s="348">
        <v>3.9063774087232182E-4</v>
      </c>
      <c r="AP29" s="348">
        <v>2.0187719694172404E-4</v>
      </c>
      <c r="AQ29" s="348">
        <v>1.8475202876219932E-4</v>
      </c>
      <c r="AR29" s="348">
        <v>4.5613735573248838E-3</v>
      </c>
      <c r="AS29" s="348">
        <v>7.5384038228186641E-4</v>
      </c>
      <c r="AT29" s="348">
        <v>8.1503901981612925E-4</v>
      </c>
      <c r="AU29" s="348">
        <v>1.0407340143186901E-3</v>
      </c>
      <c r="AV29" s="348">
        <v>1.2716947882098545E-3</v>
      </c>
      <c r="AW29" s="348">
        <v>6.0076626910438181E-3</v>
      </c>
      <c r="AX29" s="348">
        <v>4.9704844442277005E-3</v>
      </c>
      <c r="AY29" s="348">
        <v>4.2169158059321751E-3</v>
      </c>
      <c r="AZ29" s="348">
        <v>4.8744674334679911E-3</v>
      </c>
      <c r="BA29" s="348">
        <v>7.4406574556736323E-3</v>
      </c>
      <c r="BB29" s="348">
        <v>1.7942599895319387E-3</v>
      </c>
      <c r="BC29" s="348">
        <v>1.0989369448387735E-2</v>
      </c>
      <c r="BD29" s="348">
        <v>5.7666952517471176E-3</v>
      </c>
      <c r="BE29" s="348">
        <v>5.0073073254070051E-3</v>
      </c>
      <c r="BF29" s="348">
        <v>8.1954522606764012E-3</v>
      </c>
      <c r="BG29" s="348">
        <v>5.4319626726682755E-3</v>
      </c>
      <c r="BH29" s="348">
        <v>8.6718025170355404E-3</v>
      </c>
      <c r="BI29" s="348">
        <v>1.6425289595139417E-3</v>
      </c>
      <c r="BJ29" s="348">
        <v>2.1775851576495186E-3</v>
      </c>
      <c r="BK29" s="348">
        <v>1.2419241972758109E-2</v>
      </c>
      <c r="BL29" s="348">
        <v>4.9680312464995624E-4</v>
      </c>
      <c r="BM29" s="348">
        <v>1.7329684428494397E-3</v>
      </c>
      <c r="BN29" s="348">
        <v>2.059025150945915E-3</v>
      </c>
      <c r="BO29" s="348">
        <v>1.4495637009859558E-3</v>
      </c>
      <c r="BP29" s="348">
        <v>1.3623196518641812E-3</v>
      </c>
      <c r="BQ29" s="348">
        <v>2.6739782313666235E-4</v>
      </c>
      <c r="BR29" s="348">
        <v>3.5343564072176631E-4</v>
      </c>
      <c r="BS29" s="348">
        <v>3.8352144131851566E-3</v>
      </c>
      <c r="BT29" s="348">
        <v>5.9173935173134238E-4</v>
      </c>
      <c r="BU29" s="348">
        <v>6.6032943785656207E-4</v>
      </c>
      <c r="BV29" s="348">
        <v>5.3048950986073673E-4</v>
      </c>
      <c r="BW29" s="348">
        <v>2.2037415914738485E-4</v>
      </c>
      <c r="BX29" s="348">
        <v>3.4101528961782285E-4</v>
      </c>
      <c r="BY29" s="348">
        <v>1.1125615868541318E-4</v>
      </c>
      <c r="BZ29" s="348">
        <v>3.4478479699005625E-4</v>
      </c>
      <c r="CA29" s="348">
        <v>2.3486546159475475E-4</v>
      </c>
      <c r="CB29" s="348">
        <v>9.3605809856253002E-4</v>
      </c>
      <c r="CC29" s="348">
        <v>2.828931855183247E-4</v>
      </c>
      <c r="CD29" s="348">
        <v>6.9012416887401077E-4</v>
      </c>
      <c r="CE29" s="348">
        <v>3.5731406057327314E-4</v>
      </c>
      <c r="CF29" s="348">
        <v>5.7685918689201997E-4</v>
      </c>
      <c r="CG29" s="348">
        <v>9.4329598189710662E-4</v>
      </c>
      <c r="CH29" s="348">
        <v>1.4171367326599866E-4</v>
      </c>
      <c r="CI29" s="348">
        <v>3.462395951707068E-4</v>
      </c>
      <c r="CJ29" s="348">
        <v>5.3911592285852262E-4</v>
      </c>
      <c r="CK29" s="348">
        <v>1.1118546231846682E-3</v>
      </c>
      <c r="CL29" s="348">
        <v>3.7652942807508223E-4</v>
      </c>
      <c r="CM29" s="348">
        <v>1.1281163332379424E-3</v>
      </c>
      <c r="CN29" s="348">
        <v>3.572446422512306E-4</v>
      </c>
      <c r="CO29" s="348">
        <v>2.6370064765914752E-4</v>
      </c>
      <c r="CP29" s="348">
        <v>1.5040798760626005E-3</v>
      </c>
      <c r="CQ29" s="348">
        <v>1.6078361546325989E-3</v>
      </c>
      <c r="CR29" s="348">
        <v>1.0157885355803699E-3</v>
      </c>
      <c r="CS29" s="348">
        <v>4.7912486688693657E-4</v>
      </c>
      <c r="CT29" s="348">
        <v>3.9815468637008355E-4</v>
      </c>
      <c r="CU29" s="348">
        <v>7.991230387955346E-4</v>
      </c>
      <c r="CV29" s="348">
        <v>6.5247686235694489E-4</v>
      </c>
      <c r="CW29" s="348">
        <v>9.8954458842654748E-4</v>
      </c>
      <c r="CX29" s="348">
        <v>2.4973989839386229E-3</v>
      </c>
      <c r="CY29" s="348">
        <v>3.8916122736198266E-4</v>
      </c>
      <c r="CZ29" s="348">
        <v>8.1073262954629551E-4</v>
      </c>
      <c r="DA29" s="348">
        <v>9.438836992932757E-4</v>
      </c>
      <c r="DB29" s="348">
        <v>1.0348008623702837E-3</v>
      </c>
      <c r="DC29" s="348">
        <v>8.5226855557901562E-4</v>
      </c>
      <c r="DD29" s="348">
        <v>6.8085478175127564E-4</v>
      </c>
      <c r="DE29" s="348">
        <v>4.4863578899958286E-4</v>
      </c>
      <c r="DF29" s="348">
        <v>6.8241961054864219E-3</v>
      </c>
      <c r="DG29" s="349">
        <v>7.6969016661265852E-4</v>
      </c>
    </row>
    <row r="30" spans="1:111" ht="15" customHeight="1" x14ac:dyDescent="0.3">
      <c r="A30" s="278">
        <v>24</v>
      </c>
      <c r="B30" s="196" t="s">
        <v>298</v>
      </c>
      <c r="C30" s="279" t="s">
        <v>211</v>
      </c>
      <c r="D30" s="347">
        <v>1.9127035366958844E-4</v>
      </c>
      <c r="E30" s="348">
        <v>8.6765113539685358E-5</v>
      </c>
      <c r="F30" s="348">
        <v>2.0532039091803494E-4</v>
      </c>
      <c r="G30" s="348">
        <v>1.4261521387026586E-4</v>
      </c>
      <c r="H30" s="348">
        <v>1.1170290188467244E-3</v>
      </c>
      <c r="I30" s="348">
        <v>1.283971235350544E-4</v>
      </c>
      <c r="J30" s="348">
        <v>1.0146539066208572E-4</v>
      </c>
      <c r="K30" s="348">
        <v>1.4166916109188774E-4</v>
      </c>
      <c r="L30" s="348">
        <v>1.0340877376351707E-4</v>
      </c>
      <c r="M30" s="348">
        <v>9.3170347464432353E-5</v>
      </c>
      <c r="N30" s="348">
        <v>9.4931769234919087E-3</v>
      </c>
      <c r="O30" s="348">
        <v>0.10286627816694596</v>
      </c>
      <c r="P30" s="348">
        <v>6.1782483173281076E-2</v>
      </c>
      <c r="Q30" s="348">
        <v>2.205220317342754E-4</v>
      </c>
      <c r="R30" s="348">
        <v>7.6035277436597819E-4</v>
      </c>
      <c r="S30" s="348">
        <v>1.4071688455545219E-3</v>
      </c>
      <c r="T30" s="348">
        <v>8.2561503211280984E-4</v>
      </c>
      <c r="U30" s="348">
        <v>2.0233119921399329E-4</v>
      </c>
      <c r="V30" s="348">
        <v>2.9293307548170438E-4</v>
      </c>
      <c r="W30" s="348">
        <v>1.3935638625851569E-4</v>
      </c>
      <c r="X30" s="348">
        <v>1.7451149718125233E-5</v>
      </c>
      <c r="Y30" s="348">
        <v>5.6125139166039148E-5</v>
      </c>
      <c r="Z30" s="348">
        <v>4.8230455379166183E-5</v>
      </c>
      <c r="AA30" s="348">
        <v>1.0008126740415098</v>
      </c>
      <c r="AB30" s="348">
        <v>1.5064730479956215E-4</v>
      </c>
      <c r="AC30" s="348">
        <v>9.8343819617667955E-5</v>
      </c>
      <c r="AD30" s="348">
        <v>5.764592908289642E-6</v>
      </c>
      <c r="AE30" s="348">
        <v>2.327967679843879E-4</v>
      </c>
      <c r="AF30" s="348">
        <v>4.0450578288308517E-4</v>
      </c>
      <c r="AG30" s="348">
        <v>1.0187115257246199E-3</v>
      </c>
      <c r="AH30" s="348">
        <v>3.2852719432711732E-3</v>
      </c>
      <c r="AI30" s="348">
        <v>9.7619707106669207E-4</v>
      </c>
      <c r="AJ30" s="348">
        <v>2.4441386021266604E-4</v>
      </c>
      <c r="AK30" s="348">
        <v>2.8927034198068851E-4</v>
      </c>
      <c r="AL30" s="348">
        <v>5.7044938922516863E-3</v>
      </c>
      <c r="AM30" s="348">
        <v>1.004726084297515E-4</v>
      </c>
      <c r="AN30" s="348">
        <v>8.8653796665562288E-5</v>
      </c>
      <c r="AO30" s="348">
        <v>1.6898694924563835E-4</v>
      </c>
      <c r="AP30" s="348">
        <v>6.6261117406799162E-5</v>
      </c>
      <c r="AQ30" s="348">
        <v>8.890867019272133E-5</v>
      </c>
      <c r="AR30" s="348">
        <v>1.3408385397860049E-4</v>
      </c>
      <c r="AS30" s="348">
        <v>1.0898726053768583E-4</v>
      </c>
      <c r="AT30" s="348">
        <v>9.8779985999128167E-5</v>
      </c>
      <c r="AU30" s="348">
        <v>1.1634008455291649E-4</v>
      </c>
      <c r="AV30" s="348">
        <v>1.6777201580390482E-4</v>
      </c>
      <c r="AW30" s="348">
        <v>6.92815353411043E-4</v>
      </c>
      <c r="AX30" s="348">
        <v>2.8073467276732138E-4</v>
      </c>
      <c r="AY30" s="348">
        <v>1.861626858223072E-4</v>
      </c>
      <c r="AZ30" s="348">
        <v>1.5069318277799359E-4</v>
      </c>
      <c r="BA30" s="348">
        <v>3.0791301045224957E-4</v>
      </c>
      <c r="BB30" s="348">
        <v>1.1440860034282797E-4</v>
      </c>
      <c r="BC30" s="348">
        <v>1.6205005754024246E-4</v>
      </c>
      <c r="BD30" s="348">
        <v>1.544460731710123E-4</v>
      </c>
      <c r="BE30" s="348">
        <v>1.1607270632822372E-4</v>
      </c>
      <c r="BF30" s="348">
        <v>2.6026477777230968E-4</v>
      </c>
      <c r="BG30" s="348">
        <v>1.6024378274908814E-4</v>
      </c>
      <c r="BH30" s="348">
        <v>1.9088362196140405E-4</v>
      </c>
      <c r="BI30" s="348">
        <v>3.1731772083771792E-4</v>
      </c>
      <c r="BJ30" s="348">
        <v>1.3086154358521275E-4</v>
      </c>
      <c r="BK30" s="348">
        <v>7.4619292244699773E-3</v>
      </c>
      <c r="BL30" s="348">
        <v>1.0139498181688624E-4</v>
      </c>
      <c r="BM30" s="348">
        <v>2.2445535075860419E-4</v>
      </c>
      <c r="BN30" s="348">
        <v>3.6791260918272968E-4</v>
      </c>
      <c r="BO30" s="348">
        <v>2.135403033163658E-4</v>
      </c>
      <c r="BP30" s="348">
        <v>1.9022807868290044E-4</v>
      </c>
      <c r="BQ30" s="348">
        <v>3.9082372188900965E-5</v>
      </c>
      <c r="BR30" s="348">
        <v>5.5630104602854781E-5</v>
      </c>
      <c r="BS30" s="348">
        <v>1.2503806260663917E-4</v>
      </c>
      <c r="BT30" s="348">
        <v>1.0590820541056779E-4</v>
      </c>
      <c r="BU30" s="348">
        <v>1.2888496407882421E-4</v>
      </c>
      <c r="BV30" s="348">
        <v>7.2586831304406659E-5</v>
      </c>
      <c r="BW30" s="348">
        <v>2.7602541077441628E-5</v>
      </c>
      <c r="BX30" s="348">
        <v>2.730211423798099E-5</v>
      </c>
      <c r="BY30" s="348">
        <v>1.1856333627360205E-5</v>
      </c>
      <c r="BZ30" s="348">
        <v>1.0215568149383012E-4</v>
      </c>
      <c r="CA30" s="348">
        <v>4.8367344453442758E-5</v>
      </c>
      <c r="CB30" s="348">
        <v>1.243900052532181E-4</v>
      </c>
      <c r="CC30" s="348">
        <v>2.6060133276262128E-4</v>
      </c>
      <c r="CD30" s="348">
        <v>1.1773897087658798E-4</v>
      </c>
      <c r="CE30" s="348">
        <v>8.0600522956797896E-5</v>
      </c>
      <c r="CF30" s="348">
        <v>1.1507054731838137E-4</v>
      </c>
      <c r="CG30" s="348">
        <v>1.8770880389556063E-4</v>
      </c>
      <c r="CH30" s="348">
        <v>5.2698776467399955E-5</v>
      </c>
      <c r="CI30" s="348">
        <v>6.9616846515378064E-5</v>
      </c>
      <c r="CJ30" s="348">
        <v>1.0099168544986354E-4</v>
      </c>
      <c r="CK30" s="348">
        <v>1.5042022583173318E-4</v>
      </c>
      <c r="CL30" s="348">
        <v>7.7742108041619409E-5</v>
      </c>
      <c r="CM30" s="348">
        <v>1.743226309083029E-4</v>
      </c>
      <c r="CN30" s="348">
        <v>1.2341933427184666E-4</v>
      </c>
      <c r="CO30" s="348">
        <v>5.1670251944397343E-5</v>
      </c>
      <c r="CP30" s="348">
        <v>1.3820941965529045E-4</v>
      </c>
      <c r="CQ30" s="348">
        <v>1.1828930102939421E-4</v>
      </c>
      <c r="CR30" s="348">
        <v>4.2894814582781072E-4</v>
      </c>
      <c r="CS30" s="348">
        <v>1.7404676804370659E-4</v>
      </c>
      <c r="CT30" s="348">
        <v>1.0558249276131098E-4</v>
      </c>
      <c r="CU30" s="348">
        <v>4.7505059131742783E-4</v>
      </c>
      <c r="CV30" s="348">
        <v>1.6209556682003591E-4</v>
      </c>
      <c r="CW30" s="348">
        <v>1.0994072218869456E-4</v>
      </c>
      <c r="CX30" s="348">
        <v>1.4335254914502402E-4</v>
      </c>
      <c r="CY30" s="348">
        <v>9.5516187753486639E-5</v>
      </c>
      <c r="CZ30" s="348">
        <v>2.4327753822705296E-4</v>
      </c>
      <c r="DA30" s="348">
        <v>1.0076416608264141E-4</v>
      </c>
      <c r="DB30" s="348">
        <v>2.6974771350202469E-4</v>
      </c>
      <c r="DC30" s="348">
        <v>2.9720947158422652E-4</v>
      </c>
      <c r="DD30" s="348">
        <v>2.013494147462425E-4</v>
      </c>
      <c r="DE30" s="348">
        <v>1.5004918845511845E-4</v>
      </c>
      <c r="DF30" s="348">
        <v>2.1768483610964998E-3</v>
      </c>
      <c r="DG30" s="349">
        <v>9.1377264820790936E-5</v>
      </c>
    </row>
    <row r="31" spans="1:111" ht="15" customHeight="1" x14ac:dyDescent="0.3">
      <c r="A31" s="278">
        <v>25</v>
      </c>
      <c r="B31" s="196" t="s">
        <v>299</v>
      </c>
      <c r="C31" s="279" t="s">
        <v>300</v>
      </c>
      <c r="D31" s="347">
        <v>1.6473276423339378E-4</v>
      </c>
      <c r="E31" s="348">
        <v>9.403298916294902E-3</v>
      </c>
      <c r="F31" s="348">
        <v>7.4773561208752934E-4</v>
      </c>
      <c r="G31" s="348">
        <v>4.2467635627473837E-5</v>
      </c>
      <c r="H31" s="348">
        <v>5.0870069045510979E-3</v>
      </c>
      <c r="I31" s="348">
        <v>5.3907486296045124E-5</v>
      </c>
      <c r="J31" s="348">
        <v>4.1791313639001808E-5</v>
      </c>
      <c r="K31" s="348">
        <v>1.2841398869456668E-3</v>
      </c>
      <c r="L31" s="348">
        <v>1.2121156751752946E-4</v>
      </c>
      <c r="M31" s="348">
        <v>3.8034725184012862E-4</v>
      </c>
      <c r="N31" s="348">
        <v>1.5800640362273845E-5</v>
      </c>
      <c r="O31" s="348">
        <v>5.300180621713334E-5</v>
      </c>
      <c r="P31" s="348">
        <v>8.5443780267181231E-5</v>
      </c>
      <c r="Q31" s="348">
        <v>6.9261800048072496E-5</v>
      </c>
      <c r="R31" s="348">
        <v>5.2244505329519708E-5</v>
      </c>
      <c r="S31" s="348">
        <v>7.2151900570687746E-5</v>
      </c>
      <c r="T31" s="348">
        <v>5.6571800890437646E-5</v>
      </c>
      <c r="U31" s="348">
        <v>5.4743947453085253E-5</v>
      </c>
      <c r="V31" s="348">
        <v>9.0469076072127226E-5</v>
      </c>
      <c r="W31" s="348">
        <v>7.3539931481251359E-5</v>
      </c>
      <c r="X31" s="348">
        <v>3.1691399292314258E-5</v>
      </c>
      <c r="Y31" s="348">
        <v>5.7484019991448784E-5</v>
      </c>
      <c r="Z31" s="348">
        <v>4.1145888034021501E-5</v>
      </c>
      <c r="AA31" s="348">
        <v>8.2059759388561007E-5</v>
      </c>
      <c r="AB31" s="348">
        <v>1.0429258458058068</v>
      </c>
      <c r="AC31" s="348">
        <v>1.1671349263812536E-3</v>
      </c>
      <c r="AD31" s="348">
        <v>5.5586543959031951E-6</v>
      </c>
      <c r="AE31" s="348">
        <v>2.3818564926249834E-5</v>
      </c>
      <c r="AF31" s="348">
        <v>2.5056218480958618E-5</v>
      </c>
      <c r="AG31" s="348">
        <v>3.6506356509235218E-5</v>
      </c>
      <c r="AH31" s="348">
        <v>2.0357107924186773E-4</v>
      </c>
      <c r="AI31" s="348">
        <v>4.2101218638508721E-5</v>
      </c>
      <c r="AJ31" s="348">
        <v>5.5002667260032397E-5</v>
      </c>
      <c r="AK31" s="348">
        <v>2.6094209690949677E-5</v>
      </c>
      <c r="AL31" s="348">
        <v>6.5278444235223715E-5</v>
      </c>
      <c r="AM31" s="348">
        <v>2.7558799655987283E-5</v>
      </c>
      <c r="AN31" s="348">
        <v>2.8794530384111744E-5</v>
      </c>
      <c r="AO31" s="348">
        <v>4.4232274960262803E-5</v>
      </c>
      <c r="AP31" s="348">
        <v>2.5190077699605391E-5</v>
      </c>
      <c r="AQ31" s="348">
        <v>2.0902961594424656E-5</v>
      </c>
      <c r="AR31" s="348">
        <v>2.5595881390180426E-5</v>
      </c>
      <c r="AS31" s="348">
        <v>2.510389153083088E-5</v>
      </c>
      <c r="AT31" s="348">
        <v>2.6340833011636837E-5</v>
      </c>
      <c r="AU31" s="348">
        <v>2.5167272016115516E-5</v>
      </c>
      <c r="AV31" s="348">
        <v>2.137173682278344E-5</v>
      </c>
      <c r="AW31" s="348">
        <v>3.0727230729820984E-5</v>
      </c>
      <c r="AX31" s="348">
        <v>2.7123235856899204E-5</v>
      </c>
      <c r="AY31" s="348">
        <v>2.8156940071070111E-5</v>
      </c>
      <c r="AZ31" s="348">
        <v>2.4186640411846836E-5</v>
      </c>
      <c r="BA31" s="348">
        <v>1.9602540359868453E-5</v>
      </c>
      <c r="BB31" s="348">
        <v>1.7925041654012283E-5</v>
      </c>
      <c r="BC31" s="348">
        <v>2.9802733129004346E-5</v>
      </c>
      <c r="BD31" s="348">
        <v>2.5080398639058545E-5</v>
      </c>
      <c r="BE31" s="348">
        <v>2.4449816279493799E-5</v>
      </c>
      <c r="BF31" s="348">
        <v>3.2999044262438672E-5</v>
      </c>
      <c r="BG31" s="348">
        <v>3.4945068866753166E-5</v>
      </c>
      <c r="BH31" s="348">
        <v>3.6122295892842967E-5</v>
      </c>
      <c r="BI31" s="348">
        <v>4.9600728514484239E-5</v>
      </c>
      <c r="BJ31" s="348">
        <v>5.3461072332696238E-5</v>
      </c>
      <c r="BK31" s="348">
        <v>7.9951652013116425E-5</v>
      </c>
      <c r="BL31" s="348">
        <v>7.3588143066410838E-5</v>
      </c>
      <c r="BM31" s="348">
        <v>3.8229440250484901E-5</v>
      </c>
      <c r="BN31" s="348">
        <v>4.0619108585198855E-5</v>
      </c>
      <c r="BO31" s="348">
        <v>5.2013114741522624E-5</v>
      </c>
      <c r="BP31" s="348">
        <v>5.9216112778570123E-5</v>
      </c>
      <c r="BQ31" s="348">
        <v>1.1013790689248719E-4</v>
      </c>
      <c r="BR31" s="348">
        <v>4.1988596728108365E-5</v>
      </c>
      <c r="BS31" s="348">
        <v>7.1799250487630768E-5</v>
      </c>
      <c r="BT31" s="348">
        <v>4.6854447047748196E-3</v>
      </c>
      <c r="BU31" s="348">
        <v>2.5230942842799627E-5</v>
      </c>
      <c r="BV31" s="348">
        <v>5.1257574331323921E-5</v>
      </c>
      <c r="BW31" s="348">
        <v>2.0584028875303859E-5</v>
      </c>
      <c r="BX31" s="348">
        <v>1.7466790262589104E-5</v>
      </c>
      <c r="BY31" s="348">
        <v>4.6623873577275863E-6</v>
      </c>
      <c r="BZ31" s="348">
        <v>2.4233969919294174E-4</v>
      </c>
      <c r="CA31" s="348">
        <v>4.3920880365355783E-5</v>
      </c>
      <c r="CB31" s="348">
        <v>3.5574640627877591E-5</v>
      </c>
      <c r="CC31" s="348">
        <v>6.4472908155865764E-5</v>
      </c>
      <c r="CD31" s="348">
        <v>5.3097313494080742E-5</v>
      </c>
      <c r="CE31" s="348">
        <v>3.6817017964894597E-5</v>
      </c>
      <c r="CF31" s="348">
        <v>2.2251670565491701E-4</v>
      </c>
      <c r="CG31" s="348">
        <v>1.101555201616577E-4</v>
      </c>
      <c r="CH31" s="348">
        <v>6.6406003074818E-4</v>
      </c>
      <c r="CI31" s="348">
        <v>1.1999033338764421E-4</v>
      </c>
      <c r="CJ31" s="348">
        <v>6.887534782447092E-5</v>
      </c>
      <c r="CK31" s="348">
        <v>1.8174921848247361E-5</v>
      </c>
      <c r="CL31" s="348">
        <v>5.7281898339213235E-5</v>
      </c>
      <c r="CM31" s="348">
        <v>5.496328201022917E-5</v>
      </c>
      <c r="CN31" s="348">
        <v>4.3383476531434599E-4</v>
      </c>
      <c r="CO31" s="348">
        <v>9.9141751572163599E-5</v>
      </c>
      <c r="CP31" s="348">
        <v>7.4501737365341566E-4</v>
      </c>
      <c r="CQ31" s="348">
        <v>0.16787641774009943</v>
      </c>
      <c r="CR31" s="348">
        <v>1.753615925529747E-2</v>
      </c>
      <c r="CS31" s="348">
        <v>6.8502774169902046E-3</v>
      </c>
      <c r="CT31" s="348">
        <v>3.7224979661542234E-3</v>
      </c>
      <c r="CU31" s="348">
        <v>3.3046374038840464E-5</v>
      </c>
      <c r="CV31" s="348">
        <v>2.5837414409012724E-5</v>
      </c>
      <c r="CW31" s="348">
        <v>5.5069362596965925E-5</v>
      </c>
      <c r="CX31" s="348">
        <v>4.1213162814648286E-5</v>
      </c>
      <c r="CY31" s="348">
        <v>2.2840718659879549E-5</v>
      </c>
      <c r="CZ31" s="348">
        <v>4.5488365630583818E-4</v>
      </c>
      <c r="DA31" s="348">
        <v>3.7356070513064446E-4</v>
      </c>
      <c r="DB31" s="348">
        <v>1.0160603654456746E-4</v>
      </c>
      <c r="DC31" s="348">
        <v>2.7433938789891006E-4</v>
      </c>
      <c r="DD31" s="348">
        <v>7.2609015306215011E-2</v>
      </c>
      <c r="DE31" s="348">
        <v>1.1871028332915755E-4</v>
      </c>
      <c r="DF31" s="348">
        <v>5.3890233692324898E-5</v>
      </c>
      <c r="DG31" s="349">
        <v>1.0838620089088417E-3</v>
      </c>
    </row>
    <row r="32" spans="1:111" ht="15" customHeight="1" x14ac:dyDescent="0.3">
      <c r="A32" s="278">
        <v>26</v>
      </c>
      <c r="B32" s="196" t="s">
        <v>301</v>
      </c>
      <c r="C32" s="279" t="s">
        <v>302</v>
      </c>
      <c r="D32" s="347">
        <v>3.5215843982138707E-2</v>
      </c>
      <c r="E32" s="348">
        <v>8.0418587391039506E-3</v>
      </c>
      <c r="F32" s="348">
        <v>8.3205394278224737E-3</v>
      </c>
      <c r="G32" s="348">
        <v>2.6199205624875873E-3</v>
      </c>
      <c r="H32" s="348">
        <v>6.3150529946742291E-3</v>
      </c>
      <c r="I32" s="348">
        <v>3.5793681013220145E-3</v>
      </c>
      <c r="J32" s="348">
        <v>9.5896623713868957E-3</v>
      </c>
      <c r="K32" s="348">
        <v>8.2166556638723701E-3</v>
      </c>
      <c r="L32" s="348">
        <v>6.5990421698101003E-3</v>
      </c>
      <c r="M32" s="348">
        <v>9.233997466507023E-3</v>
      </c>
      <c r="N32" s="348">
        <v>3.08455785371163E-3</v>
      </c>
      <c r="O32" s="348">
        <v>2.0855891975621821E-2</v>
      </c>
      <c r="P32" s="348">
        <v>1.3551288185790275E-2</v>
      </c>
      <c r="Q32" s="348">
        <v>4.1135976738821661E-2</v>
      </c>
      <c r="R32" s="348">
        <v>3.3276179278044139E-2</v>
      </c>
      <c r="S32" s="348">
        <v>1.6396600121114106E-2</v>
      </c>
      <c r="T32" s="348">
        <v>2.5794965630871875E-2</v>
      </c>
      <c r="U32" s="348">
        <v>3.2683895584183366E-2</v>
      </c>
      <c r="V32" s="348">
        <v>6.9568150459915906E-3</v>
      </c>
      <c r="W32" s="348">
        <v>1.1323783504512859E-2</v>
      </c>
      <c r="X32" s="348">
        <v>9.7734528706345802E-3</v>
      </c>
      <c r="Y32" s="348">
        <v>1.7138407565579529E-2</v>
      </c>
      <c r="Z32" s="348">
        <v>1.4919922891973515E-2</v>
      </c>
      <c r="AA32" s="348">
        <v>2.0052076190892418E-2</v>
      </c>
      <c r="AB32" s="348">
        <v>2.2009006976605544E-2</v>
      </c>
      <c r="AC32" s="348">
        <v>1.1048368733125118</v>
      </c>
      <c r="AD32" s="348">
        <v>1.1556886287246175E-3</v>
      </c>
      <c r="AE32" s="348">
        <v>1.0038064678435302E-2</v>
      </c>
      <c r="AF32" s="348">
        <v>8.1394055613283074E-3</v>
      </c>
      <c r="AG32" s="348">
        <v>1.3043701169375583E-2</v>
      </c>
      <c r="AH32" s="348">
        <v>1.0400230852802339E-2</v>
      </c>
      <c r="AI32" s="348">
        <v>5.2431332583443837E-3</v>
      </c>
      <c r="AJ32" s="348">
        <v>8.7768817640544311E-3</v>
      </c>
      <c r="AK32" s="348">
        <v>3.7423150095421387E-3</v>
      </c>
      <c r="AL32" s="348">
        <v>1.7576915340332015E-2</v>
      </c>
      <c r="AM32" s="348">
        <v>2.2438066004861817E-3</v>
      </c>
      <c r="AN32" s="348">
        <v>2.717262699752929E-3</v>
      </c>
      <c r="AO32" s="348">
        <v>6.3255084480283667E-3</v>
      </c>
      <c r="AP32" s="348">
        <v>1.6744702946128928E-3</v>
      </c>
      <c r="AQ32" s="348">
        <v>1.1776116884213087E-3</v>
      </c>
      <c r="AR32" s="348">
        <v>3.3481472607497305E-3</v>
      </c>
      <c r="AS32" s="348">
        <v>7.4540482882466856E-3</v>
      </c>
      <c r="AT32" s="348">
        <v>7.1102445189822226E-3</v>
      </c>
      <c r="AU32" s="348">
        <v>3.9843241699567961E-3</v>
      </c>
      <c r="AV32" s="348">
        <v>4.864523179691195E-3</v>
      </c>
      <c r="AW32" s="348">
        <v>1.2740968734018081E-2</v>
      </c>
      <c r="AX32" s="348">
        <v>4.9549633623344087E-3</v>
      </c>
      <c r="AY32" s="348">
        <v>6.9094880615990827E-3</v>
      </c>
      <c r="AZ32" s="348">
        <v>6.5165222782754819E-3</v>
      </c>
      <c r="BA32" s="348">
        <v>5.300747602961467E-3</v>
      </c>
      <c r="BB32" s="348">
        <v>5.2052882701267332E-3</v>
      </c>
      <c r="BC32" s="348">
        <v>7.5975154603410621E-3</v>
      </c>
      <c r="BD32" s="348">
        <v>7.2896433889805372E-3</v>
      </c>
      <c r="BE32" s="348">
        <v>9.1365424314000451E-3</v>
      </c>
      <c r="BF32" s="348">
        <v>1.6465121351875146E-2</v>
      </c>
      <c r="BG32" s="348">
        <v>1.8126016896201032E-2</v>
      </c>
      <c r="BH32" s="348">
        <v>2.0073414527197752E-2</v>
      </c>
      <c r="BI32" s="348">
        <v>2.0760429815944937E-2</v>
      </c>
      <c r="BJ32" s="348">
        <v>7.026233931533463E-3</v>
      </c>
      <c r="BK32" s="348">
        <v>2.8390329913934087E-2</v>
      </c>
      <c r="BL32" s="348">
        <v>1.7757749077734395E-3</v>
      </c>
      <c r="BM32" s="348">
        <v>8.7386518454155432E-3</v>
      </c>
      <c r="BN32" s="348">
        <v>9.1894889006097925E-3</v>
      </c>
      <c r="BO32" s="348">
        <v>4.148419043198257E-3</v>
      </c>
      <c r="BP32" s="348">
        <v>4.0020726029005487E-3</v>
      </c>
      <c r="BQ32" s="348">
        <v>1.7978548498134204E-3</v>
      </c>
      <c r="BR32" s="348">
        <v>6.251476351736571E-3</v>
      </c>
      <c r="BS32" s="348">
        <v>3.6066441207559638E-3</v>
      </c>
      <c r="BT32" s="348">
        <v>4.1388570852688997E-3</v>
      </c>
      <c r="BU32" s="348">
        <v>1.2855879151738758E-3</v>
      </c>
      <c r="BV32" s="348">
        <v>1.721333142325501E-3</v>
      </c>
      <c r="BW32" s="348">
        <v>7.9516067466725918E-4</v>
      </c>
      <c r="BX32" s="348">
        <v>8.4738051934036857E-4</v>
      </c>
      <c r="BY32" s="348">
        <v>3.3437226404530558E-4</v>
      </c>
      <c r="BZ32" s="348">
        <v>1.5812267965573123E-3</v>
      </c>
      <c r="CA32" s="348">
        <v>1.1993475764907511E-3</v>
      </c>
      <c r="CB32" s="348">
        <v>3.8857264789608744E-3</v>
      </c>
      <c r="CC32" s="348">
        <v>1.6051595038694038E-3</v>
      </c>
      <c r="CD32" s="348">
        <v>2.5911072562220402E-3</v>
      </c>
      <c r="CE32" s="348">
        <v>1.0694481322199717E-3</v>
      </c>
      <c r="CF32" s="348">
        <v>1.8365956653235932E-3</v>
      </c>
      <c r="CG32" s="348">
        <v>3.0216827384704071E-3</v>
      </c>
      <c r="CH32" s="348">
        <v>7.0572435008373882E-4</v>
      </c>
      <c r="CI32" s="348">
        <v>1.9687356608787125E-3</v>
      </c>
      <c r="CJ32" s="348">
        <v>3.3192226231969282E-3</v>
      </c>
      <c r="CK32" s="348">
        <v>2.6037697210491719E-3</v>
      </c>
      <c r="CL32" s="348">
        <v>2.2388829959839461E-3</v>
      </c>
      <c r="CM32" s="348">
        <v>7.7091921764685109E-3</v>
      </c>
      <c r="CN32" s="348">
        <v>1.7746951333720068E-3</v>
      </c>
      <c r="CO32" s="348">
        <v>1.158593018063279E-3</v>
      </c>
      <c r="CP32" s="348">
        <v>1.0879961005631178E-2</v>
      </c>
      <c r="CQ32" s="348">
        <v>6.4536871472978619E-3</v>
      </c>
      <c r="CR32" s="348">
        <v>1.4057446913588009E-2</v>
      </c>
      <c r="CS32" s="348">
        <v>5.417043107649921E-3</v>
      </c>
      <c r="CT32" s="348">
        <v>4.2006414076656787E-3</v>
      </c>
      <c r="CU32" s="348">
        <v>4.7502574432401251E-3</v>
      </c>
      <c r="CV32" s="348">
        <v>4.6231064669602718E-3</v>
      </c>
      <c r="CW32" s="348">
        <v>7.2618401640097254E-3</v>
      </c>
      <c r="CX32" s="348">
        <v>9.076406246160915E-3</v>
      </c>
      <c r="CY32" s="348">
        <v>4.6110899599727771E-3</v>
      </c>
      <c r="CZ32" s="348">
        <v>6.7912831326610761E-3</v>
      </c>
      <c r="DA32" s="348">
        <v>5.3057475748547701E-3</v>
      </c>
      <c r="DB32" s="348">
        <v>2.8637662876311035E-2</v>
      </c>
      <c r="DC32" s="348">
        <v>3.7936771018997799E-3</v>
      </c>
      <c r="DD32" s="348">
        <v>2.6654820632621965E-3</v>
      </c>
      <c r="DE32" s="348">
        <v>8.5286737609778767E-3</v>
      </c>
      <c r="DF32" s="348">
        <v>2.1409202094231684E-2</v>
      </c>
      <c r="DG32" s="349">
        <v>1.4455295450329013E-3</v>
      </c>
    </row>
    <row r="33" spans="1:111" ht="15" customHeight="1" x14ac:dyDescent="0.3">
      <c r="A33" s="278">
        <v>27</v>
      </c>
      <c r="B33" s="196" t="s">
        <v>303</v>
      </c>
      <c r="C33" s="279" t="s">
        <v>212</v>
      </c>
      <c r="D33" s="347">
        <v>3.2633959225867343E-2</v>
      </c>
      <c r="E33" s="348">
        <v>1.6632983462857607E-2</v>
      </c>
      <c r="F33" s="348">
        <v>1.3135775986687238E-2</v>
      </c>
      <c r="G33" s="348">
        <v>2.3185063346269612E-2</v>
      </c>
      <c r="H33" s="348">
        <v>4.633276771514841E-2</v>
      </c>
      <c r="I33" s="348">
        <v>1.9725452460109309E-2</v>
      </c>
      <c r="J33" s="348">
        <v>7.0247933695005094E-2</v>
      </c>
      <c r="K33" s="348">
        <v>1.6112044056080257E-2</v>
      </c>
      <c r="L33" s="348">
        <v>1.1474428680903186E-2</v>
      </c>
      <c r="M33" s="348">
        <v>1.5919796674767717E-2</v>
      </c>
      <c r="N33" s="348">
        <v>3.1838892710915846E-3</v>
      </c>
      <c r="O33" s="348">
        <v>2.2398828147743782E-2</v>
      </c>
      <c r="P33" s="348">
        <v>1.243023204969226E-2</v>
      </c>
      <c r="Q33" s="348">
        <v>1.5172153751460256E-2</v>
      </c>
      <c r="R33" s="348">
        <v>1.1236776950865486E-2</v>
      </c>
      <c r="S33" s="348">
        <v>2.240296504617632E-2</v>
      </c>
      <c r="T33" s="348">
        <v>1.4529381811983618E-2</v>
      </c>
      <c r="U33" s="348">
        <v>1.0521548449223947E-2</v>
      </c>
      <c r="V33" s="348">
        <v>6.9809081752685839E-2</v>
      </c>
      <c r="W33" s="348">
        <v>2.5417330793386761E-2</v>
      </c>
      <c r="X33" s="348">
        <v>0.63566163303944301</v>
      </c>
      <c r="Y33" s="348">
        <v>0.16785484517742805</v>
      </c>
      <c r="Z33" s="348">
        <v>0.16896974046629393</v>
      </c>
      <c r="AA33" s="348">
        <v>4.1140277426162754E-2</v>
      </c>
      <c r="AB33" s="348">
        <v>1.8619656795894533E-2</v>
      </c>
      <c r="AC33" s="348">
        <v>4.044968619696325E-2</v>
      </c>
      <c r="AD33" s="348">
        <v>1.0527353995405246</v>
      </c>
      <c r="AE33" s="348">
        <v>7.1231371135183255E-2</v>
      </c>
      <c r="AF33" s="348">
        <v>2.640987201795561E-2</v>
      </c>
      <c r="AG33" s="348">
        <v>2.0181623620569491E-2</v>
      </c>
      <c r="AH33" s="348">
        <v>1.252848252996411E-2</v>
      </c>
      <c r="AI33" s="348">
        <v>3.2085961202057374E-2</v>
      </c>
      <c r="AJ33" s="348">
        <v>2.1390148225505713E-2</v>
      </c>
      <c r="AK33" s="348">
        <v>3.7534469927927194E-2</v>
      </c>
      <c r="AL33" s="348">
        <v>3.3848141110964812E-2</v>
      </c>
      <c r="AM33" s="348">
        <v>1.6298525824049503E-2</v>
      </c>
      <c r="AN33" s="348">
        <v>1.5407010488152947E-2</v>
      </c>
      <c r="AO33" s="348">
        <v>1.3960728692260244E-2</v>
      </c>
      <c r="AP33" s="348">
        <v>1.0171150114403995E-2</v>
      </c>
      <c r="AQ33" s="348">
        <v>1.2588298653812556E-2</v>
      </c>
      <c r="AR33" s="348">
        <v>1.1017613766242789E-2</v>
      </c>
      <c r="AS33" s="348">
        <v>1.1904380121659524E-2</v>
      </c>
      <c r="AT33" s="348">
        <v>1.0794481893324846E-2</v>
      </c>
      <c r="AU33" s="348">
        <v>7.7382368421676931E-3</v>
      </c>
      <c r="AV33" s="348">
        <v>6.9631028936449658E-3</v>
      </c>
      <c r="AW33" s="348">
        <v>9.2208601433764557E-3</v>
      </c>
      <c r="AX33" s="348">
        <v>8.8249443003899988E-3</v>
      </c>
      <c r="AY33" s="348">
        <v>8.2631286761788488E-3</v>
      </c>
      <c r="AZ33" s="348">
        <v>7.961628307275705E-3</v>
      </c>
      <c r="BA33" s="348">
        <v>8.0465495706581579E-3</v>
      </c>
      <c r="BB33" s="348">
        <v>5.3356093692322965E-3</v>
      </c>
      <c r="BC33" s="348">
        <v>9.1363576644262531E-3</v>
      </c>
      <c r="BD33" s="348">
        <v>6.3242610929689505E-3</v>
      </c>
      <c r="BE33" s="348">
        <v>6.7740000102240201E-3</v>
      </c>
      <c r="BF33" s="348">
        <v>1.0489720191523071E-2</v>
      </c>
      <c r="BG33" s="348">
        <v>9.5342650217607842E-3</v>
      </c>
      <c r="BH33" s="348">
        <v>1.066280662095977E-2</v>
      </c>
      <c r="BI33" s="348">
        <v>1.1514160429243973E-2</v>
      </c>
      <c r="BJ33" s="348">
        <v>1.0625042973034623E-2</v>
      </c>
      <c r="BK33" s="348">
        <v>1.8115450709807593E-2</v>
      </c>
      <c r="BL33" s="348">
        <v>3.8130892973732997E-2</v>
      </c>
      <c r="BM33" s="348">
        <v>1.2527540136223314E-2</v>
      </c>
      <c r="BN33" s="348">
        <v>1.3511998636867296E-2</v>
      </c>
      <c r="BO33" s="348">
        <v>2.0221493686811205E-2</v>
      </c>
      <c r="BP33" s="348">
        <v>1.239028712791412E-2</v>
      </c>
      <c r="BQ33" s="348">
        <v>2.0996685725477734E-2</v>
      </c>
      <c r="BR33" s="348">
        <v>2.910088403799875E-2</v>
      </c>
      <c r="BS33" s="348">
        <v>1.7765710654155702E-2</v>
      </c>
      <c r="BT33" s="348">
        <v>2.0924632425479144E-2</v>
      </c>
      <c r="BU33" s="348">
        <v>1.1746461980102575E-2</v>
      </c>
      <c r="BV33" s="348">
        <v>5.3415735375015655E-3</v>
      </c>
      <c r="BW33" s="348">
        <v>3.7673141542105071E-3</v>
      </c>
      <c r="BX33" s="348">
        <v>3.2999166619840045E-3</v>
      </c>
      <c r="BY33" s="348">
        <v>8.5969576460595781E-4</v>
      </c>
      <c r="BZ33" s="348">
        <v>6.7959716991966975E-3</v>
      </c>
      <c r="CA33" s="348">
        <v>4.4306565165375081E-2</v>
      </c>
      <c r="CB33" s="348">
        <v>0.25472793947017669</v>
      </c>
      <c r="CC33" s="348">
        <v>6.7363988380342688E-2</v>
      </c>
      <c r="CD33" s="348">
        <v>0.14958391727539555</v>
      </c>
      <c r="CE33" s="348">
        <v>2.0485029282539556E-2</v>
      </c>
      <c r="CF33" s="348">
        <v>6.3597399303761534E-3</v>
      </c>
      <c r="CG33" s="348">
        <v>6.7534092612092063E-3</v>
      </c>
      <c r="CH33" s="348">
        <v>1.2669752805965695E-2</v>
      </c>
      <c r="CI33" s="348">
        <v>6.2394231134565237E-3</v>
      </c>
      <c r="CJ33" s="348">
        <v>7.3124476529132188E-3</v>
      </c>
      <c r="CK33" s="348">
        <v>6.4511159702175967E-3</v>
      </c>
      <c r="CL33" s="348">
        <v>4.3176957658387517E-3</v>
      </c>
      <c r="CM33" s="348">
        <v>1.0311074560111145E-2</v>
      </c>
      <c r="CN33" s="348">
        <v>1.4178184116807666E-2</v>
      </c>
      <c r="CO33" s="348">
        <v>6.9414998187862101E-3</v>
      </c>
      <c r="CP33" s="348">
        <v>1.2261636509350273E-2</v>
      </c>
      <c r="CQ33" s="348">
        <v>8.4427158753003859E-3</v>
      </c>
      <c r="CR33" s="348">
        <v>1.2837803585738881E-2</v>
      </c>
      <c r="CS33" s="348">
        <v>6.1044604516590738E-3</v>
      </c>
      <c r="CT33" s="348">
        <v>6.3350195437959422E-3</v>
      </c>
      <c r="CU33" s="348">
        <v>9.3584287243155748E-3</v>
      </c>
      <c r="CV33" s="348">
        <v>7.9836851366395459E-3</v>
      </c>
      <c r="CW33" s="348">
        <v>9.1215799776497176E-3</v>
      </c>
      <c r="CX33" s="348">
        <v>1.0795624236275985E-2</v>
      </c>
      <c r="CY33" s="348">
        <v>4.8356649169780863E-3</v>
      </c>
      <c r="CZ33" s="348">
        <v>2.1431462395651746E-2</v>
      </c>
      <c r="DA33" s="348">
        <v>1.1025244095374453E-2</v>
      </c>
      <c r="DB33" s="348">
        <v>1.404926724728177E-2</v>
      </c>
      <c r="DC33" s="348">
        <v>1.573418397452726E-2</v>
      </c>
      <c r="DD33" s="348">
        <v>6.3270304406889332E-3</v>
      </c>
      <c r="DE33" s="348">
        <v>1.2668952647717453E-2</v>
      </c>
      <c r="DF33" s="348">
        <v>1.5494360441189322E-2</v>
      </c>
      <c r="DG33" s="349">
        <v>1.4199770391475101E-2</v>
      </c>
    </row>
    <row r="34" spans="1:111" ht="15" customHeight="1" x14ac:dyDescent="0.3">
      <c r="A34" s="278">
        <v>28</v>
      </c>
      <c r="B34" s="196" t="s">
        <v>304</v>
      </c>
      <c r="C34" s="279" t="s">
        <v>213</v>
      </c>
      <c r="D34" s="347">
        <v>8.0043623449878385E-4</v>
      </c>
      <c r="E34" s="348">
        <v>6.8296380471734926E-4</v>
      </c>
      <c r="F34" s="348">
        <v>1.4193000294960294E-3</v>
      </c>
      <c r="G34" s="348">
        <v>3.8866142200243126E-4</v>
      </c>
      <c r="H34" s="348">
        <v>8.6492310854703505E-4</v>
      </c>
      <c r="I34" s="348">
        <v>2.3605130797481715E-3</v>
      </c>
      <c r="J34" s="348">
        <v>1.0538016190152612E-3</v>
      </c>
      <c r="K34" s="348">
        <v>6.9952526242502192E-4</v>
      </c>
      <c r="L34" s="348">
        <v>9.6886310156319832E-4</v>
      </c>
      <c r="M34" s="348">
        <v>5.2302300826524858E-4</v>
      </c>
      <c r="N34" s="348">
        <v>1.2467602031762798E-4</v>
      </c>
      <c r="O34" s="348">
        <v>1.2757133763161492E-3</v>
      </c>
      <c r="P34" s="348">
        <v>7.5684766694129456E-4</v>
      </c>
      <c r="Q34" s="348">
        <v>8.109099510166997E-4</v>
      </c>
      <c r="R34" s="348">
        <v>3.2623174531561556E-3</v>
      </c>
      <c r="S34" s="348">
        <v>3.1021443444735537E-3</v>
      </c>
      <c r="T34" s="348">
        <v>1.3248090584788213E-3</v>
      </c>
      <c r="U34" s="348">
        <v>9.4692618738293605E-4</v>
      </c>
      <c r="V34" s="348">
        <v>6.1022786768142618E-3</v>
      </c>
      <c r="W34" s="348">
        <v>4.0154139811894645E-3</v>
      </c>
      <c r="X34" s="348">
        <v>9.0188045118005608E-4</v>
      </c>
      <c r="Y34" s="348">
        <v>6.165694620867552E-3</v>
      </c>
      <c r="Z34" s="348">
        <v>2.0840016661256948E-3</v>
      </c>
      <c r="AA34" s="348">
        <v>2.2724923608822114E-3</v>
      </c>
      <c r="AB34" s="348">
        <v>1.1495453783590041E-3</v>
      </c>
      <c r="AC34" s="348">
        <v>1.5149110697121736E-3</v>
      </c>
      <c r="AD34" s="348">
        <v>1.6592133328484997E-4</v>
      </c>
      <c r="AE34" s="348">
        <v>1.0390479481932118</v>
      </c>
      <c r="AF34" s="348">
        <v>1.4098980412373988E-3</v>
      </c>
      <c r="AG34" s="348">
        <v>1.6487155940272361E-3</v>
      </c>
      <c r="AH34" s="348">
        <v>8.8606186820927341E-4</v>
      </c>
      <c r="AI34" s="348">
        <v>1.4209709985217019E-3</v>
      </c>
      <c r="AJ34" s="348">
        <v>2.6823010637028214E-3</v>
      </c>
      <c r="AK34" s="348">
        <v>1.5156851200993509E-3</v>
      </c>
      <c r="AL34" s="348">
        <v>1.1321962519389127E-2</v>
      </c>
      <c r="AM34" s="348">
        <v>0.10468229588443995</v>
      </c>
      <c r="AN34" s="348">
        <v>6.313931531579535E-2</v>
      </c>
      <c r="AO34" s="348">
        <v>4.095920921338949E-2</v>
      </c>
      <c r="AP34" s="348">
        <v>2.812022011458036E-2</v>
      </c>
      <c r="AQ34" s="348">
        <v>2.6717316104139916E-3</v>
      </c>
      <c r="AR34" s="348">
        <v>1.6119569135291301E-3</v>
      </c>
      <c r="AS34" s="348">
        <v>1.1539865616943923E-2</v>
      </c>
      <c r="AT34" s="348">
        <v>9.3241204318407715E-3</v>
      </c>
      <c r="AU34" s="348">
        <v>6.1940178605852936E-3</v>
      </c>
      <c r="AV34" s="348">
        <v>5.1987626262568051E-3</v>
      </c>
      <c r="AW34" s="348">
        <v>2.0637941338321614E-3</v>
      </c>
      <c r="AX34" s="348">
        <v>1.4380359948444447E-3</v>
      </c>
      <c r="AY34" s="348">
        <v>1.9499974397658121E-3</v>
      </c>
      <c r="AZ34" s="348">
        <v>4.2004705287802691E-3</v>
      </c>
      <c r="BA34" s="348">
        <v>3.1873930915967451E-3</v>
      </c>
      <c r="BB34" s="348">
        <v>1.2166902607008815E-3</v>
      </c>
      <c r="BC34" s="348">
        <v>2.514591026336381E-3</v>
      </c>
      <c r="BD34" s="348">
        <v>1.4627409157627622E-3</v>
      </c>
      <c r="BE34" s="348">
        <v>1.2184613429363678E-3</v>
      </c>
      <c r="BF34" s="348">
        <v>4.8686244571658314E-3</v>
      </c>
      <c r="BG34" s="348">
        <v>5.569590092946798E-3</v>
      </c>
      <c r="BH34" s="348">
        <v>4.5277922026466912E-3</v>
      </c>
      <c r="BI34" s="348">
        <v>1.1730157922274885E-2</v>
      </c>
      <c r="BJ34" s="348">
        <v>4.4258762232813149E-3</v>
      </c>
      <c r="BK34" s="348">
        <v>1.3549510116534016E-3</v>
      </c>
      <c r="BL34" s="348">
        <v>1.0636471184393829E-3</v>
      </c>
      <c r="BM34" s="348">
        <v>3.3725031723048416E-3</v>
      </c>
      <c r="BN34" s="348">
        <v>2.8814246628690678E-3</v>
      </c>
      <c r="BO34" s="348">
        <v>2.9602892192900635E-2</v>
      </c>
      <c r="BP34" s="348">
        <v>1.3955676914817788E-2</v>
      </c>
      <c r="BQ34" s="348">
        <v>1.9643613025916062E-2</v>
      </c>
      <c r="BR34" s="348">
        <v>7.905793408432987E-4</v>
      </c>
      <c r="BS34" s="348">
        <v>1.5797185916178714E-3</v>
      </c>
      <c r="BT34" s="348">
        <v>1.6531017934636725E-3</v>
      </c>
      <c r="BU34" s="348">
        <v>5.2877470851521587E-4</v>
      </c>
      <c r="BV34" s="348">
        <v>2.3576075802570113E-4</v>
      </c>
      <c r="BW34" s="348">
        <v>3.6940468812490524E-4</v>
      </c>
      <c r="BX34" s="348">
        <v>2.6978421737782469E-4</v>
      </c>
      <c r="BY34" s="348">
        <v>7.3760506315384881E-5</v>
      </c>
      <c r="BZ34" s="348">
        <v>1.27549976426742E-3</v>
      </c>
      <c r="CA34" s="348">
        <v>2.2618508516313897E-4</v>
      </c>
      <c r="CB34" s="348">
        <v>7.1906018620063574E-4</v>
      </c>
      <c r="CC34" s="348">
        <v>5.0256257866601324E-4</v>
      </c>
      <c r="CD34" s="348">
        <v>7.9650197933218818E-4</v>
      </c>
      <c r="CE34" s="348">
        <v>2.1956409963503286E-4</v>
      </c>
      <c r="CF34" s="348">
        <v>1.143649375891778E-3</v>
      </c>
      <c r="CG34" s="348">
        <v>6.8297270595200639E-4</v>
      </c>
      <c r="CH34" s="348">
        <v>1.9440881230646368E-4</v>
      </c>
      <c r="CI34" s="348">
        <v>4.4566910389941554E-4</v>
      </c>
      <c r="CJ34" s="348">
        <v>3.6021261824499865E-4</v>
      </c>
      <c r="CK34" s="348">
        <v>2.2377851862068424E-4</v>
      </c>
      <c r="CL34" s="348">
        <v>3.0312262062389035E-4</v>
      </c>
      <c r="CM34" s="348">
        <v>4.4574213754149545E-4</v>
      </c>
      <c r="CN34" s="348">
        <v>4.3619375054404274E-4</v>
      </c>
      <c r="CO34" s="348">
        <v>4.4944139568430154E-4</v>
      </c>
      <c r="CP34" s="348">
        <v>4.7676627488230349E-4</v>
      </c>
      <c r="CQ34" s="348">
        <v>4.7865584709409163E-4</v>
      </c>
      <c r="CR34" s="348">
        <v>7.0716337028567627E-4</v>
      </c>
      <c r="CS34" s="348">
        <v>5.7648729617119801E-4</v>
      </c>
      <c r="CT34" s="348">
        <v>4.2009685499714926E-4</v>
      </c>
      <c r="CU34" s="348">
        <v>5.2255970922224291E-4</v>
      </c>
      <c r="CV34" s="348">
        <v>4.4388282260769956E-4</v>
      </c>
      <c r="CW34" s="348">
        <v>3.9890558492906283E-4</v>
      </c>
      <c r="CX34" s="348">
        <v>1.6814137724323111E-3</v>
      </c>
      <c r="CY34" s="348">
        <v>1.9297328535028207E-4</v>
      </c>
      <c r="CZ34" s="348">
        <v>1.2276199084996244E-3</v>
      </c>
      <c r="DA34" s="348">
        <v>1.2152673780634277E-3</v>
      </c>
      <c r="DB34" s="348">
        <v>6.5088152931034313E-4</v>
      </c>
      <c r="DC34" s="348">
        <v>7.4752958466271031E-4</v>
      </c>
      <c r="DD34" s="348">
        <v>3.2300849729717914E-4</v>
      </c>
      <c r="DE34" s="348">
        <v>6.1090538693675403E-4</v>
      </c>
      <c r="DF34" s="348">
        <v>1.226066132855911E-3</v>
      </c>
      <c r="DG34" s="349">
        <v>4.2604899793715907E-4</v>
      </c>
    </row>
    <row r="35" spans="1:111" ht="15" customHeight="1" x14ac:dyDescent="0.3">
      <c r="A35" s="278">
        <v>29</v>
      </c>
      <c r="B35" s="196" t="s">
        <v>305</v>
      </c>
      <c r="C35" s="279" t="s">
        <v>214</v>
      </c>
      <c r="D35" s="347">
        <v>2.0831949941125021E-2</v>
      </c>
      <c r="E35" s="348">
        <v>9.2882935319623505E-3</v>
      </c>
      <c r="F35" s="348">
        <v>1.0665682268825168E-2</v>
      </c>
      <c r="G35" s="348">
        <v>1.5288293087776621E-2</v>
      </c>
      <c r="H35" s="348">
        <v>2.2114443223159044E-2</v>
      </c>
      <c r="I35" s="348">
        <v>4.8579943726405096E-3</v>
      </c>
      <c r="J35" s="348">
        <v>4.4658155817396865E-3</v>
      </c>
      <c r="K35" s="348">
        <v>2.8848486559375844E-2</v>
      </c>
      <c r="L35" s="348">
        <v>4.2713502239142685E-2</v>
      </c>
      <c r="M35" s="348">
        <v>1.2058958296060195E-2</v>
      </c>
      <c r="N35" s="348">
        <v>2.7571108779629212E-3</v>
      </c>
      <c r="O35" s="348">
        <v>9.7674251163530623E-3</v>
      </c>
      <c r="P35" s="348">
        <v>1.2359338136696039E-2</v>
      </c>
      <c r="Q35" s="348">
        <v>2.0630408378739067E-2</v>
      </c>
      <c r="R35" s="348">
        <v>6.4290578077807081E-2</v>
      </c>
      <c r="S35" s="348">
        <v>1.8886747314024958E-2</v>
      </c>
      <c r="T35" s="348">
        <v>3.8642665471485406E-2</v>
      </c>
      <c r="U35" s="348">
        <v>4.6463226121054087E-2</v>
      </c>
      <c r="V35" s="348">
        <v>1.8130116951070228E-2</v>
      </c>
      <c r="W35" s="348">
        <v>1.1012233568907617E-2</v>
      </c>
      <c r="X35" s="348">
        <v>1.361285116397804E-3</v>
      </c>
      <c r="Y35" s="348">
        <v>6.0015306329611407E-3</v>
      </c>
      <c r="Z35" s="348">
        <v>4.542964704175082E-3</v>
      </c>
      <c r="AA35" s="348">
        <v>1.2192139351452512E-2</v>
      </c>
      <c r="AB35" s="348">
        <v>8.0043817631410774E-2</v>
      </c>
      <c r="AC35" s="348">
        <v>4.027539196539489E-2</v>
      </c>
      <c r="AD35" s="348">
        <v>4.6421912299623254E-4</v>
      </c>
      <c r="AE35" s="348">
        <v>1.278988204789762E-3</v>
      </c>
      <c r="AF35" s="348">
        <v>1.2518184880162684</v>
      </c>
      <c r="AG35" s="348">
        <v>3.3189026652631397E-2</v>
      </c>
      <c r="AH35" s="348">
        <v>7.5365245048036128E-2</v>
      </c>
      <c r="AI35" s="348">
        <v>3.1232544711379262E-2</v>
      </c>
      <c r="AJ35" s="348">
        <v>3.9024455709697559E-3</v>
      </c>
      <c r="AK35" s="348">
        <v>1.0162930203375288E-2</v>
      </c>
      <c r="AL35" s="348">
        <v>6.7911339293225828E-3</v>
      </c>
      <c r="AM35" s="348">
        <v>1.558243416272509E-3</v>
      </c>
      <c r="AN35" s="348">
        <v>2.0525333960938284E-3</v>
      </c>
      <c r="AO35" s="348">
        <v>3.0150481503658333E-3</v>
      </c>
      <c r="AP35" s="348">
        <v>1.8133485539166454E-3</v>
      </c>
      <c r="AQ35" s="348">
        <v>1.6661897958230791E-3</v>
      </c>
      <c r="AR35" s="348">
        <v>1.4303273427070398E-2</v>
      </c>
      <c r="AS35" s="348">
        <v>5.8863737567280113E-3</v>
      </c>
      <c r="AT35" s="348">
        <v>6.8872456309317254E-3</v>
      </c>
      <c r="AU35" s="348">
        <v>9.8199893351373357E-3</v>
      </c>
      <c r="AV35" s="348">
        <v>1.2563952057528574E-2</v>
      </c>
      <c r="AW35" s="348">
        <v>4.4754261738356033E-2</v>
      </c>
      <c r="AX35" s="348">
        <v>2.6866143713834924E-2</v>
      </c>
      <c r="AY35" s="348">
        <v>2.3145705759922638E-2</v>
      </c>
      <c r="AZ35" s="348">
        <v>2.9110614212781875E-2</v>
      </c>
      <c r="BA35" s="348">
        <v>5.4809961863659239E-2</v>
      </c>
      <c r="BB35" s="348">
        <v>1.3618848608388323E-2</v>
      </c>
      <c r="BC35" s="348">
        <v>0.10311786695162983</v>
      </c>
      <c r="BD35" s="348">
        <v>5.3295007867915661E-2</v>
      </c>
      <c r="BE35" s="348">
        <v>4.4935418051980383E-2</v>
      </c>
      <c r="BF35" s="348">
        <v>7.967433058234287E-2</v>
      </c>
      <c r="BG35" s="348">
        <v>4.6327804238315062E-2</v>
      </c>
      <c r="BH35" s="348">
        <v>7.0955821854805728E-2</v>
      </c>
      <c r="BI35" s="348">
        <v>1.2359932358986176E-2</v>
      </c>
      <c r="BJ35" s="348">
        <v>2.2843921976675265E-2</v>
      </c>
      <c r="BK35" s="348">
        <v>9.2268297702415486E-2</v>
      </c>
      <c r="BL35" s="348">
        <v>5.3936785295501518E-3</v>
      </c>
      <c r="BM35" s="348">
        <v>1.8337355196804832E-2</v>
      </c>
      <c r="BN35" s="348">
        <v>2.2377580165583118E-2</v>
      </c>
      <c r="BO35" s="348">
        <v>1.6494438197051511E-2</v>
      </c>
      <c r="BP35" s="348">
        <v>1.4553505678018906E-2</v>
      </c>
      <c r="BQ35" s="348">
        <v>2.4946197337891753E-3</v>
      </c>
      <c r="BR35" s="348">
        <v>3.0587346213342761E-3</v>
      </c>
      <c r="BS35" s="348">
        <v>4.7127636926560863E-2</v>
      </c>
      <c r="BT35" s="348">
        <v>6.1859768055201846E-3</v>
      </c>
      <c r="BU35" s="348">
        <v>7.5989466895556778E-3</v>
      </c>
      <c r="BV35" s="348">
        <v>5.9070802336043202E-3</v>
      </c>
      <c r="BW35" s="348">
        <v>2.4180247557081241E-3</v>
      </c>
      <c r="BX35" s="348">
        <v>3.9486428092613927E-3</v>
      </c>
      <c r="BY35" s="348">
        <v>1.272820053490258E-3</v>
      </c>
      <c r="BZ35" s="348">
        <v>3.5467120821918935E-3</v>
      </c>
      <c r="CA35" s="348">
        <v>2.3178490827504539E-3</v>
      </c>
      <c r="CB35" s="348">
        <v>8.9841608076043303E-3</v>
      </c>
      <c r="CC35" s="348">
        <v>2.6226432737750725E-3</v>
      </c>
      <c r="CD35" s="348">
        <v>7.2658705615416576E-3</v>
      </c>
      <c r="CE35" s="348">
        <v>3.8678232626853859E-3</v>
      </c>
      <c r="CF35" s="348">
        <v>6.347153927882751E-3</v>
      </c>
      <c r="CG35" s="348">
        <v>1.0174751753899898E-2</v>
      </c>
      <c r="CH35" s="348">
        <v>1.4006655934874154E-3</v>
      </c>
      <c r="CI35" s="348">
        <v>3.4327587701873884E-3</v>
      </c>
      <c r="CJ35" s="348">
        <v>5.2746445707770335E-3</v>
      </c>
      <c r="CK35" s="348">
        <v>1.2491907798412227E-2</v>
      </c>
      <c r="CL35" s="348">
        <v>3.7628179701642691E-3</v>
      </c>
      <c r="CM35" s="348">
        <v>1.0453155751434391E-2</v>
      </c>
      <c r="CN35" s="348">
        <v>3.5404134989442042E-3</v>
      </c>
      <c r="CO35" s="348">
        <v>2.6389239325325413E-3</v>
      </c>
      <c r="CP35" s="348">
        <v>1.5929565145204622E-2</v>
      </c>
      <c r="CQ35" s="348">
        <v>1.6917785223858638E-2</v>
      </c>
      <c r="CR35" s="348">
        <v>5.4048510576769548E-3</v>
      </c>
      <c r="CS35" s="348">
        <v>4.3333796454416455E-3</v>
      </c>
      <c r="CT35" s="348">
        <v>3.6316007595786825E-3</v>
      </c>
      <c r="CU35" s="348">
        <v>8.0924475485198138E-3</v>
      </c>
      <c r="CV35" s="348">
        <v>5.7469815079806419E-3</v>
      </c>
      <c r="CW35" s="348">
        <v>1.0077953108780891E-2</v>
      </c>
      <c r="CX35" s="348">
        <v>2.2157409437745277E-2</v>
      </c>
      <c r="CY35" s="348">
        <v>3.6682498690483374E-3</v>
      </c>
      <c r="CZ35" s="348">
        <v>8.1601689900918928E-3</v>
      </c>
      <c r="DA35" s="348">
        <v>1.0313045116168611E-2</v>
      </c>
      <c r="DB35" s="348">
        <v>7.62288802291489E-3</v>
      </c>
      <c r="DC35" s="348">
        <v>9.2196994468602845E-3</v>
      </c>
      <c r="DD35" s="348">
        <v>7.5539540559994879E-3</v>
      </c>
      <c r="DE35" s="348">
        <v>3.5249656018299879E-3</v>
      </c>
      <c r="DF35" s="348">
        <v>6.5154387380508813E-2</v>
      </c>
      <c r="DG35" s="349">
        <v>4.249916527350437E-3</v>
      </c>
    </row>
    <row r="36" spans="1:111" ht="15" customHeight="1" x14ac:dyDescent="0.3">
      <c r="A36" s="278">
        <v>30</v>
      </c>
      <c r="B36" s="196" t="s">
        <v>306</v>
      </c>
      <c r="C36" s="279" t="s">
        <v>215</v>
      </c>
      <c r="D36" s="347">
        <v>3.2514572265765571E-3</v>
      </c>
      <c r="E36" s="348">
        <v>1.9569177688233074E-3</v>
      </c>
      <c r="F36" s="348">
        <v>3.6188181452312881E-3</v>
      </c>
      <c r="G36" s="348">
        <v>1.6425519403542822E-3</v>
      </c>
      <c r="H36" s="348">
        <v>1.8936881479702709E-3</v>
      </c>
      <c r="I36" s="348">
        <v>6.7316022944087697E-3</v>
      </c>
      <c r="J36" s="348">
        <v>6.1192563138906895E-3</v>
      </c>
      <c r="K36" s="348">
        <v>1.5223998653164357E-3</v>
      </c>
      <c r="L36" s="348">
        <v>1.1558405842588384E-3</v>
      </c>
      <c r="M36" s="348">
        <v>1.3664193604724282E-3</v>
      </c>
      <c r="N36" s="348">
        <v>2.8059915327817756E-4</v>
      </c>
      <c r="O36" s="348">
        <v>1.2588151603856322E-3</v>
      </c>
      <c r="P36" s="348">
        <v>3.64456012543494E-3</v>
      </c>
      <c r="Q36" s="348">
        <v>1.8278406993052804E-3</v>
      </c>
      <c r="R36" s="348">
        <v>1.8377621393650915E-3</v>
      </c>
      <c r="S36" s="348">
        <v>1.5075642041804578E-3</v>
      </c>
      <c r="T36" s="348">
        <v>1.7539493136763339E-3</v>
      </c>
      <c r="U36" s="348">
        <v>9.3184658136468508E-4</v>
      </c>
      <c r="V36" s="348">
        <v>2.6180301199392872E-3</v>
      </c>
      <c r="W36" s="348">
        <v>1.5968452920788699E-3</v>
      </c>
      <c r="X36" s="348">
        <v>1.0750099880026131E-3</v>
      </c>
      <c r="Y36" s="348">
        <v>2.3859275459532118E-3</v>
      </c>
      <c r="Z36" s="348">
        <v>1.6635208165054344E-3</v>
      </c>
      <c r="AA36" s="348">
        <v>1.1362357412985217E-3</v>
      </c>
      <c r="AB36" s="348">
        <v>3.3030616598909279E-3</v>
      </c>
      <c r="AC36" s="348">
        <v>1.2584292611700328E-3</v>
      </c>
      <c r="AD36" s="348">
        <v>1.7469907023969026E-4</v>
      </c>
      <c r="AE36" s="348">
        <v>7.90609042082884E-4</v>
      </c>
      <c r="AF36" s="348">
        <v>1.7564673752817359E-3</v>
      </c>
      <c r="AG36" s="348">
        <v>1.0338234813805753</v>
      </c>
      <c r="AH36" s="348">
        <v>2.8294451727055504E-2</v>
      </c>
      <c r="AI36" s="348">
        <v>1.2310872341947309E-3</v>
      </c>
      <c r="AJ36" s="348">
        <v>2.9172101730787167E-3</v>
      </c>
      <c r="AK36" s="348">
        <v>1.5550508595922571E-3</v>
      </c>
      <c r="AL36" s="348">
        <v>2.6422468372114404E-3</v>
      </c>
      <c r="AM36" s="348">
        <v>1.6854123895481633E-3</v>
      </c>
      <c r="AN36" s="348">
        <v>2.1162974713400851E-3</v>
      </c>
      <c r="AO36" s="348">
        <v>2.0473757387194083E-3</v>
      </c>
      <c r="AP36" s="348">
        <v>1.2990522215734328E-3</v>
      </c>
      <c r="AQ36" s="348">
        <v>1.109960851240195E-3</v>
      </c>
      <c r="AR36" s="348">
        <v>1.1504235646772158E-3</v>
      </c>
      <c r="AS36" s="348">
        <v>3.3274678258599557E-3</v>
      </c>
      <c r="AT36" s="348">
        <v>1.5846078859612894E-3</v>
      </c>
      <c r="AU36" s="348">
        <v>7.8772457416073274E-3</v>
      </c>
      <c r="AV36" s="348">
        <v>1.2469168124022224E-2</v>
      </c>
      <c r="AW36" s="348">
        <v>9.8874304297582247E-3</v>
      </c>
      <c r="AX36" s="348">
        <v>3.448907078575471E-3</v>
      </c>
      <c r="AY36" s="348">
        <v>1.3292204893174278E-3</v>
      </c>
      <c r="AZ36" s="348">
        <v>9.2965123367648554E-3</v>
      </c>
      <c r="BA36" s="348">
        <v>6.9756357462197258E-3</v>
      </c>
      <c r="BB36" s="348">
        <v>1.3726099184659497E-3</v>
      </c>
      <c r="BC36" s="348">
        <v>3.7315531573928525E-3</v>
      </c>
      <c r="BD36" s="348">
        <v>7.1489716204499142E-3</v>
      </c>
      <c r="BE36" s="348">
        <v>2.3224487601154063E-3</v>
      </c>
      <c r="BF36" s="348">
        <v>2.0757682688076033E-2</v>
      </c>
      <c r="BG36" s="348">
        <v>2.7435628703282599E-2</v>
      </c>
      <c r="BH36" s="348">
        <v>1.9518674160655697E-2</v>
      </c>
      <c r="BI36" s="348">
        <v>1.2317266882545135E-2</v>
      </c>
      <c r="BJ36" s="348">
        <v>1.1068246561014006E-2</v>
      </c>
      <c r="BK36" s="348">
        <v>5.7408880554268415E-3</v>
      </c>
      <c r="BL36" s="348">
        <v>6.2753386673318106E-3</v>
      </c>
      <c r="BM36" s="348">
        <v>1.525075968373022E-3</v>
      </c>
      <c r="BN36" s="348">
        <v>1.6543926165010275E-3</v>
      </c>
      <c r="BO36" s="348">
        <v>4.127783313388594E-3</v>
      </c>
      <c r="BP36" s="348">
        <v>3.9835028097718111E-3</v>
      </c>
      <c r="BQ36" s="348">
        <v>1.9529118856104778E-3</v>
      </c>
      <c r="BR36" s="348">
        <v>7.3808464680342708E-4</v>
      </c>
      <c r="BS36" s="348">
        <v>2.7308761507421194E-3</v>
      </c>
      <c r="BT36" s="348">
        <v>1.4958877816148561E-2</v>
      </c>
      <c r="BU36" s="348">
        <v>8.4078939816368723E-4</v>
      </c>
      <c r="BV36" s="348">
        <v>6.3442613009472601E-4</v>
      </c>
      <c r="BW36" s="348">
        <v>3.3245191208476117E-4</v>
      </c>
      <c r="BX36" s="348">
        <v>2.9422876003533995E-4</v>
      </c>
      <c r="BY36" s="348">
        <v>8.7512388016768074E-5</v>
      </c>
      <c r="BZ36" s="348">
        <v>1.7950428535850103E-3</v>
      </c>
      <c r="CA36" s="348">
        <v>2.6397856846034785E-3</v>
      </c>
      <c r="CB36" s="348">
        <v>1.3357059046944141E-2</v>
      </c>
      <c r="CC36" s="348">
        <v>2.4181457817357777E-3</v>
      </c>
      <c r="CD36" s="348">
        <v>2.2107103082570525E-3</v>
      </c>
      <c r="CE36" s="348">
        <v>1.2930603543827666E-3</v>
      </c>
      <c r="CF36" s="348">
        <v>1.2169597251190543E-3</v>
      </c>
      <c r="CG36" s="348">
        <v>1.1729842505406355E-3</v>
      </c>
      <c r="CH36" s="348">
        <v>7.8564885266546353E-4</v>
      </c>
      <c r="CI36" s="348">
        <v>1.2968725664978874E-3</v>
      </c>
      <c r="CJ36" s="348">
        <v>1.062395063545177E-3</v>
      </c>
      <c r="CK36" s="348">
        <v>1.0570794599317947E-3</v>
      </c>
      <c r="CL36" s="348">
        <v>1.0968540989749998E-3</v>
      </c>
      <c r="CM36" s="348">
        <v>8.8970745069878005E-4</v>
      </c>
      <c r="CN36" s="348">
        <v>2.2260152680862108E-3</v>
      </c>
      <c r="CO36" s="348">
        <v>7.1316132673724178E-4</v>
      </c>
      <c r="CP36" s="348">
        <v>1.495976815608438E-3</v>
      </c>
      <c r="CQ36" s="348">
        <v>1.9855178512957691E-3</v>
      </c>
      <c r="CR36" s="348">
        <v>1.8327364307916545E-3</v>
      </c>
      <c r="CS36" s="348">
        <v>2.0434342885076E-3</v>
      </c>
      <c r="CT36" s="348">
        <v>1.5615794095348318E-3</v>
      </c>
      <c r="CU36" s="348">
        <v>4.3641574244156732E-3</v>
      </c>
      <c r="CV36" s="348">
        <v>4.9923410814919893E-3</v>
      </c>
      <c r="CW36" s="348">
        <v>1.0311669342528392E-3</v>
      </c>
      <c r="CX36" s="348">
        <v>3.2647504892455846E-2</v>
      </c>
      <c r="CY36" s="348">
        <v>5.166095865784307E-4</v>
      </c>
      <c r="CZ36" s="348">
        <v>2.477517130278948E-3</v>
      </c>
      <c r="DA36" s="348">
        <v>1.1624330460433591E-3</v>
      </c>
      <c r="DB36" s="348">
        <v>1.3929242272757371E-3</v>
      </c>
      <c r="DC36" s="348">
        <v>2.3820016852791857E-3</v>
      </c>
      <c r="DD36" s="348">
        <v>8.8230999989656646E-3</v>
      </c>
      <c r="DE36" s="348">
        <v>1.6891920940873375E-3</v>
      </c>
      <c r="DF36" s="348">
        <v>9.4593154146746326E-3</v>
      </c>
      <c r="DG36" s="349">
        <v>9.0077564884922807E-4</v>
      </c>
    </row>
    <row r="37" spans="1:111" ht="15" customHeight="1" x14ac:dyDescent="0.3">
      <c r="A37" s="278">
        <v>31</v>
      </c>
      <c r="B37" s="196" t="s">
        <v>307</v>
      </c>
      <c r="C37" s="279" t="s">
        <v>308</v>
      </c>
      <c r="D37" s="347">
        <v>4.3281706979819164E-5</v>
      </c>
      <c r="E37" s="348">
        <v>2.019802327045955E-5</v>
      </c>
      <c r="F37" s="348">
        <v>1.774833245920091E-5</v>
      </c>
      <c r="G37" s="348">
        <v>5.2225306190775902E-5</v>
      </c>
      <c r="H37" s="348">
        <v>8.1603388025295053E-5</v>
      </c>
      <c r="I37" s="348">
        <v>2.7276375048236351E-5</v>
      </c>
      <c r="J37" s="348">
        <v>3.375854193624753E-4</v>
      </c>
      <c r="K37" s="348">
        <v>3.3445421474918899E-5</v>
      </c>
      <c r="L37" s="348">
        <v>2.6104468863436306E-5</v>
      </c>
      <c r="M37" s="348">
        <v>2.3366544982114652E-5</v>
      </c>
      <c r="N37" s="348">
        <v>5.969811413953171E-6</v>
      </c>
      <c r="O37" s="348">
        <v>4.9990530548546496E-5</v>
      </c>
      <c r="P37" s="348">
        <v>9.4221466831868753E-4</v>
      </c>
      <c r="Q37" s="348">
        <v>5.9940060870306278E-5</v>
      </c>
      <c r="R37" s="348">
        <v>2.0713308329763474E-4</v>
      </c>
      <c r="S37" s="348">
        <v>3.8098292324782023E-5</v>
      </c>
      <c r="T37" s="348">
        <v>4.8221909242511013E-5</v>
      </c>
      <c r="U37" s="348">
        <v>3.3570172721775175E-5</v>
      </c>
      <c r="V37" s="348">
        <v>7.088528125902922E-5</v>
      </c>
      <c r="W37" s="348">
        <v>2.6867854514501468E-5</v>
      </c>
      <c r="X37" s="348">
        <v>1.3022612464370195E-5</v>
      </c>
      <c r="Y37" s="348">
        <v>2.0151328846639366E-5</v>
      </c>
      <c r="Z37" s="348">
        <v>1.8232747276225187E-5</v>
      </c>
      <c r="AA37" s="348">
        <v>4.0263157774339258E-5</v>
      </c>
      <c r="AB37" s="348">
        <v>2.8948090852532797E-5</v>
      </c>
      <c r="AC37" s="348">
        <v>8.4276268027340818E-5</v>
      </c>
      <c r="AD37" s="348">
        <v>1.8778596549305297E-6</v>
      </c>
      <c r="AE37" s="348">
        <v>4.4022294270027514E-5</v>
      </c>
      <c r="AF37" s="348">
        <v>3.3048558208098755E-5</v>
      </c>
      <c r="AG37" s="348">
        <v>4.5327950331805289E-5</v>
      </c>
      <c r="AH37" s="348">
        <v>1.0374352107299476</v>
      </c>
      <c r="AI37" s="348">
        <v>3.9679754704785385E-5</v>
      </c>
      <c r="AJ37" s="348">
        <v>5.0679548335944291E-5</v>
      </c>
      <c r="AK37" s="348">
        <v>2.424353205319978E-4</v>
      </c>
      <c r="AL37" s="348">
        <v>1.084465841568878E-4</v>
      </c>
      <c r="AM37" s="348">
        <v>3.1614734254533015E-5</v>
      </c>
      <c r="AN37" s="348">
        <v>4.1448541022520797E-5</v>
      </c>
      <c r="AO37" s="348">
        <v>1.0218774430839017E-4</v>
      </c>
      <c r="AP37" s="348">
        <v>2.9332638564979743E-5</v>
      </c>
      <c r="AQ37" s="348">
        <v>2.8812186123136222E-5</v>
      </c>
      <c r="AR37" s="348">
        <v>3.1826993740946238E-5</v>
      </c>
      <c r="AS37" s="348">
        <v>9.9664689374154549E-5</v>
      </c>
      <c r="AT37" s="348">
        <v>2.9983064743801382E-5</v>
      </c>
      <c r="AU37" s="348">
        <v>2.884279620891695E-5</v>
      </c>
      <c r="AV37" s="348">
        <v>9.6655269660884106E-5</v>
      </c>
      <c r="AW37" s="348">
        <v>3.1900852253961479E-4</v>
      </c>
      <c r="AX37" s="348">
        <v>9.7254626661313716E-5</v>
      </c>
      <c r="AY37" s="348">
        <v>9.2585462232096913E-5</v>
      </c>
      <c r="AZ37" s="348">
        <v>4.1980549302540622E-5</v>
      </c>
      <c r="BA37" s="348">
        <v>2.8611535408366464E-5</v>
      </c>
      <c r="BB37" s="348">
        <v>4.4528183735800247E-5</v>
      </c>
      <c r="BC37" s="348">
        <v>3.1143338053923569E-5</v>
      </c>
      <c r="BD37" s="348">
        <v>1.2163431154199065E-4</v>
      </c>
      <c r="BE37" s="348">
        <v>4.5101841943613468E-5</v>
      </c>
      <c r="BF37" s="348">
        <v>6.1173101568592192E-5</v>
      </c>
      <c r="BG37" s="348">
        <v>5.8633764165308735E-5</v>
      </c>
      <c r="BH37" s="348">
        <v>5.740295971965242E-5</v>
      </c>
      <c r="BI37" s="348">
        <v>3.9490512169818238E-5</v>
      </c>
      <c r="BJ37" s="348">
        <v>4.5736787365298452E-5</v>
      </c>
      <c r="BK37" s="348">
        <v>5.9450496807185514E-4</v>
      </c>
      <c r="BL37" s="348">
        <v>4.7669967968662764E-5</v>
      </c>
      <c r="BM37" s="348">
        <v>3.3930275854282453E-5</v>
      </c>
      <c r="BN37" s="348">
        <v>3.7814640002800377E-5</v>
      </c>
      <c r="BO37" s="348">
        <v>3.2764538012879405E-5</v>
      </c>
      <c r="BP37" s="348">
        <v>4.2158176356589338E-5</v>
      </c>
      <c r="BQ37" s="348">
        <v>4.4988724060683369E-5</v>
      </c>
      <c r="BR37" s="348">
        <v>1.30254859664444E-3</v>
      </c>
      <c r="BS37" s="348">
        <v>6.0728469890241678E-5</v>
      </c>
      <c r="BT37" s="348">
        <v>9.023217752952877E-5</v>
      </c>
      <c r="BU37" s="348">
        <v>4.083411188687346E-5</v>
      </c>
      <c r="BV37" s="348">
        <v>4.2078759408136695E-5</v>
      </c>
      <c r="BW37" s="348">
        <v>1.4379450053961825E-5</v>
      </c>
      <c r="BX37" s="348">
        <v>1.1459690437697663E-5</v>
      </c>
      <c r="BY37" s="348">
        <v>3.9094837639422624E-6</v>
      </c>
      <c r="BZ37" s="348">
        <v>5.147589348041907E-5</v>
      </c>
      <c r="CA37" s="348">
        <v>1.8153167313875584E-5</v>
      </c>
      <c r="CB37" s="348">
        <v>4.9481424243372606E-5</v>
      </c>
      <c r="CC37" s="348">
        <v>1.6747260588740108E-5</v>
      </c>
      <c r="CD37" s="348">
        <v>2.9533173509008783E-5</v>
      </c>
      <c r="CE37" s="348">
        <v>1.3319954726914756E-5</v>
      </c>
      <c r="CF37" s="348">
        <v>2.0633494134624681E-5</v>
      </c>
      <c r="CG37" s="348">
        <v>3.1009709789793503E-5</v>
      </c>
      <c r="CH37" s="348">
        <v>1.0450099954392013E-4</v>
      </c>
      <c r="CI37" s="348">
        <v>1.5018723448358189E-4</v>
      </c>
      <c r="CJ37" s="348">
        <v>7.8705824962580656E-5</v>
      </c>
      <c r="CK37" s="348">
        <v>2.2828798531526841E-5</v>
      </c>
      <c r="CL37" s="348">
        <v>7.3324686300088433E-5</v>
      </c>
      <c r="CM37" s="348">
        <v>3.2020913855295292E-5</v>
      </c>
      <c r="CN37" s="348">
        <v>7.4835580508114978E-5</v>
      </c>
      <c r="CO37" s="348">
        <v>3.4342360782556883E-5</v>
      </c>
      <c r="CP37" s="348">
        <v>1.7303679743172341E-4</v>
      </c>
      <c r="CQ37" s="348">
        <v>3.068502240274203E-5</v>
      </c>
      <c r="CR37" s="348">
        <v>6.9050942044754715E-5</v>
      </c>
      <c r="CS37" s="348">
        <v>4.392253995452306E-5</v>
      </c>
      <c r="CT37" s="348">
        <v>2.8722442887698053E-5</v>
      </c>
      <c r="CU37" s="348">
        <v>3.5980623726659646E-4</v>
      </c>
      <c r="CV37" s="348">
        <v>1.6089622816515436E-4</v>
      </c>
      <c r="CW37" s="348">
        <v>5.6989139313435414E-5</v>
      </c>
      <c r="CX37" s="348">
        <v>4.1117489457412188E-5</v>
      </c>
      <c r="CY37" s="348">
        <v>4.5881583346053201E-5</v>
      </c>
      <c r="CZ37" s="348">
        <v>7.8764337824992E-5</v>
      </c>
      <c r="DA37" s="348">
        <v>4.0873853504271165E-5</v>
      </c>
      <c r="DB37" s="348">
        <v>8.0810831718991781E-5</v>
      </c>
      <c r="DC37" s="348">
        <v>8.1281461948329412E-5</v>
      </c>
      <c r="DD37" s="348">
        <v>2.4132295203079472E-5</v>
      </c>
      <c r="DE37" s="348">
        <v>2.1647678919166371E-4</v>
      </c>
      <c r="DF37" s="348">
        <v>8.9955593062554566E-5</v>
      </c>
      <c r="DG37" s="349">
        <v>1.2241173844011228E-4</v>
      </c>
    </row>
    <row r="38" spans="1:111" ht="15" customHeight="1" x14ac:dyDescent="0.3">
      <c r="A38" s="278">
        <v>32</v>
      </c>
      <c r="B38" s="196" t="s">
        <v>309</v>
      </c>
      <c r="C38" s="279" t="s">
        <v>216</v>
      </c>
      <c r="D38" s="347">
        <v>5.1588526116471008E-4</v>
      </c>
      <c r="E38" s="348">
        <v>4.1588639752535158E-4</v>
      </c>
      <c r="F38" s="348">
        <v>5.2616412676612264E-4</v>
      </c>
      <c r="G38" s="348">
        <v>4.6405993217140767E-4</v>
      </c>
      <c r="H38" s="348">
        <v>4.3201173277682505E-4</v>
      </c>
      <c r="I38" s="348">
        <v>3.584688458864688E-4</v>
      </c>
      <c r="J38" s="348">
        <v>4.3736957696529309E-4</v>
      </c>
      <c r="K38" s="348">
        <v>1.0408594686282734E-3</v>
      </c>
      <c r="L38" s="348">
        <v>6.6487326358328422E-3</v>
      </c>
      <c r="M38" s="348">
        <v>4.015790050316924E-4</v>
      </c>
      <c r="N38" s="348">
        <v>5.8539994661402677E-5</v>
      </c>
      <c r="O38" s="348">
        <v>5.7287704264936089E-4</v>
      </c>
      <c r="P38" s="348">
        <v>7.6666134775790773E-4</v>
      </c>
      <c r="Q38" s="348">
        <v>4.824609591628289E-4</v>
      </c>
      <c r="R38" s="348">
        <v>6.3231493102331856E-3</v>
      </c>
      <c r="S38" s="348">
        <v>3.7165032148694092E-4</v>
      </c>
      <c r="T38" s="348">
        <v>3.5133236640499504E-4</v>
      </c>
      <c r="U38" s="348">
        <v>3.618567283896101E-4</v>
      </c>
      <c r="V38" s="348">
        <v>3.6249437902591692E-4</v>
      </c>
      <c r="W38" s="348">
        <v>1.3283949697630722E-3</v>
      </c>
      <c r="X38" s="348">
        <v>1.6835800710233187E-4</v>
      </c>
      <c r="Y38" s="348">
        <v>9.9642857301631728E-4</v>
      </c>
      <c r="Z38" s="348">
        <v>4.1863539319044612E-4</v>
      </c>
      <c r="AA38" s="348">
        <v>3.9084278478481409E-4</v>
      </c>
      <c r="AB38" s="348">
        <v>1.2255183955950719E-2</v>
      </c>
      <c r="AC38" s="348">
        <v>4.4359946452039341E-3</v>
      </c>
      <c r="AD38" s="348">
        <v>2.8222493649192313E-5</v>
      </c>
      <c r="AE38" s="348">
        <v>1.6353813165359982E-4</v>
      </c>
      <c r="AF38" s="348">
        <v>3.3416941469604586E-3</v>
      </c>
      <c r="AG38" s="348">
        <v>8.8238730741561769E-4</v>
      </c>
      <c r="AH38" s="348">
        <v>4.2973205083502401E-4</v>
      </c>
      <c r="AI38" s="348">
        <v>1.0366203245593089</v>
      </c>
      <c r="AJ38" s="348">
        <v>5.4167035780916463E-4</v>
      </c>
      <c r="AK38" s="348">
        <v>3.7713662643763763E-4</v>
      </c>
      <c r="AL38" s="348">
        <v>5.5110752696830882E-3</v>
      </c>
      <c r="AM38" s="348">
        <v>2.06601449222297E-4</v>
      </c>
      <c r="AN38" s="348">
        <v>2.1565520401362924E-4</v>
      </c>
      <c r="AO38" s="348">
        <v>3.2428644345707625E-4</v>
      </c>
      <c r="AP38" s="348">
        <v>1.457760548763595E-4</v>
      </c>
      <c r="AQ38" s="348">
        <v>1.7565774209535087E-4</v>
      </c>
      <c r="AR38" s="348">
        <v>4.7245275447475024E-3</v>
      </c>
      <c r="AS38" s="348">
        <v>8.2387351301987271E-4</v>
      </c>
      <c r="AT38" s="348">
        <v>2.3723649535587971E-3</v>
      </c>
      <c r="AU38" s="348">
        <v>1.0595936325207202E-3</v>
      </c>
      <c r="AV38" s="348">
        <v>6.3984860327175432E-4</v>
      </c>
      <c r="AW38" s="348">
        <v>1.1494772699555055E-2</v>
      </c>
      <c r="AX38" s="348">
        <v>6.6243075577836156E-3</v>
      </c>
      <c r="AY38" s="348">
        <v>7.7657710989671022E-3</v>
      </c>
      <c r="AZ38" s="348">
        <v>1.113361557386451E-3</v>
      </c>
      <c r="BA38" s="348">
        <v>2.9910688292057322E-3</v>
      </c>
      <c r="BB38" s="348">
        <v>2.0796669849642065E-3</v>
      </c>
      <c r="BC38" s="348">
        <v>8.0162960968011426E-3</v>
      </c>
      <c r="BD38" s="348">
        <v>2.3011775741305701E-3</v>
      </c>
      <c r="BE38" s="348">
        <v>2.265893315700897E-3</v>
      </c>
      <c r="BF38" s="348">
        <v>1.4416683585540714E-2</v>
      </c>
      <c r="BG38" s="348">
        <v>4.9695251878601777E-3</v>
      </c>
      <c r="BH38" s="348">
        <v>8.4632385689741626E-4</v>
      </c>
      <c r="BI38" s="348">
        <v>1.2867068180151579E-3</v>
      </c>
      <c r="BJ38" s="348">
        <v>9.959345821847293E-3</v>
      </c>
      <c r="BK38" s="348">
        <v>6.4788697210818539E-3</v>
      </c>
      <c r="BL38" s="348">
        <v>2.5839615858771694E-4</v>
      </c>
      <c r="BM38" s="348">
        <v>3.0950860880572129E-3</v>
      </c>
      <c r="BN38" s="348">
        <v>2.3780294842793955E-3</v>
      </c>
      <c r="BO38" s="348">
        <v>3.7653381107558551E-4</v>
      </c>
      <c r="BP38" s="348">
        <v>4.7415031666208599E-4</v>
      </c>
      <c r="BQ38" s="348">
        <v>3.0139578284590126E-4</v>
      </c>
      <c r="BR38" s="348">
        <v>2.3178382796136242E-4</v>
      </c>
      <c r="BS38" s="348">
        <v>5.2170167946214894E-4</v>
      </c>
      <c r="BT38" s="348">
        <v>3.9443857025648786E-4</v>
      </c>
      <c r="BU38" s="348">
        <v>1.8866233465659045E-4</v>
      </c>
      <c r="BV38" s="348">
        <v>1.3423793219045473E-4</v>
      </c>
      <c r="BW38" s="348">
        <v>7.8711712618670832E-5</v>
      </c>
      <c r="BX38" s="348">
        <v>1.0594354127638545E-4</v>
      </c>
      <c r="BY38" s="348">
        <v>5.210547252962148E-5</v>
      </c>
      <c r="BZ38" s="348">
        <v>6.790616207722935E-4</v>
      </c>
      <c r="CA38" s="348">
        <v>2.3119635646521786E-4</v>
      </c>
      <c r="CB38" s="348">
        <v>1.1939067475414701E-3</v>
      </c>
      <c r="CC38" s="348">
        <v>1.818001082998743E-4</v>
      </c>
      <c r="CD38" s="348">
        <v>1.2672436278502986E-3</v>
      </c>
      <c r="CE38" s="348">
        <v>1.4026194467158337E-4</v>
      </c>
      <c r="CF38" s="348">
        <v>2.3066783510349614E-4</v>
      </c>
      <c r="CG38" s="348">
        <v>2.3814731466906673E-4</v>
      </c>
      <c r="CH38" s="348">
        <v>1.0223861734993153E-4</v>
      </c>
      <c r="CI38" s="348">
        <v>2.0334185787750244E-4</v>
      </c>
      <c r="CJ38" s="348">
        <v>2.6138542042150066E-4</v>
      </c>
      <c r="CK38" s="348">
        <v>2.5773426100393783E-4</v>
      </c>
      <c r="CL38" s="348">
        <v>1.9649256782778155E-4</v>
      </c>
      <c r="CM38" s="348">
        <v>2.8597895966289423E-4</v>
      </c>
      <c r="CN38" s="348">
        <v>3.4635108317426994E-4</v>
      </c>
      <c r="CO38" s="348">
        <v>4.9921263617100722E-4</v>
      </c>
      <c r="CP38" s="348">
        <v>2.0616142404797644E-3</v>
      </c>
      <c r="CQ38" s="348">
        <v>2.4616553530491868E-3</v>
      </c>
      <c r="CR38" s="348">
        <v>6.0259202043201716E-3</v>
      </c>
      <c r="CS38" s="348">
        <v>4.6450985738589193E-4</v>
      </c>
      <c r="CT38" s="348">
        <v>3.7327151069620115E-4</v>
      </c>
      <c r="CU38" s="348">
        <v>4.6705858536259836E-4</v>
      </c>
      <c r="CV38" s="348">
        <v>7.7417284681629748E-4</v>
      </c>
      <c r="CW38" s="348">
        <v>2.7859246017858196E-4</v>
      </c>
      <c r="CX38" s="348">
        <v>4.8104740971034376E-3</v>
      </c>
      <c r="CY38" s="348">
        <v>1.2627151278601519E-4</v>
      </c>
      <c r="CZ38" s="348">
        <v>8.543395869567875E-4</v>
      </c>
      <c r="DA38" s="348">
        <v>8.0418164507286985E-4</v>
      </c>
      <c r="DB38" s="348">
        <v>3.9619111794544405E-4</v>
      </c>
      <c r="DC38" s="348">
        <v>9.1434871936305593E-4</v>
      </c>
      <c r="DD38" s="348">
        <v>1.0156823926387741E-3</v>
      </c>
      <c r="DE38" s="348">
        <v>3.3523854419059641E-4</v>
      </c>
      <c r="DF38" s="348">
        <v>1.2969427632096935E-3</v>
      </c>
      <c r="DG38" s="349">
        <v>7.1078603135237537E-4</v>
      </c>
    </row>
    <row r="39" spans="1:111" ht="15" customHeight="1" x14ac:dyDescent="0.3">
      <c r="A39" s="278">
        <v>33</v>
      </c>
      <c r="B39" s="196" t="s">
        <v>310</v>
      </c>
      <c r="C39" s="279" t="s">
        <v>217</v>
      </c>
      <c r="D39" s="347">
        <v>3.4078006006456443E-4</v>
      </c>
      <c r="E39" s="348">
        <v>3.1537342013271343E-4</v>
      </c>
      <c r="F39" s="348">
        <v>4.5843228905031823E-4</v>
      </c>
      <c r="G39" s="348">
        <v>2.0389297845894414E-4</v>
      </c>
      <c r="H39" s="348">
        <v>1.5202533537442655E-4</v>
      </c>
      <c r="I39" s="348">
        <v>1.2984126103359871E-3</v>
      </c>
      <c r="J39" s="348">
        <v>5.3729140284275749E-4</v>
      </c>
      <c r="K39" s="348">
        <v>2.1455851851252483E-4</v>
      </c>
      <c r="L39" s="348">
        <v>1.8451027945585099E-4</v>
      </c>
      <c r="M39" s="348">
        <v>2.0590320269137528E-4</v>
      </c>
      <c r="N39" s="348">
        <v>4.6721988811887211E-5</v>
      </c>
      <c r="O39" s="348">
        <v>4.2758832288115119E-4</v>
      </c>
      <c r="P39" s="348">
        <v>2.7422402111604814E-4</v>
      </c>
      <c r="Q39" s="348">
        <v>2.1678248193921353E-4</v>
      </c>
      <c r="R39" s="348">
        <v>2.8858477648269372E-4</v>
      </c>
      <c r="S39" s="348">
        <v>7.9371473029855334E-4</v>
      </c>
      <c r="T39" s="348">
        <v>4.6532016609891991E-4</v>
      </c>
      <c r="U39" s="348">
        <v>2.5568084404078214E-4</v>
      </c>
      <c r="V39" s="348">
        <v>3.2996874090990855E-4</v>
      </c>
      <c r="W39" s="348">
        <v>3.9742909301915095E-4</v>
      </c>
      <c r="X39" s="348">
        <v>2.3622691956182474E-4</v>
      </c>
      <c r="Y39" s="348">
        <v>4.7672545839336488E-4</v>
      </c>
      <c r="Z39" s="348">
        <v>5.0615965827386787E-4</v>
      </c>
      <c r="AA39" s="348">
        <v>6.9633363526478613E-4</v>
      </c>
      <c r="AB39" s="348">
        <v>2.5841218600271699E-4</v>
      </c>
      <c r="AC39" s="348">
        <v>3.3977405674574291E-4</v>
      </c>
      <c r="AD39" s="348">
        <v>3.9663752852301668E-5</v>
      </c>
      <c r="AE39" s="348">
        <v>2.6538108183802743E-4</v>
      </c>
      <c r="AF39" s="348">
        <v>4.0478538442770138E-4</v>
      </c>
      <c r="AG39" s="348">
        <v>3.106062318647731E-4</v>
      </c>
      <c r="AH39" s="348">
        <v>2.0697630758015304E-4</v>
      </c>
      <c r="AI39" s="348">
        <v>3.7732747961403284E-4</v>
      </c>
      <c r="AJ39" s="348">
        <v>1.1058618157199631</v>
      </c>
      <c r="AK39" s="348">
        <v>4.0481432855373834E-4</v>
      </c>
      <c r="AL39" s="348">
        <v>1.0107464825210952E-3</v>
      </c>
      <c r="AM39" s="348">
        <v>4.9272019586945324E-4</v>
      </c>
      <c r="AN39" s="348">
        <v>5.4212968166148293E-4</v>
      </c>
      <c r="AO39" s="348">
        <v>5.8484958244428868E-4</v>
      </c>
      <c r="AP39" s="348">
        <v>3.9048596664718383E-4</v>
      </c>
      <c r="AQ39" s="348">
        <v>2.9252347503114706E-4</v>
      </c>
      <c r="AR39" s="348">
        <v>3.108792177473976E-4</v>
      </c>
      <c r="AS39" s="348">
        <v>4.4641122516784587E-4</v>
      </c>
      <c r="AT39" s="348">
        <v>4.3587055001164808E-4</v>
      </c>
      <c r="AU39" s="348">
        <v>2.6824970970223012E-4</v>
      </c>
      <c r="AV39" s="348">
        <v>2.3710053703949622E-4</v>
      </c>
      <c r="AW39" s="348">
        <v>2.2944927386522767E-4</v>
      </c>
      <c r="AX39" s="348">
        <v>2.7125807146413384E-4</v>
      </c>
      <c r="AY39" s="348">
        <v>4.3043599394267763E-4</v>
      </c>
      <c r="AZ39" s="348">
        <v>2.9239465952113298E-4</v>
      </c>
      <c r="BA39" s="348">
        <v>2.4990950223019817E-4</v>
      </c>
      <c r="BB39" s="348">
        <v>2.1837788839331045E-4</v>
      </c>
      <c r="BC39" s="348">
        <v>2.8028917576160614E-4</v>
      </c>
      <c r="BD39" s="348">
        <v>2.7709393154575802E-4</v>
      </c>
      <c r="BE39" s="348">
        <v>2.5487421422349256E-4</v>
      </c>
      <c r="BF39" s="348">
        <v>2.23624805086903E-4</v>
      </c>
      <c r="BG39" s="348">
        <v>2.4118574150571251E-4</v>
      </c>
      <c r="BH39" s="348">
        <v>2.3334171281307726E-4</v>
      </c>
      <c r="BI39" s="348">
        <v>3.1902131727134625E-4</v>
      </c>
      <c r="BJ39" s="348">
        <v>2.7581492094245742E-4</v>
      </c>
      <c r="BK39" s="348">
        <v>7.5172013474299399E-4</v>
      </c>
      <c r="BL39" s="348">
        <v>1.6644510839181081E-4</v>
      </c>
      <c r="BM39" s="348">
        <v>3.2629757796426587E-2</v>
      </c>
      <c r="BN39" s="348">
        <v>3.877985867815608E-2</v>
      </c>
      <c r="BO39" s="348">
        <v>6.3123366745048218E-2</v>
      </c>
      <c r="BP39" s="348">
        <v>3.4586795571766027E-2</v>
      </c>
      <c r="BQ39" s="348">
        <v>8.4013980477837822E-4</v>
      </c>
      <c r="BR39" s="348">
        <v>2.1544936146196216E-3</v>
      </c>
      <c r="BS39" s="348">
        <v>2.1972024657714909E-3</v>
      </c>
      <c r="BT39" s="348">
        <v>4.6829236072112396E-4</v>
      </c>
      <c r="BU39" s="348">
        <v>2.7022824106091755E-4</v>
      </c>
      <c r="BV39" s="348">
        <v>2.3716761081186459E-4</v>
      </c>
      <c r="BW39" s="348">
        <v>2.983167469162718E-4</v>
      </c>
      <c r="BX39" s="348">
        <v>8.0652386349982738E-4</v>
      </c>
      <c r="BY39" s="348">
        <v>7.4234738667962785E-4</v>
      </c>
      <c r="BZ39" s="348">
        <v>9.3098182903219152E-4</v>
      </c>
      <c r="CA39" s="348">
        <v>9.6410112855103159E-5</v>
      </c>
      <c r="CB39" s="348">
        <v>9.8914464065526903E-4</v>
      </c>
      <c r="CC39" s="348">
        <v>2.4891510783509686E-4</v>
      </c>
      <c r="CD39" s="348">
        <v>3.1560937214353366E-4</v>
      </c>
      <c r="CE39" s="348">
        <v>2.3435624217837484E-4</v>
      </c>
      <c r="CF39" s="348">
        <v>6.2486090265809148E-4</v>
      </c>
      <c r="CG39" s="348">
        <v>8.3487325676265191E-4</v>
      </c>
      <c r="CH39" s="348">
        <v>1.2788560724522424E-4</v>
      </c>
      <c r="CI39" s="348">
        <v>4.1777500677424588E-4</v>
      </c>
      <c r="CJ39" s="348">
        <v>6.399168220580896E-4</v>
      </c>
      <c r="CK39" s="348">
        <v>1.3602190655769101E-4</v>
      </c>
      <c r="CL39" s="348">
        <v>5.2318566300685657E-4</v>
      </c>
      <c r="CM39" s="348">
        <v>2.1578716021672262E-4</v>
      </c>
      <c r="CN39" s="348">
        <v>4.1278425645106353E-4</v>
      </c>
      <c r="CO39" s="348">
        <v>4.9332954024279639E-4</v>
      </c>
      <c r="CP39" s="348">
        <v>3.5398226736517397E-4</v>
      </c>
      <c r="CQ39" s="348">
        <v>2.1779340914730556E-4</v>
      </c>
      <c r="CR39" s="348">
        <v>2.866720280778066E-4</v>
      </c>
      <c r="CS39" s="348">
        <v>2.7659462243385095E-4</v>
      </c>
      <c r="CT39" s="348">
        <v>1.9604093723148846E-4</v>
      </c>
      <c r="CU39" s="348">
        <v>1.6828401750880147E-4</v>
      </c>
      <c r="CV39" s="348">
        <v>2.21051188996311E-4</v>
      </c>
      <c r="CW39" s="348">
        <v>3.8266841682382016E-4</v>
      </c>
      <c r="CX39" s="348">
        <v>1.9644708744383531E-4</v>
      </c>
      <c r="CY39" s="348">
        <v>1.2833844345693874E-4</v>
      </c>
      <c r="CZ39" s="348">
        <v>3.9703815030390317E-4</v>
      </c>
      <c r="DA39" s="348">
        <v>2.6456222907713474E-4</v>
      </c>
      <c r="DB39" s="348">
        <v>2.859370581517595E-4</v>
      </c>
      <c r="DC39" s="348">
        <v>3.6660143983226781E-4</v>
      </c>
      <c r="DD39" s="348">
        <v>1.2111012039758274E-4</v>
      </c>
      <c r="DE39" s="348">
        <v>2.4214424988611236E-4</v>
      </c>
      <c r="DF39" s="348">
        <v>4.0739346813105538E-4</v>
      </c>
      <c r="DG39" s="349">
        <v>1.144074743899844E-3</v>
      </c>
    </row>
    <row r="40" spans="1:111" ht="15" customHeight="1" x14ac:dyDescent="0.3">
      <c r="A40" s="278">
        <v>34</v>
      </c>
      <c r="B40" s="196" t="s">
        <v>311</v>
      </c>
      <c r="C40" s="279" t="s">
        <v>218</v>
      </c>
      <c r="D40" s="347">
        <v>1.934262300164066E-4</v>
      </c>
      <c r="E40" s="348">
        <v>9.3715465674644238E-5</v>
      </c>
      <c r="F40" s="348">
        <v>1.9921040427252178E-4</v>
      </c>
      <c r="G40" s="348">
        <v>6.9669355898820614E-5</v>
      </c>
      <c r="H40" s="348">
        <v>6.773508096180581E-5</v>
      </c>
      <c r="I40" s="348">
        <v>1.2347514795256741E-4</v>
      </c>
      <c r="J40" s="348">
        <v>1.7678507475809172E-4</v>
      </c>
      <c r="K40" s="348">
        <v>8.0862271067632112E-5</v>
      </c>
      <c r="L40" s="348">
        <v>1.7490767137389246E-4</v>
      </c>
      <c r="M40" s="348">
        <v>8.2386370885858463E-5</v>
      </c>
      <c r="N40" s="348">
        <v>1.9189463692859993E-5</v>
      </c>
      <c r="O40" s="348">
        <v>7.2698242297443151E-5</v>
      </c>
      <c r="P40" s="348">
        <v>6.1474724836112424E-5</v>
      </c>
      <c r="Q40" s="348">
        <v>9.0445553052454587E-5</v>
      </c>
      <c r="R40" s="348">
        <v>6.9331373725687478E-4</v>
      </c>
      <c r="S40" s="348">
        <v>9.2282875388270086E-5</v>
      </c>
      <c r="T40" s="348">
        <v>6.2812440233275243E-5</v>
      </c>
      <c r="U40" s="348">
        <v>5.5248999078643583E-5</v>
      </c>
      <c r="V40" s="348">
        <v>8.3676930571049474E-5</v>
      </c>
      <c r="W40" s="348">
        <v>2.6963304901959673E-4</v>
      </c>
      <c r="X40" s="348">
        <v>3.5351694809487561E-5</v>
      </c>
      <c r="Y40" s="348">
        <v>9.8735773684527884E-5</v>
      </c>
      <c r="Z40" s="348">
        <v>6.396318034045341E-5</v>
      </c>
      <c r="AA40" s="348">
        <v>7.6965194397833313E-5</v>
      </c>
      <c r="AB40" s="348">
        <v>7.9308311922900209E-5</v>
      </c>
      <c r="AC40" s="348">
        <v>1.1685703213994519E-4</v>
      </c>
      <c r="AD40" s="348">
        <v>1.0135205246047551E-5</v>
      </c>
      <c r="AE40" s="348">
        <v>4.0168173257485743E-5</v>
      </c>
      <c r="AF40" s="348">
        <v>1.3614631343147237E-4</v>
      </c>
      <c r="AG40" s="348">
        <v>9.4008581009873417E-5</v>
      </c>
      <c r="AH40" s="348">
        <v>6.5297474234787462E-5</v>
      </c>
      <c r="AI40" s="348">
        <v>7.5423314333240209E-5</v>
      </c>
      <c r="AJ40" s="348">
        <v>9.9549569088001893E-5</v>
      </c>
      <c r="AK40" s="348">
        <v>1.0041718607141346</v>
      </c>
      <c r="AL40" s="348">
        <v>1.051461552364475E-4</v>
      </c>
      <c r="AM40" s="348">
        <v>6.5241418689211943E-5</v>
      </c>
      <c r="AN40" s="348">
        <v>6.9753874006165423E-5</v>
      </c>
      <c r="AO40" s="348">
        <v>9.1206730726744962E-5</v>
      </c>
      <c r="AP40" s="348">
        <v>5.406395920411757E-5</v>
      </c>
      <c r="AQ40" s="348">
        <v>5.2739962420190564E-5</v>
      </c>
      <c r="AR40" s="348">
        <v>6.9895925110779412E-5</v>
      </c>
      <c r="AS40" s="348">
        <v>7.9400469887380259E-5</v>
      </c>
      <c r="AT40" s="348">
        <v>3.4806849421700932E-4</v>
      </c>
      <c r="AU40" s="348">
        <v>4.5044000252599572E-4</v>
      </c>
      <c r="AV40" s="348">
        <v>4.286802784797304E-4</v>
      </c>
      <c r="AW40" s="348">
        <v>2.3040517273842059E-3</v>
      </c>
      <c r="AX40" s="348">
        <v>8.1780810972491048E-3</v>
      </c>
      <c r="AY40" s="348">
        <v>3.5907868757970716E-2</v>
      </c>
      <c r="AZ40" s="348">
        <v>3.6244056099563799E-3</v>
      </c>
      <c r="BA40" s="348">
        <v>1.969260273104794E-3</v>
      </c>
      <c r="BB40" s="348">
        <v>5.6718977562379034E-3</v>
      </c>
      <c r="BC40" s="348">
        <v>1.6782378373388421E-3</v>
      </c>
      <c r="BD40" s="348">
        <v>6.1516320717453984E-3</v>
      </c>
      <c r="BE40" s="348">
        <v>4.660373657693076E-3</v>
      </c>
      <c r="BF40" s="348">
        <v>7.0126606363024352E-4</v>
      </c>
      <c r="BG40" s="348">
        <v>5.7408594581983218E-4</v>
      </c>
      <c r="BH40" s="348">
        <v>9.0745139935444695E-4</v>
      </c>
      <c r="BI40" s="348">
        <v>3.2236831569621175E-4</v>
      </c>
      <c r="BJ40" s="348">
        <v>2.2813400341694927E-4</v>
      </c>
      <c r="BK40" s="348">
        <v>4.5349718782499381E-4</v>
      </c>
      <c r="BL40" s="348">
        <v>1.8982203566166345E-4</v>
      </c>
      <c r="BM40" s="348">
        <v>4.3366788423486813E-3</v>
      </c>
      <c r="BN40" s="348">
        <v>6.8783430551557368E-4</v>
      </c>
      <c r="BO40" s="348">
        <v>2.7675257754214205E-4</v>
      </c>
      <c r="BP40" s="348">
        <v>9.4181075563492037E-4</v>
      </c>
      <c r="BQ40" s="348">
        <v>1.2960533404563003E-4</v>
      </c>
      <c r="BR40" s="348">
        <v>7.1870948315304621E-5</v>
      </c>
      <c r="BS40" s="348">
        <v>1.4537825778575779E-4</v>
      </c>
      <c r="BT40" s="348">
        <v>2.5162982681820994E-4</v>
      </c>
      <c r="BU40" s="348">
        <v>1.0411012122280374E-4</v>
      </c>
      <c r="BV40" s="348">
        <v>5.0625198631828491E-5</v>
      </c>
      <c r="BW40" s="348">
        <v>3.1677828504015409E-5</v>
      </c>
      <c r="BX40" s="348">
        <v>3.5430324608180733E-5</v>
      </c>
      <c r="BY40" s="348">
        <v>1.5693579918522129E-5</v>
      </c>
      <c r="BZ40" s="348">
        <v>6.7317737458377614E-5</v>
      </c>
      <c r="CA40" s="348">
        <v>1.1292939019064198E-4</v>
      </c>
      <c r="CB40" s="348">
        <v>5.4715319020048599E-4</v>
      </c>
      <c r="CC40" s="348">
        <v>1.3162055508470042E-4</v>
      </c>
      <c r="CD40" s="348">
        <v>9.6991638328500985E-5</v>
      </c>
      <c r="CE40" s="348">
        <v>1.5136003180814503E-4</v>
      </c>
      <c r="CF40" s="348">
        <v>6.2023336459675956E-5</v>
      </c>
      <c r="CG40" s="348">
        <v>8.1663342553140768E-5</v>
      </c>
      <c r="CH40" s="348">
        <v>3.4585869535903609E-5</v>
      </c>
      <c r="CI40" s="348">
        <v>8.7346060753265442E-5</v>
      </c>
      <c r="CJ40" s="348">
        <v>1.4018817717065607E-4</v>
      </c>
      <c r="CK40" s="348">
        <v>9.394537349339971E-5</v>
      </c>
      <c r="CL40" s="348">
        <v>8.2429705913856943E-5</v>
      </c>
      <c r="CM40" s="348">
        <v>1.6238704808348682E-4</v>
      </c>
      <c r="CN40" s="348">
        <v>1.814637588313847E-4</v>
      </c>
      <c r="CO40" s="348">
        <v>1.47067145437562E-4</v>
      </c>
      <c r="CP40" s="348">
        <v>1.6744962429186285E-4</v>
      </c>
      <c r="CQ40" s="348">
        <v>2.1160491280299237E-4</v>
      </c>
      <c r="CR40" s="348">
        <v>2.5802492265039378E-4</v>
      </c>
      <c r="CS40" s="348">
        <v>6.3253957845209286E-4</v>
      </c>
      <c r="CT40" s="348">
        <v>4.2627294797393703E-4</v>
      </c>
      <c r="CU40" s="348">
        <v>2.101236608347068E-4</v>
      </c>
      <c r="CV40" s="348">
        <v>3.3678911359500687E-4</v>
      </c>
      <c r="CW40" s="348">
        <v>1.0652216036738465E-4</v>
      </c>
      <c r="CX40" s="348">
        <v>2.2899692813009658E-3</v>
      </c>
      <c r="CY40" s="348">
        <v>4.2635650335874211E-5</v>
      </c>
      <c r="CZ40" s="348">
        <v>8.7131609833794566E-4</v>
      </c>
      <c r="DA40" s="348">
        <v>7.0435222718641876E-4</v>
      </c>
      <c r="DB40" s="348">
        <v>6.5386973579541219E-5</v>
      </c>
      <c r="DC40" s="348">
        <v>8.0667922893429882E-5</v>
      </c>
      <c r="DD40" s="348">
        <v>4.9009555874228644E-5</v>
      </c>
      <c r="DE40" s="348">
        <v>2.0285890628080657E-4</v>
      </c>
      <c r="DF40" s="348">
        <v>1.1024636998095746E-3</v>
      </c>
      <c r="DG40" s="349">
        <v>5.3437239321531998E-4</v>
      </c>
    </row>
    <row r="41" spans="1:111" ht="15" customHeight="1" x14ac:dyDescent="0.3">
      <c r="A41" s="278">
        <v>35</v>
      </c>
      <c r="B41" s="196" t="s">
        <v>312</v>
      </c>
      <c r="C41" s="279" t="s">
        <v>219</v>
      </c>
      <c r="D41" s="347">
        <v>4.4671872220623946E-3</v>
      </c>
      <c r="E41" s="348">
        <v>1.891422419863063E-3</v>
      </c>
      <c r="F41" s="348">
        <v>7.5493374663363148E-3</v>
      </c>
      <c r="G41" s="348">
        <v>2.6863328359622636E-4</v>
      </c>
      <c r="H41" s="348">
        <v>4.8845985097229145E-4</v>
      </c>
      <c r="I41" s="348">
        <v>1.945015905064168E-3</v>
      </c>
      <c r="J41" s="348">
        <v>4.545635996802865E-4</v>
      </c>
      <c r="K41" s="348">
        <v>1.030320195994496E-3</v>
      </c>
      <c r="L41" s="348">
        <v>7.4166822475334345E-4</v>
      </c>
      <c r="M41" s="348">
        <v>1.3842120819011054E-3</v>
      </c>
      <c r="N41" s="348">
        <v>1.803443149763996E-4</v>
      </c>
      <c r="O41" s="348">
        <v>6.2893823858919885E-4</v>
      </c>
      <c r="P41" s="348">
        <v>3.7672593467393478E-4</v>
      </c>
      <c r="Q41" s="348">
        <v>5.3598900873330429E-4</v>
      </c>
      <c r="R41" s="348">
        <v>2.0313571657440579E-3</v>
      </c>
      <c r="S41" s="348">
        <v>2.1694736622120221E-3</v>
      </c>
      <c r="T41" s="348">
        <v>7.7928848018117872E-4</v>
      </c>
      <c r="U41" s="348">
        <v>4.156324163145438E-4</v>
      </c>
      <c r="V41" s="348">
        <v>7.4447433903045632E-3</v>
      </c>
      <c r="W41" s="348">
        <v>1.590876824462354E-2</v>
      </c>
      <c r="X41" s="348">
        <v>3.0491404363231883E-4</v>
      </c>
      <c r="Y41" s="348">
        <v>1.6059632410411857E-3</v>
      </c>
      <c r="Z41" s="348">
        <v>1.2303196107533671E-3</v>
      </c>
      <c r="AA41" s="348">
        <v>1.2383865557709824E-3</v>
      </c>
      <c r="AB41" s="348">
        <v>2.8091942356153234E-3</v>
      </c>
      <c r="AC41" s="348">
        <v>1.5990273924971884E-3</v>
      </c>
      <c r="AD41" s="348">
        <v>6.2011398221000202E-5</v>
      </c>
      <c r="AE41" s="348">
        <v>7.8046768051410215E-3</v>
      </c>
      <c r="AF41" s="348">
        <v>6.2511348345817297E-4</v>
      </c>
      <c r="AG41" s="348">
        <v>1.1672542533543552E-3</v>
      </c>
      <c r="AH41" s="348">
        <v>4.3530546083913186E-4</v>
      </c>
      <c r="AI41" s="348">
        <v>1.2501136481118206E-2</v>
      </c>
      <c r="AJ41" s="348">
        <v>3.5377030389925929E-2</v>
      </c>
      <c r="AK41" s="348">
        <v>2.018852265354552E-2</v>
      </c>
      <c r="AL41" s="348">
        <v>1.0529815598935244</v>
      </c>
      <c r="AM41" s="348">
        <v>1.0826186325088116E-2</v>
      </c>
      <c r="AN41" s="348">
        <v>6.8410727902276725E-3</v>
      </c>
      <c r="AO41" s="348">
        <v>1.6752921781170303E-2</v>
      </c>
      <c r="AP41" s="348">
        <v>3.0980135959067503E-3</v>
      </c>
      <c r="AQ41" s="348">
        <v>1.1277065660311567E-2</v>
      </c>
      <c r="AR41" s="348">
        <v>4.4383114718277751E-3</v>
      </c>
      <c r="AS41" s="348">
        <v>7.2531206068470301E-3</v>
      </c>
      <c r="AT41" s="348">
        <v>4.2692846385416882E-3</v>
      </c>
      <c r="AU41" s="348">
        <v>7.7071637311487053E-3</v>
      </c>
      <c r="AV41" s="348">
        <v>6.3742254176770005E-3</v>
      </c>
      <c r="AW41" s="348">
        <v>3.0607505893123044E-3</v>
      </c>
      <c r="AX41" s="348">
        <v>1.1789505922123336E-2</v>
      </c>
      <c r="AY41" s="348">
        <v>5.7606364022765363E-3</v>
      </c>
      <c r="AZ41" s="348">
        <v>7.0773185426480263E-3</v>
      </c>
      <c r="BA41" s="348">
        <v>3.4052607948187336E-3</v>
      </c>
      <c r="BB41" s="348">
        <v>3.9995791249674848E-3</v>
      </c>
      <c r="BC41" s="348">
        <v>7.6000974201687324E-3</v>
      </c>
      <c r="BD41" s="348">
        <v>3.5623164628060013E-3</v>
      </c>
      <c r="BE41" s="348">
        <v>3.5323485098413599E-3</v>
      </c>
      <c r="BF41" s="348">
        <v>6.1219178875732043E-3</v>
      </c>
      <c r="BG41" s="348">
        <v>3.8696677871328847E-3</v>
      </c>
      <c r="BH41" s="348">
        <v>5.1632880333624155E-3</v>
      </c>
      <c r="BI41" s="348">
        <v>4.139578423777145E-3</v>
      </c>
      <c r="BJ41" s="348">
        <v>2.5184238534226152E-3</v>
      </c>
      <c r="BK41" s="348">
        <v>3.786552410087538E-3</v>
      </c>
      <c r="BL41" s="348">
        <v>2.2379311394905155E-4</v>
      </c>
      <c r="BM41" s="348">
        <v>9.2405307393272212E-3</v>
      </c>
      <c r="BN41" s="348">
        <v>1.491019306978845E-2</v>
      </c>
      <c r="BO41" s="348">
        <v>1.4230820319173745E-2</v>
      </c>
      <c r="BP41" s="348">
        <v>1.4688325726592779E-2</v>
      </c>
      <c r="BQ41" s="348">
        <v>6.4258478245511944E-4</v>
      </c>
      <c r="BR41" s="348">
        <v>1.0248314757195596E-3</v>
      </c>
      <c r="BS41" s="348">
        <v>5.9608886296063177E-3</v>
      </c>
      <c r="BT41" s="348">
        <v>3.8897945962493259E-4</v>
      </c>
      <c r="BU41" s="348">
        <v>2.7264761793446818E-4</v>
      </c>
      <c r="BV41" s="348">
        <v>1.8840986575045056E-4</v>
      </c>
      <c r="BW41" s="348">
        <v>1.7652523187086075E-4</v>
      </c>
      <c r="BX41" s="348">
        <v>3.3715520965981664E-4</v>
      </c>
      <c r="BY41" s="348">
        <v>2.5874562525704861E-4</v>
      </c>
      <c r="BZ41" s="348">
        <v>6.1198551009316042E-4</v>
      </c>
      <c r="CA41" s="348">
        <v>1.5969850761842085E-4</v>
      </c>
      <c r="CB41" s="348">
        <v>1.0105332695065699E-3</v>
      </c>
      <c r="CC41" s="348">
        <v>2.9253686978635116E-4</v>
      </c>
      <c r="CD41" s="348">
        <v>5.057059424613806E-4</v>
      </c>
      <c r="CE41" s="348">
        <v>1.9639917429096506E-4</v>
      </c>
      <c r="CF41" s="348">
        <v>3.7196796075981026E-4</v>
      </c>
      <c r="CG41" s="348">
        <v>5.2271171691365694E-4</v>
      </c>
      <c r="CH41" s="348">
        <v>1.1679304536904684E-4</v>
      </c>
      <c r="CI41" s="348">
        <v>3.1978597129649511E-4</v>
      </c>
      <c r="CJ41" s="348">
        <v>4.257399962513354E-4</v>
      </c>
      <c r="CK41" s="348">
        <v>1.9516816335716613E-4</v>
      </c>
      <c r="CL41" s="348">
        <v>3.3070836550782125E-4</v>
      </c>
      <c r="CM41" s="348">
        <v>3.9481802795384943E-4</v>
      </c>
      <c r="CN41" s="348">
        <v>3.8463191146040593E-4</v>
      </c>
      <c r="CO41" s="348">
        <v>1.31823954196455E-3</v>
      </c>
      <c r="CP41" s="348">
        <v>6.8237625260859328E-4</v>
      </c>
      <c r="CQ41" s="348">
        <v>6.8302715978902316E-4</v>
      </c>
      <c r="CR41" s="348">
        <v>6.1298399023348722E-4</v>
      </c>
      <c r="CS41" s="348">
        <v>3.0885237824744219E-4</v>
      </c>
      <c r="CT41" s="348">
        <v>2.7223797389878398E-4</v>
      </c>
      <c r="CU41" s="348">
        <v>2.4974503118208534E-4</v>
      </c>
      <c r="CV41" s="348">
        <v>4.6690075252517652E-4</v>
      </c>
      <c r="CW41" s="348">
        <v>3.4010834023459374E-4</v>
      </c>
      <c r="CX41" s="348">
        <v>2.3006910785320122E-3</v>
      </c>
      <c r="CY41" s="348">
        <v>1.3202379430269181E-4</v>
      </c>
      <c r="CZ41" s="348">
        <v>5.8993685914749544E-4</v>
      </c>
      <c r="DA41" s="348">
        <v>5.2848187216358378E-4</v>
      </c>
      <c r="DB41" s="348">
        <v>4.2242641880082578E-4</v>
      </c>
      <c r="DC41" s="348">
        <v>7.7879573179506084E-4</v>
      </c>
      <c r="DD41" s="348">
        <v>3.8877908527341551E-4</v>
      </c>
      <c r="DE41" s="348">
        <v>1.0983645072854193E-3</v>
      </c>
      <c r="DF41" s="348">
        <v>6.0580127986485316E-3</v>
      </c>
      <c r="DG41" s="349">
        <v>1.4343659638848614E-3</v>
      </c>
    </row>
    <row r="42" spans="1:111" ht="15" customHeight="1" x14ac:dyDescent="0.3">
      <c r="A42" s="278">
        <v>36</v>
      </c>
      <c r="B42" s="196" t="s">
        <v>313</v>
      </c>
      <c r="C42" s="279" t="s">
        <v>220</v>
      </c>
      <c r="D42" s="347">
        <v>1.5900433507004561E-3</v>
      </c>
      <c r="E42" s="348">
        <v>9.8085951244537362E-4</v>
      </c>
      <c r="F42" s="348">
        <v>1.5441310570912126E-3</v>
      </c>
      <c r="G42" s="348">
        <v>6.9943434782471811E-4</v>
      </c>
      <c r="H42" s="348">
        <v>5.5200071540563887E-3</v>
      </c>
      <c r="I42" s="348">
        <v>1.022237088244707E-2</v>
      </c>
      <c r="J42" s="348">
        <v>3.287612075564425E-3</v>
      </c>
      <c r="K42" s="348">
        <v>1.3202177965227593E-3</v>
      </c>
      <c r="L42" s="348">
        <v>5.5997121771758935E-3</v>
      </c>
      <c r="M42" s="348">
        <v>8.7175511955634799E-4</v>
      </c>
      <c r="N42" s="348">
        <v>1.7666508357128355E-4</v>
      </c>
      <c r="O42" s="348">
        <v>8.9976430159415444E-4</v>
      </c>
      <c r="P42" s="348">
        <v>1.0444010374515904E-3</v>
      </c>
      <c r="Q42" s="348">
        <v>2.1113338006745375E-3</v>
      </c>
      <c r="R42" s="348">
        <v>3.2869878161166571E-2</v>
      </c>
      <c r="S42" s="348">
        <v>1.3237871075903816E-3</v>
      </c>
      <c r="T42" s="348">
        <v>9.4882073500446957E-4</v>
      </c>
      <c r="U42" s="348">
        <v>6.4581427739246044E-4</v>
      </c>
      <c r="V42" s="348">
        <v>8.1652858958521904E-4</v>
      </c>
      <c r="W42" s="348">
        <v>2.1749885854246702E-3</v>
      </c>
      <c r="X42" s="348">
        <v>4.7467742340065152E-4</v>
      </c>
      <c r="Y42" s="348">
        <v>1.4972245341860343E-3</v>
      </c>
      <c r="Z42" s="348">
        <v>1.0469436277562635E-3</v>
      </c>
      <c r="AA42" s="348">
        <v>1.0916288664392342E-3</v>
      </c>
      <c r="AB42" s="348">
        <v>2.8959217516826758E-3</v>
      </c>
      <c r="AC42" s="348">
        <v>2.182822973421187E-3</v>
      </c>
      <c r="AD42" s="348">
        <v>1.8835207868546076E-4</v>
      </c>
      <c r="AE42" s="348">
        <v>5.9034796676987441E-4</v>
      </c>
      <c r="AF42" s="348">
        <v>2.4315579077218764E-3</v>
      </c>
      <c r="AG42" s="348">
        <v>5.7765396082868313E-3</v>
      </c>
      <c r="AH42" s="348">
        <v>2.0344805310124688E-3</v>
      </c>
      <c r="AI42" s="348">
        <v>1.9619983235497429E-3</v>
      </c>
      <c r="AJ42" s="348">
        <v>1.1750959759294508E-2</v>
      </c>
      <c r="AK42" s="348">
        <v>3.8517462594744134E-3</v>
      </c>
      <c r="AL42" s="348">
        <v>3.7614872548308404E-3</v>
      </c>
      <c r="AM42" s="348">
        <v>1.5528119379200609</v>
      </c>
      <c r="AN42" s="348">
        <v>0.76274905604212806</v>
      </c>
      <c r="AO42" s="348">
        <v>0.28169254190485182</v>
      </c>
      <c r="AP42" s="348">
        <v>0.33519031777117042</v>
      </c>
      <c r="AQ42" s="348">
        <v>8.8412446122693427E-4</v>
      </c>
      <c r="AR42" s="348">
        <v>2.0403202495089525E-3</v>
      </c>
      <c r="AS42" s="348">
        <v>0.13109617558600553</v>
      </c>
      <c r="AT42" s="348">
        <v>0.1028435603903978</v>
      </c>
      <c r="AU42" s="348">
        <v>6.1615424904103371E-2</v>
      </c>
      <c r="AV42" s="348">
        <v>5.1418529617094644E-2</v>
      </c>
      <c r="AW42" s="348">
        <v>1.6712137332978817E-2</v>
      </c>
      <c r="AX42" s="348">
        <v>4.0552397632266706E-3</v>
      </c>
      <c r="AY42" s="348">
        <v>1.1123008539006536E-2</v>
      </c>
      <c r="AZ42" s="348">
        <v>4.1226573734954863E-2</v>
      </c>
      <c r="BA42" s="348">
        <v>3.2004024713336264E-2</v>
      </c>
      <c r="BB42" s="348">
        <v>8.6910520064124273E-3</v>
      </c>
      <c r="BC42" s="348">
        <v>2.1182262747199906E-2</v>
      </c>
      <c r="BD42" s="348">
        <v>1.0946475922508889E-2</v>
      </c>
      <c r="BE42" s="348">
        <v>8.5094338266809497E-3</v>
      </c>
      <c r="BF42" s="348">
        <v>4.6458112447090541E-2</v>
      </c>
      <c r="BG42" s="348">
        <v>5.620856694683779E-2</v>
      </c>
      <c r="BH42" s="348">
        <v>3.8338647854198341E-2</v>
      </c>
      <c r="BI42" s="348">
        <v>0.12541818634179791</v>
      </c>
      <c r="BJ42" s="348">
        <v>3.4262817478090297E-2</v>
      </c>
      <c r="BK42" s="348">
        <v>8.3152106718047385E-3</v>
      </c>
      <c r="BL42" s="348">
        <v>1.0767577651712718E-3</v>
      </c>
      <c r="BM42" s="348">
        <v>2.5595759911433098E-2</v>
      </c>
      <c r="BN42" s="348">
        <v>2.8575345889524206E-2</v>
      </c>
      <c r="BO42" s="348">
        <v>1.9231262558279182E-2</v>
      </c>
      <c r="BP42" s="348">
        <v>3.0236545711130745E-2</v>
      </c>
      <c r="BQ42" s="348">
        <v>1.3802617341785554E-3</v>
      </c>
      <c r="BR42" s="348">
        <v>2.0236888202094178E-3</v>
      </c>
      <c r="BS42" s="348">
        <v>3.0424589547527999E-3</v>
      </c>
      <c r="BT42" s="348">
        <v>9.0466000427920552E-4</v>
      </c>
      <c r="BU42" s="348">
        <v>7.8222377031189692E-4</v>
      </c>
      <c r="BV42" s="348">
        <v>4.8845764900959431E-4</v>
      </c>
      <c r="BW42" s="348">
        <v>3.869859639207696E-4</v>
      </c>
      <c r="BX42" s="348">
        <v>7.5287923465218909E-4</v>
      </c>
      <c r="BY42" s="348">
        <v>5.3607549594702412E-4</v>
      </c>
      <c r="BZ42" s="348">
        <v>2.8026264345998816E-3</v>
      </c>
      <c r="CA42" s="348">
        <v>7.9825582807137405E-4</v>
      </c>
      <c r="CB42" s="348">
        <v>4.255602156841589E-3</v>
      </c>
      <c r="CC42" s="348">
        <v>4.1501065769550313E-3</v>
      </c>
      <c r="CD42" s="348">
        <v>4.9033841386989492E-3</v>
      </c>
      <c r="CE42" s="348">
        <v>6.67953701242072E-4</v>
      </c>
      <c r="CF42" s="348">
        <v>1.0738341353726823E-3</v>
      </c>
      <c r="CG42" s="348">
        <v>3.1964520580526111E-3</v>
      </c>
      <c r="CH42" s="348">
        <v>3.7562308148714202E-4</v>
      </c>
      <c r="CI42" s="348">
        <v>8.5542983171672305E-4</v>
      </c>
      <c r="CJ42" s="348">
        <v>9.2606382174197977E-4</v>
      </c>
      <c r="CK42" s="348">
        <v>6.766187415677918E-4</v>
      </c>
      <c r="CL42" s="348">
        <v>8.698056094308777E-4</v>
      </c>
      <c r="CM42" s="348">
        <v>6.7197464294829735E-4</v>
      </c>
      <c r="CN42" s="348">
        <v>1.5094841923558146E-3</v>
      </c>
      <c r="CO42" s="348">
        <v>6.9537930025640046E-4</v>
      </c>
      <c r="CP42" s="348">
        <v>9.3790181999806239E-4</v>
      </c>
      <c r="CQ42" s="348">
        <v>1.0327197484935181E-3</v>
      </c>
      <c r="CR42" s="348">
        <v>8.5610305917692734E-4</v>
      </c>
      <c r="CS42" s="348">
        <v>8.125627282848084E-4</v>
      </c>
      <c r="CT42" s="348">
        <v>5.4334853875833268E-4</v>
      </c>
      <c r="CU42" s="348">
        <v>1.0434045276858379E-3</v>
      </c>
      <c r="CV42" s="348">
        <v>2.348932793199681E-3</v>
      </c>
      <c r="CW42" s="348">
        <v>7.5500158182132521E-4</v>
      </c>
      <c r="CX42" s="348">
        <v>1.3698529235462822E-2</v>
      </c>
      <c r="CY42" s="348">
        <v>3.8086716698476896E-4</v>
      </c>
      <c r="CZ42" s="348">
        <v>1.2147034903185006E-3</v>
      </c>
      <c r="DA42" s="348">
        <v>1.2548414634128684E-3</v>
      </c>
      <c r="DB42" s="348">
        <v>9.8865914380660553E-4</v>
      </c>
      <c r="DC42" s="348">
        <v>7.8615033954894744E-4</v>
      </c>
      <c r="DD42" s="348">
        <v>5.7995337076349317E-4</v>
      </c>
      <c r="DE42" s="348">
        <v>1.2150475300841033E-3</v>
      </c>
      <c r="DF42" s="348">
        <v>2.109300663639734E-3</v>
      </c>
      <c r="DG42" s="349">
        <v>2.6816986100776795E-3</v>
      </c>
    </row>
    <row r="43" spans="1:111" ht="15" customHeight="1" x14ac:dyDescent="0.3">
      <c r="A43" s="278">
        <v>37</v>
      </c>
      <c r="B43" s="196" t="s">
        <v>314</v>
      </c>
      <c r="C43" s="279" t="s">
        <v>221</v>
      </c>
      <c r="D43" s="347">
        <v>2.5104470709223069E-3</v>
      </c>
      <c r="E43" s="348">
        <v>1.5551593362667553E-3</v>
      </c>
      <c r="F43" s="348">
        <v>2.3646732347696736E-3</v>
      </c>
      <c r="G43" s="348">
        <v>1.0994092862068802E-3</v>
      </c>
      <c r="H43" s="348">
        <v>8.7167109886120246E-3</v>
      </c>
      <c r="I43" s="348">
        <v>1.6798447145360561E-2</v>
      </c>
      <c r="J43" s="348">
        <v>4.9989769060024385E-3</v>
      </c>
      <c r="K43" s="348">
        <v>2.127612404009101E-3</v>
      </c>
      <c r="L43" s="348">
        <v>9.3187176708279737E-3</v>
      </c>
      <c r="M43" s="348">
        <v>1.3891688756670784E-3</v>
      </c>
      <c r="N43" s="348">
        <v>2.8012165898939944E-4</v>
      </c>
      <c r="O43" s="348">
        <v>1.4375375507157165E-3</v>
      </c>
      <c r="P43" s="348">
        <v>1.6894338927438634E-3</v>
      </c>
      <c r="Q43" s="348">
        <v>3.4484180650311237E-3</v>
      </c>
      <c r="R43" s="348">
        <v>5.4057398925469589E-2</v>
      </c>
      <c r="S43" s="348">
        <v>2.1366534784114976E-3</v>
      </c>
      <c r="T43" s="348">
        <v>1.5368298288027566E-3</v>
      </c>
      <c r="U43" s="348">
        <v>1.0376544813482571E-3</v>
      </c>
      <c r="V43" s="348">
        <v>1.2954446256681009E-3</v>
      </c>
      <c r="W43" s="348">
        <v>3.4048887247035489E-3</v>
      </c>
      <c r="X43" s="348">
        <v>7.5918989362384664E-4</v>
      </c>
      <c r="Y43" s="348">
        <v>2.4119521546073562E-3</v>
      </c>
      <c r="Z43" s="348">
        <v>1.6933450396451064E-3</v>
      </c>
      <c r="AA43" s="348">
        <v>1.7621052002740039E-3</v>
      </c>
      <c r="AB43" s="348">
        <v>4.7838961244425398E-3</v>
      </c>
      <c r="AC43" s="348">
        <v>3.5929815050882918E-3</v>
      </c>
      <c r="AD43" s="348">
        <v>3.0350114211297934E-4</v>
      </c>
      <c r="AE43" s="348">
        <v>9.5590145475374778E-4</v>
      </c>
      <c r="AF43" s="348">
        <v>3.954784246434459E-3</v>
      </c>
      <c r="AG43" s="348">
        <v>9.5419585448188564E-3</v>
      </c>
      <c r="AH43" s="348">
        <v>3.3002740320857552E-3</v>
      </c>
      <c r="AI43" s="348">
        <v>3.1751814949318494E-3</v>
      </c>
      <c r="AJ43" s="348">
        <v>1.9344262993039856E-2</v>
      </c>
      <c r="AK43" s="348">
        <v>5.4946301526670903E-3</v>
      </c>
      <c r="AL43" s="348">
        <v>6.1200488645063063E-3</v>
      </c>
      <c r="AM43" s="348">
        <v>1.4002702807319194E-3</v>
      </c>
      <c r="AN43" s="348">
        <v>1.2635518299043189</v>
      </c>
      <c r="AO43" s="348">
        <v>9.1590812993901149E-2</v>
      </c>
      <c r="AP43" s="348">
        <v>0.54902049081311688</v>
      </c>
      <c r="AQ43" s="348">
        <v>1.4092905245003025E-3</v>
      </c>
      <c r="AR43" s="348">
        <v>3.3223865028228325E-3</v>
      </c>
      <c r="AS43" s="348">
        <v>0.21233916493780336</v>
      </c>
      <c r="AT43" s="348">
        <v>0.17223945355110068</v>
      </c>
      <c r="AU43" s="348">
        <v>9.1417290884674485E-2</v>
      </c>
      <c r="AV43" s="348">
        <v>7.6899617221242361E-2</v>
      </c>
      <c r="AW43" s="348">
        <v>2.6498080000533639E-2</v>
      </c>
      <c r="AX43" s="348">
        <v>6.6065345561215775E-3</v>
      </c>
      <c r="AY43" s="348">
        <v>1.8115657033777394E-2</v>
      </c>
      <c r="AZ43" s="348">
        <v>6.4257100112675269E-2</v>
      </c>
      <c r="BA43" s="348">
        <v>5.3171448803354664E-2</v>
      </c>
      <c r="BB43" s="348">
        <v>1.3481746448695403E-2</v>
      </c>
      <c r="BC43" s="348">
        <v>3.5715692743411485E-2</v>
      </c>
      <c r="BD43" s="348">
        <v>1.827117473111162E-2</v>
      </c>
      <c r="BE43" s="348">
        <v>1.34223065199302E-2</v>
      </c>
      <c r="BF43" s="348">
        <v>7.0563886620575944E-2</v>
      </c>
      <c r="BG43" s="348">
        <v>8.832948907178606E-2</v>
      </c>
      <c r="BH43" s="348">
        <v>5.181001229023998E-2</v>
      </c>
      <c r="BI43" s="348">
        <v>0.19904972138411128</v>
      </c>
      <c r="BJ43" s="348">
        <v>5.1163047187145677E-2</v>
      </c>
      <c r="BK43" s="348">
        <v>1.3225015476396906E-2</v>
      </c>
      <c r="BL43" s="348">
        <v>1.6829147984346378E-3</v>
      </c>
      <c r="BM43" s="348">
        <v>4.1847871104885963E-2</v>
      </c>
      <c r="BN43" s="348">
        <v>4.7537415201445235E-2</v>
      </c>
      <c r="BO43" s="348">
        <v>3.1429156771424473E-2</v>
      </c>
      <c r="BP43" s="348">
        <v>4.7641198554896083E-2</v>
      </c>
      <c r="BQ43" s="348">
        <v>2.1767988977457607E-3</v>
      </c>
      <c r="BR43" s="348">
        <v>3.3373663269766021E-3</v>
      </c>
      <c r="BS43" s="348">
        <v>4.8452102569122839E-3</v>
      </c>
      <c r="BT43" s="348">
        <v>1.4189764230184059E-3</v>
      </c>
      <c r="BU43" s="348">
        <v>1.26589921625861E-3</v>
      </c>
      <c r="BV43" s="348">
        <v>7.7920403007384026E-4</v>
      </c>
      <c r="BW43" s="348">
        <v>6.2420577322116198E-4</v>
      </c>
      <c r="BX43" s="348">
        <v>1.2360865361587285E-3</v>
      </c>
      <c r="BY43" s="348">
        <v>8.8894955752132543E-4</v>
      </c>
      <c r="BZ43" s="348">
        <v>4.3177260543923873E-3</v>
      </c>
      <c r="CA43" s="348">
        <v>1.2367073308485047E-3</v>
      </c>
      <c r="CB43" s="348">
        <v>6.4954908258282092E-3</v>
      </c>
      <c r="CC43" s="348">
        <v>6.6203331585065464E-3</v>
      </c>
      <c r="CD43" s="348">
        <v>7.470249056260321E-3</v>
      </c>
      <c r="CE43" s="348">
        <v>1.0682784606683602E-3</v>
      </c>
      <c r="CF43" s="348">
        <v>1.7452196154211397E-3</v>
      </c>
      <c r="CG43" s="348">
        <v>5.2443074469755071E-3</v>
      </c>
      <c r="CH43" s="348">
        <v>5.8633515345113852E-4</v>
      </c>
      <c r="CI43" s="348">
        <v>1.364424881444621E-3</v>
      </c>
      <c r="CJ43" s="348">
        <v>1.4849937062173765E-3</v>
      </c>
      <c r="CK43" s="348">
        <v>1.0518137205162063E-3</v>
      </c>
      <c r="CL43" s="348">
        <v>1.3949245596834407E-3</v>
      </c>
      <c r="CM43" s="348">
        <v>1.0722366594179834E-3</v>
      </c>
      <c r="CN43" s="348">
        <v>2.4084892280204135E-3</v>
      </c>
      <c r="CO43" s="348">
        <v>1.1249267482333714E-3</v>
      </c>
      <c r="CP43" s="348">
        <v>1.484611534221534E-3</v>
      </c>
      <c r="CQ43" s="348">
        <v>1.6763266432935819E-3</v>
      </c>
      <c r="CR43" s="348">
        <v>1.3495735481025314E-3</v>
      </c>
      <c r="CS43" s="348">
        <v>1.3010884138670779E-3</v>
      </c>
      <c r="CT43" s="348">
        <v>8.7109359352584086E-4</v>
      </c>
      <c r="CU43" s="348">
        <v>1.6833880344618844E-3</v>
      </c>
      <c r="CV43" s="348">
        <v>3.5492008283507397E-3</v>
      </c>
      <c r="CW43" s="348">
        <v>1.2034158296081357E-3</v>
      </c>
      <c r="CX43" s="348">
        <v>2.0228780727200947E-2</v>
      </c>
      <c r="CY43" s="348">
        <v>6.0377788795218151E-4</v>
      </c>
      <c r="CZ43" s="348">
        <v>1.9366767042730672E-3</v>
      </c>
      <c r="DA43" s="348">
        <v>2.0407634740809912E-3</v>
      </c>
      <c r="DB43" s="348">
        <v>1.6003370136040195E-3</v>
      </c>
      <c r="DC43" s="348">
        <v>1.2528749056840271E-3</v>
      </c>
      <c r="DD43" s="348">
        <v>9.3384741093815158E-4</v>
      </c>
      <c r="DE43" s="348">
        <v>1.95494979714117E-3</v>
      </c>
      <c r="DF43" s="348">
        <v>3.382235563905601E-3</v>
      </c>
      <c r="DG43" s="349">
        <v>4.3349869622855601E-3</v>
      </c>
    </row>
    <row r="44" spans="1:111" ht="15" customHeight="1" x14ac:dyDescent="0.3">
      <c r="A44" s="278">
        <v>38</v>
      </c>
      <c r="B44" s="196" t="s">
        <v>315</v>
      </c>
      <c r="C44" s="279" t="s">
        <v>316</v>
      </c>
      <c r="D44" s="347">
        <v>4.482997464506258E-4</v>
      </c>
      <c r="E44" s="348">
        <v>2.6239236076253868E-4</v>
      </c>
      <c r="F44" s="348">
        <v>6.2725346425255841E-4</v>
      </c>
      <c r="G44" s="348">
        <v>2.0825679357014808E-4</v>
      </c>
      <c r="H44" s="348">
        <v>1.7892064782080498E-3</v>
      </c>
      <c r="I44" s="348">
        <v>6.5681338501408259E-4</v>
      </c>
      <c r="J44" s="348">
        <v>1.3611327872624758E-3</v>
      </c>
      <c r="K44" s="348">
        <v>2.6994414192041497E-4</v>
      </c>
      <c r="L44" s="348">
        <v>4.0152225883906994E-4</v>
      </c>
      <c r="M44" s="348">
        <v>2.1503892721949812E-4</v>
      </c>
      <c r="N44" s="348">
        <v>4.5885754102828378E-5</v>
      </c>
      <c r="O44" s="348">
        <v>1.9798010729233821E-4</v>
      </c>
      <c r="P44" s="348">
        <v>1.7296943133086499E-4</v>
      </c>
      <c r="Q44" s="348">
        <v>2.7876712590935333E-4</v>
      </c>
      <c r="R44" s="348">
        <v>1.0403676248966294E-3</v>
      </c>
      <c r="S44" s="348">
        <v>2.4822260072405761E-4</v>
      </c>
      <c r="T44" s="348">
        <v>1.6379371724555209E-4</v>
      </c>
      <c r="U44" s="348">
        <v>1.3109946473930119E-4</v>
      </c>
      <c r="V44" s="348">
        <v>2.2193163807756198E-4</v>
      </c>
      <c r="W44" s="348">
        <v>3.3158998531863899E-4</v>
      </c>
      <c r="X44" s="348">
        <v>1.0641860128438437E-4</v>
      </c>
      <c r="Y44" s="348">
        <v>2.9579484021913954E-4</v>
      </c>
      <c r="Z44" s="348">
        <v>1.8877719166431192E-4</v>
      </c>
      <c r="AA44" s="348">
        <v>1.9807433604270594E-4</v>
      </c>
      <c r="AB44" s="348">
        <v>2.765571054585099E-4</v>
      </c>
      <c r="AC44" s="348">
        <v>2.2294601060503816E-4</v>
      </c>
      <c r="AD44" s="348">
        <v>3.5124364457805784E-5</v>
      </c>
      <c r="AE44" s="348">
        <v>1.3071364162499499E-4</v>
      </c>
      <c r="AF44" s="348">
        <v>2.9080893829940485E-4</v>
      </c>
      <c r="AG44" s="348">
        <v>3.4510330550498771E-4</v>
      </c>
      <c r="AH44" s="348">
        <v>3.4780755951679786E-4</v>
      </c>
      <c r="AI44" s="348">
        <v>3.4737545232573749E-4</v>
      </c>
      <c r="AJ44" s="348">
        <v>4.4932674787310584E-4</v>
      </c>
      <c r="AK44" s="348">
        <v>2.6231319216073511E-3</v>
      </c>
      <c r="AL44" s="348">
        <v>5.2772096143963978E-4</v>
      </c>
      <c r="AM44" s="348">
        <v>2.1673361551808939E-4</v>
      </c>
      <c r="AN44" s="348">
        <v>2.1835454738592595E-4</v>
      </c>
      <c r="AO44" s="348">
        <v>1.0060651230699167</v>
      </c>
      <c r="AP44" s="348">
        <v>1.6082710016872889E-4</v>
      </c>
      <c r="AQ44" s="348">
        <v>2.0107698986238307E-4</v>
      </c>
      <c r="AR44" s="348">
        <v>1.9343297782555932E-4</v>
      </c>
      <c r="AS44" s="348">
        <v>1.4799761992141168E-2</v>
      </c>
      <c r="AT44" s="348">
        <v>4.7797050560239003E-3</v>
      </c>
      <c r="AU44" s="348">
        <v>3.1765181599968016E-2</v>
      </c>
      <c r="AV44" s="348">
        <v>2.7140212638835152E-2</v>
      </c>
      <c r="AW44" s="348">
        <v>5.3745484720136598E-3</v>
      </c>
      <c r="AX44" s="348">
        <v>5.1634406447540967E-4</v>
      </c>
      <c r="AY44" s="348">
        <v>1.1669186941966777E-3</v>
      </c>
      <c r="AZ44" s="348">
        <v>1.2815489739882944E-2</v>
      </c>
      <c r="BA44" s="348">
        <v>2.3827726112447154E-3</v>
      </c>
      <c r="BB44" s="348">
        <v>2.806852651821911E-3</v>
      </c>
      <c r="BC44" s="348">
        <v>1.7036478216465143E-3</v>
      </c>
      <c r="BD44" s="348">
        <v>1.1454786658524716E-3</v>
      </c>
      <c r="BE44" s="348">
        <v>2.2708820936269891E-3</v>
      </c>
      <c r="BF44" s="348">
        <v>1.9183666740784248E-2</v>
      </c>
      <c r="BG44" s="348">
        <v>1.799844431510347E-2</v>
      </c>
      <c r="BH44" s="348">
        <v>3.3483823326550713E-2</v>
      </c>
      <c r="BI44" s="348">
        <v>3.9089052906503725E-2</v>
      </c>
      <c r="BJ44" s="348">
        <v>1.8112630110297651E-2</v>
      </c>
      <c r="BK44" s="348">
        <v>2.0260155162604011E-3</v>
      </c>
      <c r="BL44" s="348">
        <v>3.5652144972843683E-4</v>
      </c>
      <c r="BM44" s="348">
        <v>1.8383571196089999E-3</v>
      </c>
      <c r="BN44" s="348">
        <v>2.090286711962533E-3</v>
      </c>
      <c r="BO44" s="348">
        <v>1.8540614315024934E-3</v>
      </c>
      <c r="BP44" s="348">
        <v>7.2052679603801855E-3</v>
      </c>
      <c r="BQ44" s="348">
        <v>3.9983296888993408E-4</v>
      </c>
      <c r="BR44" s="348">
        <v>2.1649437026045605E-4</v>
      </c>
      <c r="BS44" s="348">
        <v>7.4731084695239304E-4</v>
      </c>
      <c r="BT44" s="348">
        <v>2.7030067334922952E-4</v>
      </c>
      <c r="BU44" s="348">
        <v>1.4243590353187638E-4</v>
      </c>
      <c r="BV44" s="348">
        <v>1.1188252079411898E-4</v>
      </c>
      <c r="BW44" s="348">
        <v>7.3996564979804952E-5</v>
      </c>
      <c r="BX44" s="348">
        <v>8.9551658215706261E-5</v>
      </c>
      <c r="BY44" s="348">
        <v>4.5341688400609193E-5</v>
      </c>
      <c r="BZ44" s="348">
        <v>1.118982358644576E-3</v>
      </c>
      <c r="CA44" s="348">
        <v>2.8497808325200503E-4</v>
      </c>
      <c r="CB44" s="348">
        <v>1.7722616979706954E-3</v>
      </c>
      <c r="CC44" s="348">
        <v>1.1546842517328613E-3</v>
      </c>
      <c r="CD44" s="348">
        <v>2.1441264503825426E-3</v>
      </c>
      <c r="CE44" s="348">
        <v>1.4902787216438483E-4</v>
      </c>
      <c r="CF44" s="348">
        <v>1.7396391063901045E-4</v>
      </c>
      <c r="CG44" s="348">
        <v>2.8301870074672796E-4</v>
      </c>
      <c r="CH44" s="348">
        <v>1.2435160168451867E-4</v>
      </c>
      <c r="CI44" s="348">
        <v>2.0039504171699352E-4</v>
      </c>
      <c r="CJ44" s="348">
        <v>2.0239173514517551E-4</v>
      </c>
      <c r="CK44" s="348">
        <v>2.276987001513628E-4</v>
      </c>
      <c r="CL44" s="348">
        <v>1.8434091655022158E-4</v>
      </c>
      <c r="CM44" s="348">
        <v>1.5582094528157698E-4</v>
      </c>
      <c r="CN44" s="348">
        <v>3.7854890155357022E-4</v>
      </c>
      <c r="CO44" s="348">
        <v>1.2497039537712079E-4</v>
      </c>
      <c r="CP44" s="348">
        <v>2.4494701692998804E-4</v>
      </c>
      <c r="CQ44" s="348">
        <v>1.8045924002387485E-4</v>
      </c>
      <c r="CR44" s="348">
        <v>2.46069930493958E-4</v>
      </c>
      <c r="CS44" s="348">
        <v>1.7101070888542007E-4</v>
      </c>
      <c r="CT44" s="348">
        <v>1.1575595195142672E-4</v>
      </c>
      <c r="CU44" s="348">
        <v>1.7420844832266065E-4</v>
      </c>
      <c r="CV44" s="348">
        <v>1.0744777170792503E-3</v>
      </c>
      <c r="CW44" s="348">
        <v>1.8031360662671073E-4</v>
      </c>
      <c r="CX44" s="348">
        <v>7.4980003549406198E-3</v>
      </c>
      <c r="CY44" s="348">
        <v>9.7854212321514552E-5</v>
      </c>
      <c r="CZ44" s="348">
        <v>2.9067279835510063E-4</v>
      </c>
      <c r="DA44" s="348">
        <v>2.0471392698192731E-4</v>
      </c>
      <c r="DB44" s="348">
        <v>1.7901053009578352E-4</v>
      </c>
      <c r="DC44" s="348">
        <v>1.8718470807764395E-4</v>
      </c>
      <c r="DD44" s="348">
        <v>1.1966553716240914E-4</v>
      </c>
      <c r="DE44" s="348">
        <v>1.9439362695211E-4</v>
      </c>
      <c r="DF44" s="348">
        <v>4.4896415929972591E-4</v>
      </c>
      <c r="DG44" s="349">
        <v>3.7685587101310213E-4</v>
      </c>
    </row>
    <row r="45" spans="1:111" ht="15" customHeight="1" x14ac:dyDescent="0.3">
      <c r="A45" s="278">
        <v>39</v>
      </c>
      <c r="B45" s="196" t="s">
        <v>317</v>
      </c>
      <c r="C45" s="279" t="s">
        <v>318</v>
      </c>
      <c r="D45" s="347">
        <v>7.5981431864346116E-4</v>
      </c>
      <c r="E45" s="348">
        <v>4.7703112646203214E-4</v>
      </c>
      <c r="F45" s="348">
        <v>7.0849249383095076E-4</v>
      </c>
      <c r="G45" s="348">
        <v>3.3141378133724292E-4</v>
      </c>
      <c r="H45" s="348">
        <v>2.5576767600337768E-3</v>
      </c>
      <c r="I45" s="348">
        <v>1.9868347115771031E-3</v>
      </c>
      <c r="J45" s="348">
        <v>1.0482720413937247E-3</v>
      </c>
      <c r="K45" s="348">
        <v>6.8262939739070837E-4</v>
      </c>
      <c r="L45" s="348">
        <v>3.2434082301020148E-3</v>
      </c>
      <c r="M45" s="348">
        <v>4.3319448337388798E-4</v>
      </c>
      <c r="N45" s="348">
        <v>8.983603417723469E-5</v>
      </c>
      <c r="O45" s="348">
        <v>4.3005173688852918E-4</v>
      </c>
      <c r="P45" s="348">
        <v>4.6570240166187517E-4</v>
      </c>
      <c r="Q45" s="348">
        <v>1.0361921209591338E-3</v>
      </c>
      <c r="R45" s="348">
        <v>4.098875683641931E-2</v>
      </c>
      <c r="S45" s="348">
        <v>6.6534564508242673E-4</v>
      </c>
      <c r="T45" s="348">
        <v>4.8471559471270436E-4</v>
      </c>
      <c r="U45" s="348">
        <v>3.1574482833597443E-4</v>
      </c>
      <c r="V45" s="348">
        <v>4.0928220216085177E-4</v>
      </c>
      <c r="W45" s="348">
        <v>1.3195690105339451E-3</v>
      </c>
      <c r="X45" s="348">
        <v>2.226201490496009E-4</v>
      </c>
      <c r="Y45" s="348">
        <v>7.8502780270886053E-4</v>
      </c>
      <c r="Z45" s="348">
        <v>5.3908903121346126E-4</v>
      </c>
      <c r="AA45" s="348">
        <v>5.4994810600096026E-4</v>
      </c>
      <c r="AB45" s="348">
        <v>1.647058260746902E-3</v>
      </c>
      <c r="AC45" s="348">
        <v>1.2422109649895049E-3</v>
      </c>
      <c r="AD45" s="348">
        <v>7.6658486930773409E-5</v>
      </c>
      <c r="AE45" s="348">
        <v>2.8665730706173818E-4</v>
      </c>
      <c r="AF45" s="348">
        <v>6.5474552245484369E-4</v>
      </c>
      <c r="AG45" s="348">
        <v>1.7957690051899971E-3</v>
      </c>
      <c r="AH45" s="348">
        <v>1.0647497096671846E-3</v>
      </c>
      <c r="AI45" s="348">
        <v>1.0588439160666237E-3</v>
      </c>
      <c r="AJ45" s="348">
        <v>3.8056483322714938E-3</v>
      </c>
      <c r="AK45" s="348">
        <v>2.745506646233038E-3</v>
      </c>
      <c r="AL45" s="348">
        <v>2.7681148928266918E-3</v>
      </c>
      <c r="AM45" s="348">
        <v>5.1692561275078176E-4</v>
      </c>
      <c r="AN45" s="348">
        <v>4.8962907129963514E-4</v>
      </c>
      <c r="AO45" s="348">
        <v>1.7616183048868267E-3</v>
      </c>
      <c r="AP45" s="348">
        <v>1.0003474280838232</v>
      </c>
      <c r="AQ45" s="348">
        <v>3.3356431845271977E-4</v>
      </c>
      <c r="AR45" s="348">
        <v>1.0084272319498722E-3</v>
      </c>
      <c r="AS45" s="348">
        <v>8.6437964020299698E-2</v>
      </c>
      <c r="AT45" s="348">
        <v>6.0911567294403911E-2</v>
      </c>
      <c r="AU45" s="348">
        <v>2.4397822722472373E-2</v>
      </c>
      <c r="AV45" s="348">
        <v>1.9011027177942643E-2</v>
      </c>
      <c r="AW45" s="348">
        <v>8.9029379561773956E-3</v>
      </c>
      <c r="AX45" s="348">
        <v>2.3670615157452245E-3</v>
      </c>
      <c r="AY45" s="348">
        <v>8.4233248563721688E-3</v>
      </c>
      <c r="AZ45" s="348">
        <v>1.4649997512078818E-2</v>
      </c>
      <c r="BA45" s="348">
        <v>2.5034224307788892E-2</v>
      </c>
      <c r="BB45" s="348">
        <v>3.0855608974820307E-3</v>
      </c>
      <c r="BC45" s="348">
        <v>9.5290199771335682E-3</v>
      </c>
      <c r="BD45" s="348">
        <v>8.3195954023333341E-3</v>
      </c>
      <c r="BE45" s="348">
        <v>4.1222612854071219E-3</v>
      </c>
      <c r="BF45" s="348">
        <v>1.3660711126477685E-2</v>
      </c>
      <c r="BG45" s="348">
        <v>1.3185703792635823E-2</v>
      </c>
      <c r="BH45" s="348">
        <v>1.5145616549313522E-2</v>
      </c>
      <c r="BI45" s="348">
        <v>5.7891157415755137E-2</v>
      </c>
      <c r="BJ45" s="348">
        <v>2.6263040849963032E-2</v>
      </c>
      <c r="BK45" s="348">
        <v>4.3770643656545179E-3</v>
      </c>
      <c r="BL45" s="348">
        <v>5.0560102555708005E-4</v>
      </c>
      <c r="BM45" s="348">
        <v>8.1358617056713125E-3</v>
      </c>
      <c r="BN45" s="348">
        <v>1.296213824742359E-2</v>
      </c>
      <c r="BO45" s="348">
        <v>3.8369886365705419E-3</v>
      </c>
      <c r="BP45" s="348">
        <v>6.0729383726727086E-3</v>
      </c>
      <c r="BQ45" s="348">
        <v>6.4337888674981811E-4</v>
      </c>
      <c r="BR45" s="348">
        <v>9.4745087903651379E-4</v>
      </c>
      <c r="BS45" s="348">
        <v>1.4185936324320261E-3</v>
      </c>
      <c r="BT45" s="348">
        <v>4.7764086757954389E-4</v>
      </c>
      <c r="BU45" s="348">
        <v>4.1875915348378806E-4</v>
      </c>
      <c r="BV45" s="348">
        <v>2.8716299181926261E-4</v>
      </c>
      <c r="BW45" s="348">
        <v>1.965412117249462E-4</v>
      </c>
      <c r="BX45" s="348">
        <v>3.8857342903720986E-4</v>
      </c>
      <c r="BY45" s="348">
        <v>2.5502719356463449E-4</v>
      </c>
      <c r="BZ45" s="348">
        <v>1.8775493869466703E-3</v>
      </c>
      <c r="CA45" s="348">
        <v>3.7494278527949628E-4</v>
      </c>
      <c r="CB45" s="348">
        <v>1.8562724115496253E-3</v>
      </c>
      <c r="CC45" s="348">
        <v>1.9154563937518862E-3</v>
      </c>
      <c r="CD45" s="348">
        <v>3.2237340692190478E-3</v>
      </c>
      <c r="CE45" s="348">
        <v>3.0899303594595837E-4</v>
      </c>
      <c r="CF45" s="348">
        <v>5.6262077431947367E-4</v>
      </c>
      <c r="CG45" s="348">
        <v>9.1716594788813545E-4</v>
      </c>
      <c r="CH45" s="348">
        <v>2.0069206347827985E-4</v>
      </c>
      <c r="CI45" s="348">
        <v>4.8123616924664406E-4</v>
      </c>
      <c r="CJ45" s="348">
        <v>4.7008023918488408E-4</v>
      </c>
      <c r="CK45" s="348">
        <v>3.6999771868385923E-4</v>
      </c>
      <c r="CL45" s="348">
        <v>4.8456569647898365E-4</v>
      </c>
      <c r="CM45" s="348">
        <v>3.8101134573589196E-4</v>
      </c>
      <c r="CN45" s="348">
        <v>8.5101489804214865E-4</v>
      </c>
      <c r="CO45" s="348">
        <v>3.782462556896242E-4</v>
      </c>
      <c r="CP45" s="348">
        <v>5.432240378152837E-4</v>
      </c>
      <c r="CQ45" s="348">
        <v>5.861700259218337E-4</v>
      </c>
      <c r="CR45" s="348">
        <v>4.3408861182453955E-4</v>
      </c>
      <c r="CS45" s="348">
        <v>5.3315340697579169E-4</v>
      </c>
      <c r="CT45" s="348">
        <v>3.2591888152782065E-4</v>
      </c>
      <c r="CU45" s="348">
        <v>7.8535330750488953E-4</v>
      </c>
      <c r="CV45" s="348">
        <v>1.1260987700344458E-3</v>
      </c>
      <c r="CW45" s="348">
        <v>4.0405973325007379E-4</v>
      </c>
      <c r="CX45" s="348">
        <v>6.1026418609934829E-3</v>
      </c>
      <c r="CY45" s="348">
        <v>2.2122484444653335E-4</v>
      </c>
      <c r="CZ45" s="348">
        <v>6.1658994749903145E-4</v>
      </c>
      <c r="DA45" s="348">
        <v>7.0959760198870006E-4</v>
      </c>
      <c r="DB45" s="348">
        <v>5.2624389052868337E-4</v>
      </c>
      <c r="DC45" s="348">
        <v>4.4070545289281055E-4</v>
      </c>
      <c r="DD45" s="348">
        <v>2.9830007171193531E-4</v>
      </c>
      <c r="DE45" s="348">
        <v>6.2009717168646464E-4</v>
      </c>
      <c r="DF45" s="348">
        <v>1.145273091752506E-3</v>
      </c>
      <c r="DG45" s="349">
        <v>9.2087950781381703E-4</v>
      </c>
    </row>
    <row r="46" spans="1:111" ht="15" customHeight="1" x14ac:dyDescent="0.3">
      <c r="A46" s="278">
        <v>40</v>
      </c>
      <c r="B46" s="196" t="s">
        <v>319</v>
      </c>
      <c r="C46" s="279" t="s">
        <v>222</v>
      </c>
      <c r="D46" s="347">
        <v>6.6305950264727571E-4</v>
      </c>
      <c r="E46" s="348">
        <v>3.8553438887125831E-4</v>
      </c>
      <c r="F46" s="348">
        <v>6.3110987568067818E-4</v>
      </c>
      <c r="G46" s="348">
        <v>2.4599998332133815E-4</v>
      </c>
      <c r="H46" s="348">
        <v>6.7325547153070705E-4</v>
      </c>
      <c r="I46" s="348">
        <v>1.320648196343749E-3</v>
      </c>
      <c r="J46" s="348">
        <v>7.6174611889138837E-4</v>
      </c>
      <c r="K46" s="348">
        <v>7.3801000976114078E-4</v>
      </c>
      <c r="L46" s="348">
        <v>1.5224702339452047E-3</v>
      </c>
      <c r="M46" s="348">
        <v>4.0756335946071E-4</v>
      </c>
      <c r="N46" s="348">
        <v>9.838173976188141E-5</v>
      </c>
      <c r="O46" s="348">
        <v>5.8857479641721919E-4</v>
      </c>
      <c r="P46" s="348">
        <v>4.7666044208393126E-4</v>
      </c>
      <c r="Q46" s="348">
        <v>7.6084169337970158E-4</v>
      </c>
      <c r="R46" s="348">
        <v>4.4548623343637107E-3</v>
      </c>
      <c r="S46" s="348">
        <v>6.249338736481376E-4</v>
      </c>
      <c r="T46" s="348">
        <v>4.4359764991260274E-4</v>
      </c>
      <c r="U46" s="348">
        <v>2.5774321620998828E-4</v>
      </c>
      <c r="V46" s="348">
        <v>9.4741372098325067E-4</v>
      </c>
      <c r="W46" s="348">
        <v>1.7288980369594406E-2</v>
      </c>
      <c r="X46" s="348">
        <v>2.8409116520838721E-4</v>
      </c>
      <c r="Y46" s="348">
        <v>1.7961008723496872E-3</v>
      </c>
      <c r="Z46" s="348">
        <v>8.3257531517468106E-4</v>
      </c>
      <c r="AA46" s="348">
        <v>1.0129354411188296E-3</v>
      </c>
      <c r="AB46" s="348">
        <v>1.6349486756167284E-3</v>
      </c>
      <c r="AC46" s="348">
        <v>4.3975054347311325E-3</v>
      </c>
      <c r="AD46" s="348">
        <v>5.0483868407774744E-5</v>
      </c>
      <c r="AE46" s="348">
        <v>2.2404485658712121E-4</v>
      </c>
      <c r="AF46" s="348">
        <v>1.3314580635243594E-3</v>
      </c>
      <c r="AG46" s="348">
        <v>1.519096188513215E-3</v>
      </c>
      <c r="AH46" s="348">
        <v>8.2084014758524652E-4</v>
      </c>
      <c r="AI46" s="348">
        <v>3.941125468407144E-3</v>
      </c>
      <c r="AJ46" s="348">
        <v>8.8125256982709167E-4</v>
      </c>
      <c r="AK46" s="348">
        <v>1.6359377450160056E-2</v>
      </c>
      <c r="AL46" s="348">
        <v>6.5607869212233813E-3</v>
      </c>
      <c r="AM46" s="348">
        <v>5.8639304588152252E-3</v>
      </c>
      <c r="AN46" s="348">
        <v>1.1159365373397881E-2</v>
      </c>
      <c r="AO46" s="348">
        <v>3.2830098251146211E-3</v>
      </c>
      <c r="AP46" s="348">
        <v>4.7820257823590409E-3</v>
      </c>
      <c r="AQ46" s="348">
        <v>1.1137690926189312</v>
      </c>
      <c r="AR46" s="348">
        <v>0.25661399651016809</v>
      </c>
      <c r="AS46" s="348">
        <v>1.2084884528698752E-2</v>
      </c>
      <c r="AT46" s="348">
        <v>1.858028758206515E-2</v>
      </c>
      <c r="AU46" s="348">
        <v>9.0749632460381743E-3</v>
      </c>
      <c r="AV46" s="348">
        <v>6.5853570959432655E-3</v>
      </c>
      <c r="AW46" s="348">
        <v>1.8335807656378791E-2</v>
      </c>
      <c r="AX46" s="348">
        <v>9.0279213712967325E-3</v>
      </c>
      <c r="AY46" s="348">
        <v>2.7543487463713733E-2</v>
      </c>
      <c r="AZ46" s="348">
        <v>2.2443491875759634E-2</v>
      </c>
      <c r="BA46" s="348">
        <v>1.1108665407435901E-2</v>
      </c>
      <c r="BB46" s="348">
        <v>1.0254444157184239E-2</v>
      </c>
      <c r="BC46" s="348">
        <v>4.1318208977060011E-2</v>
      </c>
      <c r="BD46" s="348">
        <v>1.5296596422046324E-2</v>
      </c>
      <c r="BE46" s="348">
        <v>8.7685836084282556E-3</v>
      </c>
      <c r="BF46" s="348">
        <v>1.1814980828683014E-2</v>
      </c>
      <c r="BG46" s="348">
        <v>1.0727539866595151E-2</v>
      </c>
      <c r="BH46" s="348">
        <v>1.6504316505964785E-2</v>
      </c>
      <c r="BI46" s="348">
        <v>9.1679408932403266E-3</v>
      </c>
      <c r="BJ46" s="348">
        <v>6.13057933360058E-3</v>
      </c>
      <c r="BK46" s="348">
        <v>1.1192703002922388E-2</v>
      </c>
      <c r="BL46" s="348">
        <v>3.2035130475881472E-4</v>
      </c>
      <c r="BM46" s="348">
        <v>3.094379659627495E-3</v>
      </c>
      <c r="BN46" s="348">
        <v>4.3930782569696642E-3</v>
      </c>
      <c r="BO46" s="348">
        <v>1.73172186200227E-3</v>
      </c>
      <c r="BP46" s="348">
        <v>6.7513858232518629E-3</v>
      </c>
      <c r="BQ46" s="348">
        <v>5.3935005476477731E-4</v>
      </c>
      <c r="BR46" s="348">
        <v>3.8909982739012582E-4</v>
      </c>
      <c r="BS46" s="348">
        <v>8.4348434578112523E-4</v>
      </c>
      <c r="BT46" s="348">
        <v>3.8343427238655747E-4</v>
      </c>
      <c r="BU46" s="348">
        <v>2.2391118662832036E-4</v>
      </c>
      <c r="BV46" s="348">
        <v>1.5377169610092088E-4</v>
      </c>
      <c r="BW46" s="348">
        <v>1.0866820594534882E-4</v>
      </c>
      <c r="BX46" s="348">
        <v>1.5460030596109141E-4</v>
      </c>
      <c r="BY46" s="348">
        <v>9.0666436634205506E-5</v>
      </c>
      <c r="BZ46" s="348">
        <v>5.5187383312413894E-4</v>
      </c>
      <c r="CA46" s="348">
        <v>2.676817847874261E-4</v>
      </c>
      <c r="CB46" s="348">
        <v>1.4982066605855114E-3</v>
      </c>
      <c r="CC46" s="348">
        <v>4.2614291815058905E-4</v>
      </c>
      <c r="CD46" s="348">
        <v>9.1095000489942418E-4</v>
      </c>
      <c r="CE46" s="348">
        <v>1.8729627085112345E-4</v>
      </c>
      <c r="CF46" s="348">
        <v>2.7519272036621487E-4</v>
      </c>
      <c r="CG46" s="348">
        <v>4.1943977324222532E-4</v>
      </c>
      <c r="CH46" s="348">
        <v>1.0960628202832052E-4</v>
      </c>
      <c r="CI46" s="348">
        <v>2.6940476466560687E-4</v>
      </c>
      <c r="CJ46" s="348">
        <v>3.7074547747448629E-4</v>
      </c>
      <c r="CK46" s="348">
        <v>3.312038675043866E-4</v>
      </c>
      <c r="CL46" s="348">
        <v>2.6168461820401883E-4</v>
      </c>
      <c r="CM46" s="348">
        <v>5.1275468646502461E-4</v>
      </c>
      <c r="CN46" s="348">
        <v>4.989006171961099E-4</v>
      </c>
      <c r="CO46" s="348">
        <v>2.1131750980285782E-4</v>
      </c>
      <c r="CP46" s="348">
        <v>5.8560791314930468E-4</v>
      </c>
      <c r="CQ46" s="348">
        <v>1.0174712032854499E-3</v>
      </c>
      <c r="CR46" s="348">
        <v>6.4978348124623093E-4</v>
      </c>
      <c r="CS46" s="348">
        <v>3.2978966297689228E-4</v>
      </c>
      <c r="CT46" s="348">
        <v>2.8765934443099794E-4</v>
      </c>
      <c r="CU46" s="348">
        <v>3.4120989682659712E-4</v>
      </c>
      <c r="CV46" s="348">
        <v>9.8167266269110387E-4</v>
      </c>
      <c r="CW46" s="348">
        <v>3.4489334135075239E-4</v>
      </c>
      <c r="CX46" s="348">
        <v>5.7497418539954655E-3</v>
      </c>
      <c r="CY46" s="348">
        <v>1.6032112007297115E-4</v>
      </c>
      <c r="CZ46" s="348">
        <v>5.5191043926932715E-4</v>
      </c>
      <c r="DA46" s="348">
        <v>4.6399521890150205E-4</v>
      </c>
      <c r="DB46" s="348">
        <v>5.5259042208939734E-4</v>
      </c>
      <c r="DC46" s="348">
        <v>3.2093916583367536E-4</v>
      </c>
      <c r="DD46" s="348">
        <v>3.6812290642286843E-4</v>
      </c>
      <c r="DE46" s="348">
        <v>4.3481050821281666E-4</v>
      </c>
      <c r="DF46" s="348">
        <v>2.5070842323090953E-3</v>
      </c>
      <c r="DG46" s="349">
        <v>1.0049159592036617E-3</v>
      </c>
    </row>
    <row r="47" spans="1:111" ht="15" customHeight="1" x14ac:dyDescent="0.3">
      <c r="A47" s="278">
        <v>41</v>
      </c>
      <c r="B47" s="196" t="s">
        <v>320</v>
      </c>
      <c r="C47" s="279" t="s">
        <v>223</v>
      </c>
      <c r="D47" s="347">
        <v>1.1106642169021314E-3</v>
      </c>
      <c r="E47" s="348">
        <v>7.6684014581016101E-4</v>
      </c>
      <c r="F47" s="348">
        <v>1.3420261843631578E-3</v>
      </c>
      <c r="G47" s="348">
        <v>5.2994295070935785E-4</v>
      </c>
      <c r="H47" s="348">
        <v>1.5008536879477954E-3</v>
      </c>
      <c r="I47" s="348">
        <v>3.2918580626651577E-3</v>
      </c>
      <c r="J47" s="348">
        <v>1.7272505041288342E-3</v>
      </c>
      <c r="K47" s="348">
        <v>1.9141395337879685E-3</v>
      </c>
      <c r="L47" s="348">
        <v>3.1314935590737764E-3</v>
      </c>
      <c r="M47" s="348">
        <v>8.2092595454101764E-4</v>
      </c>
      <c r="N47" s="348">
        <v>2.1820767987723472E-4</v>
      </c>
      <c r="O47" s="348">
        <v>6.1931994302047357E-4</v>
      </c>
      <c r="P47" s="348">
        <v>6.3360015908048599E-4</v>
      </c>
      <c r="Q47" s="348">
        <v>1.5848726473782196E-3</v>
      </c>
      <c r="R47" s="348">
        <v>1.286770794716652E-2</v>
      </c>
      <c r="S47" s="348">
        <v>8.9368074806264579E-4</v>
      </c>
      <c r="T47" s="348">
        <v>7.2702307727588148E-4</v>
      </c>
      <c r="U47" s="348">
        <v>2.1048001515059345E-3</v>
      </c>
      <c r="V47" s="348">
        <v>6.333093244260729E-4</v>
      </c>
      <c r="W47" s="348">
        <v>1.6771087620385198E-3</v>
      </c>
      <c r="X47" s="348">
        <v>3.1264500962276045E-4</v>
      </c>
      <c r="Y47" s="348">
        <v>8.8748828581257518E-4</v>
      </c>
      <c r="Z47" s="348">
        <v>6.0961262716265291E-4</v>
      </c>
      <c r="AA47" s="348">
        <v>7.0304869721020662E-4</v>
      </c>
      <c r="AB47" s="348">
        <v>2.8032396889836751E-3</v>
      </c>
      <c r="AC47" s="348">
        <v>2.7624406698829023E-3</v>
      </c>
      <c r="AD47" s="348">
        <v>1.1189543682566289E-4</v>
      </c>
      <c r="AE47" s="348">
        <v>3.5539690182122247E-4</v>
      </c>
      <c r="AF47" s="348">
        <v>2.5292977397301107E-3</v>
      </c>
      <c r="AG47" s="348">
        <v>2.6505571033876392E-3</v>
      </c>
      <c r="AH47" s="348">
        <v>1.9978457766358457E-3</v>
      </c>
      <c r="AI47" s="348">
        <v>2.0063284523211922E-3</v>
      </c>
      <c r="AJ47" s="348">
        <v>1.3092079513985918E-3</v>
      </c>
      <c r="AK47" s="348">
        <v>2.6899396327633254E-3</v>
      </c>
      <c r="AL47" s="348">
        <v>3.5501126609714761E-3</v>
      </c>
      <c r="AM47" s="348">
        <v>5.567440228404103E-4</v>
      </c>
      <c r="AN47" s="348">
        <v>2.0354921501123577E-3</v>
      </c>
      <c r="AO47" s="348">
        <v>1.2662818259294676E-3</v>
      </c>
      <c r="AP47" s="348">
        <v>1.054808353355062E-3</v>
      </c>
      <c r="AQ47" s="348">
        <v>1.1844561397602719E-3</v>
      </c>
      <c r="AR47" s="348">
        <v>1.0323399123280357</v>
      </c>
      <c r="AS47" s="348">
        <v>4.0670036273447896E-2</v>
      </c>
      <c r="AT47" s="348">
        <v>2.9967834341539018E-2</v>
      </c>
      <c r="AU47" s="348">
        <v>3.027055853210028E-2</v>
      </c>
      <c r="AV47" s="348">
        <v>1.7714352723026187E-2</v>
      </c>
      <c r="AW47" s="348">
        <v>2.3544992576113383E-2</v>
      </c>
      <c r="AX47" s="348">
        <v>1.8132551809481843E-2</v>
      </c>
      <c r="AY47" s="348">
        <v>4.8439447580093851E-2</v>
      </c>
      <c r="AZ47" s="348">
        <v>5.5923445368599188E-2</v>
      </c>
      <c r="BA47" s="348">
        <v>3.4228865667772897E-2</v>
      </c>
      <c r="BB47" s="348">
        <v>2.7002081050625265E-2</v>
      </c>
      <c r="BC47" s="348">
        <v>3.3831511509245037E-2</v>
      </c>
      <c r="BD47" s="348">
        <v>4.6028985059400299E-2</v>
      </c>
      <c r="BE47" s="348">
        <v>2.4736875337921814E-2</v>
      </c>
      <c r="BF47" s="348">
        <v>2.8955716772573567E-2</v>
      </c>
      <c r="BG47" s="348">
        <v>2.9279830745994679E-2</v>
      </c>
      <c r="BH47" s="348">
        <v>4.0165940960323152E-2</v>
      </c>
      <c r="BI47" s="348">
        <v>2.4682740154343959E-2</v>
      </c>
      <c r="BJ47" s="348">
        <v>1.9247768074284268E-2</v>
      </c>
      <c r="BK47" s="348">
        <v>1.2109492743793511E-2</v>
      </c>
      <c r="BL47" s="348">
        <v>7.003916635466719E-4</v>
      </c>
      <c r="BM47" s="348">
        <v>8.8216705630906958E-3</v>
      </c>
      <c r="BN47" s="348">
        <v>1.2311479404226887E-2</v>
      </c>
      <c r="BO47" s="348">
        <v>4.6885832803601358E-3</v>
      </c>
      <c r="BP47" s="348">
        <v>2.419652834941876E-2</v>
      </c>
      <c r="BQ47" s="348">
        <v>1.4951167601259742E-3</v>
      </c>
      <c r="BR47" s="348">
        <v>9.6544572962004461E-4</v>
      </c>
      <c r="BS47" s="348">
        <v>1.8969215029037111E-3</v>
      </c>
      <c r="BT47" s="348">
        <v>6.9292397278677173E-4</v>
      </c>
      <c r="BU47" s="348">
        <v>4.6864265844837847E-4</v>
      </c>
      <c r="BV47" s="348">
        <v>3.6228159293978863E-4</v>
      </c>
      <c r="BW47" s="348">
        <v>2.5353846596351049E-4</v>
      </c>
      <c r="BX47" s="348">
        <v>3.8703898988586412E-4</v>
      </c>
      <c r="BY47" s="348">
        <v>2.3958401461875338E-4</v>
      </c>
      <c r="BZ47" s="348">
        <v>1.5683203713601915E-3</v>
      </c>
      <c r="CA47" s="348">
        <v>5.9209707633621641E-4</v>
      </c>
      <c r="CB47" s="348">
        <v>3.4687794219283204E-3</v>
      </c>
      <c r="CC47" s="348">
        <v>1.0770313166691972E-3</v>
      </c>
      <c r="CD47" s="348">
        <v>2.5975063669427994E-3</v>
      </c>
      <c r="CE47" s="348">
        <v>3.9728642960680266E-4</v>
      </c>
      <c r="CF47" s="348">
        <v>5.9880089961467499E-4</v>
      </c>
      <c r="CG47" s="348">
        <v>8.6643577493082419E-4</v>
      </c>
      <c r="CH47" s="348">
        <v>2.6479606881276818E-4</v>
      </c>
      <c r="CI47" s="348">
        <v>6.0113646663559122E-4</v>
      </c>
      <c r="CJ47" s="348">
        <v>7.8375244726315682E-4</v>
      </c>
      <c r="CK47" s="348">
        <v>6.2699920459403219E-4</v>
      </c>
      <c r="CL47" s="348">
        <v>5.9173986584331716E-4</v>
      </c>
      <c r="CM47" s="348">
        <v>1.0460709108243943E-3</v>
      </c>
      <c r="CN47" s="348">
        <v>1.1202834419669363E-3</v>
      </c>
      <c r="CO47" s="348">
        <v>4.3528105223196445E-4</v>
      </c>
      <c r="CP47" s="348">
        <v>9.4700915008652672E-4</v>
      </c>
      <c r="CQ47" s="348">
        <v>2.7092294410635239E-3</v>
      </c>
      <c r="CR47" s="348">
        <v>7.6198472553174986E-4</v>
      </c>
      <c r="CS47" s="348">
        <v>6.9423580257875353E-4</v>
      </c>
      <c r="CT47" s="348">
        <v>6.9259554395106871E-4</v>
      </c>
      <c r="CU47" s="348">
        <v>8.1358941333128096E-4</v>
      </c>
      <c r="CV47" s="348">
        <v>2.1393108648136015E-3</v>
      </c>
      <c r="CW47" s="348">
        <v>7.408962617804002E-4</v>
      </c>
      <c r="CX47" s="348">
        <v>1.3384388261678206E-2</v>
      </c>
      <c r="CY47" s="348">
        <v>3.3229813275113861E-4</v>
      </c>
      <c r="CZ47" s="348">
        <v>1.3834083778988873E-3</v>
      </c>
      <c r="DA47" s="348">
        <v>1.0712888773415058E-3</v>
      </c>
      <c r="DB47" s="348">
        <v>1.1832990439515909E-3</v>
      </c>
      <c r="DC47" s="348">
        <v>6.0591521950721389E-4</v>
      </c>
      <c r="DD47" s="348">
        <v>5.3675497471798023E-4</v>
      </c>
      <c r="DE47" s="348">
        <v>9.3060809072016855E-4</v>
      </c>
      <c r="DF47" s="348">
        <v>3.9740970194016376E-3</v>
      </c>
      <c r="DG47" s="349">
        <v>1.4250965259527597E-3</v>
      </c>
    </row>
    <row r="48" spans="1:111" ht="15" customHeight="1" x14ac:dyDescent="0.3">
      <c r="A48" s="278">
        <v>42</v>
      </c>
      <c r="B48" s="196" t="s">
        <v>321</v>
      </c>
      <c r="C48" s="279" t="s">
        <v>322</v>
      </c>
      <c r="D48" s="347">
        <v>8.0111604545047817E-4</v>
      </c>
      <c r="E48" s="348">
        <v>7.4787846375589772E-4</v>
      </c>
      <c r="F48" s="348">
        <v>1.0776870326302504E-3</v>
      </c>
      <c r="G48" s="348">
        <v>2.9199598256593104E-4</v>
      </c>
      <c r="H48" s="348">
        <v>1.080895273692722E-3</v>
      </c>
      <c r="I48" s="348">
        <v>1.8020392271493749E-3</v>
      </c>
      <c r="J48" s="348">
        <v>9.2310122893351804E-4</v>
      </c>
      <c r="K48" s="348">
        <v>5.338488082451227E-4</v>
      </c>
      <c r="L48" s="348">
        <v>4.8159001810273573E-4</v>
      </c>
      <c r="M48" s="348">
        <v>4.9355264036135744E-4</v>
      </c>
      <c r="N48" s="348">
        <v>1.0815610731794274E-4</v>
      </c>
      <c r="O48" s="348">
        <v>1.0068658302224177E-3</v>
      </c>
      <c r="P48" s="348">
        <v>7.1233208551895789E-4</v>
      </c>
      <c r="Q48" s="348">
        <v>7.6353012968755117E-4</v>
      </c>
      <c r="R48" s="348">
        <v>2.0472953834965659E-3</v>
      </c>
      <c r="S48" s="348">
        <v>1.872858847045086E-3</v>
      </c>
      <c r="T48" s="348">
        <v>1.0957897719042387E-3</v>
      </c>
      <c r="U48" s="348">
        <v>6.0245753284897743E-4</v>
      </c>
      <c r="V48" s="348">
        <v>7.62852988661377E-4</v>
      </c>
      <c r="W48" s="348">
        <v>9.2155861765973038E-4</v>
      </c>
      <c r="X48" s="348">
        <v>5.4800872009187632E-4</v>
      </c>
      <c r="Y48" s="348">
        <v>1.1215858738523406E-3</v>
      </c>
      <c r="Z48" s="348">
        <v>1.1850822169591293E-3</v>
      </c>
      <c r="AA48" s="348">
        <v>1.6254904081790802E-3</v>
      </c>
      <c r="AB48" s="348">
        <v>6.2723367426167919E-4</v>
      </c>
      <c r="AC48" s="348">
        <v>7.6933806286384211E-4</v>
      </c>
      <c r="AD48" s="348">
        <v>8.4630091819599403E-5</v>
      </c>
      <c r="AE48" s="348">
        <v>4.4449898344841459E-4</v>
      </c>
      <c r="AF48" s="348">
        <v>9.5289046062849072E-4</v>
      </c>
      <c r="AG48" s="348">
        <v>7.4982904295373251E-4</v>
      </c>
      <c r="AH48" s="348">
        <v>5.0449538611427747E-4</v>
      </c>
      <c r="AI48" s="348">
        <v>8.8370192100051736E-4</v>
      </c>
      <c r="AJ48" s="348">
        <v>1.2648161537346916E-3</v>
      </c>
      <c r="AK48" s="348">
        <v>9.6349377081035689E-4</v>
      </c>
      <c r="AL48" s="348">
        <v>1.1517533042293613E-3</v>
      </c>
      <c r="AM48" s="348">
        <v>1.1136486525438393E-3</v>
      </c>
      <c r="AN48" s="348">
        <v>1.250255198185011E-3</v>
      </c>
      <c r="AO48" s="348">
        <v>1.3234433557318321E-3</v>
      </c>
      <c r="AP48" s="348">
        <v>9.0387924040217626E-4</v>
      </c>
      <c r="AQ48" s="348">
        <v>6.6412990362891384E-4</v>
      </c>
      <c r="AR48" s="348">
        <v>7.2819237841986251E-4</v>
      </c>
      <c r="AS48" s="348">
        <v>1.0202202559441214</v>
      </c>
      <c r="AT48" s="348">
        <v>1.8945620817402027E-3</v>
      </c>
      <c r="AU48" s="348">
        <v>1.009983522629499E-3</v>
      </c>
      <c r="AV48" s="348">
        <v>7.0434074414630775E-4</v>
      </c>
      <c r="AW48" s="348">
        <v>5.8211509771006879E-4</v>
      </c>
      <c r="AX48" s="348">
        <v>6.4972800744838666E-4</v>
      </c>
      <c r="AY48" s="348">
        <v>1.0940606674292887E-3</v>
      </c>
      <c r="AZ48" s="348">
        <v>7.2841948609223179E-4</v>
      </c>
      <c r="BA48" s="348">
        <v>6.2545316905748924E-4</v>
      </c>
      <c r="BB48" s="348">
        <v>5.5742653474700728E-4</v>
      </c>
      <c r="BC48" s="348">
        <v>6.5648473358531449E-4</v>
      </c>
      <c r="BD48" s="348">
        <v>8.206928572743041E-4</v>
      </c>
      <c r="BE48" s="348">
        <v>6.4017631931918926E-4</v>
      </c>
      <c r="BF48" s="348">
        <v>5.4220910009665393E-4</v>
      </c>
      <c r="BG48" s="348">
        <v>5.8590393041385927E-4</v>
      </c>
      <c r="BH48" s="348">
        <v>5.6794024122860194E-4</v>
      </c>
      <c r="BI48" s="348">
        <v>1.3215762604756215E-2</v>
      </c>
      <c r="BJ48" s="348">
        <v>5.1237461034326194E-3</v>
      </c>
      <c r="BK48" s="348">
        <v>7.1180754382424759E-3</v>
      </c>
      <c r="BL48" s="348">
        <v>4.526245734925069E-4</v>
      </c>
      <c r="BM48" s="348">
        <v>7.2321047059767121E-2</v>
      </c>
      <c r="BN48" s="348">
        <v>9.0336730595683881E-2</v>
      </c>
      <c r="BO48" s="348">
        <v>3.0303790902092044E-2</v>
      </c>
      <c r="BP48" s="348">
        <v>6.0342216565391994E-2</v>
      </c>
      <c r="BQ48" s="348">
        <v>1.9546012978896529E-3</v>
      </c>
      <c r="BR48" s="348">
        <v>4.9851613758953315E-3</v>
      </c>
      <c r="BS48" s="348">
        <v>5.129525050335166E-3</v>
      </c>
      <c r="BT48" s="348">
        <v>6.6102827312968914E-4</v>
      </c>
      <c r="BU48" s="348">
        <v>6.3971897581704463E-4</v>
      </c>
      <c r="BV48" s="348">
        <v>5.5882877872076738E-4</v>
      </c>
      <c r="BW48" s="348">
        <v>6.923555660241327E-4</v>
      </c>
      <c r="BX48" s="348">
        <v>1.8292402837810887E-3</v>
      </c>
      <c r="BY48" s="348">
        <v>1.4896440062442744E-3</v>
      </c>
      <c r="BZ48" s="348">
        <v>2.4537323526595154E-3</v>
      </c>
      <c r="CA48" s="348">
        <v>2.3702832764647177E-4</v>
      </c>
      <c r="CB48" s="348">
        <v>2.3774450859232392E-3</v>
      </c>
      <c r="CC48" s="348">
        <v>1.3228703934103506E-3</v>
      </c>
      <c r="CD48" s="348">
        <v>1.2329586386509552E-3</v>
      </c>
      <c r="CE48" s="348">
        <v>5.5303866779287541E-4</v>
      </c>
      <c r="CF48" s="348">
        <v>1.4646962465954304E-3</v>
      </c>
      <c r="CG48" s="348">
        <v>1.9924753088763208E-3</v>
      </c>
      <c r="CH48" s="348">
        <v>3.1235260516367883E-4</v>
      </c>
      <c r="CI48" s="348">
        <v>9.8285623642586591E-4</v>
      </c>
      <c r="CJ48" s="348">
        <v>1.5093036463987631E-3</v>
      </c>
      <c r="CK48" s="348">
        <v>3.7615788296364557E-4</v>
      </c>
      <c r="CL48" s="348">
        <v>1.2315556905158271E-3</v>
      </c>
      <c r="CM48" s="348">
        <v>5.3680937258334999E-4</v>
      </c>
      <c r="CN48" s="348">
        <v>9.9883790916016494E-4</v>
      </c>
      <c r="CO48" s="348">
        <v>1.1581344289979065E-3</v>
      </c>
      <c r="CP48" s="348">
        <v>8.0527287239437223E-4</v>
      </c>
      <c r="CQ48" s="348">
        <v>5.1717974060208236E-4</v>
      </c>
      <c r="CR48" s="348">
        <v>6.6266715443140498E-4</v>
      </c>
      <c r="CS48" s="348">
        <v>6.6477695898812378E-4</v>
      </c>
      <c r="CT48" s="348">
        <v>4.6967348230630317E-4</v>
      </c>
      <c r="CU48" s="348">
        <v>4.291680059836867E-4</v>
      </c>
      <c r="CV48" s="348">
        <v>6.6200885756583752E-4</v>
      </c>
      <c r="CW48" s="348">
        <v>9.1627592215225812E-4</v>
      </c>
      <c r="CX48" s="348">
        <v>6.5338587199569368E-4</v>
      </c>
      <c r="CY48" s="348">
        <v>3.1272358542216506E-4</v>
      </c>
      <c r="CZ48" s="348">
        <v>9.1666136245015998E-4</v>
      </c>
      <c r="DA48" s="348">
        <v>6.3301541212225398E-4</v>
      </c>
      <c r="DB48" s="348">
        <v>6.8130052836917494E-4</v>
      </c>
      <c r="DC48" s="348">
        <v>8.7839030864238611E-4</v>
      </c>
      <c r="DD48" s="348">
        <v>2.8796803637124802E-4</v>
      </c>
      <c r="DE48" s="348">
        <v>5.9317635755536926E-4</v>
      </c>
      <c r="DF48" s="348">
        <v>1.3989870360723862E-3</v>
      </c>
      <c r="DG48" s="349">
        <v>1.8611025410963783E-3</v>
      </c>
    </row>
    <row r="49" spans="1:111" ht="15" customHeight="1" x14ac:dyDescent="0.3">
      <c r="A49" s="278">
        <v>43</v>
      </c>
      <c r="B49" s="196" t="s">
        <v>323</v>
      </c>
      <c r="C49" s="279" t="s">
        <v>224</v>
      </c>
      <c r="D49" s="347">
        <v>6.6222312605002985E-3</v>
      </c>
      <c r="E49" s="348">
        <v>3.8161950516202047E-3</v>
      </c>
      <c r="F49" s="348">
        <v>2.9488528660666447E-3</v>
      </c>
      <c r="G49" s="348">
        <v>2.5751763914736228E-3</v>
      </c>
      <c r="H49" s="348">
        <v>5.9958980966279924E-3</v>
      </c>
      <c r="I49" s="348">
        <v>2.5234518566167666E-2</v>
      </c>
      <c r="J49" s="348">
        <v>8.72501856059032E-3</v>
      </c>
      <c r="K49" s="348">
        <v>7.1120758274661978E-3</v>
      </c>
      <c r="L49" s="348">
        <v>5.3924198775626396E-2</v>
      </c>
      <c r="M49" s="348">
        <v>3.854087536436175E-3</v>
      </c>
      <c r="N49" s="348">
        <v>6.8429372743723435E-4</v>
      </c>
      <c r="O49" s="348">
        <v>2.6276073251513647E-3</v>
      </c>
      <c r="P49" s="348">
        <v>4.0105535183933092E-3</v>
      </c>
      <c r="Q49" s="348">
        <v>1.2864243237648048E-2</v>
      </c>
      <c r="R49" s="348">
        <v>6.1508819564569418E-2</v>
      </c>
      <c r="S49" s="348">
        <v>4.5942198763170841E-3</v>
      </c>
      <c r="T49" s="348">
        <v>3.9281018165460398E-3</v>
      </c>
      <c r="U49" s="348">
        <v>2.3785571653324104E-3</v>
      </c>
      <c r="V49" s="348">
        <v>2.2958994020322665E-3</v>
      </c>
      <c r="W49" s="348">
        <v>1.3700120280297825E-2</v>
      </c>
      <c r="X49" s="348">
        <v>1.6356595107610396E-3</v>
      </c>
      <c r="Y49" s="348">
        <v>8.2606343277261598E-3</v>
      </c>
      <c r="Z49" s="348">
        <v>5.0503752939146957E-3</v>
      </c>
      <c r="AA49" s="348">
        <v>4.0192822069990792E-3</v>
      </c>
      <c r="AB49" s="348">
        <v>2.4374219312020665E-2</v>
      </c>
      <c r="AC49" s="348">
        <v>1.7585339323158013E-2</v>
      </c>
      <c r="AD49" s="348">
        <v>7.5050696931618446E-4</v>
      </c>
      <c r="AE49" s="348">
        <v>2.2687916809820867E-3</v>
      </c>
      <c r="AF49" s="348">
        <v>4.8509572045832179E-3</v>
      </c>
      <c r="AG49" s="348">
        <v>2.6740057786802735E-2</v>
      </c>
      <c r="AH49" s="348">
        <v>1.5047669847246637E-2</v>
      </c>
      <c r="AI49" s="348">
        <v>1.1921257699436909E-2</v>
      </c>
      <c r="AJ49" s="348">
        <v>1.0529808539838627E-2</v>
      </c>
      <c r="AK49" s="348">
        <v>1.9140595394745441E-2</v>
      </c>
      <c r="AL49" s="348">
        <v>1.2227626339080958E-2</v>
      </c>
      <c r="AM49" s="348">
        <v>2.1548387079155539E-3</v>
      </c>
      <c r="AN49" s="348">
        <v>2.5443890860542316E-3</v>
      </c>
      <c r="AO49" s="348">
        <v>1.305822112839348E-2</v>
      </c>
      <c r="AP49" s="348">
        <v>1.9652856817575699E-3</v>
      </c>
      <c r="AQ49" s="348">
        <v>2.1991549427287128E-3</v>
      </c>
      <c r="AR49" s="348">
        <v>5.0181423436357932E-3</v>
      </c>
      <c r="AS49" s="348">
        <v>4.8981429691393817E-2</v>
      </c>
      <c r="AT49" s="348">
        <v>1.0736622627401826</v>
      </c>
      <c r="AU49" s="348">
        <v>3.8300390748139637E-2</v>
      </c>
      <c r="AV49" s="348">
        <v>3.7009521248588619E-2</v>
      </c>
      <c r="AW49" s="348">
        <v>4.008284223944153E-2</v>
      </c>
      <c r="AX49" s="348">
        <v>1.7572609836441138E-2</v>
      </c>
      <c r="AY49" s="348">
        <v>3.6282903004745459E-2</v>
      </c>
      <c r="AZ49" s="348">
        <v>4.1658252089037014E-2</v>
      </c>
      <c r="BA49" s="348">
        <v>3.3579882234128076E-2</v>
      </c>
      <c r="BB49" s="348">
        <v>3.0809756700415178E-2</v>
      </c>
      <c r="BC49" s="348">
        <v>2.2769260753571208E-2</v>
      </c>
      <c r="BD49" s="348">
        <v>3.6518077621020856E-2</v>
      </c>
      <c r="BE49" s="348">
        <v>3.8743471841978572E-2</v>
      </c>
      <c r="BF49" s="348">
        <v>1.7694356531078773E-2</v>
      </c>
      <c r="BG49" s="348">
        <v>1.9663043135125652E-2</v>
      </c>
      <c r="BH49" s="348">
        <v>2.0945685617273294E-2</v>
      </c>
      <c r="BI49" s="348">
        <v>5.7296460409617098E-2</v>
      </c>
      <c r="BJ49" s="348">
        <v>1.4112633909278468E-2</v>
      </c>
      <c r="BK49" s="348">
        <v>2.3425928600117583E-2</v>
      </c>
      <c r="BL49" s="348">
        <v>2.6131572213357076E-3</v>
      </c>
      <c r="BM49" s="348">
        <v>2.1526242254456894E-2</v>
      </c>
      <c r="BN49" s="348">
        <v>7.229450112680795E-2</v>
      </c>
      <c r="BO49" s="348">
        <v>1.0018065756848138E-2</v>
      </c>
      <c r="BP49" s="348">
        <v>1.0485689533079202E-2</v>
      </c>
      <c r="BQ49" s="348">
        <v>3.0897553031551733E-3</v>
      </c>
      <c r="BR49" s="348">
        <v>6.4147146597785306E-3</v>
      </c>
      <c r="BS49" s="348">
        <v>6.6181203884646284E-3</v>
      </c>
      <c r="BT49" s="348">
        <v>2.2222997626124086E-3</v>
      </c>
      <c r="BU49" s="348">
        <v>3.950076040008195E-3</v>
      </c>
      <c r="BV49" s="348">
        <v>1.1845314945909786E-3</v>
      </c>
      <c r="BW49" s="348">
        <v>9.3611667467670629E-4</v>
      </c>
      <c r="BX49" s="348">
        <v>1.9973202386853834E-3</v>
      </c>
      <c r="BY49" s="348">
        <v>1.6122632431538563E-3</v>
      </c>
      <c r="BZ49" s="348">
        <v>3.3844212866377585E-3</v>
      </c>
      <c r="CA49" s="348">
        <v>2.4707620024443E-3</v>
      </c>
      <c r="CB49" s="348">
        <v>7.2283078289074364E-3</v>
      </c>
      <c r="CC49" s="348">
        <v>4.4155188930384923E-3</v>
      </c>
      <c r="CD49" s="348">
        <v>4.4491517085812997E-3</v>
      </c>
      <c r="CE49" s="348">
        <v>2.2618157325196503E-3</v>
      </c>
      <c r="CF49" s="348">
        <v>4.4199289648382753E-3</v>
      </c>
      <c r="CG49" s="348">
        <v>7.6269640519558883E-3</v>
      </c>
      <c r="CH49" s="348">
        <v>7.8752425188460514E-4</v>
      </c>
      <c r="CI49" s="348">
        <v>2.5108162197721357E-3</v>
      </c>
      <c r="CJ49" s="348">
        <v>2.2649838400183018E-3</v>
      </c>
      <c r="CK49" s="348">
        <v>1.5468029156390816E-3</v>
      </c>
      <c r="CL49" s="348">
        <v>2.3183320884945825E-3</v>
      </c>
      <c r="CM49" s="348">
        <v>2.01541043878453E-3</v>
      </c>
      <c r="CN49" s="348">
        <v>5.7486905651057034E-3</v>
      </c>
      <c r="CO49" s="348">
        <v>1.786661838067097E-3</v>
      </c>
      <c r="CP49" s="348">
        <v>2.4197543298988145E-3</v>
      </c>
      <c r="CQ49" s="348">
        <v>5.707698047026118E-3</v>
      </c>
      <c r="CR49" s="348">
        <v>2.6048685497320045E-3</v>
      </c>
      <c r="CS49" s="348">
        <v>2.5973093209386102E-3</v>
      </c>
      <c r="CT49" s="348">
        <v>1.9992794946897831E-3</v>
      </c>
      <c r="CU49" s="348">
        <v>4.0352771333171797E-3</v>
      </c>
      <c r="CV49" s="348">
        <v>4.5036493007616623E-3</v>
      </c>
      <c r="CW49" s="348">
        <v>1.975133701869706E-3</v>
      </c>
      <c r="CX49" s="348">
        <v>1.6749532486568897E-2</v>
      </c>
      <c r="CY49" s="348">
        <v>1.0854041439757438E-3</v>
      </c>
      <c r="CZ49" s="348">
        <v>4.8450006236008631E-3</v>
      </c>
      <c r="DA49" s="348">
        <v>8.0326320567914531E-3</v>
      </c>
      <c r="DB49" s="348">
        <v>5.6684141624959777E-3</v>
      </c>
      <c r="DC49" s="348">
        <v>1.9413474018126736E-3</v>
      </c>
      <c r="DD49" s="348">
        <v>2.8020847493470803E-3</v>
      </c>
      <c r="DE49" s="348">
        <v>6.7107731266567326E-3</v>
      </c>
      <c r="DF49" s="348">
        <v>7.2248551807198389E-3</v>
      </c>
      <c r="DG49" s="349">
        <v>5.1342737002208943E-3</v>
      </c>
    </row>
    <row r="50" spans="1:111" ht="15" customHeight="1" x14ac:dyDescent="0.3">
      <c r="A50" s="510">
        <v>44</v>
      </c>
      <c r="B50" s="196" t="s">
        <v>324</v>
      </c>
      <c r="C50" s="279" t="s">
        <v>194</v>
      </c>
      <c r="D50" s="347">
        <v>2.8920412841728395E-3</v>
      </c>
      <c r="E50" s="348">
        <v>1.6180578798045242E-3</v>
      </c>
      <c r="F50" s="348">
        <v>4.2698830655951764E-3</v>
      </c>
      <c r="G50" s="348">
        <v>1.3422640214607389E-3</v>
      </c>
      <c r="H50" s="348">
        <v>2.3513570614025437E-3</v>
      </c>
      <c r="I50" s="348">
        <v>3.6397282081043914E-3</v>
      </c>
      <c r="J50" s="348">
        <v>6.2895532032848905E-3</v>
      </c>
      <c r="K50" s="348">
        <v>1.2944824478397685E-3</v>
      </c>
      <c r="L50" s="348">
        <v>1.1800105789687137E-3</v>
      </c>
      <c r="M50" s="348">
        <v>1.2359460851081199E-3</v>
      </c>
      <c r="N50" s="348">
        <v>2.9125483197306039E-4</v>
      </c>
      <c r="O50" s="348">
        <v>1.2052108827993512E-3</v>
      </c>
      <c r="P50" s="348">
        <v>8.7208583361308219E-4</v>
      </c>
      <c r="Q50" s="348">
        <v>1.4782867166214292E-3</v>
      </c>
      <c r="R50" s="348">
        <v>1.5025346412204429E-3</v>
      </c>
      <c r="S50" s="348">
        <v>1.4045861785471334E-3</v>
      </c>
      <c r="T50" s="348">
        <v>8.9965526337594808E-4</v>
      </c>
      <c r="U50" s="348">
        <v>7.6221628039093456E-4</v>
      </c>
      <c r="V50" s="348">
        <v>1.4258472429801734E-3</v>
      </c>
      <c r="W50" s="348">
        <v>1.8264288981840403E-3</v>
      </c>
      <c r="X50" s="348">
        <v>6.3062853374471612E-4</v>
      </c>
      <c r="Y50" s="348">
        <v>1.7431004877823497E-3</v>
      </c>
      <c r="Z50" s="348">
        <v>1.0506405791516867E-3</v>
      </c>
      <c r="AA50" s="348">
        <v>1.0983842384296786E-3</v>
      </c>
      <c r="AB50" s="348">
        <v>1.1715140422048388E-3</v>
      </c>
      <c r="AC50" s="348">
        <v>1.0143556141759926E-3</v>
      </c>
      <c r="AD50" s="348">
        <v>2.0213699364544772E-4</v>
      </c>
      <c r="AE50" s="348">
        <v>7.2642099540518382E-4</v>
      </c>
      <c r="AF50" s="348">
        <v>1.6974156158760657E-3</v>
      </c>
      <c r="AG50" s="348">
        <v>1.555211352117005E-3</v>
      </c>
      <c r="AH50" s="348">
        <v>9.5959072803590919E-4</v>
      </c>
      <c r="AI50" s="348">
        <v>5.2575630246976066E-3</v>
      </c>
      <c r="AJ50" s="348">
        <v>1.9811641123344144E-3</v>
      </c>
      <c r="AK50" s="348">
        <v>5.4623193079424322E-3</v>
      </c>
      <c r="AL50" s="348">
        <v>3.0336252522307327E-3</v>
      </c>
      <c r="AM50" s="348">
        <v>1.1856235930188927E-3</v>
      </c>
      <c r="AN50" s="348">
        <v>1.245080572928737E-3</v>
      </c>
      <c r="AO50" s="348">
        <v>2.8770068571896215E-3</v>
      </c>
      <c r="AP50" s="348">
        <v>8.645352436181783E-4</v>
      </c>
      <c r="AQ50" s="348">
        <v>1.0243034873258989E-3</v>
      </c>
      <c r="AR50" s="348">
        <v>1.0556409384854246E-3</v>
      </c>
      <c r="AS50" s="348">
        <v>2.1160551259793805E-3</v>
      </c>
      <c r="AT50" s="348">
        <v>1.9027161659345123E-3</v>
      </c>
      <c r="AU50" s="348">
        <v>1.1564843479203981</v>
      </c>
      <c r="AV50" s="348">
        <v>4.2544754118728968E-2</v>
      </c>
      <c r="AW50" s="348">
        <v>1.4601898322330773E-2</v>
      </c>
      <c r="AX50" s="348">
        <v>3.4702098942435197E-3</v>
      </c>
      <c r="AY50" s="348">
        <v>4.5336038064020048E-3</v>
      </c>
      <c r="AZ50" s="348">
        <v>1.851860263933958E-2</v>
      </c>
      <c r="BA50" s="348">
        <v>3.492615057890814E-2</v>
      </c>
      <c r="BB50" s="348">
        <v>4.2690200785544712E-3</v>
      </c>
      <c r="BC50" s="348">
        <v>1.3382099662620592E-3</v>
      </c>
      <c r="BD50" s="348">
        <v>3.9009674269731287E-3</v>
      </c>
      <c r="BE50" s="348">
        <v>2.2917462835622413E-3</v>
      </c>
      <c r="BF50" s="348">
        <v>1.0737528458493672E-2</v>
      </c>
      <c r="BG50" s="348">
        <v>1.0516924593326812E-2</v>
      </c>
      <c r="BH50" s="348">
        <v>1.7054357726928086E-2</v>
      </c>
      <c r="BI50" s="348">
        <v>4.2958116079112221E-2</v>
      </c>
      <c r="BJ50" s="348">
        <v>1.4563639329764004E-2</v>
      </c>
      <c r="BK50" s="348">
        <v>1.9730969383086523E-3</v>
      </c>
      <c r="BL50" s="348">
        <v>1.9735900115748421E-3</v>
      </c>
      <c r="BM50" s="348">
        <v>1.1151732069526219E-2</v>
      </c>
      <c r="BN50" s="348">
        <v>2.1602837900118643E-3</v>
      </c>
      <c r="BO50" s="348">
        <v>6.5824359652434661E-3</v>
      </c>
      <c r="BP50" s="348">
        <v>7.4585234088227039E-3</v>
      </c>
      <c r="BQ50" s="348">
        <v>2.510911952523804E-3</v>
      </c>
      <c r="BR50" s="348">
        <v>7.6004598491459237E-4</v>
      </c>
      <c r="BS50" s="348">
        <v>1.3007289202154755E-2</v>
      </c>
      <c r="BT50" s="348">
        <v>1.7024036002887804E-3</v>
      </c>
      <c r="BU50" s="348">
        <v>7.6069734095164784E-4</v>
      </c>
      <c r="BV50" s="348">
        <v>6.1257683808633523E-4</v>
      </c>
      <c r="BW50" s="348">
        <v>4.0294947322982126E-4</v>
      </c>
      <c r="BX50" s="348">
        <v>3.4284619604141368E-4</v>
      </c>
      <c r="BY50" s="348">
        <v>9.4245623137272308E-5</v>
      </c>
      <c r="BZ50" s="348">
        <v>1.5823591052473002E-3</v>
      </c>
      <c r="CA50" s="348">
        <v>1.9105848684810567E-3</v>
      </c>
      <c r="CB50" s="348">
        <v>1.221708690043089E-2</v>
      </c>
      <c r="CC50" s="348">
        <v>1.5719890637606287E-3</v>
      </c>
      <c r="CD50" s="348">
        <v>3.0074824980608162E-3</v>
      </c>
      <c r="CE50" s="348">
        <v>9.153021792868923E-4</v>
      </c>
      <c r="CF50" s="348">
        <v>9.7655072596921494E-4</v>
      </c>
      <c r="CG50" s="348">
        <v>1.4925237614542269E-3</v>
      </c>
      <c r="CH50" s="348">
        <v>5.9189455464659063E-4</v>
      </c>
      <c r="CI50" s="348">
        <v>1.2250613195475006E-3</v>
      </c>
      <c r="CJ50" s="348">
        <v>1.1127647538726475E-3</v>
      </c>
      <c r="CK50" s="348">
        <v>1.4045304361996456E-3</v>
      </c>
      <c r="CL50" s="348">
        <v>1.0427003758413328E-3</v>
      </c>
      <c r="CM50" s="348">
        <v>8.4669171000982752E-4</v>
      </c>
      <c r="CN50" s="348">
        <v>1.662953361073097E-3</v>
      </c>
      <c r="CO50" s="348">
        <v>6.4571656112429867E-4</v>
      </c>
      <c r="CP50" s="348">
        <v>1.4667034125193368E-3</v>
      </c>
      <c r="CQ50" s="348">
        <v>8.1825579629596021E-4</v>
      </c>
      <c r="CR50" s="348">
        <v>1.4484662393132841E-3</v>
      </c>
      <c r="CS50" s="348">
        <v>9.2013439125892475E-4</v>
      </c>
      <c r="CT50" s="348">
        <v>6.3004672242539532E-4</v>
      </c>
      <c r="CU50" s="348">
        <v>8.8329245673113743E-4</v>
      </c>
      <c r="CV50" s="348">
        <v>7.3384593793354687E-3</v>
      </c>
      <c r="CW50" s="348">
        <v>1.0194164160750015E-3</v>
      </c>
      <c r="CX50" s="348">
        <v>5.3288481190082511E-2</v>
      </c>
      <c r="CY50" s="348">
        <v>6.8616146561758639E-4</v>
      </c>
      <c r="CZ50" s="348">
        <v>1.6169619986985983E-3</v>
      </c>
      <c r="DA50" s="348">
        <v>8.9549599260433125E-4</v>
      </c>
      <c r="DB50" s="348">
        <v>1.0824617615742887E-3</v>
      </c>
      <c r="DC50" s="348">
        <v>1.0648727713260678E-3</v>
      </c>
      <c r="DD50" s="348">
        <v>5.9670549660187768E-4</v>
      </c>
      <c r="DE50" s="348">
        <v>9.09792002200306E-4</v>
      </c>
      <c r="DF50" s="348">
        <v>1.3096966475755092E-3</v>
      </c>
      <c r="DG50" s="349">
        <v>5.8708499530283362E-4</v>
      </c>
    </row>
    <row r="51" spans="1:111" ht="15" customHeight="1" x14ac:dyDescent="0.3">
      <c r="A51" s="510">
        <v>45</v>
      </c>
      <c r="B51" s="196" t="s">
        <v>325</v>
      </c>
      <c r="C51" s="279" t="s">
        <v>195</v>
      </c>
      <c r="D51" s="347">
        <v>4.0399548839043361E-3</v>
      </c>
      <c r="E51" s="348">
        <v>2.2063730223581975E-3</v>
      </c>
      <c r="F51" s="348">
        <v>5.9413040328582011E-3</v>
      </c>
      <c r="G51" s="348">
        <v>2.0132736378249104E-3</v>
      </c>
      <c r="H51" s="348">
        <v>1.2875721822460946E-3</v>
      </c>
      <c r="I51" s="348">
        <v>5.153675842260356E-3</v>
      </c>
      <c r="J51" s="348">
        <v>5.535472512657803E-3</v>
      </c>
      <c r="K51" s="348">
        <v>1.7272492308672632E-3</v>
      </c>
      <c r="L51" s="348">
        <v>1.6113946607952589E-3</v>
      </c>
      <c r="M51" s="348">
        <v>1.6850078769097719E-3</v>
      </c>
      <c r="N51" s="348">
        <v>3.8656673044455421E-4</v>
      </c>
      <c r="O51" s="348">
        <v>1.6092063476508777E-3</v>
      </c>
      <c r="P51" s="348">
        <v>1.1597354091374664E-3</v>
      </c>
      <c r="Q51" s="348">
        <v>2.1854108289436442E-3</v>
      </c>
      <c r="R51" s="348">
        <v>1.694906491249706E-3</v>
      </c>
      <c r="S51" s="348">
        <v>1.8340513711377611E-3</v>
      </c>
      <c r="T51" s="348">
        <v>1.2491531477743583E-3</v>
      </c>
      <c r="U51" s="348">
        <v>1.1198730767174832E-3</v>
      </c>
      <c r="V51" s="348">
        <v>1.9139368039534442E-3</v>
      </c>
      <c r="W51" s="348">
        <v>2.4659974997238258E-3</v>
      </c>
      <c r="X51" s="348">
        <v>8.4632630137441533E-4</v>
      </c>
      <c r="Y51" s="348">
        <v>2.3332087832390012E-3</v>
      </c>
      <c r="Z51" s="348">
        <v>1.38202822905364E-3</v>
      </c>
      <c r="AA51" s="348">
        <v>1.4297037599505403E-3</v>
      </c>
      <c r="AB51" s="348">
        <v>1.6405855639717553E-3</v>
      </c>
      <c r="AC51" s="348">
        <v>1.307210961112778E-3</v>
      </c>
      <c r="AD51" s="348">
        <v>2.8034357250570908E-4</v>
      </c>
      <c r="AE51" s="348">
        <v>9.7684741129251402E-4</v>
      </c>
      <c r="AF51" s="348">
        <v>5.3637124855804835E-3</v>
      </c>
      <c r="AG51" s="348">
        <v>2.1907852540265812E-3</v>
      </c>
      <c r="AH51" s="348">
        <v>1.4685549257527769E-3</v>
      </c>
      <c r="AI51" s="348">
        <v>1.8742318106745016E-3</v>
      </c>
      <c r="AJ51" s="348">
        <v>2.8791558396034228E-3</v>
      </c>
      <c r="AK51" s="348">
        <v>5.7159501465979586E-3</v>
      </c>
      <c r="AL51" s="348">
        <v>4.460105709757317E-3</v>
      </c>
      <c r="AM51" s="348">
        <v>1.5129330986295799E-3</v>
      </c>
      <c r="AN51" s="348">
        <v>1.591239697523056E-3</v>
      </c>
      <c r="AO51" s="348">
        <v>3.3151952844571462E-3</v>
      </c>
      <c r="AP51" s="348">
        <v>1.4684843998195945E-3</v>
      </c>
      <c r="AQ51" s="348">
        <v>1.2605669333330032E-3</v>
      </c>
      <c r="AR51" s="348">
        <v>1.5293807465290622E-3</v>
      </c>
      <c r="AS51" s="348">
        <v>1.754668301971805E-3</v>
      </c>
      <c r="AT51" s="348">
        <v>2.0614917797665095E-3</v>
      </c>
      <c r="AU51" s="348">
        <v>6.4076941540252572E-3</v>
      </c>
      <c r="AV51" s="348">
        <v>1.1423910310526835</v>
      </c>
      <c r="AW51" s="348">
        <v>3.4018230750027119E-3</v>
      </c>
      <c r="AX51" s="348">
        <v>5.9302808325954783E-3</v>
      </c>
      <c r="AY51" s="348">
        <v>4.7243886867097146E-3</v>
      </c>
      <c r="AZ51" s="348">
        <v>4.9778560858963509E-3</v>
      </c>
      <c r="BA51" s="348">
        <v>3.1866436471879784E-3</v>
      </c>
      <c r="BB51" s="348">
        <v>4.5797023092104391E-3</v>
      </c>
      <c r="BC51" s="348">
        <v>1.8917508949876751E-3</v>
      </c>
      <c r="BD51" s="348">
        <v>2.6436363115128693E-3</v>
      </c>
      <c r="BE51" s="348">
        <v>2.8048155442024149E-3</v>
      </c>
      <c r="BF51" s="348">
        <v>2.8673046485809049E-3</v>
      </c>
      <c r="BG51" s="348">
        <v>2.7129944542527333E-3</v>
      </c>
      <c r="BH51" s="348">
        <v>3.2641381830466891E-3</v>
      </c>
      <c r="BI51" s="348">
        <v>6.6989869513308428E-3</v>
      </c>
      <c r="BJ51" s="348">
        <v>2.7384285863542618E-3</v>
      </c>
      <c r="BK51" s="348">
        <v>2.0169916133326695E-3</v>
      </c>
      <c r="BL51" s="348">
        <v>2.6221808983999105E-3</v>
      </c>
      <c r="BM51" s="348">
        <v>1.5813223296462803E-3</v>
      </c>
      <c r="BN51" s="348">
        <v>1.9593292087025428E-3</v>
      </c>
      <c r="BO51" s="348">
        <v>2.0868502678082143E-3</v>
      </c>
      <c r="BP51" s="348">
        <v>1.8442410589090321E-3</v>
      </c>
      <c r="BQ51" s="348">
        <v>3.4597661654227002E-3</v>
      </c>
      <c r="BR51" s="348">
        <v>9.6653709926895824E-4</v>
      </c>
      <c r="BS51" s="348">
        <v>3.2838609224846889E-3</v>
      </c>
      <c r="BT51" s="348">
        <v>2.2085245321909154E-3</v>
      </c>
      <c r="BU51" s="348">
        <v>9.7771349983211044E-4</v>
      </c>
      <c r="BV51" s="348">
        <v>7.9306658711973796E-4</v>
      </c>
      <c r="BW51" s="348">
        <v>5.0413106633001874E-4</v>
      </c>
      <c r="BX51" s="348">
        <v>4.3474511138960332E-4</v>
      </c>
      <c r="BY51" s="348">
        <v>1.0990214124357838E-4</v>
      </c>
      <c r="BZ51" s="348">
        <v>8.4129052534049687E-4</v>
      </c>
      <c r="CA51" s="348">
        <v>2.6320372889396325E-3</v>
      </c>
      <c r="CB51" s="348">
        <v>1.6839434296765564E-2</v>
      </c>
      <c r="CC51" s="348">
        <v>7.6735510845913615E-4</v>
      </c>
      <c r="CD51" s="348">
        <v>2.1270861746176413E-3</v>
      </c>
      <c r="CE51" s="348">
        <v>1.1629855578197451E-3</v>
      </c>
      <c r="CF51" s="348">
        <v>1.2501756573055727E-3</v>
      </c>
      <c r="CG51" s="348">
        <v>1.5429668203571527E-3</v>
      </c>
      <c r="CH51" s="348">
        <v>7.3354879397609157E-4</v>
      </c>
      <c r="CI51" s="348">
        <v>1.5647363496302318E-3</v>
      </c>
      <c r="CJ51" s="348">
        <v>1.4496799037507313E-3</v>
      </c>
      <c r="CK51" s="348">
        <v>1.9265478725681009E-3</v>
      </c>
      <c r="CL51" s="348">
        <v>1.3797593773355759E-3</v>
      </c>
      <c r="CM51" s="348">
        <v>1.0399273615956759E-3</v>
      </c>
      <c r="CN51" s="348">
        <v>1.5483097590734912E-3</v>
      </c>
      <c r="CO51" s="348">
        <v>7.4629039349345704E-4</v>
      </c>
      <c r="CP51" s="348">
        <v>1.8370044013817745E-3</v>
      </c>
      <c r="CQ51" s="348">
        <v>8.902880229434768E-4</v>
      </c>
      <c r="CR51" s="348">
        <v>1.7885391860311313E-3</v>
      </c>
      <c r="CS51" s="348">
        <v>1.1423666575491095E-3</v>
      </c>
      <c r="CT51" s="348">
        <v>7.0562343550344261E-4</v>
      </c>
      <c r="CU51" s="348">
        <v>1.1558692485020294E-3</v>
      </c>
      <c r="CV51" s="348">
        <v>1.0331576181990709E-2</v>
      </c>
      <c r="CW51" s="348">
        <v>1.3380644186947867E-3</v>
      </c>
      <c r="CX51" s="348">
        <v>7.4622574528788468E-2</v>
      </c>
      <c r="CY51" s="348">
        <v>7.3105752312229008E-4</v>
      </c>
      <c r="CZ51" s="348">
        <v>1.9896238410998125E-3</v>
      </c>
      <c r="DA51" s="348">
        <v>1.0635307101367821E-3</v>
      </c>
      <c r="DB51" s="348">
        <v>1.2711996507541855E-3</v>
      </c>
      <c r="DC51" s="348">
        <v>1.3419002093783021E-3</v>
      </c>
      <c r="DD51" s="348">
        <v>6.9097261444704531E-4</v>
      </c>
      <c r="DE51" s="348">
        <v>9.9619122923502962E-4</v>
      </c>
      <c r="DF51" s="348">
        <v>1.528699043283578E-3</v>
      </c>
      <c r="DG51" s="349">
        <v>6.8060265883830703E-4</v>
      </c>
    </row>
    <row r="52" spans="1:111" ht="15" customHeight="1" x14ac:dyDescent="0.3">
      <c r="A52" s="510">
        <v>46</v>
      </c>
      <c r="B52" s="196" t="s">
        <v>326</v>
      </c>
      <c r="C52" s="279" t="s">
        <v>196</v>
      </c>
      <c r="D52" s="347">
        <v>9.1533630929503359E-4</v>
      </c>
      <c r="E52" s="348">
        <v>5.9538360162009337E-4</v>
      </c>
      <c r="F52" s="348">
        <v>1.4182731937262118E-3</v>
      </c>
      <c r="G52" s="348">
        <v>5.0757702624883909E-4</v>
      </c>
      <c r="H52" s="348">
        <v>3.6498016607074347E-4</v>
      </c>
      <c r="I52" s="348">
        <v>7.539516456885509E-4</v>
      </c>
      <c r="J52" s="348">
        <v>1.1327165683652563E-3</v>
      </c>
      <c r="K52" s="348">
        <v>4.771595983904257E-4</v>
      </c>
      <c r="L52" s="348">
        <v>3.9581687608285812E-4</v>
      </c>
      <c r="M52" s="348">
        <v>4.5970645132965165E-4</v>
      </c>
      <c r="N52" s="348">
        <v>1.0369421339223266E-4</v>
      </c>
      <c r="O52" s="348">
        <v>4.2118585266970099E-4</v>
      </c>
      <c r="P52" s="348">
        <v>3.6504849475264156E-4</v>
      </c>
      <c r="Q52" s="348">
        <v>5.0408884294487338E-4</v>
      </c>
      <c r="R52" s="348">
        <v>3.3947210070494591E-4</v>
      </c>
      <c r="S52" s="348">
        <v>4.9004671833799396E-4</v>
      </c>
      <c r="T52" s="348">
        <v>3.5273043949760546E-4</v>
      </c>
      <c r="U52" s="348">
        <v>3.0077419033963611E-4</v>
      </c>
      <c r="V52" s="348">
        <v>4.4402835900525761E-4</v>
      </c>
      <c r="W52" s="348">
        <v>5.5304753594124329E-4</v>
      </c>
      <c r="X52" s="348">
        <v>1.9089211525357786E-4</v>
      </c>
      <c r="Y52" s="348">
        <v>5.2339983770346825E-4</v>
      </c>
      <c r="Z52" s="348">
        <v>3.2992899690231661E-4</v>
      </c>
      <c r="AA52" s="348">
        <v>3.6856393162994623E-4</v>
      </c>
      <c r="AB52" s="348">
        <v>3.9717100593510178E-4</v>
      </c>
      <c r="AC52" s="348">
        <v>3.4844580755137794E-4</v>
      </c>
      <c r="AD52" s="348">
        <v>6.1497715984919787E-5</v>
      </c>
      <c r="AE52" s="348">
        <v>2.1836449898518422E-4</v>
      </c>
      <c r="AF52" s="348">
        <v>3.7615338629239407E-4</v>
      </c>
      <c r="AG52" s="348">
        <v>4.8987894563592527E-4</v>
      </c>
      <c r="AH52" s="348">
        <v>3.7750580775476676E-4</v>
      </c>
      <c r="AI52" s="348">
        <v>3.7278538721838327E-4</v>
      </c>
      <c r="AJ52" s="348">
        <v>5.3869284522050232E-4</v>
      </c>
      <c r="AK52" s="348">
        <v>4.2024560844968281E-4</v>
      </c>
      <c r="AL52" s="348">
        <v>6.0190709775491912E-4</v>
      </c>
      <c r="AM52" s="348">
        <v>3.3875874249589976E-4</v>
      </c>
      <c r="AN52" s="348">
        <v>3.6348479012509823E-4</v>
      </c>
      <c r="AO52" s="348">
        <v>4.4023805014338659E-4</v>
      </c>
      <c r="AP52" s="348">
        <v>2.9707052654096754E-4</v>
      </c>
      <c r="AQ52" s="348">
        <v>2.7388828147243956E-4</v>
      </c>
      <c r="AR52" s="348">
        <v>3.2791546668296091E-4</v>
      </c>
      <c r="AS52" s="348">
        <v>3.8684909825022234E-4</v>
      </c>
      <c r="AT52" s="348">
        <v>3.379961666089916E-4</v>
      </c>
      <c r="AU52" s="348">
        <v>2.1753145999906945E-3</v>
      </c>
      <c r="AV52" s="348">
        <v>3.7294291668622192E-3</v>
      </c>
      <c r="AW52" s="348">
        <v>1.056610893360918</v>
      </c>
      <c r="AX52" s="348">
        <v>4.9892307995443009E-4</v>
      </c>
      <c r="AY52" s="348">
        <v>4.5713109002179492E-4</v>
      </c>
      <c r="AZ52" s="348">
        <v>1.3050928366424087E-3</v>
      </c>
      <c r="BA52" s="348">
        <v>4.052078786400362E-4</v>
      </c>
      <c r="BB52" s="348">
        <v>7.3812403891142285E-4</v>
      </c>
      <c r="BC52" s="348">
        <v>3.3207469204867403E-4</v>
      </c>
      <c r="BD52" s="348">
        <v>6.4468831211159517E-4</v>
      </c>
      <c r="BE52" s="348">
        <v>8.7861318615481366E-4</v>
      </c>
      <c r="BF52" s="348">
        <v>6.9395774171784376E-4</v>
      </c>
      <c r="BG52" s="348">
        <v>6.8275718066150462E-4</v>
      </c>
      <c r="BH52" s="348">
        <v>7.6160630346716834E-4</v>
      </c>
      <c r="BI52" s="348">
        <v>1.6514280542395661E-3</v>
      </c>
      <c r="BJ52" s="348">
        <v>6.5855881194190277E-4</v>
      </c>
      <c r="BK52" s="348">
        <v>5.902999802455274E-4</v>
      </c>
      <c r="BL52" s="348">
        <v>6.9817136573688363E-4</v>
      </c>
      <c r="BM52" s="348">
        <v>6.7971939834647534E-4</v>
      </c>
      <c r="BN52" s="348">
        <v>4.5229609749104229E-4</v>
      </c>
      <c r="BO52" s="348">
        <v>5.8197323462333167E-4</v>
      </c>
      <c r="BP52" s="348">
        <v>5.1167263476711953E-4</v>
      </c>
      <c r="BQ52" s="348">
        <v>7.2348071541414088E-4</v>
      </c>
      <c r="BR52" s="348">
        <v>2.3334446885435621E-4</v>
      </c>
      <c r="BS52" s="348">
        <v>7.3462617310550828E-4</v>
      </c>
      <c r="BT52" s="348">
        <v>5.5190473345724164E-4</v>
      </c>
      <c r="BU52" s="348">
        <v>9.8055560694477496E-4</v>
      </c>
      <c r="BV52" s="348">
        <v>2.8973939460908809E-4</v>
      </c>
      <c r="BW52" s="348">
        <v>1.6346803389591984E-4</v>
      </c>
      <c r="BX52" s="348">
        <v>1.3863456890245921E-4</v>
      </c>
      <c r="BY52" s="348">
        <v>3.3747365750355831E-5</v>
      </c>
      <c r="BZ52" s="348">
        <v>2.4987329623345862E-4</v>
      </c>
      <c r="CA52" s="348">
        <v>5.8502997935814518E-4</v>
      </c>
      <c r="CB52" s="348">
        <v>3.7599653180560109E-3</v>
      </c>
      <c r="CC52" s="348">
        <v>2.281797326424938E-4</v>
      </c>
      <c r="CD52" s="348">
        <v>6.2781936802536317E-4</v>
      </c>
      <c r="CE52" s="348">
        <v>6.1168908974396248E-4</v>
      </c>
      <c r="CF52" s="348">
        <v>4.5200454275946031E-4</v>
      </c>
      <c r="CG52" s="348">
        <v>4.7581729617555306E-4</v>
      </c>
      <c r="CH52" s="348">
        <v>2.5199138432569304E-4</v>
      </c>
      <c r="CI52" s="348">
        <v>4.7690436324915249E-4</v>
      </c>
      <c r="CJ52" s="348">
        <v>7.29289911696935E-4</v>
      </c>
      <c r="CK52" s="348">
        <v>4.6656289572379815E-4</v>
      </c>
      <c r="CL52" s="348">
        <v>5.6967300163772905E-4</v>
      </c>
      <c r="CM52" s="348">
        <v>1.3563305336252857E-3</v>
      </c>
      <c r="CN52" s="348">
        <v>3.0869020161005982E-3</v>
      </c>
      <c r="CO52" s="348">
        <v>2.203358306240058E-4</v>
      </c>
      <c r="CP52" s="348">
        <v>5.6048882572676218E-4</v>
      </c>
      <c r="CQ52" s="348">
        <v>1.1045907099535696E-2</v>
      </c>
      <c r="CR52" s="348">
        <v>6.6318628926688335E-3</v>
      </c>
      <c r="CS52" s="348">
        <v>2.3748234136438638E-3</v>
      </c>
      <c r="CT52" s="348">
        <v>1.8716969220001658E-3</v>
      </c>
      <c r="CU52" s="348">
        <v>3.9405727406855053E-4</v>
      </c>
      <c r="CV52" s="348">
        <v>3.7612239998394527E-3</v>
      </c>
      <c r="CW52" s="348">
        <v>7.3759083051389907E-4</v>
      </c>
      <c r="CX52" s="348">
        <v>1.4782281452524949E-2</v>
      </c>
      <c r="CY52" s="348">
        <v>3.8140185735547022E-4</v>
      </c>
      <c r="CZ52" s="348">
        <v>5.9993123413156185E-4</v>
      </c>
      <c r="DA52" s="348">
        <v>3.6047646868275535E-4</v>
      </c>
      <c r="DB52" s="348">
        <v>3.9971048200716742E-4</v>
      </c>
      <c r="DC52" s="348">
        <v>2.7397216061311892E-3</v>
      </c>
      <c r="DD52" s="348">
        <v>6.4365416147130275E-3</v>
      </c>
      <c r="DE52" s="348">
        <v>5.845447367223951E-4</v>
      </c>
      <c r="DF52" s="348">
        <v>1.5974335721274796E-2</v>
      </c>
      <c r="DG52" s="349">
        <v>4.5769424032727558E-4</v>
      </c>
    </row>
    <row r="53" spans="1:111" ht="15" customHeight="1" x14ac:dyDescent="0.3">
      <c r="A53" s="510">
        <v>47</v>
      </c>
      <c r="B53" s="196" t="s">
        <v>327</v>
      </c>
      <c r="C53" s="279" t="s">
        <v>328</v>
      </c>
      <c r="D53" s="347">
        <v>5.3113319132750791E-4</v>
      </c>
      <c r="E53" s="348">
        <v>2.985794697036914E-4</v>
      </c>
      <c r="F53" s="348">
        <v>7.8668051881411135E-4</v>
      </c>
      <c r="G53" s="348">
        <v>2.4937172056976441E-4</v>
      </c>
      <c r="H53" s="348">
        <v>2.1706178319996398E-4</v>
      </c>
      <c r="I53" s="348">
        <v>4.398437747936422E-4</v>
      </c>
      <c r="J53" s="348">
        <v>6.8767809818546372E-4</v>
      </c>
      <c r="K53" s="348">
        <v>2.3172512852129935E-4</v>
      </c>
      <c r="L53" s="348">
        <v>2.1941017208703241E-4</v>
      </c>
      <c r="M53" s="348">
        <v>2.2718662047887682E-4</v>
      </c>
      <c r="N53" s="348">
        <v>5.3400405121376296E-5</v>
      </c>
      <c r="O53" s="348">
        <v>2.2181976222440154E-4</v>
      </c>
      <c r="P53" s="348">
        <v>2.1341413117228128E-4</v>
      </c>
      <c r="Q53" s="348">
        <v>2.6733558571840238E-4</v>
      </c>
      <c r="R53" s="348">
        <v>2.0075881911747886E-4</v>
      </c>
      <c r="S53" s="348">
        <v>2.4802559397799876E-4</v>
      </c>
      <c r="T53" s="348">
        <v>1.6134326678180489E-4</v>
      </c>
      <c r="U53" s="348">
        <v>1.465085004183836E-4</v>
      </c>
      <c r="V53" s="348">
        <v>2.5089781366821818E-4</v>
      </c>
      <c r="W53" s="348">
        <v>3.2580275839344031E-4</v>
      </c>
      <c r="X53" s="348">
        <v>1.1229647575128392E-4</v>
      </c>
      <c r="Y53" s="348">
        <v>3.1350352966229864E-4</v>
      </c>
      <c r="Z53" s="348">
        <v>1.8763730563125689E-4</v>
      </c>
      <c r="AA53" s="348">
        <v>1.9585861666399941E-4</v>
      </c>
      <c r="AB53" s="348">
        <v>2.0435391827244503E-4</v>
      </c>
      <c r="AC53" s="348">
        <v>1.7185123148284794E-4</v>
      </c>
      <c r="AD53" s="348">
        <v>3.4729210840512528E-5</v>
      </c>
      <c r="AE53" s="348">
        <v>1.259946277463164E-4</v>
      </c>
      <c r="AF53" s="348">
        <v>2.0000648420341865E-4</v>
      </c>
      <c r="AG53" s="348">
        <v>2.8771927360833025E-4</v>
      </c>
      <c r="AH53" s="348">
        <v>1.8144120112074198E-4</v>
      </c>
      <c r="AI53" s="348">
        <v>2.0522221120184488E-4</v>
      </c>
      <c r="AJ53" s="348">
        <v>3.1180922223775719E-4</v>
      </c>
      <c r="AK53" s="348">
        <v>2.4610021367109342E-4</v>
      </c>
      <c r="AL53" s="348">
        <v>3.5070854870377711E-4</v>
      </c>
      <c r="AM53" s="348">
        <v>1.9940481768282765E-4</v>
      </c>
      <c r="AN53" s="348">
        <v>2.1710548039217793E-4</v>
      </c>
      <c r="AO53" s="348">
        <v>2.648159487177154E-4</v>
      </c>
      <c r="AP53" s="348">
        <v>1.5429793359541567E-4</v>
      </c>
      <c r="AQ53" s="348">
        <v>1.5924585736828921E-4</v>
      </c>
      <c r="AR53" s="348">
        <v>1.8931641614428375E-4</v>
      </c>
      <c r="AS53" s="348">
        <v>2.2465625419380478E-4</v>
      </c>
      <c r="AT53" s="348">
        <v>4.6422822809849128E-4</v>
      </c>
      <c r="AU53" s="348">
        <v>1.469327751671741E-3</v>
      </c>
      <c r="AV53" s="348">
        <v>2.9922920753166771E-3</v>
      </c>
      <c r="AW53" s="348">
        <v>3.2592417790009591E-2</v>
      </c>
      <c r="AX53" s="348">
        <v>1.0622531886360023</v>
      </c>
      <c r="AY53" s="348">
        <v>2.8681652397620265E-2</v>
      </c>
      <c r="AZ53" s="348">
        <v>2.1557209647948137E-2</v>
      </c>
      <c r="BA53" s="348">
        <v>5.5209697135255822E-2</v>
      </c>
      <c r="BB53" s="348">
        <v>9.10690366519291E-2</v>
      </c>
      <c r="BC53" s="348">
        <v>2.8535975738585788E-2</v>
      </c>
      <c r="BD53" s="348">
        <v>6.1517503146605548E-2</v>
      </c>
      <c r="BE53" s="348">
        <v>9.4392033611343601E-2</v>
      </c>
      <c r="BF53" s="348">
        <v>5.6341530776342838E-3</v>
      </c>
      <c r="BG53" s="348">
        <v>4.6577952849508834E-3</v>
      </c>
      <c r="BH53" s="348">
        <v>7.8131605749674447E-3</v>
      </c>
      <c r="BI53" s="348">
        <v>1.1405116947059478E-3</v>
      </c>
      <c r="BJ53" s="348">
        <v>2.2711904677543771E-3</v>
      </c>
      <c r="BK53" s="348">
        <v>4.4655795097642403E-3</v>
      </c>
      <c r="BL53" s="348">
        <v>3.6164650392954244E-4</v>
      </c>
      <c r="BM53" s="348">
        <v>5.3008130221576799E-4</v>
      </c>
      <c r="BN53" s="348">
        <v>4.0696340105557865E-4</v>
      </c>
      <c r="BO53" s="348">
        <v>4.0329371931786421E-4</v>
      </c>
      <c r="BP53" s="348">
        <v>4.7173351973186074E-4</v>
      </c>
      <c r="BQ53" s="348">
        <v>4.6059668145365633E-4</v>
      </c>
      <c r="BR53" s="348">
        <v>1.3469409026013252E-4</v>
      </c>
      <c r="BS53" s="348">
        <v>4.097519516193368E-4</v>
      </c>
      <c r="BT53" s="348">
        <v>3.0344436320068046E-4</v>
      </c>
      <c r="BU53" s="348">
        <v>1.7098007828768552E-4</v>
      </c>
      <c r="BV53" s="348">
        <v>1.2697346554700056E-4</v>
      </c>
      <c r="BW53" s="348">
        <v>8.2285927308586352E-5</v>
      </c>
      <c r="BX53" s="348">
        <v>6.9890914721202385E-5</v>
      </c>
      <c r="BY53" s="348">
        <v>1.8593094756544458E-5</v>
      </c>
      <c r="BZ53" s="348">
        <v>2.346793630563479E-4</v>
      </c>
      <c r="CA53" s="348">
        <v>3.5515610277772944E-4</v>
      </c>
      <c r="CB53" s="348">
        <v>2.2409085311615204E-3</v>
      </c>
      <c r="CC53" s="348">
        <v>1.080043050794583E-4</v>
      </c>
      <c r="CD53" s="348">
        <v>4.9381330656424248E-4</v>
      </c>
      <c r="CE53" s="348">
        <v>1.736769948022804E-4</v>
      </c>
      <c r="CF53" s="348">
        <v>1.7470469249771366E-4</v>
      </c>
      <c r="CG53" s="348">
        <v>2.1327337634489867E-4</v>
      </c>
      <c r="CH53" s="348">
        <v>1.0686419223970453E-4</v>
      </c>
      <c r="CI53" s="348">
        <v>2.4230352738761614E-4</v>
      </c>
      <c r="CJ53" s="348">
        <v>3.0109324288447593E-4</v>
      </c>
      <c r="CK53" s="348">
        <v>3.2118518466584699E-4</v>
      </c>
      <c r="CL53" s="348">
        <v>2.2102522709281159E-4</v>
      </c>
      <c r="CM53" s="348">
        <v>3.2223082863134828E-4</v>
      </c>
      <c r="CN53" s="348">
        <v>4.6549914369664505E-4</v>
      </c>
      <c r="CO53" s="348">
        <v>1.2963361153089259E-4</v>
      </c>
      <c r="CP53" s="348">
        <v>3.7027823177281273E-4</v>
      </c>
      <c r="CQ53" s="348">
        <v>4.5535547049546524E-4</v>
      </c>
      <c r="CR53" s="348">
        <v>4.4087545212002439E-4</v>
      </c>
      <c r="CS53" s="348">
        <v>2.3541083754019244E-4</v>
      </c>
      <c r="CT53" s="348">
        <v>1.5906104223236734E-4</v>
      </c>
      <c r="CU53" s="348">
        <v>1.8548474839184172E-4</v>
      </c>
      <c r="CV53" s="348">
        <v>1.4993708081447233E-3</v>
      </c>
      <c r="CW53" s="348">
        <v>2.6458163256098336E-4</v>
      </c>
      <c r="CX53" s="348">
        <v>9.7499347128639068E-3</v>
      </c>
      <c r="CY53" s="348">
        <v>1.3744621854344915E-4</v>
      </c>
      <c r="CZ53" s="348">
        <v>2.8622849669903327E-4</v>
      </c>
      <c r="DA53" s="348">
        <v>1.5904762101067422E-4</v>
      </c>
      <c r="DB53" s="348">
        <v>1.935445638854815E-4</v>
      </c>
      <c r="DC53" s="348">
        <v>2.9198016227323582E-4</v>
      </c>
      <c r="DD53" s="348">
        <v>2.9001942206336638E-4</v>
      </c>
      <c r="DE53" s="348">
        <v>1.7207605035618668E-4</v>
      </c>
      <c r="DF53" s="348">
        <v>1.7632551982392011E-3</v>
      </c>
      <c r="DG53" s="349">
        <v>1.2812192725678503E-4</v>
      </c>
    </row>
    <row r="54" spans="1:111" ht="15" customHeight="1" x14ac:dyDescent="0.3">
      <c r="A54" s="510">
        <v>48</v>
      </c>
      <c r="B54" s="196" t="s">
        <v>329</v>
      </c>
      <c r="C54" s="279" t="s">
        <v>330</v>
      </c>
      <c r="D54" s="347">
        <v>4.1784581821074336E-3</v>
      </c>
      <c r="E54" s="348">
        <v>2.3308667920869854E-3</v>
      </c>
      <c r="F54" s="348">
        <v>6.1746625600325056E-3</v>
      </c>
      <c r="G54" s="348">
        <v>2.0249209696654781E-3</v>
      </c>
      <c r="H54" s="348">
        <v>1.4463723082410651E-3</v>
      </c>
      <c r="I54" s="348">
        <v>3.4247960655271227E-3</v>
      </c>
      <c r="J54" s="348">
        <v>5.3494512754797968E-3</v>
      </c>
      <c r="K54" s="348">
        <v>1.8324716073331913E-3</v>
      </c>
      <c r="L54" s="348">
        <v>1.8381614001284651E-3</v>
      </c>
      <c r="M54" s="348">
        <v>1.7828881481690795E-3</v>
      </c>
      <c r="N54" s="348">
        <v>4.3534329806537125E-4</v>
      </c>
      <c r="O54" s="348">
        <v>1.7313292458176074E-3</v>
      </c>
      <c r="P54" s="348">
        <v>1.3337308662737688E-3</v>
      </c>
      <c r="Q54" s="348">
        <v>2.1016609052648288E-3</v>
      </c>
      <c r="R54" s="348">
        <v>1.5466737535825325E-3</v>
      </c>
      <c r="S54" s="348">
        <v>1.9350904462196214E-3</v>
      </c>
      <c r="T54" s="348">
        <v>1.2678131723915893E-3</v>
      </c>
      <c r="U54" s="348">
        <v>1.2814591122074868E-3</v>
      </c>
      <c r="V54" s="348">
        <v>2.0124287239650959E-3</v>
      </c>
      <c r="W54" s="348">
        <v>2.602406259413317E-3</v>
      </c>
      <c r="X54" s="348">
        <v>8.8521475769314699E-4</v>
      </c>
      <c r="Y54" s="348">
        <v>2.4664248048435456E-3</v>
      </c>
      <c r="Z54" s="348">
        <v>1.4822747931277289E-3</v>
      </c>
      <c r="AA54" s="348">
        <v>1.5255833252378335E-3</v>
      </c>
      <c r="AB54" s="348">
        <v>1.7107824483117405E-3</v>
      </c>
      <c r="AC54" s="348">
        <v>1.4226266722538253E-3</v>
      </c>
      <c r="AD54" s="348">
        <v>2.7391933321471354E-4</v>
      </c>
      <c r="AE54" s="348">
        <v>9.8183678780783029E-4</v>
      </c>
      <c r="AF54" s="348">
        <v>1.5187198439597896E-3</v>
      </c>
      <c r="AG54" s="348">
        <v>2.3021483060256657E-3</v>
      </c>
      <c r="AH54" s="348">
        <v>1.4409212929770532E-3</v>
      </c>
      <c r="AI54" s="348">
        <v>1.5861471301842186E-3</v>
      </c>
      <c r="AJ54" s="348">
        <v>2.4553098625874695E-3</v>
      </c>
      <c r="AK54" s="348">
        <v>1.8721444663619478E-3</v>
      </c>
      <c r="AL54" s="348">
        <v>2.7167086188617565E-3</v>
      </c>
      <c r="AM54" s="348">
        <v>1.5629413708979937E-3</v>
      </c>
      <c r="AN54" s="348">
        <v>1.6675128304858477E-3</v>
      </c>
      <c r="AO54" s="348">
        <v>2.0288398131795616E-3</v>
      </c>
      <c r="AP54" s="348">
        <v>1.2013874871858437E-3</v>
      </c>
      <c r="AQ54" s="348">
        <v>1.249218381413069E-3</v>
      </c>
      <c r="AR54" s="348">
        <v>1.7160184430188798E-3</v>
      </c>
      <c r="AS54" s="348">
        <v>1.8056176096609927E-3</v>
      </c>
      <c r="AT54" s="348">
        <v>5.6050493650434468E-3</v>
      </c>
      <c r="AU54" s="348">
        <v>1.2321685070230501E-2</v>
      </c>
      <c r="AV54" s="348">
        <v>1.1004550042286626E-2</v>
      </c>
      <c r="AW54" s="348">
        <v>6.3147560267165864E-2</v>
      </c>
      <c r="AX54" s="348">
        <v>0.16862251111201049</v>
      </c>
      <c r="AY54" s="348">
        <v>1.2771971825781194</v>
      </c>
      <c r="AZ54" s="348">
        <v>4.3139398433618123E-2</v>
      </c>
      <c r="BA54" s="348">
        <v>6.1077334729179859E-2</v>
      </c>
      <c r="BB54" s="348">
        <v>0.18656149338994987</v>
      </c>
      <c r="BC54" s="348">
        <v>3.8206149327697135E-2</v>
      </c>
      <c r="BD54" s="348">
        <v>0.17201129385900388</v>
      </c>
      <c r="BE54" s="348">
        <v>0.15403121834177946</v>
      </c>
      <c r="BF54" s="348">
        <v>1.5600762087610852E-2</v>
      </c>
      <c r="BG54" s="348">
        <v>1.3375891300040379E-2</v>
      </c>
      <c r="BH54" s="348">
        <v>2.1204927376888418E-2</v>
      </c>
      <c r="BI54" s="348">
        <v>7.8416366410903621E-3</v>
      </c>
      <c r="BJ54" s="348">
        <v>4.2314481917254607E-3</v>
      </c>
      <c r="BK54" s="348">
        <v>5.0437048548094086E-3</v>
      </c>
      <c r="BL54" s="348">
        <v>2.7958658182997988E-3</v>
      </c>
      <c r="BM54" s="348">
        <v>2.7971548930605535E-3</v>
      </c>
      <c r="BN54" s="348">
        <v>2.5354685712865874E-3</v>
      </c>
      <c r="BO54" s="348">
        <v>2.4699213983172767E-3</v>
      </c>
      <c r="BP54" s="348">
        <v>2.4077270722487067E-3</v>
      </c>
      <c r="BQ54" s="348">
        <v>3.6203668104633278E-3</v>
      </c>
      <c r="BR54" s="348">
        <v>1.0426309664494293E-3</v>
      </c>
      <c r="BS54" s="348">
        <v>3.1879065891419951E-3</v>
      </c>
      <c r="BT54" s="348">
        <v>2.4230812398229489E-3</v>
      </c>
      <c r="BU54" s="348">
        <v>1.2371490842610381E-3</v>
      </c>
      <c r="BV54" s="348">
        <v>1.1411306788829739E-3</v>
      </c>
      <c r="BW54" s="348">
        <v>6.682870380630417E-4</v>
      </c>
      <c r="BX54" s="348">
        <v>5.6491977074308425E-4</v>
      </c>
      <c r="BY54" s="348">
        <v>1.4579230550250711E-4</v>
      </c>
      <c r="BZ54" s="348">
        <v>1.1243519878723733E-3</v>
      </c>
      <c r="CA54" s="348">
        <v>2.8087600307135827E-3</v>
      </c>
      <c r="CB54" s="348">
        <v>1.7469625610715293E-2</v>
      </c>
      <c r="CC54" s="348">
        <v>8.4669822641163749E-4</v>
      </c>
      <c r="CD54" s="348">
        <v>2.418972471102765E-3</v>
      </c>
      <c r="CE54" s="348">
        <v>1.4040967323282717E-3</v>
      </c>
      <c r="CF54" s="348">
        <v>1.4105388449619416E-3</v>
      </c>
      <c r="CG54" s="348">
        <v>1.6486216303684806E-3</v>
      </c>
      <c r="CH54" s="348">
        <v>9.0765566916692884E-4</v>
      </c>
      <c r="CI54" s="348">
        <v>2.2842513927812751E-3</v>
      </c>
      <c r="CJ54" s="348">
        <v>4.1463269880712035E-3</v>
      </c>
      <c r="CK54" s="348">
        <v>2.8040907445805834E-3</v>
      </c>
      <c r="CL54" s="348">
        <v>2.0581071335264516E-3</v>
      </c>
      <c r="CM54" s="348">
        <v>5.1191010189465536E-3</v>
      </c>
      <c r="CN54" s="348">
        <v>4.3058752885500933E-3</v>
      </c>
      <c r="CO54" s="348">
        <v>9.3058998128909512E-4</v>
      </c>
      <c r="CP54" s="348">
        <v>4.7662827889920741E-3</v>
      </c>
      <c r="CQ54" s="348">
        <v>1.6317515564346424E-3</v>
      </c>
      <c r="CR54" s="348">
        <v>2.4655866676127135E-3</v>
      </c>
      <c r="CS54" s="348">
        <v>1.5454531826646759E-3</v>
      </c>
      <c r="CT54" s="348">
        <v>1.0321392382478649E-3</v>
      </c>
      <c r="CU54" s="348">
        <v>1.5240214979254528E-3</v>
      </c>
      <c r="CV54" s="348">
        <v>1.0874838356220124E-2</v>
      </c>
      <c r="CW54" s="348">
        <v>3.06148485189981E-3</v>
      </c>
      <c r="CX54" s="348">
        <v>7.6831258003419695E-2</v>
      </c>
      <c r="CY54" s="348">
        <v>9.8418481964581924E-4</v>
      </c>
      <c r="CZ54" s="348">
        <v>2.2552348712165469E-3</v>
      </c>
      <c r="DA54" s="348">
        <v>1.2352012010950883E-3</v>
      </c>
      <c r="DB54" s="348">
        <v>1.5636647240891942E-3</v>
      </c>
      <c r="DC54" s="348">
        <v>1.7367854943343855E-3</v>
      </c>
      <c r="DD54" s="348">
        <v>1.2244321350944384E-3</v>
      </c>
      <c r="DE54" s="348">
        <v>1.3421889263315143E-3</v>
      </c>
      <c r="DF54" s="348">
        <v>3.6760230202296539E-2</v>
      </c>
      <c r="DG54" s="349">
        <v>1.0637084971568593E-3</v>
      </c>
    </row>
    <row r="55" spans="1:111" ht="15" customHeight="1" x14ac:dyDescent="0.3">
      <c r="A55" s="510">
        <v>49</v>
      </c>
      <c r="B55" s="196" t="s">
        <v>331</v>
      </c>
      <c r="C55" s="279" t="s">
        <v>332</v>
      </c>
      <c r="D55" s="347">
        <v>1.564437390182789E-3</v>
      </c>
      <c r="E55" s="348">
        <v>9.0756227020478378E-4</v>
      </c>
      <c r="F55" s="348">
        <v>2.3205183988565564E-3</v>
      </c>
      <c r="G55" s="348">
        <v>7.003804031300156E-4</v>
      </c>
      <c r="H55" s="348">
        <v>1.8893894077586723E-3</v>
      </c>
      <c r="I55" s="348">
        <v>1.2977895845406363E-3</v>
      </c>
      <c r="J55" s="348">
        <v>2.2650340831103163E-3</v>
      </c>
      <c r="K55" s="348">
        <v>7.047611704854743E-4</v>
      </c>
      <c r="L55" s="348">
        <v>5.8711268824834437E-4</v>
      </c>
      <c r="M55" s="348">
        <v>6.6996929383477581E-4</v>
      </c>
      <c r="N55" s="348">
        <v>1.508480447931444E-4</v>
      </c>
      <c r="O55" s="348">
        <v>6.4970931179138768E-4</v>
      </c>
      <c r="P55" s="348">
        <v>4.6224769031021442E-4</v>
      </c>
      <c r="Q55" s="348">
        <v>7.5320418673340526E-4</v>
      </c>
      <c r="R55" s="348">
        <v>6.224761733981067E-4</v>
      </c>
      <c r="S55" s="348">
        <v>7.5397715429932665E-4</v>
      </c>
      <c r="T55" s="348">
        <v>4.797174490519477E-4</v>
      </c>
      <c r="U55" s="348">
        <v>4.0314148400028319E-4</v>
      </c>
      <c r="V55" s="348">
        <v>7.4336572824321699E-4</v>
      </c>
      <c r="W55" s="348">
        <v>9.6414588878893147E-4</v>
      </c>
      <c r="X55" s="348">
        <v>3.4223344415580111E-4</v>
      </c>
      <c r="Y55" s="348">
        <v>9.352080398289756E-4</v>
      </c>
      <c r="Z55" s="348">
        <v>5.7327833643644466E-4</v>
      </c>
      <c r="AA55" s="348">
        <v>6.000241507589548E-4</v>
      </c>
      <c r="AB55" s="348">
        <v>5.63858469216838E-4</v>
      </c>
      <c r="AC55" s="348">
        <v>4.8779545037314038E-4</v>
      </c>
      <c r="AD55" s="348">
        <v>1.0300261268263909E-4</v>
      </c>
      <c r="AE55" s="348">
        <v>3.7910522680400046E-4</v>
      </c>
      <c r="AF55" s="348">
        <v>6.3753669243944515E-4</v>
      </c>
      <c r="AG55" s="348">
        <v>8.3230597550214887E-4</v>
      </c>
      <c r="AH55" s="348">
        <v>4.9930880877034124E-4</v>
      </c>
      <c r="AI55" s="348">
        <v>6.4280558661759758E-4</v>
      </c>
      <c r="AJ55" s="348">
        <v>9.4091937008726327E-4</v>
      </c>
      <c r="AK55" s="348">
        <v>7.8481842220528989E-4</v>
      </c>
      <c r="AL55" s="348">
        <v>1.051805534215322E-3</v>
      </c>
      <c r="AM55" s="348">
        <v>6.229360506509468E-4</v>
      </c>
      <c r="AN55" s="348">
        <v>6.5810554546628095E-4</v>
      </c>
      <c r="AO55" s="348">
        <v>8.1201980620968276E-4</v>
      </c>
      <c r="AP55" s="348">
        <v>4.6427507966299473E-4</v>
      </c>
      <c r="AQ55" s="348">
        <v>4.9906480995871448E-4</v>
      </c>
      <c r="AR55" s="348">
        <v>5.6005329883133405E-4</v>
      </c>
      <c r="AS55" s="348">
        <v>1.0879425610108783E-3</v>
      </c>
      <c r="AT55" s="348">
        <v>6.9821738822473112E-4</v>
      </c>
      <c r="AU55" s="348">
        <v>2.3246485717825036E-2</v>
      </c>
      <c r="AV55" s="348">
        <v>1.73178430655231E-2</v>
      </c>
      <c r="AW55" s="348">
        <v>1.0494397260546197E-2</v>
      </c>
      <c r="AX55" s="348">
        <v>9.177236009427005E-4</v>
      </c>
      <c r="AY55" s="348">
        <v>1.9488062464497328E-3</v>
      </c>
      <c r="AZ55" s="348">
        <v>1.1542558993512206</v>
      </c>
      <c r="BA55" s="348">
        <v>1.7237490421367317E-2</v>
      </c>
      <c r="BB55" s="348">
        <v>8.6305418573477139E-3</v>
      </c>
      <c r="BC55" s="348">
        <v>4.551113776838471E-3</v>
      </c>
      <c r="BD55" s="348">
        <v>8.7583243524539701E-3</v>
      </c>
      <c r="BE55" s="348">
        <v>7.5370166563925528E-3</v>
      </c>
      <c r="BF55" s="348">
        <v>7.1509681665720429E-2</v>
      </c>
      <c r="BG55" s="348">
        <v>4.6384819842808615E-2</v>
      </c>
      <c r="BH55" s="348">
        <v>6.9624852673550605E-2</v>
      </c>
      <c r="BI55" s="348">
        <v>2.3595848285018983E-2</v>
      </c>
      <c r="BJ55" s="348">
        <v>1.0947141525091023E-2</v>
      </c>
      <c r="BK55" s="348">
        <v>8.4633235341419145E-4</v>
      </c>
      <c r="BL55" s="348">
        <v>1.0536606397857377E-3</v>
      </c>
      <c r="BM55" s="348">
        <v>2.7260503341343932E-3</v>
      </c>
      <c r="BN55" s="348">
        <v>4.0626855849719753E-3</v>
      </c>
      <c r="BO55" s="348">
        <v>2.2756278305330491E-3</v>
      </c>
      <c r="BP55" s="348">
        <v>4.6852312988934011E-3</v>
      </c>
      <c r="BQ55" s="348">
        <v>1.4049472481008226E-3</v>
      </c>
      <c r="BR55" s="348">
        <v>5.3599525344982628E-4</v>
      </c>
      <c r="BS55" s="348">
        <v>1.4916807526259093E-3</v>
      </c>
      <c r="BT55" s="348">
        <v>8.8369380105499465E-4</v>
      </c>
      <c r="BU55" s="348">
        <v>4.043608318136254E-4</v>
      </c>
      <c r="BV55" s="348">
        <v>3.2884831949135955E-4</v>
      </c>
      <c r="BW55" s="348">
        <v>2.2097436076915099E-4</v>
      </c>
      <c r="BX55" s="348">
        <v>2.3009491577478909E-4</v>
      </c>
      <c r="BY55" s="348">
        <v>9.6297634369118761E-5</v>
      </c>
      <c r="BZ55" s="348">
        <v>1.0455314502219601E-3</v>
      </c>
      <c r="CA55" s="348">
        <v>1.0195758736842306E-3</v>
      </c>
      <c r="CB55" s="348">
        <v>6.5894809838926384E-3</v>
      </c>
      <c r="CC55" s="348">
        <v>8.4411547847975125E-4</v>
      </c>
      <c r="CD55" s="348">
        <v>1.8630503245282615E-3</v>
      </c>
      <c r="CE55" s="348">
        <v>4.5309351972595239E-4</v>
      </c>
      <c r="CF55" s="348">
        <v>5.1422167021191508E-4</v>
      </c>
      <c r="CG55" s="348">
        <v>6.2778722183339376E-4</v>
      </c>
      <c r="CH55" s="348">
        <v>3.0418043207580827E-4</v>
      </c>
      <c r="CI55" s="348">
        <v>6.4435730168074627E-4</v>
      </c>
      <c r="CJ55" s="348">
        <v>6.2191466576181611E-4</v>
      </c>
      <c r="CK55" s="348">
        <v>7.4740370975272653E-4</v>
      </c>
      <c r="CL55" s="348">
        <v>5.6993522560403224E-4</v>
      </c>
      <c r="CM55" s="348">
        <v>4.3589580979925744E-4</v>
      </c>
      <c r="CN55" s="348">
        <v>7.6444174289033956E-4</v>
      </c>
      <c r="CO55" s="348">
        <v>3.3737798454235864E-4</v>
      </c>
      <c r="CP55" s="348">
        <v>7.3515817858377729E-4</v>
      </c>
      <c r="CQ55" s="348">
        <v>4.401862289552125E-4</v>
      </c>
      <c r="CR55" s="348">
        <v>7.675486153091559E-4</v>
      </c>
      <c r="CS55" s="348">
        <v>4.812532540002206E-4</v>
      </c>
      <c r="CT55" s="348">
        <v>3.0319055577223493E-4</v>
      </c>
      <c r="CU55" s="348">
        <v>4.6098289930778023E-4</v>
      </c>
      <c r="CV55" s="348">
        <v>3.9686835773167671E-3</v>
      </c>
      <c r="CW55" s="348">
        <v>5.4973830677141559E-4</v>
      </c>
      <c r="CX55" s="348">
        <v>2.8796692055923636E-2</v>
      </c>
      <c r="CY55" s="348">
        <v>2.9608717802588884E-4</v>
      </c>
      <c r="CZ55" s="348">
        <v>8.0534761954721484E-4</v>
      </c>
      <c r="DA55" s="348">
        <v>4.3954332248665715E-4</v>
      </c>
      <c r="DB55" s="348">
        <v>5.1080382731788271E-4</v>
      </c>
      <c r="DC55" s="348">
        <v>5.6592426891226072E-4</v>
      </c>
      <c r="DD55" s="348">
        <v>3.2523326622242753E-4</v>
      </c>
      <c r="DE55" s="348">
        <v>4.3117954157216376E-4</v>
      </c>
      <c r="DF55" s="348">
        <v>6.9715853513983449E-4</v>
      </c>
      <c r="DG55" s="349">
        <v>3.6997481380188262E-4</v>
      </c>
    </row>
    <row r="56" spans="1:111" ht="15" customHeight="1" x14ac:dyDescent="0.3">
      <c r="A56" s="510">
        <v>50</v>
      </c>
      <c r="B56" s="196" t="s">
        <v>333</v>
      </c>
      <c r="C56" s="279" t="s">
        <v>334</v>
      </c>
      <c r="D56" s="347">
        <v>3.3056610739706462E-4</v>
      </c>
      <c r="E56" s="348">
        <v>1.8265071269456476E-4</v>
      </c>
      <c r="F56" s="348">
        <v>4.8959768248079045E-4</v>
      </c>
      <c r="G56" s="348">
        <v>1.4923343233574386E-4</v>
      </c>
      <c r="H56" s="348">
        <v>9.3943902089728185E-5</v>
      </c>
      <c r="I56" s="348">
        <v>2.6411367436716759E-4</v>
      </c>
      <c r="J56" s="348">
        <v>4.1566607713589666E-4</v>
      </c>
      <c r="K56" s="348">
        <v>1.383867869463218E-4</v>
      </c>
      <c r="L56" s="348">
        <v>1.2596556859468619E-4</v>
      </c>
      <c r="M56" s="348">
        <v>1.3854987574020436E-4</v>
      </c>
      <c r="N56" s="348">
        <v>3.378443112558685E-5</v>
      </c>
      <c r="O56" s="348">
        <v>1.3273078327723434E-4</v>
      </c>
      <c r="P56" s="348">
        <v>9.5988519465621766E-5</v>
      </c>
      <c r="Q56" s="348">
        <v>1.5885474381369428E-4</v>
      </c>
      <c r="R56" s="348">
        <v>9.0322264139849648E-5</v>
      </c>
      <c r="S56" s="348">
        <v>1.4838256445011687E-4</v>
      </c>
      <c r="T56" s="348">
        <v>9.5692626602744197E-5</v>
      </c>
      <c r="U56" s="348">
        <v>8.3662509897725022E-5</v>
      </c>
      <c r="V56" s="348">
        <v>1.5635748312148342E-4</v>
      </c>
      <c r="W56" s="348">
        <v>1.9993979400096805E-4</v>
      </c>
      <c r="X56" s="348">
        <v>6.9138088881883584E-5</v>
      </c>
      <c r="Y56" s="348">
        <v>1.920799014563056E-4</v>
      </c>
      <c r="Z56" s="348">
        <v>1.1384535512141882E-4</v>
      </c>
      <c r="AA56" s="348">
        <v>1.168962482155724E-4</v>
      </c>
      <c r="AB56" s="348">
        <v>1.2139908221558949E-4</v>
      </c>
      <c r="AC56" s="348">
        <v>1.0267200356053069E-4</v>
      </c>
      <c r="AD56" s="348">
        <v>2.1213371415871036E-5</v>
      </c>
      <c r="AE56" s="348">
        <v>7.7237593236764162E-5</v>
      </c>
      <c r="AF56" s="348">
        <v>1.1825298076697991E-4</v>
      </c>
      <c r="AG56" s="348">
        <v>1.7364961332425708E-4</v>
      </c>
      <c r="AH56" s="348">
        <v>1.0382736145978416E-4</v>
      </c>
      <c r="AI56" s="348">
        <v>1.1297522194118077E-4</v>
      </c>
      <c r="AJ56" s="348">
        <v>1.8966870067851948E-4</v>
      </c>
      <c r="AK56" s="348">
        <v>1.3187232196924548E-4</v>
      </c>
      <c r="AL56" s="348">
        <v>2.0734037340829073E-4</v>
      </c>
      <c r="AM56" s="348">
        <v>1.2297721759481264E-4</v>
      </c>
      <c r="AN56" s="348">
        <v>1.3068939774069956E-4</v>
      </c>
      <c r="AO56" s="348">
        <v>1.5399119929116731E-4</v>
      </c>
      <c r="AP56" s="348">
        <v>9.1920934461826414E-5</v>
      </c>
      <c r="AQ56" s="348">
        <v>9.7926162482343021E-5</v>
      </c>
      <c r="AR56" s="348">
        <v>1.0898283641649864E-4</v>
      </c>
      <c r="AS56" s="348">
        <v>1.2103242294042583E-4</v>
      </c>
      <c r="AT56" s="348">
        <v>1.1044309894738597E-4</v>
      </c>
      <c r="AU56" s="348">
        <v>1.1606927831001288E-4</v>
      </c>
      <c r="AV56" s="348">
        <v>1.0281148513896396E-4</v>
      </c>
      <c r="AW56" s="348">
        <v>1.0573250115958927E-4</v>
      </c>
      <c r="AX56" s="348">
        <v>1.3296155088527331E-4</v>
      </c>
      <c r="AY56" s="348">
        <v>1.38936023095452E-4</v>
      </c>
      <c r="AZ56" s="348">
        <v>1.1014995733275984E-4</v>
      </c>
      <c r="BA56" s="348">
        <v>1.0526580643012313</v>
      </c>
      <c r="BB56" s="348">
        <v>1.0084514458251007E-4</v>
      </c>
      <c r="BC56" s="348">
        <v>9.3635672084913148E-5</v>
      </c>
      <c r="BD56" s="348">
        <v>8.7311568187255171E-5</v>
      </c>
      <c r="BE56" s="348">
        <v>8.938571416660835E-5</v>
      </c>
      <c r="BF56" s="348">
        <v>1.1041958302443933E-4</v>
      </c>
      <c r="BG56" s="348">
        <v>1.080910361709776E-4</v>
      </c>
      <c r="BH56" s="348">
        <v>1.1192888495052997E-4</v>
      </c>
      <c r="BI56" s="348">
        <v>3.1379793648511248E-4</v>
      </c>
      <c r="BJ56" s="348">
        <v>1.1268098174056819E-3</v>
      </c>
      <c r="BK56" s="348">
        <v>1.2752539184772641E-4</v>
      </c>
      <c r="BL56" s="348">
        <v>2.3147302885852646E-4</v>
      </c>
      <c r="BM56" s="348">
        <v>2.8461759252576021E-3</v>
      </c>
      <c r="BN56" s="348">
        <v>1.403132051419495E-4</v>
      </c>
      <c r="BO56" s="348">
        <v>1.5767322870321828E-4</v>
      </c>
      <c r="BP56" s="348">
        <v>1.4588874703845182E-4</v>
      </c>
      <c r="BQ56" s="348">
        <v>2.8670430548903195E-4</v>
      </c>
      <c r="BR56" s="348">
        <v>7.7089803150102515E-5</v>
      </c>
      <c r="BS56" s="348">
        <v>2.3454638428545638E-4</v>
      </c>
      <c r="BT56" s="348">
        <v>1.8489763587366644E-4</v>
      </c>
      <c r="BU56" s="348">
        <v>8.3469589184366534E-5</v>
      </c>
      <c r="BV56" s="348">
        <v>7.1893856718552448E-5</v>
      </c>
      <c r="BW56" s="348">
        <v>4.5605669917459967E-5</v>
      </c>
      <c r="BX56" s="348">
        <v>3.8772508763235331E-5</v>
      </c>
      <c r="BY56" s="348">
        <v>9.1222078933813226E-6</v>
      </c>
      <c r="BZ56" s="348">
        <v>1.1744487513336861E-4</v>
      </c>
      <c r="CA56" s="348">
        <v>2.3727241599200442E-4</v>
      </c>
      <c r="CB56" s="348">
        <v>1.4083453711962997E-3</v>
      </c>
      <c r="CC56" s="348">
        <v>5.0480008670997979E-5</v>
      </c>
      <c r="CD56" s="348">
        <v>2.7835282429359583E-4</v>
      </c>
      <c r="CE56" s="348">
        <v>9.5447319768338188E-5</v>
      </c>
      <c r="CF56" s="348">
        <v>9.9720653352338486E-5</v>
      </c>
      <c r="CG56" s="348">
        <v>1.3862880195255849E-4</v>
      </c>
      <c r="CH56" s="348">
        <v>6.316995225764778E-5</v>
      </c>
      <c r="CI56" s="348">
        <v>1.3726449714333621E-4</v>
      </c>
      <c r="CJ56" s="348">
        <v>2.1150130812921169E-4</v>
      </c>
      <c r="CK56" s="348">
        <v>1.6301619708196334E-4</v>
      </c>
      <c r="CL56" s="348">
        <v>1.2561308303078465E-4</v>
      </c>
      <c r="CM56" s="348">
        <v>5.1845143079317182E-4</v>
      </c>
      <c r="CN56" s="348">
        <v>4.9350659312995119E-4</v>
      </c>
      <c r="CO56" s="348">
        <v>6.4155735643519867E-5</v>
      </c>
      <c r="CP56" s="348">
        <v>1.5687691542176348E-4</v>
      </c>
      <c r="CQ56" s="348">
        <v>7.1822071540827764E-5</v>
      </c>
      <c r="CR56" s="348">
        <v>1.5144836011953542E-4</v>
      </c>
      <c r="CS56" s="348">
        <v>9.8738743909006677E-5</v>
      </c>
      <c r="CT56" s="348">
        <v>5.9849904854536462E-5</v>
      </c>
      <c r="CU56" s="348">
        <v>1.0544535008067802E-4</v>
      </c>
      <c r="CV56" s="348">
        <v>9.4966349235233144E-4</v>
      </c>
      <c r="CW56" s="348">
        <v>2.186343198482717E-4</v>
      </c>
      <c r="CX56" s="348">
        <v>6.1606386673813546E-3</v>
      </c>
      <c r="CY56" s="348">
        <v>7.5768982735750033E-5</v>
      </c>
      <c r="CZ56" s="348">
        <v>1.6883751408681877E-4</v>
      </c>
      <c r="DA56" s="348">
        <v>8.9154369935099596E-5</v>
      </c>
      <c r="DB56" s="348">
        <v>1.0896664709911972E-4</v>
      </c>
      <c r="DC56" s="348">
        <v>2.3164742869403405E-4</v>
      </c>
      <c r="DD56" s="348">
        <v>5.7724693695691701E-5</v>
      </c>
      <c r="DE56" s="348">
        <v>8.8954130902062304E-5</v>
      </c>
      <c r="DF56" s="348">
        <v>1.0148466004998729E-4</v>
      </c>
      <c r="DG56" s="349">
        <v>9.478969312345169E-5</v>
      </c>
    </row>
    <row r="57" spans="1:111" ht="15" customHeight="1" x14ac:dyDescent="0.3">
      <c r="A57" s="510">
        <v>51</v>
      </c>
      <c r="B57" s="196" t="s">
        <v>335</v>
      </c>
      <c r="C57" s="279" t="s">
        <v>336</v>
      </c>
      <c r="D57" s="347">
        <v>6.7495189473085784E-5</v>
      </c>
      <c r="E57" s="348">
        <v>3.7853969066540058E-5</v>
      </c>
      <c r="F57" s="348">
        <v>1.0015256711913456E-4</v>
      </c>
      <c r="G57" s="348">
        <v>3.0714011942608941E-5</v>
      </c>
      <c r="H57" s="348">
        <v>7.8662088786726465E-5</v>
      </c>
      <c r="I57" s="348">
        <v>5.7955198185607143E-5</v>
      </c>
      <c r="J57" s="348">
        <v>8.6805430670683448E-5</v>
      </c>
      <c r="K57" s="348">
        <v>3.1330286363931313E-5</v>
      </c>
      <c r="L57" s="348">
        <v>2.6097701434874652E-5</v>
      </c>
      <c r="M57" s="348">
        <v>2.9506444810969161E-5</v>
      </c>
      <c r="N57" s="348">
        <v>7.0708344100263633E-6</v>
      </c>
      <c r="O57" s="348">
        <v>2.7724051594084485E-5</v>
      </c>
      <c r="P57" s="348">
        <v>2.0781342186812011E-5</v>
      </c>
      <c r="Q57" s="348">
        <v>3.3357790609432284E-5</v>
      </c>
      <c r="R57" s="348">
        <v>2.0959787353169733E-5</v>
      </c>
      <c r="S57" s="348">
        <v>3.1651119975247618E-5</v>
      </c>
      <c r="T57" s="348">
        <v>2.0567744070081063E-5</v>
      </c>
      <c r="U57" s="348">
        <v>1.8258098584249695E-5</v>
      </c>
      <c r="V57" s="348">
        <v>3.2236097578084367E-5</v>
      </c>
      <c r="W57" s="348">
        <v>4.1703090806782345E-5</v>
      </c>
      <c r="X57" s="348">
        <v>1.4514515416504094E-5</v>
      </c>
      <c r="Y57" s="348">
        <v>3.9902586829291485E-5</v>
      </c>
      <c r="Z57" s="348">
        <v>2.4020236888058384E-5</v>
      </c>
      <c r="AA57" s="348">
        <v>2.5000573171776105E-5</v>
      </c>
      <c r="AB57" s="348">
        <v>2.5066590617634722E-5</v>
      </c>
      <c r="AC57" s="348">
        <v>2.1480113491753407E-5</v>
      </c>
      <c r="AD57" s="348">
        <v>4.5986723866833092E-6</v>
      </c>
      <c r="AE57" s="348">
        <v>1.6577820903798345E-5</v>
      </c>
      <c r="AF57" s="348">
        <v>3.0530551417269424E-5</v>
      </c>
      <c r="AG57" s="348">
        <v>3.6241736821551066E-5</v>
      </c>
      <c r="AH57" s="348">
        <v>2.2373604887749174E-5</v>
      </c>
      <c r="AI57" s="348">
        <v>2.7465614713249709E-5</v>
      </c>
      <c r="AJ57" s="348">
        <v>4.1504048121654679E-5</v>
      </c>
      <c r="AK57" s="348">
        <v>3.5365409862632539E-5</v>
      </c>
      <c r="AL57" s="348">
        <v>4.6999699308083902E-5</v>
      </c>
      <c r="AM57" s="348">
        <v>2.6009488348364454E-5</v>
      </c>
      <c r="AN57" s="348">
        <v>2.7565155438242773E-5</v>
      </c>
      <c r="AO57" s="348">
        <v>3.5531179827552049E-5</v>
      </c>
      <c r="AP57" s="348">
        <v>2.0261107459143666E-5</v>
      </c>
      <c r="AQ57" s="348">
        <v>2.1049266043576354E-5</v>
      </c>
      <c r="AR57" s="348">
        <v>2.3438092521593988E-5</v>
      </c>
      <c r="AS57" s="348">
        <v>2.7134269507626629E-5</v>
      </c>
      <c r="AT57" s="348">
        <v>2.5229951314528629E-5</v>
      </c>
      <c r="AU57" s="348">
        <v>5.4054190927796365E-4</v>
      </c>
      <c r="AV57" s="348">
        <v>1.6652885240000122E-3</v>
      </c>
      <c r="AW57" s="348">
        <v>1.6704073773286445E-3</v>
      </c>
      <c r="AX57" s="348">
        <v>1.28990506070216E-4</v>
      </c>
      <c r="AY57" s="348">
        <v>3.9558300125333511E-5</v>
      </c>
      <c r="AZ57" s="348">
        <v>1.5652481005131386E-3</v>
      </c>
      <c r="BA57" s="348">
        <v>6.4451009312033278E-5</v>
      </c>
      <c r="BB57" s="348">
        <v>1.0153163844039381</v>
      </c>
      <c r="BC57" s="348">
        <v>2.9012533715094214E-5</v>
      </c>
      <c r="BD57" s="348">
        <v>2.9040611671851159E-4</v>
      </c>
      <c r="BE57" s="348">
        <v>1.3784704869671083E-4</v>
      </c>
      <c r="BF57" s="348">
        <v>1.33420132920145E-4</v>
      </c>
      <c r="BG57" s="348">
        <v>9.2089408165274981E-5</v>
      </c>
      <c r="BH57" s="348">
        <v>1.2711736888266012E-4</v>
      </c>
      <c r="BI57" s="348">
        <v>1.6161050042244457E-3</v>
      </c>
      <c r="BJ57" s="348">
        <v>1.0920285563447945E-4</v>
      </c>
      <c r="BK57" s="348">
        <v>2.8103663044159323E-5</v>
      </c>
      <c r="BL57" s="348">
        <v>4.7920978031436649E-5</v>
      </c>
      <c r="BM57" s="348">
        <v>9.6702422198605012E-5</v>
      </c>
      <c r="BN57" s="348">
        <v>5.3463326204000599E-5</v>
      </c>
      <c r="BO57" s="348">
        <v>2.0586190704744762E-4</v>
      </c>
      <c r="BP57" s="348">
        <v>3.4699816794052677E-4</v>
      </c>
      <c r="BQ57" s="348">
        <v>6.0057034724130544E-5</v>
      </c>
      <c r="BR57" s="348">
        <v>1.8054253667550371E-5</v>
      </c>
      <c r="BS57" s="348">
        <v>5.7860293689796595E-5</v>
      </c>
      <c r="BT57" s="348">
        <v>3.8874357528974892E-5</v>
      </c>
      <c r="BU57" s="348">
        <v>1.9720042445813616E-5</v>
      </c>
      <c r="BV57" s="348">
        <v>1.678078484006765E-5</v>
      </c>
      <c r="BW57" s="348">
        <v>1.0740714512434366E-5</v>
      </c>
      <c r="BX57" s="348">
        <v>9.5002630070573362E-6</v>
      </c>
      <c r="BY57" s="348">
        <v>2.4574848322526473E-6</v>
      </c>
      <c r="BZ57" s="348">
        <v>2.5089499218990097E-5</v>
      </c>
      <c r="CA57" s="348">
        <v>4.4799498598012726E-5</v>
      </c>
      <c r="CB57" s="348">
        <v>2.8311746653760552E-4</v>
      </c>
      <c r="CC57" s="348">
        <v>5.336692898330773E-5</v>
      </c>
      <c r="CD57" s="348">
        <v>4.3604014529555793E-5</v>
      </c>
      <c r="CE57" s="348">
        <v>2.1626407153816077E-5</v>
      </c>
      <c r="CF57" s="348">
        <v>2.4383571137778073E-5</v>
      </c>
      <c r="CG57" s="348">
        <v>2.9685917912124756E-5</v>
      </c>
      <c r="CH57" s="348">
        <v>1.2776091804752789E-5</v>
      </c>
      <c r="CI57" s="348">
        <v>3.1567202027056215E-5</v>
      </c>
      <c r="CJ57" s="348">
        <v>2.8907691746898592E-5</v>
      </c>
      <c r="CK57" s="348">
        <v>3.9487409454391911E-5</v>
      </c>
      <c r="CL57" s="348">
        <v>2.9890596156008809E-5</v>
      </c>
      <c r="CM57" s="348">
        <v>2.0915018287027385E-5</v>
      </c>
      <c r="CN57" s="348">
        <v>3.3850087660970571E-4</v>
      </c>
      <c r="CO57" s="348">
        <v>1.4756091557229913E-5</v>
      </c>
      <c r="CP57" s="348">
        <v>3.4970140073638038E-5</v>
      </c>
      <c r="CQ57" s="348">
        <v>5.7369328830837958E-5</v>
      </c>
      <c r="CR57" s="348">
        <v>4.2560482892171371E-5</v>
      </c>
      <c r="CS57" s="348">
        <v>2.4549433427061418E-5</v>
      </c>
      <c r="CT57" s="348">
        <v>1.5594099591132853E-5</v>
      </c>
      <c r="CU57" s="348">
        <v>2.1998439081339435E-5</v>
      </c>
      <c r="CV57" s="348">
        <v>1.7589712233461699E-4</v>
      </c>
      <c r="CW57" s="348">
        <v>2.72134496769093E-5</v>
      </c>
      <c r="CX57" s="348">
        <v>1.2445566145583972E-3</v>
      </c>
      <c r="CY57" s="348">
        <v>4.2309834264767177E-5</v>
      </c>
      <c r="CZ57" s="348">
        <v>3.6063901653448265E-5</v>
      </c>
      <c r="DA57" s="348">
        <v>1.9643990008614592E-5</v>
      </c>
      <c r="DB57" s="348">
        <v>2.306407040661123E-5</v>
      </c>
      <c r="DC57" s="348">
        <v>2.7419594033525829E-5</v>
      </c>
      <c r="DD57" s="348">
        <v>2.187749256396693E-5</v>
      </c>
      <c r="DE57" s="348">
        <v>1.7630272944358269E-5</v>
      </c>
      <c r="DF57" s="348">
        <v>4.660541917442313E-5</v>
      </c>
      <c r="DG57" s="349">
        <v>4.454958828813914E-5</v>
      </c>
    </row>
    <row r="58" spans="1:111" ht="15" customHeight="1" x14ac:dyDescent="0.3">
      <c r="A58" s="510">
        <v>52</v>
      </c>
      <c r="B58" s="196" t="s">
        <v>337</v>
      </c>
      <c r="C58" s="279" t="s">
        <v>338</v>
      </c>
      <c r="D58" s="347">
        <v>2.9973548399225521E-4</v>
      </c>
      <c r="E58" s="348">
        <v>2.1896066886755239E-4</v>
      </c>
      <c r="F58" s="348">
        <v>4.1519618950182488E-4</v>
      </c>
      <c r="G58" s="348">
        <v>1.3608171809436067E-4</v>
      </c>
      <c r="H58" s="348">
        <v>4.8027612362660469E-4</v>
      </c>
      <c r="I58" s="348">
        <v>2.6160577616065928E-4</v>
      </c>
      <c r="J58" s="348">
        <v>6.698587458043502E-4</v>
      </c>
      <c r="K58" s="348">
        <v>1.6696605468246694E-4</v>
      </c>
      <c r="L58" s="348">
        <v>1.4813243383082463E-4</v>
      </c>
      <c r="M58" s="348">
        <v>1.5110445756284644E-4</v>
      </c>
      <c r="N58" s="348">
        <v>4.0396217894525269E-5</v>
      </c>
      <c r="O58" s="348">
        <v>1.5046960408774819E-4</v>
      </c>
      <c r="P58" s="348">
        <v>1.342687717342604E-4</v>
      </c>
      <c r="Q58" s="348">
        <v>1.5880783220520659E-4</v>
      </c>
      <c r="R58" s="348">
        <v>3.9217418900568785E-4</v>
      </c>
      <c r="S58" s="348">
        <v>1.9676000914125425E-4</v>
      </c>
      <c r="T58" s="348">
        <v>1.3128082023708887E-4</v>
      </c>
      <c r="U58" s="348">
        <v>2.378636268655246E-4</v>
      </c>
      <c r="V58" s="348">
        <v>1.5585629754889013E-4</v>
      </c>
      <c r="W58" s="348">
        <v>2.0217295702671249E-4</v>
      </c>
      <c r="X58" s="348">
        <v>7.3853724836332271E-5</v>
      </c>
      <c r="Y58" s="348">
        <v>1.9249141452915767E-4</v>
      </c>
      <c r="Z58" s="348">
        <v>1.335503795827949E-4</v>
      </c>
      <c r="AA58" s="348">
        <v>1.5606372000444182E-4</v>
      </c>
      <c r="AB58" s="348">
        <v>1.5238946545004098E-4</v>
      </c>
      <c r="AC58" s="348">
        <v>1.3279023825166062E-4</v>
      </c>
      <c r="AD58" s="348">
        <v>2.1175210959653568E-5</v>
      </c>
      <c r="AE58" s="348">
        <v>7.9427731457464853E-5</v>
      </c>
      <c r="AF58" s="348">
        <v>1.5921854660966216E-4</v>
      </c>
      <c r="AG58" s="348">
        <v>1.7403218922980862E-4</v>
      </c>
      <c r="AH58" s="348">
        <v>1.238493455621277E-4</v>
      </c>
      <c r="AI58" s="348">
        <v>1.434256868119335E-4</v>
      </c>
      <c r="AJ58" s="348">
        <v>1.9827481214605176E-4</v>
      </c>
      <c r="AK58" s="348">
        <v>1.6321298274292912E-4</v>
      </c>
      <c r="AL58" s="348">
        <v>2.5915404484439116E-4</v>
      </c>
      <c r="AM58" s="348">
        <v>1.4449678912038983E-4</v>
      </c>
      <c r="AN58" s="348">
        <v>1.5423223717774511E-4</v>
      </c>
      <c r="AO58" s="348">
        <v>1.7805015042150795E-4</v>
      </c>
      <c r="AP58" s="348">
        <v>1.1452607213835292E-4</v>
      </c>
      <c r="AQ58" s="348">
        <v>1.1880796471870755E-4</v>
      </c>
      <c r="AR58" s="348">
        <v>1.5491843859506962E-4</v>
      </c>
      <c r="AS58" s="348">
        <v>1.5469303751801405E-4</v>
      </c>
      <c r="AT58" s="348">
        <v>3.8969220227169703E-4</v>
      </c>
      <c r="AU58" s="348">
        <v>1.1400914251278465E-3</v>
      </c>
      <c r="AV58" s="348">
        <v>1.221347586607132E-3</v>
      </c>
      <c r="AW58" s="348">
        <v>3.1055794730525852E-3</v>
      </c>
      <c r="AX58" s="348">
        <v>7.0688259714097087E-3</v>
      </c>
      <c r="AY58" s="348">
        <v>5.911561926584174E-3</v>
      </c>
      <c r="AZ58" s="348">
        <v>6.7192796173666551E-3</v>
      </c>
      <c r="BA58" s="348">
        <v>5.4234950994192684E-3</v>
      </c>
      <c r="BB58" s="348">
        <v>3.9134608232552397E-3</v>
      </c>
      <c r="BC58" s="348">
        <v>1.0429829373524644</v>
      </c>
      <c r="BD58" s="348">
        <v>9.9325987457056612E-3</v>
      </c>
      <c r="BE58" s="348">
        <v>2.8219953138305816E-3</v>
      </c>
      <c r="BF58" s="348">
        <v>1.125987147301411E-2</v>
      </c>
      <c r="BG58" s="348">
        <v>6.4143566839599082E-3</v>
      </c>
      <c r="BH58" s="348">
        <v>3.3571306350323555E-3</v>
      </c>
      <c r="BI58" s="348">
        <v>1.43018201452868E-3</v>
      </c>
      <c r="BJ58" s="348">
        <v>4.1222603070844108E-3</v>
      </c>
      <c r="BK58" s="348">
        <v>1.4490424523080337E-3</v>
      </c>
      <c r="BL58" s="348">
        <v>2.0936315524986253E-4</v>
      </c>
      <c r="BM58" s="348">
        <v>2.9870468522002159E-3</v>
      </c>
      <c r="BN58" s="348">
        <v>2.7238262836842349E-3</v>
      </c>
      <c r="BO58" s="348">
        <v>9.0338151008578142E-4</v>
      </c>
      <c r="BP58" s="348">
        <v>1.2917172774499146E-3</v>
      </c>
      <c r="BQ58" s="348">
        <v>2.827272278466107E-4</v>
      </c>
      <c r="BR58" s="348">
        <v>2.1696459896649754E-4</v>
      </c>
      <c r="BS58" s="348">
        <v>5.0472912628882021E-4</v>
      </c>
      <c r="BT58" s="348">
        <v>1.8053486955188074E-4</v>
      </c>
      <c r="BU58" s="348">
        <v>2.341775665088086E-4</v>
      </c>
      <c r="BV58" s="348">
        <v>1.0063920826307815E-4</v>
      </c>
      <c r="BW58" s="348">
        <v>1.154453965302186E-4</v>
      </c>
      <c r="BX58" s="348">
        <v>1.1727959393298602E-4</v>
      </c>
      <c r="BY58" s="348">
        <v>5.3424156459056582E-5</v>
      </c>
      <c r="BZ58" s="348">
        <v>5.6821699893176345E-4</v>
      </c>
      <c r="CA58" s="348">
        <v>1.95307844657826E-4</v>
      </c>
      <c r="CB58" s="348">
        <v>1.2441564592863333E-3</v>
      </c>
      <c r="CC58" s="348">
        <v>2.2028173919925472E-4</v>
      </c>
      <c r="CD58" s="348">
        <v>6.8979829152006073E-4</v>
      </c>
      <c r="CE58" s="348">
        <v>1.6697463898143026E-4</v>
      </c>
      <c r="CF58" s="348">
        <v>1.7804513611551832E-4</v>
      </c>
      <c r="CG58" s="348">
        <v>4.6823388314413901E-4</v>
      </c>
      <c r="CH58" s="348">
        <v>7.5004699478799212E-5</v>
      </c>
      <c r="CI58" s="348">
        <v>1.6713469649087782E-4</v>
      </c>
      <c r="CJ58" s="348">
        <v>6.1617274502327594E-4</v>
      </c>
      <c r="CK58" s="348">
        <v>1.9276326311752255E-4</v>
      </c>
      <c r="CL58" s="348">
        <v>1.7190470974321227E-4</v>
      </c>
      <c r="CM58" s="348">
        <v>5.8060496533878588E-4</v>
      </c>
      <c r="CN58" s="348">
        <v>5.2822779543029556E-4</v>
      </c>
      <c r="CO58" s="348">
        <v>6.1332346120559122E-4</v>
      </c>
      <c r="CP58" s="348">
        <v>4.7641481297898576E-4</v>
      </c>
      <c r="CQ58" s="348">
        <v>1.4074564890682425E-4</v>
      </c>
      <c r="CR58" s="348">
        <v>2.0902970220318764E-4</v>
      </c>
      <c r="CS58" s="348">
        <v>1.2321631340100653E-4</v>
      </c>
      <c r="CT58" s="348">
        <v>8.1950615734284943E-5</v>
      </c>
      <c r="CU58" s="348">
        <v>1.2994222259483338E-4</v>
      </c>
      <c r="CV58" s="348">
        <v>7.125694355339323E-4</v>
      </c>
      <c r="CW58" s="348">
        <v>3.6170876583235031E-4</v>
      </c>
      <c r="CX58" s="348">
        <v>4.5613521615337372E-3</v>
      </c>
      <c r="CY58" s="348">
        <v>1.3889677963173388E-4</v>
      </c>
      <c r="CZ58" s="348">
        <v>2.4054587370596719E-4</v>
      </c>
      <c r="DA58" s="348">
        <v>1.4426443992205583E-4</v>
      </c>
      <c r="DB58" s="348">
        <v>1.4093241758405078E-4</v>
      </c>
      <c r="DC58" s="348">
        <v>3.6113915015189251E-4</v>
      </c>
      <c r="DD58" s="348">
        <v>8.7300570953680921E-5</v>
      </c>
      <c r="DE58" s="348">
        <v>1.5174829213686179E-4</v>
      </c>
      <c r="DF58" s="348">
        <v>4.6245924664599017E-4</v>
      </c>
      <c r="DG58" s="349">
        <v>2.6632570374039249E-4</v>
      </c>
    </row>
    <row r="59" spans="1:111" ht="15" customHeight="1" x14ac:dyDescent="0.3">
      <c r="A59" s="510">
        <v>53</v>
      </c>
      <c r="B59" s="196" t="s">
        <v>339</v>
      </c>
      <c r="C59" s="279" t="s">
        <v>340</v>
      </c>
      <c r="D59" s="347">
        <v>5.9122925440522643E-5</v>
      </c>
      <c r="E59" s="348">
        <v>4.769014508952633E-5</v>
      </c>
      <c r="F59" s="348">
        <v>7.8488237966444928E-5</v>
      </c>
      <c r="G59" s="348">
        <v>7.5848779065024131E-5</v>
      </c>
      <c r="H59" s="348">
        <v>1.616959971429007E-4</v>
      </c>
      <c r="I59" s="348">
        <v>6.2688043050384553E-5</v>
      </c>
      <c r="J59" s="348">
        <v>7.7215575336995749E-5</v>
      </c>
      <c r="K59" s="348">
        <v>6.018374288985076E-5</v>
      </c>
      <c r="L59" s="348">
        <v>6.1176491896218837E-5</v>
      </c>
      <c r="M59" s="348">
        <v>4.7262100142538443E-5</v>
      </c>
      <c r="N59" s="348">
        <v>1.4099052277164546E-5</v>
      </c>
      <c r="O59" s="348">
        <v>4.3480680891600674E-5</v>
      </c>
      <c r="P59" s="348">
        <v>4.6218639660629895E-5</v>
      </c>
      <c r="Q59" s="348">
        <v>5.2646663852399542E-5</v>
      </c>
      <c r="R59" s="348">
        <v>4.737671921154438E-5</v>
      </c>
      <c r="S59" s="348">
        <v>5.6994713088737991E-5</v>
      </c>
      <c r="T59" s="348">
        <v>4.3430107211154555E-5</v>
      </c>
      <c r="U59" s="348">
        <v>3.7525049096642595E-5</v>
      </c>
      <c r="V59" s="348">
        <v>4.1762788897206103E-5</v>
      </c>
      <c r="W59" s="348">
        <v>4.6509255279258735E-5</v>
      </c>
      <c r="X59" s="348">
        <v>2.0889901269584198E-5</v>
      </c>
      <c r="Y59" s="348">
        <v>4.7997350979457399E-5</v>
      </c>
      <c r="Z59" s="348">
        <v>3.808473021382165E-5</v>
      </c>
      <c r="AA59" s="348">
        <v>4.1085657012453825E-5</v>
      </c>
      <c r="AB59" s="348">
        <v>9.3198118376194695E-5</v>
      </c>
      <c r="AC59" s="348">
        <v>4.7222963624941434E-5</v>
      </c>
      <c r="AD59" s="348">
        <v>9.5518388645548465E-6</v>
      </c>
      <c r="AE59" s="348">
        <v>3.8971097894349897E-5</v>
      </c>
      <c r="AF59" s="348">
        <v>4.402193646296203E-5</v>
      </c>
      <c r="AG59" s="348">
        <v>5.197646285359486E-5</v>
      </c>
      <c r="AH59" s="348">
        <v>5.5903101824328561E-5</v>
      </c>
      <c r="AI59" s="348">
        <v>8.7106187938296587E-5</v>
      </c>
      <c r="AJ59" s="348">
        <v>6.9380842072565001E-5</v>
      </c>
      <c r="AK59" s="348">
        <v>4.3005985736415608E-5</v>
      </c>
      <c r="AL59" s="348">
        <v>6.1390658354875045E-5</v>
      </c>
      <c r="AM59" s="348">
        <v>3.3321974797288762E-5</v>
      </c>
      <c r="AN59" s="348">
        <v>3.7521319860008253E-5</v>
      </c>
      <c r="AO59" s="348">
        <v>4.5846800220341753E-5</v>
      </c>
      <c r="AP59" s="348">
        <v>3.4060993981721762E-5</v>
      </c>
      <c r="AQ59" s="348">
        <v>2.8149628826199883E-5</v>
      </c>
      <c r="AR59" s="348">
        <v>3.5563349815978158E-5</v>
      </c>
      <c r="AS59" s="348">
        <v>6.8193777163091723E-5</v>
      </c>
      <c r="AT59" s="348">
        <v>4.1050359222449016E-5</v>
      </c>
      <c r="AU59" s="348">
        <v>4.656069444281568E-4</v>
      </c>
      <c r="AV59" s="348">
        <v>1.0402482547539299E-4</v>
      </c>
      <c r="AW59" s="348">
        <v>5.9104473041568626E-5</v>
      </c>
      <c r="AX59" s="348">
        <v>7.4363126247689609E-5</v>
      </c>
      <c r="AY59" s="348">
        <v>6.2169545394958099E-5</v>
      </c>
      <c r="AZ59" s="348">
        <v>6.7353787387507385E-5</v>
      </c>
      <c r="BA59" s="348">
        <v>5.8495375274817516E-5</v>
      </c>
      <c r="BB59" s="348">
        <v>6.5987019645176087E-5</v>
      </c>
      <c r="BC59" s="348">
        <v>5.0905595986420766E-5</v>
      </c>
      <c r="BD59" s="348">
        <v>1.0045449993380018</v>
      </c>
      <c r="BE59" s="348">
        <v>1.0541894142237251E-4</v>
      </c>
      <c r="BF59" s="348">
        <v>6.728163582797396E-3</v>
      </c>
      <c r="BG59" s="348">
        <v>3.5207163111371023E-3</v>
      </c>
      <c r="BH59" s="348">
        <v>5.9296001028214016E-5</v>
      </c>
      <c r="BI59" s="348">
        <v>3.1141188817451738E-3</v>
      </c>
      <c r="BJ59" s="348">
        <v>6.1158896159417412E-4</v>
      </c>
      <c r="BK59" s="348">
        <v>5.7265708263802169E-5</v>
      </c>
      <c r="BL59" s="348">
        <v>1.1572162322995188E-4</v>
      </c>
      <c r="BM59" s="348">
        <v>6.2183243718068283E-4</v>
      </c>
      <c r="BN59" s="348">
        <v>2.0145064949133749E-4</v>
      </c>
      <c r="BO59" s="348">
        <v>1.168442800883751E-3</v>
      </c>
      <c r="BP59" s="348">
        <v>1.5094620187928601E-3</v>
      </c>
      <c r="BQ59" s="348">
        <v>6.5542691590987593E-5</v>
      </c>
      <c r="BR59" s="348">
        <v>4.7513169468336551E-5</v>
      </c>
      <c r="BS59" s="348">
        <v>9.4250229396335844E-5</v>
      </c>
      <c r="BT59" s="348">
        <v>5.9493009886401134E-5</v>
      </c>
      <c r="BU59" s="348">
        <v>1.3370195495354613E-4</v>
      </c>
      <c r="BV59" s="348">
        <v>1.0007051593760255E-4</v>
      </c>
      <c r="BW59" s="348">
        <v>1.185107745071556E-4</v>
      </c>
      <c r="BX59" s="348">
        <v>7.7395921214269445E-5</v>
      </c>
      <c r="BY59" s="348">
        <v>1.2627626427867992E-5</v>
      </c>
      <c r="BZ59" s="348">
        <v>1.0451917696889016E-4</v>
      </c>
      <c r="CA59" s="348">
        <v>1.0463630818941933E-4</v>
      </c>
      <c r="CB59" s="348">
        <v>2.0586777598974662E-4</v>
      </c>
      <c r="CC59" s="348">
        <v>1.3707331016255702E-4</v>
      </c>
      <c r="CD59" s="348">
        <v>1.3933949548817568E-4</v>
      </c>
      <c r="CE59" s="348">
        <v>1.0184634551967913E-4</v>
      </c>
      <c r="CF59" s="348">
        <v>7.4069509566904743E-5</v>
      </c>
      <c r="CG59" s="348">
        <v>1.2751567933440571E-4</v>
      </c>
      <c r="CH59" s="348">
        <v>2.5869816211711658E-5</v>
      </c>
      <c r="CI59" s="348">
        <v>7.9624356053636887E-5</v>
      </c>
      <c r="CJ59" s="348">
        <v>1.2237186015095312E-4</v>
      </c>
      <c r="CK59" s="348">
        <v>1.8627001083804543E-4</v>
      </c>
      <c r="CL59" s="348">
        <v>1.054068897461897E-4</v>
      </c>
      <c r="CM59" s="348">
        <v>1.3891970684601045E-4</v>
      </c>
      <c r="CN59" s="348">
        <v>9.0958506347726096E-4</v>
      </c>
      <c r="CO59" s="348">
        <v>4.3665172944755701E-5</v>
      </c>
      <c r="CP59" s="348">
        <v>1.5398163548456867E-4</v>
      </c>
      <c r="CQ59" s="348">
        <v>5.3123930344207081E-5</v>
      </c>
      <c r="CR59" s="348">
        <v>6.0612383806994333E-5</v>
      </c>
      <c r="CS59" s="348">
        <v>5.6612395048561361E-5</v>
      </c>
      <c r="CT59" s="348">
        <v>2.7684980067723115E-5</v>
      </c>
      <c r="CU59" s="348">
        <v>7.1914921027678308E-5</v>
      </c>
      <c r="CV59" s="348">
        <v>1.7118722721986621E-4</v>
      </c>
      <c r="CW59" s="348">
        <v>1.9546374908767573E-4</v>
      </c>
      <c r="CX59" s="348">
        <v>6.7863160635032635E-4</v>
      </c>
      <c r="CY59" s="348">
        <v>2.9322931318078604E-4</v>
      </c>
      <c r="CZ59" s="348">
        <v>6.5223303155968206E-5</v>
      </c>
      <c r="DA59" s="348">
        <v>8.5667707052283873E-5</v>
      </c>
      <c r="DB59" s="348">
        <v>4.7943361789237666E-5</v>
      </c>
      <c r="DC59" s="348">
        <v>1.3125216102564328E-4</v>
      </c>
      <c r="DD59" s="348">
        <v>5.335804867850191E-5</v>
      </c>
      <c r="DE59" s="348">
        <v>4.3003952030825588E-5</v>
      </c>
      <c r="DF59" s="348">
        <v>6.7504999984657426E-5</v>
      </c>
      <c r="DG59" s="349">
        <v>1.2226163978383751E-4</v>
      </c>
    </row>
    <row r="60" spans="1:111" ht="15" customHeight="1" x14ac:dyDescent="0.3">
      <c r="A60" s="510">
        <v>54</v>
      </c>
      <c r="B60" s="196" t="s">
        <v>341</v>
      </c>
      <c r="C60" s="279" t="s">
        <v>342</v>
      </c>
      <c r="D60" s="347">
        <v>3.722262581705595E-5</v>
      </c>
      <c r="E60" s="348">
        <v>2.3051277868030482E-5</v>
      </c>
      <c r="F60" s="348">
        <v>4.3516463249283668E-5</v>
      </c>
      <c r="G60" s="348">
        <v>2.3884915890081733E-5</v>
      </c>
      <c r="H60" s="348">
        <v>1.2924716695195338E-5</v>
      </c>
      <c r="I60" s="348">
        <v>5.5296228390625098E-5</v>
      </c>
      <c r="J60" s="348">
        <v>6.6127354662274754E-5</v>
      </c>
      <c r="K60" s="348">
        <v>1.7641019769052348E-5</v>
      </c>
      <c r="L60" s="348">
        <v>1.604343771675738E-5</v>
      </c>
      <c r="M60" s="348">
        <v>1.6841905876958644E-5</v>
      </c>
      <c r="N60" s="348">
        <v>4.1321871505907659E-6</v>
      </c>
      <c r="O60" s="348">
        <v>1.6251300410956975E-5</v>
      </c>
      <c r="P60" s="348">
        <v>1.2826085172782947E-5</v>
      </c>
      <c r="Q60" s="348">
        <v>2.2977206992203333E-5</v>
      </c>
      <c r="R60" s="348">
        <v>1.3971346317873466E-5</v>
      </c>
      <c r="S60" s="348">
        <v>1.8443476124868237E-5</v>
      </c>
      <c r="T60" s="348">
        <v>1.2466002888245787E-5</v>
      </c>
      <c r="U60" s="348">
        <v>1.5001716732922611E-5</v>
      </c>
      <c r="V60" s="348">
        <v>1.6352237179745318E-5</v>
      </c>
      <c r="W60" s="348">
        <v>2.1417694482999159E-5</v>
      </c>
      <c r="X60" s="348">
        <v>7.5657983220825392E-6</v>
      </c>
      <c r="Y60" s="348">
        <v>1.8617494490548177E-5</v>
      </c>
      <c r="Z60" s="348">
        <v>1.1640129003727758E-5</v>
      </c>
      <c r="AA60" s="348">
        <v>1.3615055204960663E-5</v>
      </c>
      <c r="AB60" s="348">
        <v>1.3518768062031541E-5</v>
      </c>
      <c r="AC60" s="348">
        <v>1.233814026110894E-5</v>
      </c>
      <c r="AD60" s="348">
        <v>2.2206608455518343E-6</v>
      </c>
      <c r="AE60" s="348">
        <v>1.1127809420208564E-5</v>
      </c>
      <c r="AF60" s="348">
        <v>1.3421581949008918E-5</v>
      </c>
      <c r="AG60" s="348">
        <v>1.8582660092298552E-5</v>
      </c>
      <c r="AH60" s="348">
        <v>1.3475072842250707E-5</v>
      </c>
      <c r="AI60" s="348">
        <v>1.3953735634794133E-5</v>
      </c>
      <c r="AJ60" s="348">
        <v>2.4013033160318586E-5</v>
      </c>
      <c r="AK60" s="348">
        <v>1.467267504012871E-5</v>
      </c>
      <c r="AL60" s="348">
        <v>2.8038563058576928E-5</v>
      </c>
      <c r="AM60" s="348">
        <v>1.480952963925284E-5</v>
      </c>
      <c r="AN60" s="348">
        <v>1.5462160065987824E-5</v>
      </c>
      <c r="AO60" s="348">
        <v>1.8261658805573283E-5</v>
      </c>
      <c r="AP60" s="348">
        <v>1.2586166450238834E-5</v>
      </c>
      <c r="AQ60" s="348">
        <v>1.330123211040296E-5</v>
      </c>
      <c r="AR60" s="348">
        <v>1.413628499020687E-5</v>
      </c>
      <c r="AS60" s="348">
        <v>1.42999366567491E-5</v>
      </c>
      <c r="AT60" s="348">
        <v>1.411206205643337E-5</v>
      </c>
      <c r="AU60" s="348">
        <v>1.6058104738675999E-5</v>
      </c>
      <c r="AV60" s="348">
        <v>3.3429751817081336E-5</v>
      </c>
      <c r="AW60" s="348">
        <v>1.3542841186758602E-5</v>
      </c>
      <c r="AX60" s="348">
        <v>1.8400761037446336E-5</v>
      </c>
      <c r="AY60" s="348">
        <v>1.6269988371362882E-5</v>
      </c>
      <c r="AZ60" s="348">
        <v>1.8718812230847666E-5</v>
      </c>
      <c r="BA60" s="348">
        <v>1.3232790054464392E-5</v>
      </c>
      <c r="BB60" s="348">
        <v>1.2943312544335195E-5</v>
      </c>
      <c r="BC60" s="348">
        <v>1.5919018983201656E-5</v>
      </c>
      <c r="BD60" s="348">
        <v>3.6043940356728744E-5</v>
      </c>
      <c r="BE60" s="348">
        <v>1.0135180768779783</v>
      </c>
      <c r="BF60" s="348">
        <v>1.5235715896276083E-5</v>
      </c>
      <c r="BG60" s="348">
        <v>1.4420517781223315E-5</v>
      </c>
      <c r="BH60" s="348">
        <v>1.4692072703342212E-5</v>
      </c>
      <c r="BI60" s="348">
        <v>1.8840728816493111E-5</v>
      </c>
      <c r="BJ60" s="348">
        <v>1.9828205476300133E-5</v>
      </c>
      <c r="BK60" s="348">
        <v>1.9865825482614041E-5</v>
      </c>
      <c r="BL60" s="348">
        <v>6.4123627085334935E-5</v>
      </c>
      <c r="BM60" s="348">
        <v>3.1059501806858004E-5</v>
      </c>
      <c r="BN60" s="348">
        <v>2.5636796576249966E-5</v>
      </c>
      <c r="BO60" s="348">
        <v>4.527776217020599E-5</v>
      </c>
      <c r="BP60" s="348">
        <v>5.5126622717464562E-5</v>
      </c>
      <c r="BQ60" s="348">
        <v>2.6873961264507539E-5</v>
      </c>
      <c r="BR60" s="348">
        <v>1.1896130594857254E-5</v>
      </c>
      <c r="BS60" s="348">
        <v>2.3114300952523166E-5</v>
      </c>
      <c r="BT60" s="348">
        <v>2.1256629687794563E-5</v>
      </c>
      <c r="BU60" s="348">
        <v>1.6606677639533499E-5</v>
      </c>
      <c r="BV60" s="348">
        <v>1.1209240473989673E-5</v>
      </c>
      <c r="BW60" s="348">
        <v>6.4484947155986606E-6</v>
      </c>
      <c r="BX60" s="348">
        <v>5.5440319516269824E-6</v>
      </c>
      <c r="BY60" s="348">
        <v>1.4891643695715485E-6</v>
      </c>
      <c r="BZ60" s="348">
        <v>8.58772651589149E-6</v>
      </c>
      <c r="CA60" s="348">
        <v>2.1796062991277009E-5</v>
      </c>
      <c r="CB60" s="348">
        <v>2.5065064665863457E-4</v>
      </c>
      <c r="CC60" s="348">
        <v>7.3775827082318878E-6</v>
      </c>
      <c r="CD60" s="348">
        <v>6.3253215147383672E-5</v>
      </c>
      <c r="CE60" s="348">
        <v>1.3753478058353527E-5</v>
      </c>
      <c r="CF60" s="348">
        <v>1.3888827974833787E-5</v>
      </c>
      <c r="CG60" s="348">
        <v>1.4854334532694063E-5</v>
      </c>
      <c r="CH60" s="348">
        <v>8.7162662205735867E-6</v>
      </c>
      <c r="CI60" s="348">
        <v>3.8262709978944797E-5</v>
      </c>
      <c r="CJ60" s="348">
        <v>3.8461553722196048E-5</v>
      </c>
      <c r="CK60" s="348">
        <v>1.9502829039358008E-5</v>
      </c>
      <c r="CL60" s="348">
        <v>4.3367032565077025E-5</v>
      </c>
      <c r="CM60" s="348">
        <v>1.4895937188492668E-5</v>
      </c>
      <c r="CN60" s="348">
        <v>1.7035600565249335E-5</v>
      </c>
      <c r="CO60" s="348">
        <v>8.4850508526656073E-6</v>
      </c>
      <c r="CP60" s="348">
        <v>1.6848033185402284E-5</v>
      </c>
      <c r="CQ60" s="348">
        <v>1.3690003652907017E-5</v>
      </c>
      <c r="CR60" s="348">
        <v>2.2159580585342304E-5</v>
      </c>
      <c r="CS60" s="348">
        <v>1.3566989414130607E-5</v>
      </c>
      <c r="CT60" s="348">
        <v>1.5498693153511185E-5</v>
      </c>
      <c r="CU60" s="348">
        <v>1.3013181740351583E-5</v>
      </c>
      <c r="CV60" s="348">
        <v>8.3934887550158742E-4</v>
      </c>
      <c r="CW60" s="348">
        <v>2.8552214714972236E-5</v>
      </c>
      <c r="CX60" s="348">
        <v>4.831357336123384E-4</v>
      </c>
      <c r="CY60" s="348">
        <v>1.2189957736863067E-5</v>
      </c>
      <c r="CZ60" s="348">
        <v>3.0118443698419503E-5</v>
      </c>
      <c r="DA60" s="348">
        <v>1.2533677218352673E-5</v>
      </c>
      <c r="DB60" s="348">
        <v>1.499944062200041E-5</v>
      </c>
      <c r="DC60" s="348">
        <v>1.6062403213721926E-5</v>
      </c>
      <c r="DD60" s="348">
        <v>8.7267553746903532E-6</v>
      </c>
      <c r="DE60" s="348">
        <v>1.2842108512179187E-5</v>
      </c>
      <c r="DF60" s="348">
        <v>1.4173561900063472E-5</v>
      </c>
      <c r="DG60" s="349">
        <v>8.8356887727022364E-6</v>
      </c>
    </row>
    <row r="61" spans="1:111" ht="15" customHeight="1" x14ac:dyDescent="0.3">
      <c r="A61" s="510">
        <v>55</v>
      </c>
      <c r="B61" s="196" t="s">
        <v>343</v>
      </c>
      <c r="C61" s="279" t="s">
        <v>344</v>
      </c>
      <c r="D61" s="347">
        <v>0</v>
      </c>
      <c r="E61" s="348">
        <v>0</v>
      </c>
      <c r="F61" s="348">
        <v>0</v>
      </c>
      <c r="G61" s="348">
        <v>0</v>
      </c>
      <c r="H61" s="348">
        <v>0</v>
      </c>
      <c r="I61" s="348">
        <v>0</v>
      </c>
      <c r="J61" s="348">
        <v>0</v>
      </c>
      <c r="K61" s="348">
        <v>0</v>
      </c>
      <c r="L61" s="348">
        <v>0</v>
      </c>
      <c r="M61" s="348">
        <v>0</v>
      </c>
      <c r="N61" s="348">
        <v>0</v>
      </c>
      <c r="O61" s="348">
        <v>0</v>
      </c>
      <c r="P61" s="348">
        <v>0</v>
      </c>
      <c r="Q61" s="348">
        <v>0</v>
      </c>
      <c r="R61" s="348">
        <v>0</v>
      </c>
      <c r="S61" s="348">
        <v>0</v>
      </c>
      <c r="T61" s="348">
        <v>0</v>
      </c>
      <c r="U61" s="348">
        <v>0</v>
      </c>
      <c r="V61" s="348">
        <v>0</v>
      </c>
      <c r="W61" s="348">
        <v>0</v>
      </c>
      <c r="X61" s="348">
        <v>0</v>
      </c>
      <c r="Y61" s="348">
        <v>0</v>
      </c>
      <c r="Z61" s="348">
        <v>0</v>
      </c>
      <c r="AA61" s="348">
        <v>0</v>
      </c>
      <c r="AB61" s="348">
        <v>0</v>
      </c>
      <c r="AC61" s="348">
        <v>0</v>
      </c>
      <c r="AD61" s="348">
        <v>0</v>
      </c>
      <c r="AE61" s="348">
        <v>0</v>
      </c>
      <c r="AF61" s="348">
        <v>0</v>
      </c>
      <c r="AG61" s="348">
        <v>0</v>
      </c>
      <c r="AH61" s="348">
        <v>0</v>
      </c>
      <c r="AI61" s="348">
        <v>0</v>
      </c>
      <c r="AJ61" s="348">
        <v>0</v>
      </c>
      <c r="AK61" s="348">
        <v>0</v>
      </c>
      <c r="AL61" s="348">
        <v>0</v>
      </c>
      <c r="AM61" s="348">
        <v>0</v>
      </c>
      <c r="AN61" s="348">
        <v>0</v>
      </c>
      <c r="AO61" s="348">
        <v>0</v>
      </c>
      <c r="AP61" s="348">
        <v>0</v>
      </c>
      <c r="AQ61" s="348">
        <v>0</v>
      </c>
      <c r="AR61" s="348">
        <v>0</v>
      </c>
      <c r="AS61" s="348">
        <v>0</v>
      </c>
      <c r="AT61" s="348">
        <v>0</v>
      </c>
      <c r="AU61" s="348">
        <v>0</v>
      </c>
      <c r="AV61" s="348">
        <v>0</v>
      </c>
      <c r="AW61" s="348">
        <v>0</v>
      </c>
      <c r="AX61" s="348">
        <v>0</v>
      </c>
      <c r="AY61" s="348">
        <v>0</v>
      </c>
      <c r="AZ61" s="348">
        <v>0</v>
      </c>
      <c r="BA61" s="348">
        <v>0</v>
      </c>
      <c r="BB61" s="348">
        <v>0</v>
      </c>
      <c r="BC61" s="348">
        <v>0</v>
      </c>
      <c r="BD61" s="348">
        <v>0</v>
      </c>
      <c r="BE61" s="348">
        <v>0</v>
      </c>
      <c r="BF61" s="348">
        <v>1</v>
      </c>
      <c r="BG61" s="348">
        <v>0</v>
      </c>
      <c r="BH61" s="348">
        <v>0</v>
      </c>
      <c r="BI61" s="348">
        <v>0</v>
      </c>
      <c r="BJ61" s="348">
        <v>0</v>
      </c>
      <c r="BK61" s="348">
        <v>0</v>
      </c>
      <c r="BL61" s="348">
        <v>0</v>
      </c>
      <c r="BM61" s="348">
        <v>0</v>
      </c>
      <c r="BN61" s="348">
        <v>0</v>
      </c>
      <c r="BO61" s="348">
        <v>0</v>
      </c>
      <c r="BP61" s="348">
        <v>0</v>
      </c>
      <c r="BQ61" s="348">
        <v>0</v>
      </c>
      <c r="BR61" s="348">
        <v>0</v>
      </c>
      <c r="BS61" s="348">
        <v>0</v>
      </c>
      <c r="BT61" s="348">
        <v>0</v>
      </c>
      <c r="BU61" s="348">
        <v>0</v>
      </c>
      <c r="BV61" s="348">
        <v>0</v>
      </c>
      <c r="BW61" s="348">
        <v>0</v>
      </c>
      <c r="BX61" s="348">
        <v>0</v>
      </c>
      <c r="BY61" s="348">
        <v>0</v>
      </c>
      <c r="BZ61" s="348">
        <v>0</v>
      </c>
      <c r="CA61" s="348">
        <v>0</v>
      </c>
      <c r="CB61" s="348">
        <v>0</v>
      </c>
      <c r="CC61" s="348">
        <v>0</v>
      </c>
      <c r="CD61" s="348">
        <v>0</v>
      </c>
      <c r="CE61" s="348">
        <v>0</v>
      </c>
      <c r="CF61" s="348">
        <v>0</v>
      </c>
      <c r="CG61" s="348">
        <v>0</v>
      </c>
      <c r="CH61" s="348">
        <v>0</v>
      </c>
      <c r="CI61" s="348">
        <v>0</v>
      </c>
      <c r="CJ61" s="348">
        <v>0</v>
      </c>
      <c r="CK61" s="348">
        <v>0</v>
      </c>
      <c r="CL61" s="348">
        <v>0</v>
      </c>
      <c r="CM61" s="348">
        <v>0</v>
      </c>
      <c r="CN61" s="348">
        <v>0</v>
      </c>
      <c r="CO61" s="348">
        <v>0</v>
      </c>
      <c r="CP61" s="348">
        <v>0</v>
      </c>
      <c r="CQ61" s="348">
        <v>0</v>
      </c>
      <c r="CR61" s="348">
        <v>0</v>
      </c>
      <c r="CS61" s="348">
        <v>0</v>
      </c>
      <c r="CT61" s="348">
        <v>0</v>
      </c>
      <c r="CU61" s="348">
        <v>0</v>
      </c>
      <c r="CV61" s="348">
        <v>0</v>
      </c>
      <c r="CW61" s="348">
        <v>0</v>
      </c>
      <c r="CX61" s="348">
        <v>0</v>
      </c>
      <c r="CY61" s="348">
        <v>0</v>
      </c>
      <c r="CZ61" s="348">
        <v>0</v>
      </c>
      <c r="DA61" s="348">
        <v>0</v>
      </c>
      <c r="DB61" s="348">
        <v>0</v>
      </c>
      <c r="DC61" s="348">
        <v>0</v>
      </c>
      <c r="DD61" s="348">
        <v>0</v>
      </c>
      <c r="DE61" s="348">
        <v>0</v>
      </c>
      <c r="DF61" s="348">
        <v>0</v>
      </c>
      <c r="DG61" s="349">
        <v>0</v>
      </c>
    </row>
    <row r="62" spans="1:111" ht="15" customHeight="1" x14ac:dyDescent="0.3">
      <c r="A62" s="510">
        <v>56</v>
      </c>
      <c r="B62" s="196" t="s">
        <v>345</v>
      </c>
      <c r="C62" s="279" t="s">
        <v>346</v>
      </c>
      <c r="D62" s="347">
        <v>1.5794660684040549E-4</v>
      </c>
      <c r="E62" s="348">
        <v>8.6192521414861758E-5</v>
      </c>
      <c r="F62" s="348">
        <v>2.3493656111525687E-4</v>
      </c>
      <c r="G62" s="348">
        <v>7.0048090572361965E-5</v>
      </c>
      <c r="H62" s="348">
        <v>3.9947253334655319E-5</v>
      </c>
      <c r="I62" s="348">
        <v>1.2368722575702029E-4</v>
      </c>
      <c r="J62" s="348">
        <v>1.9678215367032346E-4</v>
      </c>
      <c r="K62" s="348">
        <v>6.4470211884906943E-5</v>
      </c>
      <c r="L62" s="348">
        <v>5.7092838036164181E-5</v>
      </c>
      <c r="M62" s="348">
        <v>6.512444911200458E-5</v>
      </c>
      <c r="N62" s="348">
        <v>1.50868989332319E-5</v>
      </c>
      <c r="O62" s="348">
        <v>6.2558112201711917E-5</v>
      </c>
      <c r="P62" s="348">
        <v>4.4232210810007572E-5</v>
      </c>
      <c r="Q62" s="348">
        <v>7.4725093783924068E-5</v>
      </c>
      <c r="R62" s="348">
        <v>4.1346286989038437E-5</v>
      </c>
      <c r="S62" s="348">
        <v>6.9386303672910592E-5</v>
      </c>
      <c r="T62" s="348">
        <v>4.4273085935035436E-5</v>
      </c>
      <c r="U62" s="348">
        <v>3.8330332938910606E-5</v>
      </c>
      <c r="V62" s="348">
        <v>7.2885498016992816E-5</v>
      </c>
      <c r="W62" s="348">
        <v>9.4976653555154392E-5</v>
      </c>
      <c r="X62" s="348">
        <v>3.2764506735190877E-5</v>
      </c>
      <c r="Y62" s="348">
        <v>9.1524618579596006E-5</v>
      </c>
      <c r="Z62" s="348">
        <v>5.3912826350751554E-5</v>
      </c>
      <c r="AA62" s="348">
        <v>5.5004452071672113E-5</v>
      </c>
      <c r="AB62" s="348">
        <v>5.3818260417950901E-5</v>
      </c>
      <c r="AC62" s="348">
        <v>4.5994909039234539E-5</v>
      </c>
      <c r="AD62" s="348">
        <v>1.0035075720352575E-5</v>
      </c>
      <c r="AE62" s="348">
        <v>3.6398434823723915E-5</v>
      </c>
      <c r="AF62" s="348">
        <v>5.3628877354529382E-5</v>
      </c>
      <c r="AG62" s="348">
        <v>8.2261174373873336E-5</v>
      </c>
      <c r="AH62" s="348">
        <v>4.8352129360510924E-5</v>
      </c>
      <c r="AI62" s="348">
        <v>5.288528405908562E-5</v>
      </c>
      <c r="AJ62" s="348">
        <v>8.9605955046069755E-5</v>
      </c>
      <c r="AK62" s="348">
        <v>6.1684925739064468E-5</v>
      </c>
      <c r="AL62" s="348">
        <v>9.8026597089121757E-5</v>
      </c>
      <c r="AM62" s="348">
        <v>5.8261145566518844E-5</v>
      </c>
      <c r="AN62" s="348">
        <v>6.1913684245461291E-5</v>
      </c>
      <c r="AO62" s="348">
        <v>7.2965629656100307E-5</v>
      </c>
      <c r="AP62" s="348">
        <v>4.3172692885149402E-5</v>
      </c>
      <c r="AQ62" s="348">
        <v>4.6030893963572085E-5</v>
      </c>
      <c r="AR62" s="348">
        <v>5.1225465843963514E-5</v>
      </c>
      <c r="AS62" s="348">
        <v>5.707848708002483E-5</v>
      </c>
      <c r="AT62" s="348">
        <v>5.1994437272651177E-5</v>
      </c>
      <c r="AU62" s="348">
        <v>5.4404332687671475E-5</v>
      </c>
      <c r="AV62" s="348">
        <v>4.8008929476489257E-5</v>
      </c>
      <c r="AW62" s="348">
        <v>4.9236926297301789E-5</v>
      </c>
      <c r="AX62" s="348">
        <v>6.2285743806526222E-5</v>
      </c>
      <c r="AY62" s="348">
        <v>6.5296695072434091E-5</v>
      </c>
      <c r="AZ62" s="348">
        <v>5.0995201021961632E-5</v>
      </c>
      <c r="BA62" s="348">
        <v>4.4090737301490118E-5</v>
      </c>
      <c r="BB62" s="348">
        <v>4.7002775763991736E-5</v>
      </c>
      <c r="BC62" s="348">
        <v>4.2609828616725695E-5</v>
      </c>
      <c r="BD62" s="348">
        <v>4.0130465192448111E-5</v>
      </c>
      <c r="BE62" s="348">
        <v>4.1113257419272663E-5</v>
      </c>
      <c r="BF62" s="348">
        <v>5.102088932252044E-5</v>
      </c>
      <c r="BG62" s="348">
        <v>1.0444098151950023</v>
      </c>
      <c r="BH62" s="348">
        <v>5.2093685700566644E-5</v>
      </c>
      <c r="BI62" s="348">
        <v>4.3728107738415214E-5</v>
      </c>
      <c r="BJ62" s="348">
        <v>4.0248228299304237E-5</v>
      </c>
      <c r="BK62" s="348">
        <v>5.6847712476879394E-5</v>
      </c>
      <c r="BL62" s="348">
        <v>1.0217949889999728E-4</v>
      </c>
      <c r="BM62" s="348">
        <v>5.3682662743530037E-5</v>
      </c>
      <c r="BN62" s="348">
        <v>6.5509221879070915E-5</v>
      </c>
      <c r="BO62" s="348">
        <v>7.2047851310141166E-5</v>
      </c>
      <c r="BP62" s="348">
        <v>6.6150947106612763E-5</v>
      </c>
      <c r="BQ62" s="348">
        <v>1.3716126345969236E-4</v>
      </c>
      <c r="BR62" s="348">
        <v>3.5198771317416957E-5</v>
      </c>
      <c r="BS62" s="348">
        <v>1.1059138876043191E-4</v>
      </c>
      <c r="BT62" s="348">
        <v>8.6919751107206243E-5</v>
      </c>
      <c r="BU62" s="348">
        <v>3.7448932403999311E-5</v>
      </c>
      <c r="BV62" s="348">
        <v>3.0767626024380635E-5</v>
      </c>
      <c r="BW62" s="348">
        <v>1.9853136915202789E-5</v>
      </c>
      <c r="BX62" s="348">
        <v>1.67404239240941E-5</v>
      </c>
      <c r="BY62" s="348">
        <v>4.0435624163535996E-6</v>
      </c>
      <c r="BZ62" s="348">
        <v>2.76359103973689E-5</v>
      </c>
      <c r="CA62" s="348">
        <v>1.0375979367141798E-4</v>
      </c>
      <c r="CB62" s="348">
        <v>6.6800293591292301E-4</v>
      </c>
      <c r="CC62" s="348">
        <v>1.9319151441320861E-5</v>
      </c>
      <c r="CD62" s="348">
        <v>7.2353052118278663E-5</v>
      </c>
      <c r="CE62" s="348">
        <v>4.3190635358411199E-5</v>
      </c>
      <c r="CF62" s="348">
        <v>4.55428670517774E-5</v>
      </c>
      <c r="CG62" s="348">
        <v>5.1627979443210745E-5</v>
      </c>
      <c r="CH62" s="348">
        <v>2.7261887188475736E-5</v>
      </c>
      <c r="CI62" s="348">
        <v>6.1452422091719385E-5</v>
      </c>
      <c r="CJ62" s="348">
        <v>5.6500271361474738E-5</v>
      </c>
      <c r="CK62" s="348">
        <v>7.4838754455724068E-5</v>
      </c>
      <c r="CL62" s="348">
        <v>5.3199920627543759E-5</v>
      </c>
      <c r="CM62" s="348">
        <v>3.9246555523994051E-5</v>
      </c>
      <c r="CN62" s="348">
        <v>3.9504392350889537E-4</v>
      </c>
      <c r="CO62" s="348">
        <v>2.9072672265829825E-5</v>
      </c>
      <c r="CP62" s="348">
        <v>7.0292696031637881E-5</v>
      </c>
      <c r="CQ62" s="348">
        <v>3.2005007347271665E-5</v>
      </c>
      <c r="CR62" s="348">
        <v>7.007545376148727E-5</v>
      </c>
      <c r="CS62" s="348">
        <v>4.4454114374209029E-5</v>
      </c>
      <c r="CT62" s="348">
        <v>2.7120245019668499E-5</v>
      </c>
      <c r="CU62" s="348">
        <v>4.4739823087337036E-5</v>
      </c>
      <c r="CV62" s="348">
        <v>4.0495709023147318E-4</v>
      </c>
      <c r="CW62" s="348">
        <v>5.1293064344682033E-5</v>
      </c>
      <c r="CX62" s="348">
        <v>2.9758828304584117E-3</v>
      </c>
      <c r="CY62" s="348">
        <v>2.812563057012779E-5</v>
      </c>
      <c r="CZ62" s="348">
        <v>7.7629316793337139E-5</v>
      </c>
      <c r="DA62" s="348">
        <v>4.025240729267175E-5</v>
      </c>
      <c r="DB62" s="348">
        <v>4.9316704739741092E-5</v>
      </c>
      <c r="DC62" s="348">
        <v>5.1512636092351098E-5</v>
      </c>
      <c r="DD62" s="348">
        <v>2.5876894146475649E-5</v>
      </c>
      <c r="DE62" s="348">
        <v>3.6588090335603997E-5</v>
      </c>
      <c r="DF62" s="348">
        <v>4.6292701939428237E-5</v>
      </c>
      <c r="DG62" s="349">
        <v>5.9745537682233072E-5</v>
      </c>
    </row>
    <row r="63" spans="1:111" ht="15" customHeight="1" x14ac:dyDescent="0.3">
      <c r="A63" s="510">
        <v>57</v>
      </c>
      <c r="B63" s="196" t="s">
        <v>347</v>
      </c>
      <c r="C63" s="279" t="s">
        <v>225</v>
      </c>
      <c r="D63" s="347">
        <v>9.6292905204428958E-3</v>
      </c>
      <c r="E63" s="348">
        <v>5.2591065749616273E-3</v>
      </c>
      <c r="F63" s="348">
        <v>1.432241371740315E-2</v>
      </c>
      <c r="G63" s="348">
        <v>4.2841587850295021E-3</v>
      </c>
      <c r="H63" s="348">
        <v>2.4307390299274211E-3</v>
      </c>
      <c r="I63" s="348">
        <v>7.5835160381012238E-3</v>
      </c>
      <c r="J63" s="348">
        <v>1.206050676640957E-2</v>
      </c>
      <c r="K63" s="348">
        <v>3.9307696734441457E-3</v>
      </c>
      <c r="L63" s="348">
        <v>3.4771599047468591E-3</v>
      </c>
      <c r="M63" s="348">
        <v>3.9705148397637226E-3</v>
      </c>
      <c r="N63" s="348">
        <v>9.1498994481736785E-4</v>
      </c>
      <c r="O63" s="348">
        <v>3.822648852312024E-3</v>
      </c>
      <c r="P63" s="348">
        <v>2.707312644968408E-3</v>
      </c>
      <c r="Q63" s="348">
        <v>4.5522010934897173E-3</v>
      </c>
      <c r="R63" s="348">
        <v>2.5288698888619697E-3</v>
      </c>
      <c r="S63" s="348">
        <v>4.2388945219761229E-3</v>
      </c>
      <c r="T63" s="348">
        <v>2.7089238348958202E-3</v>
      </c>
      <c r="U63" s="348">
        <v>2.3488572260205775E-3</v>
      </c>
      <c r="V63" s="348">
        <v>4.4507974162172918E-3</v>
      </c>
      <c r="W63" s="348">
        <v>5.7946891936904053E-3</v>
      </c>
      <c r="X63" s="348">
        <v>2.0020491949004331E-3</v>
      </c>
      <c r="Y63" s="348">
        <v>5.5861261175148376E-3</v>
      </c>
      <c r="Z63" s="348">
        <v>3.2966110798165484E-3</v>
      </c>
      <c r="AA63" s="348">
        <v>3.3498070850982945E-3</v>
      </c>
      <c r="AB63" s="348">
        <v>3.3068714835389514E-3</v>
      </c>
      <c r="AC63" s="348">
        <v>2.8149504403912236E-3</v>
      </c>
      <c r="AD63" s="348">
        <v>6.1239345785104519E-4</v>
      </c>
      <c r="AE63" s="348">
        <v>2.2112640103398966E-3</v>
      </c>
      <c r="AF63" s="348">
        <v>3.2829363392086457E-3</v>
      </c>
      <c r="AG63" s="348">
        <v>5.0140436698527992E-3</v>
      </c>
      <c r="AH63" s="348">
        <v>2.9541059255382878E-3</v>
      </c>
      <c r="AI63" s="348">
        <v>3.2155147006218679E-3</v>
      </c>
      <c r="AJ63" s="348">
        <v>5.4618763880277948E-3</v>
      </c>
      <c r="AK63" s="348">
        <v>3.7706962117146753E-3</v>
      </c>
      <c r="AL63" s="348">
        <v>5.9793287603769271E-3</v>
      </c>
      <c r="AM63" s="348">
        <v>3.5468063564174784E-3</v>
      </c>
      <c r="AN63" s="348">
        <v>3.7713099875935235E-3</v>
      </c>
      <c r="AO63" s="348">
        <v>4.4331993718072218E-3</v>
      </c>
      <c r="AP63" s="348">
        <v>2.6226888838313616E-3</v>
      </c>
      <c r="AQ63" s="348">
        <v>2.8092659670558009E-3</v>
      </c>
      <c r="AR63" s="348">
        <v>3.1203171094386648E-3</v>
      </c>
      <c r="AS63" s="348">
        <v>3.4875720904475023E-3</v>
      </c>
      <c r="AT63" s="348">
        <v>3.1684165383685393E-3</v>
      </c>
      <c r="AU63" s="348">
        <v>3.317362612804786E-3</v>
      </c>
      <c r="AV63" s="348">
        <v>3.700469531742071E-3</v>
      </c>
      <c r="AW63" s="348">
        <v>3.0155043924926183E-3</v>
      </c>
      <c r="AX63" s="348">
        <v>3.8107104047593299E-3</v>
      </c>
      <c r="AY63" s="348">
        <v>3.9949345797508171E-3</v>
      </c>
      <c r="AZ63" s="348">
        <v>3.116927056311009E-3</v>
      </c>
      <c r="BA63" s="348">
        <v>2.6966277124180014E-3</v>
      </c>
      <c r="BB63" s="348">
        <v>2.8802632085888013E-3</v>
      </c>
      <c r="BC63" s="348">
        <v>2.5989858284447861E-3</v>
      </c>
      <c r="BD63" s="348">
        <v>2.4673351588899843E-3</v>
      </c>
      <c r="BE63" s="348">
        <v>2.5175833297411887E-3</v>
      </c>
      <c r="BF63" s="348">
        <v>0.83403685233190294</v>
      </c>
      <c r="BG63" s="348">
        <v>0.78906225181806522</v>
      </c>
      <c r="BH63" s="348">
        <v>1.527210270292394</v>
      </c>
      <c r="BI63" s="348">
        <v>2.6691728870538241E-3</v>
      </c>
      <c r="BJ63" s="348">
        <v>6.4417729690965708E-2</v>
      </c>
      <c r="BK63" s="348">
        <v>3.4836009746039517E-3</v>
      </c>
      <c r="BL63" s="348">
        <v>6.2372689766757783E-3</v>
      </c>
      <c r="BM63" s="348">
        <v>3.266209152767464E-3</v>
      </c>
      <c r="BN63" s="348">
        <v>3.9810557453509006E-3</v>
      </c>
      <c r="BO63" s="348">
        <v>4.385390140904691E-3</v>
      </c>
      <c r="BP63" s="348">
        <v>4.0207483972594955E-3</v>
      </c>
      <c r="BQ63" s="348">
        <v>8.3604113238703471E-3</v>
      </c>
      <c r="BR63" s="348">
        <v>2.1483759638133535E-3</v>
      </c>
      <c r="BS63" s="348">
        <v>6.7467301217992454E-3</v>
      </c>
      <c r="BT63" s="348">
        <v>5.3611700288288102E-3</v>
      </c>
      <c r="BU63" s="348">
        <v>2.3128613467104202E-3</v>
      </c>
      <c r="BV63" s="348">
        <v>1.899898763778897E-3</v>
      </c>
      <c r="BW63" s="348">
        <v>1.2024359737690981E-3</v>
      </c>
      <c r="BX63" s="348">
        <v>1.0133879305597292E-3</v>
      </c>
      <c r="BY63" s="348">
        <v>2.4784341815693787E-4</v>
      </c>
      <c r="BZ63" s="348">
        <v>5.0637261480172852E-3</v>
      </c>
      <c r="CA63" s="348">
        <v>6.328210742500489E-3</v>
      </c>
      <c r="CB63" s="348">
        <v>4.0926976049868835E-2</v>
      </c>
      <c r="CC63" s="348">
        <v>1.1701923476798771E-3</v>
      </c>
      <c r="CD63" s="348">
        <v>1.0973818890768075E-2</v>
      </c>
      <c r="CE63" s="348">
        <v>2.6508943051365198E-3</v>
      </c>
      <c r="CF63" s="348">
        <v>2.7802172949831735E-3</v>
      </c>
      <c r="CG63" s="348">
        <v>3.1937435085072361E-3</v>
      </c>
      <c r="CH63" s="348">
        <v>1.8013356899144908E-3</v>
      </c>
      <c r="CI63" s="348">
        <v>3.7517254186585757E-3</v>
      </c>
      <c r="CJ63" s="348">
        <v>3.4677310032770105E-3</v>
      </c>
      <c r="CK63" s="348">
        <v>4.5810270874317134E-3</v>
      </c>
      <c r="CL63" s="348">
        <v>3.2420804651123051E-3</v>
      </c>
      <c r="CM63" s="348">
        <v>2.4357756466729021E-3</v>
      </c>
      <c r="CN63" s="348">
        <v>4.1846791482270679E-3</v>
      </c>
      <c r="CO63" s="348">
        <v>1.7830951745211644E-3</v>
      </c>
      <c r="CP63" s="348">
        <v>4.3315749618266395E-3</v>
      </c>
      <c r="CQ63" s="348">
        <v>1.9641335218649946E-3</v>
      </c>
      <c r="CR63" s="348">
        <v>4.2685361152434605E-3</v>
      </c>
      <c r="CS63" s="348">
        <v>2.7091629341114871E-3</v>
      </c>
      <c r="CT63" s="348">
        <v>1.6540186451883775E-3</v>
      </c>
      <c r="CU63" s="348">
        <v>2.7516625190026809E-3</v>
      </c>
      <c r="CV63" s="348">
        <v>2.4686569100948089E-2</v>
      </c>
      <c r="CW63" s="348">
        <v>3.1558220832739415E-3</v>
      </c>
      <c r="CX63" s="348">
        <v>0.18132785121725156</v>
      </c>
      <c r="CY63" s="348">
        <v>1.725639423397313E-3</v>
      </c>
      <c r="CZ63" s="348">
        <v>4.7241113257120082E-3</v>
      </c>
      <c r="DA63" s="348">
        <v>2.461516980377023E-3</v>
      </c>
      <c r="DB63" s="348">
        <v>3.006104847694716E-3</v>
      </c>
      <c r="DC63" s="348">
        <v>3.158185565503977E-3</v>
      </c>
      <c r="DD63" s="348">
        <v>1.5856051761772272E-3</v>
      </c>
      <c r="DE63" s="348">
        <v>2.2642219523353463E-3</v>
      </c>
      <c r="DF63" s="348">
        <v>2.8376862553807867E-3</v>
      </c>
      <c r="DG63" s="349">
        <v>1.6420542084570455E-3</v>
      </c>
    </row>
    <row r="64" spans="1:111" ht="15" customHeight="1" x14ac:dyDescent="0.3">
      <c r="A64" s="510">
        <v>58</v>
      </c>
      <c r="B64" s="196" t="s">
        <v>348</v>
      </c>
      <c r="C64" s="279" t="s">
        <v>226</v>
      </c>
      <c r="D64" s="347">
        <v>8.6461406762658479E-5</v>
      </c>
      <c r="E64" s="348">
        <v>2.8407946508241742E-4</v>
      </c>
      <c r="F64" s="348">
        <v>5.8973548070336984E-5</v>
      </c>
      <c r="G64" s="348">
        <v>9.1833018068238244E-5</v>
      </c>
      <c r="H64" s="348">
        <v>4.2993321789178328E-2</v>
      </c>
      <c r="I64" s="348">
        <v>4.8979029572434135E-5</v>
      </c>
      <c r="J64" s="348">
        <v>2.2603942542598208E-4</v>
      </c>
      <c r="K64" s="348">
        <v>1.5240327526627989E-3</v>
      </c>
      <c r="L64" s="348">
        <v>1.4983072137870668E-4</v>
      </c>
      <c r="M64" s="348">
        <v>5.2719721943907127E-4</v>
      </c>
      <c r="N64" s="348">
        <v>1.2999332868332889E-5</v>
      </c>
      <c r="O64" s="348">
        <v>4.5057090069509298E-5</v>
      </c>
      <c r="P64" s="348">
        <v>3.991270318411778E-5</v>
      </c>
      <c r="Q64" s="348">
        <v>1.1197113965959369E-4</v>
      </c>
      <c r="R64" s="348">
        <v>7.0461828035994089E-5</v>
      </c>
      <c r="S64" s="348">
        <v>1.9578651256642982E-4</v>
      </c>
      <c r="T64" s="348">
        <v>9.2975288658668146E-5</v>
      </c>
      <c r="U64" s="348">
        <v>5.1334506173944664E-5</v>
      </c>
      <c r="V64" s="348">
        <v>1.4636133115462159E-4</v>
      </c>
      <c r="W64" s="348">
        <v>1.3596998509151856E-4</v>
      </c>
      <c r="X64" s="348">
        <v>1.1233043101681587E-4</v>
      </c>
      <c r="Y64" s="348">
        <v>1.035912141277172E-4</v>
      </c>
      <c r="Z64" s="348">
        <v>9.3168666961478735E-5</v>
      </c>
      <c r="AA64" s="348">
        <v>1.0799609331193485E-4</v>
      </c>
      <c r="AB64" s="348">
        <v>7.5723172958442253E-5</v>
      </c>
      <c r="AC64" s="348">
        <v>9.5291839759757438E-5</v>
      </c>
      <c r="AD64" s="348">
        <v>9.0466617003838034E-5</v>
      </c>
      <c r="AE64" s="348">
        <v>4.1416330758169915E-4</v>
      </c>
      <c r="AF64" s="348">
        <v>5.2581103756814342E-5</v>
      </c>
      <c r="AG64" s="348">
        <v>4.2805896022251798E-5</v>
      </c>
      <c r="AH64" s="348">
        <v>6.3008801485957007E-5</v>
      </c>
      <c r="AI64" s="348">
        <v>1.148682357226131E-4</v>
      </c>
      <c r="AJ64" s="348">
        <v>2.1131151772568751E-4</v>
      </c>
      <c r="AK64" s="348">
        <v>1.0220294598666934E-4</v>
      </c>
      <c r="AL64" s="348">
        <v>1.3781040160791084E-4</v>
      </c>
      <c r="AM64" s="348">
        <v>2.9886508103287924E-4</v>
      </c>
      <c r="AN64" s="348">
        <v>2.1127031996468558E-4</v>
      </c>
      <c r="AO64" s="348">
        <v>2.1376889867078005E-4</v>
      </c>
      <c r="AP64" s="348">
        <v>1.7743968731805099E-4</v>
      </c>
      <c r="AQ64" s="348">
        <v>4.8791990116355444E-4</v>
      </c>
      <c r="AR64" s="348">
        <v>2.0373058695039766E-4</v>
      </c>
      <c r="AS64" s="348">
        <v>1.0658530341290499E-4</v>
      </c>
      <c r="AT64" s="348">
        <v>9.1713044765367866E-5</v>
      </c>
      <c r="AU64" s="348">
        <v>6.8660550272049738E-5</v>
      </c>
      <c r="AV64" s="348">
        <v>5.8113587906208854E-5</v>
      </c>
      <c r="AW64" s="348">
        <v>4.8952616698621492E-5</v>
      </c>
      <c r="AX64" s="348">
        <v>3.8907576440362415E-5</v>
      </c>
      <c r="AY64" s="348">
        <v>5.3193492331249015E-5</v>
      </c>
      <c r="AZ64" s="348">
        <v>7.0541832597246858E-5</v>
      </c>
      <c r="BA64" s="348">
        <v>5.137719061349447E-5</v>
      </c>
      <c r="BB64" s="348">
        <v>3.4015125707510121E-5</v>
      </c>
      <c r="BC64" s="348">
        <v>6.4503226106803869E-5</v>
      </c>
      <c r="BD64" s="348">
        <v>4.1795187928323804E-5</v>
      </c>
      <c r="BE64" s="348">
        <v>3.7488678259371482E-5</v>
      </c>
      <c r="BF64" s="348">
        <v>1.1780476834847997E-4</v>
      </c>
      <c r="BG64" s="348">
        <v>1.2007807609085136E-4</v>
      </c>
      <c r="BH64" s="348">
        <v>8.7096836187475037E-5</v>
      </c>
      <c r="BI64" s="348">
        <v>1.1487713210027957</v>
      </c>
      <c r="BJ64" s="348">
        <v>5.8546253566684175E-5</v>
      </c>
      <c r="BK64" s="348">
        <v>2.9885388361807359E-4</v>
      </c>
      <c r="BL64" s="348">
        <v>2.1236293001953353E-3</v>
      </c>
      <c r="BM64" s="348">
        <v>6.0159092607262988E-5</v>
      </c>
      <c r="BN64" s="348">
        <v>6.2153490298064545E-5</v>
      </c>
      <c r="BO64" s="348">
        <v>8.197338238236447E-5</v>
      </c>
      <c r="BP64" s="348">
        <v>8.2833957466441321E-5</v>
      </c>
      <c r="BQ64" s="348">
        <v>1.1337495593729909E-4</v>
      </c>
      <c r="BR64" s="348">
        <v>1.036342056375369E-4</v>
      </c>
      <c r="BS64" s="348">
        <v>3.4469375978165158E-5</v>
      </c>
      <c r="BT64" s="348">
        <v>3.9486538572196498E-5</v>
      </c>
      <c r="BU64" s="348">
        <v>3.1133070922292522E-5</v>
      </c>
      <c r="BV64" s="348">
        <v>1.8422851545404022E-5</v>
      </c>
      <c r="BW64" s="348">
        <v>1.1292420460859666E-5</v>
      </c>
      <c r="BX64" s="348">
        <v>1.0057010665184007E-5</v>
      </c>
      <c r="BY64" s="348">
        <v>3.0204894772971175E-6</v>
      </c>
      <c r="BZ64" s="348">
        <v>2.3079774899796436E-5</v>
      </c>
      <c r="CA64" s="348">
        <v>1.463857360451097E-4</v>
      </c>
      <c r="CB64" s="348">
        <v>3.2705009152629214E-4</v>
      </c>
      <c r="CC64" s="348">
        <v>3.1268762084317087E-2</v>
      </c>
      <c r="CD64" s="348">
        <v>4.4344146411398367E-4</v>
      </c>
      <c r="CE64" s="348">
        <v>7.6045722958600071E-5</v>
      </c>
      <c r="CF64" s="348">
        <v>3.8790433442104385E-5</v>
      </c>
      <c r="CG64" s="348">
        <v>1.3653448177206131E-3</v>
      </c>
      <c r="CH64" s="348">
        <v>5.1885334436042752E-5</v>
      </c>
      <c r="CI64" s="348">
        <v>1.9388252803479259E-5</v>
      </c>
      <c r="CJ64" s="348">
        <v>2.2334450547814955E-5</v>
      </c>
      <c r="CK64" s="348">
        <v>2.4187000418274079E-5</v>
      </c>
      <c r="CL64" s="348">
        <v>1.961383078542939E-5</v>
      </c>
      <c r="CM64" s="348">
        <v>3.9403069006584398E-5</v>
      </c>
      <c r="CN64" s="348">
        <v>1.4055288952123446E-3</v>
      </c>
      <c r="CO64" s="348">
        <v>1.856038270913657E-4</v>
      </c>
      <c r="CP64" s="348">
        <v>1.6695064001832576E-4</v>
      </c>
      <c r="CQ64" s="348">
        <v>3.800959443743168E-5</v>
      </c>
      <c r="CR64" s="348">
        <v>3.2788559438561643E-5</v>
      </c>
      <c r="CS64" s="348">
        <v>5.5003981645659828E-5</v>
      </c>
      <c r="CT64" s="348">
        <v>8.6942601137414581E-5</v>
      </c>
      <c r="CU64" s="348">
        <v>2.9598046257187534E-5</v>
      </c>
      <c r="CV64" s="348">
        <v>4.0612582706141887E-5</v>
      </c>
      <c r="CW64" s="348">
        <v>2.6963471875531284E-5</v>
      </c>
      <c r="CX64" s="348">
        <v>5.1449541539236402E-5</v>
      </c>
      <c r="CY64" s="348">
        <v>1.4074616521912555E-5</v>
      </c>
      <c r="CZ64" s="348">
        <v>3.857852668428778E-4</v>
      </c>
      <c r="DA64" s="348">
        <v>5.1131166696097611E-4</v>
      </c>
      <c r="DB64" s="348">
        <v>2.5519817165194737E-5</v>
      </c>
      <c r="DC64" s="348">
        <v>4.6532194363126025E-5</v>
      </c>
      <c r="DD64" s="348">
        <v>2.4079851583437184E-5</v>
      </c>
      <c r="DE64" s="348">
        <v>4.4514301520896271E-5</v>
      </c>
      <c r="DF64" s="348">
        <v>1.4767057569399554E-4</v>
      </c>
      <c r="DG64" s="349">
        <v>1.8078122827902221E-4</v>
      </c>
    </row>
    <row r="65" spans="1:111" ht="15" customHeight="1" x14ac:dyDescent="0.3">
      <c r="A65" s="510">
        <v>59</v>
      </c>
      <c r="B65" s="196" t="s">
        <v>349</v>
      </c>
      <c r="C65" s="279" t="s">
        <v>227</v>
      </c>
      <c r="D65" s="347">
        <v>5.1083014481643921E-4</v>
      </c>
      <c r="E65" s="348">
        <v>3.5433633254326806E-4</v>
      </c>
      <c r="F65" s="348">
        <v>6.7755638847201915E-4</v>
      </c>
      <c r="G65" s="348">
        <v>3.9655321091092139E-4</v>
      </c>
      <c r="H65" s="348">
        <v>2.674028438767355E-4</v>
      </c>
      <c r="I65" s="348">
        <v>1.4817288011485131E-3</v>
      </c>
      <c r="J65" s="348">
        <v>1.3011946740388491E-3</v>
      </c>
      <c r="K65" s="348">
        <v>3.807102438071286E-4</v>
      </c>
      <c r="L65" s="348">
        <v>3.3545077303024192E-4</v>
      </c>
      <c r="M65" s="348">
        <v>3.362806325953903E-4</v>
      </c>
      <c r="N65" s="348">
        <v>9.5976018414169838E-5</v>
      </c>
      <c r="O65" s="348">
        <v>4.313853500959943E-4</v>
      </c>
      <c r="P65" s="348">
        <v>4.7291823939806443E-4</v>
      </c>
      <c r="Q65" s="348">
        <v>3.9891883558247393E-4</v>
      </c>
      <c r="R65" s="348">
        <v>3.9862107217047185E-4</v>
      </c>
      <c r="S65" s="348">
        <v>5.0917319388285034E-4</v>
      </c>
      <c r="T65" s="348">
        <v>4.4660230377388565E-4</v>
      </c>
      <c r="U65" s="348">
        <v>4.2523576709386834E-4</v>
      </c>
      <c r="V65" s="348">
        <v>4.0233334874429511E-4</v>
      </c>
      <c r="W65" s="348">
        <v>4.5949483882878997E-4</v>
      </c>
      <c r="X65" s="348">
        <v>2.0129672558453547E-4</v>
      </c>
      <c r="Y65" s="348">
        <v>4.2372906636464823E-4</v>
      </c>
      <c r="Z65" s="348">
        <v>4.1898296880507163E-4</v>
      </c>
      <c r="AA65" s="348">
        <v>3.5167063088580708E-4</v>
      </c>
      <c r="AB65" s="348">
        <v>7.6193816903600664E-4</v>
      </c>
      <c r="AC65" s="348">
        <v>4.3748491725500776E-4</v>
      </c>
      <c r="AD65" s="348">
        <v>5.5980839099124557E-5</v>
      </c>
      <c r="AE65" s="348">
        <v>1.6671952812061849E-4</v>
      </c>
      <c r="AF65" s="348">
        <v>4.6778759886799621E-4</v>
      </c>
      <c r="AG65" s="348">
        <v>4.2104680515493286E-4</v>
      </c>
      <c r="AH65" s="348">
        <v>3.8325877086082307E-4</v>
      </c>
      <c r="AI65" s="348">
        <v>4.0100998181102649E-4</v>
      </c>
      <c r="AJ65" s="348">
        <v>4.5724049246239609E-4</v>
      </c>
      <c r="AK65" s="348">
        <v>4.0673719387687322E-4</v>
      </c>
      <c r="AL65" s="348">
        <v>5.7572476233846547E-4</v>
      </c>
      <c r="AM65" s="348">
        <v>3.0436794196147897E-4</v>
      </c>
      <c r="AN65" s="348">
        <v>3.8941652973686165E-4</v>
      </c>
      <c r="AO65" s="348">
        <v>4.3708799437030806E-4</v>
      </c>
      <c r="AP65" s="348">
        <v>3.056378105440429E-4</v>
      </c>
      <c r="AQ65" s="348">
        <v>3.1014259313031918E-4</v>
      </c>
      <c r="AR65" s="348">
        <v>3.1849825920848271E-4</v>
      </c>
      <c r="AS65" s="348">
        <v>5.1065469321515166E-4</v>
      </c>
      <c r="AT65" s="348">
        <v>3.6762007327719056E-4</v>
      </c>
      <c r="AU65" s="348">
        <v>4.2435672658584414E-4</v>
      </c>
      <c r="AV65" s="348">
        <v>4.1600343019766403E-4</v>
      </c>
      <c r="AW65" s="348">
        <v>5.0639387698967169E-4</v>
      </c>
      <c r="AX65" s="348">
        <v>4.6449915552282698E-4</v>
      </c>
      <c r="AY65" s="348">
        <v>5.2218602305111853E-4</v>
      </c>
      <c r="AZ65" s="348">
        <v>4.4021121317055296E-4</v>
      </c>
      <c r="BA65" s="348">
        <v>3.7387369568904325E-4</v>
      </c>
      <c r="BB65" s="348">
        <v>4.6119218771805104E-4</v>
      </c>
      <c r="BC65" s="348">
        <v>3.5194216997703885E-4</v>
      </c>
      <c r="BD65" s="348">
        <v>6.9798283241277552E-4</v>
      </c>
      <c r="BE65" s="348">
        <v>4.1260464528981297E-4</v>
      </c>
      <c r="BF65" s="348">
        <v>4.1282574743383972E-4</v>
      </c>
      <c r="BG65" s="348">
        <v>3.6755436132034536E-4</v>
      </c>
      <c r="BH65" s="348">
        <v>3.9990524738906869E-4</v>
      </c>
      <c r="BI65" s="348">
        <v>3.6840671331129214E-4</v>
      </c>
      <c r="BJ65" s="348">
        <v>1.2977900940814193</v>
      </c>
      <c r="BK65" s="348">
        <v>5.1062640395845081E-4</v>
      </c>
      <c r="BL65" s="348">
        <v>5.6750619821364272E-4</v>
      </c>
      <c r="BM65" s="348">
        <v>4.7161454572585603E-4</v>
      </c>
      <c r="BN65" s="348">
        <v>4.7350306140648028E-4</v>
      </c>
      <c r="BO65" s="348">
        <v>4.2118927245472228E-4</v>
      </c>
      <c r="BP65" s="348">
        <v>4.1385708490930518E-4</v>
      </c>
      <c r="BQ65" s="348">
        <v>5.1035110112138528E-4</v>
      </c>
      <c r="BR65" s="348">
        <v>2.7853424549965331E-4</v>
      </c>
      <c r="BS65" s="348">
        <v>6.9131981033093823E-4</v>
      </c>
      <c r="BT65" s="348">
        <v>1.754494416311589E-3</v>
      </c>
      <c r="BU65" s="348">
        <v>7.8722313252203423E-4</v>
      </c>
      <c r="BV65" s="348">
        <v>9.2426488452237564E-4</v>
      </c>
      <c r="BW65" s="348">
        <v>2.6373518083195496E-4</v>
      </c>
      <c r="BX65" s="348">
        <v>2.054455451204621E-4</v>
      </c>
      <c r="BY65" s="348">
        <v>7.6603261770234813E-5</v>
      </c>
      <c r="BZ65" s="348">
        <v>7.1071106827743633E-2</v>
      </c>
      <c r="CA65" s="348">
        <v>4.3237314572048662E-4</v>
      </c>
      <c r="CB65" s="348">
        <v>1.845693116435158E-3</v>
      </c>
      <c r="CC65" s="348">
        <v>3.7709225889787979E-4</v>
      </c>
      <c r="CD65" s="348">
        <v>0.13781438129990972</v>
      </c>
      <c r="CE65" s="348">
        <v>7.3898234382779946E-4</v>
      </c>
      <c r="CF65" s="348">
        <v>3.3749809535254296E-4</v>
      </c>
      <c r="CG65" s="348">
        <v>1.2899511655475018E-3</v>
      </c>
      <c r="CH65" s="348">
        <v>3.0216302207360813E-3</v>
      </c>
      <c r="CI65" s="348">
        <v>5.870143314666617E-4</v>
      </c>
      <c r="CJ65" s="348">
        <v>8.5653042695186567E-4</v>
      </c>
      <c r="CK65" s="348">
        <v>6.3807398496108379E-4</v>
      </c>
      <c r="CL65" s="348">
        <v>6.1509507313751359E-4</v>
      </c>
      <c r="CM65" s="348">
        <v>1.1435307626813057E-3</v>
      </c>
      <c r="CN65" s="348">
        <v>7.4628999924317169E-3</v>
      </c>
      <c r="CO65" s="348">
        <v>5.6037687085992802E-4</v>
      </c>
      <c r="CP65" s="348">
        <v>1.231203778204964E-3</v>
      </c>
      <c r="CQ65" s="348">
        <v>4.3903205710193506E-4</v>
      </c>
      <c r="CR65" s="348">
        <v>7.3118684616470839E-4</v>
      </c>
      <c r="CS65" s="348">
        <v>3.3214322930009564E-4</v>
      </c>
      <c r="CT65" s="348">
        <v>1.9971196478178803E-4</v>
      </c>
      <c r="CU65" s="348">
        <v>1.0285879490097524E-3</v>
      </c>
      <c r="CV65" s="348">
        <v>1.2687313921503891E-3</v>
      </c>
      <c r="CW65" s="348">
        <v>9.2450045180380029E-4</v>
      </c>
      <c r="CX65" s="348">
        <v>6.6330748935524205E-3</v>
      </c>
      <c r="CY65" s="348">
        <v>4.3496698610584407E-4</v>
      </c>
      <c r="CZ65" s="348">
        <v>5.4106621991030783E-4</v>
      </c>
      <c r="DA65" s="348">
        <v>3.961798457358805E-4</v>
      </c>
      <c r="DB65" s="348">
        <v>3.944980471791747E-4</v>
      </c>
      <c r="DC65" s="348">
        <v>4.7172929930092199E-4</v>
      </c>
      <c r="DD65" s="348">
        <v>2.8265246283957552E-4</v>
      </c>
      <c r="DE65" s="348">
        <v>8.9627298545417891E-4</v>
      </c>
      <c r="DF65" s="348">
        <v>5.4492168948068887E-4</v>
      </c>
      <c r="DG65" s="349">
        <v>1.2469694759159346E-3</v>
      </c>
    </row>
    <row r="66" spans="1:111" ht="15" customHeight="1" x14ac:dyDescent="0.3">
      <c r="A66" s="510">
        <v>60</v>
      </c>
      <c r="B66" s="196" t="s">
        <v>350</v>
      </c>
      <c r="C66" s="279" t="s">
        <v>0</v>
      </c>
      <c r="D66" s="347">
        <v>5.7767223541601393E-4</v>
      </c>
      <c r="E66" s="348">
        <v>5.349812629996376E-4</v>
      </c>
      <c r="F66" s="348">
        <v>6.8533656382020953E-4</v>
      </c>
      <c r="G66" s="348">
        <v>8.6564555281683437E-4</v>
      </c>
      <c r="H66" s="348">
        <v>4.4840968969503464E-3</v>
      </c>
      <c r="I66" s="348">
        <v>1.6957848135428632E-3</v>
      </c>
      <c r="J66" s="348">
        <v>1.7218399156084712E-3</v>
      </c>
      <c r="K66" s="348">
        <v>1.0069636262615104E-3</v>
      </c>
      <c r="L66" s="348">
        <v>1.4696341098868607E-3</v>
      </c>
      <c r="M66" s="348">
        <v>5.8406267809101085E-4</v>
      </c>
      <c r="N66" s="348">
        <v>1.8620425293689225E-4</v>
      </c>
      <c r="O66" s="348">
        <v>1.4523839243855399E-3</v>
      </c>
      <c r="P66" s="348">
        <v>1.3308526898701547E-2</v>
      </c>
      <c r="Q66" s="348">
        <v>1.8623373797337275E-3</v>
      </c>
      <c r="R66" s="348">
        <v>5.7273858870314229E-3</v>
      </c>
      <c r="S66" s="348">
        <v>1.2551395210604029E-3</v>
      </c>
      <c r="T66" s="348">
        <v>8.3187567094771767E-4</v>
      </c>
      <c r="U66" s="348">
        <v>5.7374406658162536E-4</v>
      </c>
      <c r="V66" s="348">
        <v>5.3737612740965303E-4</v>
      </c>
      <c r="W66" s="348">
        <v>5.1000738310341014E-4</v>
      </c>
      <c r="X66" s="348">
        <v>1.8630860849813601E-4</v>
      </c>
      <c r="Y66" s="348">
        <v>8.8240057284553943E-4</v>
      </c>
      <c r="Z66" s="348">
        <v>4.8829305532241689E-4</v>
      </c>
      <c r="AA66" s="348">
        <v>1.1566421517545877E-3</v>
      </c>
      <c r="AB66" s="348">
        <v>8.9982802273327466E-4</v>
      </c>
      <c r="AC66" s="348">
        <v>8.8972143302530073E-4</v>
      </c>
      <c r="AD66" s="348">
        <v>5.9395793863303629E-5</v>
      </c>
      <c r="AE66" s="348">
        <v>2.6571478109145883E-4</v>
      </c>
      <c r="AF66" s="348">
        <v>6.0499625276081586E-4</v>
      </c>
      <c r="AG66" s="348">
        <v>7.2490982059174791E-4</v>
      </c>
      <c r="AH66" s="348">
        <v>1.6339930729151648E-3</v>
      </c>
      <c r="AI66" s="348">
        <v>2.5704891964341567E-3</v>
      </c>
      <c r="AJ66" s="348">
        <v>6.9968051407337192E-4</v>
      </c>
      <c r="AK66" s="348">
        <v>3.4559167041914342E-3</v>
      </c>
      <c r="AL66" s="348">
        <v>1.935892453600362E-3</v>
      </c>
      <c r="AM66" s="348">
        <v>3.3627680940802529E-4</v>
      </c>
      <c r="AN66" s="348">
        <v>1.5566587465399007E-3</v>
      </c>
      <c r="AO66" s="348">
        <v>2.3011928334959321E-3</v>
      </c>
      <c r="AP66" s="348">
        <v>9.3498303226884798E-4</v>
      </c>
      <c r="AQ66" s="348">
        <v>3.1743371159233724E-4</v>
      </c>
      <c r="AR66" s="348">
        <v>1.0661698250556094E-3</v>
      </c>
      <c r="AS66" s="348">
        <v>7.6249691813250816E-4</v>
      </c>
      <c r="AT66" s="348">
        <v>6.6494185126000948E-4</v>
      </c>
      <c r="AU66" s="348">
        <v>7.4742602665237566E-4</v>
      </c>
      <c r="AV66" s="348">
        <v>1.6631169096389714E-3</v>
      </c>
      <c r="AW66" s="348">
        <v>1.8223057233610303E-3</v>
      </c>
      <c r="AX66" s="348">
        <v>1.017245725393438E-3</v>
      </c>
      <c r="AY66" s="348">
        <v>1.718326605316218E-3</v>
      </c>
      <c r="AZ66" s="348">
        <v>2.4467501052425787E-3</v>
      </c>
      <c r="BA66" s="348">
        <v>7.9639610417608908E-4</v>
      </c>
      <c r="BB66" s="348">
        <v>2.9785479005466687E-3</v>
      </c>
      <c r="BC66" s="348">
        <v>1.0636531935694655E-3</v>
      </c>
      <c r="BD66" s="348">
        <v>2.0166739168720666E-3</v>
      </c>
      <c r="BE66" s="348">
        <v>1.4861994736467114E-3</v>
      </c>
      <c r="BF66" s="348">
        <v>1.2989623920260393E-3</v>
      </c>
      <c r="BG66" s="348">
        <v>1.2169456633751713E-3</v>
      </c>
      <c r="BH66" s="348">
        <v>1.1266988849052667E-3</v>
      </c>
      <c r="BI66" s="348">
        <v>1.3932594321912088E-3</v>
      </c>
      <c r="BJ66" s="348">
        <v>8.8814655510787311E-4</v>
      </c>
      <c r="BK66" s="348">
        <v>1.0226780564002269</v>
      </c>
      <c r="BL66" s="348">
        <v>9.6422949549136261E-4</v>
      </c>
      <c r="BM66" s="348">
        <v>1.7206253546521203E-3</v>
      </c>
      <c r="BN66" s="348">
        <v>3.5947475544737153E-3</v>
      </c>
      <c r="BO66" s="348">
        <v>2.7692639354932832E-3</v>
      </c>
      <c r="BP66" s="348">
        <v>2.9217492556292994E-3</v>
      </c>
      <c r="BQ66" s="348">
        <v>5.1829118380317628E-4</v>
      </c>
      <c r="BR66" s="348">
        <v>6.3297006795623206E-4</v>
      </c>
      <c r="BS66" s="348">
        <v>1.6186342040717238E-3</v>
      </c>
      <c r="BT66" s="348">
        <v>1.0200956962487173E-3</v>
      </c>
      <c r="BU66" s="348">
        <v>9.6748405979176085E-4</v>
      </c>
      <c r="BV66" s="348">
        <v>1.3189707531884832E-3</v>
      </c>
      <c r="BW66" s="348">
        <v>5.4782860503590157E-4</v>
      </c>
      <c r="BX66" s="348">
        <v>5.0642385797442207E-4</v>
      </c>
      <c r="BY66" s="348">
        <v>1.6233242303477001E-4</v>
      </c>
      <c r="BZ66" s="348">
        <v>7.2750472661205884E-4</v>
      </c>
      <c r="CA66" s="348">
        <v>6.0958888529179917E-4</v>
      </c>
      <c r="CB66" s="348">
        <v>2.0989690060008188E-3</v>
      </c>
      <c r="CC66" s="348">
        <v>7.5334572491815544E-4</v>
      </c>
      <c r="CD66" s="348">
        <v>1.2005959463500325E-3</v>
      </c>
      <c r="CE66" s="348">
        <v>9.0483641529053439E-4</v>
      </c>
      <c r="CF66" s="348">
        <v>9.3564227267359582E-4</v>
      </c>
      <c r="CG66" s="348">
        <v>1.2086116878378475E-3</v>
      </c>
      <c r="CH66" s="348">
        <v>5.5542816773306535E-4</v>
      </c>
      <c r="CI66" s="348">
        <v>2.5062677092786648E-3</v>
      </c>
      <c r="CJ66" s="348">
        <v>3.2774526945704122E-3</v>
      </c>
      <c r="CK66" s="348">
        <v>9.748589505199327E-3</v>
      </c>
      <c r="CL66" s="348">
        <v>2.320004919694712E-3</v>
      </c>
      <c r="CM66" s="348">
        <v>5.492539801715754E-3</v>
      </c>
      <c r="CN66" s="348">
        <v>1.610335171700865E-3</v>
      </c>
      <c r="CO66" s="348">
        <v>2.2125751890742541E-3</v>
      </c>
      <c r="CP66" s="348">
        <v>7.5944323966302199E-3</v>
      </c>
      <c r="CQ66" s="348">
        <v>8.4298223210827925E-4</v>
      </c>
      <c r="CR66" s="348">
        <v>1.3114564934780337E-3</v>
      </c>
      <c r="CS66" s="348">
        <v>2.918632722796802E-3</v>
      </c>
      <c r="CT66" s="348">
        <v>1.8868646382484142E-3</v>
      </c>
      <c r="CU66" s="348">
        <v>4.3554203711396559E-3</v>
      </c>
      <c r="CV66" s="348">
        <v>7.2431397440520422E-3</v>
      </c>
      <c r="CW66" s="348">
        <v>4.0180832866770905E-3</v>
      </c>
      <c r="CX66" s="348">
        <v>1.4450759027851139E-3</v>
      </c>
      <c r="CY66" s="348">
        <v>2.1514073501472095E-3</v>
      </c>
      <c r="CZ66" s="348">
        <v>2.7018876492754147E-3</v>
      </c>
      <c r="DA66" s="348">
        <v>2.0319143274770413E-3</v>
      </c>
      <c r="DB66" s="348">
        <v>3.6414432968091357E-3</v>
      </c>
      <c r="DC66" s="348">
        <v>4.5906777768682126E-3</v>
      </c>
      <c r="DD66" s="348">
        <v>6.1656484690845049E-4</v>
      </c>
      <c r="DE66" s="348">
        <v>5.5436456712904163E-3</v>
      </c>
      <c r="DF66" s="348">
        <v>8.4862803763671543E-2</v>
      </c>
      <c r="DG66" s="349">
        <v>7.7442792240798761E-4</v>
      </c>
    </row>
    <row r="67" spans="1:111" ht="15" customHeight="1" x14ac:dyDescent="0.3">
      <c r="A67" s="510">
        <v>61</v>
      </c>
      <c r="B67" s="196" t="s">
        <v>351</v>
      </c>
      <c r="C67" s="279" t="s">
        <v>352</v>
      </c>
      <c r="D67" s="347">
        <v>2.2144705083175461E-3</v>
      </c>
      <c r="E67" s="348">
        <v>3.7412783501959011E-3</v>
      </c>
      <c r="F67" s="348">
        <v>1.1956077829406672E-3</v>
      </c>
      <c r="G67" s="348">
        <v>4.5706942926980292E-3</v>
      </c>
      <c r="H67" s="348">
        <v>8.1464376788049225E-4</v>
      </c>
      <c r="I67" s="348">
        <v>9.8569976597529473E-4</v>
      </c>
      <c r="J67" s="348">
        <v>5.2394808480433661E-4</v>
      </c>
      <c r="K67" s="348">
        <v>1.3601915755954068E-3</v>
      </c>
      <c r="L67" s="348">
        <v>3.4438943937235319E-3</v>
      </c>
      <c r="M67" s="348">
        <v>3.9145223897401743E-3</v>
      </c>
      <c r="N67" s="348">
        <v>2.8416389469859769E-4</v>
      </c>
      <c r="O67" s="348">
        <v>1.409704184457258E-3</v>
      </c>
      <c r="P67" s="348">
        <v>8.081329502494138E-4</v>
      </c>
      <c r="Q67" s="348">
        <v>1.0086040415168919E-2</v>
      </c>
      <c r="R67" s="348">
        <v>2.9640345475716325E-3</v>
      </c>
      <c r="S67" s="348">
        <v>3.3681354422650377E-2</v>
      </c>
      <c r="T67" s="348">
        <v>8.8682831454227496E-3</v>
      </c>
      <c r="U67" s="348">
        <v>3.8148120812408252E-3</v>
      </c>
      <c r="V67" s="348">
        <v>3.138686064516092E-2</v>
      </c>
      <c r="W67" s="348">
        <v>8.0414651379284059E-3</v>
      </c>
      <c r="X67" s="348">
        <v>2.9334380322370633E-3</v>
      </c>
      <c r="Y67" s="348">
        <v>2.9446242178548074E-3</v>
      </c>
      <c r="Z67" s="348">
        <v>1.6443155658761965E-3</v>
      </c>
      <c r="AA67" s="348">
        <v>4.7085219111604936E-3</v>
      </c>
      <c r="AB67" s="348">
        <v>1.7644001247413225E-3</v>
      </c>
      <c r="AC67" s="348">
        <v>1.7374905805785407E-3</v>
      </c>
      <c r="AD67" s="348">
        <v>1.2235737318133549E-4</v>
      </c>
      <c r="AE67" s="348">
        <v>1.03141480739072E-2</v>
      </c>
      <c r="AF67" s="348">
        <v>6.934244463908815E-3</v>
      </c>
      <c r="AG67" s="348">
        <v>1.3536707995821789E-3</v>
      </c>
      <c r="AH67" s="348">
        <v>1.0052390383383199E-3</v>
      </c>
      <c r="AI67" s="348">
        <v>1.4132495135205711E-2</v>
      </c>
      <c r="AJ67" s="348">
        <v>4.1490253298943468E-3</v>
      </c>
      <c r="AK67" s="348">
        <v>1.198185575526506E-2</v>
      </c>
      <c r="AL67" s="348">
        <v>3.8891662242145856E-3</v>
      </c>
      <c r="AM67" s="348">
        <v>2.5719879168428932E-2</v>
      </c>
      <c r="AN67" s="348">
        <v>1.8229324568958576E-2</v>
      </c>
      <c r="AO67" s="348">
        <v>1.2340847068611181E-2</v>
      </c>
      <c r="AP67" s="348">
        <v>8.2588007860943061E-3</v>
      </c>
      <c r="AQ67" s="348">
        <v>4.9950817225168281E-2</v>
      </c>
      <c r="AR67" s="348">
        <v>4.1127532261294536E-2</v>
      </c>
      <c r="AS67" s="348">
        <v>5.0952127137805538E-3</v>
      </c>
      <c r="AT67" s="348">
        <v>4.8124862022328949E-3</v>
      </c>
      <c r="AU67" s="348">
        <v>3.197999959426677E-3</v>
      </c>
      <c r="AV67" s="348">
        <v>2.4391950646886909E-3</v>
      </c>
      <c r="AW67" s="348">
        <v>2.609567686014442E-3</v>
      </c>
      <c r="AX67" s="348">
        <v>1.9619349596310775E-3</v>
      </c>
      <c r="AY67" s="348">
        <v>3.9765387287462751E-3</v>
      </c>
      <c r="AZ67" s="348">
        <v>4.2064856910301708E-3</v>
      </c>
      <c r="BA67" s="348">
        <v>2.9683370787171952E-3</v>
      </c>
      <c r="BB67" s="348">
        <v>1.8404196321542847E-3</v>
      </c>
      <c r="BC67" s="348">
        <v>4.4711116866844687E-3</v>
      </c>
      <c r="BD67" s="348">
        <v>2.9807146347759113E-3</v>
      </c>
      <c r="BE67" s="348">
        <v>1.9036400757183086E-3</v>
      </c>
      <c r="BF67" s="348">
        <v>3.6530722619811233E-3</v>
      </c>
      <c r="BG67" s="348">
        <v>3.5156627679119464E-3</v>
      </c>
      <c r="BH67" s="348">
        <v>4.0515812755575129E-3</v>
      </c>
      <c r="BI67" s="348">
        <v>4.6637347725404536E-3</v>
      </c>
      <c r="BJ67" s="348">
        <v>2.2650925698848435E-3</v>
      </c>
      <c r="BK67" s="348">
        <v>2.7530187271015646E-3</v>
      </c>
      <c r="BL67" s="348">
        <v>1.0006054039982881</v>
      </c>
      <c r="BM67" s="348">
        <v>1.9787401225780316E-3</v>
      </c>
      <c r="BN67" s="348">
        <v>1.9726932204269854E-3</v>
      </c>
      <c r="BO67" s="348">
        <v>1.6118207390838253E-3</v>
      </c>
      <c r="BP67" s="348">
        <v>2.248666144218865E-3</v>
      </c>
      <c r="BQ67" s="348">
        <v>6.4756460453509138E-3</v>
      </c>
      <c r="BR67" s="348">
        <v>4.7667466269372492E-3</v>
      </c>
      <c r="BS67" s="348">
        <v>9.7446272790557386E-4</v>
      </c>
      <c r="BT67" s="348">
        <v>7.1111723826818756E-4</v>
      </c>
      <c r="BU67" s="348">
        <v>3.6297862070037442E-4</v>
      </c>
      <c r="BV67" s="348">
        <v>2.8630548430095415E-4</v>
      </c>
      <c r="BW67" s="348">
        <v>2.0347473869017485E-4</v>
      </c>
      <c r="BX67" s="348">
        <v>1.7639222721357582E-4</v>
      </c>
      <c r="BY67" s="348">
        <v>6.2126968295008297E-5</v>
      </c>
      <c r="BZ67" s="348">
        <v>5.5921214528650333E-4</v>
      </c>
      <c r="CA67" s="348">
        <v>5.0520782755863938E-4</v>
      </c>
      <c r="CB67" s="348">
        <v>6.2444842058646539E-4</v>
      </c>
      <c r="CC67" s="348">
        <v>3.2303523846114254E-4</v>
      </c>
      <c r="CD67" s="348">
        <v>6.155369397230307E-4</v>
      </c>
      <c r="CE67" s="348">
        <v>2.5621864714397389E-4</v>
      </c>
      <c r="CF67" s="348">
        <v>6.731172452543408E-4</v>
      </c>
      <c r="CG67" s="348">
        <v>8.9550254865071921E-4</v>
      </c>
      <c r="CH67" s="348">
        <v>1.7961445380825633E-4</v>
      </c>
      <c r="CI67" s="348">
        <v>3.2834993331421977E-4</v>
      </c>
      <c r="CJ67" s="348">
        <v>5.2582886353976963E-4</v>
      </c>
      <c r="CK67" s="348">
        <v>4.1955219033132748E-4</v>
      </c>
      <c r="CL67" s="348">
        <v>2.9810937077535558E-4</v>
      </c>
      <c r="CM67" s="348">
        <v>1.6184052959993703E-3</v>
      </c>
      <c r="CN67" s="348">
        <v>3.1330799601721047E-4</v>
      </c>
      <c r="CO67" s="348">
        <v>3.4341951724012662E-4</v>
      </c>
      <c r="CP67" s="348">
        <v>7.2125784507637931E-4</v>
      </c>
      <c r="CQ67" s="348">
        <v>5.8025258722379256E-4</v>
      </c>
      <c r="CR67" s="348">
        <v>7.9698965835665273E-4</v>
      </c>
      <c r="CS67" s="348">
        <v>4.7721835587003316E-4</v>
      </c>
      <c r="CT67" s="348">
        <v>3.7967363516315088E-4</v>
      </c>
      <c r="CU67" s="348">
        <v>4.8228380256317739E-4</v>
      </c>
      <c r="CV67" s="348">
        <v>3.668869221438215E-4</v>
      </c>
      <c r="CW67" s="348">
        <v>7.0994073410046764E-4</v>
      </c>
      <c r="CX67" s="348">
        <v>1.4865983856316982E-3</v>
      </c>
      <c r="CY67" s="348">
        <v>2.6534052597287287E-4</v>
      </c>
      <c r="CZ67" s="348">
        <v>8.5706369094949969E-4</v>
      </c>
      <c r="DA67" s="348">
        <v>8.8667180462204858E-4</v>
      </c>
      <c r="DB67" s="348">
        <v>4.7624282035290934E-4</v>
      </c>
      <c r="DC67" s="348">
        <v>4.7092572636437947E-4</v>
      </c>
      <c r="DD67" s="348">
        <v>3.4443651852917353E-4</v>
      </c>
      <c r="DE67" s="348">
        <v>3.6111707744982801E-4</v>
      </c>
      <c r="DF67" s="348">
        <v>7.2547040354804396E-3</v>
      </c>
      <c r="DG67" s="349">
        <v>3.445362644979125E-4</v>
      </c>
    </row>
    <row r="68" spans="1:111" ht="15" customHeight="1" x14ac:dyDescent="0.3">
      <c r="A68" s="510">
        <v>62</v>
      </c>
      <c r="B68" s="196" t="s">
        <v>353</v>
      </c>
      <c r="C68" s="279" t="s">
        <v>228</v>
      </c>
      <c r="D68" s="347">
        <v>0</v>
      </c>
      <c r="E68" s="348">
        <v>0</v>
      </c>
      <c r="F68" s="348">
        <v>0</v>
      </c>
      <c r="G68" s="348">
        <v>0</v>
      </c>
      <c r="H68" s="348">
        <v>0</v>
      </c>
      <c r="I68" s="348">
        <v>0</v>
      </c>
      <c r="J68" s="348">
        <v>0</v>
      </c>
      <c r="K68" s="348">
        <v>0</v>
      </c>
      <c r="L68" s="348">
        <v>0</v>
      </c>
      <c r="M68" s="348">
        <v>0</v>
      </c>
      <c r="N68" s="348">
        <v>0</v>
      </c>
      <c r="O68" s="348">
        <v>0</v>
      </c>
      <c r="P68" s="348">
        <v>0</v>
      </c>
      <c r="Q68" s="348">
        <v>0</v>
      </c>
      <c r="R68" s="348">
        <v>0</v>
      </c>
      <c r="S68" s="348">
        <v>0</v>
      </c>
      <c r="T68" s="348">
        <v>0</v>
      </c>
      <c r="U68" s="348">
        <v>0</v>
      </c>
      <c r="V68" s="348">
        <v>0</v>
      </c>
      <c r="W68" s="348">
        <v>0</v>
      </c>
      <c r="X68" s="348">
        <v>0</v>
      </c>
      <c r="Y68" s="348">
        <v>0</v>
      </c>
      <c r="Z68" s="348">
        <v>0</v>
      </c>
      <c r="AA68" s="348">
        <v>0</v>
      </c>
      <c r="AB68" s="348">
        <v>0</v>
      </c>
      <c r="AC68" s="348">
        <v>0</v>
      </c>
      <c r="AD68" s="348">
        <v>0</v>
      </c>
      <c r="AE68" s="348">
        <v>0</v>
      </c>
      <c r="AF68" s="348">
        <v>0</v>
      </c>
      <c r="AG68" s="348">
        <v>0</v>
      </c>
      <c r="AH68" s="348">
        <v>0</v>
      </c>
      <c r="AI68" s="348">
        <v>0</v>
      </c>
      <c r="AJ68" s="348">
        <v>0</v>
      </c>
      <c r="AK68" s="348">
        <v>0</v>
      </c>
      <c r="AL68" s="348">
        <v>0</v>
      </c>
      <c r="AM68" s="348">
        <v>0</v>
      </c>
      <c r="AN68" s="348">
        <v>0</v>
      </c>
      <c r="AO68" s="348">
        <v>0</v>
      </c>
      <c r="AP68" s="348">
        <v>0</v>
      </c>
      <c r="AQ68" s="348">
        <v>0</v>
      </c>
      <c r="AR68" s="348">
        <v>0</v>
      </c>
      <c r="AS68" s="348">
        <v>0</v>
      </c>
      <c r="AT68" s="348">
        <v>0</v>
      </c>
      <c r="AU68" s="348">
        <v>0</v>
      </c>
      <c r="AV68" s="348">
        <v>0</v>
      </c>
      <c r="AW68" s="348">
        <v>0</v>
      </c>
      <c r="AX68" s="348">
        <v>0</v>
      </c>
      <c r="AY68" s="348">
        <v>0</v>
      </c>
      <c r="AZ68" s="348">
        <v>0</v>
      </c>
      <c r="BA68" s="348">
        <v>0</v>
      </c>
      <c r="BB68" s="348">
        <v>0</v>
      </c>
      <c r="BC68" s="348">
        <v>0</v>
      </c>
      <c r="BD68" s="348">
        <v>0</v>
      </c>
      <c r="BE68" s="348">
        <v>0</v>
      </c>
      <c r="BF68" s="348">
        <v>0</v>
      </c>
      <c r="BG68" s="348">
        <v>0</v>
      </c>
      <c r="BH68" s="348">
        <v>0</v>
      </c>
      <c r="BI68" s="348">
        <v>0</v>
      </c>
      <c r="BJ68" s="348">
        <v>0</v>
      </c>
      <c r="BK68" s="348">
        <v>0</v>
      </c>
      <c r="BL68" s="348">
        <v>0</v>
      </c>
      <c r="BM68" s="348">
        <v>1</v>
      </c>
      <c r="BN68" s="348">
        <v>0</v>
      </c>
      <c r="BO68" s="348">
        <v>0</v>
      </c>
      <c r="BP68" s="348">
        <v>0</v>
      </c>
      <c r="BQ68" s="348">
        <v>0</v>
      </c>
      <c r="BR68" s="348">
        <v>0</v>
      </c>
      <c r="BS68" s="348">
        <v>0</v>
      </c>
      <c r="BT68" s="348">
        <v>0</v>
      </c>
      <c r="BU68" s="348">
        <v>0</v>
      </c>
      <c r="BV68" s="348">
        <v>0</v>
      </c>
      <c r="BW68" s="348">
        <v>0</v>
      </c>
      <c r="BX68" s="348">
        <v>0</v>
      </c>
      <c r="BY68" s="348">
        <v>0</v>
      </c>
      <c r="BZ68" s="348">
        <v>0</v>
      </c>
      <c r="CA68" s="348">
        <v>0</v>
      </c>
      <c r="CB68" s="348">
        <v>0</v>
      </c>
      <c r="CC68" s="348">
        <v>0</v>
      </c>
      <c r="CD68" s="348">
        <v>0</v>
      </c>
      <c r="CE68" s="348">
        <v>0</v>
      </c>
      <c r="CF68" s="348">
        <v>0</v>
      </c>
      <c r="CG68" s="348">
        <v>0</v>
      </c>
      <c r="CH68" s="348">
        <v>0</v>
      </c>
      <c r="CI68" s="348">
        <v>0</v>
      </c>
      <c r="CJ68" s="348">
        <v>0</v>
      </c>
      <c r="CK68" s="348">
        <v>0</v>
      </c>
      <c r="CL68" s="348">
        <v>0</v>
      </c>
      <c r="CM68" s="348">
        <v>0</v>
      </c>
      <c r="CN68" s="348">
        <v>0</v>
      </c>
      <c r="CO68" s="348">
        <v>0</v>
      </c>
      <c r="CP68" s="348">
        <v>0</v>
      </c>
      <c r="CQ68" s="348">
        <v>0</v>
      </c>
      <c r="CR68" s="348">
        <v>0</v>
      </c>
      <c r="CS68" s="348">
        <v>0</v>
      </c>
      <c r="CT68" s="348">
        <v>0</v>
      </c>
      <c r="CU68" s="348">
        <v>0</v>
      </c>
      <c r="CV68" s="348">
        <v>0</v>
      </c>
      <c r="CW68" s="348">
        <v>0</v>
      </c>
      <c r="CX68" s="348">
        <v>0</v>
      </c>
      <c r="CY68" s="348">
        <v>0</v>
      </c>
      <c r="CZ68" s="348">
        <v>0</v>
      </c>
      <c r="DA68" s="348">
        <v>0</v>
      </c>
      <c r="DB68" s="348">
        <v>0</v>
      </c>
      <c r="DC68" s="348">
        <v>0</v>
      </c>
      <c r="DD68" s="348">
        <v>0</v>
      </c>
      <c r="DE68" s="348">
        <v>0</v>
      </c>
      <c r="DF68" s="348">
        <v>0</v>
      </c>
      <c r="DG68" s="349">
        <v>0</v>
      </c>
    </row>
    <row r="69" spans="1:111" ht="15" customHeight="1" x14ac:dyDescent="0.3">
      <c r="A69" s="510">
        <v>63</v>
      </c>
      <c r="B69" s="196" t="s">
        <v>354</v>
      </c>
      <c r="C69" s="279" t="s">
        <v>229</v>
      </c>
      <c r="D69" s="347">
        <v>8.6276891728852192E-3</v>
      </c>
      <c r="E69" s="348">
        <v>8.0774229390922544E-3</v>
      </c>
      <c r="F69" s="348">
        <v>1.1724984815630763E-2</v>
      </c>
      <c r="G69" s="348">
        <v>2.9155608173757432E-3</v>
      </c>
      <c r="H69" s="348">
        <v>3.7416833083132707E-3</v>
      </c>
      <c r="I69" s="348">
        <v>8.6322089015003628E-3</v>
      </c>
      <c r="J69" s="348">
        <v>9.7653081980118919E-3</v>
      </c>
      <c r="K69" s="348">
        <v>5.415253362551619E-3</v>
      </c>
      <c r="L69" s="348">
        <v>4.535782102289161E-3</v>
      </c>
      <c r="M69" s="348">
        <v>5.2168087129838637E-3</v>
      </c>
      <c r="N69" s="348">
        <v>1.1497839149671738E-3</v>
      </c>
      <c r="O69" s="348">
        <v>1.0980261619816974E-2</v>
      </c>
      <c r="P69" s="348">
        <v>6.8623975693836142E-3</v>
      </c>
      <c r="Q69" s="348">
        <v>4.9232337260099006E-3</v>
      </c>
      <c r="R69" s="348">
        <v>7.1365785183663258E-3</v>
      </c>
      <c r="S69" s="348">
        <v>2.0393985563595108E-2</v>
      </c>
      <c r="T69" s="348">
        <v>1.1951959019395197E-2</v>
      </c>
      <c r="U69" s="348">
        <v>6.5419630825936546E-3</v>
      </c>
      <c r="V69" s="348">
        <v>8.2951492649869594E-3</v>
      </c>
      <c r="W69" s="348">
        <v>9.9321240731230775E-3</v>
      </c>
      <c r="X69" s="348">
        <v>5.970733332792395E-3</v>
      </c>
      <c r="Y69" s="348">
        <v>1.2215014207481327E-2</v>
      </c>
      <c r="Z69" s="348">
        <v>1.3014698001505291E-2</v>
      </c>
      <c r="AA69" s="348">
        <v>1.786483679364408E-2</v>
      </c>
      <c r="AB69" s="348">
        <v>6.5266598336753421E-3</v>
      </c>
      <c r="AC69" s="348">
        <v>8.2128689048885633E-3</v>
      </c>
      <c r="AD69" s="348">
        <v>8.2959337366624952E-4</v>
      </c>
      <c r="AE69" s="348">
        <v>4.6806431451403546E-3</v>
      </c>
      <c r="AF69" s="348">
        <v>1.0419876649789488E-2</v>
      </c>
      <c r="AG69" s="348">
        <v>7.8839277530102503E-3</v>
      </c>
      <c r="AH69" s="348">
        <v>5.2317616137922069E-3</v>
      </c>
      <c r="AI69" s="348">
        <v>9.3710635446815176E-3</v>
      </c>
      <c r="AJ69" s="348">
        <v>1.1694572153083489E-2</v>
      </c>
      <c r="AK69" s="348">
        <v>1.0057672383999279E-2</v>
      </c>
      <c r="AL69" s="348">
        <v>1.2364760886771889E-2</v>
      </c>
      <c r="AM69" s="348">
        <v>1.2199605371991476E-2</v>
      </c>
      <c r="AN69" s="348">
        <v>1.3647186464348241E-2</v>
      </c>
      <c r="AO69" s="348">
        <v>1.3883740908908192E-2</v>
      </c>
      <c r="AP69" s="348">
        <v>9.8574957548163838E-3</v>
      </c>
      <c r="AQ69" s="348">
        <v>7.1592829594838607E-3</v>
      </c>
      <c r="AR69" s="348">
        <v>7.8413451733615365E-3</v>
      </c>
      <c r="AS69" s="348">
        <v>1.1142388295848762E-2</v>
      </c>
      <c r="AT69" s="348">
        <v>8.9154163463875322E-3</v>
      </c>
      <c r="AU69" s="348">
        <v>6.463282200661051E-3</v>
      </c>
      <c r="AV69" s="348">
        <v>5.8377039844920474E-3</v>
      </c>
      <c r="AW69" s="348">
        <v>5.7273777078693114E-3</v>
      </c>
      <c r="AX69" s="348">
        <v>6.7763253987595303E-3</v>
      </c>
      <c r="AY69" s="348">
        <v>1.0932939076587192E-2</v>
      </c>
      <c r="AZ69" s="348">
        <v>7.2771039328973454E-3</v>
      </c>
      <c r="BA69" s="348">
        <v>6.2938971683312609E-3</v>
      </c>
      <c r="BB69" s="348">
        <v>5.4681389861053276E-3</v>
      </c>
      <c r="BC69" s="348">
        <v>6.8668495561165464E-3</v>
      </c>
      <c r="BD69" s="348">
        <v>6.9653254976836023E-3</v>
      </c>
      <c r="BE69" s="348">
        <v>6.4119880030333674E-3</v>
      </c>
      <c r="BF69" s="348">
        <v>5.5774259139002684E-3</v>
      </c>
      <c r="BG69" s="348">
        <v>6.0553872725470697E-3</v>
      </c>
      <c r="BH69" s="348">
        <v>5.8271051485451952E-3</v>
      </c>
      <c r="BI69" s="348">
        <v>7.9048483052732137E-3</v>
      </c>
      <c r="BJ69" s="348">
        <v>6.8081224088850766E-3</v>
      </c>
      <c r="BK69" s="348">
        <v>7.1297941249406551E-3</v>
      </c>
      <c r="BL69" s="348">
        <v>4.2139107412271729E-3</v>
      </c>
      <c r="BM69" s="348">
        <v>5.0164831655419642E-3</v>
      </c>
      <c r="BN69" s="348">
        <v>1.0060575704107257</v>
      </c>
      <c r="BO69" s="348">
        <v>4.2934861792166684E-3</v>
      </c>
      <c r="BP69" s="348">
        <v>4.1467667740693343E-3</v>
      </c>
      <c r="BQ69" s="348">
        <v>2.1520405260259293E-2</v>
      </c>
      <c r="BR69" s="348">
        <v>5.5320636862701639E-2</v>
      </c>
      <c r="BS69" s="348">
        <v>5.6783688269449732E-2</v>
      </c>
      <c r="BT69" s="348">
        <v>7.061477652374454E-3</v>
      </c>
      <c r="BU69" s="348">
        <v>6.9082101852061461E-3</v>
      </c>
      <c r="BV69" s="348">
        <v>5.9918580091584753E-3</v>
      </c>
      <c r="BW69" s="348">
        <v>7.6011279504275102E-3</v>
      </c>
      <c r="BX69" s="348">
        <v>1.9332277548590751E-2</v>
      </c>
      <c r="BY69" s="348">
        <v>1.6498633304366048E-2</v>
      </c>
      <c r="BZ69" s="348">
        <v>2.380470130828035E-2</v>
      </c>
      <c r="CA69" s="348">
        <v>2.426811299995999E-3</v>
      </c>
      <c r="CB69" s="348">
        <v>2.5491886666367744E-2</v>
      </c>
      <c r="CC69" s="348">
        <v>6.247178466459633E-3</v>
      </c>
      <c r="CD69" s="348">
        <v>8.0119773021356862E-3</v>
      </c>
      <c r="CE69" s="348">
        <v>5.9571497828989567E-3</v>
      </c>
      <c r="CF69" s="348">
        <v>1.6107878094463571E-2</v>
      </c>
      <c r="CG69" s="348">
        <v>2.1474560382775097E-2</v>
      </c>
      <c r="CH69" s="348">
        <v>3.2703593192162897E-3</v>
      </c>
      <c r="CI69" s="348">
        <v>1.0604589986904167E-2</v>
      </c>
      <c r="CJ69" s="348">
        <v>1.6439017288067338E-2</v>
      </c>
      <c r="CK69" s="348">
        <v>3.365995512850363E-3</v>
      </c>
      <c r="CL69" s="348">
        <v>1.3358906506518223E-2</v>
      </c>
      <c r="CM69" s="348">
        <v>5.434369534496066E-3</v>
      </c>
      <c r="CN69" s="348">
        <v>1.0337792105151584E-2</v>
      </c>
      <c r="CO69" s="348">
        <v>1.2610777847483094E-2</v>
      </c>
      <c r="CP69" s="348">
        <v>8.2231178394170986E-3</v>
      </c>
      <c r="CQ69" s="348">
        <v>5.5462385175131593E-3</v>
      </c>
      <c r="CR69" s="348">
        <v>7.1080021419584714E-3</v>
      </c>
      <c r="CS69" s="348">
        <v>7.0141155452376272E-3</v>
      </c>
      <c r="CT69" s="348">
        <v>4.9772723586278779E-3</v>
      </c>
      <c r="CU69" s="348">
        <v>4.1588307948568753E-3</v>
      </c>
      <c r="CV69" s="348">
        <v>5.5539748090947258E-3</v>
      </c>
      <c r="CW69" s="348">
        <v>9.7684335705837295E-3</v>
      </c>
      <c r="CX69" s="348">
        <v>4.8869917792670912E-3</v>
      </c>
      <c r="CY69" s="348">
        <v>3.2395678147191746E-3</v>
      </c>
      <c r="CZ69" s="348">
        <v>9.7223289285221764E-3</v>
      </c>
      <c r="DA69" s="348">
        <v>6.6284624764183214E-3</v>
      </c>
      <c r="DB69" s="348">
        <v>7.1764598666039176E-3</v>
      </c>
      <c r="DC69" s="348">
        <v>9.3237064681917399E-3</v>
      </c>
      <c r="DD69" s="348">
        <v>3.08130473814635E-3</v>
      </c>
      <c r="DE69" s="348">
        <v>6.0222546317010277E-3</v>
      </c>
      <c r="DF69" s="348">
        <v>9.3750061230310853E-3</v>
      </c>
      <c r="DG69" s="349">
        <v>1.7724711706689749E-2</v>
      </c>
    </row>
    <row r="70" spans="1:111" ht="15" customHeight="1" x14ac:dyDescent="0.3">
      <c r="A70" s="510">
        <v>64</v>
      </c>
      <c r="B70" s="196" t="s">
        <v>355</v>
      </c>
      <c r="C70" s="279" t="s">
        <v>356</v>
      </c>
      <c r="D70" s="347">
        <v>0</v>
      </c>
      <c r="E70" s="348">
        <v>0</v>
      </c>
      <c r="F70" s="348">
        <v>0</v>
      </c>
      <c r="G70" s="348">
        <v>0</v>
      </c>
      <c r="H70" s="348">
        <v>0</v>
      </c>
      <c r="I70" s="348">
        <v>0</v>
      </c>
      <c r="J70" s="348">
        <v>0</v>
      </c>
      <c r="K70" s="348">
        <v>0</v>
      </c>
      <c r="L70" s="348">
        <v>0</v>
      </c>
      <c r="M70" s="348">
        <v>0</v>
      </c>
      <c r="N70" s="348">
        <v>0</v>
      </c>
      <c r="O70" s="348">
        <v>0</v>
      </c>
      <c r="P70" s="348">
        <v>0</v>
      </c>
      <c r="Q70" s="348">
        <v>0</v>
      </c>
      <c r="R70" s="348">
        <v>0</v>
      </c>
      <c r="S70" s="348">
        <v>0</v>
      </c>
      <c r="T70" s="348">
        <v>0</v>
      </c>
      <c r="U70" s="348">
        <v>0</v>
      </c>
      <c r="V70" s="348">
        <v>0</v>
      </c>
      <c r="W70" s="348">
        <v>0</v>
      </c>
      <c r="X70" s="348">
        <v>0</v>
      </c>
      <c r="Y70" s="348">
        <v>0</v>
      </c>
      <c r="Z70" s="348">
        <v>0</v>
      </c>
      <c r="AA70" s="348">
        <v>0</v>
      </c>
      <c r="AB70" s="348">
        <v>0</v>
      </c>
      <c r="AC70" s="348">
        <v>0</v>
      </c>
      <c r="AD70" s="348">
        <v>0</v>
      </c>
      <c r="AE70" s="348">
        <v>0</v>
      </c>
      <c r="AF70" s="348">
        <v>0</v>
      </c>
      <c r="AG70" s="348">
        <v>0</v>
      </c>
      <c r="AH70" s="348">
        <v>0</v>
      </c>
      <c r="AI70" s="348">
        <v>0</v>
      </c>
      <c r="AJ70" s="348">
        <v>0</v>
      </c>
      <c r="AK70" s="348">
        <v>0</v>
      </c>
      <c r="AL70" s="348">
        <v>0</v>
      </c>
      <c r="AM70" s="348">
        <v>0</v>
      </c>
      <c r="AN70" s="348">
        <v>0</v>
      </c>
      <c r="AO70" s="348">
        <v>0</v>
      </c>
      <c r="AP70" s="348">
        <v>0</v>
      </c>
      <c r="AQ70" s="348">
        <v>0</v>
      </c>
      <c r="AR70" s="348">
        <v>0</v>
      </c>
      <c r="AS70" s="348">
        <v>0</v>
      </c>
      <c r="AT70" s="348">
        <v>0</v>
      </c>
      <c r="AU70" s="348">
        <v>0</v>
      </c>
      <c r="AV70" s="348">
        <v>0</v>
      </c>
      <c r="AW70" s="348">
        <v>0</v>
      </c>
      <c r="AX70" s="348">
        <v>0</v>
      </c>
      <c r="AY70" s="348">
        <v>0</v>
      </c>
      <c r="AZ70" s="348">
        <v>0</v>
      </c>
      <c r="BA70" s="348">
        <v>0</v>
      </c>
      <c r="BB70" s="348">
        <v>0</v>
      </c>
      <c r="BC70" s="348">
        <v>0</v>
      </c>
      <c r="BD70" s="348">
        <v>0</v>
      </c>
      <c r="BE70" s="348">
        <v>0</v>
      </c>
      <c r="BF70" s="348">
        <v>0</v>
      </c>
      <c r="BG70" s="348">
        <v>0</v>
      </c>
      <c r="BH70" s="348">
        <v>0</v>
      </c>
      <c r="BI70" s="348">
        <v>0</v>
      </c>
      <c r="BJ70" s="348">
        <v>0</v>
      </c>
      <c r="BK70" s="348">
        <v>0</v>
      </c>
      <c r="BL70" s="348">
        <v>0</v>
      </c>
      <c r="BM70" s="348">
        <v>0</v>
      </c>
      <c r="BN70" s="348">
        <v>0</v>
      </c>
      <c r="BO70" s="348">
        <v>1</v>
      </c>
      <c r="BP70" s="348">
        <v>0</v>
      </c>
      <c r="BQ70" s="348">
        <v>0</v>
      </c>
      <c r="BR70" s="348">
        <v>0</v>
      </c>
      <c r="BS70" s="348">
        <v>0</v>
      </c>
      <c r="BT70" s="348">
        <v>0</v>
      </c>
      <c r="BU70" s="348">
        <v>0</v>
      </c>
      <c r="BV70" s="348">
        <v>0</v>
      </c>
      <c r="BW70" s="348">
        <v>0</v>
      </c>
      <c r="BX70" s="348">
        <v>0</v>
      </c>
      <c r="BY70" s="348">
        <v>0</v>
      </c>
      <c r="BZ70" s="348">
        <v>0</v>
      </c>
      <c r="CA70" s="348">
        <v>0</v>
      </c>
      <c r="CB70" s="348">
        <v>0</v>
      </c>
      <c r="CC70" s="348">
        <v>0</v>
      </c>
      <c r="CD70" s="348">
        <v>0</v>
      </c>
      <c r="CE70" s="348">
        <v>0</v>
      </c>
      <c r="CF70" s="348">
        <v>0</v>
      </c>
      <c r="CG70" s="348">
        <v>0</v>
      </c>
      <c r="CH70" s="348">
        <v>0</v>
      </c>
      <c r="CI70" s="348">
        <v>0</v>
      </c>
      <c r="CJ70" s="348">
        <v>0</v>
      </c>
      <c r="CK70" s="348">
        <v>0</v>
      </c>
      <c r="CL70" s="348">
        <v>0</v>
      </c>
      <c r="CM70" s="348">
        <v>0</v>
      </c>
      <c r="CN70" s="348">
        <v>0</v>
      </c>
      <c r="CO70" s="348">
        <v>0</v>
      </c>
      <c r="CP70" s="348">
        <v>0</v>
      </c>
      <c r="CQ70" s="348">
        <v>0</v>
      </c>
      <c r="CR70" s="348">
        <v>0</v>
      </c>
      <c r="CS70" s="348">
        <v>0</v>
      </c>
      <c r="CT70" s="348">
        <v>0</v>
      </c>
      <c r="CU70" s="348">
        <v>0</v>
      </c>
      <c r="CV70" s="348">
        <v>0</v>
      </c>
      <c r="CW70" s="348">
        <v>0</v>
      </c>
      <c r="CX70" s="348">
        <v>0</v>
      </c>
      <c r="CY70" s="348">
        <v>0</v>
      </c>
      <c r="CZ70" s="348">
        <v>0</v>
      </c>
      <c r="DA70" s="348">
        <v>0</v>
      </c>
      <c r="DB70" s="348">
        <v>0</v>
      </c>
      <c r="DC70" s="348">
        <v>0</v>
      </c>
      <c r="DD70" s="348">
        <v>0</v>
      </c>
      <c r="DE70" s="348">
        <v>0</v>
      </c>
      <c r="DF70" s="348">
        <v>0</v>
      </c>
      <c r="DG70" s="349">
        <v>0</v>
      </c>
    </row>
    <row r="71" spans="1:111" ht="15" customHeight="1" x14ac:dyDescent="0.3">
      <c r="A71" s="510">
        <v>65</v>
      </c>
      <c r="B71" s="196" t="s">
        <v>357</v>
      </c>
      <c r="C71" s="279" t="s">
        <v>358</v>
      </c>
      <c r="D71" s="347">
        <v>0</v>
      </c>
      <c r="E71" s="348">
        <v>0</v>
      </c>
      <c r="F71" s="348">
        <v>0</v>
      </c>
      <c r="G71" s="348">
        <v>0</v>
      </c>
      <c r="H71" s="348">
        <v>0</v>
      </c>
      <c r="I71" s="348">
        <v>0</v>
      </c>
      <c r="J71" s="348">
        <v>0</v>
      </c>
      <c r="K71" s="348">
        <v>0</v>
      </c>
      <c r="L71" s="348">
        <v>0</v>
      </c>
      <c r="M71" s="348">
        <v>0</v>
      </c>
      <c r="N71" s="348">
        <v>0</v>
      </c>
      <c r="O71" s="348">
        <v>0</v>
      </c>
      <c r="P71" s="348">
        <v>0</v>
      </c>
      <c r="Q71" s="348">
        <v>0</v>
      </c>
      <c r="R71" s="348">
        <v>0</v>
      </c>
      <c r="S71" s="348">
        <v>0</v>
      </c>
      <c r="T71" s="348">
        <v>0</v>
      </c>
      <c r="U71" s="348">
        <v>0</v>
      </c>
      <c r="V71" s="348">
        <v>0</v>
      </c>
      <c r="W71" s="348">
        <v>0</v>
      </c>
      <c r="X71" s="348">
        <v>0</v>
      </c>
      <c r="Y71" s="348">
        <v>0</v>
      </c>
      <c r="Z71" s="348">
        <v>0</v>
      </c>
      <c r="AA71" s="348">
        <v>0</v>
      </c>
      <c r="AB71" s="348">
        <v>0</v>
      </c>
      <c r="AC71" s="348">
        <v>0</v>
      </c>
      <c r="AD71" s="348">
        <v>0</v>
      </c>
      <c r="AE71" s="348">
        <v>0</v>
      </c>
      <c r="AF71" s="348">
        <v>0</v>
      </c>
      <c r="AG71" s="348">
        <v>0</v>
      </c>
      <c r="AH71" s="348">
        <v>0</v>
      </c>
      <c r="AI71" s="348">
        <v>0</v>
      </c>
      <c r="AJ71" s="348">
        <v>0</v>
      </c>
      <c r="AK71" s="348">
        <v>0</v>
      </c>
      <c r="AL71" s="348">
        <v>0</v>
      </c>
      <c r="AM71" s="348">
        <v>0</v>
      </c>
      <c r="AN71" s="348">
        <v>0</v>
      </c>
      <c r="AO71" s="348">
        <v>0</v>
      </c>
      <c r="AP71" s="348">
        <v>0</v>
      </c>
      <c r="AQ71" s="348">
        <v>0</v>
      </c>
      <c r="AR71" s="348">
        <v>0</v>
      </c>
      <c r="AS71" s="348">
        <v>0</v>
      </c>
      <c r="AT71" s="348">
        <v>0</v>
      </c>
      <c r="AU71" s="348">
        <v>0</v>
      </c>
      <c r="AV71" s="348">
        <v>0</v>
      </c>
      <c r="AW71" s="348">
        <v>0</v>
      </c>
      <c r="AX71" s="348">
        <v>0</v>
      </c>
      <c r="AY71" s="348">
        <v>0</v>
      </c>
      <c r="AZ71" s="348">
        <v>0</v>
      </c>
      <c r="BA71" s="348">
        <v>0</v>
      </c>
      <c r="BB71" s="348">
        <v>0</v>
      </c>
      <c r="BC71" s="348">
        <v>0</v>
      </c>
      <c r="BD71" s="348">
        <v>0</v>
      </c>
      <c r="BE71" s="348">
        <v>0</v>
      </c>
      <c r="BF71" s="348">
        <v>0</v>
      </c>
      <c r="BG71" s="348">
        <v>0</v>
      </c>
      <c r="BH71" s="348">
        <v>0</v>
      </c>
      <c r="BI71" s="348">
        <v>0</v>
      </c>
      <c r="BJ71" s="348">
        <v>0</v>
      </c>
      <c r="BK71" s="348">
        <v>0</v>
      </c>
      <c r="BL71" s="348">
        <v>0</v>
      </c>
      <c r="BM71" s="348">
        <v>0</v>
      </c>
      <c r="BN71" s="348">
        <v>0</v>
      </c>
      <c r="BO71" s="348">
        <v>0</v>
      </c>
      <c r="BP71" s="348">
        <v>1</v>
      </c>
      <c r="BQ71" s="348">
        <v>0</v>
      </c>
      <c r="BR71" s="348">
        <v>0</v>
      </c>
      <c r="BS71" s="348">
        <v>0</v>
      </c>
      <c r="BT71" s="348">
        <v>0</v>
      </c>
      <c r="BU71" s="348">
        <v>0</v>
      </c>
      <c r="BV71" s="348">
        <v>0</v>
      </c>
      <c r="BW71" s="348">
        <v>0</v>
      </c>
      <c r="BX71" s="348">
        <v>0</v>
      </c>
      <c r="BY71" s="348">
        <v>0</v>
      </c>
      <c r="BZ71" s="348">
        <v>0</v>
      </c>
      <c r="CA71" s="348">
        <v>0</v>
      </c>
      <c r="CB71" s="348">
        <v>0</v>
      </c>
      <c r="CC71" s="348">
        <v>0</v>
      </c>
      <c r="CD71" s="348">
        <v>0</v>
      </c>
      <c r="CE71" s="348">
        <v>0</v>
      </c>
      <c r="CF71" s="348">
        <v>0</v>
      </c>
      <c r="CG71" s="348">
        <v>0</v>
      </c>
      <c r="CH71" s="348">
        <v>0</v>
      </c>
      <c r="CI71" s="348">
        <v>0</v>
      </c>
      <c r="CJ71" s="348">
        <v>0</v>
      </c>
      <c r="CK71" s="348">
        <v>0</v>
      </c>
      <c r="CL71" s="348">
        <v>0</v>
      </c>
      <c r="CM71" s="348">
        <v>0</v>
      </c>
      <c r="CN71" s="348">
        <v>0</v>
      </c>
      <c r="CO71" s="348">
        <v>0</v>
      </c>
      <c r="CP71" s="348">
        <v>0</v>
      </c>
      <c r="CQ71" s="348">
        <v>0</v>
      </c>
      <c r="CR71" s="348">
        <v>0</v>
      </c>
      <c r="CS71" s="348">
        <v>0</v>
      </c>
      <c r="CT71" s="348">
        <v>0</v>
      </c>
      <c r="CU71" s="348">
        <v>0</v>
      </c>
      <c r="CV71" s="348">
        <v>0</v>
      </c>
      <c r="CW71" s="348">
        <v>0</v>
      </c>
      <c r="CX71" s="348">
        <v>0</v>
      </c>
      <c r="CY71" s="348">
        <v>0</v>
      </c>
      <c r="CZ71" s="348">
        <v>0</v>
      </c>
      <c r="DA71" s="348">
        <v>0</v>
      </c>
      <c r="DB71" s="348">
        <v>0</v>
      </c>
      <c r="DC71" s="348">
        <v>0</v>
      </c>
      <c r="DD71" s="348">
        <v>0</v>
      </c>
      <c r="DE71" s="348">
        <v>0</v>
      </c>
      <c r="DF71" s="348">
        <v>0</v>
      </c>
      <c r="DG71" s="349">
        <v>0</v>
      </c>
    </row>
    <row r="72" spans="1:111" ht="15" customHeight="1" x14ac:dyDescent="0.3">
      <c r="A72" s="510">
        <v>66</v>
      </c>
      <c r="B72" s="196" t="s">
        <v>359</v>
      </c>
      <c r="C72" s="279" t="s">
        <v>573</v>
      </c>
      <c r="D72" s="347">
        <v>2.5031611856991483E-2</v>
      </c>
      <c r="E72" s="348">
        <v>3.1046090045034058E-2</v>
      </c>
      <c r="F72" s="348">
        <v>6.8198436103320603E-2</v>
      </c>
      <c r="G72" s="348">
        <v>1.7988816950720937E-2</v>
      </c>
      <c r="H72" s="348">
        <v>2.0646439609880246E-2</v>
      </c>
      <c r="I72" s="348">
        <v>8.5580757781609243E-2</v>
      </c>
      <c r="J72" s="348">
        <v>4.11559720223202E-2</v>
      </c>
      <c r="K72" s="348">
        <v>2.9748209448806216E-2</v>
      </c>
      <c r="L72" s="348">
        <v>2.5907629277615103E-2</v>
      </c>
      <c r="M72" s="348">
        <v>2.1648564825939659E-2</v>
      </c>
      <c r="N72" s="348">
        <v>5.2386389131935523E-3</v>
      </c>
      <c r="O72" s="348">
        <v>5.9505990072037031E-2</v>
      </c>
      <c r="P72" s="348">
        <v>3.4343369845298462E-2</v>
      </c>
      <c r="Q72" s="348">
        <v>3.3463338733252503E-2</v>
      </c>
      <c r="R72" s="348">
        <v>2.9435905083167464E-2</v>
      </c>
      <c r="S72" s="348">
        <v>0.16201021661188172</v>
      </c>
      <c r="T72" s="348">
        <v>6.5817190883791704E-2</v>
      </c>
      <c r="U72" s="348">
        <v>4.8064533709056674E-2</v>
      </c>
      <c r="V72" s="348">
        <v>8.1840871579693081E-2</v>
      </c>
      <c r="W72" s="348">
        <v>0.16696097867012938</v>
      </c>
      <c r="X72" s="348">
        <v>2.4268376627662187E-2</v>
      </c>
      <c r="Y72" s="348">
        <v>6.8261339544069502E-2</v>
      </c>
      <c r="Z72" s="348">
        <v>4.6031071825052131E-2</v>
      </c>
      <c r="AA72" s="348">
        <v>8.7557952259386909E-2</v>
      </c>
      <c r="AB72" s="348">
        <v>3.2706800399947625E-2</v>
      </c>
      <c r="AC72" s="348">
        <v>3.6236298707507816E-2</v>
      </c>
      <c r="AD72" s="348">
        <v>8.4452038770230463E-3</v>
      </c>
      <c r="AE72" s="348">
        <v>1.6541127571029587E-2</v>
      </c>
      <c r="AF72" s="348">
        <v>4.6489535878975717E-2</v>
      </c>
      <c r="AG72" s="348">
        <v>4.5832027750788151E-2</v>
      </c>
      <c r="AH72" s="348">
        <v>3.7445668075302752E-2</v>
      </c>
      <c r="AI72" s="348">
        <v>6.0380458978501986E-2</v>
      </c>
      <c r="AJ72" s="348">
        <v>7.4857355110110699E-2</v>
      </c>
      <c r="AK72" s="348">
        <v>5.3040756634515886E-2</v>
      </c>
      <c r="AL72" s="348">
        <v>5.8971429546453201E-2</v>
      </c>
      <c r="AM72" s="348">
        <v>8.095447967005498E-2</v>
      </c>
      <c r="AN72" s="348">
        <v>9.0903451601861807E-2</v>
      </c>
      <c r="AO72" s="348">
        <v>0.14317545367510204</v>
      </c>
      <c r="AP72" s="348">
        <v>5.6989209180101592E-2</v>
      </c>
      <c r="AQ72" s="348">
        <v>6.5505362428535968E-2</v>
      </c>
      <c r="AR72" s="348">
        <v>4.799482099364092E-2</v>
      </c>
      <c r="AS72" s="348">
        <v>3.5083307620180366E-2</v>
      </c>
      <c r="AT72" s="348">
        <v>4.6051162057549631E-2</v>
      </c>
      <c r="AU72" s="348">
        <v>3.3940333887440444E-2</v>
      </c>
      <c r="AV72" s="348">
        <v>2.8606048049752187E-2</v>
      </c>
      <c r="AW72" s="348">
        <v>2.7565932299902E-2</v>
      </c>
      <c r="AX72" s="348">
        <v>5.3207895202909868E-2</v>
      </c>
      <c r="AY72" s="348">
        <v>5.1998070066614874E-2</v>
      </c>
      <c r="AZ72" s="348">
        <v>3.0288151128163771E-2</v>
      </c>
      <c r="BA72" s="348">
        <v>2.6288550041899072E-2</v>
      </c>
      <c r="BB72" s="348">
        <v>2.2613700990405577E-2</v>
      </c>
      <c r="BC72" s="348">
        <v>3.3350998163343186E-2</v>
      </c>
      <c r="BD72" s="348">
        <v>2.5668129986713931E-2</v>
      </c>
      <c r="BE72" s="348">
        <v>2.3838513315129307E-2</v>
      </c>
      <c r="BF72" s="348">
        <v>3.7015442920338433E-2</v>
      </c>
      <c r="BG72" s="348">
        <v>3.45370180031528E-2</v>
      </c>
      <c r="BH72" s="348">
        <v>4.0094077217569989E-2</v>
      </c>
      <c r="BI72" s="348">
        <v>4.9631990114132871E-2</v>
      </c>
      <c r="BJ72" s="348">
        <v>3.5005348227991888E-2</v>
      </c>
      <c r="BK72" s="348">
        <v>2.9801506728084411E-2</v>
      </c>
      <c r="BL72" s="348">
        <v>4.1836369566230859E-2</v>
      </c>
      <c r="BM72" s="348">
        <v>1.801335880112884E-2</v>
      </c>
      <c r="BN72" s="348">
        <v>1.8896281464917841E-2</v>
      </c>
      <c r="BO72" s="348">
        <v>1.5760747790803772E-2</v>
      </c>
      <c r="BP72" s="348">
        <v>1.8126595655967682E-2</v>
      </c>
      <c r="BQ72" s="348">
        <v>1.1194325285891102</v>
      </c>
      <c r="BR72" s="348">
        <v>3.4470074439359136E-2</v>
      </c>
      <c r="BS72" s="348">
        <v>7.080107585319996E-2</v>
      </c>
      <c r="BT72" s="348">
        <v>8.0548138886165868E-2</v>
      </c>
      <c r="BU72" s="348">
        <v>2.614240537132614E-2</v>
      </c>
      <c r="BV72" s="348">
        <v>1.0605247803783933E-2</v>
      </c>
      <c r="BW72" s="348">
        <v>1.9030414827782203E-2</v>
      </c>
      <c r="BX72" s="348">
        <v>1.1466739075680734E-2</v>
      </c>
      <c r="BY72" s="348">
        <v>1.4515010857313753E-3</v>
      </c>
      <c r="BZ72" s="348">
        <v>5.5071348668669182E-2</v>
      </c>
      <c r="CA72" s="348">
        <v>8.5999759371188419E-3</v>
      </c>
      <c r="CB72" s="348">
        <v>1.8026599868233649E-2</v>
      </c>
      <c r="CC72" s="348">
        <v>7.935536617998536E-3</v>
      </c>
      <c r="CD72" s="348">
        <v>1.5755267305268224E-2</v>
      </c>
      <c r="CE72" s="348">
        <v>8.9019597941075845E-3</v>
      </c>
      <c r="CF72" s="348">
        <v>5.9732008511072653E-2</v>
      </c>
      <c r="CG72" s="348">
        <v>2.2820371479054746E-2</v>
      </c>
      <c r="CH72" s="348">
        <v>8.9657980460517445E-3</v>
      </c>
      <c r="CI72" s="348">
        <v>2.0687715768349949E-2</v>
      </c>
      <c r="CJ72" s="348">
        <v>1.5139439598824446E-2</v>
      </c>
      <c r="CK72" s="348">
        <v>8.8166380294288482E-3</v>
      </c>
      <c r="CL72" s="348">
        <v>1.251015094901332E-2</v>
      </c>
      <c r="CM72" s="348">
        <v>2.012522340922817E-2</v>
      </c>
      <c r="CN72" s="348">
        <v>1.6598108018753804E-2</v>
      </c>
      <c r="CO72" s="348">
        <v>2.0900005933213152E-2</v>
      </c>
      <c r="CP72" s="348">
        <v>2.0175267340745498E-2</v>
      </c>
      <c r="CQ72" s="348">
        <v>1.8401500131825097E-2</v>
      </c>
      <c r="CR72" s="348">
        <v>3.3859937548440737E-2</v>
      </c>
      <c r="CS72" s="348">
        <v>2.718185592859242E-2</v>
      </c>
      <c r="CT72" s="348">
        <v>1.9138153006105895E-2</v>
      </c>
      <c r="CU72" s="348">
        <v>1.0873533015299083E-2</v>
      </c>
      <c r="CV72" s="348">
        <v>1.1755430313428579E-2</v>
      </c>
      <c r="CW72" s="348">
        <v>1.7971400551869379E-2</v>
      </c>
      <c r="CX72" s="348">
        <v>2.1716884965955207E-2</v>
      </c>
      <c r="CY72" s="348">
        <v>8.5619129695583898E-3</v>
      </c>
      <c r="CZ72" s="348">
        <v>6.2523438383446553E-2</v>
      </c>
      <c r="DA72" s="348">
        <v>3.3160830385437941E-2</v>
      </c>
      <c r="DB72" s="348">
        <v>3.0717802133347211E-2</v>
      </c>
      <c r="DC72" s="348">
        <v>3.7756838551466713E-2</v>
      </c>
      <c r="DD72" s="348">
        <v>1.3521727011022057E-2</v>
      </c>
      <c r="DE72" s="348">
        <v>2.2530749470760808E-2</v>
      </c>
      <c r="DF72" s="348">
        <v>5.2324485018138599E-2</v>
      </c>
      <c r="DG72" s="349">
        <v>9.6637963566177897E-3</v>
      </c>
    </row>
    <row r="73" spans="1:111" ht="15" customHeight="1" x14ac:dyDescent="0.3">
      <c r="A73" s="510">
        <v>67</v>
      </c>
      <c r="B73" s="196" t="s">
        <v>360</v>
      </c>
      <c r="C73" s="279" t="s">
        <v>230</v>
      </c>
      <c r="D73" s="347">
        <v>1.8574508582630759E-3</v>
      </c>
      <c r="E73" s="348">
        <v>1.6747075131949779E-3</v>
      </c>
      <c r="F73" s="348">
        <v>1.7861909911567728E-3</v>
      </c>
      <c r="G73" s="348">
        <v>1.3743625332167731E-3</v>
      </c>
      <c r="H73" s="348">
        <v>1.4168646392666885E-3</v>
      </c>
      <c r="I73" s="348">
        <v>2.3997184489787399E-3</v>
      </c>
      <c r="J73" s="348">
        <v>1.3444735388695934E-3</v>
      </c>
      <c r="K73" s="348">
        <v>4.9861449122108568E-3</v>
      </c>
      <c r="L73" s="348">
        <v>5.8907286198734846E-3</v>
      </c>
      <c r="M73" s="348">
        <v>2.5127437090850199E-3</v>
      </c>
      <c r="N73" s="348">
        <v>3.0471917826117894E-4</v>
      </c>
      <c r="O73" s="348">
        <v>1.2139095543765917E-2</v>
      </c>
      <c r="P73" s="348">
        <v>5.0611381537950086E-3</v>
      </c>
      <c r="Q73" s="348">
        <v>1.5262079116411052E-3</v>
      </c>
      <c r="R73" s="348">
        <v>2.4689818336021806E-3</v>
      </c>
      <c r="S73" s="348">
        <v>6.8583655256783038E-3</v>
      </c>
      <c r="T73" s="348">
        <v>3.7498157142946617E-3</v>
      </c>
      <c r="U73" s="348">
        <v>2.3819078336836026E-3</v>
      </c>
      <c r="V73" s="348">
        <v>1.8771713202801778E-2</v>
      </c>
      <c r="W73" s="348">
        <v>5.124988782609018E-3</v>
      </c>
      <c r="X73" s="348">
        <v>7.9511207180783903E-4</v>
      </c>
      <c r="Y73" s="348">
        <v>3.7140929680834324E-3</v>
      </c>
      <c r="Z73" s="348">
        <v>2.9255049796519631E-3</v>
      </c>
      <c r="AA73" s="348">
        <v>3.5722272911504027E-3</v>
      </c>
      <c r="AB73" s="348">
        <v>4.924080555100247E-3</v>
      </c>
      <c r="AC73" s="348">
        <v>4.3582421522013401E-3</v>
      </c>
      <c r="AD73" s="348">
        <v>2.7729747085946727E-4</v>
      </c>
      <c r="AE73" s="348">
        <v>1.3363449392500306E-3</v>
      </c>
      <c r="AF73" s="348">
        <v>4.9379335607044545E-3</v>
      </c>
      <c r="AG73" s="348">
        <v>5.91312862679573E-3</v>
      </c>
      <c r="AH73" s="348">
        <v>2.2467519317331064E-3</v>
      </c>
      <c r="AI73" s="348">
        <v>1.3542195345811255E-2</v>
      </c>
      <c r="AJ73" s="348">
        <v>2.2962392408769675E-3</v>
      </c>
      <c r="AK73" s="348">
        <v>1.7776229717340247E-2</v>
      </c>
      <c r="AL73" s="348">
        <v>6.1099754657726974E-3</v>
      </c>
      <c r="AM73" s="348">
        <v>3.3612882552111292E-3</v>
      </c>
      <c r="AN73" s="348">
        <v>9.013718674354675E-3</v>
      </c>
      <c r="AO73" s="348">
        <v>1.7550424146833662E-2</v>
      </c>
      <c r="AP73" s="348">
        <v>5.6677948521616809E-3</v>
      </c>
      <c r="AQ73" s="348">
        <v>1.7740292355826156E-3</v>
      </c>
      <c r="AR73" s="348">
        <v>4.435086401928268E-3</v>
      </c>
      <c r="AS73" s="348">
        <v>4.8281468168983495E-3</v>
      </c>
      <c r="AT73" s="348">
        <v>5.3356555535344361E-3</v>
      </c>
      <c r="AU73" s="348">
        <v>3.7204426652932112E-3</v>
      </c>
      <c r="AV73" s="348">
        <v>3.0416271584412483E-3</v>
      </c>
      <c r="AW73" s="348">
        <v>3.4275503067449594E-3</v>
      </c>
      <c r="AX73" s="348">
        <v>4.5475674781198065E-3</v>
      </c>
      <c r="AY73" s="348">
        <v>4.1619023705368446E-3</v>
      </c>
      <c r="AZ73" s="348">
        <v>3.2044711530083148E-3</v>
      </c>
      <c r="BA73" s="348">
        <v>2.3754898787739669E-3</v>
      </c>
      <c r="BB73" s="348">
        <v>1.9646003854625685E-3</v>
      </c>
      <c r="BC73" s="348">
        <v>3.7521387731173786E-3</v>
      </c>
      <c r="BD73" s="348">
        <v>2.8278722614451827E-3</v>
      </c>
      <c r="BE73" s="348">
        <v>2.2718188106723687E-3</v>
      </c>
      <c r="BF73" s="348">
        <v>6.3060298807114347E-3</v>
      </c>
      <c r="BG73" s="348">
        <v>8.8912856027989207E-3</v>
      </c>
      <c r="BH73" s="348">
        <v>7.0768394630561435E-3</v>
      </c>
      <c r="BI73" s="348">
        <v>5.4964625327691063E-3</v>
      </c>
      <c r="BJ73" s="348">
        <v>5.5419732989465537E-3</v>
      </c>
      <c r="BK73" s="348">
        <v>2.5718054224878745E-3</v>
      </c>
      <c r="BL73" s="348">
        <v>3.7903201525262046E-3</v>
      </c>
      <c r="BM73" s="348">
        <v>2.3341504519535415E-3</v>
      </c>
      <c r="BN73" s="348">
        <v>2.6249603362549453E-3</v>
      </c>
      <c r="BO73" s="348">
        <v>1.7548977276061655E-3</v>
      </c>
      <c r="BP73" s="348">
        <v>2.0652802307543207E-3</v>
      </c>
      <c r="BQ73" s="348">
        <v>1.5138720562879734E-2</v>
      </c>
      <c r="BR73" s="348">
        <v>1.0123348312132519</v>
      </c>
      <c r="BS73" s="348">
        <v>3.3575384396148308E-3</v>
      </c>
      <c r="BT73" s="348">
        <v>4.5878592151617657E-3</v>
      </c>
      <c r="BU73" s="348">
        <v>3.7838114411726186E-3</v>
      </c>
      <c r="BV73" s="348">
        <v>1.4556789317963644E-3</v>
      </c>
      <c r="BW73" s="348">
        <v>2.3542982340653655E-3</v>
      </c>
      <c r="BX73" s="348">
        <v>9.7791285960068756E-4</v>
      </c>
      <c r="BY73" s="348">
        <v>1.9337237809000332E-4</v>
      </c>
      <c r="BZ73" s="348">
        <v>2.1265851132187185E-3</v>
      </c>
      <c r="CA73" s="348">
        <v>1.0508064998804765E-3</v>
      </c>
      <c r="CB73" s="348">
        <v>2.2014070144481435E-3</v>
      </c>
      <c r="CC73" s="348">
        <v>1.0857425305731768E-3</v>
      </c>
      <c r="CD73" s="348">
        <v>1.7536693345186923E-3</v>
      </c>
      <c r="CE73" s="348">
        <v>9.5306934189230057E-4</v>
      </c>
      <c r="CF73" s="348">
        <v>1.8359957772847188E-3</v>
      </c>
      <c r="CG73" s="348">
        <v>1.9059566173270201E-3</v>
      </c>
      <c r="CH73" s="348">
        <v>1.2071960186915897E-3</v>
      </c>
      <c r="CI73" s="348">
        <v>2.1255391571225759E-3</v>
      </c>
      <c r="CJ73" s="348">
        <v>1.8906602423346263E-3</v>
      </c>
      <c r="CK73" s="348">
        <v>1.02377643377463E-3</v>
      </c>
      <c r="CL73" s="348">
        <v>2.0187426882206819E-3</v>
      </c>
      <c r="CM73" s="348">
        <v>1.5895008089633533E-3</v>
      </c>
      <c r="CN73" s="348">
        <v>2.9405553572677385E-3</v>
      </c>
      <c r="CO73" s="348">
        <v>3.2947070077389189E-3</v>
      </c>
      <c r="CP73" s="348">
        <v>2.5489633685245837E-3</v>
      </c>
      <c r="CQ73" s="348">
        <v>3.0794494286803913E-3</v>
      </c>
      <c r="CR73" s="348">
        <v>6.8643157093286455E-3</v>
      </c>
      <c r="CS73" s="348">
        <v>6.6796455799029474E-3</v>
      </c>
      <c r="CT73" s="348">
        <v>5.4264648635193634E-3</v>
      </c>
      <c r="CU73" s="348">
        <v>1.9469262900646143E-3</v>
      </c>
      <c r="CV73" s="348">
        <v>1.3542830480025364E-3</v>
      </c>
      <c r="CW73" s="348">
        <v>1.7340423299256049E-3</v>
      </c>
      <c r="CX73" s="348">
        <v>4.1608884181492233E-3</v>
      </c>
      <c r="CY73" s="348">
        <v>2.0872084409234272E-3</v>
      </c>
      <c r="CZ73" s="348">
        <v>1.8466642912083574E-2</v>
      </c>
      <c r="DA73" s="348">
        <v>1.4992283364483869E-2</v>
      </c>
      <c r="DB73" s="348">
        <v>7.5378668555900899E-3</v>
      </c>
      <c r="DC73" s="348">
        <v>2.3546069961587353E-3</v>
      </c>
      <c r="DD73" s="348">
        <v>3.1079117246364772E-3</v>
      </c>
      <c r="DE73" s="348">
        <v>3.4562587702780282E-3</v>
      </c>
      <c r="DF73" s="348">
        <v>3.621711222237479E-3</v>
      </c>
      <c r="DG73" s="349">
        <v>1.0126823678638325E-3</v>
      </c>
    </row>
    <row r="74" spans="1:111" ht="15" customHeight="1" x14ac:dyDescent="0.3">
      <c r="A74" s="510">
        <v>68</v>
      </c>
      <c r="B74" s="196" t="s">
        <v>361</v>
      </c>
      <c r="C74" s="279" t="s">
        <v>231</v>
      </c>
      <c r="D74" s="347">
        <v>2.1990321390112037E-3</v>
      </c>
      <c r="E74" s="348">
        <v>3.3102145339694617E-3</v>
      </c>
      <c r="F74" s="348">
        <v>2.4684144974186938E-3</v>
      </c>
      <c r="G74" s="348">
        <v>1.4337383510472969E-3</v>
      </c>
      <c r="H74" s="348">
        <v>1.7725472991619196E-3</v>
      </c>
      <c r="I74" s="348">
        <v>7.0173062906149263E-3</v>
      </c>
      <c r="J74" s="348">
        <v>5.0967493562668878E-3</v>
      </c>
      <c r="K74" s="348">
        <v>3.76629753213489E-3</v>
      </c>
      <c r="L74" s="348">
        <v>4.0231703090354608E-3</v>
      </c>
      <c r="M74" s="348">
        <v>1.9446181062506723E-3</v>
      </c>
      <c r="N74" s="348">
        <v>1.4198076087900218E-3</v>
      </c>
      <c r="O74" s="348">
        <v>5.0409366652634209E-3</v>
      </c>
      <c r="P74" s="348">
        <v>3.2281182347101765E-3</v>
      </c>
      <c r="Q74" s="348">
        <v>1.8337599813019543E-3</v>
      </c>
      <c r="R74" s="348">
        <v>1.9557020711489462E-3</v>
      </c>
      <c r="S74" s="348">
        <v>9.5039217218559763E-3</v>
      </c>
      <c r="T74" s="348">
        <v>4.9339738687465481E-3</v>
      </c>
      <c r="U74" s="348">
        <v>2.068333670129065E-3</v>
      </c>
      <c r="V74" s="348">
        <v>6.9591383359106675E-3</v>
      </c>
      <c r="W74" s="348">
        <v>4.830062013587569E-3</v>
      </c>
      <c r="X74" s="348">
        <v>2.1257857022074452E-3</v>
      </c>
      <c r="Y74" s="348">
        <v>6.1744692771519647E-3</v>
      </c>
      <c r="Z74" s="348">
        <v>4.897992103761125E-3</v>
      </c>
      <c r="AA74" s="348">
        <v>6.9819046743310872E-3</v>
      </c>
      <c r="AB74" s="348">
        <v>6.06996630111367E-3</v>
      </c>
      <c r="AC74" s="348">
        <v>3.1693423999440374E-3</v>
      </c>
      <c r="AD74" s="348">
        <v>7.1559777134059892E-4</v>
      </c>
      <c r="AE74" s="348">
        <v>2.754827151703066E-3</v>
      </c>
      <c r="AF74" s="348">
        <v>2.3180917399377239E-3</v>
      </c>
      <c r="AG74" s="348">
        <v>1.8412401036075176E-3</v>
      </c>
      <c r="AH74" s="348">
        <v>1.7245797857691648E-3</v>
      </c>
      <c r="AI74" s="348">
        <v>2.542991769101994E-3</v>
      </c>
      <c r="AJ74" s="348">
        <v>2.4407132879820334E-3</v>
      </c>
      <c r="AK74" s="348">
        <v>2.2656138185437377E-3</v>
      </c>
      <c r="AL74" s="348">
        <v>2.4896977642355957E-3</v>
      </c>
      <c r="AM74" s="348">
        <v>1.6023754771594795E-3</v>
      </c>
      <c r="AN74" s="348">
        <v>5.4382065278502844E-3</v>
      </c>
      <c r="AO74" s="348">
        <v>3.0842664453935215E-3</v>
      </c>
      <c r="AP74" s="348">
        <v>3.1660233958498846E-3</v>
      </c>
      <c r="AQ74" s="348">
        <v>1.5389803257025829E-3</v>
      </c>
      <c r="AR74" s="348">
        <v>1.705666450216611E-3</v>
      </c>
      <c r="AS74" s="348">
        <v>2.0515050510998946E-3</v>
      </c>
      <c r="AT74" s="348">
        <v>2.1648469740576455E-3</v>
      </c>
      <c r="AU74" s="348">
        <v>1.8370964513147192E-3</v>
      </c>
      <c r="AV74" s="348">
        <v>1.6776715323233654E-3</v>
      </c>
      <c r="AW74" s="348">
        <v>1.8430910106060877E-3</v>
      </c>
      <c r="AX74" s="348">
        <v>2.5233458307071894E-3</v>
      </c>
      <c r="AY74" s="348">
        <v>2.9008048403714841E-3</v>
      </c>
      <c r="AZ74" s="348">
        <v>1.7744856239949249E-3</v>
      </c>
      <c r="BA74" s="348">
        <v>1.7459267061458994E-3</v>
      </c>
      <c r="BB74" s="348">
        <v>1.4932327064673622E-3</v>
      </c>
      <c r="BC74" s="348">
        <v>2.2076878229038768E-3</v>
      </c>
      <c r="BD74" s="348">
        <v>1.6656888172226481E-3</v>
      </c>
      <c r="BE74" s="348">
        <v>1.4673301465463514E-3</v>
      </c>
      <c r="BF74" s="348">
        <v>1.9837179158910291E-3</v>
      </c>
      <c r="BG74" s="348">
        <v>1.9282653729297018E-3</v>
      </c>
      <c r="BH74" s="348">
        <v>1.8286325571620799E-3</v>
      </c>
      <c r="BI74" s="348">
        <v>2.6701347409850001E-3</v>
      </c>
      <c r="BJ74" s="348">
        <v>2.3530606343305873E-3</v>
      </c>
      <c r="BK74" s="348">
        <v>2.3661324793888823E-3</v>
      </c>
      <c r="BL74" s="348">
        <v>2.8412550431560998E-3</v>
      </c>
      <c r="BM74" s="348">
        <v>2.2136324568167707E-3</v>
      </c>
      <c r="BN74" s="348">
        <v>2.8229348108033659E-3</v>
      </c>
      <c r="BO74" s="348">
        <v>2.1430967044158864E-3</v>
      </c>
      <c r="BP74" s="348">
        <v>2.3549653528698467E-3</v>
      </c>
      <c r="BQ74" s="348">
        <v>1.3601734612694056E-3</v>
      </c>
      <c r="BR74" s="348">
        <v>4.8384166937604136E-3</v>
      </c>
      <c r="BS74" s="348">
        <v>1.0928905814691101</v>
      </c>
      <c r="BT74" s="348">
        <v>1.0078262914896325E-2</v>
      </c>
      <c r="BU74" s="348">
        <v>3.6202500647304877E-3</v>
      </c>
      <c r="BV74" s="348">
        <v>2.2571537471206171E-3</v>
      </c>
      <c r="BW74" s="348">
        <v>2.7735920993979713E-3</v>
      </c>
      <c r="BX74" s="348">
        <v>1.191330598326079E-3</v>
      </c>
      <c r="BY74" s="348">
        <v>2.6473565804220991E-4</v>
      </c>
      <c r="BZ74" s="348">
        <v>1.0103112961085386E-2</v>
      </c>
      <c r="CA74" s="348">
        <v>1.9265043888074254E-3</v>
      </c>
      <c r="CB74" s="348">
        <v>1.4701105378600206E-2</v>
      </c>
      <c r="CC74" s="348">
        <v>1.8324890849450287E-3</v>
      </c>
      <c r="CD74" s="348">
        <v>2.7624350403171764E-3</v>
      </c>
      <c r="CE74" s="348">
        <v>1.7616350472134865E-3</v>
      </c>
      <c r="CF74" s="348">
        <v>3.0409767600572055E-3</v>
      </c>
      <c r="CG74" s="348">
        <v>6.7167521171045668E-3</v>
      </c>
      <c r="CH74" s="348">
        <v>1.2484164605167448E-3</v>
      </c>
      <c r="CI74" s="348">
        <v>7.515001348543761E-3</v>
      </c>
      <c r="CJ74" s="348">
        <v>2.2352948071642817E-3</v>
      </c>
      <c r="CK74" s="348">
        <v>1.1648487646997957E-3</v>
      </c>
      <c r="CL74" s="348">
        <v>3.0344056227882225E-3</v>
      </c>
      <c r="CM74" s="348">
        <v>2.6293231866608528E-3</v>
      </c>
      <c r="CN74" s="348">
        <v>5.069178683896146E-3</v>
      </c>
      <c r="CO74" s="348">
        <v>8.4439717797167406E-3</v>
      </c>
      <c r="CP74" s="348">
        <v>1.2041065243825439E-2</v>
      </c>
      <c r="CQ74" s="348">
        <v>5.879816299623722E-3</v>
      </c>
      <c r="CR74" s="348">
        <v>5.7704761375453805E-3</v>
      </c>
      <c r="CS74" s="348">
        <v>6.0610843564520376E-3</v>
      </c>
      <c r="CT74" s="348">
        <v>9.7424075178753327E-3</v>
      </c>
      <c r="CU74" s="348">
        <v>3.3557325402887644E-3</v>
      </c>
      <c r="CV74" s="348">
        <v>1.6495428242074754E-3</v>
      </c>
      <c r="CW74" s="348">
        <v>2.4016089694461683E-3</v>
      </c>
      <c r="CX74" s="348">
        <v>2.405136908592551E-3</v>
      </c>
      <c r="CY74" s="348">
        <v>1.5626285500056499E-3</v>
      </c>
      <c r="CZ74" s="348">
        <v>1.6454819197727122E-2</v>
      </c>
      <c r="DA74" s="348">
        <v>1.1309363668468323E-2</v>
      </c>
      <c r="DB74" s="348">
        <v>1.6451763870763133E-2</v>
      </c>
      <c r="DC74" s="348">
        <v>6.5649668787688201E-3</v>
      </c>
      <c r="DD74" s="348">
        <v>2.8441528300161664E-3</v>
      </c>
      <c r="DE74" s="348">
        <v>6.7290999190495887E-3</v>
      </c>
      <c r="DF74" s="348">
        <v>4.006285047750041E-3</v>
      </c>
      <c r="DG74" s="349">
        <v>2.3135377204956415E-3</v>
      </c>
    </row>
    <row r="75" spans="1:111" ht="15" customHeight="1" x14ac:dyDescent="0.3">
      <c r="A75" s="510">
        <v>69</v>
      </c>
      <c r="B75" s="196" t="s">
        <v>362</v>
      </c>
      <c r="C75" s="279" t="s">
        <v>232</v>
      </c>
      <c r="D75" s="347">
        <v>2.2221881397656595E-3</v>
      </c>
      <c r="E75" s="348">
        <v>2.7111253805272013E-3</v>
      </c>
      <c r="F75" s="348">
        <v>3.1629625677240046E-3</v>
      </c>
      <c r="G75" s="348">
        <v>1.4688354578865962E-3</v>
      </c>
      <c r="H75" s="348">
        <v>1.6446325986222427E-3</v>
      </c>
      <c r="I75" s="348">
        <v>7.52497076445651E-3</v>
      </c>
      <c r="J75" s="348">
        <v>4.3499058956982745E-3</v>
      </c>
      <c r="K75" s="348">
        <v>3.7340258904679418E-3</v>
      </c>
      <c r="L75" s="348">
        <v>3.1114509278690103E-3</v>
      </c>
      <c r="M75" s="348">
        <v>2.2951988334145184E-3</v>
      </c>
      <c r="N75" s="348">
        <v>8.9998616551782728E-4</v>
      </c>
      <c r="O75" s="348">
        <v>3.3582560454609293E-3</v>
      </c>
      <c r="P75" s="348">
        <v>2.7538863551896894E-3</v>
      </c>
      <c r="Q75" s="348">
        <v>2.1060041159808893E-3</v>
      </c>
      <c r="R75" s="348">
        <v>2.1227203042907474E-3</v>
      </c>
      <c r="S75" s="348">
        <v>8.0178908862834231E-3</v>
      </c>
      <c r="T75" s="348">
        <v>4.265333712535754E-3</v>
      </c>
      <c r="U75" s="348">
        <v>3.0838946950046101E-3</v>
      </c>
      <c r="V75" s="348">
        <v>1.4826620931945497E-2</v>
      </c>
      <c r="W75" s="348">
        <v>1.1839888720539515E-2</v>
      </c>
      <c r="X75" s="348">
        <v>3.8804587780793434E-3</v>
      </c>
      <c r="Y75" s="348">
        <v>6.3340534913114239E-3</v>
      </c>
      <c r="Z75" s="348">
        <v>4.2078132518782929E-3</v>
      </c>
      <c r="AA75" s="348">
        <v>1.0614282534981329E-2</v>
      </c>
      <c r="AB75" s="348">
        <v>6.4350409897320857E-3</v>
      </c>
      <c r="AC75" s="348">
        <v>5.4389051724946375E-3</v>
      </c>
      <c r="AD75" s="348">
        <v>3.5847435591761315E-4</v>
      </c>
      <c r="AE75" s="348">
        <v>1.1193319253805416E-3</v>
      </c>
      <c r="AF75" s="348">
        <v>2.3004397199987469E-3</v>
      </c>
      <c r="AG75" s="348">
        <v>2.4660846458539505E-3</v>
      </c>
      <c r="AH75" s="348">
        <v>2.1436190287231114E-3</v>
      </c>
      <c r="AI75" s="348">
        <v>4.4255139126651811E-3</v>
      </c>
      <c r="AJ75" s="348">
        <v>6.9894163484845E-3</v>
      </c>
      <c r="AK75" s="348">
        <v>2.8916928779569736E-3</v>
      </c>
      <c r="AL75" s="348">
        <v>6.6533238462987655E-3</v>
      </c>
      <c r="AM75" s="348">
        <v>3.1449107848563053E-3</v>
      </c>
      <c r="AN75" s="348">
        <v>3.0867905798538371E-3</v>
      </c>
      <c r="AO75" s="348">
        <v>4.0803559706313738E-3</v>
      </c>
      <c r="AP75" s="348">
        <v>2.1645418043417593E-3</v>
      </c>
      <c r="AQ75" s="348">
        <v>2.1090964374883337E-3</v>
      </c>
      <c r="AR75" s="348">
        <v>2.2077148668892452E-3</v>
      </c>
      <c r="AS75" s="348">
        <v>1.8754473067885736E-3</v>
      </c>
      <c r="AT75" s="348">
        <v>1.9075332579801139E-3</v>
      </c>
      <c r="AU75" s="348">
        <v>2.0990649292616913E-3</v>
      </c>
      <c r="AV75" s="348">
        <v>1.5069939883547909E-3</v>
      </c>
      <c r="AW75" s="348">
        <v>2.3406370636054859E-3</v>
      </c>
      <c r="AX75" s="348">
        <v>3.6709325496816414E-3</v>
      </c>
      <c r="AY75" s="348">
        <v>3.365704462472429E-3</v>
      </c>
      <c r="AZ75" s="348">
        <v>2.0185426641605528E-3</v>
      </c>
      <c r="BA75" s="348">
        <v>1.7533210050486338E-3</v>
      </c>
      <c r="BB75" s="348">
        <v>1.7350484061284704E-3</v>
      </c>
      <c r="BC75" s="348">
        <v>2.7998415828343714E-3</v>
      </c>
      <c r="BD75" s="348">
        <v>2.2149374997406917E-3</v>
      </c>
      <c r="BE75" s="348">
        <v>2.062898002089331E-3</v>
      </c>
      <c r="BF75" s="348">
        <v>1.9981291993215536E-3</v>
      </c>
      <c r="BG75" s="348">
        <v>2.0576278663023994E-3</v>
      </c>
      <c r="BH75" s="348">
        <v>1.9861182488913188E-3</v>
      </c>
      <c r="BI75" s="348">
        <v>3.879663221035726E-3</v>
      </c>
      <c r="BJ75" s="348">
        <v>7.2856663258839723E-3</v>
      </c>
      <c r="BK75" s="348">
        <v>2.2801146166890759E-3</v>
      </c>
      <c r="BL75" s="348">
        <v>3.9427586300591353E-3</v>
      </c>
      <c r="BM75" s="348">
        <v>2.7445134749517993E-3</v>
      </c>
      <c r="BN75" s="348">
        <v>2.6089392124023576E-3</v>
      </c>
      <c r="BO75" s="348">
        <v>7.1197510304809022E-3</v>
      </c>
      <c r="BP75" s="348">
        <v>8.3499370795494677E-3</v>
      </c>
      <c r="BQ75" s="348">
        <v>2.133853912757197E-2</v>
      </c>
      <c r="BR75" s="348">
        <v>4.6885552596680992E-3</v>
      </c>
      <c r="BS75" s="348">
        <v>5.8412920039717844E-3</v>
      </c>
      <c r="BT75" s="348">
        <v>1.0032636070348078</v>
      </c>
      <c r="BU75" s="348">
        <v>3.3819387585902472E-3</v>
      </c>
      <c r="BV75" s="348">
        <v>6.6790677257454242E-3</v>
      </c>
      <c r="BW75" s="348">
        <v>1.6685520350133477E-3</v>
      </c>
      <c r="BX75" s="348">
        <v>1.3348783066165007E-3</v>
      </c>
      <c r="BY75" s="348">
        <v>5.3331514198548524E-4</v>
      </c>
      <c r="BZ75" s="348">
        <v>4.9523303958974148E-2</v>
      </c>
      <c r="CA75" s="348">
        <v>4.3666937680094465E-3</v>
      </c>
      <c r="CB75" s="348">
        <v>4.6005303230398607E-3</v>
      </c>
      <c r="CC75" s="348">
        <v>6.3900269584730128E-3</v>
      </c>
      <c r="CD75" s="348">
        <v>7.7609782134714089E-3</v>
      </c>
      <c r="CE75" s="348">
        <v>5.432238352579684E-3</v>
      </c>
      <c r="CF75" s="348">
        <v>5.4848943515039671E-3</v>
      </c>
      <c r="CG75" s="348">
        <v>1.8047644480189896E-2</v>
      </c>
      <c r="CH75" s="348">
        <v>3.1608674249776238E-3</v>
      </c>
      <c r="CI75" s="348">
        <v>1.9409862642309948E-2</v>
      </c>
      <c r="CJ75" s="348">
        <v>8.0900888979024768E-3</v>
      </c>
      <c r="CK75" s="348">
        <v>1.71949812830438E-3</v>
      </c>
      <c r="CL75" s="348">
        <v>7.3327730594181014E-3</v>
      </c>
      <c r="CM75" s="348">
        <v>4.5821578732767286E-3</v>
      </c>
      <c r="CN75" s="348">
        <v>3.0227029255780417E-2</v>
      </c>
      <c r="CO75" s="348">
        <v>1.0753766603207758E-2</v>
      </c>
      <c r="CP75" s="348">
        <v>7.1175128713989854E-3</v>
      </c>
      <c r="CQ75" s="348">
        <v>7.0036676822510593E-3</v>
      </c>
      <c r="CR75" s="348">
        <v>2.0873643907266887E-2</v>
      </c>
      <c r="CS75" s="348">
        <v>7.4633367500039922E-3</v>
      </c>
      <c r="CT75" s="348">
        <v>6.2850285540536777E-3</v>
      </c>
      <c r="CU75" s="348">
        <v>1.8250961201527163E-3</v>
      </c>
      <c r="CV75" s="348">
        <v>2.6779728962017975E-3</v>
      </c>
      <c r="CW75" s="348">
        <v>5.6286880692548655E-3</v>
      </c>
      <c r="CX75" s="348">
        <v>4.7373320239928055E-3</v>
      </c>
      <c r="CY75" s="348">
        <v>2.4370957438071997E-3</v>
      </c>
      <c r="CZ75" s="348">
        <v>6.0701631473793767E-2</v>
      </c>
      <c r="DA75" s="348">
        <v>2.3258789619466751E-2</v>
      </c>
      <c r="DB75" s="348">
        <v>1.2867605213362696E-2</v>
      </c>
      <c r="DC75" s="348">
        <v>1.7236479711540437E-2</v>
      </c>
      <c r="DD75" s="348">
        <v>1.8443392067733701E-3</v>
      </c>
      <c r="DE75" s="348">
        <v>1.9203355879272452E-2</v>
      </c>
      <c r="DF75" s="348">
        <v>3.8039618260525968E-3</v>
      </c>
      <c r="DG75" s="349">
        <v>1.7161161574751473E-2</v>
      </c>
    </row>
    <row r="76" spans="1:111" ht="15" customHeight="1" x14ac:dyDescent="0.3">
      <c r="A76" s="510">
        <v>70</v>
      </c>
      <c r="B76" s="196" t="s">
        <v>363</v>
      </c>
      <c r="C76" s="279" t="s">
        <v>2</v>
      </c>
      <c r="D76" s="347">
        <v>0.10129686174711892</v>
      </c>
      <c r="E76" s="348">
        <v>9.8410950423505547E-2</v>
      </c>
      <c r="F76" s="348">
        <v>6.4332833118371999E-2</v>
      </c>
      <c r="G76" s="348">
        <v>4.4389879415268681E-2</v>
      </c>
      <c r="H76" s="348">
        <v>8.2931159988277978E-2</v>
      </c>
      <c r="I76" s="348">
        <v>2.8245539953766993E-2</v>
      </c>
      <c r="J76" s="348">
        <v>4.3823158069887694E-2</v>
      </c>
      <c r="K76" s="348">
        <v>0.1209100583721435</v>
      </c>
      <c r="L76" s="348">
        <v>7.3190654587905107E-2</v>
      </c>
      <c r="M76" s="348">
        <v>0.12142727699311961</v>
      </c>
      <c r="N76" s="348">
        <v>1.257371289618045E-2</v>
      </c>
      <c r="O76" s="348">
        <v>8.7307298837963024E-2</v>
      </c>
      <c r="P76" s="348">
        <v>0.11524492777679171</v>
      </c>
      <c r="Q76" s="348">
        <v>8.8634388628292149E-2</v>
      </c>
      <c r="R76" s="348">
        <v>9.4725216231353868E-2</v>
      </c>
      <c r="S76" s="348">
        <v>0.12378543296699671</v>
      </c>
      <c r="T76" s="348">
        <v>0.11963607696244787</v>
      </c>
      <c r="U76" s="348">
        <v>7.4441049801079962E-2</v>
      </c>
      <c r="V76" s="348">
        <v>3.963816304264596E-2</v>
      </c>
      <c r="W76" s="348">
        <v>4.0502444175235963E-2</v>
      </c>
      <c r="X76" s="348">
        <v>1.7073740628011268E-2</v>
      </c>
      <c r="Y76" s="348">
        <v>5.619090018293852E-2</v>
      </c>
      <c r="Z76" s="348">
        <v>4.7025021693788749E-2</v>
      </c>
      <c r="AA76" s="348">
        <v>7.6672054855719457E-2</v>
      </c>
      <c r="AB76" s="348">
        <v>8.2851180380257405E-2</v>
      </c>
      <c r="AC76" s="348">
        <v>8.4843458356174545E-2</v>
      </c>
      <c r="AD76" s="348">
        <v>7.6837818039386151E-3</v>
      </c>
      <c r="AE76" s="348">
        <v>2.0575637040156317E-2</v>
      </c>
      <c r="AF76" s="348">
        <v>8.7749246139600862E-2</v>
      </c>
      <c r="AG76" s="348">
        <v>6.3609998246543079E-2</v>
      </c>
      <c r="AH76" s="348">
        <v>0.11149679548286937</v>
      </c>
      <c r="AI76" s="348">
        <v>5.3210712882504792E-2</v>
      </c>
      <c r="AJ76" s="348">
        <v>4.4596035678830838E-2</v>
      </c>
      <c r="AK76" s="348">
        <v>5.6310927418455309E-2</v>
      </c>
      <c r="AL76" s="348">
        <v>5.503445530380742E-2</v>
      </c>
      <c r="AM76" s="348">
        <v>2.9946789903159018E-2</v>
      </c>
      <c r="AN76" s="348">
        <v>3.6386662990537749E-2</v>
      </c>
      <c r="AO76" s="348">
        <v>4.5328482254091668E-2</v>
      </c>
      <c r="AP76" s="348">
        <v>5.9559201719605381E-2</v>
      </c>
      <c r="AQ76" s="348">
        <v>1.954414894567956E-2</v>
      </c>
      <c r="AR76" s="348">
        <v>4.8331771813911829E-2</v>
      </c>
      <c r="AS76" s="348">
        <v>5.0244405323933039E-2</v>
      </c>
      <c r="AT76" s="348">
        <v>4.6595040614591958E-2</v>
      </c>
      <c r="AU76" s="348">
        <v>6.2790312837109563E-2</v>
      </c>
      <c r="AV76" s="348">
        <v>5.8838073215922458E-2</v>
      </c>
      <c r="AW76" s="348">
        <v>7.6944695679342007E-2</v>
      </c>
      <c r="AX76" s="348">
        <v>7.8091660977576402E-2</v>
      </c>
      <c r="AY76" s="348">
        <v>6.7600169346289249E-2</v>
      </c>
      <c r="AZ76" s="348">
        <v>8.0496864632739071E-2</v>
      </c>
      <c r="BA76" s="348">
        <v>8.4730142117389023E-2</v>
      </c>
      <c r="BB76" s="348">
        <v>6.8319334904384341E-2</v>
      </c>
      <c r="BC76" s="348">
        <v>7.7019873905239455E-2</v>
      </c>
      <c r="BD76" s="348">
        <v>7.7356078966310943E-2</v>
      </c>
      <c r="BE76" s="348">
        <v>6.9940140790820657E-2</v>
      </c>
      <c r="BF76" s="348">
        <v>8.5997599812308617E-2</v>
      </c>
      <c r="BG76" s="348">
        <v>7.4069981042263699E-2</v>
      </c>
      <c r="BH76" s="348">
        <v>0.10058215529451939</v>
      </c>
      <c r="BI76" s="348">
        <v>8.8486172791622547E-2</v>
      </c>
      <c r="BJ76" s="348">
        <v>6.4844162049459461E-2</v>
      </c>
      <c r="BK76" s="348">
        <v>0.1052032075916554</v>
      </c>
      <c r="BL76" s="348">
        <v>2.3318071573153343E-2</v>
      </c>
      <c r="BM76" s="348">
        <v>7.4773882138282372E-2</v>
      </c>
      <c r="BN76" s="348">
        <v>8.3863759149874234E-2</v>
      </c>
      <c r="BO76" s="348">
        <v>5.5523391377931788E-2</v>
      </c>
      <c r="BP76" s="348">
        <v>5.0395162977663034E-2</v>
      </c>
      <c r="BQ76" s="348">
        <v>1.5357127776333693E-2</v>
      </c>
      <c r="BR76" s="348">
        <v>1.9928500631027659E-2</v>
      </c>
      <c r="BS76" s="348">
        <v>3.8134195368485245E-2</v>
      </c>
      <c r="BT76" s="348">
        <v>2.9899162877095608E-2</v>
      </c>
      <c r="BU76" s="348">
        <v>1.0201214983506846</v>
      </c>
      <c r="BV76" s="348">
        <v>1.5099576932916789E-2</v>
      </c>
      <c r="BW76" s="348">
        <v>6.9870388449192501E-3</v>
      </c>
      <c r="BX76" s="348">
        <v>1.0360712017984755E-2</v>
      </c>
      <c r="BY76" s="348">
        <v>3.3342722127007555E-3</v>
      </c>
      <c r="BZ76" s="348">
        <v>1.4007871517940891E-2</v>
      </c>
      <c r="CA76" s="348">
        <v>1.9102316378063641E-2</v>
      </c>
      <c r="CB76" s="348">
        <v>0.12132296827358469</v>
      </c>
      <c r="CC76" s="348">
        <v>1.6092068010251512E-2</v>
      </c>
      <c r="CD76" s="348">
        <v>2.3303685748328622E-2</v>
      </c>
      <c r="CE76" s="348">
        <v>1.5949611117250559E-2</v>
      </c>
      <c r="CF76" s="348">
        <v>1.7699651284347875E-2</v>
      </c>
      <c r="CG76" s="348">
        <v>2.7287804572645735E-2</v>
      </c>
      <c r="CH76" s="348">
        <v>9.9331816983114982E-3</v>
      </c>
      <c r="CI76" s="348">
        <v>1.7238346939007443E-2</v>
      </c>
      <c r="CJ76" s="348">
        <v>2.1286655582826889E-2</v>
      </c>
      <c r="CK76" s="348">
        <v>2.2576129042902956E-2</v>
      </c>
      <c r="CL76" s="348">
        <v>1.8104138391304651E-2</v>
      </c>
      <c r="CM76" s="348">
        <v>4.1328756105651031E-2</v>
      </c>
      <c r="CN76" s="348">
        <v>1.9375823871357414E-2</v>
      </c>
      <c r="CO76" s="348">
        <v>1.7659415411463614E-2</v>
      </c>
      <c r="CP76" s="348">
        <v>4.8095224669664968E-2</v>
      </c>
      <c r="CQ76" s="348">
        <v>7.4735434087359637E-2</v>
      </c>
      <c r="CR76" s="348">
        <v>4.5557735043288916E-2</v>
      </c>
      <c r="CS76" s="348">
        <v>3.833052401636796E-2</v>
      </c>
      <c r="CT76" s="348">
        <v>3.3343689908137401E-2</v>
      </c>
      <c r="CU76" s="348">
        <v>4.9676489249626268E-2</v>
      </c>
      <c r="CV76" s="348">
        <v>3.8060141194970552E-2</v>
      </c>
      <c r="CW76" s="348">
        <v>2.8611949061860383E-2</v>
      </c>
      <c r="CX76" s="348">
        <v>0.10017006848017358</v>
      </c>
      <c r="CY76" s="348">
        <v>1.5760214989976477E-2</v>
      </c>
      <c r="CZ76" s="348">
        <v>8.8214193088352225E-2</v>
      </c>
      <c r="DA76" s="348">
        <v>0.13276897228572643</v>
      </c>
      <c r="DB76" s="348">
        <v>5.3381933271267945E-2</v>
      </c>
      <c r="DC76" s="348">
        <v>3.2654778144776297E-2</v>
      </c>
      <c r="DD76" s="348">
        <v>4.7051226947299823E-2</v>
      </c>
      <c r="DE76" s="348">
        <v>3.5906143297879348E-2</v>
      </c>
      <c r="DF76" s="348">
        <v>0.3105429523312222</v>
      </c>
      <c r="DG76" s="349">
        <v>1.291986521113129E-2</v>
      </c>
    </row>
    <row r="77" spans="1:111" ht="15" customHeight="1" x14ac:dyDescent="0.3">
      <c r="A77" s="510">
        <v>71</v>
      </c>
      <c r="B77" s="196" t="s">
        <v>364</v>
      </c>
      <c r="C77" s="279" t="s">
        <v>3</v>
      </c>
      <c r="D77" s="347">
        <v>1.8927679801599904E-2</v>
      </c>
      <c r="E77" s="348">
        <v>1.9821512910156137E-2</v>
      </c>
      <c r="F77" s="348">
        <v>2.1515695244727712E-2</v>
      </c>
      <c r="G77" s="348">
        <v>2.1405011611685395E-2</v>
      </c>
      <c r="H77" s="348">
        <v>2.0971292729891729E-2</v>
      </c>
      <c r="I77" s="348">
        <v>4.896980656346487E-2</v>
      </c>
      <c r="J77" s="348">
        <v>6.9260661486560515E-2</v>
      </c>
      <c r="K77" s="348">
        <v>1.8555029010030217E-2</v>
      </c>
      <c r="L77" s="348">
        <v>2.8218331229384889E-2</v>
      </c>
      <c r="M77" s="348">
        <v>1.7403812676568944E-2</v>
      </c>
      <c r="N77" s="348">
        <v>7.600986629097117E-3</v>
      </c>
      <c r="O77" s="348">
        <v>3.3030109671155113E-2</v>
      </c>
      <c r="P77" s="348">
        <v>3.1881165306529478E-2</v>
      </c>
      <c r="Q77" s="348">
        <v>2.0980535436129495E-2</v>
      </c>
      <c r="R77" s="348">
        <v>2.6611438372477626E-2</v>
      </c>
      <c r="S77" s="348">
        <v>2.736626636009664E-2</v>
      </c>
      <c r="T77" s="348">
        <v>2.3225406745390791E-2</v>
      </c>
      <c r="U77" s="348">
        <v>2.2063366178289433E-2</v>
      </c>
      <c r="V77" s="348">
        <v>2.3395269767862267E-2</v>
      </c>
      <c r="W77" s="348">
        <v>1.7632245450896981E-2</v>
      </c>
      <c r="X77" s="348">
        <v>1.2425997275482785E-2</v>
      </c>
      <c r="Y77" s="348">
        <v>2.0493459103164052E-2</v>
      </c>
      <c r="Z77" s="348">
        <v>1.7134964853435245E-2</v>
      </c>
      <c r="AA77" s="348">
        <v>1.7713919300526151E-2</v>
      </c>
      <c r="AB77" s="348">
        <v>2.0224675485692054E-2</v>
      </c>
      <c r="AC77" s="348">
        <v>1.9689029537994975E-2</v>
      </c>
      <c r="AD77" s="348">
        <v>5.6402999591737037E-3</v>
      </c>
      <c r="AE77" s="348">
        <v>8.5645192311142749E-3</v>
      </c>
      <c r="AF77" s="348">
        <v>1.4274332850341574E-2</v>
      </c>
      <c r="AG77" s="348">
        <v>1.5592478648429439E-2</v>
      </c>
      <c r="AH77" s="348">
        <v>1.675817095632073E-2</v>
      </c>
      <c r="AI77" s="348">
        <v>1.8747229656481054E-2</v>
      </c>
      <c r="AJ77" s="348">
        <v>2.163006425293967E-2</v>
      </c>
      <c r="AK77" s="348">
        <v>2.8268513102845758E-2</v>
      </c>
      <c r="AL77" s="348">
        <v>2.6910412102166301E-2</v>
      </c>
      <c r="AM77" s="348">
        <v>1.5904091930893635E-2</v>
      </c>
      <c r="AN77" s="348">
        <v>1.8092220948949651E-2</v>
      </c>
      <c r="AO77" s="348">
        <v>2.0558225168575622E-2</v>
      </c>
      <c r="AP77" s="348">
        <v>1.8689028722469136E-2</v>
      </c>
      <c r="AQ77" s="348">
        <v>1.961467553403079E-2</v>
      </c>
      <c r="AR77" s="348">
        <v>1.8024500258960442E-2</v>
      </c>
      <c r="AS77" s="348">
        <v>2.4849201983511097E-2</v>
      </c>
      <c r="AT77" s="348">
        <v>1.984165337829976E-2</v>
      </c>
      <c r="AU77" s="348">
        <v>1.6719615517074855E-2</v>
      </c>
      <c r="AV77" s="348">
        <v>1.6645947291379613E-2</v>
      </c>
      <c r="AW77" s="348">
        <v>2.2648244581568371E-2</v>
      </c>
      <c r="AX77" s="348">
        <v>1.7638494157715432E-2</v>
      </c>
      <c r="AY77" s="348">
        <v>1.8873952875639088E-2</v>
      </c>
      <c r="AZ77" s="348">
        <v>1.795940619788761E-2</v>
      </c>
      <c r="BA77" s="348">
        <v>1.8164578686259179E-2</v>
      </c>
      <c r="BB77" s="348">
        <v>1.7173684224514742E-2</v>
      </c>
      <c r="BC77" s="348">
        <v>1.8417354997965783E-2</v>
      </c>
      <c r="BD77" s="348">
        <v>1.7659052806098093E-2</v>
      </c>
      <c r="BE77" s="348">
        <v>1.8393292281766411E-2</v>
      </c>
      <c r="BF77" s="348">
        <v>1.8551155060042245E-2</v>
      </c>
      <c r="BG77" s="348">
        <v>1.7036494443345183E-2</v>
      </c>
      <c r="BH77" s="348">
        <v>1.6863077890222358E-2</v>
      </c>
      <c r="BI77" s="348">
        <v>3.2438157925592008E-2</v>
      </c>
      <c r="BJ77" s="348">
        <v>2.3220812484893518E-2</v>
      </c>
      <c r="BK77" s="348">
        <v>4.7740817899285387E-2</v>
      </c>
      <c r="BL77" s="348">
        <v>2.4162257034188166E-2</v>
      </c>
      <c r="BM77" s="348">
        <v>2.323567029439632E-2</v>
      </c>
      <c r="BN77" s="348">
        <v>1.8105147936783438E-2</v>
      </c>
      <c r="BO77" s="348">
        <v>2.7282560768413226E-2</v>
      </c>
      <c r="BP77" s="348">
        <v>2.6824253680228331E-2</v>
      </c>
      <c r="BQ77" s="348">
        <v>3.1014812677275638E-2</v>
      </c>
      <c r="BR77" s="348">
        <v>1.6180366683219843E-2</v>
      </c>
      <c r="BS77" s="348">
        <v>2.8202959505791304E-2</v>
      </c>
      <c r="BT77" s="348">
        <v>3.6263218915416201E-2</v>
      </c>
      <c r="BU77" s="348">
        <v>3.0302936573604236E-2</v>
      </c>
      <c r="BV77" s="348">
        <v>1.0856757171269042</v>
      </c>
      <c r="BW77" s="348">
        <v>0.11259107604156314</v>
      </c>
      <c r="BX77" s="348">
        <v>9.5443915416106848E-2</v>
      </c>
      <c r="BY77" s="348">
        <v>7.402246509994205E-2</v>
      </c>
      <c r="BZ77" s="348">
        <v>7.4003851191278988E-2</v>
      </c>
      <c r="CA77" s="348">
        <v>2.0240720076225537E-2</v>
      </c>
      <c r="CB77" s="348">
        <v>7.5656947546219461E-2</v>
      </c>
      <c r="CC77" s="348">
        <v>5.0648342552027534E-2</v>
      </c>
      <c r="CD77" s="348">
        <v>4.1351178382496356E-2</v>
      </c>
      <c r="CE77" s="348">
        <v>2.6699928191595657E-2</v>
      </c>
      <c r="CF77" s="348">
        <v>2.420536830945462E-2</v>
      </c>
      <c r="CG77" s="348">
        <v>2.1783532276412988E-2</v>
      </c>
      <c r="CH77" s="348">
        <v>7.0506926014561799E-3</v>
      </c>
      <c r="CI77" s="348">
        <v>2.1685562706147854E-2</v>
      </c>
      <c r="CJ77" s="348">
        <v>1.5929026527656688E-2</v>
      </c>
      <c r="CK77" s="348">
        <v>1.3089558624039883E-2</v>
      </c>
      <c r="CL77" s="348">
        <v>2.1546494730186216E-2</v>
      </c>
      <c r="CM77" s="348">
        <v>1.690504364369896E-2</v>
      </c>
      <c r="CN77" s="348">
        <v>2.4860720047704916E-2</v>
      </c>
      <c r="CO77" s="348">
        <v>1.8107464743314334E-2</v>
      </c>
      <c r="CP77" s="348">
        <v>1.2755401458309343E-2</v>
      </c>
      <c r="CQ77" s="348">
        <v>1.5604087964581822E-2</v>
      </c>
      <c r="CR77" s="348">
        <v>3.2881770756000232E-2</v>
      </c>
      <c r="CS77" s="348">
        <v>2.504557965818164E-2</v>
      </c>
      <c r="CT77" s="348">
        <v>1.6328284569228153E-2</v>
      </c>
      <c r="CU77" s="348">
        <v>3.4688717541366716E-2</v>
      </c>
      <c r="CV77" s="348">
        <v>7.0602520207846159E-2</v>
      </c>
      <c r="CW77" s="348">
        <v>1.7887679955636605E-2</v>
      </c>
      <c r="CX77" s="348">
        <v>2.0109356827170945E-2</v>
      </c>
      <c r="CY77" s="348">
        <v>9.9013026474617169E-3</v>
      </c>
      <c r="CZ77" s="348">
        <v>4.7534475743753711E-2</v>
      </c>
      <c r="DA77" s="348">
        <v>2.8508059565455223E-2</v>
      </c>
      <c r="DB77" s="348">
        <v>1.5778329007332653E-2</v>
      </c>
      <c r="DC77" s="348">
        <v>2.3851517990925785E-2</v>
      </c>
      <c r="DD77" s="348">
        <v>2.6817947057070777E-2</v>
      </c>
      <c r="DE77" s="348">
        <v>1.8235026487014989E-2</v>
      </c>
      <c r="DF77" s="348">
        <v>2.4534674398481119E-2</v>
      </c>
      <c r="DG77" s="349">
        <v>4.3942197230451445E-2</v>
      </c>
    </row>
    <row r="78" spans="1:111" ht="15" customHeight="1" x14ac:dyDescent="0.3">
      <c r="A78" s="510">
        <v>72</v>
      </c>
      <c r="B78" s="196" t="s">
        <v>365</v>
      </c>
      <c r="C78" s="279" t="s">
        <v>233</v>
      </c>
      <c r="D78" s="347">
        <v>1.076005538351546E-2</v>
      </c>
      <c r="E78" s="348">
        <v>1.2404709024111275E-2</v>
      </c>
      <c r="F78" s="348">
        <v>1.0570780435983557E-2</v>
      </c>
      <c r="G78" s="348">
        <v>8.4359589963073061E-3</v>
      </c>
      <c r="H78" s="348">
        <v>9.9321663603724117E-3</v>
      </c>
      <c r="I78" s="348">
        <v>3.7941681222764714E-2</v>
      </c>
      <c r="J78" s="348">
        <v>1.9256374395087855E-2</v>
      </c>
      <c r="K78" s="348">
        <v>1.6799012838708462E-2</v>
      </c>
      <c r="L78" s="348">
        <v>1.206903180609983E-2</v>
      </c>
      <c r="M78" s="348">
        <v>1.6510775314157691E-2</v>
      </c>
      <c r="N78" s="348">
        <v>2.5952505900814949E-3</v>
      </c>
      <c r="O78" s="348">
        <v>1.2429084625797338E-2</v>
      </c>
      <c r="P78" s="348">
        <v>1.6240859920039572E-2</v>
      </c>
      <c r="Q78" s="348">
        <v>1.1840104840701244E-2</v>
      </c>
      <c r="R78" s="348">
        <v>1.5673683334170182E-2</v>
      </c>
      <c r="S78" s="348">
        <v>1.6248086272852465E-2</v>
      </c>
      <c r="T78" s="348">
        <v>1.3508234406637811E-2</v>
      </c>
      <c r="U78" s="348">
        <v>1.4525952471452969E-2</v>
      </c>
      <c r="V78" s="348">
        <v>9.8630856552005836E-3</v>
      </c>
      <c r="W78" s="348">
        <v>9.641714718120583E-3</v>
      </c>
      <c r="X78" s="348">
        <v>6.6642006395072643E-3</v>
      </c>
      <c r="Y78" s="348">
        <v>1.0272792332959564E-2</v>
      </c>
      <c r="Z78" s="348">
        <v>9.9574713478664031E-3</v>
      </c>
      <c r="AA78" s="348">
        <v>1.2128541937435115E-2</v>
      </c>
      <c r="AB78" s="348">
        <v>1.7752703134341307E-2</v>
      </c>
      <c r="AC78" s="348">
        <v>1.1762371089474854E-2</v>
      </c>
      <c r="AD78" s="348">
        <v>2.8205734205896094E-3</v>
      </c>
      <c r="AE78" s="348">
        <v>5.6727324840748945E-3</v>
      </c>
      <c r="AF78" s="348">
        <v>1.3779204901672155E-2</v>
      </c>
      <c r="AG78" s="348">
        <v>1.073048931390458E-2</v>
      </c>
      <c r="AH78" s="348">
        <v>1.2452291051631283E-2</v>
      </c>
      <c r="AI78" s="348">
        <v>1.2113168894709109E-2</v>
      </c>
      <c r="AJ78" s="348">
        <v>1.4993806738969349E-2</v>
      </c>
      <c r="AK78" s="348">
        <v>1.273234242356846E-2</v>
      </c>
      <c r="AL78" s="348">
        <v>1.3489066493378051E-2</v>
      </c>
      <c r="AM78" s="348">
        <v>7.2304486451871151E-3</v>
      </c>
      <c r="AN78" s="348">
        <v>9.0473699152710859E-3</v>
      </c>
      <c r="AO78" s="348">
        <v>1.1835533109953141E-2</v>
      </c>
      <c r="AP78" s="348">
        <v>9.5314799774328593E-3</v>
      </c>
      <c r="AQ78" s="348">
        <v>7.082607463375792E-3</v>
      </c>
      <c r="AR78" s="348">
        <v>9.2127597775345429E-3</v>
      </c>
      <c r="AS78" s="348">
        <v>1.3831671124464364E-2</v>
      </c>
      <c r="AT78" s="348">
        <v>1.0462183760270612E-2</v>
      </c>
      <c r="AU78" s="348">
        <v>1.1687145813731082E-2</v>
      </c>
      <c r="AV78" s="348">
        <v>1.0434636079342903E-2</v>
      </c>
      <c r="AW78" s="348">
        <v>1.0914405254839726E-2</v>
      </c>
      <c r="AX78" s="348">
        <v>9.5728296957887683E-3</v>
      </c>
      <c r="AY78" s="348">
        <v>1.0343000860455302E-2</v>
      </c>
      <c r="AZ78" s="348">
        <v>1.1445937254265084E-2</v>
      </c>
      <c r="BA78" s="348">
        <v>1.226128446751972E-2</v>
      </c>
      <c r="BB78" s="348">
        <v>9.7109888745060269E-3</v>
      </c>
      <c r="BC78" s="348">
        <v>1.1425941550491085E-2</v>
      </c>
      <c r="BD78" s="348">
        <v>1.1266458474792608E-2</v>
      </c>
      <c r="BE78" s="348">
        <v>1.1690015237518597E-2</v>
      </c>
      <c r="BF78" s="348">
        <v>1.1289227524681868E-2</v>
      </c>
      <c r="BG78" s="348">
        <v>1.0000828821725309E-2</v>
      </c>
      <c r="BH78" s="348">
        <v>1.0551854965811078E-2</v>
      </c>
      <c r="BI78" s="348">
        <v>1.2183191013410947E-2</v>
      </c>
      <c r="BJ78" s="348">
        <v>9.2473391013634387E-3</v>
      </c>
      <c r="BK78" s="348">
        <v>1.3510909553638506E-2</v>
      </c>
      <c r="BL78" s="348">
        <v>2.1725319246396365E-2</v>
      </c>
      <c r="BM78" s="348">
        <v>1.9031816432509892E-2</v>
      </c>
      <c r="BN78" s="348">
        <v>1.3347279174908154E-2</v>
      </c>
      <c r="BO78" s="348">
        <v>1.2171877698329401E-2</v>
      </c>
      <c r="BP78" s="348">
        <v>1.1936753601141232E-2</v>
      </c>
      <c r="BQ78" s="348">
        <v>1.3393945292363396E-2</v>
      </c>
      <c r="BR78" s="348">
        <v>2.6356209023797633E-2</v>
      </c>
      <c r="BS78" s="348">
        <v>1.0601645643824797E-2</v>
      </c>
      <c r="BT78" s="348">
        <v>8.3393145848212474E-3</v>
      </c>
      <c r="BU78" s="348">
        <v>4.4603894179777705E-2</v>
      </c>
      <c r="BV78" s="348">
        <v>2.780554699377465E-2</v>
      </c>
      <c r="BW78" s="348">
        <v>1.0577411694321106</v>
      </c>
      <c r="BX78" s="348">
        <v>0.19025418148789561</v>
      </c>
      <c r="BY78" s="348">
        <v>2.1418164646105277E-2</v>
      </c>
      <c r="BZ78" s="348">
        <v>7.6149250621345248E-3</v>
      </c>
      <c r="CA78" s="348">
        <v>1.7997716844230564E-2</v>
      </c>
      <c r="CB78" s="348">
        <v>4.7175851945780722E-2</v>
      </c>
      <c r="CC78" s="348">
        <v>7.5592257391449494E-2</v>
      </c>
      <c r="CD78" s="348">
        <v>2.1564851317545659E-2</v>
      </c>
      <c r="CE78" s="348">
        <v>9.4643776724402828E-2</v>
      </c>
      <c r="CF78" s="348">
        <v>0.10888007974243492</v>
      </c>
      <c r="CG78" s="348">
        <v>4.0462485761412523E-2</v>
      </c>
      <c r="CH78" s="348">
        <v>2.2866438895359768E-2</v>
      </c>
      <c r="CI78" s="348">
        <v>2.910055871886727E-2</v>
      </c>
      <c r="CJ78" s="348">
        <v>2.6317034739091996E-2</v>
      </c>
      <c r="CK78" s="348">
        <v>4.5175053153922118E-2</v>
      </c>
      <c r="CL78" s="348">
        <v>8.8888206228719985E-2</v>
      </c>
      <c r="CM78" s="348">
        <v>3.8149487175588678E-2</v>
      </c>
      <c r="CN78" s="348">
        <v>9.8526701340573355E-3</v>
      </c>
      <c r="CO78" s="348">
        <v>6.4732898952713372E-3</v>
      </c>
      <c r="CP78" s="348">
        <v>2.9034016039006752E-2</v>
      </c>
      <c r="CQ78" s="348">
        <v>3.5455696738942201E-2</v>
      </c>
      <c r="CR78" s="348">
        <v>2.0657269234285919E-2</v>
      </c>
      <c r="CS78" s="348">
        <v>1.4338088344763507E-2</v>
      </c>
      <c r="CT78" s="348">
        <v>1.5182598828137968E-2</v>
      </c>
      <c r="CU78" s="348">
        <v>2.6752113676762643E-2</v>
      </c>
      <c r="CV78" s="348">
        <v>3.8725381567419365E-2</v>
      </c>
      <c r="CW78" s="348">
        <v>3.9171004459429899E-2</v>
      </c>
      <c r="CX78" s="348">
        <v>1.342212952012739E-2</v>
      </c>
      <c r="CY78" s="348">
        <v>1.7628855655494918E-2</v>
      </c>
      <c r="CZ78" s="348">
        <v>2.9708018060342591E-2</v>
      </c>
      <c r="DA78" s="348">
        <v>7.2474105046202761E-2</v>
      </c>
      <c r="DB78" s="348">
        <v>4.3071283721464106E-2</v>
      </c>
      <c r="DC78" s="348">
        <v>1.5086912655248684E-2</v>
      </c>
      <c r="DD78" s="348">
        <v>3.4433561088571527E-2</v>
      </c>
      <c r="DE78" s="348">
        <v>2.5782369979028032E-2</v>
      </c>
      <c r="DF78" s="348">
        <v>2.0942738879619706E-2</v>
      </c>
      <c r="DG78" s="349">
        <v>2.757178349314348E-2</v>
      </c>
    </row>
    <row r="79" spans="1:111" ht="15" customHeight="1" x14ac:dyDescent="0.3">
      <c r="A79" s="510">
        <v>73</v>
      </c>
      <c r="B79" s="196" t="s">
        <v>366</v>
      </c>
      <c r="C79" s="279" t="s">
        <v>234</v>
      </c>
      <c r="D79" s="347">
        <v>0</v>
      </c>
      <c r="E79" s="348">
        <v>0</v>
      </c>
      <c r="F79" s="348">
        <v>0</v>
      </c>
      <c r="G79" s="348">
        <v>0</v>
      </c>
      <c r="H79" s="348">
        <v>0</v>
      </c>
      <c r="I79" s="348">
        <v>0</v>
      </c>
      <c r="J79" s="348">
        <v>0</v>
      </c>
      <c r="K79" s="348">
        <v>0</v>
      </c>
      <c r="L79" s="348">
        <v>0</v>
      </c>
      <c r="M79" s="348">
        <v>0</v>
      </c>
      <c r="N79" s="348">
        <v>0</v>
      </c>
      <c r="O79" s="348">
        <v>0</v>
      </c>
      <c r="P79" s="348">
        <v>0</v>
      </c>
      <c r="Q79" s="348">
        <v>0</v>
      </c>
      <c r="R79" s="348">
        <v>0</v>
      </c>
      <c r="S79" s="348">
        <v>0</v>
      </c>
      <c r="T79" s="348">
        <v>0</v>
      </c>
      <c r="U79" s="348">
        <v>0</v>
      </c>
      <c r="V79" s="348">
        <v>0</v>
      </c>
      <c r="W79" s="348">
        <v>0</v>
      </c>
      <c r="X79" s="348">
        <v>0</v>
      </c>
      <c r="Y79" s="348">
        <v>0</v>
      </c>
      <c r="Z79" s="348">
        <v>0</v>
      </c>
      <c r="AA79" s="348">
        <v>0</v>
      </c>
      <c r="AB79" s="348">
        <v>0</v>
      </c>
      <c r="AC79" s="348">
        <v>0</v>
      </c>
      <c r="AD79" s="348">
        <v>0</v>
      </c>
      <c r="AE79" s="348">
        <v>0</v>
      </c>
      <c r="AF79" s="348">
        <v>0</v>
      </c>
      <c r="AG79" s="348">
        <v>0</v>
      </c>
      <c r="AH79" s="348">
        <v>0</v>
      </c>
      <c r="AI79" s="348">
        <v>0</v>
      </c>
      <c r="AJ79" s="348">
        <v>0</v>
      </c>
      <c r="AK79" s="348">
        <v>0</v>
      </c>
      <c r="AL79" s="348">
        <v>0</v>
      </c>
      <c r="AM79" s="348">
        <v>0</v>
      </c>
      <c r="AN79" s="348">
        <v>0</v>
      </c>
      <c r="AO79" s="348">
        <v>0</v>
      </c>
      <c r="AP79" s="348">
        <v>0</v>
      </c>
      <c r="AQ79" s="348">
        <v>0</v>
      </c>
      <c r="AR79" s="348">
        <v>0</v>
      </c>
      <c r="AS79" s="348">
        <v>0</v>
      </c>
      <c r="AT79" s="348">
        <v>0</v>
      </c>
      <c r="AU79" s="348">
        <v>0</v>
      </c>
      <c r="AV79" s="348">
        <v>0</v>
      </c>
      <c r="AW79" s="348">
        <v>0</v>
      </c>
      <c r="AX79" s="348">
        <v>0</v>
      </c>
      <c r="AY79" s="348">
        <v>0</v>
      </c>
      <c r="AZ79" s="348">
        <v>0</v>
      </c>
      <c r="BA79" s="348">
        <v>0</v>
      </c>
      <c r="BB79" s="348">
        <v>0</v>
      </c>
      <c r="BC79" s="348">
        <v>0</v>
      </c>
      <c r="BD79" s="348">
        <v>0</v>
      </c>
      <c r="BE79" s="348">
        <v>0</v>
      </c>
      <c r="BF79" s="348">
        <v>0</v>
      </c>
      <c r="BG79" s="348">
        <v>0</v>
      </c>
      <c r="BH79" s="348">
        <v>0</v>
      </c>
      <c r="BI79" s="348">
        <v>0</v>
      </c>
      <c r="BJ79" s="348">
        <v>0</v>
      </c>
      <c r="BK79" s="348">
        <v>0</v>
      </c>
      <c r="BL79" s="348">
        <v>0</v>
      </c>
      <c r="BM79" s="348">
        <v>0</v>
      </c>
      <c r="BN79" s="348">
        <v>0</v>
      </c>
      <c r="BO79" s="348">
        <v>0</v>
      </c>
      <c r="BP79" s="348">
        <v>0</v>
      </c>
      <c r="BQ79" s="348">
        <v>0</v>
      </c>
      <c r="BR79" s="348">
        <v>0</v>
      </c>
      <c r="BS79" s="348">
        <v>0</v>
      </c>
      <c r="BT79" s="348">
        <v>0</v>
      </c>
      <c r="BU79" s="348">
        <v>0</v>
      </c>
      <c r="BV79" s="348">
        <v>0</v>
      </c>
      <c r="BW79" s="348">
        <v>0</v>
      </c>
      <c r="BX79" s="348">
        <v>1</v>
      </c>
      <c r="BY79" s="348">
        <v>0</v>
      </c>
      <c r="BZ79" s="348">
        <v>0</v>
      </c>
      <c r="CA79" s="348">
        <v>0</v>
      </c>
      <c r="CB79" s="348">
        <v>0</v>
      </c>
      <c r="CC79" s="348">
        <v>0</v>
      </c>
      <c r="CD79" s="348">
        <v>0</v>
      </c>
      <c r="CE79" s="348">
        <v>0</v>
      </c>
      <c r="CF79" s="348">
        <v>0</v>
      </c>
      <c r="CG79" s="348">
        <v>0</v>
      </c>
      <c r="CH79" s="348">
        <v>0</v>
      </c>
      <c r="CI79" s="348">
        <v>0</v>
      </c>
      <c r="CJ79" s="348">
        <v>0</v>
      </c>
      <c r="CK79" s="348">
        <v>0</v>
      </c>
      <c r="CL79" s="348">
        <v>0</v>
      </c>
      <c r="CM79" s="348">
        <v>0</v>
      </c>
      <c r="CN79" s="348">
        <v>0</v>
      </c>
      <c r="CO79" s="348">
        <v>0</v>
      </c>
      <c r="CP79" s="348">
        <v>0</v>
      </c>
      <c r="CQ79" s="348">
        <v>0</v>
      </c>
      <c r="CR79" s="348">
        <v>0</v>
      </c>
      <c r="CS79" s="348">
        <v>0</v>
      </c>
      <c r="CT79" s="348">
        <v>0</v>
      </c>
      <c r="CU79" s="348">
        <v>0</v>
      </c>
      <c r="CV79" s="348">
        <v>0</v>
      </c>
      <c r="CW79" s="348">
        <v>0</v>
      </c>
      <c r="CX79" s="348">
        <v>0</v>
      </c>
      <c r="CY79" s="348">
        <v>0</v>
      </c>
      <c r="CZ79" s="348">
        <v>0</v>
      </c>
      <c r="DA79" s="348">
        <v>0</v>
      </c>
      <c r="DB79" s="348">
        <v>0</v>
      </c>
      <c r="DC79" s="348">
        <v>0</v>
      </c>
      <c r="DD79" s="348">
        <v>0</v>
      </c>
      <c r="DE79" s="348">
        <v>0</v>
      </c>
      <c r="DF79" s="348">
        <v>0</v>
      </c>
      <c r="DG79" s="349">
        <v>0</v>
      </c>
    </row>
    <row r="80" spans="1:111" ht="15" customHeight="1" x14ac:dyDescent="0.3">
      <c r="A80" s="510">
        <v>74</v>
      </c>
      <c r="B80" s="196" t="s">
        <v>367</v>
      </c>
      <c r="C80" s="279" t="s">
        <v>368</v>
      </c>
      <c r="D80" s="347">
        <v>0</v>
      </c>
      <c r="E80" s="348">
        <v>0</v>
      </c>
      <c r="F80" s="348">
        <v>0</v>
      </c>
      <c r="G80" s="348">
        <v>0</v>
      </c>
      <c r="H80" s="348">
        <v>0</v>
      </c>
      <c r="I80" s="348">
        <v>0</v>
      </c>
      <c r="J80" s="348">
        <v>0</v>
      </c>
      <c r="K80" s="348">
        <v>0</v>
      </c>
      <c r="L80" s="348">
        <v>0</v>
      </c>
      <c r="M80" s="348">
        <v>0</v>
      </c>
      <c r="N80" s="348">
        <v>0</v>
      </c>
      <c r="O80" s="348">
        <v>0</v>
      </c>
      <c r="P80" s="348">
        <v>0</v>
      </c>
      <c r="Q80" s="348">
        <v>0</v>
      </c>
      <c r="R80" s="348">
        <v>0</v>
      </c>
      <c r="S80" s="348">
        <v>0</v>
      </c>
      <c r="T80" s="348">
        <v>0</v>
      </c>
      <c r="U80" s="348">
        <v>0</v>
      </c>
      <c r="V80" s="348">
        <v>0</v>
      </c>
      <c r="W80" s="348">
        <v>0</v>
      </c>
      <c r="X80" s="348">
        <v>0</v>
      </c>
      <c r="Y80" s="348">
        <v>0</v>
      </c>
      <c r="Z80" s="348">
        <v>0</v>
      </c>
      <c r="AA80" s="348">
        <v>0</v>
      </c>
      <c r="AB80" s="348">
        <v>0</v>
      </c>
      <c r="AC80" s="348">
        <v>0</v>
      </c>
      <c r="AD80" s="348">
        <v>0</v>
      </c>
      <c r="AE80" s="348">
        <v>0</v>
      </c>
      <c r="AF80" s="348">
        <v>0</v>
      </c>
      <c r="AG80" s="348">
        <v>0</v>
      </c>
      <c r="AH80" s="348">
        <v>0</v>
      </c>
      <c r="AI80" s="348">
        <v>0</v>
      </c>
      <c r="AJ80" s="348">
        <v>0</v>
      </c>
      <c r="AK80" s="348">
        <v>0</v>
      </c>
      <c r="AL80" s="348">
        <v>0</v>
      </c>
      <c r="AM80" s="348">
        <v>0</v>
      </c>
      <c r="AN80" s="348">
        <v>0</v>
      </c>
      <c r="AO80" s="348">
        <v>0</v>
      </c>
      <c r="AP80" s="348">
        <v>0</v>
      </c>
      <c r="AQ80" s="348">
        <v>0</v>
      </c>
      <c r="AR80" s="348">
        <v>0</v>
      </c>
      <c r="AS80" s="348">
        <v>0</v>
      </c>
      <c r="AT80" s="348">
        <v>0</v>
      </c>
      <c r="AU80" s="348">
        <v>0</v>
      </c>
      <c r="AV80" s="348">
        <v>0</v>
      </c>
      <c r="AW80" s="348">
        <v>0</v>
      </c>
      <c r="AX80" s="348">
        <v>0</v>
      </c>
      <c r="AY80" s="348">
        <v>0</v>
      </c>
      <c r="AZ80" s="348">
        <v>0</v>
      </c>
      <c r="BA80" s="348">
        <v>0</v>
      </c>
      <c r="BB80" s="348">
        <v>0</v>
      </c>
      <c r="BC80" s="348">
        <v>0</v>
      </c>
      <c r="BD80" s="348">
        <v>0</v>
      </c>
      <c r="BE80" s="348">
        <v>0</v>
      </c>
      <c r="BF80" s="348">
        <v>0</v>
      </c>
      <c r="BG80" s="348">
        <v>0</v>
      </c>
      <c r="BH80" s="348">
        <v>0</v>
      </c>
      <c r="BI80" s="348">
        <v>0</v>
      </c>
      <c r="BJ80" s="348">
        <v>0</v>
      </c>
      <c r="BK80" s="348">
        <v>0</v>
      </c>
      <c r="BL80" s="348">
        <v>0</v>
      </c>
      <c r="BM80" s="348">
        <v>0</v>
      </c>
      <c r="BN80" s="348">
        <v>0</v>
      </c>
      <c r="BO80" s="348">
        <v>0</v>
      </c>
      <c r="BP80" s="348">
        <v>0</v>
      </c>
      <c r="BQ80" s="348">
        <v>0</v>
      </c>
      <c r="BR80" s="348">
        <v>0</v>
      </c>
      <c r="BS80" s="348">
        <v>0</v>
      </c>
      <c r="BT80" s="348">
        <v>0</v>
      </c>
      <c r="BU80" s="348">
        <v>0</v>
      </c>
      <c r="BV80" s="348">
        <v>0</v>
      </c>
      <c r="BW80" s="348">
        <v>0</v>
      </c>
      <c r="BX80" s="348">
        <v>0</v>
      </c>
      <c r="BY80" s="348">
        <v>1</v>
      </c>
      <c r="BZ80" s="348">
        <v>0</v>
      </c>
      <c r="CA80" s="348">
        <v>0</v>
      </c>
      <c r="CB80" s="348">
        <v>0</v>
      </c>
      <c r="CC80" s="348">
        <v>0</v>
      </c>
      <c r="CD80" s="348">
        <v>0</v>
      </c>
      <c r="CE80" s="348">
        <v>0</v>
      </c>
      <c r="CF80" s="348">
        <v>0</v>
      </c>
      <c r="CG80" s="348">
        <v>0</v>
      </c>
      <c r="CH80" s="348">
        <v>0</v>
      </c>
      <c r="CI80" s="348">
        <v>0</v>
      </c>
      <c r="CJ80" s="348">
        <v>0</v>
      </c>
      <c r="CK80" s="348">
        <v>0</v>
      </c>
      <c r="CL80" s="348">
        <v>0</v>
      </c>
      <c r="CM80" s="348">
        <v>0</v>
      </c>
      <c r="CN80" s="348">
        <v>0</v>
      </c>
      <c r="CO80" s="348">
        <v>0</v>
      </c>
      <c r="CP80" s="348">
        <v>0</v>
      </c>
      <c r="CQ80" s="348">
        <v>0</v>
      </c>
      <c r="CR80" s="348">
        <v>0</v>
      </c>
      <c r="CS80" s="348">
        <v>0</v>
      </c>
      <c r="CT80" s="348">
        <v>0</v>
      </c>
      <c r="CU80" s="348">
        <v>0</v>
      </c>
      <c r="CV80" s="348">
        <v>0</v>
      </c>
      <c r="CW80" s="348">
        <v>0</v>
      </c>
      <c r="CX80" s="348">
        <v>0</v>
      </c>
      <c r="CY80" s="348">
        <v>0</v>
      </c>
      <c r="CZ80" s="348">
        <v>0</v>
      </c>
      <c r="DA80" s="348">
        <v>0</v>
      </c>
      <c r="DB80" s="348">
        <v>0</v>
      </c>
      <c r="DC80" s="348">
        <v>0</v>
      </c>
      <c r="DD80" s="348">
        <v>0</v>
      </c>
      <c r="DE80" s="348">
        <v>0</v>
      </c>
      <c r="DF80" s="348">
        <v>0</v>
      </c>
      <c r="DG80" s="349">
        <v>0</v>
      </c>
    </row>
    <row r="81" spans="1:111" ht="15" customHeight="1" x14ac:dyDescent="0.3">
      <c r="A81" s="510">
        <v>75</v>
      </c>
      <c r="B81" s="196" t="s">
        <v>369</v>
      </c>
      <c r="C81" s="279" t="s">
        <v>235</v>
      </c>
      <c r="D81" s="347">
        <v>1.3931106310508426E-3</v>
      </c>
      <c r="E81" s="348">
        <v>1.4404133738418323E-3</v>
      </c>
      <c r="F81" s="348">
        <v>1.1950516255673949E-3</v>
      </c>
      <c r="G81" s="348">
        <v>2.4241959844482752E-3</v>
      </c>
      <c r="H81" s="348">
        <v>1.4471161327376939E-3</v>
      </c>
      <c r="I81" s="348">
        <v>6.5488879341577709E-3</v>
      </c>
      <c r="J81" s="348">
        <v>5.4604290697641261E-3</v>
      </c>
      <c r="K81" s="348">
        <v>2.1109797184809386E-3</v>
      </c>
      <c r="L81" s="348">
        <v>1.6521012900667109E-3</v>
      </c>
      <c r="M81" s="348">
        <v>1.7406474848972054E-3</v>
      </c>
      <c r="N81" s="348">
        <v>4.3683918419296905E-4</v>
      </c>
      <c r="O81" s="348">
        <v>2.4200615723544865E-3</v>
      </c>
      <c r="P81" s="348">
        <v>2.8098483008680152E-3</v>
      </c>
      <c r="Q81" s="348">
        <v>1.924209832615383E-3</v>
      </c>
      <c r="R81" s="348">
        <v>2.2863181251319181E-3</v>
      </c>
      <c r="S81" s="348">
        <v>3.5151635065795044E-3</v>
      </c>
      <c r="T81" s="348">
        <v>3.4322133144569851E-3</v>
      </c>
      <c r="U81" s="348">
        <v>2.8537500157076266E-3</v>
      </c>
      <c r="V81" s="348">
        <v>2.1148010653580743E-3</v>
      </c>
      <c r="W81" s="348">
        <v>2.1180130905821275E-3</v>
      </c>
      <c r="X81" s="348">
        <v>1.4325267305804693E-3</v>
      </c>
      <c r="Y81" s="348">
        <v>2.1715929942632398E-3</v>
      </c>
      <c r="Z81" s="348">
        <v>2.2778946556893018E-3</v>
      </c>
      <c r="AA81" s="348">
        <v>2.1886937457144006E-3</v>
      </c>
      <c r="AB81" s="348">
        <v>2.6705923188605754E-3</v>
      </c>
      <c r="AC81" s="348">
        <v>2.7193703936598916E-3</v>
      </c>
      <c r="AD81" s="348">
        <v>3.0008394629411043E-4</v>
      </c>
      <c r="AE81" s="348">
        <v>7.0741570026935094E-4</v>
      </c>
      <c r="AF81" s="348">
        <v>3.333261085031521E-3</v>
      </c>
      <c r="AG81" s="348">
        <v>1.8297657019026691E-3</v>
      </c>
      <c r="AH81" s="348">
        <v>2.1849101358832361E-3</v>
      </c>
      <c r="AI81" s="348">
        <v>2.2103200535088653E-3</v>
      </c>
      <c r="AJ81" s="348">
        <v>2.2280420822703164E-3</v>
      </c>
      <c r="AK81" s="348">
        <v>2.2075572840843652E-3</v>
      </c>
      <c r="AL81" s="348">
        <v>3.3529998262635642E-3</v>
      </c>
      <c r="AM81" s="348">
        <v>1.5875255479494269E-3</v>
      </c>
      <c r="AN81" s="348">
        <v>1.7718820594210289E-3</v>
      </c>
      <c r="AO81" s="348">
        <v>2.3872326380483407E-3</v>
      </c>
      <c r="AP81" s="348">
        <v>1.4168798711822266E-3</v>
      </c>
      <c r="AQ81" s="348">
        <v>1.6474628189374256E-3</v>
      </c>
      <c r="AR81" s="348">
        <v>1.7854951716702809E-3</v>
      </c>
      <c r="AS81" s="348">
        <v>3.089421716209437E-3</v>
      </c>
      <c r="AT81" s="348">
        <v>1.6952891282175553E-3</v>
      </c>
      <c r="AU81" s="348">
        <v>2.1777179480552068E-3</v>
      </c>
      <c r="AV81" s="348">
        <v>2.1137934811702812E-3</v>
      </c>
      <c r="AW81" s="348">
        <v>2.9111658750421471E-3</v>
      </c>
      <c r="AX81" s="348">
        <v>3.2633624072842498E-3</v>
      </c>
      <c r="AY81" s="348">
        <v>3.2959734852065874E-3</v>
      </c>
      <c r="AZ81" s="348">
        <v>2.6423565280235179E-3</v>
      </c>
      <c r="BA81" s="348">
        <v>2.2947523783438382E-3</v>
      </c>
      <c r="BB81" s="348">
        <v>3.2655534842877761E-3</v>
      </c>
      <c r="BC81" s="348">
        <v>1.9562777478093749E-3</v>
      </c>
      <c r="BD81" s="348">
        <v>6.805087742997774E-3</v>
      </c>
      <c r="BE81" s="348">
        <v>3.0503412860069549E-3</v>
      </c>
      <c r="BF81" s="348">
        <v>2.3118486423725228E-3</v>
      </c>
      <c r="BG81" s="348">
        <v>1.8718733978470147E-3</v>
      </c>
      <c r="BH81" s="348">
        <v>2.044816658853128E-3</v>
      </c>
      <c r="BI81" s="348">
        <v>2.4199258167488095E-3</v>
      </c>
      <c r="BJ81" s="348">
        <v>2.3349181030441713E-3</v>
      </c>
      <c r="BK81" s="348">
        <v>3.5168823901293423E-3</v>
      </c>
      <c r="BL81" s="348">
        <v>3.6884109448763881E-3</v>
      </c>
      <c r="BM81" s="348">
        <v>3.4766361723048379E-3</v>
      </c>
      <c r="BN81" s="348">
        <v>2.9967608328891836E-3</v>
      </c>
      <c r="BO81" s="348">
        <v>2.2288940379019302E-3</v>
      </c>
      <c r="BP81" s="348">
        <v>2.1442626665248493E-3</v>
      </c>
      <c r="BQ81" s="348">
        <v>1.7260277900179868E-3</v>
      </c>
      <c r="BR81" s="348">
        <v>1.6841468988611284E-3</v>
      </c>
      <c r="BS81" s="348">
        <v>3.4251020862875003E-3</v>
      </c>
      <c r="BT81" s="348">
        <v>1.4531338029577694E-2</v>
      </c>
      <c r="BU81" s="348">
        <v>5.9090888475572204E-3</v>
      </c>
      <c r="BV81" s="348">
        <v>9.2419707644209956E-3</v>
      </c>
      <c r="BW81" s="348">
        <v>2.0002095358987526E-3</v>
      </c>
      <c r="BX81" s="348">
        <v>1.3572977884755404E-3</v>
      </c>
      <c r="BY81" s="348">
        <v>7.0576995995431837E-4</v>
      </c>
      <c r="BZ81" s="348">
        <v>1.0020111607511695</v>
      </c>
      <c r="CA81" s="348">
        <v>1.9409829653585123E-3</v>
      </c>
      <c r="CB81" s="348">
        <v>2.5054005673123105E-3</v>
      </c>
      <c r="CC81" s="348">
        <v>2.4502216519682804E-3</v>
      </c>
      <c r="CD81" s="348">
        <v>1.9290831609777008E-3</v>
      </c>
      <c r="CE81" s="348">
        <v>6.1032818089091336E-3</v>
      </c>
      <c r="CF81" s="348">
        <v>1.8787975864727447E-3</v>
      </c>
      <c r="CG81" s="348">
        <v>2.248140217339187E-3</v>
      </c>
      <c r="CH81" s="348">
        <v>1.6010506823122561E-3</v>
      </c>
      <c r="CI81" s="348">
        <v>2.9107760527166972E-3</v>
      </c>
      <c r="CJ81" s="348">
        <v>3.4773456155471633E-3</v>
      </c>
      <c r="CK81" s="348">
        <v>1.5539908041394416E-3</v>
      </c>
      <c r="CL81" s="348">
        <v>3.170220865044873E-3</v>
      </c>
      <c r="CM81" s="348">
        <v>2.5894391455181247E-3</v>
      </c>
      <c r="CN81" s="348">
        <v>7.51089372492571E-3</v>
      </c>
      <c r="CO81" s="348">
        <v>3.8437486214258532E-3</v>
      </c>
      <c r="CP81" s="348">
        <v>9.5380245580772606E-3</v>
      </c>
      <c r="CQ81" s="348">
        <v>2.7761989998521886E-3</v>
      </c>
      <c r="CR81" s="348">
        <v>6.4513896705390584E-3</v>
      </c>
      <c r="CS81" s="348">
        <v>2.0549158164638107E-3</v>
      </c>
      <c r="CT81" s="348">
        <v>1.0918159910683236E-3</v>
      </c>
      <c r="CU81" s="348">
        <v>5.4767255446561596E-3</v>
      </c>
      <c r="CV81" s="348">
        <v>2.2878809899121774E-3</v>
      </c>
      <c r="CW81" s="348">
        <v>2.9673302389835597E-3</v>
      </c>
      <c r="CX81" s="348">
        <v>2.093747890146973E-3</v>
      </c>
      <c r="CY81" s="348">
        <v>1.4942753161418171E-3</v>
      </c>
      <c r="CZ81" s="348">
        <v>2.5103585152134395E-3</v>
      </c>
      <c r="DA81" s="348">
        <v>2.6947903716592718E-3</v>
      </c>
      <c r="DB81" s="348">
        <v>1.9626459758735741E-3</v>
      </c>
      <c r="DC81" s="348">
        <v>2.1607768503621155E-3</v>
      </c>
      <c r="DD81" s="348">
        <v>1.1504315874692212E-3</v>
      </c>
      <c r="DE81" s="348">
        <v>2.7763296859949077E-3</v>
      </c>
      <c r="DF81" s="348">
        <v>4.2210466972471723E-3</v>
      </c>
      <c r="DG81" s="349">
        <v>1.9834005065973424E-3</v>
      </c>
    </row>
    <row r="82" spans="1:111" ht="15" customHeight="1" x14ac:dyDescent="0.3">
      <c r="A82" s="510">
        <v>76</v>
      </c>
      <c r="B82" s="196" t="s">
        <v>370</v>
      </c>
      <c r="C82" s="279" t="s">
        <v>371</v>
      </c>
      <c r="D82" s="347">
        <v>1.8957807123727275E-2</v>
      </c>
      <c r="E82" s="348">
        <v>6.1371432045011928E-2</v>
      </c>
      <c r="F82" s="348">
        <v>1.7034504120457337E-2</v>
      </c>
      <c r="G82" s="348">
        <v>4.3623368930785111E-2</v>
      </c>
      <c r="H82" s="348">
        <v>2.1139586678540562E-2</v>
      </c>
      <c r="I82" s="348">
        <v>1.5827892729713335E-2</v>
      </c>
      <c r="J82" s="348">
        <v>1.9737316816838008E-2</v>
      </c>
      <c r="K82" s="348">
        <v>4.0479103836717892E-2</v>
      </c>
      <c r="L82" s="348">
        <v>2.4259336346318022E-2</v>
      </c>
      <c r="M82" s="348">
        <v>4.8997997087349206E-2</v>
      </c>
      <c r="N82" s="348">
        <v>5.5435221827134489E-3</v>
      </c>
      <c r="O82" s="348">
        <v>1.8620166743484136E-2</v>
      </c>
      <c r="P82" s="348">
        <v>1.77523915410925E-2</v>
      </c>
      <c r="Q82" s="348">
        <v>3.9216122689728912E-2</v>
      </c>
      <c r="R82" s="348">
        <v>3.0437977635952178E-2</v>
      </c>
      <c r="S82" s="348">
        <v>6.1319765616430287E-2</v>
      </c>
      <c r="T82" s="348">
        <v>4.3595971938879111E-2</v>
      </c>
      <c r="U82" s="348">
        <v>2.2935277859222735E-2</v>
      </c>
      <c r="V82" s="348">
        <v>3.2433988509420926E-2</v>
      </c>
      <c r="W82" s="348">
        <v>1.8546109247923031E-2</v>
      </c>
      <c r="X82" s="348">
        <v>1.4271627891792838E-2</v>
      </c>
      <c r="Y82" s="348">
        <v>2.2658469629266896E-2</v>
      </c>
      <c r="Z82" s="348">
        <v>2.1577048342358816E-2</v>
      </c>
      <c r="AA82" s="348">
        <v>2.7465482482855345E-2</v>
      </c>
      <c r="AB82" s="348">
        <v>2.4003724240468014E-2</v>
      </c>
      <c r="AC82" s="348">
        <v>2.6807557463835792E-2</v>
      </c>
      <c r="AD82" s="348">
        <v>3.2451473296066834E-3</v>
      </c>
      <c r="AE82" s="348">
        <v>2.6944759329942898E-2</v>
      </c>
      <c r="AF82" s="348">
        <v>2.0599638364637199E-2</v>
      </c>
      <c r="AG82" s="348">
        <v>1.5560525540583054E-2</v>
      </c>
      <c r="AH82" s="348">
        <v>1.991182864859849E-2</v>
      </c>
      <c r="AI82" s="348">
        <v>3.0428645938599265E-2</v>
      </c>
      <c r="AJ82" s="348">
        <v>4.7443906930061161E-2</v>
      </c>
      <c r="AK82" s="348">
        <v>3.4003761378941108E-2</v>
      </c>
      <c r="AL82" s="348">
        <v>2.9222579053597091E-2</v>
      </c>
      <c r="AM82" s="348">
        <v>3.3575651509154848E-2</v>
      </c>
      <c r="AN82" s="348">
        <v>2.8776994941064143E-2</v>
      </c>
      <c r="AO82" s="348">
        <v>4.1794843371317947E-2</v>
      </c>
      <c r="AP82" s="348">
        <v>3.1097083797166417E-2</v>
      </c>
      <c r="AQ82" s="348">
        <v>3.7840900387157352E-2</v>
      </c>
      <c r="AR82" s="348">
        <v>4.0013193262728841E-2</v>
      </c>
      <c r="AS82" s="348">
        <v>2.3982916192916603E-2</v>
      </c>
      <c r="AT82" s="348">
        <v>2.0907879943836791E-2</v>
      </c>
      <c r="AU82" s="348">
        <v>1.8913436522319336E-2</v>
      </c>
      <c r="AV82" s="348">
        <v>1.6175936635554205E-2</v>
      </c>
      <c r="AW82" s="348">
        <v>1.813719251083621E-2</v>
      </c>
      <c r="AX82" s="348">
        <v>1.7674043390241749E-2</v>
      </c>
      <c r="AY82" s="348">
        <v>1.9184878099901086E-2</v>
      </c>
      <c r="AZ82" s="348">
        <v>2.0492389719209969E-2</v>
      </c>
      <c r="BA82" s="348">
        <v>1.9123032622934709E-2</v>
      </c>
      <c r="BB82" s="348">
        <v>1.4777244753936179E-2</v>
      </c>
      <c r="BC82" s="348">
        <v>2.0230690860959528E-2</v>
      </c>
      <c r="BD82" s="348">
        <v>1.7586741708348626E-2</v>
      </c>
      <c r="BE82" s="348">
        <v>2.0462620522270315E-2</v>
      </c>
      <c r="BF82" s="348">
        <v>3.0996107855989139E-2</v>
      </c>
      <c r="BG82" s="348">
        <v>2.995087394332361E-2</v>
      </c>
      <c r="BH82" s="348">
        <v>2.3713532296243359E-2</v>
      </c>
      <c r="BI82" s="348">
        <v>2.9479490228401836E-2</v>
      </c>
      <c r="BJ82" s="348">
        <v>1.7100853495245632E-2</v>
      </c>
      <c r="BK82" s="348">
        <v>2.5585265324414363E-2</v>
      </c>
      <c r="BL82" s="348">
        <v>0.51044684035518895</v>
      </c>
      <c r="BM82" s="348">
        <v>2.8876772964389535E-2</v>
      </c>
      <c r="BN82" s="348">
        <v>2.9509622834965929E-2</v>
      </c>
      <c r="BO82" s="348">
        <v>2.6683267717973923E-2</v>
      </c>
      <c r="BP82" s="348">
        <v>2.7369339601674519E-2</v>
      </c>
      <c r="BQ82" s="348">
        <v>1.543356422268535E-2</v>
      </c>
      <c r="BR82" s="348">
        <v>2.9653680539583911E-2</v>
      </c>
      <c r="BS82" s="348">
        <v>1.7100823590097038E-2</v>
      </c>
      <c r="BT82" s="348">
        <v>4.1178065171658632E-2</v>
      </c>
      <c r="BU82" s="348">
        <v>8.3794877907009853E-3</v>
      </c>
      <c r="BV82" s="348">
        <v>1.3242163417952401E-2</v>
      </c>
      <c r="BW82" s="348">
        <v>3.9655628017466185E-3</v>
      </c>
      <c r="BX82" s="348">
        <v>3.9537355030929431E-3</v>
      </c>
      <c r="BY82" s="348">
        <v>1.5227861303252017E-3</v>
      </c>
      <c r="BZ82" s="348">
        <v>7.2906756752209997E-3</v>
      </c>
      <c r="CA82" s="348">
        <v>1.0059247851821</v>
      </c>
      <c r="CB82" s="348">
        <v>1.2930585853726721E-2</v>
      </c>
      <c r="CC82" s="348">
        <v>7.0476105272491759E-3</v>
      </c>
      <c r="CD82" s="348">
        <v>1.1237833943318235E-2</v>
      </c>
      <c r="CE82" s="348">
        <v>8.3503149290845742E-3</v>
      </c>
      <c r="CF82" s="348">
        <v>6.4776211947561906E-3</v>
      </c>
      <c r="CG82" s="348">
        <v>1.1690399919869409E-2</v>
      </c>
      <c r="CH82" s="348">
        <v>8.4601799229874777E-2</v>
      </c>
      <c r="CI82" s="348">
        <v>1.1682855779673661E-2</v>
      </c>
      <c r="CJ82" s="348">
        <v>1.089753021368671E-2</v>
      </c>
      <c r="CK82" s="348">
        <v>1.0959506172061036E-2</v>
      </c>
      <c r="CL82" s="348">
        <v>1.3250207146390074E-2</v>
      </c>
      <c r="CM82" s="348">
        <v>2.0942161027692672E-2</v>
      </c>
      <c r="CN82" s="348">
        <v>1.0780553247139604E-2</v>
      </c>
      <c r="CO82" s="348">
        <v>6.5345975469491262E-3</v>
      </c>
      <c r="CP82" s="348">
        <v>1.7164496082674792E-2</v>
      </c>
      <c r="CQ82" s="348">
        <v>1.560317119082468E-2</v>
      </c>
      <c r="CR82" s="348">
        <v>1.3680139506984653E-2</v>
      </c>
      <c r="CS82" s="348">
        <v>9.8902856092359191E-3</v>
      </c>
      <c r="CT82" s="348">
        <v>7.5696477084657059E-3</v>
      </c>
      <c r="CU82" s="348">
        <v>1.7250940462240679E-2</v>
      </c>
      <c r="CV82" s="348">
        <v>8.4903844032983029E-3</v>
      </c>
      <c r="CW82" s="348">
        <v>1.4114839066448103E-2</v>
      </c>
      <c r="CX82" s="348">
        <v>1.8994660471035676E-2</v>
      </c>
      <c r="CY82" s="348">
        <v>5.7519364390883005E-3</v>
      </c>
      <c r="CZ82" s="348">
        <v>1.8520030100480863E-2</v>
      </c>
      <c r="DA82" s="348">
        <v>2.4453334663177489E-2</v>
      </c>
      <c r="DB82" s="348">
        <v>8.2279557794221417E-3</v>
      </c>
      <c r="DC82" s="348">
        <v>8.0422053960903916E-3</v>
      </c>
      <c r="DD82" s="348">
        <v>9.8762843211905732E-3</v>
      </c>
      <c r="DE82" s="348">
        <v>1.8157451524000619E-2</v>
      </c>
      <c r="DF82" s="348">
        <v>7.3486161820459944E-2</v>
      </c>
      <c r="DG82" s="349">
        <v>3.0382961068743483E-2</v>
      </c>
    </row>
    <row r="83" spans="1:111" ht="15" customHeight="1" x14ac:dyDescent="0.3">
      <c r="A83" s="510">
        <v>77</v>
      </c>
      <c r="B83" s="196" t="s">
        <v>372</v>
      </c>
      <c r="C83" s="279" t="s">
        <v>236</v>
      </c>
      <c r="D83" s="347">
        <v>6.8034049113565642E-2</v>
      </c>
      <c r="E83" s="348">
        <v>3.0243113751248576E-2</v>
      </c>
      <c r="F83" s="348">
        <v>2.1346093885351913E-2</v>
      </c>
      <c r="G83" s="348">
        <v>3.7295160219687477E-2</v>
      </c>
      <c r="H83" s="348">
        <v>2.9280607993835903E-2</v>
      </c>
      <c r="I83" s="348">
        <v>4.9032067480268879E-2</v>
      </c>
      <c r="J83" s="348">
        <v>0.21018793329073535</v>
      </c>
      <c r="K83" s="348">
        <v>2.2359056995288749E-2</v>
      </c>
      <c r="L83" s="348">
        <v>1.556214001088365E-2</v>
      </c>
      <c r="M83" s="348">
        <v>2.4149920310955465E-2</v>
      </c>
      <c r="N83" s="348">
        <v>6.0439167456833812E-3</v>
      </c>
      <c r="O83" s="348">
        <v>2.1433245375005246E-2</v>
      </c>
      <c r="P83" s="348">
        <v>1.7381301442026244E-2</v>
      </c>
      <c r="Q83" s="348">
        <v>2.7516744783365417E-2</v>
      </c>
      <c r="R83" s="348">
        <v>1.5710449162547387E-2</v>
      </c>
      <c r="S83" s="348">
        <v>1.5976266509627603E-2</v>
      </c>
      <c r="T83" s="348">
        <v>1.189350486759211E-2</v>
      </c>
      <c r="U83" s="348">
        <v>1.600106283036486E-2</v>
      </c>
      <c r="V83" s="348">
        <v>8.937984233799599E-3</v>
      </c>
      <c r="W83" s="348">
        <v>9.4698354424324668E-3</v>
      </c>
      <c r="X83" s="348">
        <v>6.0050158706929898E-3</v>
      </c>
      <c r="Y83" s="348">
        <v>1.0793691661091726E-2</v>
      </c>
      <c r="Z83" s="348">
        <v>6.8807693132917069E-3</v>
      </c>
      <c r="AA83" s="348">
        <v>1.0564015476507777E-2</v>
      </c>
      <c r="AB83" s="348">
        <v>8.9697282944756779E-3</v>
      </c>
      <c r="AC83" s="348">
        <v>9.3339608340127899E-3</v>
      </c>
      <c r="AD83" s="348">
        <v>1.3581430711426773E-3</v>
      </c>
      <c r="AE83" s="348">
        <v>3.027060156532198E-3</v>
      </c>
      <c r="AF83" s="348">
        <v>6.96703616009088E-3</v>
      </c>
      <c r="AG83" s="348">
        <v>8.3870934589324632E-3</v>
      </c>
      <c r="AH83" s="348">
        <v>2.2473500605411808E-2</v>
      </c>
      <c r="AI83" s="348">
        <v>1.2474291079507361E-2</v>
      </c>
      <c r="AJ83" s="348">
        <v>3.9104029432010717E-2</v>
      </c>
      <c r="AK83" s="348">
        <v>1.1211678714057908E-2</v>
      </c>
      <c r="AL83" s="348">
        <v>4.7369266379302805E-2</v>
      </c>
      <c r="AM83" s="348">
        <v>1.42648562722155E-2</v>
      </c>
      <c r="AN83" s="348">
        <v>1.5592878035928034E-2</v>
      </c>
      <c r="AO83" s="348">
        <v>1.1635907453257332E-2</v>
      </c>
      <c r="AP83" s="348">
        <v>1.2476733334083201E-2</v>
      </c>
      <c r="AQ83" s="348">
        <v>1.640360525036158E-2</v>
      </c>
      <c r="AR83" s="348">
        <v>1.1013443273187772E-2</v>
      </c>
      <c r="AS83" s="348">
        <v>1.5293538312353354E-2</v>
      </c>
      <c r="AT83" s="348">
        <v>1.413609488239701E-2</v>
      </c>
      <c r="AU83" s="348">
        <v>1.1735926585600768E-2</v>
      </c>
      <c r="AV83" s="348">
        <v>1.0999932417013364E-2</v>
      </c>
      <c r="AW83" s="348">
        <v>1.4605753475703493E-2</v>
      </c>
      <c r="AX83" s="348">
        <v>9.3975231525787323E-3</v>
      </c>
      <c r="AY83" s="348">
        <v>6.7053028106346044E-3</v>
      </c>
      <c r="AZ83" s="348">
        <v>9.2843494891627406E-3</v>
      </c>
      <c r="BA83" s="348">
        <v>8.846644647056489E-3</v>
      </c>
      <c r="BB83" s="348">
        <v>7.5834910744160692E-3</v>
      </c>
      <c r="BC83" s="348">
        <v>8.9995601074467912E-3</v>
      </c>
      <c r="BD83" s="348">
        <v>6.0553947711984562E-3</v>
      </c>
      <c r="BE83" s="348">
        <v>9.7336063822681864E-3</v>
      </c>
      <c r="BF83" s="348">
        <v>8.7946650738639168E-3</v>
      </c>
      <c r="BG83" s="348">
        <v>8.1747574999013646E-3</v>
      </c>
      <c r="BH83" s="348">
        <v>8.7814715734664955E-3</v>
      </c>
      <c r="BI83" s="348">
        <v>1.0307960853257012E-2</v>
      </c>
      <c r="BJ83" s="348">
        <v>6.1183565510497685E-3</v>
      </c>
      <c r="BK83" s="348">
        <v>4.0467637925658155E-2</v>
      </c>
      <c r="BL83" s="348">
        <v>1.7447501147433257E-2</v>
      </c>
      <c r="BM83" s="348">
        <v>2.5725432674790792E-2</v>
      </c>
      <c r="BN83" s="348">
        <v>2.5655379636486696E-2</v>
      </c>
      <c r="BO83" s="348">
        <v>2.7630919239932328E-2</v>
      </c>
      <c r="BP83" s="348">
        <v>1.7740766899270882E-2</v>
      </c>
      <c r="BQ83" s="348">
        <v>7.5705853613543192E-3</v>
      </c>
      <c r="BR83" s="348">
        <v>9.7196909238698517E-3</v>
      </c>
      <c r="BS83" s="348">
        <v>1.3738052837466902E-2</v>
      </c>
      <c r="BT83" s="348">
        <v>2.2402275659035031E-2</v>
      </c>
      <c r="BU83" s="348">
        <v>3.4831267379691493E-2</v>
      </c>
      <c r="BV83" s="348">
        <v>1.2512236991947706E-2</v>
      </c>
      <c r="BW83" s="348">
        <v>6.288635939292091E-3</v>
      </c>
      <c r="BX83" s="348">
        <v>6.1174797902837745E-3</v>
      </c>
      <c r="BY83" s="348">
        <v>2.1258277653816346E-3</v>
      </c>
      <c r="BZ83" s="348">
        <v>7.1022834034979321E-3</v>
      </c>
      <c r="CA83" s="348">
        <v>4.2021316696179336E-3</v>
      </c>
      <c r="CB83" s="348">
        <v>1.0107173693883071</v>
      </c>
      <c r="CC83" s="348">
        <v>7.9188315701329073E-3</v>
      </c>
      <c r="CD83" s="348">
        <v>7.695169982746085E-3</v>
      </c>
      <c r="CE83" s="348">
        <v>5.5687009312964178E-3</v>
      </c>
      <c r="CF83" s="348">
        <v>1.1122055883451122E-2</v>
      </c>
      <c r="CG83" s="348">
        <v>8.7619046623096247E-3</v>
      </c>
      <c r="CH83" s="348">
        <v>9.3089717706526555E-3</v>
      </c>
      <c r="CI83" s="348">
        <v>1.2624715255930542E-2</v>
      </c>
      <c r="CJ83" s="348">
        <v>1.488871385010764E-2</v>
      </c>
      <c r="CK83" s="348">
        <v>1.5118826179265328E-2</v>
      </c>
      <c r="CL83" s="348">
        <v>6.7645993626527278E-3</v>
      </c>
      <c r="CM83" s="348">
        <v>1.9251696918134571E-2</v>
      </c>
      <c r="CN83" s="348">
        <v>1.4830312934257947E-2</v>
      </c>
      <c r="CO83" s="348">
        <v>1.5172706195727123E-2</v>
      </c>
      <c r="CP83" s="348">
        <v>1.2115446549919648E-2</v>
      </c>
      <c r="CQ83" s="348">
        <v>9.3885896363668578E-3</v>
      </c>
      <c r="CR83" s="348">
        <v>1.4091454576286487E-2</v>
      </c>
      <c r="CS83" s="348">
        <v>9.5623372858748834E-3</v>
      </c>
      <c r="CT83" s="348">
        <v>9.3794971355381975E-3</v>
      </c>
      <c r="CU83" s="348">
        <v>1.6164518852857131E-2</v>
      </c>
      <c r="CV83" s="348">
        <v>1.3953831444776707E-2</v>
      </c>
      <c r="CW83" s="348">
        <v>1.8781835193952059E-2</v>
      </c>
      <c r="CX83" s="348">
        <v>1.2072805500428271E-2</v>
      </c>
      <c r="CY83" s="348">
        <v>8.2445359602660254E-3</v>
      </c>
      <c r="CZ83" s="348">
        <v>5.6854676757197999E-2</v>
      </c>
      <c r="DA83" s="348">
        <v>1.6059327851396871E-2</v>
      </c>
      <c r="DB83" s="348">
        <v>2.1617771244866017E-2</v>
      </c>
      <c r="DC83" s="348">
        <v>3.3226183667633268E-2</v>
      </c>
      <c r="DD83" s="348">
        <v>1.4521287397356832E-2</v>
      </c>
      <c r="DE83" s="348">
        <v>3.123511505701243E-2</v>
      </c>
      <c r="DF83" s="348">
        <v>1.8487340589267112E-2</v>
      </c>
      <c r="DG83" s="349">
        <v>1.1110952476264318E-2</v>
      </c>
    </row>
    <row r="84" spans="1:111" ht="15" customHeight="1" x14ac:dyDescent="0.3">
      <c r="A84" s="510">
        <v>78</v>
      </c>
      <c r="B84" s="196" t="s">
        <v>373</v>
      </c>
      <c r="C84" s="279" t="s">
        <v>237</v>
      </c>
      <c r="D84" s="347">
        <v>2.6605893636856802E-3</v>
      </c>
      <c r="E84" s="348">
        <v>5.6315989560296468E-3</v>
      </c>
      <c r="F84" s="348">
        <v>1.543064601474768E-3</v>
      </c>
      <c r="G84" s="348">
        <v>2.0823139732059266E-3</v>
      </c>
      <c r="H84" s="348">
        <v>2.4366863161853929E-3</v>
      </c>
      <c r="I84" s="348">
        <v>1.3938571634705488E-3</v>
      </c>
      <c r="J84" s="348">
        <v>2.1663128555215365E-3</v>
      </c>
      <c r="K84" s="348">
        <v>2.5292096285051248E-3</v>
      </c>
      <c r="L84" s="348">
        <v>1.6950856030303475E-3</v>
      </c>
      <c r="M84" s="348">
        <v>5.1601913213645901E-3</v>
      </c>
      <c r="N84" s="348">
        <v>4.1693589979476409E-4</v>
      </c>
      <c r="O84" s="348">
        <v>1.4669458830787474E-3</v>
      </c>
      <c r="P84" s="348">
        <v>9.4273811127203319E-4</v>
      </c>
      <c r="Q84" s="348">
        <v>3.873924563853156E-3</v>
      </c>
      <c r="R84" s="348">
        <v>2.3909166280365302E-3</v>
      </c>
      <c r="S84" s="348">
        <v>7.0582098243028744E-3</v>
      </c>
      <c r="T84" s="348">
        <v>3.3409692298851865E-3</v>
      </c>
      <c r="U84" s="348">
        <v>1.6342693968918684E-3</v>
      </c>
      <c r="V84" s="348">
        <v>5.3088623142887696E-3</v>
      </c>
      <c r="W84" s="348">
        <v>5.2152602456860099E-3</v>
      </c>
      <c r="X84" s="348">
        <v>4.4655848594114611E-3</v>
      </c>
      <c r="Y84" s="348">
        <v>3.6998099083345526E-3</v>
      </c>
      <c r="Z84" s="348">
        <v>3.5128801927185147E-3</v>
      </c>
      <c r="AA84" s="348">
        <v>3.9922904580005861E-3</v>
      </c>
      <c r="AB84" s="348">
        <v>1.8243251786346135E-3</v>
      </c>
      <c r="AC84" s="348">
        <v>2.5717706124280602E-3</v>
      </c>
      <c r="AD84" s="348">
        <v>3.6596948257924724E-3</v>
      </c>
      <c r="AE84" s="348">
        <v>1.6755271495973008E-2</v>
      </c>
      <c r="AF84" s="348">
        <v>1.797091939545109E-3</v>
      </c>
      <c r="AG84" s="348">
        <v>1.4342734613403492E-3</v>
      </c>
      <c r="AH84" s="348">
        <v>1.2710314313317417E-3</v>
      </c>
      <c r="AI84" s="348">
        <v>3.7458360510226889E-3</v>
      </c>
      <c r="AJ84" s="348">
        <v>8.1029276201300734E-3</v>
      </c>
      <c r="AK84" s="348">
        <v>3.5058693281200606E-3</v>
      </c>
      <c r="AL84" s="348">
        <v>4.9466392552111752E-3</v>
      </c>
      <c r="AM84" s="348">
        <v>1.1795963535522213E-2</v>
      </c>
      <c r="AN84" s="348">
        <v>7.9992345682646897E-3</v>
      </c>
      <c r="AO84" s="348">
        <v>8.3319418768704849E-3</v>
      </c>
      <c r="AP84" s="348">
        <v>6.8063744787976123E-3</v>
      </c>
      <c r="AQ84" s="348">
        <v>1.9331004942717275E-2</v>
      </c>
      <c r="AR84" s="348">
        <v>7.8887774102688601E-3</v>
      </c>
      <c r="AS84" s="348">
        <v>4.0200721346164876E-3</v>
      </c>
      <c r="AT84" s="348">
        <v>3.3888865870496218E-3</v>
      </c>
      <c r="AU84" s="348">
        <v>2.4554932368208923E-3</v>
      </c>
      <c r="AV84" s="348">
        <v>2.0778431666486404E-3</v>
      </c>
      <c r="AW84" s="348">
        <v>1.6735368569073623E-3</v>
      </c>
      <c r="AX84" s="348">
        <v>1.342749324193255E-3</v>
      </c>
      <c r="AY84" s="348">
        <v>1.8947649607504366E-3</v>
      </c>
      <c r="AZ84" s="348">
        <v>2.2836488685262484E-3</v>
      </c>
      <c r="BA84" s="348">
        <v>1.8332494904670484E-3</v>
      </c>
      <c r="BB84" s="348">
        <v>1.1052893703698136E-3</v>
      </c>
      <c r="BC84" s="348">
        <v>2.2704681376476748E-3</v>
      </c>
      <c r="BD84" s="348">
        <v>1.4359424200224859E-3</v>
      </c>
      <c r="BE84" s="348">
        <v>1.1807216883925112E-3</v>
      </c>
      <c r="BF84" s="348">
        <v>4.4431024941593081E-3</v>
      </c>
      <c r="BG84" s="348">
        <v>4.5125577470607565E-3</v>
      </c>
      <c r="BH84" s="348">
        <v>3.1647634192760767E-3</v>
      </c>
      <c r="BI84" s="348">
        <v>4.1296789360933716E-3</v>
      </c>
      <c r="BJ84" s="348">
        <v>2.1174725329556271E-3</v>
      </c>
      <c r="BK84" s="348">
        <v>1.8288827414455798E-3</v>
      </c>
      <c r="BL84" s="348">
        <v>8.5730261162163549E-2</v>
      </c>
      <c r="BM84" s="348">
        <v>2.0079466137066715E-3</v>
      </c>
      <c r="BN84" s="348">
        <v>2.0664187496380808E-3</v>
      </c>
      <c r="BO84" s="348">
        <v>2.9017062190790774E-3</v>
      </c>
      <c r="BP84" s="348">
        <v>2.9796436879904217E-3</v>
      </c>
      <c r="BQ84" s="348">
        <v>4.4716873594553962E-3</v>
      </c>
      <c r="BR84" s="348">
        <v>4.0183680083530782E-3</v>
      </c>
      <c r="BS84" s="348">
        <v>1.1383838871615553E-3</v>
      </c>
      <c r="BT84" s="348">
        <v>1.2373709662884798E-3</v>
      </c>
      <c r="BU84" s="348">
        <v>6.0769136901773243E-4</v>
      </c>
      <c r="BV84" s="348">
        <v>5.1263235200495899E-4</v>
      </c>
      <c r="BW84" s="348">
        <v>3.1716104294181064E-4</v>
      </c>
      <c r="BX84" s="348">
        <v>2.7899404462912257E-4</v>
      </c>
      <c r="BY84" s="348">
        <v>9.0150589920859784E-5</v>
      </c>
      <c r="BZ84" s="348">
        <v>5.8556714060634541E-4</v>
      </c>
      <c r="CA84" s="348">
        <v>4.5257839105929676E-3</v>
      </c>
      <c r="CB84" s="348">
        <v>6.148867730942701E-3</v>
      </c>
      <c r="CC84" s="348">
        <v>1.276689702412616</v>
      </c>
      <c r="CD84" s="348">
        <v>2.3258367640266349E-3</v>
      </c>
      <c r="CE84" s="348">
        <v>4.2992444784929079E-4</v>
      </c>
      <c r="CF84" s="348">
        <v>5.7919235821303396E-4</v>
      </c>
      <c r="CG84" s="348">
        <v>8.7326693131582322E-4</v>
      </c>
      <c r="CH84" s="348">
        <v>1.5622055476584434E-3</v>
      </c>
      <c r="CI84" s="348">
        <v>4.7330690007039734E-4</v>
      </c>
      <c r="CJ84" s="348">
        <v>5.3115788997640061E-4</v>
      </c>
      <c r="CK84" s="348">
        <v>6.3628912784114994E-4</v>
      </c>
      <c r="CL84" s="348">
        <v>4.5826287433194633E-4</v>
      </c>
      <c r="CM84" s="348">
        <v>9.8683315806848636E-4</v>
      </c>
      <c r="CN84" s="348">
        <v>5.6742531465314282E-4</v>
      </c>
      <c r="CO84" s="348">
        <v>4.857609579280224E-4</v>
      </c>
      <c r="CP84" s="348">
        <v>8.7064602759239385E-4</v>
      </c>
      <c r="CQ84" s="348">
        <v>7.3315437484855993E-4</v>
      </c>
      <c r="CR84" s="348">
        <v>1.004624511510993E-3</v>
      </c>
      <c r="CS84" s="348">
        <v>5.6003304780842544E-4</v>
      </c>
      <c r="CT84" s="348">
        <v>4.8799041289836637E-4</v>
      </c>
      <c r="CU84" s="348">
        <v>7.5413511870066254E-4</v>
      </c>
      <c r="CV84" s="348">
        <v>5.5792944084445651E-4</v>
      </c>
      <c r="CW84" s="348">
        <v>6.4759561842266491E-4</v>
      </c>
      <c r="CX84" s="348">
        <v>1.8028602163525813E-3</v>
      </c>
      <c r="CY84" s="348">
        <v>3.2145864340020019E-4</v>
      </c>
      <c r="CZ84" s="348">
        <v>1.4317885696906272E-3</v>
      </c>
      <c r="DA84" s="348">
        <v>1.200737670632138E-3</v>
      </c>
      <c r="DB84" s="348">
        <v>6.94952997665997E-4</v>
      </c>
      <c r="DC84" s="348">
        <v>7.3703732284881079E-4</v>
      </c>
      <c r="DD84" s="348">
        <v>6.0273209957450525E-4</v>
      </c>
      <c r="DE84" s="348">
        <v>7.4501202343457121E-4</v>
      </c>
      <c r="DF84" s="348">
        <v>4.6469943056326709E-3</v>
      </c>
      <c r="DG84" s="349">
        <v>6.1672482853820639E-4</v>
      </c>
    </row>
    <row r="85" spans="1:111" ht="15" customHeight="1" x14ac:dyDescent="0.3">
      <c r="A85" s="510">
        <v>79</v>
      </c>
      <c r="B85" s="196" t="s">
        <v>374</v>
      </c>
      <c r="C85" s="279" t="s">
        <v>238</v>
      </c>
      <c r="D85" s="347">
        <v>4.3518274970292793E-4</v>
      </c>
      <c r="E85" s="348">
        <v>4.3068670396236589E-4</v>
      </c>
      <c r="F85" s="348">
        <v>6.1198601199203152E-4</v>
      </c>
      <c r="G85" s="348">
        <v>4.9603278888317925E-4</v>
      </c>
      <c r="H85" s="348">
        <v>4.8158202777524471E-4</v>
      </c>
      <c r="I85" s="348">
        <v>5.3940878810452937E-3</v>
      </c>
      <c r="J85" s="348">
        <v>3.3758188674665474E-3</v>
      </c>
      <c r="K85" s="348">
        <v>6.0430172607817188E-4</v>
      </c>
      <c r="L85" s="348">
        <v>6.3374626947324149E-4</v>
      </c>
      <c r="M85" s="348">
        <v>4.6229085934895221E-4</v>
      </c>
      <c r="N85" s="348">
        <v>2.107723623805334E-4</v>
      </c>
      <c r="O85" s="348">
        <v>8.6988139733876278E-4</v>
      </c>
      <c r="P85" s="348">
        <v>1.2488464583858285E-3</v>
      </c>
      <c r="Q85" s="348">
        <v>6.6535673857320333E-4</v>
      </c>
      <c r="R85" s="348">
        <v>1.017785107703649E-3</v>
      </c>
      <c r="S85" s="348">
        <v>7.1913812924437131E-4</v>
      </c>
      <c r="T85" s="348">
        <v>7.3596463104150885E-4</v>
      </c>
      <c r="U85" s="348">
        <v>9.6807329612976845E-4</v>
      </c>
      <c r="V85" s="348">
        <v>6.3612596574329455E-4</v>
      </c>
      <c r="W85" s="348">
        <v>7.2702318003789533E-4</v>
      </c>
      <c r="X85" s="348">
        <v>1.9898361098370722E-4</v>
      </c>
      <c r="Y85" s="348">
        <v>5.0447890488268901E-4</v>
      </c>
      <c r="Z85" s="348">
        <v>1.0050574829803031E-3</v>
      </c>
      <c r="AA85" s="348">
        <v>5.0509858885802034E-4</v>
      </c>
      <c r="AB85" s="348">
        <v>3.29577923245027E-3</v>
      </c>
      <c r="AC85" s="348">
        <v>1.0146703503596875E-3</v>
      </c>
      <c r="AD85" s="348">
        <v>8.908093132580419E-5</v>
      </c>
      <c r="AE85" s="348">
        <v>2.3879682762456566E-4</v>
      </c>
      <c r="AF85" s="348">
        <v>8.0294676939379284E-4</v>
      </c>
      <c r="AG85" s="348">
        <v>7.8846815318219736E-4</v>
      </c>
      <c r="AH85" s="348">
        <v>8.5087437033263072E-4</v>
      </c>
      <c r="AI85" s="348">
        <v>8.0676129585047728E-4</v>
      </c>
      <c r="AJ85" s="348">
        <v>6.876427872127837E-4</v>
      </c>
      <c r="AK85" s="348">
        <v>7.8088909210254499E-4</v>
      </c>
      <c r="AL85" s="348">
        <v>8.2772074529627619E-4</v>
      </c>
      <c r="AM85" s="348">
        <v>4.3197453562453827E-4</v>
      </c>
      <c r="AN85" s="348">
        <v>8.638016360908332E-4</v>
      </c>
      <c r="AO85" s="348">
        <v>7.1951878701506514E-4</v>
      </c>
      <c r="AP85" s="348">
        <v>7.3651093139411126E-4</v>
      </c>
      <c r="AQ85" s="348">
        <v>6.3137145189070501E-4</v>
      </c>
      <c r="AR85" s="348">
        <v>5.3177099576937894E-4</v>
      </c>
      <c r="AS85" s="348">
        <v>1.1801832100504343E-3</v>
      </c>
      <c r="AT85" s="348">
        <v>9.260215438734509E-4</v>
      </c>
      <c r="AU85" s="348">
        <v>1.0484465210611818E-3</v>
      </c>
      <c r="AV85" s="348">
        <v>1.134360479929662E-3</v>
      </c>
      <c r="AW85" s="348">
        <v>1.3717447375161639E-3</v>
      </c>
      <c r="AX85" s="348">
        <v>6.9291604785146153E-4</v>
      </c>
      <c r="AY85" s="348">
        <v>1.0474992178899005E-3</v>
      </c>
      <c r="AZ85" s="348">
        <v>9.6388290051278717E-4</v>
      </c>
      <c r="BA85" s="348">
        <v>8.1252520772600158E-4</v>
      </c>
      <c r="BB85" s="348">
        <v>9.0507787947465229E-4</v>
      </c>
      <c r="BC85" s="348">
        <v>8.2898514749234447E-4</v>
      </c>
      <c r="BD85" s="348">
        <v>9.0501090787539773E-4</v>
      </c>
      <c r="BE85" s="348">
        <v>7.4027284626830439E-4</v>
      </c>
      <c r="BF85" s="348">
        <v>9.6578329868506508E-4</v>
      </c>
      <c r="BG85" s="348">
        <v>8.7428657203483047E-4</v>
      </c>
      <c r="BH85" s="348">
        <v>9.9094061240413158E-4</v>
      </c>
      <c r="BI85" s="348">
        <v>6.8988129331811192E-4</v>
      </c>
      <c r="BJ85" s="348">
        <v>7.0644828103879655E-4</v>
      </c>
      <c r="BK85" s="348">
        <v>9.423186443537889E-4</v>
      </c>
      <c r="BL85" s="348">
        <v>4.7087355170348386E-4</v>
      </c>
      <c r="BM85" s="348">
        <v>7.0376898834605085E-4</v>
      </c>
      <c r="BN85" s="348">
        <v>7.7430988201779446E-4</v>
      </c>
      <c r="BO85" s="348">
        <v>6.9788338844478984E-4</v>
      </c>
      <c r="BP85" s="348">
        <v>7.8541829498452234E-4</v>
      </c>
      <c r="BQ85" s="348">
        <v>6.5383441993804154E-4</v>
      </c>
      <c r="BR85" s="348">
        <v>5.7023353642022504E-4</v>
      </c>
      <c r="BS85" s="348">
        <v>1.4799361245677429E-3</v>
      </c>
      <c r="BT85" s="348">
        <v>3.873139303694614E-3</v>
      </c>
      <c r="BU85" s="348">
        <v>2.0069934544284284E-3</v>
      </c>
      <c r="BV85" s="348">
        <v>1.4235166059591042E-3</v>
      </c>
      <c r="BW85" s="348">
        <v>5.2099893043211032E-4</v>
      </c>
      <c r="BX85" s="348">
        <v>4.848796649954043E-4</v>
      </c>
      <c r="BY85" s="348">
        <v>1.2138821545287909E-4</v>
      </c>
      <c r="BZ85" s="348">
        <v>5.3041612876922133E-4</v>
      </c>
      <c r="CA85" s="348">
        <v>3.4704489396915458E-4</v>
      </c>
      <c r="CB85" s="348">
        <v>8.8472292293826998E-4</v>
      </c>
      <c r="CC85" s="348">
        <v>5.6366462854488646E-4</v>
      </c>
      <c r="CD85" s="348">
        <v>1.0030943494131443</v>
      </c>
      <c r="CE85" s="348">
        <v>1.2183845456424764E-3</v>
      </c>
      <c r="CF85" s="348">
        <v>6.3558526369815731E-4</v>
      </c>
      <c r="CG85" s="348">
        <v>8.3537508951264433E-4</v>
      </c>
      <c r="CH85" s="348">
        <v>2.0752437679097097E-2</v>
      </c>
      <c r="CI85" s="348">
        <v>1.7502104701928518E-3</v>
      </c>
      <c r="CJ85" s="348">
        <v>3.5011691558965775E-3</v>
      </c>
      <c r="CK85" s="348">
        <v>2.6387396157902662E-3</v>
      </c>
      <c r="CL85" s="348">
        <v>1.932783520914949E-3</v>
      </c>
      <c r="CM85" s="348">
        <v>6.3078802373864578E-3</v>
      </c>
      <c r="CN85" s="348">
        <v>1.2888801661648447E-3</v>
      </c>
      <c r="CO85" s="348">
        <v>1.5822841611100918E-3</v>
      </c>
      <c r="CP85" s="348">
        <v>2.9052441551776988E-3</v>
      </c>
      <c r="CQ85" s="348">
        <v>1.2343833028474554E-3</v>
      </c>
      <c r="CR85" s="348">
        <v>8.1069186110022725E-4</v>
      </c>
      <c r="CS85" s="348">
        <v>6.1941786394095397E-4</v>
      </c>
      <c r="CT85" s="348">
        <v>4.3708887392832128E-4</v>
      </c>
      <c r="CU85" s="348">
        <v>3.8913526681078336E-3</v>
      </c>
      <c r="CV85" s="348">
        <v>1.6795556778214536E-3</v>
      </c>
      <c r="CW85" s="348">
        <v>4.333583634233972E-3</v>
      </c>
      <c r="CX85" s="348">
        <v>8.5466504901772163E-4</v>
      </c>
      <c r="CY85" s="348">
        <v>1.8391955816613465E-3</v>
      </c>
      <c r="CZ85" s="348">
        <v>1.1441929957653717E-3</v>
      </c>
      <c r="DA85" s="348">
        <v>7.9648738823988134E-4</v>
      </c>
      <c r="DB85" s="348">
        <v>1.0230129407669049E-3</v>
      </c>
      <c r="DC85" s="348">
        <v>1.4406067809226255E-3</v>
      </c>
      <c r="DD85" s="348">
        <v>1.0275184526777931E-3</v>
      </c>
      <c r="DE85" s="348">
        <v>1.1015897587515727E-3</v>
      </c>
      <c r="DF85" s="348">
        <v>9.9523791839267284E-4</v>
      </c>
      <c r="DG85" s="349">
        <v>2.6401015579632092E-3</v>
      </c>
    </row>
    <row r="86" spans="1:111" ht="15" customHeight="1" x14ac:dyDescent="0.3">
      <c r="A86" s="510">
        <v>80</v>
      </c>
      <c r="B86" s="196" t="s">
        <v>375</v>
      </c>
      <c r="C86" s="279" t="s">
        <v>376</v>
      </c>
      <c r="D86" s="347">
        <v>1.24804146731541E-3</v>
      </c>
      <c r="E86" s="348">
        <v>3.6389334289888479E-3</v>
      </c>
      <c r="F86" s="348">
        <v>9.9539108197878854E-4</v>
      </c>
      <c r="G86" s="348">
        <v>7.3036457405446981E-4</v>
      </c>
      <c r="H86" s="348">
        <v>1.5575313358792255E-3</v>
      </c>
      <c r="I86" s="348">
        <v>5.3127681326493458E-4</v>
      </c>
      <c r="J86" s="348">
        <v>6.7093209476947282E-4</v>
      </c>
      <c r="K86" s="348">
        <v>2.780197216194514E-3</v>
      </c>
      <c r="L86" s="348">
        <v>1.4925970274586699E-3</v>
      </c>
      <c r="M86" s="348">
        <v>2.9897310453274313E-3</v>
      </c>
      <c r="N86" s="348">
        <v>3.2835517528390941E-4</v>
      </c>
      <c r="O86" s="348">
        <v>1.0738242593973542E-3</v>
      </c>
      <c r="P86" s="348">
        <v>9.9502295500629163E-4</v>
      </c>
      <c r="Q86" s="348">
        <v>1.765104984370093E-3</v>
      </c>
      <c r="R86" s="348">
        <v>1.64995884103512E-3</v>
      </c>
      <c r="S86" s="348">
        <v>3.5209125467943287E-3</v>
      </c>
      <c r="T86" s="348">
        <v>2.992862332999318E-3</v>
      </c>
      <c r="U86" s="348">
        <v>1.7876356678758415E-3</v>
      </c>
      <c r="V86" s="348">
        <v>1.3088192948733542E-3</v>
      </c>
      <c r="W86" s="348">
        <v>1.0498878078460448E-3</v>
      </c>
      <c r="X86" s="348">
        <v>1.6166847269430873E-3</v>
      </c>
      <c r="Y86" s="348">
        <v>1.7352213445706944E-3</v>
      </c>
      <c r="Z86" s="348">
        <v>1.7474693902798353E-3</v>
      </c>
      <c r="AA86" s="348">
        <v>1.8903157970392049E-3</v>
      </c>
      <c r="AB86" s="348">
        <v>1.4222871274857962E-3</v>
      </c>
      <c r="AC86" s="348">
        <v>1.8211645513534118E-3</v>
      </c>
      <c r="AD86" s="348">
        <v>5.884142520212796E-4</v>
      </c>
      <c r="AE86" s="348">
        <v>1.3761070340312525E-3</v>
      </c>
      <c r="AF86" s="348">
        <v>1.0523631738914606E-3</v>
      </c>
      <c r="AG86" s="348">
        <v>9.1572533559166464E-4</v>
      </c>
      <c r="AH86" s="348">
        <v>1.0836718619686794E-3</v>
      </c>
      <c r="AI86" s="348">
        <v>1.6561089430806876E-3</v>
      </c>
      <c r="AJ86" s="348">
        <v>3.5033798691183299E-3</v>
      </c>
      <c r="AK86" s="348">
        <v>1.7772794167677951E-3</v>
      </c>
      <c r="AL86" s="348">
        <v>2.0258134616398873E-3</v>
      </c>
      <c r="AM86" s="348">
        <v>1.748167331325964E-3</v>
      </c>
      <c r="AN86" s="348">
        <v>1.4423966805798554E-3</v>
      </c>
      <c r="AO86" s="348">
        <v>2.3841404605427097E-3</v>
      </c>
      <c r="AP86" s="348">
        <v>1.7219650728857068E-3</v>
      </c>
      <c r="AQ86" s="348">
        <v>9.5363986508221772E-4</v>
      </c>
      <c r="AR86" s="348">
        <v>1.2283457547184607E-3</v>
      </c>
      <c r="AS86" s="348">
        <v>1.2760560286680591E-3</v>
      </c>
      <c r="AT86" s="348">
        <v>1.1243706856122881E-3</v>
      </c>
      <c r="AU86" s="348">
        <v>1.0109675723386634E-3</v>
      </c>
      <c r="AV86" s="348">
        <v>8.7402751828557438E-4</v>
      </c>
      <c r="AW86" s="348">
        <v>9.5820479350780042E-4</v>
      </c>
      <c r="AX86" s="348">
        <v>9.224545101717658E-4</v>
      </c>
      <c r="AY86" s="348">
        <v>9.5706157281926223E-4</v>
      </c>
      <c r="AZ86" s="348">
        <v>1.0427445804853694E-3</v>
      </c>
      <c r="BA86" s="348">
        <v>1.0681606721621255E-3</v>
      </c>
      <c r="BB86" s="348">
        <v>8.4960835650414648E-4</v>
      </c>
      <c r="BC86" s="348">
        <v>1.0919111618354486E-3</v>
      </c>
      <c r="BD86" s="348">
        <v>9.7326132006646054E-4</v>
      </c>
      <c r="BE86" s="348">
        <v>9.0511865887315276E-4</v>
      </c>
      <c r="BF86" s="348">
        <v>1.996305276366054E-3</v>
      </c>
      <c r="BG86" s="348">
        <v>1.9441223832806275E-3</v>
      </c>
      <c r="BH86" s="348">
        <v>1.3802260219342409E-3</v>
      </c>
      <c r="BI86" s="348">
        <v>1.5980252785540443E-3</v>
      </c>
      <c r="BJ86" s="348">
        <v>9.9353346197213026E-4</v>
      </c>
      <c r="BK86" s="348">
        <v>1.3281024433277979E-3</v>
      </c>
      <c r="BL86" s="348">
        <v>2.5190494728662334E-3</v>
      </c>
      <c r="BM86" s="348">
        <v>1.4401332704323555E-3</v>
      </c>
      <c r="BN86" s="348">
        <v>1.5271376833574405E-3</v>
      </c>
      <c r="BO86" s="348">
        <v>1.4183373965339591E-3</v>
      </c>
      <c r="BP86" s="348">
        <v>1.4432025112164622E-3</v>
      </c>
      <c r="BQ86" s="348">
        <v>7.9331557928875363E-4</v>
      </c>
      <c r="BR86" s="348">
        <v>1.774245058516466E-3</v>
      </c>
      <c r="BS86" s="348">
        <v>6.2395835679898465E-4</v>
      </c>
      <c r="BT86" s="348">
        <v>4.9333984402793736E-4</v>
      </c>
      <c r="BU86" s="348">
        <v>3.3794056827308918E-4</v>
      </c>
      <c r="BV86" s="348">
        <v>4.2145028679469495E-4</v>
      </c>
      <c r="BW86" s="348">
        <v>2.1316904705444349E-4</v>
      </c>
      <c r="BX86" s="348">
        <v>2.1465141004706458E-4</v>
      </c>
      <c r="BY86" s="348">
        <v>6.3740149187776116E-5</v>
      </c>
      <c r="BZ86" s="348">
        <v>1.2588233711590903E-3</v>
      </c>
      <c r="CA86" s="348">
        <v>1.1375366524329217E-3</v>
      </c>
      <c r="CB86" s="348">
        <v>1.1304721425932573E-3</v>
      </c>
      <c r="CC86" s="348">
        <v>6.3494045732334311E-4</v>
      </c>
      <c r="CD86" s="348">
        <v>1.0711684427133685E-3</v>
      </c>
      <c r="CE86" s="348">
        <v>1.0038888685353788</v>
      </c>
      <c r="CF86" s="348">
        <v>3.1112534846106424E-4</v>
      </c>
      <c r="CG86" s="348">
        <v>5.5301031951793776E-4</v>
      </c>
      <c r="CH86" s="348">
        <v>8.593136895355083E-3</v>
      </c>
      <c r="CI86" s="348">
        <v>3.7065016659276685E-4</v>
      </c>
      <c r="CJ86" s="348">
        <v>4.9103038498524837E-4</v>
      </c>
      <c r="CK86" s="348">
        <v>6.2177308177701653E-4</v>
      </c>
      <c r="CL86" s="348">
        <v>4.0800692055652476E-4</v>
      </c>
      <c r="CM86" s="348">
        <v>1.191374714410253E-3</v>
      </c>
      <c r="CN86" s="348">
        <v>3.3026336519418063E-4</v>
      </c>
      <c r="CO86" s="348">
        <v>3.2749013832215234E-4</v>
      </c>
      <c r="CP86" s="348">
        <v>7.5084380406077028E-4</v>
      </c>
      <c r="CQ86" s="348">
        <v>9.7226532951246412E-4</v>
      </c>
      <c r="CR86" s="348">
        <v>8.2098862755874546E-4</v>
      </c>
      <c r="CS86" s="348">
        <v>5.609349909686469E-4</v>
      </c>
      <c r="CT86" s="348">
        <v>4.6512697133429577E-4</v>
      </c>
      <c r="CU86" s="348">
        <v>7.4819707302152994E-4</v>
      </c>
      <c r="CV86" s="348">
        <v>4.0787355488601838E-4</v>
      </c>
      <c r="CW86" s="348">
        <v>1.2074597529924778E-3</v>
      </c>
      <c r="CX86" s="348">
        <v>1.1155411729307754E-3</v>
      </c>
      <c r="CY86" s="348">
        <v>2.6035680047136486E-4</v>
      </c>
      <c r="CZ86" s="348">
        <v>1.1392443672648635E-3</v>
      </c>
      <c r="DA86" s="348">
        <v>1.497583493686444E-3</v>
      </c>
      <c r="DB86" s="348">
        <v>5.0555091155930743E-4</v>
      </c>
      <c r="DC86" s="348">
        <v>3.7670616401877348E-4</v>
      </c>
      <c r="DD86" s="348">
        <v>6.1722819096429987E-4</v>
      </c>
      <c r="DE86" s="348">
        <v>4.1304744325172514E-4</v>
      </c>
      <c r="DF86" s="348">
        <v>4.7836355908410901E-3</v>
      </c>
      <c r="DG86" s="349">
        <v>2.7723571714128762E-4</v>
      </c>
    </row>
    <row r="87" spans="1:111" ht="15" customHeight="1" x14ac:dyDescent="0.3">
      <c r="A87" s="510">
        <v>81</v>
      </c>
      <c r="B87" s="196" t="s">
        <v>377</v>
      </c>
      <c r="C87" s="279" t="s">
        <v>239</v>
      </c>
      <c r="D87" s="347">
        <v>5.9545381512663498E-3</v>
      </c>
      <c r="E87" s="348">
        <v>2.3323200796934666E-2</v>
      </c>
      <c r="F87" s="348">
        <v>5.3416898375028997E-3</v>
      </c>
      <c r="G87" s="348">
        <v>2.8007228995780157E-3</v>
      </c>
      <c r="H87" s="348">
        <v>9.0331065168920022E-3</v>
      </c>
      <c r="I87" s="348">
        <v>2.6652152275327642E-3</v>
      </c>
      <c r="J87" s="348">
        <v>3.1148508476636512E-3</v>
      </c>
      <c r="K87" s="348">
        <v>1.6365015396803729E-2</v>
      </c>
      <c r="L87" s="348">
        <v>7.227509636483693E-3</v>
      </c>
      <c r="M87" s="348">
        <v>4.6621308155437101E-2</v>
      </c>
      <c r="N87" s="348">
        <v>2.2799807283065687E-3</v>
      </c>
      <c r="O87" s="348">
        <v>5.9059792270526375E-3</v>
      </c>
      <c r="P87" s="348">
        <v>5.1868265917010357E-3</v>
      </c>
      <c r="Q87" s="348">
        <v>6.2115580268968214E-3</v>
      </c>
      <c r="R87" s="348">
        <v>5.7935591203353825E-3</v>
      </c>
      <c r="S87" s="348">
        <v>1.517289519323458E-2</v>
      </c>
      <c r="T87" s="348">
        <v>1.0557324303736145E-2</v>
      </c>
      <c r="U87" s="348">
        <v>5.842105710389376E-3</v>
      </c>
      <c r="V87" s="348">
        <v>1.0814489182526615E-2</v>
      </c>
      <c r="W87" s="348">
        <v>7.0018528576810072E-3</v>
      </c>
      <c r="X87" s="348">
        <v>9.115780510719429E-3</v>
      </c>
      <c r="Y87" s="348">
        <v>6.4205168227909129E-3</v>
      </c>
      <c r="Z87" s="348">
        <v>7.1798925135917856E-3</v>
      </c>
      <c r="AA87" s="348">
        <v>8.9829147098860179E-3</v>
      </c>
      <c r="AB87" s="348">
        <v>5.4508591632246722E-3</v>
      </c>
      <c r="AC87" s="348">
        <v>6.584030541081397E-3</v>
      </c>
      <c r="AD87" s="348">
        <v>1.013125205282038E-2</v>
      </c>
      <c r="AE87" s="348">
        <v>6.005261452280382E-3</v>
      </c>
      <c r="AF87" s="348">
        <v>5.7594398062839119E-3</v>
      </c>
      <c r="AG87" s="348">
        <v>4.146117403196193E-3</v>
      </c>
      <c r="AH87" s="348">
        <v>6.9451756715253714E-3</v>
      </c>
      <c r="AI87" s="348">
        <v>1.0087761789543955E-2</v>
      </c>
      <c r="AJ87" s="348">
        <v>8.9176041528715149E-3</v>
      </c>
      <c r="AK87" s="348">
        <v>1.1082780713724018E-2</v>
      </c>
      <c r="AL87" s="348">
        <v>9.4362708941706421E-3</v>
      </c>
      <c r="AM87" s="348">
        <v>6.0362623041041686E-3</v>
      </c>
      <c r="AN87" s="348">
        <v>6.038789096685173E-3</v>
      </c>
      <c r="AO87" s="348">
        <v>9.7887503856544308E-3</v>
      </c>
      <c r="AP87" s="348">
        <v>6.8336295970088659E-3</v>
      </c>
      <c r="AQ87" s="348">
        <v>1.1734861000526982E-2</v>
      </c>
      <c r="AR87" s="348">
        <v>1.2585887617367224E-2</v>
      </c>
      <c r="AS87" s="348">
        <v>5.4118915418589373E-3</v>
      </c>
      <c r="AT87" s="348">
        <v>5.6579550437613809E-3</v>
      </c>
      <c r="AU87" s="348">
        <v>4.6576526932108646E-3</v>
      </c>
      <c r="AV87" s="348">
        <v>3.8713582845118677E-3</v>
      </c>
      <c r="AW87" s="348">
        <v>5.1069668431789313E-3</v>
      </c>
      <c r="AX87" s="348">
        <v>4.4876312048649633E-3</v>
      </c>
      <c r="AY87" s="348">
        <v>4.9706226972962156E-3</v>
      </c>
      <c r="AZ87" s="348">
        <v>5.604201781392466E-3</v>
      </c>
      <c r="BA87" s="348">
        <v>4.9983519871080505E-3</v>
      </c>
      <c r="BB87" s="348">
        <v>4.0040369971461511E-3</v>
      </c>
      <c r="BC87" s="348">
        <v>7.2549322762006157E-3</v>
      </c>
      <c r="BD87" s="348">
        <v>4.7345849833135799E-3</v>
      </c>
      <c r="BE87" s="348">
        <v>4.3330225132012373E-3</v>
      </c>
      <c r="BF87" s="348">
        <v>6.847410850694657E-3</v>
      </c>
      <c r="BG87" s="348">
        <v>6.4817455381481074E-3</v>
      </c>
      <c r="BH87" s="348">
        <v>5.6610066518495402E-3</v>
      </c>
      <c r="BI87" s="348">
        <v>6.3777024624660592E-3</v>
      </c>
      <c r="BJ87" s="348">
        <v>4.5431874027194409E-3</v>
      </c>
      <c r="BK87" s="348">
        <v>5.7087024280943434E-3</v>
      </c>
      <c r="BL87" s="348">
        <v>2.9029390235440544E-2</v>
      </c>
      <c r="BM87" s="348">
        <v>4.2665999375094098E-3</v>
      </c>
      <c r="BN87" s="348">
        <v>4.7422033176822125E-3</v>
      </c>
      <c r="BO87" s="348">
        <v>4.2370425350407295E-3</v>
      </c>
      <c r="BP87" s="348">
        <v>4.5192162877958535E-3</v>
      </c>
      <c r="BQ87" s="348">
        <v>9.6224979076817742E-3</v>
      </c>
      <c r="BR87" s="348">
        <v>2.7537329619799378E-2</v>
      </c>
      <c r="BS87" s="348">
        <v>2.8179985425382525E-3</v>
      </c>
      <c r="BT87" s="348">
        <v>2.1795891906077679E-3</v>
      </c>
      <c r="BU87" s="348">
        <v>1.4963299408537868E-3</v>
      </c>
      <c r="BV87" s="348">
        <v>1.456246573294709E-3</v>
      </c>
      <c r="BW87" s="348">
        <v>1.1315043254369233E-3</v>
      </c>
      <c r="BX87" s="348">
        <v>9.8576837163470319E-4</v>
      </c>
      <c r="BY87" s="348">
        <v>2.1576518757845589E-4</v>
      </c>
      <c r="BZ87" s="348">
        <v>1.5306517166674199E-3</v>
      </c>
      <c r="CA87" s="348">
        <v>1.106291538612732E-3</v>
      </c>
      <c r="CB87" s="348">
        <v>5.3652796133980361E-3</v>
      </c>
      <c r="CC87" s="348">
        <v>2.2750135685292217E-3</v>
      </c>
      <c r="CD87" s="348">
        <v>4.0846826487930289E-3</v>
      </c>
      <c r="CE87" s="348">
        <v>1.2210757844126386E-3</v>
      </c>
      <c r="CF87" s="348">
        <v>1.0015127991256603</v>
      </c>
      <c r="CG87" s="348">
        <v>2.187086671690667E-3</v>
      </c>
      <c r="CH87" s="348">
        <v>7.2842585775001651E-4</v>
      </c>
      <c r="CI87" s="348">
        <v>1.6209973419073684E-3</v>
      </c>
      <c r="CJ87" s="348">
        <v>2.2560211783134625E-3</v>
      </c>
      <c r="CK87" s="348">
        <v>2.0993624880952981E-3</v>
      </c>
      <c r="CL87" s="348">
        <v>1.8794386046861724E-3</v>
      </c>
      <c r="CM87" s="348">
        <v>4.4119783485997459E-3</v>
      </c>
      <c r="CN87" s="348">
        <v>4.9440371050823023E-3</v>
      </c>
      <c r="CO87" s="348">
        <v>1.5308764404765639E-3</v>
      </c>
      <c r="CP87" s="348">
        <v>2.7996579411771324E-3</v>
      </c>
      <c r="CQ87" s="348">
        <v>2.6852348431543557E-3</v>
      </c>
      <c r="CR87" s="348">
        <v>3.39388938788461E-3</v>
      </c>
      <c r="CS87" s="348">
        <v>2.2524913695460141E-3</v>
      </c>
      <c r="CT87" s="348">
        <v>1.9204461132455225E-3</v>
      </c>
      <c r="CU87" s="348">
        <v>2.8040039634212232E-3</v>
      </c>
      <c r="CV87" s="348">
        <v>1.4539052509224507E-3</v>
      </c>
      <c r="CW87" s="348">
        <v>2.7120858726786346E-3</v>
      </c>
      <c r="CX87" s="348">
        <v>4.1171119273036606E-3</v>
      </c>
      <c r="CY87" s="348">
        <v>9.6841928217713006E-4</v>
      </c>
      <c r="CZ87" s="348">
        <v>5.7144571382154652E-3</v>
      </c>
      <c r="DA87" s="348">
        <v>6.7814419385089286E-3</v>
      </c>
      <c r="DB87" s="348">
        <v>2.1008359363859927E-3</v>
      </c>
      <c r="DC87" s="348">
        <v>1.6400803542292372E-3</v>
      </c>
      <c r="DD87" s="348">
        <v>2.1152297163283687E-3</v>
      </c>
      <c r="DE87" s="348">
        <v>1.61888906358055E-3</v>
      </c>
      <c r="DF87" s="348">
        <v>1.3875999271413961E-2</v>
      </c>
      <c r="DG87" s="349">
        <v>1.3744996513417468E-3</v>
      </c>
    </row>
    <row r="88" spans="1:111" ht="15" customHeight="1" x14ac:dyDescent="0.3">
      <c r="A88" s="510">
        <v>82</v>
      </c>
      <c r="B88" s="196" t="s">
        <v>378</v>
      </c>
      <c r="C88" s="279" t="s">
        <v>379</v>
      </c>
      <c r="D88" s="347">
        <v>1.0783181955565799E-2</v>
      </c>
      <c r="E88" s="348">
        <v>7.4254785998866821E-3</v>
      </c>
      <c r="F88" s="348">
        <v>4.301098835922587E-3</v>
      </c>
      <c r="G88" s="348">
        <v>6.650020734310395E-3</v>
      </c>
      <c r="H88" s="348">
        <v>8.2806102030371937E-3</v>
      </c>
      <c r="I88" s="348">
        <v>8.9755127537129997E-3</v>
      </c>
      <c r="J88" s="348">
        <v>2.9939589711899143E-2</v>
      </c>
      <c r="K88" s="348">
        <v>6.5410173314764709E-3</v>
      </c>
      <c r="L88" s="348">
        <v>5.1594855616043751E-3</v>
      </c>
      <c r="M88" s="348">
        <v>7.2715869339975885E-3</v>
      </c>
      <c r="N88" s="348">
        <v>1.2750392855717353E-3</v>
      </c>
      <c r="O88" s="348">
        <v>5.0898104782636372E-3</v>
      </c>
      <c r="P88" s="348">
        <v>5.53996038379249E-3</v>
      </c>
      <c r="Q88" s="348">
        <v>6.790001686767513E-3</v>
      </c>
      <c r="R88" s="348">
        <v>6.3544408459208553E-3</v>
      </c>
      <c r="S88" s="348">
        <v>1.139543618446421E-2</v>
      </c>
      <c r="T88" s="348">
        <v>6.0168260206181889E-3</v>
      </c>
      <c r="U88" s="348">
        <v>6.9059296617431272E-3</v>
      </c>
      <c r="V88" s="348">
        <v>8.9776602727644639E-3</v>
      </c>
      <c r="W88" s="348">
        <v>4.9596939877220103E-3</v>
      </c>
      <c r="X88" s="348">
        <v>2.0888614154800388E-3</v>
      </c>
      <c r="Y88" s="348">
        <v>4.2025434119994827E-3</v>
      </c>
      <c r="Z88" s="348">
        <v>3.6717396008719401E-3</v>
      </c>
      <c r="AA88" s="348">
        <v>5.6498235523290445E-3</v>
      </c>
      <c r="AB88" s="348">
        <v>5.040064871695219E-3</v>
      </c>
      <c r="AC88" s="348">
        <v>5.8592694523945813E-3</v>
      </c>
      <c r="AD88" s="348">
        <v>7.8194037328195131E-4</v>
      </c>
      <c r="AE88" s="348">
        <v>2.9097405548844839E-3</v>
      </c>
      <c r="AF88" s="348">
        <v>5.4960075559840017E-3</v>
      </c>
      <c r="AG88" s="348">
        <v>4.222768103821762E-3</v>
      </c>
      <c r="AH88" s="348">
        <v>5.813922801859786E-3</v>
      </c>
      <c r="AI88" s="348">
        <v>1.4881252351282763E-2</v>
      </c>
      <c r="AJ88" s="348">
        <v>8.117590145405541E-3</v>
      </c>
      <c r="AK88" s="348">
        <v>9.6119765410915114E-3</v>
      </c>
      <c r="AL88" s="348">
        <v>9.0975925117358341E-3</v>
      </c>
      <c r="AM88" s="348">
        <v>4.1637511288426226E-3</v>
      </c>
      <c r="AN88" s="348">
        <v>9.1929055306855436E-3</v>
      </c>
      <c r="AO88" s="348">
        <v>4.9399857683750433E-3</v>
      </c>
      <c r="AP88" s="348">
        <v>6.4225636941501775E-3</v>
      </c>
      <c r="AQ88" s="348">
        <v>6.5004211206237065E-3</v>
      </c>
      <c r="AR88" s="348">
        <v>6.1661119119033872E-3</v>
      </c>
      <c r="AS88" s="348">
        <v>4.8918746840129965E-3</v>
      </c>
      <c r="AT88" s="348">
        <v>5.237782563531173E-3</v>
      </c>
      <c r="AU88" s="348">
        <v>4.9152372643726135E-3</v>
      </c>
      <c r="AV88" s="348">
        <v>3.9818153992067402E-3</v>
      </c>
      <c r="AW88" s="348">
        <v>4.7132681261305848E-3</v>
      </c>
      <c r="AX88" s="348">
        <v>3.546187195506206E-3</v>
      </c>
      <c r="AY88" s="348">
        <v>3.7758341836173176E-3</v>
      </c>
      <c r="AZ88" s="348">
        <v>9.378334436755547E-3</v>
      </c>
      <c r="BA88" s="348">
        <v>3.7075605626001101E-3</v>
      </c>
      <c r="BB88" s="348">
        <v>3.9681219007224816E-3</v>
      </c>
      <c r="BC88" s="348">
        <v>5.2361230632640881E-3</v>
      </c>
      <c r="BD88" s="348">
        <v>3.3237476182278033E-3</v>
      </c>
      <c r="BE88" s="348">
        <v>5.4042120796499865E-3</v>
      </c>
      <c r="BF88" s="348">
        <v>5.7155282342797363E-3</v>
      </c>
      <c r="BG88" s="348">
        <v>6.1447629544792333E-3</v>
      </c>
      <c r="BH88" s="348">
        <v>6.0770189812121983E-3</v>
      </c>
      <c r="BI88" s="348">
        <v>4.8098673747379462E-3</v>
      </c>
      <c r="BJ88" s="348">
        <v>3.3983399589106399E-3</v>
      </c>
      <c r="BK88" s="348">
        <v>9.2433307173435241E-3</v>
      </c>
      <c r="BL88" s="348">
        <v>2.2444302864462789E-2</v>
      </c>
      <c r="BM88" s="348">
        <v>5.6522693332763689E-3</v>
      </c>
      <c r="BN88" s="348">
        <v>5.808047764207314E-3</v>
      </c>
      <c r="BO88" s="348">
        <v>5.636868419780245E-3</v>
      </c>
      <c r="BP88" s="348">
        <v>4.5646582840966213E-3</v>
      </c>
      <c r="BQ88" s="348">
        <v>2.2850913222112667E-3</v>
      </c>
      <c r="BR88" s="348">
        <v>3.2193203478730189E-3</v>
      </c>
      <c r="BS88" s="348">
        <v>3.369603965354382E-3</v>
      </c>
      <c r="BT88" s="348">
        <v>5.6077357665906252E-3</v>
      </c>
      <c r="BU88" s="348">
        <v>1.1167632077924485E-2</v>
      </c>
      <c r="BV88" s="348">
        <v>2.818898993658712E-3</v>
      </c>
      <c r="BW88" s="348">
        <v>1.3449147835045405E-3</v>
      </c>
      <c r="BX88" s="348">
        <v>1.3062972960210485E-3</v>
      </c>
      <c r="BY88" s="348">
        <v>4.1683260665801881E-4</v>
      </c>
      <c r="BZ88" s="348">
        <v>4.7525652233673284E-3</v>
      </c>
      <c r="CA88" s="348">
        <v>2.6604333426150633E-2</v>
      </c>
      <c r="CB88" s="348">
        <v>0.13044918370269276</v>
      </c>
      <c r="CC88" s="348">
        <v>8.7108851262853115E-2</v>
      </c>
      <c r="CD88" s="348">
        <v>0.29067436969697946</v>
      </c>
      <c r="CE88" s="348">
        <v>4.8369497809230569E-2</v>
      </c>
      <c r="CF88" s="348">
        <v>1.7530380135869311E-2</v>
      </c>
      <c r="CG88" s="348">
        <v>1.0156654740548834</v>
      </c>
      <c r="CH88" s="348">
        <v>9.9501489159654847E-3</v>
      </c>
      <c r="CI88" s="348">
        <v>2.8732419986039629E-3</v>
      </c>
      <c r="CJ88" s="348">
        <v>4.3035310385581725E-3</v>
      </c>
      <c r="CK88" s="348">
        <v>3.416281679520735E-3</v>
      </c>
      <c r="CL88" s="348">
        <v>2.3907897659189675E-3</v>
      </c>
      <c r="CM88" s="348">
        <v>8.4762126223805502E-3</v>
      </c>
      <c r="CN88" s="348">
        <v>3.1537512839857804E-3</v>
      </c>
      <c r="CO88" s="348">
        <v>2.9703850715374677E-3</v>
      </c>
      <c r="CP88" s="348">
        <v>3.6460726600868816E-3</v>
      </c>
      <c r="CQ88" s="348">
        <v>2.9317729401925285E-3</v>
      </c>
      <c r="CR88" s="348">
        <v>3.3550828554899719E-3</v>
      </c>
      <c r="CS88" s="348">
        <v>2.286220405586526E-3</v>
      </c>
      <c r="CT88" s="348">
        <v>2.074290157720495E-3</v>
      </c>
      <c r="CU88" s="348">
        <v>4.4989682027434946E-3</v>
      </c>
      <c r="CV88" s="348">
        <v>5.9365042647124555E-3</v>
      </c>
      <c r="CW88" s="348">
        <v>5.4076802156504721E-3</v>
      </c>
      <c r="CX88" s="348">
        <v>4.0899777358858859E-3</v>
      </c>
      <c r="CY88" s="348">
        <v>2.0441147673576679E-3</v>
      </c>
      <c r="CZ88" s="348">
        <v>3.2168756353019488E-2</v>
      </c>
      <c r="DA88" s="348">
        <v>7.4827300482631911E-3</v>
      </c>
      <c r="DB88" s="348">
        <v>3.9795729003462331E-3</v>
      </c>
      <c r="DC88" s="348">
        <v>7.3325182837003797E-3</v>
      </c>
      <c r="DD88" s="348">
        <v>2.9903915716168435E-3</v>
      </c>
      <c r="DE88" s="348">
        <v>5.2527141750684288E-3</v>
      </c>
      <c r="DF88" s="348">
        <v>8.7145947364699224E-3</v>
      </c>
      <c r="DG88" s="349">
        <v>1.7691381592670523E-2</v>
      </c>
    </row>
    <row r="89" spans="1:111" ht="15" customHeight="1" x14ac:dyDescent="0.3">
      <c r="A89" s="510">
        <v>83</v>
      </c>
      <c r="B89" s="196" t="s">
        <v>380</v>
      </c>
      <c r="C89" s="279" t="s">
        <v>381</v>
      </c>
      <c r="D89" s="347">
        <v>7.3541624892513129E-4</v>
      </c>
      <c r="E89" s="348">
        <v>8.1612291809245803E-4</v>
      </c>
      <c r="F89" s="348">
        <v>8.0908648534021895E-4</v>
      </c>
      <c r="G89" s="348">
        <v>6.3066973747609879E-4</v>
      </c>
      <c r="H89" s="348">
        <v>8.5521801696368646E-4</v>
      </c>
      <c r="I89" s="348">
        <v>3.3171680075835906E-3</v>
      </c>
      <c r="J89" s="348">
        <v>2.0512802352006692E-3</v>
      </c>
      <c r="K89" s="348">
        <v>8.1985069445415153E-4</v>
      </c>
      <c r="L89" s="348">
        <v>9.3384901506054737E-4</v>
      </c>
      <c r="M89" s="348">
        <v>6.859870643719908E-4</v>
      </c>
      <c r="N89" s="348">
        <v>3.897962745902811E-4</v>
      </c>
      <c r="O89" s="348">
        <v>9.2697700771790308E-4</v>
      </c>
      <c r="P89" s="348">
        <v>1.0524729592725707E-3</v>
      </c>
      <c r="Q89" s="348">
        <v>7.5685433630166235E-4</v>
      </c>
      <c r="R89" s="348">
        <v>1.0420294127749738E-3</v>
      </c>
      <c r="S89" s="348">
        <v>1.1014524813722591E-3</v>
      </c>
      <c r="T89" s="348">
        <v>9.241430587262502E-4</v>
      </c>
      <c r="U89" s="348">
        <v>9.0268799939315927E-4</v>
      </c>
      <c r="V89" s="348">
        <v>8.6004430298547516E-4</v>
      </c>
      <c r="W89" s="348">
        <v>8.0868125454508966E-4</v>
      </c>
      <c r="X89" s="348">
        <v>3.1583563868187419E-4</v>
      </c>
      <c r="Y89" s="348">
        <v>6.7847544179361829E-4</v>
      </c>
      <c r="Z89" s="348">
        <v>5.806255598726582E-4</v>
      </c>
      <c r="AA89" s="348">
        <v>8.1844259999878423E-4</v>
      </c>
      <c r="AB89" s="348">
        <v>1.0226469913871691E-3</v>
      </c>
      <c r="AC89" s="348">
        <v>9.9363399713442457E-4</v>
      </c>
      <c r="AD89" s="348">
        <v>1.4173492310196151E-4</v>
      </c>
      <c r="AE89" s="348">
        <v>4.0596167685000214E-4</v>
      </c>
      <c r="AF89" s="348">
        <v>7.9812735456670167E-4</v>
      </c>
      <c r="AG89" s="348">
        <v>7.29254850219611E-4</v>
      </c>
      <c r="AH89" s="348">
        <v>7.2959666162404299E-4</v>
      </c>
      <c r="AI89" s="348">
        <v>8.2576380312516184E-4</v>
      </c>
      <c r="AJ89" s="348">
        <v>9.0837641771262373E-4</v>
      </c>
      <c r="AK89" s="348">
        <v>8.5889531464444302E-4</v>
      </c>
      <c r="AL89" s="348">
        <v>8.972712633716841E-4</v>
      </c>
      <c r="AM89" s="348">
        <v>5.6892731332873752E-4</v>
      </c>
      <c r="AN89" s="348">
        <v>6.7362165612813924E-4</v>
      </c>
      <c r="AO89" s="348">
        <v>8.6628591118751992E-4</v>
      </c>
      <c r="AP89" s="348">
        <v>6.9197320152999638E-4</v>
      </c>
      <c r="AQ89" s="348">
        <v>5.4457670198293897E-4</v>
      </c>
      <c r="AR89" s="348">
        <v>5.9352562477388694E-4</v>
      </c>
      <c r="AS89" s="348">
        <v>7.3740007887512175E-4</v>
      </c>
      <c r="AT89" s="348">
        <v>7.5326059707517853E-4</v>
      </c>
      <c r="AU89" s="348">
        <v>7.5090575557916538E-4</v>
      </c>
      <c r="AV89" s="348">
        <v>7.6306030123535326E-4</v>
      </c>
      <c r="AW89" s="348">
        <v>8.7924023258619389E-4</v>
      </c>
      <c r="AX89" s="348">
        <v>6.7413047920470825E-4</v>
      </c>
      <c r="AY89" s="348">
        <v>7.3122931802557139E-4</v>
      </c>
      <c r="AZ89" s="348">
        <v>7.9905808946671058E-4</v>
      </c>
      <c r="BA89" s="348">
        <v>8.9431202548512169E-4</v>
      </c>
      <c r="BB89" s="348">
        <v>6.2325230300186419E-4</v>
      </c>
      <c r="BC89" s="348">
        <v>6.7455313093693126E-4</v>
      </c>
      <c r="BD89" s="348">
        <v>7.8631936988949756E-4</v>
      </c>
      <c r="BE89" s="348">
        <v>6.4660158168829466E-4</v>
      </c>
      <c r="BF89" s="348">
        <v>8.3219963677716772E-4</v>
      </c>
      <c r="BG89" s="348">
        <v>7.4400101640287688E-4</v>
      </c>
      <c r="BH89" s="348">
        <v>8.0048434110264468E-4</v>
      </c>
      <c r="BI89" s="348">
        <v>8.5219558648783771E-4</v>
      </c>
      <c r="BJ89" s="348">
        <v>1.1258424728575207E-3</v>
      </c>
      <c r="BK89" s="348">
        <v>1.1037551765692519E-3</v>
      </c>
      <c r="BL89" s="348">
        <v>1.9315291661845574E-3</v>
      </c>
      <c r="BM89" s="348">
        <v>9.9369997218061532E-4</v>
      </c>
      <c r="BN89" s="348">
        <v>1.5696586708912092E-3</v>
      </c>
      <c r="BO89" s="348">
        <v>1.2983591037076391E-3</v>
      </c>
      <c r="BP89" s="348">
        <v>1.2310371293596236E-3</v>
      </c>
      <c r="BQ89" s="348">
        <v>1.9560825963582983E-3</v>
      </c>
      <c r="BR89" s="348">
        <v>4.5253850597293654E-3</v>
      </c>
      <c r="BS89" s="348">
        <v>1.7202829666398869E-3</v>
      </c>
      <c r="BT89" s="348">
        <v>2.3491772008120324E-3</v>
      </c>
      <c r="BU89" s="348">
        <v>2.0775608476114398E-3</v>
      </c>
      <c r="BV89" s="348">
        <v>8.9382676696057907E-3</v>
      </c>
      <c r="BW89" s="348">
        <v>1.6084104557830825E-3</v>
      </c>
      <c r="BX89" s="348">
        <v>1.5273999912130208E-3</v>
      </c>
      <c r="BY89" s="348">
        <v>6.5060307147248627E-4</v>
      </c>
      <c r="BZ89" s="348">
        <v>1.9382716172735694E-3</v>
      </c>
      <c r="CA89" s="348">
        <v>7.869593747180842E-4</v>
      </c>
      <c r="CB89" s="348">
        <v>1.7963257540938361E-3</v>
      </c>
      <c r="CC89" s="348">
        <v>2.0087005332027189E-3</v>
      </c>
      <c r="CD89" s="348">
        <v>1.7359142066438993E-3</v>
      </c>
      <c r="CE89" s="348">
        <v>3.7723109029073739E-3</v>
      </c>
      <c r="CF89" s="348">
        <v>1.6479927012531157E-3</v>
      </c>
      <c r="CG89" s="348">
        <v>1.7526201578917302E-3</v>
      </c>
      <c r="CH89" s="348">
        <v>1.0170734735852909</v>
      </c>
      <c r="CI89" s="348">
        <v>4.6713018396880154E-3</v>
      </c>
      <c r="CJ89" s="348">
        <v>3.6575080470188613E-3</v>
      </c>
      <c r="CK89" s="348">
        <v>1.6909654707109364E-3</v>
      </c>
      <c r="CL89" s="348">
        <v>3.4287187779330911E-3</v>
      </c>
      <c r="CM89" s="348">
        <v>3.4011361289403848E-3</v>
      </c>
      <c r="CN89" s="348">
        <v>4.8789798291309543E-3</v>
      </c>
      <c r="CO89" s="348">
        <v>1.7387828498861984E-3</v>
      </c>
      <c r="CP89" s="348">
        <v>7.906162194876408E-3</v>
      </c>
      <c r="CQ89" s="348">
        <v>1.0326241549958716E-3</v>
      </c>
      <c r="CR89" s="348">
        <v>6.4447282496983838E-3</v>
      </c>
      <c r="CS89" s="348">
        <v>6.2663219951809672E-3</v>
      </c>
      <c r="CT89" s="348">
        <v>2.1478077118671202E-3</v>
      </c>
      <c r="CU89" s="348">
        <v>6.5622275675961076E-3</v>
      </c>
      <c r="CV89" s="348">
        <v>2.804332710511807E-3</v>
      </c>
      <c r="CW89" s="348">
        <v>2.835108145041869E-3</v>
      </c>
      <c r="CX89" s="348">
        <v>1.8008152604896068E-3</v>
      </c>
      <c r="CY89" s="348">
        <v>1.8938636994808376E-3</v>
      </c>
      <c r="CZ89" s="348">
        <v>2.6558282873499011E-3</v>
      </c>
      <c r="DA89" s="348">
        <v>1.585572445646805E-3</v>
      </c>
      <c r="DB89" s="348">
        <v>2.5789453727983786E-3</v>
      </c>
      <c r="DC89" s="348">
        <v>1.3172326947625307E-3</v>
      </c>
      <c r="DD89" s="348">
        <v>2.4041825311577067E-3</v>
      </c>
      <c r="DE89" s="348">
        <v>2.7744212418302195E-3</v>
      </c>
      <c r="DF89" s="348">
        <v>1.1361855919064044E-3</v>
      </c>
      <c r="DG89" s="349">
        <v>1.4146586830042006E-3</v>
      </c>
    </row>
    <row r="90" spans="1:111" ht="15" customHeight="1" x14ac:dyDescent="0.3">
      <c r="A90" s="510">
        <v>84</v>
      </c>
      <c r="B90" s="196" t="s">
        <v>382</v>
      </c>
      <c r="C90" s="279" t="s">
        <v>383</v>
      </c>
      <c r="D90" s="347">
        <v>3.7920863501160482E-3</v>
      </c>
      <c r="E90" s="348">
        <v>4.0583567824588208E-3</v>
      </c>
      <c r="F90" s="348">
        <v>4.357265731282694E-3</v>
      </c>
      <c r="G90" s="348">
        <v>4.8612928961062991E-3</v>
      </c>
      <c r="H90" s="348">
        <v>7.2559082680563212E-3</v>
      </c>
      <c r="I90" s="348">
        <v>2.084668135187713E-2</v>
      </c>
      <c r="J90" s="348">
        <v>6.93993501033713E-3</v>
      </c>
      <c r="K90" s="348">
        <v>5.6902339540206744E-3</v>
      </c>
      <c r="L90" s="348">
        <v>5.2687198707939802E-3</v>
      </c>
      <c r="M90" s="348">
        <v>4.5165797898477286E-3</v>
      </c>
      <c r="N90" s="348">
        <v>2.0370664086188485E-3</v>
      </c>
      <c r="O90" s="348">
        <v>4.6037197190476288E-3</v>
      </c>
      <c r="P90" s="348">
        <v>6.0053831777711845E-3</v>
      </c>
      <c r="Q90" s="348">
        <v>4.6298412232875612E-3</v>
      </c>
      <c r="R90" s="348">
        <v>5.8529482996786762E-3</v>
      </c>
      <c r="S90" s="348">
        <v>5.4187086914674713E-3</v>
      </c>
      <c r="T90" s="348">
        <v>5.2485740248256483E-3</v>
      </c>
      <c r="U90" s="348">
        <v>5.2270044244371438E-3</v>
      </c>
      <c r="V90" s="348">
        <v>3.5006381076254285E-3</v>
      </c>
      <c r="W90" s="348">
        <v>3.2089562852490442E-3</v>
      </c>
      <c r="X90" s="348">
        <v>1.4052984951374091E-3</v>
      </c>
      <c r="Y90" s="348">
        <v>3.2844281058890925E-3</v>
      </c>
      <c r="Z90" s="348">
        <v>2.9458986568874465E-3</v>
      </c>
      <c r="AA90" s="348">
        <v>4.1887354370207927E-3</v>
      </c>
      <c r="AB90" s="348">
        <v>1.5250225768809893E-2</v>
      </c>
      <c r="AC90" s="348">
        <v>6.5089360590716077E-3</v>
      </c>
      <c r="AD90" s="348">
        <v>6.6521813262116402E-4</v>
      </c>
      <c r="AE90" s="348">
        <v>2.2207299777824655E-3</v>
      </c>
      <c r="AF90" s="348">
        <v>4.5749157529211557E-3</v>
      </c>
      <c r="AG90" s="348">
        <v>4.2488235202497761E-3</v>
      </c>
      <c r="AH90" s="348">
        <v>4.6487704239737354E-3</v>
      </c>
      <c r="AI90" s="348">
        <v>5.0696847889744609E-3</v>
      </c>
      <c r="AJ90" s="348">
        <v>4.979419645819729E-3</v>
      </c>
      <c r="AK90" s="348">
        <v>4.1411264020807586E-3</v>
      </c>
      <c r="AL90" s="348">
        <v>4.5344550388379612E-3</v>
      </c>
      <c r="AM90" s="348">
        <v>2.3046599505234843E-3</v>
      </c>
      <c r="AN90" s="348">
        <v>2.8862914380598176E-3</v>
      </c>
      <c r="AO90" s="348">
        <v>3.5631321189904994E-3</v>
      </c>
      <c r="AP90" s="348">
        <v>3.6346403492022172E-3</v>
      </c>
      <c r="AQ90" s="348">
        <v>1.9991283385364556E-3</v>
      </c>
      <c r="AR90" s="348">
        <v>3.1005956510927069E-3</v>
      </c>
      <c r="AS90" s="348">
        <v>3.9000124375694581E-3</v>
      </c>
      <c r="AT90" s="348">
        <v>4.0350165126023041E-3</v>
      </c>
      <c r="AU90" s="348">
        <v>4.4618623042397909E-3</v>
      </c>
      <c r="AV90" s="348">
        <v>4.4754442277486414E-3</v>
      </c>
      <c r="AW90" s="348">
        <v>4.8882136672881785E-3</v>
      </c>
      <c r="AX90" s="348">
        <v>3.6490707087180039E-3</v>
      </c>
      <c r="AY90" s="348">
        <v>3.9656717884858396E-3</v>
      </c>
      <c r="AZ90" s="348">
        <v>4.8799497983545359E-3</v>
      </c>
      <c r="BA90" s="348">
        <v>5.1534098637364282E-3</v>
      </c>
      <c r="BB90" s="348">
        <v>3.6733343319731836E-3</v>
      </c>
      <c r="BC90" s="348">
        <v>3.8642325888023441E-3</v>
      </c>
      <c r="BD90" s="348">
        <v>4.7592352495668504E-3</v>
      </c>
      <c r="BE90" s="348">
        <v>4.1417111797513425E-3</v>
      </c>
      <c r="BF90" s="348">
        <v>5.0830869958610678E-3</v>
      </c>
      <c r="BG90" s="348">
        <v>4.6002057665038357E-3</v>
      </c>
      <c r="BH90" s="348">
        <v>4.8481604359684339E-3</v>
      </c>
      <c r="BI90" s="348">
        <v>4.5720848865257162E-3</v>
      </c>
      <c r="BJ90" s="348">
        <v>4.1502505860516146E-3</v>
      </c>
      <c r="BK90" s="348">
        <v>6.2185136581144104E-3</v>
      </c>
      <c r="BL90" s="348">
        <v>5.1816847429351515E-3</v>
      </c>
      <c r="BM90" s="348">
        <v>1.0113952910042044E-2</v>
      </c>
      <c r="BN90" s="348">
        <v>9.9618006892035066E-3</v>
      </c>
      <c r="BO90" s="348">
        <v>9.4946233823601286E-3</v>
      </c>
      <c r="BP90" s="348">
        <v>9.7070111169870795E-3</v>
      </c>
      <c r="BQ90" s="348">
        <v>3.0183480563833482E-3</v>
      </c>
      <c r="BR90" s="348">
        <v>4.3347013880430055E-3</v>
      </c>
      <c r="BS90" s="348">
        <v>6.0002912427150855E-3</v>
      </c>
      <c r="BT90" s="348">
        <v>9.4923014243810389E-3</v>
      </c>
      <c r="BU90" s="348">
        <v>1.8278814623901539E-2</v>
      </c>
      <c r="BV90" s="348">
        <v>2.0199808983074215E-2</v>
      </c>
      <c r="BW90" s="348">
        <v>9.2079054311943569E-3</v>
      </c>
      <c r="BX90" s="348">
        <v>7.673922631293113E-3</v>
      </c>
      <c r="BY90" s="348">
        <v>1.6935184016675139E-3</v>
      </c>
      <c r="BZ90" s="348">
        <v>7.9126854916799095E-3</v>
      </c>
      <c r="CA90" s="348">
        <v>5.1226485884117564E-3</v>
      </c>
      <c r="CB90" s="348">
        <v>7.1882472445949476E-3</v>
      </c>
      <c r="CC90" s="348">
        <v>1.3017008654868887E-2</v>
      </c>
      <c r="CD90" s="348">
        <v>7.7038382798944637E-3</v>
      </c>
      <c r="CE90" s="348">
        <v>9.9223008130132594E-3</v>
      </c>
      <c r="CF90" s="348">
        <v>5.319026240470379E-3</v>
      </c>
      <c r="CG90" s="348">
        <v>6.4897655218632659E-3</v>
      </c>
      <c r="CH90" s="348">
        <v>5.0547136900979117E-3</v>
      </c>
      <c r="CI90" s="348">
        <v>1.3142478481280124</v>
      </c>
      <c r="CJ90" s="348">
        <v>6.0997421978136651E-2</v>
      </c>
      <c r="CK90" s="348">
        <v>2.291126727284153E-2</v>
      </c>
      <c r="CL90" s="348">
        <v>5.2094721736551143E-2</v>
      </c>
      <c r="CM90" s="348">
        <v>1.3861272058358966E-2</v>
      </c>
      <c r="CN90" s="348">
        <v>1.1444226836473113E-2</v>
      </c>
      <c r="CO90" s="348">
        <v>2.8567932359336227E-3</v>
      </c>
      <c r="CP90" s="348">
        <v>2.3060518590136869E-2</v>
      </c>
      <c r="CQ90" s="348">
        <v>7.5579788543028818E-3</v>
      </c>
      <c r="CR90" s="348">
        <v>1.2154390512264102E-2</v>
      </c>
      <c r="CS90" s="348">
        <v>1.7044419150648901E-2</v>
      </c>
      <c r="CT90" s="348">
        <v>5.4648542843394616E-3</v>
      </c>
      <c r="CU90" s="348">
        <v>1.9007865709493602E-2</v>
      </c>
      <c r="CV90" s="348">
        <v>9.506439024376416E-3</v>
      </c>
      <c r="CW90" s="348">
        <v>3.7672259180927682E-2</v>
      </c>
      <c r="CX90" s="348">
        <v>7.5305218028159605E-3</v>
      </c>
      <c r="CY90" s="348">
        <v>7.4693858716947167E-3</v>
      </c>
      <c r="CZ90" s="348">
        <v>1.3308475248669644E-2</v>
      </c>
      <c r="DA90" s="348">
        <v>1.285769511850492E-2</v>
      </c>
      <c r="DB90" s="348">
        <v>1.4237892246832544E-2</v>
      </c>
      <c r="DC90" s="348">
        <v>5.7208229020643984E-3</v>
      </c>
      <c r="DD90" s="348">
        <v>1.0745238236109091E-2</v>
      </c>
      <c r="DE90" s="348">
        <v>7.8373700515542745E-3</v>
      </c>
      <c r="DF90" s="348">
        <v>7.8611936269526589E-3</v>
      </c>
      <c r="DG90" s="349">
        <v>2.187863970124846E-2</v>
      </c>
    </row>
    <row r="91" spans="1:111" ht="15" customHeight="1" x14ac:dyDescent="0.3">
      <c r="A91" s="510">
        <v>85</v>
      </c>
      <c r="B91" s="196" t="s">
        <v>384</v>
      </c>
      <c r="C91" s="279" t="s">
        <v>240</v>
      </c>
      <c r="D91" s="347">
        <v>1.6519780149029243E-3</v>
      </c>
      <c r="E91" s="348">
        <v>1.4506735680202259E-3</v>
      </c>
      <c r="F91" s="348">
        <v>1.2173477802576978E-3</v>
      </c>
      <c r="G91" s="348">
        <v>1.5337931453055667E-3</v>
      </c>
      <c r="H91" s="348">
        <v>1.6523180102595131E-3</v>
      </c>
      <c r="I91" s="348">
        <v>2.371585974398082E-3</v>
      </c>
      <c r="J91" s="348">
        <v>2.1271966395269193E-3</v>
      </c>
      <c r="K91" s="348">
        <v>3.2368997388084681E-3</v>
      </c>
      <c r="L91" s="348">
        <v>1.3994835364008426E-2</v>
      </c>
      <c r="M91" s="348">
        <v>1.6932488730622617E-3</v>
      </c>
      <c r="N91" s="348">
        <v>5.063516007737516E-3</v>
      </c>
      <c r="O91" s="348">
        <v>1.6544228376695093E-3</v>
      </c>
      <c r="P91" s="348">
        <v>3.0200710481786291E-3</v>
      </c>
      <c r="Q91" s="348">
        <v>1.9311215979584729E-3</v>
      </c>
      <c r="R91" s="348">
        <v>3.2537023284749927E-3</v>
      </c>
      <c r="S91" s="348">
        <v>2.504272438114854E-3</v>
      </c>
      <c r="T91" s="348">
        <v>2.3941280413646827E-3</v>
      </c>
      <c r="U91" s="348">
        <v>1.7715800341485852E-3</v>
      </c>
      <c r="V91" s="348">
        <v>2.1134208371667413E-3</v>
      </c>
      <c r="W91" s="348">
        <v>2.0485374138924754E-3</v>
      </c>
      <c r="X91" s="348">
        <v>6.0551456840831936E-4</v>
      </c>
      <c r="Y91" s="348">
        <v>1.4790996293583181E-3</v>
      </c>
      <c r="Z91" s="348">
        <v>1.2373743727676664E-3</v>
      </c>
      <c r="AA91" s="348">
        <v>2.1297831948001015E-3</v>
      </c>
      <c r="AB91" s="348">
        <v>1.7511144099133368E-2</v>
      </c>
      <c r="AC91" s="348">
        <v>1.2443499796866937E-2</v>
      </c>
      <c r="AD91" s="348">
        <v>2.3022814916754826E-4</v>
      </c>
      <c r="AE91" s="348">
        <v>5.8593596105561605E-4</v>
      </c>
      <c r="AF91" s="348">
        <v>2.8440318115123707E-3</v>
      </c>
      <c r="AG91" s="348">
        <v>2.6971671662567639E-3</v>
      </c>
      <c r="AH91" s="348">
        <v>2.1541057449710813E-3</v>
      </c>
      <c r="AI91" s="348">
        <v>1.7644509760690664E-3</v>
      </c>
      <c r="AJ91" s="348">
        <v>1.4040007458602996E-3</v>
      </c>
      <c r="AK91" s="348">
        <v>2.9647260810229366E-3</v>
      </c>
      <c r="AL91" s="348">
        <v>1.9761057053323755E-3</v>
      </c>
      <c r="AM91" s="348">
        <v>8.5730285251587734E-4</v>
      </c>
      <c r="AN91" s="348">
        <v>1.1168702715032141E-3</v>
      </c>
      <c r="AO91" s="348">
        <v>1.3481665228499465E-3</v>
      </c>
      <c r="AP91" s="348">
        <v>1.136311972282365E-3</v>
      </c>
      <c r="AQ91" s="348">
        <v>8.4492710469153082E-4</v>
      </c>
      <c r="AR91" s="348">
        <v>1.1424747391544201E-3</v>
      </c>
      <c r="AS91" s="348">
        <v>1.5147761848818579E-3</v>
      </c>
      <c r="AT91" s="348">
        <v>1.4879181490375919E-3</v>
      </c>
      <c r="AU91" s="348">
        <v>2.2670959437777333E-3</v>
      </c>
      <c r="AV91" s="348">
        <v>1.9483799058263925E-3</v>
      </c>
      <c r="AW91" s="348">
        <v>2.6507721026885591E-3</v>
      </c>
      <c r="AX91" s="348">
        <v>2.4727321819297677E-3</v>
      </c>
      <c r="AY91" s="348">
        <v>1.9099847580509876E-3</v>
      </c>
      <c r="AZ91" s="348">
        <v>2.4061874915397509E-3</v>
      </c>
      <c r="BA91" s="348">
        <v>3.9916000928799395E-3</v>
      </c>
      <c r="BB91" s="348">
        <v>2.034317039042582E-3</v>
      </c>
      <c r="BC91" s="348">
        <v>2.5124839646175636E-3</v>
      </c>
      <c r="BD91" s="348">
        <v>2.7683769261800323E-3</v>
      </c>
      <c r="BE91" s="348">
        <v>2.6890387643434092E-3</v>
      </c>
      <c r="BF91" s="348">
        <v>4.2452644496660504E-3</v>
      </c>
      <c r="BG91" s="348">
        <v>4.1284915964957449E-3</v>
      </c>
      <c r="BH91" s="348">
        <v>3.1279593563921389E-3</v>
      </c>
      <c r="BI91" s="348">
        <v>1.9678405195443509E-3</v>
      </c>
      <c r="BJ91" s="348">
        <v>2.0923306118879477E-3</v>
      </c>
      <c r="BK91" s="348">
        <v>4.392330760515384E-3</v>
      </c>
      <c r="BL91" s="348">
        <v>1.8896903784565448E-3</v>
      </c>
      <c r="BM91" s="348">
        <v>2.3375988989320761E-3</v>
      </c>
      <c r="BN91" s="348">
        <v>1.5578302869868697E-3</v>
      </c>
      <c r="BO91" s="348">
        <v>1.949066052548822E-3</v>
      </c>
      <c r="BP91" s="348">
        <v>1.8040287285756189E-3</v>
      </c>
      <c r="BQ91" s="348">
        <v>1.8037683728519024E-3</v>
      </c>
      <c r="BR91" s="348">
        <v>4.4253293841534065E-3</v>
      </c>
      <c r="BS91" s="348">
        <v>3.933163118407061E-3</v>
      </c>
      <c r="BT91" s="348">
        <v>1.7903566574102303E-3</v>
      </c>
      <c r="BU91" s="348">
        <v>4.184300939316433E-3</v>
      </c>
      <c r="BV91" s="348">
        <v>1.0403419378351406E-2</v>
      </c>
      <c r="BW91" s="348">
        <v>7.2137779962610747E-3</v>
      </c>
      <c r="BX91" s="348">
        <v>6.7026463949540855E-3</v>
      </c>
      <c r="BY91" s="348">
        <v>8.586668504480128E-4</v>
      </c>
      <c r="BZ91" s="348">
        <v>2.8774596549384413E-3</v>
      </c>
      <c r="CA91" s="348">
        <v>1.7240124431466882E-3</v>
      </c>
      <c r="CB91" s="348">
        <v>3.3837390607570853E-3</v>
      </c>
      <c r="CC91" s="348">
        <v>2.2557744785879816E-3</v>
      </c>
      <c r="CD91" s="348">
        <v>5.1976326272913506E-3</v>
      </c>
      <c r="CE91" s="348">
        <v>2.518823784404814E-3</v>
      </c>
      <c r="CF91" s="348">
        <v>2.0824355285476693E-3</v>
      </c>
      <c r="CG91" s="348">
        <v>4.7756930922960286E-3</v>
      </c>
      <c r="CH91" s="348">
        <v>9.8933170909706338E-4</v>
      </c>
      <c r="CI91" s="348">
        <v>9.6258614148761693E-3</v>
      </c>
      <c r="CJ91" s="348">
        <v>1.0470732797799047</v>
      </c>
      <c r="CK91" s="348">
        <v>5.5400956346469193E-3</v>
      </c>
      <c r="CL91" s="348">
        <v>1.1711774064230598E-2</v>
      </c>
      <c r="CM91" s="348">
        <v>1.1481396013172232E-2</v>
      </c>
      <c r="CN91" s="348">
        <v>1.5702180390403597E-3</v>
      </c>
      <c r="CO91" s="348">
        <v>2.1418932015422466E-3</v>
      </c>
      <c r="CP91" s="348">
        <v>2.6521387315678918E-3</v>
      </c>
      <c r="CQ91" s="348">
        <v>4.3397125959698862E-3</v>
      </c>
      <c r="CR91" s="348">
        <v>3.2337091669498051E-3</v>
      </c>
      <c r="CS91" s="348">
        <v>1.8777931499535667E-3</v>
      </c>
      <c r="CT91" s="348">
        <v>1.6302154924518488E-3</v>
      </c>
      <c r="CU91" s="348">
        <v>3.2603373736217948E-3</v>
      </c>
      <c r="CV91" s="348">
        <v>6.4108806533899167E-3</v>
      </c>
      <c r="CW91" s="348">
        <v>0.29299572415329217</v>
      </c>
      <c r="CX91" s="348">
        <v>2.3854720758274672E-3</v>
      </c>
      <c r="CY91" s="348">
        <v>5.4359482934322138E-3</v>
      </c>
      <c r="CZ91" s="348">
        <v>7.321864296708655E-3</v>
      </c>
      <c r="DA91" s="348">
        <v>8.2272783619695006E-3</v>
      </c>
      <c r="DB91" s="348">
        <v>1.0240362368811318E-2</v>
      </c>
      <c r="DC91" s="348">
        <v>5.0163300188233954E-3</v>
      </c>
      <c r="DD91" s="348">
        <v>3.2759673866957183E-3</v>
      </c>
      <c r="DE91" s="348">
        <v>3.793476261890636E-3</v>
      </c>
      <c r="DF91" s="348">
        <v>2.7863589654887077E-3</v>
      </c>
      <c r="DG91" s="349">
        <v>7.9120057169060672E-3</v>
      </c>
    </row>
    <row r="92" spans="1:111" ht="15" customHeight="1" x14ac:dyDescent="0.3">
      <c r="A92" s="510">
        <v>86</v>
      </c>
      <c r="B92" s="196" t="s">
        <v>385</v>
      </c>
      <c r="C92" s="279" t="s">
        <v>386</v>
      </c>
      <c r="D92" s="347">
        <v>7.5602764182368968E-3</v>
      </c>
      <c r="E92" s="348">
        <v>7.8091218698438363E-3</v>
      </c>
      <c r="F92" s="348">
        <v>1.1362753526634068E-2</v>
      </c>
      <c r="G92" s="348">
        <v>3.0411957740980352E-3</v>
      </c>
      <c r="H92" s="348">
        <v>5.2389997881965474E-3</v>
      </c>
      <c r="I92" s="348">
        <v>8.9753982989579026E-3</v>
      </c>
      <c r="J92" s="348">
        <v>8.6028960846665069E-3</v>
      </c>
      <c r="K92" s="348">
        <v>8.1360254378782214E-3</v>
      </c>
      <c r="L92" s="348">
        <v>9.2617164646706211E-3</v>
      </c>
      <c r="M92" s="348">
        <v>6.6176913273245045E-3</v>
      </c>
      <c r="N92" s="348">
        <v>2.6744185092881976E-3</v>
      </c>
      <c r="O92" s="348">
        <v>6.3586441213623508E-3</v>
      </c>
      <c r="P92" s="348">
        <v>6.8063772609068774E-3</v>
      </c>
      <c r="Q92" s="348">
        <v>5.7608033188629509E-3</v>
      </c>
      <c r="R92" s="348">
        <v>6.507607803293099E-3</v>
      </c>
      <c r="S92" s="348">
        <v>1.2126791607485643E-2</v>
      </c>
      <c r="T92" s="348">
        <v>7.6944132047638992E-3</v>
      </c>
      <c r="U92" s="348">
        <v>6.3503373474656068E-3</v>
      </c>
      <c r="V92" s="348">
        <v>9.2210170407143362E-3</v>
      </c>
      <c r="W92" s="348">
        <v>8.0855029774927253E-3</v>
      </c>
      <c r="X92" s="348">
        <v>3.1428606616480731E-3</v>
      </c>
      <c r="Y92" s="348">
        <v>9.9206582055283831E-3</v>
      </c>
      <c r="Z92" s="348">
        <v>7.932840214204543E-3</v>
      </c>
      <c r="AA92" s="348">
        <v>6.0164001890864348E-3</v>
      </c>
      <c r="AB92" s="348">
        <v>1.4741808183964904E-2</v>
      </c>
      <c r="AC92" s="348">
        <v>1.0392819481369785E-2</v>
      </c>
      <c r="AD92" s="348">
        <v>1.1081814099436083E-3</v>
      </c>
      <c r="AE92" s="348">
        <v>2.1270198669906494E-3</v>
      </c>
      <c r="AF92" s="348">
        <v>6.9372023759435983E-3</v>
      </c>
      <c r="AG92" s="348">
        <v>5.4144892160741028E-3</v>
      </c>
      <c r="AH92" s="348">
        <v>1.4032318903617155E-2</v>
      </c>
      <c r="AI92" s="348">
        <v>7.5716778544950231E-3</v>
      </c>
      <c r="AJ92" s="348">
        <v>6.863085002284372E-3</v>
      </c>
      <c r="AK92" s="348">
        <v>1.0635690863311134E-2</v>
      </c>
      <c r="AL92" s="348">
        <v>8.5085132428740461E-3</v>
      </c>
      <c r="AM92" s="348">
        <v>5.0207919417876272E-3</v>
      </c>
      <c r="AN92" s="348">
        <v>6.2405338779291291E-3</v>
      </c>
      <c r="AO92" s="348">
        <v>8.7632981257049925E-3</v>
      </c>
      <c r="AP92" s="348">
        <v>7.6842002480466444E-3</v>
      </c>
      <c r="AQ92" s="348">
        <v>3.7397472095542028E-3</v>
      </c>
      <c r="AR92" s="348">
        <v>4.9401007848126535E-3</v>
      </c>
      <c r="AS92" s="348">
        <v>1.297677838089697E-2</v>
      </c>
      <c r="AT92" s="348">
        <v>6.5009125466799133E-3</v>
      </c>
      <c r="AU92" s="348">
        <v>8.8494826802155875E-3</v>
      </c>
      <c r="AV92" s="348">
        <v>1.0815104494288349E-2</v>
      </c>
      <c r="AW92" s="348">
        <v>8.5140642694765019E-3</v>
      </c>
      <c r="AX92" s="348">
        <v>8.9596555387365141E-3</v>
      </c>
      <c r="AY92" s="348">
        <v>9.3299069667801601E-3</v>
      </c>
      <c r="AZ92" s="348">
        <v>1.477843445155989E-2</v>
      </c>
      <c r="BA92" s="348">
        <v>6.6305545573946828E-3</v>
      </c>
      <c r="BB92" s="348">
        <v>1.5421964834544803E-2</v>
      </c>
      <c r="BC92" s="348">
        <v>8.0702299403773992E-3</v>
      </c>
      <c r="BD92" s="348">
        <v>1.0876752586583386E-2</v>
      </c>
      <c r="BE92" s="348">
        <v>4.3065702134149716E-2</v>
      </c>
      <c r="BF92" s="348">
        <v>8.1477680847929397E-3</v>
      </c>
      <c r="BG92" s="348">
        <v>7.2243152717078613E-3</v>
      </c>
      <c r="BH92" s="348">
        <v>7.7063866108577515E-3</v>
      </c>
      <c r="BI92" s="348">
        <v>8.6752603799761397E-3</v>
      </c>
      <c r="BJ92" s="348">
        <v>7.6061210508527764E-3</v>
      </c>
      <c r="BK92" s="348">
        <v>8.8128445063252493E-3</v>
      </c>
      <c r="BL92" s="348">
        <v>6.336516432482139E-3</v>
      </c>
      <c r="BM92" s="348">
        <v>7.5381495888542215E-3</v>
      </c>
      <c r="BN92" s="348">
        <v>7.3466426795388926E-3</v>
      </c>
      <c r="BO92" s="348">
        <v>7.9311650655082382E-3</v>
      </c>
      <c r="BP92" s="348">
        <v>8.2138834532171547E-3</v>
      </c>
      <c r="BQ92" s="348">
        <v>1.4764344034199635E-2</v>
      </c>
      <c r="BR92" s="348">
        <v>1.5420830054674114E-2</v>
      </c>
      <c r="BS92" s="348">
        <v>3.7248310611538264E-2</v>
      </c>
      <c r="BT92" s="348">
        <v>7.4156893516434614E-3</v>
      </c>
      <c r="BU92" s="348">
        <v>1.7750539184563343E-2</v>
      </c>
      <c r="BV92" s="348">
        <v>4.1573058448258586E-2</v>
      </c>
      <c r="BW92" s="348">
        <v>9.6268841598497398E-3</v>
      </c>
      <c r="BX92" s="348">
        <v>8.877954677143628E-3</v>
      </c>
      <c r="BY92" s="348">
        <v>3.0861174520160073E-3</v>
      </c>
      <c r="BZ92" s="348">
        <v>6.098903798558597E-3</v>
      </c>
      <c r="CA92" s="348">
        <v>5.4278876282555276E-3</v>
      </c>
      <c r="CB92" s="348">
        <v>1.2544672900056033E-2</v>
      </c>
      <c r="CC92" s="348">
        <v>8.5367043162418669E-3</v>
      </c>
      <c r="CD92" s="348">
        <v>1.461244771161167E-2</v>
      </c>
      <c r="CE92" s="348">
        <v>8.0583357142757182E-3</v>
      </c>
      <c r="CF92" s="348">
        <v>1.4229650036322729E-2</v>
      </c>
      <c r="CG92" s="348">
        <v>2.3795694102848469E-2</v>
      </c>
      <c r="CH92" s="348">
        <v>4.0259009282535277E-3</v>
      </c>
      <c r="CI92" s="348">
        <v>3.2492576668978333E-2</v>
      </c>
      <c r="CJ92" s="348">
        <v>1.4574405514765581E-2</v>
      </c>
      <c r="CK92" s="348">
        <v>1.0315559348519403</v>
      </c>
      <c r="CL92" s="348">
        <v>6.4158653285947762E-2</v>
      </c>
      <c r="CM92" s="348">
        <v>1.9442765293128023E-2</v>
      </c>
      <c r="CN92" s="348">
        <v>1.7044146230174497E-2</v>
      </c>
      <c r="CO92" s="348">
        <v>7.5011899853052429E-3</v>
      </c>
      <c r="CP92" s="348">
        <v>3.3790373572117095E-2</v>
      </c>
      <c r="CQ92" s="348">
        <v>1.1054029291933044E-2</v>
      </c>
      <c r="CR92" s="348">
        <v>1.723547408582201E-2</v>
      </c>
      <c r="CS92" s="348">
        <v>1.3416216237124365E-2</v>
      </c>
      <c r="CT92" s="348">
        <v>3.9759763523230284E-3</v>
      </c>
      <c r="CU92" s="348">
        <v>3.2310496824753336E-2</v>
      </c>
      <c r="CV92" s="348">
        <v>1.9129959612644087E-2</v>
      </c>
      <c r="CW92" s="348">
        <v>2.6975850224867284E-2</v>
      </c>
      <c r="CX92" s="348">
        <v>8.0265976183020137E-3</v>
      </c>
      <c r="CY92" s="348">
        <v>1.6971403232024375E-2</v>
      </c>
      <c r="CZ92" s="348">
        <v>2.1303430964204888E-2</v>
      </c>
      <c r="DA92" s="348">
        <v>7.9179832567981192E-3</v>
      </c>
      <c r="DB92" s="348">
        <v>5.2856853991108017E-3</v>
      </c>
      <c r="DC92" s="348">
        <v>2.0403458591877935E-2</v>
      </c>
      <c r="DD92" s="348">
        <v>4.9178894311139492E-3</v>
      </c>
      <c r="DE92" s="348">
        <v>8.3156708242273416E-3</v>
      </c>
      <c r="DF92" s="348">
        <v>9.84570250430092E-3</v>
      </c>
      <c r="DG92" s="349">
        <v>9.4517073254233759E-3</v>
      </c>
    </row>
    <row r="93" spans="1:111" ht="15" customHeight="1" x14ac:dyDescent="0.3">
      <c r="A93" s="510">
        <v>87</v>
      </c>
      <c r="B93" s="196" t="s">
        <v>387</v>
      </c>
      <c r="C93" s="279" t="s">
        <v>388</v>
      </c>
      <c r="D93" s="347">
        <v>4.1295235044022322E-3</v>
      </c>
      <c r="E93" s="348">
        <v>3.9821220578683848E-3</v>
      </c>
      <c r="F93" s="348">
        <v>3.6602153468072562E-3</v>
      </c>
      <c r="G93" s="348">
        <v>2.886891435347933E-3</v>
      </c>
      <c r="H93" s="348">
        <v>4.0187147771274592E-3</v>
      </c>
      <c r="I93" s="348">
        <v>5.7304807843964207E-3</v>
      </c>
      <c r="J93" s="348">
        <v>4.5646923558954142E-3</v>
      </c>
      <c r="K93" s="348">
        <v>7.2273860264880259E-3</v>
      </c>
      <c r="L93" s="348">
        <v>1.5610204989315949E-2</v>
      </c>
      <c r="M93" s="348">
        <v>4.7195969464631851E-3</v>
      </c>
      <c r="N93" s="348">
        <v>5.7818631007332229E-3</v>
      </c>
      <c r="O93" s="348">
        <v>3.9117672655676842E-3</v>
      </c>
      <c r="P93" s="348">
        <v>5.9097074473760235E-3</v>
      </c>
      <c r="Q93" s="348">
        <v>4.5746463959996366E-3</v>
      </c>
      <c r="R93" s="348">
        <v>6.1309160932963881E-3</v>
      </c>
      <c r="S93" s="348">
        <v>7.22739397043402E-3</v>
      </c>
      <c r="T93" s="348">
        <v>5.6994551815465781E-3</v>
      </c>
      <c r="U93" s="348">
        <v>4.481026514558663E-3</v>
      </c>
      <c r="V93" s="348">
        <v>4.226867254363143E-3</v>
      </c>
      <c r="W93" s="348">
        <v>4.1117102280005856E-3</v>
      </c>
      <c r="X93" s="348">
        <v>1.7149181754078709E-3</v>
      </c>
      <c r="Y93" s="348">
        <v>4.3714454643962357E-3</v>
      </c>
      <c r="Z93" s="348">
        <v>4.0841303306676426E-3</v>
      </c>
      <c r="AA93" s="348">
        <v>4.4818635087197339E-3</v>
      </c>
      <c r="AB93" s="348">
        <v>2.2148655389437038E-2</v>
      </c>
      <c r="AC93" s="348">
        <v>1.4811806700376458E-2</v>
      </c>
      <c r="AD93" s="348">
        <v>6.4403591547319979E-4</v>
      </c>
      <c r="AE93" s="348">
        <v>1.5614872379361021E-3</v>
      </c>
      <c r="AF93" s="348">
        <v>5.7505428866000399E-3</v>
      </c>
      <c r="AG93" s="348">
        <v>5.1468461209969235E-3</v>
      </c>
      <c r="AH93" s="348">
        <v>4.9088252977465422E-3</v>
      </c>
      <c r="AI93" s="348">
        <v>4.5088410634309276E-3</v>
      </c>
      <c r="AJ93" s="348">
        <v>4.0863077938717357E-3</v>
      </c>
      <c r="AK93" s="348">
        <v>7.4379629848545341E-3</v>
      </c>
      <c r="AL93" s="348">
        <v>4.9608665505525996E-3</v>
      </c>
      <c r="AM93" s="348">
        <v>2.1591194565359728E-3</v>
      </c>
      <c r="AN93" s="348">
        <v>2.7143647188554603E-3</v>
      </c>
      <c r="AO93" s="348">
        <v>3.4872879270000001E-3</v>
      </c>
      <c r="AP93" s="348">
        <v>3.1335853377899895E-3</v>
      </c>
      <c r="AQ93" s="348">
        <v>1.786801036799298E-3</v>
      </c>
      <c r="AR93" s="348">
        <v>2.7292474736976061E-3</v>
      </c>
      <c r="AS93" s="348">
        <v>3.5921483582386027E-3</v>
      </c>
      <c r="AT93" s="348">
        <v>3.4499209791484277E-3</v>
      </c>
      <c r="AU93" s="348">
        <v>6.3377818960236882E-3</v>
      </c>
      <c r="AV93" s="348">
        <v>4.8007069037602898E-3</v>
      </c>
      <c r="AW93" s="348">
        <v>5.1187735758030824E-3</v>
      </c>
      <c r="AX93" s="348">
        <v>5.0213076255952935E-3</v>
      </c>
      <c r="AY93" s="348">
        <v>4.6558185675150566E-3</v>
      </c>
      <c r="AZ93" s="348">
        <v>5.2450740723399619E-3</v>
      </c>
      <c r="BA93" s="348">
        <v>6.8524590116756569E-3</v>
      </c>
      <c r="BB93" s="348">
        <v>4.4684619158035831E-3</v>
      </c>
      <c r="BC93" s="348">
        <v>4.9166516923980696E-3</v>
      </c>
      <c r="BD93" s="348">
        <v>5.7743975002492037E-3</v>
      </c>
      <c r="BE93" s="348">
        <v>5.7724944238503363E-3</v>
      </c>
      <c r="BF93" s="348">
        <v>6.8549325315605961E-3</v>
      </c>
      <c r="BG93" s="348">
        <v>6.8242302148308412E-3</v>
      </c>
      <c r="BH93" s="348">
        <v>5.8781861776544628E-3</v>
      </c>
      <c r="BI93" s="348">
        <v>5.6461356761441329E-3</v>
      </c>
      <c r="BJ93" s="348">
        <v>4.888078641240517E-3</v>
      </c>
      <c r="BK93" s="348">
        <v>7.7851528852116714E-3</v>
      </c>
      <c r="BL93" s="348">
        <v>4.4596190802249904E-3</v>
      </c>
      <c r="BM93" s="348">
        <v>5.7751076034518031E-3</v>
      </c>
      <c r="BN93" s="348">
        <v>4.608454463867236E-3</v>
      </c>
      <c r="BO93" s="348">
        <v>5.7773585969160355E-3</v>
      </c>
      <c r="BP93" s="348">
        <v>4.8168379219954644E-3</v>
      </c>
      <c r="BQ93" s="348">
        <v>3.6283459187713796E-3</v>
      </c>
      <c r="BR93" s="348">
        <v>5.9159172901482922E-3</v>
      </c>
      <c r="BS93" s="348">
        <v>7.9726334098917436E-3</v>
      </c>
      <c r="BT93" s="348">
        <v>4.1760292260470556E-3</v>
      </c>
      <c r="BU93" s="348">
        <v>1.9633730192467329E-2</v>
      </c>
      <c r="BV93" s="348">
        <v>1.6908181791096481E-2</v>
      </c>
      <c r="BW93" s="348">
        <v>8.8046416934794668E-3</v>
      </c>
      <c r="BX93" s="348">
        <v>8.8289245472696187E-3</v>
      </c>
      <c r="BY93" s="348">
        <v>1.4024598316273594E-3</v>
      </c>
      <c r="BZ93" s="348">
        <v>5.8757803309081235E-3</v>
      </c>
      <c r="CA93" s="348">
        <v>3.9674329746589273E-3</v>
      </c>
      <c r="CB93" s="348">
        <v>8.4878406818715973E-3</v>
      </c>
      <c r="CC93" s="348">
        <v>4.3782655710319944E-3</v>
      </c>
      <c r="CD93" s="348">
        <v>7.9513001870308835E-3</v>
      </c>
      <c r="CE93" s="348">
        <v>7.3199974124590226E-3</v>
      </c>
      <c r="CF93" s="348">
        <v>5.802591118004706E-3</v>
      </c>
      <c r="CG93" s="348">
        <v>8.5370100474500294E-3</v>
      </c>
      <c r="CH93" s="348">
        <v>4.0699366770921607E-3</v>
      </c>
      <c r="CI93" s="348">
        <v>4.7415271488463938E-2</v>
      </c>
      <c r="CJ93" s="348">
        <v>3.0262441480950315E-2</v>
      </c>
      <c r="CK93" s="348">
        <v>3.1348678976430344E-2</v>
      </c>
      <c r="CL93" s="348">
        <v>1.1530504181873407</v>
      </c>
      <c r="CM93" s="348">
        <v>2.4506588366685778E-2</v>
      </c>
      <c r="CN93" s="348">
        <v>7.4904200364988857E-3</v>
      </c>
      <c r="CO93" s="348">
        <v>3.7618504881560093E-3</v>
      </c>
      <c r="CP93" s="348">
        <v>8.5904653464684375E-3</v>
      </c>
      <c r="CQ93" s="348">
        <v>7.0911919263897151E-3</v>
      </c>
      <c r="CR93" s="348">
        <v>7.5034987107357749E-3</v>
      </c>
      <c r="CS93" s="348">
        <v>5.7558176445624484E-3</v>
      </c>
      <c r="CT93" s="348">
        <v>3.2341311861623983E-3</v>
      </c>
      <c r="CU93" s="348">
        <v>7.0914137784737936E-3</v>
      </c>
      <c r="CV93" s="348">
        <v>1.5482193523194019E-2</v>
      </c>
      <c r="CW93" s="348">
        <v>0.27333943494568319</v>
      </c>
      <c r="CX93" s="348">
        <v>8.1021968510263873E-3</v>
      </c>
      <c r="CY93" s="348">
        <v>2.0213940660503835E-2</v>
      </c>
      <c r="CZ93" s="348">
        <v>1.4401538827506609E-2</v>
      </c>
      <c r="DA93" s="348">
        <v>1.8035034437238223E-2</v>
      </c>
      <c r="DB93" s="348">
        <v>1.340687318857017E-2</v>
      </c>
      <c r="DC93" s="348">
        <v>7.1273868362352983E-3</v>
      </c>
      <c r="DD93" s="348">
        <v>9.0743698139921572E-3</v>
      </c>
      <c r="DE93" s="348">
        <v>6.1966648797654551E-3</v>
      </c>
      <c r="DF93" s="348">
        <v>8.7032507861273395E-3</v>
      </c>
      <c r="DG93" s="349">
        <v>2.9203372715149594E-2</v>
      </c>
    </row>
    <row r="94" spans="1:111" ht="15" customHeight="1" x14ac:dyDescent="0.3">
      <c r="A94" s="510">
        <v>88</v>
      </c>
      <c r="B94" s="196" t="s">
        <v>389</v>
      </c>
      <c r="C94" s="279" t="s">
        <v>390</v>
      </c>
      <c r="D94" s="347">
        <v>3.1925772242677201E-3</v>
      </c>
      <c r="E94" s="348">
        <v>3.1377532750392493E-3</v>
      </c>
      <c r="F94" s="348">
        <v>4.2553528580988988E-3</v>
      </c>
      <c r="G94" s="348">
        <v>2.8270065566177206E-3</v>
      </c>
      <c r="H94" s="348">
        <v>3.273945990727398E-3</v>
      </c>
      <c r="I94" s="348">
        <v>3.4623986309188504E-3</v>
      </c>
      <c r="J94" s="348">
        <v>4.1051655170349236E-3</v>
      </c>
      <c r="K94" s="348">
        <v>5.1366735857262327E-3</v>
      </c>
      <c r="L94" s="348">
        <v>1.3976621927236067E-2</v>
      </c>
      <c r="M94" s="348">
        <v>3.221870557757322E-3</v>
      </c>
      <c r="N94" s="348">
        <v>5.0000877552396697E-3</v>
      </c>
      <c r="O94" s="348">
        <v>3.5735140965086304E-3</v>
      </c>
      <c r="P94" s="348">
        <v>5.7120661153582594E-3</v>
      </c>
      <c r="Q94" s="348">
        <v>3.5581812011382208E-3</v>
      </c>
      <c r="R94" s="348">
        <v>5.0486493815032982E-3</v>
      </c>
      <c r="S94" s="348">
        <v>3.8956975292472871E-3</v>
      </c>
      <c r="T94" s="348">
        <v>4.0507157383746295E-3</v>
      </c>
      <c r="U94" s="348">
        <v>3.9750627347285884E-3</v>
      </c>
      <c r="V94" s="348">
        <v>8.5475909183441254E-3</v>
      </c>
      <c r="W94" s="348">
        <v>3.5822767018889182E-3</v>
      </c>
      <c r="X94" s="348">
        <v>1.0903367493234211E-3</v>
      </c>
      <c r="Y94" s="348">
        <v>2.6740613529801002E-3</v>
      </c>
      <c r="Z94" s="348">
        <v>2.0978576614408806E-3</v>
      </c>
      <c r="AA94" s="348">
        <v>3.3216058821586535E-3</v>
      </c>
      <c r="AB94" s="348">
        <v>1.8444603164266781E-2</v>
      </c>
      <c r="AC94" s="348">
        <v>1.2998607166240871E-2</v>
      </c>
      <c r="AD94" s="348">
        <v>4.5026242534547628E-4</v>
      </c>
      <c r="AE94" s="348">
        <v>1.1896031302825307E-3</v>
      </c>
      <c r="AF94" s="348">
        <v>3.7295936258125773E-3</v>
      </c>
      <c r="AG94" s="348">
        <v>4.2535783230115481E-3</v>
      </c>
      <c r="AH94" s="348">
        <v>4.1892401731384761E-3</v>
      </c>
      <c r="AI94" s="348">
        <v>2.7317104928561483E-3</v>
      </c>
      <c r="AJ94" s="348">
        <v>2.5583875384478571E-3</v>
      </c>
      <c r="AK94" s="348">
        <v>5.0830919590456203E-3</v>
      </c>
      <c r="AL94" s="348">
        <v>3.3404562708322411E-3</v>
      </c>
      <c r="AM94" s="348">
        <v>1.7878496427001832E-3</v>
      </c>
      <c r="AN94" s="348">
        <v>1.9153109300748727E-3</v>
      </c>
      <c r="AO94" s="348">
        <v>2.2349110499706687E-3</v>
      </c>
      <c r="AP94" s="348">
        <v>2.1248687338940057E-3</v>
      </c>
      <c r="AQ94" s="348">
        <v>1.5780632081257304E-3</v>
      </c>
      <c r="AR94" s="348">
        <v>2.1535439721165842E-3</v>
      </c>
      <c r="AS94" s="348">
        <v>2.7153898893688836E-3</v>
      </c>
      <c r="AT94" s="348">
        <v>2.6392037239941538E-3</v>
      </c>
      <c r="AU94" s="348">
        <v>3.5377067970211208E-3</v>
      </c>
      <c r="AV94" s="348">
        <v>3.2022074777900956E-3</v>
      </c>
      <c r="AW94" s="348">
        <v>4.2048857382043121E-3</v>
      </c>
      <c r="AX94" s="348">
        <v>3.8549853722085123E-3</v>
      </c>
      <c r="AY94" s="348">
        <v>3.8603200647424887E-3</v>
      </c>
      <c r="AZ94" s="348">
        <v>4.2294935244353259E-3</v>
      </c>
      <c r="BA94" s="348">
        <v>5.3204047429196606E-3</v>
      </c>
      <c r="BB94" s="348">
        <v>3.9341451062111813E-3</v>
      </c>
      <c r="BC94" s="348">
        <v>3.9129028238240439E-3</v>
      </c>
      <c r="BD94" s="348">
        <v>4.7097548282179274E-3</v>
      </c>
      <c r="BE94" s="348">
        <v>5.3581538769328033E-3</v>
      </c>
      <c r="BF94" s="348">
        <v>5.1496279064401776E-3</v>
      </c>
      <c r="BG94" s="348">
        <v>4.9705726292319672E-3</v>
      </c>
      <c r="BH94" s="348">
        <v>4.1048389777112474E-3</v>
      </c>
      <c r="BI94" s="348">
        <v>3.6561042770687112E-3</v>
      </c>
      <c r="BJ94" s="348">
        <v>4.0921238133232538E-3</v>
      </c>
      <c r="BK94" s="348">
        <v>6.6002999694733423E-3</v>
      </c>
      <c r="BL94" s="348">
        <v>4.6500061141027524E-3</v>
      </c>
      <c r="BM94" s="348">
        <v>4.7303145806228452E-3</v>
      </c>
      <c r="BN94" s="348">
        <v>3.7256939747169694E-3</v>
      </c>
      <c r="BO94" s="348">
        <v>4.4215711965616567E-3</v>
      </c>
      <c r="BP94" s="348">
        <v>3.7639418117327672E-3</v>
      </c>
      <c r="BQ94" s="348">
        <v>2.6498749307293694E-3</v>
      </c>
      <c r="BR94" s="348">
        <v>5.0778267497275428E-3</v>
      </c>
      <c r="BS94" s="348">
        <v>6.493817882642269E-3</v>
      </c>
      <c r="BT94" s="348">
        <v>3.4222763833808949E-3</v>
      </c>
      <c r="BU94" s="348">
        <v>6.7606914944601058E-3</v>
      </c>
      <c r="BV94" s="348">
        <v>1.3304233754957213E-2</v>
      </c>
      <c r="BW94" s="348">
        <v>8.1654996404617285E-3</v>
      </c>
      <c r="BX94" s="348">
        <v>7.4615433129719471E-3</v>
      </c>
      <c r="BY94" s="348">
        <v>1.1117662202840368E-3</v>
      </c>
      <c r="BZ94" s="348">
        <v>5.4436651296129786E-3</v>
      </c>
      <c r="CA94" s="348">
        <v>3.3646550048812836E-3</v>
      </c>
      <c r="CB94" s="348">
        <v>4.6111117816314325E-3</v>
      </c>
      <c r="CC94" s="348">
        <v>3.3997437550855017E-3</v>
      </c>
      <c r="CD94" s="348">
        <v>7.5330482770573108E-3</v>
      </c>
      <c r="CE94" s="348">
        <v>6.2263624020691081E-3</v>
      </c>
      <c r="CF94" s="348">
        <v>5.5288303649371007E-3</v>
      </c>
      <c r="CG94" s="348">
        <v>6.3399384216979325E-3</v>
      </c>
      <c r="CH94" s="348">
        <v>4.4826902038819462E-3</v>
      </c>
      <c r="CI94" s="348">
        <v>1.522268405959187E-2</v>
      </c>
      <c r="CJ94" s="348">
        <v>0.21380870462592699</v>
      </c>
      <c r="CK94" s="348">
        <v>1.1548668923109162E-2</v>
      </c>
      <c r="CL94" s="348">
        <v>1.9668571106472937E-2</v>
      </c>
      <c r="CM94" s="348">
        <v>1.0837852272526121</v>
      </c>
      <c r="CN94" s="348">
        <v>7.6042987486366507E-3</v>
      </c>
      <c r="CO94" s="348">
        <v>5.856507823597327E-3</v>
      </c>
      <c r="CP94" s="348">
        <v>1.8952401558791365E-2</v>
      </c>
      <c r="CQ94" s="348">
        <v>7.8416636483324056E-3</v>
      </c>
      <c r="CR94" s="348">
        <v>8.7157370513623721E-3</v>
      </c>
      <c r="CS94" s="348">
        <v>1.1892024325001053E-2</v>
      </c>
      <c r="CT94" s="348">
        <v>3.7596428477617945E-3</v>
      </c>
      <c r="CU94" s="348">
        <v>2.5485258254117894E-2</v>
      </c>
      <c r="CV94" s="348">
        <v>7.7332897071304254E-3</v>
      </c>
      <c r="CW94" s="348">
        <v>0.26150715488881726</v>
      </c>
      <c r="CX94" s="348">
        <v>3.7725520175219364E-3</v>
      </c>
      <c r="CY94" s="348">
        <v>9.7995164656630596E-3</v>
      </c>
      <c r="CZ94" s="348">
        <v>9.4601583559737953E-3</v>
      </c>
      <c r="DA94" s="348">
        <v>8.7915643310745341E-3</v>
      </c>
      <c r="DB94" s="348">
        <v>1.2405699787370163E-2</v>
      </c>
      <c r="DC94" s="348">
        <v>2.1829894149968498E-2</v>
      </c>
      <c r="DD94" s="348">
        <v>6.8588988811360873E-3</v>
      </c>
      <c r="DE94" s="348">
        <v>6.3031412981611147E-3</v>
      </c>
      <c r="DF94" s="348">
        <v>4.4942191723381644E-3</v>
      </c>
      <c r="DG94" s="349">
        <v>4.8141120408119195E-3</v>
      </c>
    </row>
    <row r="95" spans="1:111" ht="15" customHeight="1" x14ac:dyDescent="0.3">
      <c r="A95" s="510">
        <v>89</v>
      </c>
      <c r="B95" s="196" t="s">
        <v>391</v>
      </c>
      <c r="C95" s="279" t="s">
        <v>4</v>
      </c>
      <c r="D95" s="347">
        <v>8.6132737494552846E-4</v>
      </c>
      <c r="E95" s="348">
        <v>3.6198933947699703E-4</v>
      </c>
      <c r="F95" s="348">
        <v>2.7883403651269239E-4</v>
      </c>
      <c r="G95" s="348">
        <v>1.9045643893465187E-4</v>
      </c>
      <c r="H95" s="348">
        <v>9.1089592192747089E-4</v>
      </c>
      <c r="I95" s="348">
        <v>1.1325555628521442E-3</v>
      </c>
      <c r="J95" s="348">
        <v>8.2591263514466607E-4</v>
      </c>
      <c r="K95" s="348">
        <v>6.8936957867966246E-4</v>
      </c>
      <c r="L95" s="348">
        <v>7.5346768216196988E-4</v>
      </c>
      <c r="M95" s="348">
        <v>6.0363798902975823E-4</v>
      </c>
      <c r="N95" s="348">
        <v>4.2630255985499742E-4</v>
      </c>
      <c r="O95" s="348">
        <v>3.9156677222404126E-4</v>
      </c>
      <c r="P95" s="348">
        <v>4.7624139295804053E-4</v>
      </c>
      <c r="Q95" s="348">
        <v>9.1052312407335011E-4</v>
      </c>
      <c r="R95" s="348">
        <v>4.4664098239051989E-4</v>
      </c>
      <c r="S95" s="348">
        <v>4.762485209684913E-4</v>
      </c>
      <c r="T95" s="348">
        <v>4.0288367738555947E-4</v>
      </c>
      <c r="U95" s="348">
        <v>3.2520083903841306E-4</v>
      </c>
      <c r="V95" s="348">
        <v>1.9681879326366932E-4</v>
      </c>
      <c r="W95" s="348">
        <v>3.3296211698286948E-4</v>
      </c>
      <c r="X95" s="348">
        <v>9.450802839412132E-5</v>
      </c>
      <c r="Y95" s="348">
        <v>1.9019814547916762E-4</v>
      </c>
      <c r="Z95" s="348">
        <v>2.1689760804548695E-4</v>
      </c>
      <c r="AA95" s="348">
        <v>7.5088031988892036E-4</v>
      </c>
      <c r="AB95" s="348">
        <v>2.6571922478145976E-4</v>
      </c>
      <c r="AC95" s="348">
        <v>2.912392563375155E-4</v>
      </c>
      <c r="AD95" s="348">
        <v>5.0415989555186014E-5</v>
      </c>
      <c r="AE95" s="348">
        <v>5.6895970566701469E-4</v>
      </c>
      <c r="AF95" s="348">
        <v>2.887882463555539E-4</v>
      </c>
      <c r="AG95" s="348">
        <v>5.8697840624752384E-4</v>
      </c>
      <c r="AH95" s="348">
        <v>5.1353500786889723E-4</v>
      </c>
      <c r="AI95" s="348">
        <v>1.1708181930560147E-3</v>
      </c>
      <c r="AJ95" s="348">
        <v>9.5882085400524801E-4</v>
      </c>
      <c r="AK95" s="348">
        <v>3.071293634578E-4</v>
      </c>
      <c r="AL95" s="348">
        <v>1.1126403191150326E-3</v>
      </c>
      <c r="AM95" s="348">
        <v>7.3248211197460809E-4</v>
      </c>
      <c r="AN95" s="348">
        <v>8.3217149416142558E-4</v>
      </c>
      <c r="AO95" s="348">
        <v>1.466860836197901E-3</v>
      </c>
      <c r="AP95" s="348">
        <v>1.0394307643375911E-3</v>
      </c>
      <c r="AQ95" s="348">
        <v>4.523036210289818E-4</v>
      </c>
      <c r="AR95" s="348">
        <v>6.6458999134489706E-4</v>
      </c>
      <c r="AS95" s="348">
        <v>6.1104806577361604E-4</v>
      </c>
      <c r="AT95" s="348">
        <v>7.6511537110300414E-4</v>
      </c>
      <c r="AU95" s="348">
        <v>9.013556760236798E-4</v>
      </c>
      <c r="AV95" s="348">
        <v>7.2675297638839982E-4</v>
      </c>
      <c r="AW95" s="348">
        <v>4.11341591527091E-4</v>
      </c>
      <c r="AX95" s="348">
        <v>2.5978777990692066E-4</v>
      </c>
      <c r="AY95" s="348">
        <v>2.721774269443241E-4</v>
      </c>
      <c r="AZ95" s="348">
        <v>5.2444701367905088E-4</v>
      </c>
      <c r="BA95" s="348">
        <v>3.2371159339721821E-4</v>
      </c>
      <c r="BB95" s="348">
        <v>2.3956239217355334E-4</v>
      </c>
      <c r="BC95" s="348">
        <v>6.0554041945352867E-4</v>
      </c>
      <c r="BD95" s="348">
        <v>4.7128820319436671E-4</v>
      </c>
      <c r="BE95" s="348">
        <v>3.1154896383877749E-4</v>
      </c>
      <c r="BF95" s="348">
        <v>3.4533761489462993E-4</v>
      </c>
      <c r="BG95" s="348">
        <v>3.6102417181986844E-4</v>
      </c>
      <c r="BH95" s="348">
        <v>3.3904615124119737E-4</v>
      </c>
      <c r="BI95" s="348">
        <v>7.1130371423681481E-4</v>
      </c>
      <c r="BJ95" s="348">
        <v>9.9297895245389076E-4</v>
      </c>
      <c r="BK95" s="348">
        <v>3.8491749711232047E-4</v>
      </c>
      <c r="BL95" s="348">
        <v>4.5159701300266392E-4</v>
      </c>
      <c r="BM95" s="348">
        <v>1.3575183570264215E-3</v>
      </c>
      <c r="BN95" s="348">
        <v>1.5897845290660597E-3</v>
      </c>
      <c r="BO95" s="348">
        <v>1.1591589680064595E-3</v>
      </c>
      <c r="BP95" s="348">
        <v>1.3289978387842584E-3</v>
      </c>
      <c r="BQ95" s="348">
        <v>4.4895092936568433E-4</v>
      </c>
      <c r="BR95" s="348">
        <v>4.0462629276897567E-4</v>
      </c>
      <c r="BS95" s="348">
        <v>8.3123866087623306E-4</v>
      </c>
      <c r="BT95" s="348">
        <v>7.2752837905762477E-4</v>
      </c>
      <c r="BU95" s="348">
        <v>5.0187703537306772E-4</v>
      </c>
      <c r="BV95" s="348">
        <v>9.1571145307700857E-4</v>
      </c>
      <c r="BW95" s="348">
        <v>9.4849893271325319E-4</v>
      </c>
      <c r="BX95" s="348">
        <v>7.9440934708931122E-4</v>
      </c>
      <c r="BY95" s="348">
        <v>1.1088279653950264E-4</v>
      </c>
      <c r="BZ95" s="348">
        <v>6.7180749836427711E-4</v>
      </c>
      <c r="CA95" s="348">
        <v>2.4926221547434565E-4</v>
      </c>
      <c r="CB95" s="348">
        <v>4.6005402721674985E-4</v>
      </c>
      <c r="CC95" s="348">
        <v>1.2311036078324015E-3</v>
      </c>
      <c r="CD95" s="348">
        <v>5.8127386859110528E-4</v>
      </c>
      <c r="CE95" s="348">
        <v>6.3921203818806535E-4</v>
      </c>
      <c r="CF95" s="348">
        <v>4.3021332739100383E-4</v>
      </c>
      <c r="CG95" s="348">
        <v>5.1530349570388251E-4</v>
      </c>
      <c r="CH95" s="348">
        <v>1.6455745301618816E-4</v>
      </c>
      <c r="CI95" s="348">
        <v>8.483491540299099E-4</v>
      </c>
      <c r="CJ95" s="348">
        <v>6.5592775801106933E-4</v>
      </c>
      <c r="CK95" s="348">
        <v>2.5266052567120289E-4</v>
      </c>
      <c r="CL95" s="348">
        <v>1.23282562159335E-3</v>
      </c>
      <c r="CM95" s="348">
        <v>5.1042181693369772E-4</v>
      </c>
      <c r="CN95" s="348">
        <v>1.0001793785363013</v>
      </c>
      <c r="CO95" s="348">
        <v>7.6116019987160482E-4</v>
      </c>
      <c r="CP95" s="348">
        <v>2.8376933737647448E-4</v>
      </c>
      <c r="CQ95" s="348">
        <v>2.8406186200791026E-4</v>
      </c>
      <c r="CR95" s="348">
        <v>1.5874850009098389E-3</v>
      </c>
      <c r="CS95" s="348">
        <v>6.3747721807901774E-4</v>
      </c>
      <c r="CT95" s="348">
        <v>3.5838844911601056E-4</v>
      </c>
      <c r="CU95" s="348">
        <v>1.110050489985352E-3</v>
      </c>
      <c r="CV95" s="348">
        <v>5.2221376050658175E-4</v>
      </c>
      <c r="CW95" s="348">
        <v>6.1818307672343816E-4</v>
      </c>
      <c r="CX95" s="348">
        <v>6.8321749034871092E-4</v>
      </c>
      <c r="CY95" s="348">
        <v>3.8480546506290751E-4</v>
      </c>
      <c r="CZ95" s="348">
        <v>1.7800117856400263E-3</v>
      </c>
      <c r="DA95" s="348">
        <v>4.6450125864859693E-4</v>
      </c>
      <c r="DB95" s="348">
        <v>8.5429415119465198E-4</v>
      </c>
      <c r="DC95" s="348">
        <v>2.4277790777148335E-4</v>
      </c>
      <c r="DD95" s="348">
        <v>2.5143640609037791E-4</v>
      </c>
      <c r="DE95" s="348">
        <v>5.390309272168799E-4</v>
      </c>
      <c r="DF95" s="348">
        <v>4.194615863929394E-4</v>
      </c>
      <c r="DG95" s="349">
        <v>0.10168356448744134</v>
      </c>
    </row>
    <row r="96" spans="1:111" ht="15" customHeight="1" x14ac:dyDescent="0.3">
      <c r="A96" s="510">
        <v>90</v>
      </c>
      <c r="B96" s="196" t="s">
        <v>392</v>
      </c>
      <c r="C96" s="279" t="s">
        <v>241</v>
      </c>
      <c r="D96" s="347">
        <v>3.2849378767094758E-4</v>
      </c>
      <c r="E96" s="348">
        <v>4.166857181345357E-4</v>
      </c>
      <c r="F96" s="348">
        <v>3.2362038509062263E-4</v>
      </c>
      <c r="G96" s="348">
        <v>8.4026962849652689E-4</v>
      </c>
      <c r="H96" s="348">
        <v>3.3463658432821095E-4</v>
      </c>
      <c r="I96" s="348">
        <v>5.611810685910352E-4</v>
      </c>
      <c r="J96" s="348">
        <v>1.0954452481188048E-3</v>
      </c>
      <c r="K96" s="348">
        <v>6.7869270877784083E-4</v>
      </c>
      <c r="L96" s="348">
        <v>5.3676655690606254E-4</v>
      </c>
      <c r="M96" s="348">
        <v>7.3312299108756098E-4</v>
      </c>
      <c r="N96" s="348">
        <v>1.4426084402900042E-4</v>
      </c>
      <c r="O96" s="348">
        <v>3.3971046918291985E-4</v>
      </c>
      <c r="P96" s="348">
        <v>3.855937185991981E-4</v>
      </c>
      <c r="Q96" s="348">
        <v>4.9095823221196005E-4</v>
      </c>
      <c r="R96" s="348">
        <v>6.580629439714938E-4</v>
      </c>
      <c r="S96" s="348">
        <v>7.6010054810416285E-4</v>
      </c>
      <c r="T96" s="348">
        <v>5.6013499109938822E-4</v>
      </c>
      <c r="U96" s="348">
        <v>3.5109994235256025E-4</v>
      </c>
      <c r="V96" s="348">
        <v>4.5050889164443831E-4</v>
      </c>
      <c r="W96" s="348">
        <v>5.8420455235324545E-4</v>
      </c>
      <c r="X96" s="348">
        <v>2.3618667009275219E-4</v>
      </c>
      <c r="Y96" s="348">
        <v>5.5100789221169629E-4</v>
      </c>
      <c r="Z96" s="348">
        <v>6.35862392357592E-4</v>
      </c>
      <c r="AA96" s="348">
        <v>7.4424312325635338E-4</v>
      </c>
      <c r="AB96" s="348">
        <v>8.854758326406481E-4</v>
      </c>
      <c r="AC96" s="348">
        <v>1.1784417292288051E-3</v>
      </c>
      <c r="AD96" s="348">
        <v>4.9995435109341133E-5</v>
      </c>
      <c r="AE96" s="348">
        <v>1.8061640119443789E-4</v>
      </c>
      <c r="AF96" s="348">
        <v>5.6573799863025528E-4</v>
      </c>
      <c r="AG96" s="348">
        <v>3.6216199839369449E-4</v>
      </c>
      <c r="AH96" s="348">
        <v>3.3745664915292703E-4</v>
      </c>
      <c r="AI96" s="348">
        <v>3.7306810064232059E-4</v>
      </c>
      <c r="AJ96" s="348">
        <v>7.9256486762751134E-4</v>
      </c>
      <c r="AK96" s="348">
        <v>2.1012357591029566E-3</v>
      </c>
      <c r="AL96" s="348">
        <v>6.4894503658873264E-4</v>
      </c>
      <c r="AM96" s="348">
        <v>2.6824214384839405E-4</v>
      </c>
      <c r="AN96" s="348">
        <v>3.6124945892396573E-4</v>
      </c>
      <c r="AO96" s="348">
        <v>8.8916184138616166E-4</v>
      </c>
      <c r="AP96" s="348">
        <v>2.9198590442329513E-4</v>
      </c>
      <c r="AQ96" s="348">
        <v>2.1951656406880813E-4</v>
      </c>
      <c r="AR96" s="348">
        <v>2.6506870390544064E-4</v>
      </c>
      <c r="AS96" s="348">
        <v>1.1053678631880175E-3</v>
      </c>
      <c r="AT96" s="348">
        <v>5.4647567803277645E-4</v>
      </c>
      <c r="AU96" s="348">
        <v>1.1864145016063667E-3</v>
      </c>
      <c r="AV96" s="348">
        <v>8.6156672636920212E-4</v>
      </c>
      <c r="AW96" s="348">
        <v>8.5080640187797476E-4</v>
      </c>
      <c r="AX96" s="348">
        <v>1.5312325416089825E-3</v>
      </c>
      <c r="AY96" s="348">
        <v>2.5861695367598494E-3</v>
      </c>
      <c r="AZ96" s="348">
        <v>1.795379324805771E-3</v>
      </c>
      <c r="BA96" s="348">
        <v>2.8845046252369663E-3</v>
      </c>
      <c r="BB96" s="348">
        <v>1.731557092545003E-3</v>
      </c>
      <c r="BC96" s="348">
        <v>1.2368071371343841E-3</v>
      </c>
      <c r="BD96" s="348">
        <v>3.700229815973718E-3</v>
      </c>
      <c r="BE96" s="348">
        <v>1.1320174751842996E-3</v>
      </c>
      <c r="BF96" s="348">
        <v>8.2417165664727123E-4</v>
      </c>
      <c r="BG96" s="348">
        <v>8.1402956089003339E-4</v>
      </c>
      <c r="BH96" s="348">
        <v>8.5670431437909612E-4</v>
      </c>
      <c r="BI96" s="348">
        <v>1.2185644951546335E-3</v>
      </c>
      <c r="BJ96" s="348">
        <v>4.6147630023039724E-4</v>
      </c>
      <c r="BK96" s="348">
        <v>5.2265874127359628E-4</v>
      </c>
      <c r="BL96" s="348">
        <v>4.8673715683419347E-4</v>
      </c>
      <c r="BM96" s="348">
        <v>7.5142661181901908E-4</v>
      </c>
      <c r="BN96" s="348">
        <v>5.053183561388409E-4</v>
      </c>
      <c r="BO96" s="348">
        <v>6.135246028075226E-4</v>
      </c>
      <c r="BP96" s="348">
        <v>6.4118523272266499E-4</v>
      </c>
      <c r="BQ96" s="348">
        <v>1.0483256872397119E-3</v>
      </c>
      <c r="BR96" s="348">
        <v>9.8865254343851556E-4</v>
      </c>
      <c r="BS96" s="348">
        <v>7.0790068643785742E-4</v>
      </c>
      <c r="BT96" s="348">
        <v>6.6988807991525757E-4</v>
      </c>
      <c r="BU96" s="348">
        <v>7.8757131677557022E-4</v>
      </c>
      <c r="BV96" s="348">
        <v>9.3475543720372483E-4</v>
      </c>
      <c r="BW96" s="348">
        <v>3.4773617234192829E-4</v>
      </c>
      <c r="BX96" s="348">
        <v>3.0826819433670395E-4</v>
      </c>
      <c r="BY96" s="348">
        <v>7.9880508713709776E-5</v>
      </c>
      <c r="BZ96" s="348">
        <v>6.7633276011269472E-3</v>
      </c>
      <c r="CA96" s="348">
        <v>4.1892513164781424E-4</v>
      </c>
      <c r="CB96" s="348">
        <v>1.1036319877179852E-3</v>
      </c>
      <c r="CC96" s="348">
        <v>4.5326147317970228E-4</v>
      </c>
      <c r="CD96" s="348">
        <v>5.7403383775641431E-4</v>
      </c>
      <c r="CE96" s="348">
        <v>9.4945286865836555E-4</v>
      </c>
      <c r="CF96" s="348">
        <v>7.3561367091647654E-4</v>
      </c>
      <c r="CG96" s="348">
        <v>8.2645824833875274E-4</v>
      </c>
      <c r="CH96" s="348">
        <v>4.5459332452701988E-4</v>
      </c>
      <c r="CI96" s="348">
        <v>9.46984552114063E-3</v>
      </c>
      <c r="CJ96" s="348">
        <v>2.2136251961482525E-3</v>
      </c>
      <c r="CK96" s="348">
        <v>5.3670614181855073E-3</v>
      </c>
      <c r="CL96" s="348">
        <v>1.0470619850135848E-2</v>
      </c>
      <c r="CM96" s="348">
        <v>2.2416847179191298E-3</v>
      </c>
      <c r="CN96" s="348">
        <v>5.8719923822789341E-4</v>
      </c>
      <c r="CO96" s="348">
        <v>1.0002504782718731</v>
      </c>
      <c r="CP96" s="348">
        <v>6.8511909438330964E-4</v>
      </c>
      <c r="CQ96" s="348">
        <v>5.2008146444848578E-4</v>
      </c>
      <c r="CR96" s="348">
        <v>5.1864238719545065E-4</v>
      </c>
      <c r="CS96" s="348">
        <v>5.3809994683405268E-4</v>
      </c>
      <c r="CT96" s="348">
        <v>2.5483565924947735E-4</v>
      </c>
      <c r="CU96" s="348">
        <v>5.7499268618730823E-4</v>
      </c>
      <c r="CV96" s="348">
        <v>1.3251818113323604E-3</v>
      </c>
      <c r="CW96" s="348">
        <v>3.6689760727321658E-3</v>
      </c>
      <c r="CX96" s="348">
        <v>6.6100582741361266E-4</v>
      </c>
      <c r="CY96" s="348">
        <v>1.1475444591443789E-3</v>
      </c>
      <c r="CZ96" s="348">
        <v>9.2347395691154562E-4</v>
      </c>
      <c r="DA96" s="348">
        <v>1.1790903779630888E-3</v>
      </c>
      <c r="DB96" s="348">
        <v>1.6389503651860809E-3</v>
      </c>
      <c r="DC96" s="348">
        <v>5.4326049714955313E-4</v>
      </c>
      <c r="DD96" s="348">
        <v>1.0606776347089769E-3</v>
      </c>
      <c r="DE96" s="348">
        <v>7.6205035843907964E-4</v>
      </c>
      <c r="DF96" s="348">
        <v>6.3548253823930169E-4</v>
      </c>
      <c r="DG96" s="349">
        <v>3.0394328465155754E-3</v>
      </c>
    </row>
    <row r="97" spans="1:111" ht="15" customHeight="1" x14ac:dyDescent="0.3">
      <c r="A97" s="510">
        <v>91</v>
      </c>
      <c r="B97" s="196" t="s">
        <v>393</v>
      </c>
      <c r="C97" s="279" t="s">
        <v>242</v>
      </c>
      <c r="D97" s="347">
        <v>0</v>
      </c>
      <c r="E97" s="348">
        <v>0</v>
      </c>
      <c r="F97" s="348">
        <v>0</v>
      </c>
      <c r="G97" s="348">
        <v>0</v>
      </c>
      <c r="H97" s="348">
        <v>0</v>
      </c>
      <c r="I97" s="348">
        <v>0</v>
      </c>
      <c r="J97" s="348">
        <v>0</v>
      </c>
      <c r="K97" s="348">
        <v>0</v>
      </c>
      <c r="L97" s="348">
        <v>0</v>
      </c>
      <c r="M97" s="348">
        <v>0</v>
      </c>
      <c r="N97" s="348">
        <v>0</v>
      </c>
      <c r="O97" s="348">
        <v>0</v>
      </c>
      <c r="P97" s="348">
        <v>0</v>
      </c>
      <c r="Q97" s="348">
        <v>0</v>
      </c>
      <c r="R97" s="348">
        <v>0</v>
      </c>
      <c r="S97" s="348">
        <v>0</v>
      </c>
      <c r="T97" s="348">
        <v>0</v>
      </c>
      <c r="U97" s="348">
        <v>0</v>
      </c>
      <c r="V97" s="348">
        <v>0</v>
      </c>
      <c r="W97" s="348">
        <v>0</v>
      </c>
      <c r="X97" s="348">
        <v>0</v>
      </c>
      <c r="Y97" s="348">
        <v>0</v>
      </c>
      <c r="Z97" s="348">
        <v>0</v>
      </c>
      <c r="AA97" s="348">
        <v>0</v>
      </c>
      <c r="AB97" s="348">
        <v>0</v>
      </c>
      <c r="AC97" s="348">
        <v>0</v>
      </c>
      <c r="AD97" s="348">
        <v>0</v>
      </c>
      <c r="AE97" s="348">
        <v>0</v>
      </c>
      <c r="AF97" s="348">
        <v>0</v>
      </c>
      <c r="AG97" s="348">
        <v>0</v>
      </c>
      <c r="AH97" s="348">
        <v>0</v>
      </c>
      <c r="AI97" s="348">
        <v>0</v>
      </c>
      <c r="AJ97" s="348">
        <v>0</v>
      </c>
      <c r="AK97" s="348">
        <v>0</v>
      </c>
      <c r="AL97" s="348">
        <v>0</v>
      </c>
      <c r="AM97" s="348">
        <v>0</v>
      </c>
      <c r="AN97" s="348">
        <v>0</v>
      </c>
      <c r="AO97" s="348">
        <v>0</v>
      </c>
      <c r="AP97" s="348">
        <v>0</v>
      </c>
      <c r="AQ97" s="348">
        <v>0</v>
      </c>
      <c r="AR97" s="348">
        <v>0</v>
      </c>
      <c r="AS97" s="348">
        <v>0</v>
      </c>
      <c r="AT97" s="348">
        <v>0</v>
      </c>
      <c r="AU97" s="348">
        <v>0</v>
      </c>
      <c r="AV97" s="348">
        <v>0</v>
      </c>
      <c r="AW97" s="348">
        <v>0</v>
      </c>
      <c r="AX97" s="348">
        <v>0</v>
      </c>
      <c r="AY97" s="348">
        <v>0</v>
      </c>
      <c r="AZ97" s="348">
        <v>0</v>
      </c>
      <c r="BA97" s="348">
        <v>0</v>
      </c>
      <c r="BB97" s="348">
        <v>0</v>
      </c>
      <c r="BC97" s="348">
        <v>0</v>
      </c>
      <c r="BD97" s="348">
        <v>0</v>
      </c>
      <c r="BE97" s="348">
        <v>0</v>
      </c>
      <c r="BF97" s="348">
        <v>0</v>
      </c>
      <c r="BG97" s="348">
        <v>0</v>
      </c>
      <c r="BH97" s="348">
        <v>0</v>
      </c>
      <c r="BI97" s="348">
        <v>0</v>
      </c>
      <c r="BJ97" s="348">
        <v>0</v>
      </c>
      <c r="BK97" s="348">
        <v>0</v>
      </c>
      <c r="BL97" s="348">
        <v>0</v>
      </c>
      <c r="BM97" s="348">
        <v>0</v>
      </c>
      <c r="BN97" s="348">
        <v>0</v>
      </c>
      <c r="BO97" s="348">
        <v>0</v>
      </c>
      <c r="BP97" s="348">
        <v>0</v>
      </c>
      <c r="BQ97" s="348">
        <v>0</v>
      </c>
      <c r="BR97" s="348">
        <v>0</v>
      </c>
      <c r="BS97" s="348">
        <v>0</v>
      </c>
      <c r="BT97" s="348">
        <v>0</v>
      </c>
      <c r="BU97" s="348">
        <v>0</v>
      </c>
      <c r="BV97" s="348">
        <v>0</v>
      </c>
      <c r="BW97" s="348">
        <v>0</v>
      </c>
      <c r="BX97" s="348">
        <v>0</v>
      </c>
      <c r="BY97" s="348">
        <v>0</v>
      </c>
      <c r="BZ97" s="348">
        <v>0</v>
      </c>
      <c r="CA97" s="348">
        <v>0</v>
      </c>
      <c r="CB97" s="348">
        <v>0</v>
      </c>
      <c r="CC97" s="348">
        <v>0</v>
      </c>
      <c r="CD97" s="348">
        <v>0</v>
      </c>
      <c r="CE97" s="348">
        <v>0</v>
      </c>
      <c r="CF97" s="348">
        <v>0</v>
      </c>
      <c r="CG97" s="348">
        <v>0</v>
      </c>
      <c r="CH97" s="348">
        <v>0</v>
      </c>
      <c r="CI97" s="348">
        <v>0</v>
      </c>
      <c r="CJ97" s="348">
        <v>0</v>
      </c>
      <c r="CK97" s="348">
        <v>0</v>
      </c>
      <c r="CL97" s="348">
        <v>0</v>
      </c>
      <c r="CM97" s="348">
        <v>0</v>
      </c>
      <c r="CN97" s="348">
        <v>0</v>
      </c>
      <c r="CO97" s="348">
        <v>0</v>
      </c>
      <c r="CP97" s="348">
        <v>1</v>
      </c>
      <c r="CQ97" s="348">
        <v>0</v>
      </c>
      <c r="CR97" s="348">
        <v>0</v>
      </c>
      <c r="CS97" s="348">
        <v>0</v>
      </c>
      <c r="CT97" s="348">
        <v>0</v>
      </c>
      <c r="CU97" s="348">
        <v>0</v>
      </c>
      <c r="CV97" s="348">
        <v>0</v>
      </c>
      <c r="CW97" s="348">
        <v>0</v>
      </c>
      <c r="CX97" s="348">
        <v>0</v>
      </c>
      <c r="CY97" s="348">
        <v>0</v>
      </c>
      <c r="CZ97" s="348">
        <v>0</v>
      </c>
      <c r="DA97" s="348">
        <v>0</v>
      </c>
      <c r="DB97" s="348">
        <v>0</v>
      </c>
      <c r="DC97" s="348">
        <v>0</v>
      </c>
      <c r="DD97" s="348">
        <v>0</v>
      </c>
      <c r="DE97" s="348">
        <v>0</v>
      </c>
      <c r="DF97" s="348">
        <v>0</v>
      </c>
      <c r="DG97" s="349">
        <v>0</v>
      </c>
    </row>
    <row r="98" spans="1:111" ht="15" customHeight="1" x14ac:dyDescent="0.3">
      <c r="A98" s="510">
        <v>92</v>
      </c>
      <c r="B98" s="196" t="s">
        <v>394</v>
      </c>
      <c r="C98" s="279" t="s">
        <v>395</v>
      </c>
      <c r="D98" s="347">
        <v>0</v>
      </c>
      <c r="E98" s="348">
        <v>0</v>
      </c>
      <c r="F98" s="348">
        <v>0</v>
      </c>
      <c r="G98" s="348">
        <v>0</v>
      </c>
      <c r="H98" s="348">
        <v>0</v>
      </c>
      <c r="I98" s="348">
        <v>0</v>
      </c>
      <c r="J98" s="348">
        <v>0</v>
      </c>
      <c r="K98" s="348">
        <v>0</v>
      </c>
      <c r="L98" s="348">
        <v>0</v>
      </c>
      <c r="M98" s="348">
        <v>0</v>
      </c>
      <c r="N98" s="348">
        <v>0</v>
      </c>
      <c r="O98" s="348">
        <v>0</v>
      </c>
      <c r="P98" s="348">
        <v>0</v>
      </c>
      <c r="Q98" s="348">
        <v>0</v>
      </c>
      <c r="R98" s="348">
        <v>0</v>
      </c>
      <c r="S98" s="348">
        <v>0</v>
      </c>
      <c r="T98" s="348">
        <v>0</v>
      </c>
      <c r="U98" s="348">
        <v>0</v>
      </c>
      <c r="V98" s="348">
        <v>0</v>
      </c>
      <c r="W98" s="348">
        <v>0</v>
      </c>
      <c r="X98" s="348">
        <v>0</v>
      </c>
      <c r="Y98" s="348">
        <v>0</v>
      </c>
      <c r="Z98" s="348">
        <v>0</v>
      </c>
      <c r="AA98" s="348">
        <v>0</v>
      </c>
      <c r="AB98" s="348">
        <v>0</v>
      </c>
      <c r="AC98" s="348">
        <v>0</v>
      </c>
      <c r="AD98" s="348">
        <v>0</v>
      </c>
      <c r="AE98" s="348">
        <v>0</v>
      </c>
      <c r="AF98" s="348">
        <v>0</v>
      </c>
      <c r="AG98" s="348">
        <v>0</v>
      </c>
      <c r="AH98" s="348">
        <v>0</v>
      </c>
      <c r="AI98" s="348">
        <v>0</v>
      </c>
      <c r="AJ98" s="348">
        <v>0</v>
      </c>
      <c r="AK98" s="348">
        <v>0</v>
      </c>
      <c r="AL98" s="348">
        <v>0</v>
      </c>
      <c r="AM98" s="348">
        <v>0</v>
      </c>
      <c r="AN98" s="348">
        <v>0</v>
      </c>
      <c r="AO98" s="348">
        <v>0</v>
      </c>
      <c r="AP98" s="348">
        <v>0</v>
      </c>
      <c r="AQ98" s="348">
        <v>0</v>
      </c>
      <c r="AR98" s="348">
        <v>0</v>
      </c>
      <c r="AS98" s="348">
        <v>0</v>
      </c>
      <c r="AT98" s="348">
        <v>0</v>
      </c>
      <c r="AU98" s="348">
        <v>0</v>
      </c>
      <c r="AV98" s="348">
        <v>0</v>
      </c>
      <c r="AW98" s="348">
        <v>0</v>
      </c>
      <c r="AX98" s="348">
        <v>0</v>
      </c>
      <c r="AY98" s="348">
        <v>0</v>
      </c>
      <c r="AZ98" s="348">
        <v>0</v>
      </c>
      <c r="BA98" s="348">
        <v>0</v>
      </c>
      <c r="BB98" s="348">
        <v>0</v>
      </c>
      <c r="BC98" s="348">
        <v>0</v>
      </c>
      <c r="BD98" s="348">
        <v>0</v>
      </c>
      <c r="BE98" s="348">
        <v>0</v>
      </c>
      <c r="BF98" s="348">
        <v>0</v>
      </c>
      <c r="BG98" s="348">
        <v>0</v>
      </c>
      <c r="BH98" s="348">
        <v>0</v>
      </c>
      <c r="BI98" s="348">
        <v>0</v>
      </c>
      <c r="BJ98" s="348">
        <v>0</v>
      </c>
      <c r="BK98" s="348">
        <v>0</v>
      </c>
      <c r="BL98" s="348">
        <v>0</v>
      </c>
      <c r="BM98" s="348">
        <v>0</v>
      </c>
      <c r="BN98" s="348">
        <v>0</v>
      </c>
      <c r="BO98" s="348">
        <v>0</v>
      </c>
      <c r="BP98" s="348">
        <v>0</v>
      </c>
      <c r="BQ98" s="348">
        <v>0</v>
      </c>
      <c r="BR98" s="348">
        <v>0</v>
      </c>
      <c r="BS98" s="348">
        <v>0</v>
      </c>
      <c r="BT98" s="348">
        <v>0</v>
      </c>
      <c r="BU98" s="348">
        <v>0</v>
      </c>
      <c r="BV98" s="348">
        <v>0</v>
      </c>
      <c r="BW98" s="348">
        <v>0</v>
      </c>
      <c r="BX98" s="348">
        <v>0</v>
      </c>
      <c r="BY98" s="348">
        <v>0</v>
      </c>
      <c r="BZ98" s="348">
        <v>0</v>
      </c>
      <c r="CA98" s="348">
        <v>0</v>
      </c>
      <c r="CB98" s="348">
        <v>0</v>
      </c>
      <c r="CC98" s="348">
        <v>0</v>
      </c>
      <c r="CD98" s="348">
        <v>0</v>
      </c>
      <c r="CE98" s="348">
        <v>0</v>
      </c>
      <c r="CF98" s="348">
        <v>0</v>
      </c>
      <c r="CG98" s="348">
        <v>0</v>
      </c>
      <c r="CH98" s="348">
        <v>0</v>
      </c>
      <c r="CI98" s="348">
        <v>0</v>
      </c>
      <c r="CJ98" s="348">
        <v>0</v>
      </c>
      <c r="CK98" s="348">
        <v>0</v>
      </c>
      <c r="CL98" s="348">
        <v>0</v>
      </c>
      <c r="CM98" s="348">
        <v>0</v>
      </c>
      <c r="CN98" s="348">
        <v>0</v>
      </c>
      <c r="CO98" s="348">
        <v>0</v>
      </c>
      <c r="CP98" s="348">
        <v>0</v>
      </c>
      <c r="CQ98" s="348">
        <v>1.010707241482685</v>
      </c>
      <c r="CR98" s="348">
        <v>0</v>
      </c>
      <c r="CS98" s="348">
        <v>0</v>
      </c>
      <c r="CT98" s="348">
        <v>5.1221795808482548E-4</v>
      </c>
      <c r="CU98" s="348">
        <v>0</v>
      </c>
      <c r="CV98" s="348">
        <v>0</v>
      </c>
      <c r="CW98" s="348">
        <v>0</v>
      </c>
      <c r="CX98" s="348">
        <v>0</v>
      </c>
      <c r="CY98" s="348">
        <v>0</v>
      </c>
      <c r="CZ98" s="348">
        <v>0</v>
      </c>
      <c r="DA98" s="348">
        <v>0</v>
      </c>
      <c r="DB98" s="348">
        <v>0</v>
      </c>
      <c r="DC98" s="348">
        <v>0</v>
      </c>
      <c r="DD98" s="348">
        <v>0</v>
      </c>
      <c r="DE98" s="348">
        <v>0</v>
      </c>
      <c r="DF98" s="348">
        <v>0</v>
      </c>
      <c r="DG98" s="349">
        <v>0</v>
      </c>
    </row>
    <row r="99" spans="1:111" ht="15" customHeight="1" x14ac:dyDescent="0.3">
      <c r="A99" s="510">
        <v>93</v>
      </c>
      <c r="B99" s="196" t="s">
        <v>396</v>
      </c>
      <c r="C99" s="279" t="s">
        <v>397</v>
      </c>
      <c r="D99" s="347">
        <v>9.0480097377100701E-5</v>
      </c>
      <c r="E99" s="348">
        <v>3.0976112251169017E-4</v>
      </c>
      <c r="F99" s="348">
        <v>7.991409671234677E-5</v>
      </c>
      <c r="G99" s="348">
        <v>4.8384179273432094E-5</v>
      </c>
      <c r="H99" s="348">
        <v>1.2520480292536475E-4</v>
      </c>
      <c r="I99" s="348">
        <v>7.0363217709973913E-5</v>
      </c>
      <c r="J99" s="348">
        <v>8.3252399914037997E-5</v>
      </c>
      <c r="K99" s="348">
        <v>2.1242320136494341E-4</v>
      </c>
      <c r="L99" s="348">
        <v>1.1137546813475229E-4</v>
      </c>
      <c r="M99" s="348">
        <v>5.5077452810871059E-4</v>
      </c>
      <c r="N99" s="348">
        <v>3.5538100862961962E-5</v>
      </c>
      <c r="O99" s="348">
        <v>8.7422812532124514E-5</v>
      </c>
      <c r="P99" s="348">
        <v>8.2544901275452749E-5</v>
      </c>
      <c r="Q99" s="348">
        <v>9.1074771758574788E-5</v>
      </c>
      <c r="R99" s="348">
        <v>8.8995875366837499E-5</v>
      </c>
      <c r="S99" s="348">
        <v>2.08989695184509E-4</v>
      </c>
      <c r="T99" s="348">
        <v>1.4626113643519112E-4</v>
      </c>
      <c r="U99" s="348">
        <v>9.8204682183361311E-5</v>
      </c>
      <c r="V99" s="348">
        <v>1.4606094337579338E-4</v>
      </c>
      <c r="W99" s="348">
        <v>9.9954733776600203E-5</v>
      </c>
      <c r="X99" s="348">
        <v>1.1140671894196431E-4</v>
      </c>
      <c r="Y99" s="348">
        <v>9.1231145468470136E-5</v>
      </c>
      <c r="Z99" s="348">
        <v>9.6320724959112557E-5</v>
      </c>
      <c r="AA99" s="348">
        <v>1.2292520166149462E-4</v>
      </c>
      <c r="AB99" s="348">
        <v>1.176450671425812E-4</v>
      </c>
      <c r="AC99" s="348">
        <v>1.0375029328399396E-4</v>
      </c>
      <c r="AD99" s="348">
        <v>1.1842449545948384E-4</v>
      </c>
      <c r="AE99" s="348">
        <v>7.8509480800596185E-5</v>
      </c>
      <c r="AF99" s="348">
        <v>8.5711605228438174E-5</v>
      </c>
      <c r="AG99" s="348">
        <v>6.4885532141315414E-5</v>
      </c>
      <c r="AH99" s="348">
        <v>9.9741005831163263E-5</v>
      </c>
      <c r="AI99" s="348">
        <v>1.439107501622855E-4</v>
      </c>
      <c r="AJ99" s="348">
        <v>1.2538960418863749E-4</v>
      </c>
      <c r="AK99" s="348">
        <v>1.5067827563302729E-4</v>
      </c>
      <c r="AL99" s="348">
        <v>1.32318689587685E-4</v>
      </c>
      <c r="AM99" s="348">
        <v>8.3343059890252457E-5</v>
      </c>
      <c r="AN99" s="348">
        <v>9.3873951785654428E-5</v>
      </c>
      <c r="AO99" s="348">
        <v>1.3312144048839604E-4</v>
      </c>
      <c r="AP99" s="348">
        <v>9.8469614270547888E-5</v>
      </c>
      <c r="AQ99" s="348">
        <v>1.4966226694944094E-4</v>
      </c>
      <c r="AR99" s="348">
        <v>1.5996089724263607E-4</v>
      </c>
      <c r="AS99" s="348">
        <v>8.0294249146526219E-5</v>
      </c>
      <c r="AT99" s="348">
        <v>8.2553194433645867E-5</v>
      </c>
      <c r="AU99" s="348">
        <v>7.2326151790175967E-5</v>
      </c>
      <c r="AV99" s="348">
        <v>6.1495596978963625E-5</v>
      </c>
      <c r="AW99" s="348">
        <v>7.7351253446839537E-5</v>
      </c>
      <c r="AX99" s="348">
        <v>6.8623457021403805E-5</v>
      </c>
      <c r="AY99" s="348">
        <v>7.4502015587395645E-5</v>
      </c>
      <c r="AZ99" s="348">
        <v>8.7738209820042314E-5</v>
      </c>
      <c r="BA99" s="348">
        <v>7.5978507289704082E-5</v>
      </c>
      <c r="BB99" s="348">
        <v>6.2434900893001535E-5</v>
      </c>
      <c r="BC99" s="348">
        <v>1.0122349820623815E-4</v>
      </c>
      <c r="BD99" s="348">
        <v>7.2321252759396205E-5</v>
      </c>
      <c r="BE99" s="348">
        <v>7.1963719625335194E-5</v>
      </c>
      <c r="BF99" s="348">
        <v>9.9817538908430749E-5</v>
      </c>
      <c r="BG99" s="348">
        <v>9.4932990699804628E-5</v>
      </c>
      <c r="BH99" s="348">
        <v>8.5495657700297524E-5</v>
      </c>
      <c r="BI99" s="348">
        <v>9.4348165119786522E-5</v>
      </c>
      <c r="BJ99" s="348">
        <v>6.9936070745206625E-5</v>
      </c>
      <c r="BK99" s="348">
        <v>9.4184932629181014E-5</v>
      </c>
      <c r="BL99" s="348">
        <v>3.732495589991132E-4</v>
      </c>
      <c r="BM99" s="348">
        <v>7.605021758858092E-5</v>
      </c>
      <c r="BN99" s="348">
        <v>7.993271766453272E-5</v>
      </c>
      <c r="BO99" s="348">
        <v>7.70825627845134E-5</v>
      </c>
      <c r="BP99" s="348">
        <v>7.7762275806712408E-5</v>
      </c>
      <c r="BQ99" s="348">
        <v>1.5455117431706803E-4</v>
      </c>
      <c r="BR99" s="348">
        <v>3.3593776640220843E-4</v>
      </c>
      <c r="BS99" s="348">
        <v>2.0031001514718652E-4</v>
      </c>
      <c r="BT99" s="348">
        <v>5.1487150197566993E-5</v>
      </c>
      <c r="BU99" s="348">
        <v>7.766212931087485E-5</v>
      </c>
      <c r="BV99" s="348">
        <v>1.7719779429218476E-4</v>
      </c>
      <c r="BW99" s="348">
        <v>7.4118008683268999E-5</v>
      </c>
      <c r="BX99" s="348">
        <v>7.4815155800611122E-5</v>
      </c>
      <c r="BY99" s="348">
        <v>1.4875001080928142E-5</v>
      </c>
      <c r="BZ99" s="348">
        <v>8.9410387209020855E-5</v>
      </c>
      <c r="CA99" s="348">
        <v>4.9324430134573139E-5</v>
      </c>
      <c r="CB99" s="348">
        <v>2.0127617746158526E-4</v>
      </c>
      <c r="CC99" s="348">
        <v>2.4951213010422136E-4</v>
      </c>
      <c r="CD99" s="348">
        <v>3.168840603152146E-4</v>
      </c>
      <c r="CE99" s="348">
        <v>7.7017785060949501E-5</v>
      </c>
      <c r="CF99" s="348">
        <v>1.1407026606707964E-2</v>
      </c>
      <c r="CG99" s="348">
        <v>9.1670512486030946E-4</v>
      </c>
      <c r="CH99" s="348">
        <v>7.205260552197438E-5</v>
      </c>
      <c r="CI99" s="348">
        <v>9.0531507539791238E-4</v>
      </c>
      <c r="CJ99" s="348">
        <v>4.788341444268666E-4</v>
      </c>
      <c r="CK99" s="348">
        <v>1.7094451135064558E-4</v>
      </c>
      <c r="CL99" s="348">
        <v>3.1301059135974515E-4</v>
      </c>
      <c r="CM99" s="348">
        <v>2.47963114221297E-4</v>
      </c>
      <c r="CN99" s="348">
        <v>1.0088551725778255E-4</v>
      </c>
      <c r="CO99" s="348">
        <v>4.7368215803776634E-5</v>
      </c>
      <c r="CP99" s="348">
        <v>9.1342700435432413E-5</v>
      </c>
      <c r="CQ99" s="348">
        <v>9.5096268302633496E-3</v>
      </c>
      <c r="CR99" s="348">
        <v>1.048624896511225</v>
      </c>
      <c r="CS99" s="348">
        <v>1.8876173247263676E-3</v>
      </c>
      <c r="CT99" s="348">
        <v>1.0403182376995234E-3</v>
      </c>
      <c r="CU99" s="348">
        <v>7.6430066548735908E-5</v>
      </c>
      <c r="CV99" s="348">
        <v>5.2776153285169271E-5</v>
      </c>
      <c r="CW99" s="348">
        <v>2.8434566388856687E-4</v>
      </c>
      <c r="CX99" s="348">
        <v>6.8963945973567339E-5</v>
      </c>
      <c r="CY99" s="348">
        <v>7.255341964448902E-5</v>
      </c>
      <c r="CZ99" s="348">
        <v>1.3123420931207582E-4</v>
      </c>
      <c r="DA99" s="348">
        <v>5.780551264162856E-4</v>
      </c>
      <c r="DB99" s="348">
        <v>5.7192667032890833E-5</v>
      </c>
      <c r="DC99" s="348">
        <v>1.437192307359863E-4</v>
      </c>
      <c r="DD99" s="348">
        <v>3.7953236686773003E-3</v>
      </c>
      <c r="DE99" s="348">
        <v>1.367751505154508E-4</v>
      </c>
      <c r="DF99" s="348">
        <v>1.9120622445213567E-4</v>
      </c>
      <c r="DG99" s="349">
        <v>2.0220899414767038E-4</v>
      </c>
    </row>
    <row r="100" spans="1:111" ht="15" customHeight="1" x14ac:dyDescent="0.3">
      <c r="A100" s="510">
        <v>94</v>
      </c>
      <c r="B100" s="196" t="s">
        <v>398</v>
      </c>
      <c r="C100" s="279" t="s">
        <v>399</v>
      </c>
      <c r="D100" s="347">
        <v>0</v>
      </c>
      <c r="E100" s="348">
        <v>0</v>
      </c>
      <c r="F100" s="348">
        <v>0</v>
      </c>
      <c r="G100" s="348">
        <v>0</v>
      </c>
      <c r="H100" s="348">
        <v>0</v>
      </c>
      <c r="I100" s="348">
        <v>0</v>
      </c>
      <c r="J100" s="348">
        <v>0</v>
      </c>
      <c r="K100" s="348">
        <v>0</v>
      </c>
      <c r="L100" s="348">
        <v>0</v>
      </c>
      <c r="M100" s="348">
        <v>0</v>
      </c>
      <c r="N100" s="348">
        <v>0</v>
      </c>
      <c r="O100" s="348">
        <v>0</v>
      </c>
      <c r="P100" s="348">
        <v>0</v>
      </c>
      <c r="Q100" s="348">
        <v>0</v>
      </c>
      <c r="R100" s="348">
        <v>0</v>
      </c>
      <c r="S100" s="348">
        <v>0</v>
      </c>
      <c r="T100" s="348">
        <v>0</v>
      </c>
      <c r="U100" s="348">
        <v>0</v>
      </c>
      <c r="V100" s="348">
        <v>0</v>
      </c>
      <c r="W100" s="348">
        <v>0</v>
      </c>
      <c r="X100" s="348">
        <v>0</v>
      </c>
      <c r="Y100" s="348">
        <v>0</v>
      </c>
      <c r="Z100" s="348">
        <v>0</v>
      </c>
      <c r="AA100" s="348">
        <v>0</v>
      </c>
      <c r="AB100" s="348">
        <v>0</v>
      </c>
      <c r="AC100" s="348">
        <v>0</v>
      </c>
      <c r="AD100" s="348">
        <v>0</v>
      </c>
      <c r="AE100" s="348">
        <v>0</v>
      </c>
      <c r="AF100" s="348">
        <v>0</v>
      </c>
      <c r="AG100" s="348">
        <v>0</v>
      </c>
      <c r="AH100" s="348">
        <v>0</v>
      </c>
      <c r="AI100" s="348">
        <v>0</v>
      </c>
      <c r="AJ100" s="348">
        <v>0</v>
      </c>
      <c r="AK100" s="348">
        <v>0</v>
      </c>
      <c r="AL100" s="348">
        <v>0</v>
      </c>
      <c r="AM100" s="348">
        <v>0</v>
      </c>
      <c r="AN100" s="348">
        <v>0</v>
      </c>
      <c r="AO100" s="348">
        <v>0</v>
      </c>
      <c r="AP100" s="348">
        <v>0</v>
      </c>
      <c r="AQ100" s="348">
        <v>0</v>
      </c>
      <c r="AR100" s="348">
        <v>0</v>
      </c>
      <c r="AS100" s="348">
        <v>0</v>
      </c>
      <c r="AT100" s="348">
        <v>0</v>
      </c>
      <c r="AU100" s="348">
        <v>0</v>
      </c>
      <c r="AV100" s="348">
        <v>0</v>
      </c>
      <c r="AW100" s="348">
        <v>0</v>
      </c>
      <c r="AX100" s="348">
        <v>0</v>
      </c>
      <c r="AY100" s="348">
        <v>0</v>
      </c>
      <c r="AZ100" s="348">
        <v>0</v>
      </c>
      <c r="BA100" s="348">
        <v>0</v>
      </c>
      <c r="BB100" s="348">
        <v>0</v>
      </c>
      <c r="BC100" s="348">
        <v>0</v>
      </c>
      <c r="BD100" s="348">
        <v>0</v>
      </c>
      <c r="BE100" s="348">
        <v>0</v>
      </c>
      <c r="BF100" s="348">
        <v>0</v>
      </c>
      <c r="BG100" s="348">
        <v>0</v>
      </c>
      <c r="BH100" s="348">
        <v>0</v>
      </c>
      <c r="BI100" s="348">
        <v>0</v>
      </c>
      <c r="BJ100" s="348">
        <v>0</v>
      </c>
      <c r="BK100" s="348">
        <v>0</v>
      </c>
      <c r="BL100" s="348">
        <v>0</v>
      </c>
      <c r="BM100" s="348">
        <v>0</v>
      </c>
      <c r="BN100" s="348">
        <v>0</v>
      </c>
      <c r="BO100" s="348">
        <v>0</v>
      </c>
      <c r="BP100" s="348">
        <v>0</v>
      </c>
      <c r="BQ100" s="348">
        <v>0</v>
      </c>
      <c r="BR100" s="348">
        <v>0</v>
      </c>
      <c r="BS100" s="348">
        <v>0</v>
      </c>
      <c r="BT100" s="348">
        <v>0</v>
      </c>
      <c r="BU100" s="348">
        <v>0</v>
      </c>
      <c r="BV100" s="348">
        <v>0</v>
      </c>
      <c r="BW100" s="348">
        <v>0</v>
      </c>
      <c r="BX100" s="348">
        <v>0</v>
      </c>
      <c r="BY100" s="348">
        <v>0</v>
      </c>
      <c r="BZ100" s="348">
        <v>0</v>
      </c>
      <c r="CA100" s="348">
        <v>0</v>
      </c>
      <c r="CB100" s="348">
        <v>0</v>
      </c>
      <c r="CC100" s="348">
        <v>0</v>
      </c>
      <c r="CD100" s="348">
        <v>0</v>
      </c>
      <c r="CE100" s="348">
        <v>0</v>
      </c>
      <c r="CF100" s="348">
        <v>0</v>
      </c>
      <c r="CG100" s="348">
        <v>0</v>
      </c>
      <c r="CH100" s="348">
        <v>0</v>
      </c>
      <c r="CI100" s="348">
        <v>0</v>
      </c>
      <c r="CJ100" s="348">
        <v>0</v>
      </c>
      <c r="CK100" s="348">
        <v>0</v>
      </c>
      <c r="CL100" s="348">
        <v>0</v>
      </c>
      <c r="CM100" s="348">
        <v>0</v>
      </c>
      <c r="CN100" s="348">
        <v>0</v>
      </c>
      <c r="CO100" s="348">
        <v>0</v>
      </c>
      <c r="CP100" s="348">
        <v>0</v>
      </c>
      <c r="CQ100" s="348">
        <v>0</v>
      </c>
      <c r="CR100" s="348">
        <v>0</v>
      </c>
      <c r="CS100" s="348">
        <v>1</v>
      </c>
      <c r="CT100" s="348">
        <v>0</v>
      </c>
      <c r="CU100" s="348">
        <v>0</v>
      </c>
      <c r="CV100" s="348">
        <v>0</v>
      </c>
      <c r="CW100" s="348">
        <v>0</v>
      </c>
      <c r="CX100" s="348">
        <v>0</v>
      </c>
      <c r="CY100" s="348">
        <v>0</v>
      </c>
      <c r="CZ100" s="348">
        <v>0</v>
      </c>
      <c r="DA100" s="348">
        <v>0</v>
      </c>
      <c r="DB100" s="348">
        <v>0</v>
      </c>
      <c r="DC100" s="348">
        <v>0</v>
      </c>
      <c r="DD100" s="348">
        <v>0</v>
      </c>
      <c r="DE100" s="348">
        <v>0</v>
      </c>
      <c r="DF100" s="348">
        <v>0</v>
      </c>
      <c r="DG100" s="349">
        <v>0</v>
      </c>
    </row>
    <row r="101" spans="1:111" ht="15" customHeight="1" x14ac:dyDescent="0.3">
      <c r="A101" s="510">
        <v>95</v>
      </c>
      <c r="B101" s="196" t="s">
        <v>400</v>
      </c>
      <c r="C101" s="279" t="s">
        <v>401</v>
      </c>
      <c r="D101" s="347">
        <v>0</v>
      </c>
      <c r="E101" s="348">
        <v>0</v>
      </c>
      <c r="F101" s="348">
        <v>0</v>
      </c>
      <c r="G101" s="348">
        <v>0</v>
      </c>
      <c r="H101" s="348">
        <v>0</v>
      </c>
      <c r="I101" s="348">
        <v>0</v>
      </c>
      <c r="J101" s="348">
        <v>0</v>
      </c>
      <c r="K101" s="348">
        <v>0</v>
      </c>
      <c r="L101" s="348">
        <v>0</v>
      </c>
      <c r="M101" s="348">
        <v>0</v>
      </c>
      <c r="N101" s="348">
        <v>0</v>
      </c>
      <c r="O101" s="348">
        <v>0</v>
      </c>
      <c r="P101" s="348">
        <v>0</v>
      </c>
      <c r="Q101" s="348">
        <v>0</v>
      </c>
      <c r="R101" s="348">
        <v>0</v>
      </c>
      <c r="S101" s="348">
        <v>0</v>
      </c>
      <c r="T101" s="348">
        <v>0</v>
      </c>
      <c r="U101" s="348">
        <v>0</v>
      </c>
      <c r="V101" s="348">
        <v>0</v>
      </c>
      <c r="W101" s="348">
        <v>0</v>
      </c>
      <c r="X101" s="348">
        <v>0</v>
      </c>
      <c r="Y101" s="348">
        <v>0</v>
      </c>
      <c r="Z101" s="348">
        <v>0</v>
      </c>
      <c r="AA101" s="348">
        <v>0</v>
      </c>
      <c r="AB101" s="348">
        <v>0</v>
      </c>
      <c r="AC101" s="348">
        <v>0</v>
      </c>
      <c r="AD101" s="348">
        <v>0</v>
      </c>
      <c r="AE101" s="348">
        <v>0</v>
      </c>
      <c r="AF101" s="348">
        <v>0</v>
      </c>
      <c r="AG101" s="348">
        <v>0</v>
      </c>
      <c r="AH101" s="348">
        <v>0</v>
      </c>
      <c r="AI101" s="348">
        <v>0</v>
      </c>
      <c r="AJ101" s="348">
        <v>0</v>
      </c>
      <c r="AK101" s="348">
        <v>0</v>
      </c>
      <c r="AL101" s="348">
        <v>0</v>
      </c>
      <c r="AM101" s="348">
        <v>0</v>
      </c>
      <c r="AN101" s="348">
        <v>0</v>
      </c>
      <c r="AO101" s="348">
        <v>0</v>
      </c>
      <c r="AP101" s="348">
        <v>0</v>
      </c>
      <c r="AQ101" s="348">
        <v>0</v>
      </c>
      <c r="AR101" s="348">
        <v>0</v>
      </c>
      <c r="AS101" s="348">
        <v>0</v>
      </c>
      <c r="AT101" s="348">
        <v>0</v>
      </c>
      <c r="AU101" s="348">
        <v>0</v>
      </c>
      <c r="AV101" s="348">
        <v>0</v>
      </c>
      <c r="AW101" s="348">
        <v>0</v>
      </c>
      <c r="AX101" s="348">
        <v>0</v>
      </c>
      <c r="AY101" s="348">
        <v>0</v>
      </c>
      <c r="AZ101" s="348">
        <v>0</v>
      </c>
      <c r="BA101" s="348">
        <v>0</v>
      </c>
      <c r="BB101" s="348">
        <v>0</v>
      </c>
      <c r="BC101" s="348">
        <v>0</v>
      </c>
      <c r="BD101" s="348">
        <v>0</v>
      </c>
      <c r="BE101" s="348">
        <v>0</v>
      </c>
      <c r="BF101" s="348">
        <v>0</v>
      </c>
      <c r="BG101" s="348">
        <v>0</v>
      </c>
      <c r="BH101" s="348">
        <v>0</v>
      </c>
      <c r="BI101" s="348">
        <v>0</v>
      </c>
      <c r="BJ101" s="348">
        <v>0</v>
      </c>
      <c r="BK101" s="348">
        <v>0</v>
      </c>
      <c r="BL101" s="348">
        <v>0</v>
      </c>
      <c r="BM101" s="348">
        <v>0</v>
      </c>
      <c r="BN101" s="348">
        <v>0</v>
      </c>
      <c r="BO101" s="348">
        <v>0</v>
      </c>
      <c r="BP101" s="348">
        <v>0</v>
      </c>
      <c r="BQ101" s="348">
        <v>0</v>
      </c>
      <c r="BR101" s="348">
        <v>0</v>
      </c>
      <c r="BS101" s="348">
        <v>0</v>
      </c>
      <c r="BT101" s="348">
        <v>0</v>
      </c>
      <c r="BU101" s="348">
        <v>0</v>
      </c>
      <c r="BV101" s="348">
        <v>0</v>
      </c>
      <c r="BW101" s="348">
        <v>0</v>
      </c>
      <c r="BX101" s="348">
        <v>0</v>
      </c>
      <c r="BY101" s="348">
        <v>0</v>
      </c>
      <c r="BZ101" s="348">
        <v>0</v>
      </c>
      <c r="CA101" s="348">
        <v>0</v>
      </c>
      <c r="CB101" s="348">
        <v>0</v>
      </c>
      <c r="CC101" s="348">
        <v>0</v>
      </c>
      <c r="CD101" s="348">
        <v>0</v>
      </c>
      <c r="CE101" s="348">
        <v>0</v>
      </c>
      <c r="CF101" s="348">
        <v>0</v>
      </c>
      <c r="CG101" s="348">
        <v>0</v>
      </c>
      <c r="CH101" s="348">
        <v>0</v>
      </c>
      <c r="CI101" s="348">
        <v>0</v>
      </c>
      <c r="CJ101" s="348">
        <v>0</v>
      </c>
      <c r="CK101" s="348">
        <v>0</v>
      </c>
      <c r="CL101" s="348">
        <v>0</v>
      </c>
      <c r="CM101" s="348">
        <v>0</v>
      </c>
      <c r="CN101" s="348">
        <v>0</v>
      </c>
      <c r="CO101" s="348">
        <v>0</v>
      </c>
      <c r="CP101" s="348">
        <v>0</v>
      </c>
      <c r="CQ101" s="348">
        <v>0</v>
      </c>
      <c r="CR101" s="348">
        <v>0</v>
      </c>
      <c r="CS101" s="348">
        <v>0</v>
      </c>
      <c r="CT101" s="348">
        <v>1</v>
      </c>
      <c r="CU101" s="348">
        <v>0</v>
      </c>
      <c r="CV101" s="348">
        <v>0</v>
      </c>
      <c r="CW101" s="348">
        <v>0</v>
      </c>
      <c r="CX101" s="348">
        <v>0</v>
      </c>
      <c r="CY101" s="348">
        <v>0</v>
      </c>
      <c r="CZ101" s="348">
        <v>0</v>
      </c>
      <c r="DA101" s="348">
        <v>0</v>
      </c>
      <c r="DB101" s="348">
        <v>0</v>
      </c>
      <c r="DC101" s="348">
        <v>0</v>
      </c>
      <c r="DD101" s="348">
        <v>0</v>
      </c>
      <c r="DE101" s="348">
        <v>0</v>
      </c>
      <c r="DF101" s="348">
        <v>0</v>
      </c>
      <c r="DG101" s="349">
        <v>0</v>
      </c>
    </row>
    <row r="102" spans="1:111" ht="15" customHeight="1" x14ac:dyDescent="0.3">
      <c r="A102" s="510">
        <v>96</v>
      </c>
      <c r="B102" s="196" t="s">
        <v>402</v>
      </c>
      <c r="C102" s="279" t="s">
        <v>403</v>
      </c>
      <c r="D102" s="347">
        <v>3.197085383611882E-3</v>
      </c>
      <c r="E102" s="348">
        <v>3.5198734202518973E-3</v>
      </c>
      <c r="F102" s="348">
        <v>9.7689689063647916E-4</v>
      </c>
      <c r="G102" s="348">
        <v>2.0339398158519431E-3</v>
      </c>
      <c r="H102" s="348">
        <v>1.2697141440124505E-2</v>
      </c>
      <c r="I102" s="348">
        <v>6.4313997188025496E-3</v>
      </c>
      <c r="J102" s="348">
        <v>3.0470854794149064E-3</v>
      </c>
      <c r="K102" s="348">
        <v>3.1422558006542131E-3</v>
      </c>
      <c r="L102" s="348">
        <v>2.0566155749911197E-3</v>
      </c>
      <c r="M102" s="348">
        <v>2.6618850094794117E-3</v>
      </c>
      <c r="N102" s="348">
        <v>2.4295983595015382E-3</v>
      </c>
      <c r="O102" s="348">
        <v>1.215913230594248E-3</v>
      </c>
      <c r="P102" s="348">
        <v>2.2536310531300254E-3</v>
      </c>
      <c r="Q102" s="348">
        <v>2.1344995086496682E-3</v>
      </c>
      <c r="R102" s="348">
        <v>1.4146332512232841E-3</v>
      </c>
      <c r="S102" s="348">
        <v>1.9601124855692098E-3</v>
      </c>
      <c r="T102" s="348">
        <v>1.2265778915917802E-3</v>
      </c>
      <c r="U102" s="348">
        <v>1.2414253218132119E-3</v>
      </c>
      <c r="V102" s="348">
        <v>2.2202895956815625E-3</v>
      </c>
      <c r="W102" s="348">
        <v>3.5214174288504957E-3</v>
      </c>
      <c r="X102" s="348">
        <v>1.0802305274340738E-3</v>
      </c>
      <c r="Y102" s="348">
        <v>1.5445820951059536E-3</v>
      </c>
      <c r="Z102" s="348">
        <v>1.4610914768583524E-3</v>
      </c>
      <c r="AA102" s="348">
        <v>1.6930288131357628E-3</v>
      </c>
      <c r="AB102" s="348">
        <v>2.6805530303661623E-3</v>
      </c>
      <c r="AC102" s="348">
        <v>1.4004443934785365E-3</v>
      </c>
      <c r="AD102" s="348">
        <v>3.2318906299135723E-4</v>
      </c>
      <c r="AE102" s="348">
        <v>7.0569244179900196E-4</v>
      </c>
      <c r="AF102" s="348">
        <v>1.217626221822589E-3</v>
      </c>
      <c r="AG102" s="348">
        <v>1.2623030958519381E-3</v>
      </c>
      <c r="AH102" s="348">
        <v>7.2840115164954161E-4</v>
      </c>
      <c r="AI102" s="348">
        <v>1.0190400389969358E-3</v>
      </c>
      <c r="AJ102" s="348">
        <v>2.3014803948239303E-3</v>
      </c>
      <c r="AK102" s="348">
        <v>1.2421496816069229E-3</v>
      </c>
      <c r="AL102" s="348">
        <v>1.3503573311658577E-3</v>
      </c>
      <c r="AM102" s="348">
        <v>1.8412554389006814E-3</v>
      </c>
      <c r="AN102" s="348">
        <v>2.0204824560145873E-3</v>
      </c>
      <c r="AO102" s="348">
        <v>1.3619970531866526E-3</v>
      </c>
      <c r="AP102" s="348">
        <v>1.7036743854557373E-3</v>
      </c>
      <c r="AQ102" s="348">
        <v>1.2435837442337822E-3</v>
      </c>
      <c r="AR102" s="348">
        <v>2.232388520111771E-3</v>
      </c>
      <c r="AS102" s="348">
        <v>1.1771892436171908E-3</v>
      </c>
      <c r="AT102" s="348">
        <v>9.819471340649056E-4</v>
      </c>
      <c r="AU102" s="348">
        <v>2.9456574751209842E-3</v>
      </c>
      <c r="AV102" s="348">
        <v>1.2245375432999631E-3</v>
      </c>
      <c r="AW102" s="348">
        <v>1.2699000112543035E-3</v>
      </c>
      <c r="AX102" s="348">
        <v>1.1033979867591179E-3</v>
      </c>
      <c r="AY102" s="348">
        <v>1.1578192535503457E-3</v>
      </c>
      <c r="AZ102" s="348">
        <v>1.2014983945177035E-3</v>
      </c>
      <c r="BA102" s="348">
        <v>9.363921860986123E-4</v>
      </c>
      <c r="BB102" s="348">
        <v>1.1690674895332577E-3</v>
      </c>
      <c r="BC102" s="348">
        <v>1.1481805970814012E-3</v>
      </c>
      <c r="BD102" s="348">
        <v>9.1386807220713445E-4</v>
      </c>
      <c r="BE102" s="348">
        <v>1.0755150025587457E-3</v>
      </c>
      <c r="BF102" s="348">
        <v>9.4038150314733945E-4</v>
      </c>
      <c r="BG102" s="348">
        <v>1.0182263824006124E-3</v>
      </c>
      <c r="BH102" s="348">
        <v>9.3250384510158268E-4</v>
      </c>
      <c r="BI102" s="348">
        <v>1.6996049381263962E-3</v>
      </c>
      <c r="BJ102" s="348">
        <v>1.0985240040259489E-3</v>
      </c>
      <c r="BK102" s="348">
        <v>1.7550642641150876E-3</v>
      </c>
      <c r="BL102" s="348">
        <v>3.5078860635904241E-3</v>
      </c>
      <c r="BM102" s="348">
        <v>1.6156902436879111E-3</v>
      </c>
      <c r="BN102" s="348">
        <v>2.2423170208152035E-3</v>
      </c>
      <c r="BO102" s="348">
        <v>1.71439964700863E-3</v>
      </c>
      <c r="BP102" s="348">
        <v>1.742363459000794E-3</v>
      </c>
      <c r="BQ102" s="348">
        <v>2.0030533990200525E-3</v>
      </c>
      <c r="BR102" s="348">
        <v>6.2862563377821066E-3</v>
      </c>
      <c r="BS102" s="348">
        <v>1.0113541332344569E-2</v>
      </c>
      <c r="BT102" s="348">
        <v>2.5988852374003442E-3</v>
      </c>
      <c r="BU102" s="348">
        <v>1.1655105884459088E-3</v>
      </c>
      <c r="BV102" s="348">
        <v>3.7953943234916823E-3</v>
      </c>
      <c r="BW102" s="348">
        <v>1.2476428044354494E-3</v>
      </c>
      <c r="BX102" s="348">
        <v>1.3152086550274717E-3</v>
      </c>
      <c r="BY102" s="348">
        <v>3.1672394523503714E-4</v>
      </c>
      <c r="BZ102" s="348">
        <v>1.4237024536100558E-3</v>
      </c>
      <c r="CA102" s="348">
        <v>1.97422742112882E-3</v>
      </c>
      <c r="CB102" s="348">
        <v>1.9311566644881471E-3</v>
      </c>
      <c r="CC102" s="348">
        <v>2.0808610372913972E-3</v>
      </c>
      <c r="CD102" s="348">
        <v>1.6192284427746866E-3</v>
      </c>
      <c r="CE102" s="348">
        <v>1.4233155210869469E-3</v>
      </c>
      <c r="CF102" s="348">
        <v>4.2543389224517598E-3</v>
      </c>
      <c r="CG102" s="348">
        <v>3.5204597236465967E-3</v>
      </c>
      <c r="CH102" s="348">
        <v>4.514335399887879E-4</v>
      </c>
      <c r="CI102" s="348">
        <v>2.312657105634761E-3</v>
      </c>
      <c r="CJ102" s="348">
        <v>4.6897267413365286E-3</v>
      </c>
      <c r="CK102" s="348">
        <v>9.39424517474706E-4</v>
      </c>
      <c r="CL102" s="348">
        <v>1.786237436049391E-3</v>
      </c>
      <c r="CM102" s="348">
        <v>3.3558522240105526E-3</v>
      </c>
      <c r="CN102" s="348">
        <v>6.3585704357144515E-4</v>
      </c>
      <c r="CO102" s="348">
        <v>9.8255954832078053E-4</v>
      </c>
      <c r="CP102" s="348">
        <v>5.7808410657013325E-3</v>
      </c>
      <c r="CQ102" s="348">
        <v>2.3902745430754886E-3</v>
      </c>
      <c r="CR102" s="348">
        <v>1.2293300388910148E-3</v>
      </c>
      <c r="CS102" s="348">
        <v>7.0369519869951708E-4</v>
      </c>
      <c r="CT102" s="348">
        <v>8.745717568425875E-4</v>
      </c>
      <c r="CU102" s="348">
        <v>1.0006962631753726</v>
      </c>
      <c r="CV102" s="348">
        <v>2.4447226851802813E-3</v>
      </c>
      <c r="CW102" s="348">
        <v>2.9206824619907598E-3</v>
      </c>
      <c r="CX102" s="348">
        <v>2.4955447016859265E-3</v>
      </c>
      <c r="CY102" s="348">
        <v>2.6670719112097162E-3</v>
      </c>
      <c r="CZ102" s="348">
        <v>2.739956845010127E-3</v>
      </c>
      <c r="DA102" s="348">
        <v>2.4057365208569434E-3</v>
      </c>
      <c r="DB102" s="348">
        <v>2.1006711335644318E-3</v>
      </c>
      <c r="DC102" s="348">
        <v>9.3133256241061026E-3</v>
      </c>
      <c r="DD102" s="348">
        <v>2.9177384877253783E-3</v>
      </c>
      <c r="DE102" s="348">
        <v>2.9622298565402361E-3</v>
      </c>
      <c r="DF102" s="348">
        <v>1.2725570148377874E-3</v>
      </c>
      <c r="DG102" s="349">
        <v>8.61928608618423E-4</v>
      </c>
    </row>
    <row r="103" spans="1:111" ht="15" customHeight="1" x14ac:dyDescent="0.3">
      <c r="A103" s="510">
        <v>97</v>
      </c>
      <c r="B103" s="196" t="s">
        <v>404</v>
      </c>
      <c r="C103" s="279" t="s">
        <v>243</v>
      </c>
      <c r="D103" s="347">
        <v>1.5587758194726225E-2</v>
      </c>
      <c r="E103" s="348">
        <v>1.2018147645695807E-2</v>
      </c>
      <c r="F103" s="348">
        <v>7.7331449736116661E-3</v>
      </c>
      <c r="G103" s="348">
        <v>1.6429289000204926E-2</v>
      </c>
      <c r="H103" s="348">
        <v>8.4169288537700015E-3</v>
      </c>
      <c r="I103" s="348">
        <v>4.5915261052053499E-2</v>
      </c>
      <c r="J103" s="348">
        <v>4.5076521763679968E-2</v>
      </c>
      <c r="K103" s="348">
        <v>9.4455427904312512E-3</v>
      </c>
      <c r="L103" s="348">
        <v>8.69686207176118E-3</v>
      </c>
      <c r="M103" s="348">
        <v>8.3162498098452425E-3</v>
      </c>
      <c r="N103" s="348">
        <v>2.1363602461267582E-3</v>
      </c>
      <c r="O103" s="348">
        <v>8.0657619576461042E-3</v>
      </c>
      <c r="P103" s="348">
        <v>7.3692892346222845E-3</v>
      </c>
      <c r="Q103" s="348">
        <v>1.4319617710568491E-2</v>
      </c>
      <c r="R103" s="348">
        <v>9.4448755678602399E-3</v>
      </c>
      <c r="S103" s="348">
        <v>9.4723663035183314E-3</v>
      </c>
      <c r="T103" s="348">
        <v>6.9105529272930656E-3</v>
      </c>
      <c r="U103" s="348">
        <v>1.1456150542558018E-2</v>
      </c>
      <c r="V103" s="348">
        <v>6.0455003264458388E-3</v>
      </c>
      <c r="W103" s="348">
        <v>8.0645372468940626E-3</v>
      </c>
      <c r="X103" s="348">
        <v>3.007929278832078E-3</v>
      </c>
      <c r="Y103" s="348">
        <v>5.1361322463397219E-3</v>
      </c>
      <c r="Z103" s="348">
        <v>3.8835423307991392E-3</v>
      </c>
      <c r="AA103" s="348">
        <v>6.2260012642398948E-3</v>
      </c>
      <c r="AB103" s="348">
        <v>5.8073291792886724E-3</v>
      </c>
      <c r="AC103" s="348">
        <v>6.1565515458048871E-3</v>
      </c>
      <c r="AD103" s="348">
        <v>7.9139779080808243E-4</v>
      </c>
      <c r="AE103" s="348">
        <v>6.9091347221219854E-3</v>
      </c>
      <c r="AF103" s="348">
        <v>6.1285924099544536E-3</v>
      </c>
      <c r="AG103" s="348">
        <v>7.0020567394715036E-3</v>
      </c>
      <c r="AH103" s="348">
        <v>7.3973001370376034E-3</v>
      </c>
      <c r="AI103" s="348">
        <v>7.1175254895763608E-3</v>
      </c>
      <c r="AJ103" s="348">
        <v>1.2575027445326554E-2</v>
      </c>
      <c r="AK103" s="348">
        <v>6.0851270895710798E-3</v>
      </c>
      <c r="AL103" s="348">
        <v>1.6046808774023338E-2</v>
      </c>
      <c r="AM103" s="348">
        <v>7.1623287533669963E-3</v>
      </c>
      <c r="AN103" s="348">
        <v>7.2442551438628789E-3</v>
      </c>
      <c r="AO103" s="348">
        <v>8.5906249150061523E-3</v>
      </c>
      <c r="AP103" s="348">
        <v>7.38988647233863E-3</v>
      </c>
      <c r="AQ103" s="348">
        <v>7.7265715175753799E-3</v>
      </c>
      <c r="AR103" s="348">
        <v>7.7202507387338195E-3</v>
      </c>
      <c r="AS103" s="348">
        <v>6.6882249234696926E-3</v>
      </c>
      <c r="AT103" s="348">
        <v>7.5020467119093553E-3</v>
      </c>
      <c r="AU103" s="348">
        <v>9.4231202284633872E-3</v>
      </c>
      <c r="AV103" s="348">
        <v>1.1079118830793757E-2</v>
      </c>
      <c r="AW103" s="348">
        <v>7.2427987330235498E-3</v>
      </c>
      <c r="AX103" s="348">
        <v>1.0826971760577019E-2</v>
      </c>
      <c r="AY103" s="348">
        <v>7.4578287437473672E-3</v>
      </c>
      <c r="AZ103" s="348">
        <v>1.3600366763503801E-2</v>
      </c>
      <c r="BA103" s="348">
        <v>7.8731576742186431E-3</v>
      </c>
      <c r="BB103" s="348">
        <v>6.9238538380416333E-3</v>
      </c>
      <c r="BC103" s="348">
        <v>1.1776378220527949E-2</v>
      </c>
      <c r="BD103" s="348">
        <v>7.0854295569907719E-3</v>
      </c>
      <c r="BE103" s="348">
        <v>5.9973811769659779E-3</v>
      </c>
      <c r="BF103" s="348">
        <v>8.8398671516304074E-3</v>
      </c>
      <c r="BG103" s="348">
        <v>8.0917570173170191E-3</v>
      </c>
      <c r="BH103" s="348">
        <v>8.1356018581162266E-3</v>
      </c>
      <c r="BI103" s="348">
        <v>1.5164233028635685E-2</v>
      </c>
      <c r="BJ103" s="348">
        <v>1.7352781045602065E-2</v>
      </c>
      <c r="BK103" s="348">
        <v>1.3865281641772866E-2</v>
      </c>
      <c r="BL103" s="348">
        <v>6.2157327740910331E-2</v>
      </c>
      <c r="BM103" s="348">
        <v>2.9131716883699442E-2</v>
      </c>
      <c r="BN103" s="348">
        <v>1.9655855666174081E-2</v>
      </c>
      <c r="BO103" s="348">
        <v>4.3815627814381683E-2</v>
      </c>
      <c r="BP103" s="348">
        <v>5.7871057645063603E-2</v>
      </c>
      <c r="BQ103" s="348">
        <v>6.4141691408269022E-3</v>
      </c>
      <c r="BR103" s="348">
        <v>8.0287018564756066E-3</v>
      </c>
      <c r="BS103" s="348">
        <v>6.9636854340424199E-3</v>
      </c>
      <c r="BT103" s="348">
        <v>9.4523306732721638E-3</v>
      </c>
      <c r="BU103" s="348">
        <v>1.3456917121005553E-2</v>
      </c>
      <c r="BV103" s="348">
        <v>7.6878584238975521E-3</v>
      </c>
      <c r="BW103" s="348">
        <v>4.0257453654080127E-3</v>
      </c>
      <c r="BX103" s="348">
        <v>3.5220119387772363E-3</v>
      </c>
      <c r="BY103" s="348">
        <v>1.0581004605108094E-3</v>
      </c>
      <c r="BZ103" s="348">
        <v>5.2791238855112478E-3</v>
      </c>
      <c r="CA103" s="348">
        <v>6.6974787249072902E-3</v>
      </c>
      <c r="CB103" s="348">
        <v>0.18734869837215337</v>
      </c>
      <c r="CC103" s="348">
        <v>5.3921227572017406E-3</v>
      </c>
      <c r="CD103" s="348">
        <v>6.7119763299516827E-2</v>
      </c>
      <c r="CE103" s="348">
        <v>8.740131622328496E-3</v>
      </c>
      <c r="CF103" s="348">
        <v>8.5048731276225961E-3</v>
      </c>
      <c r="CG103" s="348">
        <v>8.4243947617716752E-3</v>
      </c>
      <c r="CH103" s="348">
        <v>4.3576304312377559E-3</v>
      </c>
      <c r="CI103" s="348">
        <v>1.4071184345520271E-2</v>
      </c>
      <c r="CJ103" s="348">
        <v>1.7158681737879784E-2</v>
      </c>
      <c r="CK103" s="348">
        <v>9.3208058815897488E-3</v>
      </c>
      <c r="CL103" s="348">
        <v>4.36052704284733E-2</v>
      </c>
      <c r="CM103" s="348">
        <v>1.0786819887059582E-2</v>
      </c>
      <c r="CN103" s="348">
        <v>9.7059982676517796E-3</v>
      </c>
      <c r="CO103" s="348">
        <v>4.9608995980908992E-3</v>
      </c>
      <c r="CP103" s="348">
        <v>6.8718557215711757E-3</v>
      </c>
      <c r="CQ103" s="348">
        <v>1.0969473174388388E-2</v>
      </c>
      <c r="CR103" s="348">
        <v>1.4109675262633839E-2</v>
      </c>
      <c r="CS103" s="348">
        <v>8.1235708461580621E-3</v>
      </c>
      <c r="CT103" s="348">
        <v>1.4437545192558214E-2</v>
      </c>
      <c r="CU103" s="348">
        <v>7.3133777458960865E-3</v>
      </c>
      <c r="CV103" s="348">
        <v>1.0086185169165198</v>
      </c>
      <c r="CW103" s="348">
        <v>2.0081465167003331E-2</v>
      </c>
      <c r="CX103" s="348">
        <v>1.0233615016748052E-2</v>
      </c>
      <c r="CY103" s="348">
        <v>9.7941463895528259E-3</v>
      </c>
      <c r="CZ103" s="348">
        <v>2.2818317124791054E-2</v>
      </c>
      <c r="DA103" s="348">
        <v>7.5861942814263407E-3</v>
      </c>
      <c r="DB103" s="348">
        <v>8.8804928303457577E-3</v>
      </c>
      <c r="DC103" s="348">
        <v>1.0016603812775507E-2</v>
      </c>
      <c r="DD103" s="348">
        <v>5.7408110809691482E-3</v>
      </c>
      <c r="DE103" s="348">
        <v>8.9346623658668935E-3</v>
      </c>
      <c r="DF103" s="348">
        <v>8.6551617862175995E-3</v>
      </c>
      <c r="DG103" s="349">
        <v>5.6358857156368642E-3</v>
      </c>
    </row>
    <row r="104" spans="1:111" ht="15" customHeight="1" x14ac:dyDescent="0.3">
      <c r="A104" s="510">
        <v>98</v>
      </c>
      <c r="B104" s="196" t="s">
        <v>405</v>
      </c>
      <c r="C104" s="279" t="s">
        <v>244</v>
      </c>
      <c r="D104" s="347">
        <v>5.3290904492357925E-3</v>
      </c>
      <c r="E104" s="348">
        <v>4.7929470307245727E-3</v>
      </c>
      <c r="F104" s="348">
        <v>4.075526409736482E-3</v>
      </c>
      <c r="G104" s="348">
        <v>5.0600182059775175E-3</v>
      </c>
      <c r="H104" s="348">
        <v>5.4814906869161831E-3</v>
      </c>
      <c r="I104" s="348">
        <v>7.408236427119773E-3</v>
      </c>
      <c r="J104" s="348">
        <v>6.6991747677252987E-3</v>
      </c>
      <c r="K104" s="348">
        <v>1.1018085864118451E-2</v>
      </c>
      <c r="L104" s="348">
        <v>4.879486081918049E-2</v>
      </c>
      <c r="M104" s="348">
        <v>5.6439953013138148E-3</v>
      </c>
      <c r="N104" s="348">
        <v>1.7624878257630403E-2</v>
      </c>
      <c r="O104" s="348">
        <v>5.4836561924668575E-3</v>
      </c>
      <c r="P104" s="348">
        <v>1.0243377063199884E-2</v>
      </c>
      <c r="Q104" s="348">
        <v>6.3869837890652278E-3</v>
      </c>
      <c r="R104" s="348">
        <v>1.1115479314000537E-2</v>
      </c>
      <c r="S104" s="348">
        <v>8.466782173296274E-3</v>
      </c>
      <c r="T104" s="348">
        <v>8.1386112861712868E-3</v>
      </c>
      <c r="U104" s="348">
        <v>5.9265219853033941E-3</v>
      </c>
      <c r="V104" s="348">
        <v>7.2256616828490772E-3</v>
      </c>
      <c r="W104" s="348">
        <v>6.9859529896451776E-3</v>
      </c>
      <c r="X104" s="348">
        <v>2.0272991623457135E-3</v>
      </c>
      <c r="Y104" s="348">
        <v>5.023777564918697E-3</v>
      </c>
      <c r="Z104" s="348">
        <v>4.1850916648288614E-3</v>
      </c>
      <c r="AA104" s="348">
        <v>7.1112230689021052E-3</v>
      </c>
      <c r="AB104" s="348">
        <v>6.1232376740393807E-2</v>
      </c>
      <c r="AC104" s="348">
        <v>4.3451811158849066E-2</v>
      </c>
      <c r="AD104" s="348">
        <v>7.7356869669534581E-4</v>
      </c>
      <c r="AE104" s="348">
        <v>1.8452051124347446E-3</v>
      </c>
      <c r="AF104" s="348">
        <v>9.7447932361328891E-3</v>
      </c>
      <c r="AG104" s="348">
        <v>9.1806718351265595E-3</v>
      </c>
      <c r="AH104" s="348">
        <v>7.2341578274789306E-3</v>
      </c>
      <c r="AI104" s="348">
        <v>5.8138746533406812E-3</v>
      </c>
      <c r="AJ104" s="348">
        <v>4.5411547549911637E-3</v>
      </c>
      <c r="AK104" s="348">
        <v>1.0154228702402731E-2</v>
      </c>
      <c r="AL104" s="348">
        <v>6.5189542924011905E-3</v>
      </c>
      <c r="AM104" s="348">
        <v>2.743431288425695E-3</v>
      </c>
      <c r="AN104" s="348">
        <v>3.6192480750176369E-3</v>
      </c>
      <c r="AO104" s="348">
        <v>4.3129833362364409E-3</v>
      </c>
      <c r="AP104" s="348">
        <v>3.6562264839288222E-3</v>
      </c>
      <c r="AQ104" s="348">
        <v>2.7369230736922906E-3</v>
      </c>
      <c r="AR104" s="348">
        <v>3.7395120071534479E-3</v>
      </c>
      <c r="AS104" s="348">
        <v>5.0160209461803974E-3</v>
      </c>
      <c r="AT104" s="348">
        <v>4.900316804124576E-3</v>
      </c>
      <c r="AU104" s="348">
        <v>7.6155290291049366E-3</v>
      </c>
      <c r="AV104" s="348">
        <v>6.527167839283309E-3</v>
      </c>
      <c r="AW104" s="348">
        <v>9.0737774385160359E-3</v>
      </c>
      <c r="AX104" s="348">
        <v>8.4457533615698663E-3</v>
      </c>
      <c r="AY104" s="348">
        <v>6.5237341067784652E-3</v>
      </c>
      <c r="AZ104" s="348">
        <v>8.1819716831406496E-3</v>
      </c>
      <c r="BA104" s="348">
        <v>1.3730570501123687E-2</v>
      </c>
      <c r="BB104" s="348">
        <v>6.9786152071301009E-3</v>
      </c>
      <c r="BC104" s="348">
        <v>8.5144737144279697E-3</v>
      </c>
      <c r="BD104" s="348">
        <v>9.4803152160661142E-3</v>
      </c>
      <c r="BE104" s="348">
        <v>9.113102372343836E-3</v>
      </c>
      <c r="BF104" s="348">
        <v>1.4683585635217031E-2</v>
      </c>
      <c r="BG104" s="348">
        <v>1.4251385056355093E-2</v>
      </c>
      <c r="BH104" s="348">
        <v>1.0775962081573416E-2</v>
      </c>
      <c r="BI104" s="348">
        <v>6.5482389628823004E-3</v>
      </c>
      <c r="BJ104" s="348">
        <v>6.9497320002545023E-3</v>
      </c>
      <c r="BK104" s="348">
        <v>1.5057576265052075E-2</v>
      </c>
      <c r="BL104" s="348">
        <v>5.9686665646399174E-3</v>
      </c>
      <c r="BM104" s="348">
        <v>7.7046094100072429E-3</v>
      </c>
      <c r="BN104" s="348">
        <v>4.9599236953760673E-3</v>
      </c>
      <c r="BO104" s="348">
        <v>6.3320536804843987E-3</v>
      </c>
      <c r="BP104" s="348">
        <v>5.6137803056184703E-3</v>
      </c>
      <c r="BQ104" s="348">
        <v>6.1178438615701472E-3</v>
      </c>
      <c r="BR104" s="348">
        <v>1.5331380041853547E-2</v>
      </c>
      <c r="BS104" s="348">
        <v>1.349071051834911E-2</v>
      </c>
      <c r="BT104" s="348">
        <v>5.2636508093988309E-3</v>
      </c>
      <c r="BU104" s="348">
        <v>1.4135059021977672E-2</v>
      </c>
      <c r="BV104" s="348">
        <v>3.5050186486892551E-2</v>
      </c>
      <c r="BW104" s="348">
        <v>2.4753565058753403E-2</v>
      </c>
      <c r="BX104" s="348">
        <v>2.316851513949442E-2</v>
      </c>
      <c r="BY104" s="348">
        <v>2.8955578194621743E-3</v>
      </c>
      <c r="BZ104" s="348">
        <v>8.5213364943540603E-3</v>
      </c>
      <c r="CA104" s="348">
        <v>5.8041629706978163E-3</v>
      </c>
      <c r="CB104" s="348">
        <v>1.0710252580638041E-2</v>
      </c>
      <c r="CC104" s="348">
        <v>7.004029788481133E-3</v>
      </c>
      <c r="CD104" s="348">
        <v>1.7192354373265523E-2</v>
      </c>
      <c r="CE104" s="348">
        <v>8.3466384572915813E-3</v>
      </c>
      <c r="CF104" s="348">
        <v>6.9897443073584278E-3</v>
      </c>
      <c r="CG104" s="348">
        <v>1.4553395145185026E-2</v>
      </c>
      <c r="CH104" s="348">
        <v>3.0924577503180627E-3</v>
      </c>
      <c r="CI104" s="348">
        <v>3.3430534142239232E-2</v>
      </c>
      <c r="CJ104" s="348">
        <v>3.1093709750838583E-2</v>
      </c>
      <c r="CK104" s="348">
        <v>1.9214414856348231E-2</v>
      </c>
      <c r="CL104" s="348">
        <v>4.0545854080619441E-2</v>
      </c>
      <c r="CM104" s="348">
        <v>3.9743621232065048E-2</v>
      </c>
      <c r="CN104" s="348">
        <v>5.3173379794967017E-3</v>
      </c>
      <c r="CO104" s="348">
        <v>6.8077994453249408E-3</v>
      </c>
      <c r="CP104" s="348">
        <v>8.940149229086862E-3</v>
      </c>
      <c r="CQ104" s="348">
        <v>1.4686305182524043E-2</v>
      </c>
      <c r="CR104" s="348">
        <v>1.0605511334015943E-2</v>
      </c>
      <c r="CS104" s="348">
        <v>5.8271551344072367E-3</v>
      </c>
      <c r="CT104" s="348">
        <v>4.8266577266300077E-3</v>
      </c>
      <c r="CU104" s="348">
        <v>9.903194462189617E-3</v>
      </c>
      <c r="CV104" s="348">
        <v>1.8847658382448791E-2</v>
      </c>
      <c r="CW104" s="348">
        <v>1.0275571516670838</v>
      </c>
      <c r="CX104" s="348">
        <v>7.9789850583781123E-3</v>
      </c>
      <c r="CY104" s="348">
        <v>1.8798761841558275E-2</v>
      </c>
      <c r="CZ104" s="348">
        <v>1.1304383865562852E-2</v>
      </c>
      <c r="DA104" s="348">
        <v>1.7983986875235721E-2</v>
      </c>
      <c r="DB104" s="348">
        <v>1.9827631853262202E-2</v>
      </c>
      <c r="DC104" s="348">
        <v>1.2928407704591355E-2</v>
      </c>
      <c r="DD104" s="348">
        <v>1.0747593381480187E-2</v>
      </c>
      <c r="DE104" s="348">
        <v>1.2586699470197141E-2</v>
      </c>
      <c r="DF104" s="348">
        <v>9.453513217395652E-3</v>
      </c>
      <c r="DG104" s="349">
        <v>8.0643684079054877E-3</v>
      </c>
    </row>
    <row r="105" spans="1:111" ht="15" customHeight="1" x14ac:dyDescent="0.3">
      <c r="A105" s="510">
        <v>99</v>
      </c>
      <c r="B105" s="196" t="s">
        <v>406</v>
      </c>
      <c r="C105" s="279" t="s">
        <v>245</v>
      </c>
      <c r="D105" s="347">
        <v>5.5783270427055109E-2</v>
      </c>
      <c r="E105" s="348">
        <v>3.0454159193333642E-2</v>
      </c>
      <c r="F105" s="348">
        <v>8.3093688011981984E-2</v>
      </c>
      <c r="G105" s="348">
        <v>2.4762234915159175E-2</v>
      </c>
      <c r="H105" s="348">
        <v>1.402603321233065E-2</v>
      </c>
      <c r="I105" s="348">
        <v>4.3629111027360695E-2</v>
      </c>
      <c r="J105" s="348">
        <v>6.9528543257938419E-2</v>
      </c>
      <c r="K105" s="348">
        <v>2.2729271410890043E-2</v>
      </c>
      <c r="L105" s="348">
        <v>2.0111332121013719E-2</v>
      </c>
      <c r="M105" s="348">
        <v>2.297095837921034E-2</v>
      </c>
      <c r="N105" s="348">
        <v>5.2874288183904269E-3</v>
      </c>
      <c r="O105" s="348">
        <v>2.2088151524560569E-2</v>
      </c>
      <c r="P105" s="348">
        <v>1.5593881042090977E-2</v>
      </c>
      <c r="Q105" s="348">
        <v>2.6331411314845905E-2</v>
      </c>
      <c r="R105" s="348">
        <v>1.4576285537654552E-2</v>
      </c>
      <c r="S105" s="348">
        <v>2.4494073644525414E-2</v>
      </c>
      <c r="T105" s="348">
        <v>1.5617071796817796E-2</v>
      </c>
      <c r="U105" s="348">
        <v>1.3523608859300136E-2</v>
      </c>
      <c r="V105" s="348">
        <v>2.5765428866935336E-2</v>
      </c>
      <c r="W105" s="348">
        <v>3.3565674635388114E-2</v>
      </c>
      <c r="X105" s="348">
        <v>1.1581717736605079E-2</v>
      </c>
      <c r="Y105" s="348">
        <v>3.236123790745625E-2</v>
      </c>
      <c r="Z105" s="348">
        <v>1.9049999248842788E-2</v>
      </c>
      <c r="AA105" s="348">
        <v>1.9372712935070546E-2</v>
      </c>
      <c r="AB105" s="348">
        <v>1.9010730528672238E-2</v>
      </c>
      <c r="AC105" s="348">
        <v>1.623958239990626E-2</v>
      </c>
      <c r="AD105" s="348">
        <v>3.5446807837995176E-3</v>
      </c>
      <c r="AE105" s="348">
        <v>1.281104921349812E-2</v>
      </c>
      <c r="AF105" s="348">
        <v>1.8940976983466848E-2</v>
      </c>
      <c r="AG105" s="348">
        <v>2.9036374046388161E-2</v>
      </c>
      <c r="AH105" s="348">
        <v>1.7047181684154877E-2</v>
      </c>
      <c r="AI105" s="348">
        <v>1.8572930544457616E-2</v>
      </c>
      <c r="AJ105" s="348">
        <v>3.1590913162969497E-2</v>
      </c>
      <c r="AK105" s="348">
        <v>2.1789240999093424E-2</v>
      </c>
      <c r="AL105" s="348">
        <v>3.4552061106973994E-2</v>
      </c>
      <c r="AM105" s="348">
        <v>2.0527207539806077E-2</v>
      </c>
      <c r="AN105" s="348">
        <v>2.1807712839219322E-2</v>
      </c>
      <c r="AO105" s="348">
        <v>2.5642673081163025E-2</v>
      </c>
      <c r="AP105" s="348">
        <v>1.5151987364269596E-2</v>
      </c>
      <c r="AQ105" s="348">
        <v>1.6233151532593887E-2</v>
      </c>
      <c r="AR105" s="348">
        <v>1.8045872889853706E-2</v>
      </c>
      <c r="AS105" s="348">
        <v>2.012319933101725E-2</v>
      </c>
      <c r="AT105" s="348">
        <v>1.8305995205129742E-2</v>
      </c>
      <c r="AU105" s="348">
        <v>1.9142471155000982E-2</v>
      </c>
      <c r="AV105" s="348">
        <v>1.6900379859427498E-2</v>
      </c>
      <c r="AW105" s="348">
        <v>1.7372405482366692E-2</v>
      </c>
      <c r="AX105" s="348">
        <v>2.2007459224465585E-2</v>
      </c>
      <c r="AY105" s="348">
        <v>2.3071340517809187E-2</v>
      </c>
      <c r="AZ105" s="348">
        <v>1.7981073104237646E-2</v>
      </c>
      <c r="BA105" s="348">
        <v>1.5561971780689802E-2</v>
      </c>
      <c r="BB105" s="348">
        <v>1.6602341177582344E-2</v>
      </c>
      <c r="BC105" s="348">
        <v>1.5004454773515927E-2</v>
      </c>
      <c r="BD105" s="348">
        <v>1.4143162635649584E-2</v>
      </c>
      <c r="BE105" s="348">
        <v>1.4509906551268837E-2</v>
      </c>
      <c r="BF105" s="348">
        <v>1.8011472597119563E-2</v>
      </c>
      <c r="BG105" s="348">
        <v>1.7671050504016149E-2</v>
      </c>
      <c r="BH105" s="348">
        <v>1.8391805313546943E-2</v>
      </c>
      <c r="BI105" s="348">
        <v>1.5387548326971767E-2</v>
      </c>
      <c r="BJ105" s="348">
        <v>1.4122760067640426E-2</v>
      </c>
      <c r="BK105" s="348">
        <v>2.0068449900854528E-2</v>
      </c>
      <c r="BL105" s="348">
        <v>3.6100119639131727E-2</v>
      </c>
      <c r="BM105" s="348">
        <v>1.8832851107766654E-2</v>
      </c>
      <c r="BN105" s="348">
        <v>2.2989770447280556E-2</v>
      </c>
      <c r="BO105" s="348">
        <v>2.5354548563662475E-2</v>
      </c>
      <c r="BP105" s="348">
        <v>2.3247858239700294E-2</v>
      </c>
      <c r="BQ105" s="348">
        <v>4.8477922040934512E-2</v>
      </c>
      <c r="BR105" s="348">
        <v>1.2406128301906395E-2</v>
      </c>
      <c r="BS105" s="348">
        <v>3.903130269661266E-2</v>
      </c>
      <c r="BT105" s="348">
        <v>3.0667981063924276E-2</v>
      </c>
      <c r="BU105" s="348">
        <v>1.3190724902088079E-2</v>
      </c>
      <c r="BV105" s="348">
        <v>1.0777461646199134E-2</v>
      </c>
      <c r="BW105" s="348">
        <v>6.9117213156068497E-3</v>
      </c>
      <c r="BX105" s="348">
        <v>5.8286933285184497E-3</v>
      </c>
      <c r="BY105" s="348">
        <v>1.4175282140005288E-3</v>
      </c>
      <c r="BZ105" s="348">
        <v>9.6983960527811455E-3</v>
      </c>
      <c r="CA105" s="348">
        <v>3.6683343981087961E-2</v>
      </c>
      <c r="CB105" s="348">
        <v>0.23630263799044257</v>
      </c>
      <c r="CC105" s="348">
        <v>6.6891588557862446E-3</v>
      </c>
      <c r="CD105" s="348">
        <v>2.5531293077024144E-2</v>
      </c>
      <c r="CE105" s="348">
        <v>1.5205953573303604E-2</v>
      </c>
      <c r="CF105" s="348">
        <v>1.6063102791679225E-2</v>
      </c>
      <c r="CG105" s="348">
        <v>1.8206054987897267E-2</v>
      </c>
      <c r="CH105" s="348">
        <v>9.6264087734757899E-3</v>
      </c>
      <c r="CI105" s="348">
        <v>2.1642581100111809E-2</v>
      </c>
      <c r="CJ105" s="348">
        <v>1.99132713372841E-2</v>
      </c>
      <c r="CK105" s="348">
        <v>2.6449899439181475E-2</v>
      </c>
      <c r="CL105" s="348">
        <v>1.8676879819892512E-2</v>
      </c>
      <c r="CM105" s="348">
        <v>1.3825755577941417E-2</v>
      </c>
      <c r="CN105" s="348">
        <v>2.0776663933571464E-2</v>
      </c>
      <c r="CO105" s="348">
        <v>1.0196129871701258E-2</v>
      </c>
      <c r="CP105" s="348">
        <v>2.4837680605890675E-2</v>
      </c>
      <c r="CQ105" s="348">
        <v>1.1290433508063457E-2</v>
      </c>
      <c r="CR105" s="348">
        <v>2.4605699487984242E-2</v>
      </c>
      <c r="CS105" s="348">
        <v>1.5653212781324158E-2</v>
      </c>
      <c r="CT105" s="348">
        <v>9.5532301256061585E-3</v>
      </c>
      <c r="CU105" s="348">
        <v>1.5698077833469999E-2</v>
      </c>
      <c r="CV105" s="348">
        <v>0.14322255920965016</v>
      </c>
      <c r="CW105" s="348">
        <v>1.8075312509285967E-2</v>
      </c>
      <c r="CX105" s="348">
        <v>1.0528659602138177</v>
      </c>
      <c r="CY105" s="348">
        <v>9.9058194544256097E-3</v>
      </c>
      <c r="CZ105" s="348">
        <v>2.7255552380888122E-2</v>
      </c>
      <c r="DA105" s="348">
        <v>1.4187116529725784E-2</v>
      </c>
      <c r="DB105" s="348">
        <v>1.7347931122344461E-2</v>
      </c>
      <c r="DC105" s="348">
        <v>1.8197668273697769E-2</v>
      </c>
      <c r="DD105" s="348">
        <v>9.1260242644956805E-3</v>
      </c>
      <c r="DE105" s="348">
        <v>1.2881715326263771E-2</v>
      </c>
      <c r="DF105" s="348">
        <v>1.6329693741149932E-2</v>
      </c>
      <c r="DG105" s="349">
        <v>9.0413522669134695E-3</v>
      </c>
    </row>
    <row r="106" spans="1:111" ht="15" customHeight="1" x14ac:dyDescent="0.3">
      <c r="A106" s="510">
        <v>100</v>
      </c>
      <c r="B106" s="196" t="s">
        <v>407</v>
      </c>
      <c r="C106" s="279" t="s">
        <v>408</v>
      </c>
      <c r="D106" s="347">
        <v>2.7337386020361128E-2</v>
      </c>
      <c r="E106" s="348">
        <v>3.0715372115757571E-2</v>
      </c>
      <c r="F106" s="348">
        <v>4.4543993825018391E-2</v>
      </c>
      <c r="G106" s="348">
        <v>2.112555961231645E-2</v>
      </c>
      <c r="H106" s="348">
        <v>3.2024818236012387E-2</v>
      </c>
      <c r="I106" s="348">
        <v>7.6326465816427894E-2</v>
      </c>
      <c r="J106" s="348">
        <v>4.768744182690212E-2</v>
      </c>
      <c r="K106" s="348">
        <v>6.0177097693750764E-2</v>
      </c>
      <c r="L106" s="348">
        <v>4.8946652737488626E-2</v>
      </c>
      <c r="M106" s="348">
        <v>3.9164724351711103E-2</v>
      </c>
      <c r="N106" s="348">
        <v>2.2373465895179086E-2</v>
      </c>
      <c r="O106" s="348">
        <v>3.5340495591910132E-2</v>
      </c>
      <c r="P106" s="348">
        <v>6.3250903361158517E-2</v>
      </c>
      <c r="Q106" s="348">
        <v>3.8008192480649863E-2</v>
      </c>
      <c r="R106" s="348">
        <v>6.2722385269743233E-2</v>
      </c>
      <c r="S106" s="348">
        <v>5.2852486960141477E-2</v>
      </c>
      <c r="T106" s="348">
        <v>4.2760829548707746E-2</v>
      </c>
      <c r="U106" s="348">
        <v>5.8292473609550796E-2</v>
      </c>
      <c r="V106" s="348">
        <v>4.0103936837285963E-2</v>
      </c>
      <c r="W106" s="348">
        <v>4.7957951890398837E-2</v>
      </c>
      <c r="X106" s="348">
        <v>1.582729010397536E-2</v>
      </c>
      <c r="Y106" s="348">
        <v>3.8109773641041192E-2</v>
      </c>
      <c r="Z106" s="348">
        <v>3.1869013267902799E-2</v>
      </c>
      <c r="AA106" s="348">
        <v>4.029790914318785E-2</v>
      </c>
      <c r="AB106" s="348">
        <v>5.7630744586122627E-2</v>
      </c>
      <c r="AC106" s="348">
        <v>5.2640553667944651E-2</v>
      </c>
      <c r="AD106" s="348">
        <v>7.088096943326249E-3</v>
      </c>
      <c r="AE106" s="348">
        <v>1.5783031247726988E-2</v>
      </c>
      <c r="AF106" s="348">
        <v>5.9148228585553152E-2</v>
      </c>
      <c r="AG106" s="348">
        <v>4.5547581062117863E-2</v>
      </c>
      <c r="AH106" s="348">
        <v>4.6477611112930028E-2</v>
      </c>
      <c r="AI106" s="348">
        <v>7.447399584213743E-2</v>
      </c>
      <c r="AJ106" s="348">
        <v>8.198179396980157E-2</v>
      </c>
      <c r="AK106" s="348">
        <v>4.3683958552715084E-2</v>
      </c>
      <c r="AL106" s="348">
        <v>6.859873650456641E-2</v>
      </c>
      <c r="AM106" s="348">
        <v>2.379205728007083E-2</v>
      </c>
      <c r="AN106" s="348">
        <v>2.7895583932241362E-2</v>
      </c>
      <c r="AO106" s="348">
        <v>4.7596271029283849E-2</v>
      </c>
      <c r="AP106" s="348">
        <v>3.1964543612602203E-2</v>
      </c>
      <c r="AQ106" s="348">
        <v>2.1931010174444796E-2</v>
      </c>
      <c r="AR106" s="348">
        <v>3.4377565595565415E-2</v>
      </c>
      <c r="AS106" s="348">
        <v>3.8632330672802362E-2</v>
      </c>
      <c r="AT106" s="348">
        <v>4.6466092584594471E-2</v>
      </c>
      <c r="AU106" s="348">
        <v>5.7373397662712211E-2</v>
      </c>
      <c r="AV106" s="348">
        <v>5.1481412864039934E-2</v>
      </c>
      <c r="AW106" s="348">
        <v>5.6085349665788604E-2</v>
      </c>
      <c r="AX106" s="348">
        <v>6.498340636057523E-2</v>
      </c>
      <c r="AY106" s="348">
        <v>6.8744882915956249E-2</v>
      </c>
      <c r="AZ106" s="348">
        <v>6.264667505308201E-2</v>
      </c>
      <c r="BA106" s="348">
        <v>5.5880619426757136E-2</v>
      </c>
      <c r="BB106" s="348">
        <v>5.925302756253599E-2</v>
      </c>
      <c r="BC106" s="348">
        <v>5.1156617997870774E-2</v>
      </c>
      <c r="BD106" s="348">
        <v>6.5130775071409491E-2</v>
      </c>
      <c r="BE106" s="348">
        <v>6.5625651732909129E-2</v>
      </c>
      <c r="BF106" s="348">
        <v>6.4721151343103439E-2</v>
      </c>
      <c r="BG106" s="348">
        <v>6.0761128161646666E-2</v>
      </c>
      <c r="BH106" s="348">
        <v>6.2596612316955139E-2</v>
      </c>
      <c r="BI106" s="348">
        <v>4.5877940637023766E-2</v>
      </c>
      <c r="BJ106" s="348">
        <v>5.7861814115507469E-2</v>
      </c>
      <c r="BK106" s="348">
        <v>4.8415421736171645E-2</v>
      </c>
      <c r="BL106" s="348">
        <v>6.5153180690686124E-2</v>
      </c>
      <c r="BM106" s="348">
        <v>0.10668616609954047</v>
      </c>
      <c r="BN106" s="348">
        <v>6.2348773086482595E-2</v>
      </c>
      <c r="BO106" s="348">
        <v>0.15616639625619452</v>
      </c>
      <c r="BP106" s="348">
        <v>8.5281499804722716E-2</v>
      </c>
      <c r="BQ106" s="348">
        <v>7.3894119497894234E-2</v>
      </c>
      <c r="BR106" s="348">
        <v>6.0402337776969496E-2</v>
      </c>
      <c r="BS106" s="348">
        <v>0.16455024091632969</v>
      </c>
      <c r="BT106" s="348">
        <v>6.8170994259132825E-2</v>
      </c>
      <c r="BU106" s="348">
        <v>9.0463254190262715E-2</v>
      </c>
      <c r="BV106" s="348">
        <v>0.12102218833860182</v>
      </c>
      <c r="BW106" s="348">
        <v>7.387148425626372E-2</v>
      </c>
      <c r="BX106" s="348">
        <v>6.7765500865518621E-2</v>
      </c>
      <c r="BY106" s="348">
        <v>1.1982857060491677E-2</v>
      </c>
      <c r="BZ106" s="348">
        <v>5.5683005212751567E-2</v>
      </c>
      <c r="CA106" s="348">
        <v>3.7312760162200163E-2</v>
      </c>
      <c r="CB106" s="348">
        <v>8.2499789602464887E-2</v>
      </c>
      <c r="CC106" s="348">
        <v>4.1122057269366373E-2</v>
      </c>
      <c r="CD106" s="348">
        <v>8.6601032137119241E-2</v>
      </c>
      <c r="CE106" s="348">
        <v>9.1446312633005872E-2</v>
      </c>
      <c r="CF106" s="348">
        <v>0.16547178142668079</v>
      </c>
      <c r="CG106" s="348">
        <v>0.17928407704295091</v>
      </c>
      <c r="CH106" s="348">
        <v>2.7914478681818879E-2</v>
      </c>
      <c r="CI106" s="348">
        <v>0.19546801321464791</v>
      </c>
      <c r="CJ106" s="348">
        <v>0.15174204775580488</v>
      </c>
      <c r="CK106" s="348">
        <v>0.17625325551819351</v>
      </c>
      <c r="CL106" s="348">
        <v>0.24692164941164796</v>
      </c>
      <c r="CM106" s="348">
        <v>8.3073347220781316E-2</v>
      </c>
      <c r="CN106" s="348">
        <v>9.9709303349793138E-2</v>
      </c>
      <c r="CO106" s="348">
        <v>6.4994762096134098E-2</v>
      </c>
      <c r="CP106" s="348">
        <v>0.17138919031005526</v>
      </c>
      <c r="CQ106" s="348">
        <v>5.9874670149862474E-2</v>
      </c>
      <c r="CR106" s="348">
        <v>0.10997026547666058</v>
      </c>
      <c r="CS106" s="348">
        <v>8.3519950393755954E-2</v>
      </c>
      <c r="CT106" s="348">
        <v>4.4525168031243532E-2</v>
      </c>
      <c r="CU106" s="348">
        <v>9.5271237356751415E-2</v>
      </c>
      <c r="CV106" s="348">
        <v>0.13233603467456342</v>
      </c>
      <c r="CW106" s="348">
        <v>0.17130094015387501</v>
      </c>
      <c r="CX106" s="348">
        <v>7.7251772437631289E-2</v>
      </c>
      <c r="CY106" s="348">
        <v>1.1731992003075622</v>
      </c>
      <c r="CZ106" s="348">
        <v>7.736837213305027E-2</v>
      </c>
      <c r="DA106" s="348">
        <v>5.5580065346081148E-2</v>
      </c>
      <c r="DB106" s="348">
        <v>6.6449899268856583E-2</v>
      </c>
      <c r="DC106" s="348">
        <v>5.7775001016336258E-2</v>
      </c>
      <c r="DD106" s="348">
        <v>3.8226382239717895E-2</v>
      </c>
      <c r="DE106" s="348">
        <v>4.1485777637233885E-2</v>
      </c>
      <c r="DF106" s="348">
        <v>5.3662388786243617E-2</v>
      </c>
      <c r="DG106" s="349">
        <v>5.9868552381907032E-2</v>
      </c>
    </row>
    <row r="107" spans="1:111" ht="15" customHeight="1" x14ac:dyDescent="0.3">
      <c r="A107" s="510">
        <v>101</v>
      </c>
      <c r="B107" s="196" t="s">
        <v>409</v>
      </c>
      <c r="C107" s="279" t="s">
        <v>410</v>
      </c>
      <c r="D107" s="347">
        <v>0</v>
      </c>
      <c r="E107" s="348">
        <v>0</v>
      </c>
      <c r="F107" s="348">
        <v>0</v>
      </c>
      <c r="G107" s="348">
        <v>0</v>
      </c>
      <c r="H107" s="348">
        <v>0</v>
      </c>
      <c r="I107" s="348">
        <v>0</v>
      </c>
      <c r="J107" s="348">
        <v>0</v>
      </c>
      <c r="K107" s="348">
        <v>0</v>
      </c>
      <c r="L107" s="348">
        <v>0</v>
      </c>
      <c r="M107" s="348">
        <v>0</v>
      </c>
      <c r="N107" s="348">
        <v>0</v>
      </c>
      <c r="O107" s="348">
        <v>0</v>
      </c>
      <c r="P107" s="348">
        <v>0</v>
      </c>
      <c r="Q107" s="348">
        <v>0</v>
      </c>
      <c r="R107" s="348">
        <v>0</v>
      </c>
      <c r="S107" s="348">
        <v>0</v>
      </c>
      <c r="T107" s="348">
        <v>0</v>
      </c>
      <c r="U107" s="348">
        <v>0</v>
      </c>
      <c r="V107" s="348">
        <v>0</v>
      </c>
      <c r="W107" s="348">
        <v>0</v>
      </c>
      <c r="X107" s="348">
        <v>0</v>
      </c>
      <c r="Y107" s="348">
        <v>0</v>
      </c>
      <c r="Z107" s="348">
        <v>0</v>
      </c>
      <c r="AA107" s="348">
        <v>0</v>
      </c>
      <c r="AB107" s="348">
        <v>0</v>
      </c>
      <c r="AC107" s="348">
        <v>0</v>
      </c>
      <c r="AD107" s="348">
        <v>0</v>
      </c>
      <c r="AE107" s="348">
        <v>0</v>
      </c>
      <c r="AF107" s="348">
        <v>0</v>
      </c>
      <c r="AG107" s="348">
        <v>0</v>
      </c>
      <c r="AH107" s="348">
        <v>0</v>
      </c>
      <c r="AI107" s="348">
        <v>0</v>
      </c>
      <c r="AJ107" s="348">
        <v>0</v>
      </c>
      <c r="AK107" s="348">
        <v>0</v>
      </c>
      <c r="AL107" s="348">
        <v>0</v>
      </c>
      <c r="AM107" s="348">
        <v>0</v>
      </c>
      <c r="AN107" s="348">
        <v>0</v>
      </c>
      <c r="AO107" s="348">
        <v>0</v>
      </c>
      <c r="AP107" s="348">
        <v>0</v>
      </c>
      <c r="AQ107" s="348">
        <v>0</v>
      </c>
      <c r="AR107" s="348">
        <v>0</v>
      </c>
      <c r="AS107" s="348">
        <v>0</v>
      </c>
      <c r="AT107" s="348">
        <v>0</v>
      </c>
      <c r="AU107" s="348">
        <v>0</v>
      </c>
      <c r="AV107" s="348">
        <v>0</v>
      </c>
      <c r="AW107" s="348">
        <v>0</v>
      </c>
      <c r="AX107" s="348">
        <v>0</v>
      </c>
      <c r="AY107" s="348">
        <v>0</v>
      </c>
      <c r="AZ107" s="348">
        <v>0</v>
      </c>
      <c r="BA107" s="348">
        <v>0</v>
      </c>
      <c r="BB107" s="348">
        <v>0</v>
      </c>
      <c r="BC107" s="348">
        <v>0</v>
      </c>
      <c r="BD107" s="348">
        <v>0</v>
      </c>
      <c r="BE107" s="348">
        <v>0</v>
      </c>
      <c r="BF107" s="348">
        <v>0</v>
      </c>
      <c r="BG107" s="348">
        <v>0</v>
      </c>
      <c r="BH107" s="348">
        <v>0</v>
      </c>
      <c r="BI107" s="348">
        <v>0</v>
      </c>
      <c r="BJ107" s="348">
        <v>0</v>
      </c>
      <c r="BK107" s="348">
        <v>0</v>
      </c>
      <c r="BL107" s="348">
        <v>0</v>
      </c>
      <c r="BM107" s="348">
        <v>0</v>
      </c>
      <c r="BN107" s="348">
        <v>0</v>
      </c>
      <c r="BO107" s="348">
        <v>0</v>
      </c>
      <c r="BP107" s="348">
        <v>0</v>
      </c>
      <c r="BQ107" s="348">
        <v>0</v>
      </c>
      <c r="BR107" s="348">
        <v>0</v>
      </c>
      <c r="BS107" s="348">
        <v>0</v>
      </c>
      <c r="BT107" s="348">
        <v>0</v>
      </c>
      <c r="BU107" s="348">
        <v>0</v>
      </c>
      <c r="BV107" s="348">
        <v>0</v>
      </c>
      <c r="BW107" s="348">
        <v>0</v>
      </c>
      <c r="BX107" s="348">
        <v>0</v>
      </c>
      <c r="BY107" s="348">
        <v>0</v>
      </c>
      <c r="BZ107" s="348">
        <v>0</v>
      </c>
      <c r="CA107" s="348">
        <v>0</v>
      </c>
      <c r="CB107" s="348">
        <v>0</v>
      </c>
      <c r="CC107" s="348">
        <v>0</v>
      </c>
      <c r="CD107" s="348">
        <v>0</v>
      </c>
      <c r="CE107" s="348">
        <v>0</v>
      </c>
      <c r="CF107" s="348">
        <v>0</v>
      </c>
      <c r="CG107" s="348">
        <v>0</v>
      </c>
      <c r="CH107" s="348">
        <v>0</v>
      </c>
      <c r="CI107" s="348">
        <v>0</v>
      </c>
      <c r="CJ107" s="348">
        <v>0</v>
      </c>
      <c r="CK107" s="348">
        <v>0</v>
      </c>
      <c r="CL107" s="348">
        <v>0</v>
      </c>
      <c r="CM107" s="348">
        <v>0</v>
      </c>
      <c r="CN107" s="348">
        <v>0</v>
      </c>
      <c r="CO107" s="348">
        <v>0</v>
      </c>
      <c r="CP107" s="348">
        <v>0</v>
      </c>
      <c r="CQ107" s="348">
        <v>0</v>
      </c>
      <c r="CR107" s="348">
        <v>0</v>
      </c>
      <c r="CS107" s="348">
        <v>0</v>
      </c>
      <c r="CT107" s="348">
        <v>0</v>
      </c>
      <c r="CU107" s="348">
        <v>0</v>
      </c>
      <c r="CV107" s="348">
        <v>0</v>
      </c>
      <c r="CW107" s="348">
        <v>0</v>
      </c>
      <c r="CX107" s="348">
        <v>0</v>
      </c>
      <c r="CY107" s="348">
        <v>0</v>
      </c>
      <c r="CZ107" s="348">
        <v>1.001165344549209</v>
      </c>
      <c r="DA107" s="348">
        <v>0</v>
      </c>
      <c r="DB107" s="348">
        <v>0</v>
      </c>
      <c r="DC107" s="348">
        <v>0</v>
      </c>
      <c r="DD107" s="348">
        <v>0</v>
      </c>
      <c r="DE107" s="348">
        <v>0</v>
      </c>
      <c r="DF107" s="348">
        <v>0</v>
      </c>
      <c r="DG107" s="349">
        <v>0</v>
      </c>
    </row>
    <row r="108" spans="1:111" ht="15" customHeight="1" x14ac:dyDescent="0.3">
      <c r="A108" s="510">
        <v>102</v>
      </c>
      <c r="B108" s="196" t="s">
        <v>411</v>
      </c>
      <c r="C108" s="279" t="s">
        <v>412</v>
      </c>
      <c r="D108" s="347">
        <v>3.2549658900041499E-6</v>
      </c>
      <c r="E108" s="348">
        <v>4.1288385055805102E-6</v>
      </c>
      <c r="F108" s="348">
        <v>3.2066765166199994E-6</v>
      </c>
      <c r="G108" s="348">
        <v>8.3260295378929746E-6</v>
      </c>
      <c r="H108" s="348">
        <v>3.3158333838170088E-6</v>
      </c>
      <c r="I108" s="348">
        <v>5.5606081604490788E-6</v>
      </c>
      <c r="J108" s="348">
        <v>1.0854503344719388E-5</v>
      </c>
      <c r="K108" s="348">
        <v>6.7250027238849044E-6</v>
      </c>
      <c r="L108" s="348">
        <v>5.3186906395147182E-6</v>
      </c>
      <c r="M108" s="348">
        <v>7.2643392926449341E-6</v>
      </c>
      <c r="N108" s="348">
        <v>1.4294459871124494E-6</v>
      </c>
      <c r="O108" s="348">
        <v>3.3661092878119698E-6</v>
      </c>
      <c r="P108" s="348">
        <v>3.8207553644742802E-6</v>
      </c>
      <c r="Q108" s="348">
        <v>4.8647869738938125E-6</v>
      </c>
      <c r="R108" s="348">
        <v>6.5205873489715402E-6</v>
      </c>
      <c r="S108" s="348">
        <v>7.5316534129735706E-6</v>
      </c>
      <c r="T108" s="348">
        <v>5.5502428303228902E-6</v>
      </c>
      <c r="U108" s="348">
        <v>3.4789648365733134E-6</v>
      </c>
      <c r="V108" s="348">
        <v>4.4639841923437143E-6</v>
      </c>
      <c r="W108" s="348">
        <v>5.7887423204476429E-6</v>
      </c>
      <c r="X108" s="348">
        <v>2.3403168756288883E-6</v>
      </c>
      <c r="Y108" s="348">
        <v>5.4598046038810215E-6</v>
      </c>
      <c r="Z108" s="348">
        <v>6.3006074255919477E-6</v>
      </c>
      <c r="AA108" s="348">
        <v>7.3745260062457844E-6</v>
      </c>
      <c r="AB108" s="348">
        <v>8.7739669358844246E-6</v>
      </c>
      <c r="AC108" s="348">
        <v>1.1676895502935893E-5</v>
      </c>
      <c r="AD108" s="348">
        <v>4.9539273509741828E-7</v>
      </c>
      <c r="AE108" s="348">
        <v>1.7896844541002406E-6</v>
      </c>
      <c r="AF108" s="348">
        <v>5.6057616835825331E-6</v>
      </c>
      <c r="AG108" s="348">
        <v>3.5885760878012174E-6</v>
      </c>
      <c r="AH108" s="348">
        <v>3.3437767275165432E-6</v>
      </c>
      <c r="AI108" s="348">
        <v>3.6966420304294399E-6</v>
      </c>
      <c r="AJ108" s="348">
        <v>7.853334542592209E-6</v>
      </c>
      <c r="AK108" s="348">
        <v>2.0820639474583241E-5</v>
      </c>
      <c r="AL108" s="348">
        <v>6.4302401989400933E-6</v>
      </c>
      <c r="AM108" s="348">
        <v>2.657946850924051E-6</v>
      </c>
      <c r="AN108" s="348">
        <v>3.5795339537982909E-6</v>
      </c>
      <c r="AO108" s="348">
        <v>8.8104907095057429E-6</v>
      </c>
      <c r="AP108" s="348">
        <v>2.8932180605249609E-6</v>
      </c>
      <c r="AQ108" s="348">
        <v>2.1751368066985024E-6</v>
      </c>
      <c r="AR108" s="348">
        <v>2.626501998217621E-6</v>
      </c>
      <c r="AS108" s="348">
        <v>1.0952824149562983E-5</v>
      </c>
      <c r="AT108" s="348">
        <v>5.4148959842594092E-6</v>
      </c>
      <c r="AU108" s="348">
        <v>1.1755895785777549E-5</v>
      </c>
      <c r="AV108" s="348">
        <v>8.5370573555668899E-6</v>
      </c>
      <c r="AW108" s="348">
        <v>8.4304358896553137E-6</v>
      </c>
      <c r="AX108" s="348">
        <v>1.5172614763705008E-5</v>
      </c>
      <c r="AY108" s="348">
        <v>2.5625731578075855E-5</v>
      </c>
      <c r="AZ108" s="348">
        <v>1.7789981671480807E-5</v>
      </c>
      <c r="BA108" s="348">
        <v>2.8581862175459027E-5</v>
      </c>
      <c r="BB108" s="348">
        <v>1.7157582530828515E-5</v>
      </c>
      <c r="BC108" s="348">
        <v>1.2255224284237352E-5</v>
      </c>
      <c r="BD108" s="348">
        <v>3.6664686786209141E-5</v>
      </c>
      <c r="BE108" s="348">
        <v>1.1216888741605238E-5</v>
      </c>
      <c r="BF108" s="348">
        <v>8.1665186088154931E-6</v>
      </c>
      <c r="BG108" s="348">
        <v>8.0660230226522851E-6</v>
      </c>
      <c r="BH108" s="348">
        <v>8.4888768852963328E-6</v>
      </c>
      <c r="BI108" s="348">
        <v>1.2074462334951646E-5</v>
      </c>
      <c r="BJ108" s="348">
        <v>4.5726576047151959E-6</v>
      </c>
      <c r="BK108" s="348">
        <v>5.1788996894583275E-6</v>
      </c>
      <c r="BL108" s="348">
        <v>4.8229613537772799E-6</v>
      </c>
      <c r="BM108" s="348">
        <v>7.4457054657067765E-6</v>
      </c>
      <c r="BN108" s="348">
        <v>5.0070779861215749E-6</v>
      </c>
      <c r="BO108" s="348">
        <v>6.0792676445291808E-6</v>
      </c>
      <c r="BP108" s="348">
        <v>6.3533501698279671E-6</v>
      </c>
      <c r="BQ108" s="348">
        <v>1.0387606955290389E-5</v>
      </c>
      <c r="BR108" s="348">
        <v>9.796320133705895E-6</v>
      </c>
      <c r="BS108" s="348">
        <v>7.0144175456184261E-6</v>
      </c>
      <c r="BT108" s="348">
        <v>6.6377597753194293E-6</v>
      </c>
      <c r="BU108" s="348">
        <v>7.8038546488982943E-6</v>
      </c>
      <c r="BV108" s="348">
        <v>9.2622666783635235E-6</v>
      </c>
      <c r="BW108" s="348">
        <v>3.4456340490291856E-6</v>
      </c>
      <c r="BX108" s="348">
        <v>3.0545553529439968E-6</v>
      </c>
      <c r="BY108" s="348">
        <v>7.9151673760039305E-7</v>
      </c>
      <c r="BZ108" s="348">
        <v>6.7016185604835954E-5</v>
      </c>
      <c r="CA108" s="348">
        <v>4.1510283151687451E-6</v>
      </c>
      <c r="CB108" s="348">
        <v>1.0935623777268854E-5</v>
      </c>
      <c r="CC108" s="348">
        <v>4.4912588603679197E-6</v>
      </c>
      <c r="CD108" s="348">
        <v>5.6879631570900291E-6</v>
      </c>
      <c r="CE108" s="348">
        <v>9.4078999897108013E-6</v>
      </c>
      <c r="CF108" s="348">
        <v>7.2890188396875784E-6</v>
      </c>
      <c r="CG108" s="348">
        <v>8.1891758956181145E-6</v>
      </c>
      <c r="CH108" s="348">
        <v>4.5044558548584738E-6</v>
      </c>
      <c r="CI108" s="348">
        <v>9.3834420350736583E-5</v>
      </c>
      <c r="CJ108" s="348">
        <v>2.1934279359748015E-5</v>
      </c>
      <c r="CK108" s="348">
        <v>5.3180920009514551E-5</v>
      </c>
      <c r="CL108" s="348">
        <v>1.0375085234041628E-4</v>
      </c>
      <c r="CM108" s="348">
        <v>2.2212314408451944E-5</v>
      </c>
      <c r="CN108" s="348">
        <v>5.8184159421084012E-6</v>
      </c>
      <c r="CO108" s="348">
        <v>9.9112412789267215E-3</v>
      </c>
      <c r="CP108" s="348">
        <v>6.788680232339851E-6</v>
      </c>
      <c r="CQ108" s="348">
        <v>7.9649213989865728E-3</v>
      </c>
      <c r="CR108" s="348">
        <v>5.1391026034335554E-6</v>
      </c>
      <c r="CS108" s="348">
        <v>1.3380464083253269E-2</v>
      </c>
      <c r="CT108" s="348">
        <v>2.7429490702917603E-2</v>
      </c>
      <c r="CU108" s="348">
        <v>5.6974641554448911E-6</v>
      </c>
      <c r="CV108" s="348">
        <v>1.3130907663500485E-5</v>
      </c>
      <c r="CW108" s="348">
        <v>3.6355000965641643E-5</v>
      </c>
      <c r="CX108" s="348">
        <v>6.5497476727946188E-6</v>
      </c>
      <c r="CY108" s="348">
        <v>1.1370741889097105E-5</v>
      </c>
      <c r="CZ108" s="348">
        <v>2.1962081768988166E-3</v>
      </c>
      <c r="DA108" s="348">
        <v>1.0054419812177726</v>
      </c>
      <c r="DB108" s="348">
        <v>1.6239964755237129E-5</v>
      </c>
      <c r="DC108" s="348">
        <v>5.3830375306208027E-6</v>
      </c>
      <c r="DD108" s="348">
        <v>1.0509999430267282E-5</v>
      </c>
      <c r="DE108" s="348">
        <v>7.5509736143604197E-6</v>
      </c>
      <c r="DF108" s="348">
        <v>6.2968435425456986E-6</v>
      </c>
      <c r="DG108" s="349">
        <v>3.0117008636633604E-5</v>
      </c>
    </row>
    <row r="109" spans="1:111" ht="15" customHeight="1" x14ac:dyDescent="0.3">
      <c r="A109" s="510">
        <v>103</v>
      </c>
      <c r="B109" s="196" t="s">
        <v>413</v>
      </c>
      <c r="C109" s="279" t="s">
        <v>414</v>
      </c>
      <c r="D109" s="347">
        <v>8.8615082374683237E-5</v>
      </c>
      <c r="E109" s="348">
        <v>1.0145234208540407E-4</v>
      </c>
      <c r="F109" s="348">
        <v>9.4444319619825106E-5</v>
      </c>
      <c r="G109" s="348">
        <v>6.5213472424294184E-5</v>
      </c>
      <c r="H109" s="348">
        <v>1.4094279945598936E-4</v>
      </c>
      <c r="I109" s="348">
        <v>2.2335106059887821E-4</v>
      </c>
      <c r="J109" s="348">
        <v>1.5685879804083779E-4</v>
      </c>
      <c r="K109" s="348">
        <v>2.691006809379275E-4</v>
      </c>
      <c r="L109" s="348">
        <v>3.1175162463999932E-4</v>
      </c>
      <c r="M109" s="348">
        <v>1.4983839515422074E-4</v>
      </c>
      <c r="N109" s="348">
        <v>1.1512202566870036E-4</v>
      </c>
      <c r="O109" s="348">
        <v>1.8798910187569555E-4</v>
      </c>
      <c r="P109" s="348">
        <v>2.3142130050313433E-4</v>
      </c>
      <c r="Q109" s="348">
        <v>1.8760151583792922E-4</v>
      </c>
      <c r="R109" s="348">
        <v>1.6890673808926527E-4</v>
      </c>
      <c r="S109" s="348">
        <v>2.1808991971825094E-4</v>
      </c>
      <c r="T109" s="348">
        <v>1.7796885005060898E-4</v>
      </c>
      <c r="U109" s="348">
        <v>1.6231236081753307E-4</v>
      </c>
      <c r="V109" s="348">
        <v>1.3767658481822148E-4</v>
      </c>
      <c r="W109" s="348">
        <v>2.1914788932185397E-4</v>
      </c>
      <c r="X109" s="348">
        <v>3.9603155247854428E-5</v>
      </c>
      <c r="Y109" s="348">
        <v>9.9322161747208247E-5</v>
      </c>
      <c r="Z109" s="348">
        <v>8.4168214076445371E-5</v>
      </c>
      <c r="AA109" s="348">
        <v>1.6909223485771319E-4</v>
      </c>
      <c r="AB109" s="348">
        <v>2.9896531124925493E-4</v>
      </c>
      <c r="AC109" s="348">
        <v>1.7198504963183739E-4</v>
      </c>
      <c r="AD109" s="348">
        <v>1.9867430563012088E-5</v>
      </c>
      <c r="AE109" s="348">
        <v>5.7765604404109809E-5</v>
      </c>
      <c r="AF109" s="348">
        <v>1.694143746044581E-4</v>
      </c>
      <c r="AG109" s="348">
        <v>1.4698101945140215E-4</v>
      </c>
      <c r="AH109" s="348">
        <v>1.5502433932772344E-4</v>
      </c>
      <c r="AI109" s="348">
        <v>1.3411688796557676E-4</v>
      </c>
      <c r="AJ109" s="348">
        <v>1.3279987824853183E-4</v>
      </c>
      <c r="AK109" s="348">
        <v>1.06768717394971E-4</v>
      </c>
      <c r="AL109" s="348">
        <v>1.4234184237048257E-4</v>
      </c>
      <c r="AM109" s="348">
        <v>1.007597059799401E-4</v>
      </c>
      <c r="AN109" s="348">
        <v>1.1616579380124099E-4</v>
      </c>
      <c r="AO109" s="348">
        <v>1.2893592946667715E-4</v>
      </c>
      <c r="AP109" s="348">
        <v>1.3241422923132736E-4</v>
      </c>
      <c r="AQ109" s="348">
        <v>8.3358023882744276E-5</v>
      </c>
      <c r="AR109" s="348">
        <v>1.0101386133830422E-4</v>
      </c>
      <c r="AS109" s="348">
        <v>1.2944050748524535E-4</v>
      </c>
      <c r="AT109" s="348">
        <v>1.3917690036035346E-4</v>
      </c>
      <c r="AU109" s="348">
        <v>1.6076913853001394E-4</v>
      </c>
      <c r="AV109" s="348">
        <v>1.2221559638630537E-4</v>
      </c>
      <c r="AW109" s="348">
        <v>1.3808199411829077E-4</v>
      </c>
      <c r="AX109" s="348">
        <v>2.5371922354641593E-4</v>
      </c>
      <c r="AY109" s="348">
        <v>2.3445498260075517E-4</v>
      </c>
      <c r="AZ109" s="348">
        <v>1.3588050312157888E-4</v>
      </c>
      <c r="BA109" s="348">
        <v>1.784797325243959E-4</v>
      </c>
      <c r="BB109" s="348">
        <v>1.6004127224859556E-4</v>
      </c>
      <c r="BC109" s="348">
        <v>1.5810068638566236E-4</v>
      </c>
      <c r="BD109" s="348">
        <v>1.6898211532354591E-4</v>
      </c>
      <c r="BE109" s="348">
        <v>2.5562792757964457E-4</v>
      </c>
      <c r="BF109" s="348">
        <v>2.0294733680088347E-4</v>
      </c>
      <c r="BG109" s="348">
        <v>1.6379738658242046E-4</v>
      </c>
      <c r="BH109" s="348">
        <v>1.9107410908825937E-4</v>
      </c>
      <c r="BI109" s="348">
        <v>2.4105793167569737E-4</v>
      </c>
      <c r="BJ109" s="348">
        <v>2.2123749760195944E-4</v>
      </c>
      <c r="BK109" s="348">
        <v>1.9132083399719246E-4</v>
      </c>
      <c r="BL109" s="348">
        <v>1.7226389466040007E-4</v>
      </c>
      <c r="BM109" s="348">
        <v>1.8543596372248771E-4</v>
      </c>
      <c r="BN109" s="348">
        <v>1.5614279482092949E-4</v>
      </c>
      <c r="BO109" s="348">
        <v>2.7913840356291373E-4</v>
      </c>
      <c r="BP109" s="348">
        <v>1.7829874394052587E-4</v>
      </c>
      <c r="BQ109" s="348">
        <v>1.7555263874265216E-4</v>
      </c>
      <c r="BR109" s="348">
        <v>1.2544342656710533E-4</v>
      </c>
      <c r="BS109" s="348">
        <v>2.6769586862502779E-4</v>
      </c>
      <c r="BT109" s="348">
        <v>2.1353653635541788E-4</v>
      </c>
      <c r="BU109" s="348">
        <v>2.3055223815397505E-4</v>
      </c>
      <c r="BV109" s="348">
        <v>3.0247374700102369E-4</v>
      </c>
      <c r="BW109" s="348">
        <v>2.0688040284074367E-4</v>
      </c>
      <c r="BX109" s="348">
        <v>1.7775399621686394E-4</v>
      </c>
      <c r="BY109" s="348">
        <v>2.9365747858190178E-5</v>
      </c>
      <c r="BZ109" s="348">
        <v>2.3495339654545609E-3</v>
      </c>
      <c r="CA109" s="348">
        <v>1.6141316791433845E-4</v>
      </c>
      <c r="CB109" s="348">
        <v>1.9087844281581357E-4</v>
      </c>
      <c r="CC109" s="348">
        <v>2.016459660399559E-4</v>
      </c>
      <c r="CD109" s="348">
        <v>4.2186335868410555E-4</v>
      </c>
      <c r="CE109" s="348">
        <v>2.0514264189042724E-4</v>
      </c>
      <c r="CF109" s="348">
        <v>3.3740182818202586E-4</v>
      </c>
      <c r="CG109" s="348">
        <v>2.8472333064357813E-4</v>
      </c>
      <c r="CH109" s="348">
        <v>4.078696075716423E-4</v>
      </c>
      <c r="CI109" s="348">
        <v>9.7195707971830039E-4</v>
      </c>
      <c r="CJ109" s="348">
        <v>1.4554838946667808E-3</v>
      </c>
      <c r="CK109" s="348">
        <v>2.851110190672847E-4</v>
      </c>
      <c r="CL109" s="348">
        <v>9.8212324774849566E-4</v>
      </c>
      <c r="CM109" s="348">
        <v>1.9077918773108093E-3</v>
      </c>
      <c r="CN109" s="348">
        <v>2.7624130097118991E-4</v>
      </c>
      <c r="CO109" s="348">
        <v>3.7461474513763877E-4</v>
      </c>
      <c r="CP109" s="348">
        <v>3.5540384565985444E-4</v>
      </c>
      <c r="CQ109" s="348">
        <v>1.1688788846157259E-2</v>
      </c>
      <c r="CR109" s="348">
        <v>9.7259894866997907E-3</v>
      </c>
      <c r="CS109" s="348">
        <v>1.2911796685982708E-2</v>
      </c>
      <c r="CT109" s="348">
        <v>1.0371522209605867E-2</v>
      </c>
      <c r="CU109" s="348">
        <v>2.7854612693277144E-4</v>
      </c>
      <c r="CV109" s="348">
        <v>3.0452050754589736E-4</v>
      </c>
      <c r="CW109" s="348">
        <v>1.6831281756725426E-3</v>
      </c>
      <c r="CX109" s="348">
        <v>1.7157581302393294E-4</v>
      </c>
      <c r="CY109" s="348">
        <v>1.0360335172692784E-3</v>
      </c>
      <c r="CZ109" s="348">
        <v>1.1345267921238245E-2</v>
      </c>
      <c r="DA109" s="348">
        <v>2.1353891051084156E-3</v>
      </c>
      <c r="DB109" s="348">
        <v>1.0191126003144266</v>
      </c>
      <c r="DC109" s="348">
        <v>3.3209846391371361E-4</v>
      </c>
      <c r="DD109" s="348">
        <v>5.1622939496411349E-4</v>
      </c>
      <c r="DE109" s="348">
        <v>3.0655193934623374E-3</v>
      </c>
      <c r="DF109" s="348">
        <v>1.802753158489616E-4</v>
      </c>
      <c r="DG109" s="349">
        <v>1.7747097884562863E-3</v>
      </c>
    </row>
    <row r="110" spans="1:111" ht="15" customHeight="1" x14ac:dyDescent="0.3">
      <c r="A110" s="510">
        <v>104</v>
      </c>
      <c r="B110" s="196" t="s">
        <v>415</v>
      </c>
      <c r="C110" s="279" t="s">
        <v>416</v>
      </c>
      <c r="D110" s="347">
        <v>3.1611046503688252E-4</v>
      </c>
      <c r="E110" s="348">
        <v>2.9504429797623565E-4</v>
      </c>
      <c r="F110" s="348">
        <v>3.326669041292242E-4</v>
      </c>
      <c r="G110" s="348">
        <v>2.8569337562967163E-4</v>
      </c>
      <c r="H110" s="348">
        <v>3.3231018631329459E-4</v>
      </c>
      <c r="I110" s="348">
        <v>3.9376476815906804E-4</v>
      </c>
      <c r="J110" s="348">
        <v>4.0398167858945381E-4</v>
      </c>
      <c r="K110" s="348">
        <v>5.66070443204062E-4</v>
      </c>
      <c r="L110" s="348">
        <v>2.0213461338464966E-3</v>
      </c>
      <c r="M110" s="348">
        <v>3.2364587911771928E-4</v>
      </c>
      <c r="N110" s="348">
        <v>7.2761774022655676E-4</v>
      </c>
      <c r="O110" s="348">
        <v>3.3754099754515628E-4</v>
      </c>
      <c r="P110" s="348">
        <v>6.0093533780576451E-4</v>
      </c>
      <c r="Q110" s="348">
        <v>3.6474812982576003E-4</v>
      </c>
      <c r="R110" s="348">
        <v>5.7268554193227767E-4</v>
      </c>
      <c r="S110" s="348">
        <v>4.349783609987297E-4</v>
      </c>
      <c r="T110" s="348">
        <v>4.3145052077243196E-4</v>
      </c>
      <c r="U110" s="348">
        <v>3.6690165041250032E-4</v>
      </c>
      <c r="V110" s="348">
        <v>6.2890732221378999E-4</v>
      </c>
      <c r="W110" s="348">
        <v>3.738011071618188E-4</v>
      </c>
      <c r="X110" s="348">
        <v>1.118266181632121E-4</v>
      </c>
      <c r="Y110" s="348">
        <v>2.7581143139557372E-4</v>
      </c>
      <c r="Z110" s="348">
        <v>2.232957480159909E-4</v>
      </c>
      <c r="AA110" s="348">
        <v>3.69609229347222E-4</v>
      </c>
      <c r="AB110" s="348">
        <v>2.5760849825316179E-3</v>
      </c>
      <c r="AC110" s="348">
        <v>1.8257911177355522E-3</v>
      </c>
      <c r="AD110" s="348">
        <v>4.4420447735647973E-5</v>
      </c>
      <c r="AE110" s="348">
        <v>1.1519505975831399E-4</v>
      </c>
      <c r="AF110" s="348">
        <v>4.5643042978207285E-4</v>
      </c>
      <c r="AG110" s="348">
        <v>4.6894379663810925E-4</v>
      </c>
      <c r="AH110" s="348">
        <v>4.1677606592695589E-4</v>
      </c>
      <c r="AI110" s="348">
        <v>3.0985925404176343E-4</v>
      </c>
      <c r="AJ110" s="348">
        <v>2.6195078536917941E-4</v>
      </c>
      <c r="AK110" s="348">
        <v>5.4424042726729585E-4</v>
      </c>
      <c r="AL110" s="348">
        <v>3.582923795993833E-4</v>
      </c>
      <c r="AM110" s="348">
        <v>1.7102318601570679E-4</v>
      </c>
      <c r="AN110" s="348">
        <v>2.0469643022049902E-4</v>
      </c>
      <c r="AO110" s="348">
        <v>2.4519105221413234E-4</v>
      </c>
      <c r="AP110" s="348">
        <v>2.1642816166903104E-4</v>
      </c>
      <c r="AQ110" s="348">
        <v>1.5850625678084582E-4</v>
      </c>
      <c r="AR110" s="348">
        <v>2.1797636419120664E-4</v>
      </c>
      <c r="AS110" s="348">
        <v>2.8021791854770489E-4</v>
      </c>
      <c r="AT110" s="348">
        <v>2.7369414320952096E-4</v>
      </c>
      <c r="AU110" s="348">
        <v>3.9355850705489212E-4</v>
      </c>
      <c r="AV110" s="348">
        <v>3.4819454760133685E-4</v>
      </c>
      <c r="AW110" s="348">
        <v>4.6523880496409704E-4</v>
      </c>
      <c r="AX110" s="348">
        <v>4.2863726357699426E-4</v>
      </c>
      <c r="AY110" s="348">
        <v>3.7868045031763583E-4</v>
      </c>
      <c r="AZ110" s="348">
        <v>4.4512279369490792E-4</v>
      </c>
      <c r="BA110" s="348">
        <v>6.4457429054064132E-4</v>
      </c>
      <c r="BB110" s="348">
        <v>3.9658947879804161E-4</v>
      </c>
      <c r="BC110" s="348">
        <v>4.3548152920577164E-4</v>
      </c>
      <c r="BD110" s="348">
        <v>5.0283365388295283E-4</v>
      </c>
      <c r="BE110" s="348">
        <v>5.242844805879082E-4</v>
      </c>
      <c r="BF110" s="348">
        <v>6.6158953111946012E-4</v>
      </c>
      <c r="BG110" s="348">
        <v>6.4099509381915719E-4</v>
      </c>
      <c r="BH110" s="348">
        <v>5.0411939205510954E-4</v>
      </c>
      <c r="BI110" s="348">
        <v>3.7251773806967758E-4</v>
      </c>
      <c r="BJ110" s="348">
        <v>4.0432438109808024E-4</v>
      </c>
      <c r="BK110" s="348">
        <v>3.0748995022896923E-3</v>
      </c>
      <c r="BL110" s="348">
        <v>4.0715364719905341E-4</v>
      </c>
      <c r="BM110" s="348">
        <v>4.6188528356091009E-4</v>
      </c>
      <c r="BN110" s="348">
        <v>3.4291299242841778E-4</v>
      </c>
      <c r="BO110" s="348">
        <v>4.113837330200633E-4</v>
      </c>
      <c r="BP110" s="348">
        <v>3.6226214354192528E-4</v>
      </c>
      <c r="BQ110" s="348">
        <v>3.0355115976074076E-4</v>
      </c>
      <c r="BR110" s="348">
        <v>6.7236123425706005E-4</v>
      </c>
      <c r="BS110" s="348">
        <v>7.0071402033763464E-4</v>
      </c>
      <c r="BT110" s="348">
        <v>3.31826046687604E-4</v>
      </c>
      <c r="BU110" s="348">
        <v>7.5221756147026547E-4</v>
      </c>
      <c r="BV110" s="348">
        <v>1.6343634618814773E-3</v>
      </c>
      <c r="BW110" s="348">
        <v>1.0874093601431589E-3</v>
      </c>
      <c r="BX110" s="348">
        <v>1.0061922733552772E-3</v>
      </c>
      <c r="BY110" s="348">
        <v>1.3642330984999973E-4</v>
      </c>
      <c r="BZ110" s="348">
        <v>5.2733666481963575E-4</v>
      </c>
      <c r="CA110" s="348">
        <v>3.3151104385891096E-4</v>
      </c>
      <c r="CB110" s="348">
        <v>5.4363514562959377E-4</v>
      </c>
      <c r="CC110" s="348">
        <v>3.7732700513792004E-4</v>
      </c>
      <c r="CD110" s="348">
        <v>8.5840359967861383E-4</v>
      </c>
      <c r="CE110" s="348">
        <v>5.4910222715698982E-4</v>
      </c>
      <c r="CF110" s="348">
        <v>4.7465284837383472E-4</v>
      </c>
      <c r="CG110" s="348">
        <v>7.4240486525483144E-4</v>
      </c>
      <c r="CH110" s="348">
        <v>3.1609864937242287E-4</v>
      </c>
      <c r="CI110" s="348">
        <v>1.7185416876998858E-3</v>
      </c>
      <c r="CJ110" s="348">
        <v>5.5489342665787429E-2</v>
      </c>
      <c r="CK110" s="348">
        <v>1.131228790597946E-3</v>
      </c>
      <c r="CL110" s="348">
        <v>2.4396643834730704E-3</v>
      </c>
      <c r="CM110" s="348">
        <v>5.5479738135963137E-2</v>
      </c>
      <c r="CN110" s="348">
        <v>5.338110338967627E-4</v>
      </c>
      <c r="CO110" s="348">
        <v>6.1936853981614558E-4</v>
      </c>
      <c r="CP110" s="348">
        <v>1.2264587837243811E-3</v>
      </c>
      <c r="CQ110" s="348">
        <v>8.007903610085462E-4</v>
      </c>
      <c r="CR110" s="348">
        <v>7.4222246801668732E-4</v>
      </c>
      <c r="CS110" s="348">
        <v>7.7588924322590479E-4</v>
      </c>
      <c r="CT110" s="348">
        <v>3.4025894517266905E-4</v>
      </c>
      <c r="CU110" s="348">
        <v>1.5822517624787629E-3</v>
      </c>
      <c r="CV110" s="348">
        <v>9.610168472901961E-4</v>
      </c>
      <c r="CW110" s="348">
        <v>4.0680010023002908E-2</v>
      </c>
      <c r="CX110" s="348">
        <v>4.1819304214019159E-4</v>
      </c>
      <c r="CY110" s="348">
        <v>1.0114337390702095E-3</v>
      </c>
      <c r="CZ110" s="348">
        <v>2.6832596103971967E-3</v>
      </c>
      <c r="DA110" s="348">
        <v>1.2195128891793194E-3</v>
      </c>
      <c r="DB110" s="348">
        <v>1.3652811376510747E-3</v>
      </c>
      <c r="DC110" s="348">
        <v>1.0414835985539606</v>
      </c>
      <c r="DD110" s="348">
        <v>6.4837583994448514E-4</v>
      </c>
      <c r="DE110" s="348">
        <v>1.8032562471997568E-3</v>
      </c>
      <c r="DF110" s="348">
        <v>6.8555590197125378E-4</v>
      </c>
      <c r="DG110" s="349">
        <v>1.0653222339794359E-3</v>
      </c>
    </row>
    <row r="111" spans="1:111" ht="15" customHeight="1" x14ac:dyDescent="0.3">
      <c r="A111" s="510">
        <v>105</v>
      </c>
      <c r="B111" s="196" t="s">
        <v>590</v>
      </c>
      <c r="C111" s="279" t="s">
        <v>574</v>
      </c>
      <c r="D111" s="347">
        <v>6.2358418066020267E-5</v>
      </c>
      <c r="E111" s="348">
        <v>6.6494376764731295E-3</v>
      </c>
      <c r="F111" s="348">
        <v>2.3102603644374419E-4</v>
      </c>
      <c r="G111" s="348">
        <v>1.8689065147195025E-5</v>
      </c>
      <c r="H111" s="348">
        <v>4.0886509359162881E-5</v>
      </c>
      <c r="I111" s="348">
        <v>1.1342059212209236E-6</v>
      </c>
      <c r="J111" s="348">
        <v>1.4332418673991925E-6</v>
      </c>
      <c r="K111" s="348">
        <v>7.656110141087255E-4</v>
      </c>
      <c r="L111" s="348">
        <v>5.9018649810312753E-5</v>
      </c>
      <c r="M111" s="348">
        <v>2.0959815127047786E-4</v>
      </c>
      <c r="N111" s="348">
        <v>3.4427965014072702E-6</v>
      </c>
      <c r="O111" s="348">
        <v>7.4947318519810166E-6</v>
      </c>
      <c r="P111" s="348">
        <v>6.2832390894696722E-6</v>
      </c>
      <c r="Q111" s="348">
        <v>4.4798965414454065E-6</v>
      </c>
      <c r="R111" s="348">
        <v>2.1956254969618194E-6</v>
      </c>
      <c r="S111" s="348">
        <v>5.3109442226004582E-6</v>
      </c>
      <c r="T111" s="348">
        <v>2.5316308126441016E-6</v>
      </c>
      <c r="U111" s="348">
        <v>1.6873028542798018E-6</v>
      </c>
      <c r="V111" s="348">
        <v>6.4546782397509919E-6</v>
      </c>
      <c r="W111" s="348">
        <v>1.3986614543998487E-6</v>
      </c>
      <c r="X111" s="348">
        <v>4.9420887380507122E-7</v>
      </c>
      <c r="Y111" s="348">
        <v>4.4963883417449094E-6</v>
      </c>
      <c r="Z111" s="348">
        <v>1.7287051941687163E-6</v>
      </c>
      <c r="AA111" s="348">
        <v>1.9332404416876036E-6</v>
      </c>
      <c r="AB111" s="348">
        <v>1.5038901785387294E-5</v>
      </c>
      <c r="AC111" s="348">
        <v>1.6860608545737095E-5</v>
      </c>
      <c r="AD111" s="348">
        <v>1.3359538119420179E-7</v>
      </c>
      <c r="AE111" s="348">
        <v>4.3902955773639087E-7</v>
      </c>
      <c r="AF111" s="348">
        <v>1.5055645695994269E-6</v>
      </c>
      <c r="AG111" s="348">
        <v>3.462543612222846E-6</v>
      </c>
      <c r="AH111" s="348">
        <v>1.2363570512698117E-4</v>
      </c>
      <c r="AI111" s="348">
        <v>1.0912172786225265E-6</v>
      </c>
      <c r="AJ111" s="348">
        <v>9.9066981677574674E-7</v>
      </c>
      <c r="AK111" s="348">
        <v>2.6865926124657531E-6</v>
      </c>
      <c r="AL111" s="348">
        <v>2.1675144378415901E-6</v>
      </c>
      <c r="AM111" s="348">
        <v>5.0437115225133157E-7</v>
      </c>
      <c r="AN111" s="348">
        <v>6.2546823709088067E-7</v>
      </c>
      <c r="AO111" s="348">
        <v>9.5284769009604115E-7</v>
      </c>
      <c r="AP111" s="348">
        <v>6.1072163237496205E-7</v>
      </c>
      <c r="AQ111" s="348">
        <v>4.5766477206070715E-7</v>
      </c>
      <c r="AR111" s="348">
        <v>6.4953747569156352E-7</v>
      </c>
      <c r="AS111" s="348">
        <v>1.0972892896321867E-6</v>
      </c>
      <c r="AT111" s="348">
        <v>8.8757676433402477E-7</v>
      </c>
      <c r="AU111" s="348">
        <v>1.3348597307228913E-6</v>
      </c>
      <c r="AV111" s="348">
        <v>1.158098465389603E-6</v>
      </c>
      <c r="AW111" s="348">
        <v>1.5354258199956187E-6</v>
      </c>
      <c r="AX111" s="348">
        <v>1.5710729431765071E-6</v>
      </c>
      <c r="AY111" s="348">
        <v>1.824510131060348E-6</v>
      </c>
      <c r="AZ111" s="348">
        <v>1.7032700316479356E-6</v>
      </c>
      <c r="BA111" s="348">
        <v>2.4763895115849274E-6</v>
      </c>
      <c r="BB111" s="348">
        <v>1.5239626945825936E-6</v>
      </c>
      <c r="BC111" s="348">
        <v>1.5115088729958641E-6</v>
      </c>
      <c r="BD111" s="348">
        <v>2.4459707992986041E-6</v>
      </c>
      <c r="BE111" s="348">
        <v>1.6587382565087587E-6</v>
      </c>
      <c r="BF111" s="348">
        <v>1.9905488571502386E-6</v>
      </c>
      <c r="BG111" s="348">
        <v>1.9594256746318006E-6</v>
      </c>
      <c r="BH111" s="348">
        <v>1.6920915616651295E-6</v>
      </c>
      <c r="BI111" s="348">
        <v>1.5156631236281955E-6</v>
      </c>
      <c r="BJ111" s="348">
        <v>1.1664531790941755E-6</v>
      </c>
      <c r="BK111" s="348">
        <v>1.0501690011241507E-5</v>
      </c>
      <c r="BL111" s="348">
        <v>1.1160908628785566E-6</v>
      </c>
      <c r="BM111" s="348">
        <v>1.5635870759701312E-6</v>
      </c>
      <c r="BN111" s="348">
        <v>1.1357196588659306E-6</v>
      </c>
      <c r="BO111" s="348">
        <v>1.3092268101147651E-6</v>
      </c>
      <c r="BP111" s="348">
        <v>1.1854260053226227E-6</v>
      </c>
      <c r="BQ111" s="348">
        <v>1.0484408051471918E-6</v>
      </c>
      <c r="BR111" s="348">
        <v>2.0266108691837474E-6</v>
      </c>
      <c r="BS111" s="348">
        <v>1.8542701355047024E-6</v>
      </c>
      <c r="BT111" s="348">
        <v>1.0927990504886365E-6</v>
      </c>
      <c r="BU111" s="348">
        <v>1.9604710747275488E-6</v>
      </c>
      <c r="BV111" s="348">
        <v>3.9041546659360748E-6</v>
      </c>
      <c r="BW111" s="348">
        <v>2.5001639061321866E-6</v>
      </c>
      <c r="BX111" s="348">
        <v>2.3100175829099513E-6</v>
      </c>
      <c r="BY111" s="348">
        <v>3.3308972219880755E-7</v>
      </c>
      <c r="BZ111" s="348">
        <v>3.3607520894007912E-6</v>
      </c>
      <c r="CA111" s="348">
        <v>9.0371274366520026E-7</v>
      </c>
      <c r="CB111" s="348">
        <v>1.707430694149821E-6</v>
      </c>
      <c r="CC111" s="348">
        <v>1.0652330788311637E-6</v>
      </c>
      <c r="CD111" s="348">
        <v>2.2511573414319604E-6</v>
      </c>
      <c r="CE111" s="348">
        <v>1.5612352041293269E-6</v>
      </c>
      <c r="CF111" s="348">
        <v>1.348489788197913E-6</v>
      </c>
      <c r="CG111" s="348">
        <v>2.4470089294708594E-6</v>
      </c>
      <c r="CH111" s="348">
        <v>8.7843479187975883E-7</v>
      </c>
      <c r="CI111" s="348">
        <v>6.8325747311468242E-6</v>
      </c>
      <c r="CJ111" s="348">
        <v>1.2103163968555687E-4</v>
      </c>
      <c r="CK111" s="348">
        <v>4.2765924518805734E-6</v>
      </c>
      <c r="CL111" s="348">
        <v>8.7090741283712515E-6</v>
      </c>
      <c r="CM111" s="348">
        <v>1.2120185525558411E-4</v>
      </c>
      <c r="CN111" s="348">
        <v>1.8454352502189933E-6</v>
      </c>
      <c r="CO111" s="348">
        <v>3.2128621796621918E-4</v>
      </c>
      <c r="CP111" s="348">
        <v>1.1365344836384264E-5</v>
      </c>
      <c r="CQ111" s="348">
        <v>6.811160395736378E-6</v>
      </c>
      <c r="CR111" s="348">
        <v>2.1795533509472867E-6</v>
      </c>
      <c r="CS111" s="348">
        <v>1.302853629283882E-5</v>
      </c>
      <c r="CT111" s="348">
        <v>2.1183953892133752E-5</v>
      </c>
      <c r="CU111" s="348">
        <v>4.979046626671557E-6</v>
      </c>
      <c r="CV111" s="348">
        <v>2.6431488426635128E-6</v>
      </c>
      <c r="CW111" s="348">
        <v>8.9481629222843635E-5</v>
      </c>
      <c r="CX111" s="348">
        <v>1.3343957263748767E-6</v>
      </c>
      <c r="CY111" s="348">
        <v>2.6584165149808364E-6</v>
      </c>
      <c r="CZ111" s="348">
        <v>6.8371258571882072E-5</v>
      </c>
      <c r="DA111" s="348">
        <v>1.3675976669802315E-4</v>
      </c>
      <c r="DB111" s="348">
        <v>3.8861229162224449E-6</v>
      </c>
      <c r="DC111" s="348">
        <v>2.2563237814815116E-3</v>
      </c>
      <c r="DD111" s="348">
        <v>1.0023273893159872</v>
      </c>
      <c r="DE111" s="348">
        <v>8.5071052765530629E-6</v>
      </c>
      <c r="DF111" s="348">
        <v>3.1064944198209617E-6</v>
      </c>
      <c r="DG111" s="349">
        <v>3.5929718564660639E-6</v>
      </c>
    </row>
    <row r="112" spans="1:111" ht="15" customHeight="1" x14ac:dyDescent="0.3">
      <c r="A112" s="510">
        <v>106</v>
      </c>
      <c r="B112" s="196" t="s">
        <v>417</v>
      </c>
      <c r="C112" s="279" t="s">
        <v>246</v>
      </c>
      <c r="D112" s="347">
        <v>4.0848235366857993E-4</v>
      </c>
      <c r="E112" s="348">
        <v>3.9755903573962829E-4</v>
      </c>
      <c r="F112" s="348">
        <v>2.6802716670419591E-3</v>
      </c>
      <c r="G112" s="348">
        <v>2.5311821419488225E-4</v>
      </c>
      <c r="H112" s="348">
        <v>1.3460793002779985E-3</v>
      </c>
      <c r="I112" s="348">
        <v>4.154374170278684E-4</v>
      </c>
      <c r="J112" s="348">
        <v>4.8133551181873182E-4</v>
      </c>
      <c r="K112" s="348">
        <v>6.094934091183475E-4</v>
      </c>
      <c r="L112" s="348">
        <v>4.507522823594473E-4</v>
      </c>
      <c r="M112" s="348">
        <v>4.1396770232272651E-4</v>
      </c>
      <c r="N112" s="348">
        <v>1.6516667453405043E-4</v>
      </c>
      <c r="O112" s="348">
        <v>3.0542745156977765E-4</v>
      </c>
      <c r="P112" s="348">
        <v>3.9159666327173454E-4</v>
      </c>
      <c r="Q112" s="348">
        <v>3.3149509049612655E-4</v>
      </c>
      <c r="R112" s="348">
        <v>3.979006003198815E-4</v>
      </c>
      <c r="S112" s="348">
        <v>3.454965653810775E-4</v>
      </c>
      <c r="T112" s="348">
        <v>2.9895410215117493E-4</v>
      </c>
      <c r="U112" s="348">
        <v>3.3009529439932889E-4</v>
      </c>
      <c r="V112" s="348">
        <v>5.814668270407023E-4</v>
      </c>
      <c r="W112" s="348">
        <v>4.9859127179426347E-4</v>
      </c>
      <c r="X112" s="348">
        <v>1.3439603187949606E-4</v>
      </c>
      <c r="Y112" s="348">
        <v>2.735853878739945E-4</v>
      </c>
      <c r="Z112" s="348">
        <v>2.4110188349839943E-4</v>
      </c>
      <c r="AA112" s="348">
        <v>4.1336166721753475E-4</v>
      </c>
      <c r="AB112" s="348">
        <v>4.8592697017886842E-4</v>
      </c>
      <c r="AC112" s="348">
        <v>7.6834712902276237E-4</v>
      </c>
      <c r="AD112" s="348">
        <v>7.7296014097067846E-5</v>
      </c>
      <c r="AE112" s="348">
        <v>1.4470060610378361E-4</v>
      </c>
      <c r="AF112" s="348">
        <v>2.7657878846981091E-4</v>
      </c>
      <c r="AG112" s="348">
        <v>2.8280662166819997E-4</v>
      </c>
      <c r="AH112" s="348">
        <v>2.8965180017623108E-4</v>
      </c>
      <c r="AI112" s="348">
        <v>4.4921563808604319E-4</v>
      </c>
      <c r="AJ112" s="348">
        <v>3.8562495450032285E-4</v>
      </c>
      <c r="AK112" s="348">
        <v>2.1215987155998577E-3</v>
      </c>
      <c r="AL112" s="348">
        <v>5.0177171456256562E-4</v>
      </c>
      <c r="AM112" s="348">
        <v>2.0977731057114323E-4</v>
      </c>
      <c r="AN112" s="348">
        <v>2.3042494984084485E-4</v>
      </c>
      <c r="AO112" s="348">
        <v>3.2845761183498436E-4</v>
      </c>
      <c r="AP112" s="348">
        <v>2.396829012576409E-4</v>
      </c>
      <c r="AQ112" s="348">
        <v>1.7317527715457516E-4</v>
      </c>
      <c r="AR112" s="348">
        <v>2.1707765092443638E-4</v>
      </c>
      <c r="AS112" s="348">
        <v>2.6221658259098198E-4</v>
      </c>
      <c r="AT112" s="348">
        <v>2.4651342239346587E-4</v>
      </c>
      <c r="AU112" s="348">
        <v>3.4231310488671619E-4</v>
      </c>
      <c r="AV112" s="348">
        <v>3.4882032679962833E-4</v>
      </c>
      <c r="AW112" s="348">
        <v>3.6409587329344672E-4</v>
      </c>
      <c r="AX112" s="348">
        <v>3.8138033346091774E-4</v>
      </c>
      <c r="AY112" s="348">
        <v>6.2115766033426893E-4</v>
      </c>
      <c r="AZ112" s="348">
        <v>3.9594089698557605E-4</v>
      </c>
      <c r="BA112" s="348">
        <v>4.5925474230216882E-4</v>
      </c>
      <c r="BB112" s="348">
        <v>3.3044363183842981E-4</v>
      </c>
      <c r="BC112" s="348">
        <v>3.8957577824003174E-4</v>
      </c>
      <c r="BD112" s="348">
        <v>4.7437750824219399E-4</v>
      </c>
      <c r="BE112" s="348">
        <v>3.6504061090900667E-4</v>
      </c>
      <c r="BF112" s="348">
        <v>3.6230114723163372E-4</v>
      </c>
      <c r="BG112" s="348">
        <v>3.8266916475712264E-4</v>
      </c>
      <c r="BH112" s="348">
        <v>3.3683658006535959E-4</v>
      </c>
      <c r="BI112" s="348">
        <v>5.9763031321172938E-4</v>
      </c>
      <c r="BJ112" s="348">
        <v>3.0334846335340789E-4</v>
      </c>
      <c r="BK112" s="348">
        <v>5.0123310224118971E-4</v>
      </c>
      <c r="BL112" s="348">
        <v>5.9359219735465615E-4</v>
      </c>
      <c r="BM112" s="348">
        <v>5.7113728683141451E-4</v>
      </c>
      <c r="BN112" s="348">
        <v>3.9918164648678189E-4</v>
      </c>
      <c r="BO112" s="348">
        <v>7.6116950917849268E-4</v>
      </c>
      <c r="BP112" s="348">
        <v>7.3398510403935486E-4</v>
      </c>
      <c r="BQ112" s="348">
        <v>2.4310572827249583E-4</v>
      </c>
      <c r="BR112" s="348">
        <v>3.3984478753022978E-4</v>
      </c>
      <c r="BS112" s="348">
        <v>7.1302586917225571E-4</v>
      </c>
      <c r="BT112" s="348">
        <v>2.0933968763275348E-4</v>
      </c>
      <c r="BU112" s="348">
        <v>8.688933099236882E-4</v>
      </c>
      <c r="BV112" s="348">
        <v>5.7202776734221355E-4</v>
      </c>
      <c r="BW112" s="348">
        <v>1.7792259872462276E-3</v>
      </c>
      <c r="BX112" s="348">
        <v>1.4027597721823117E-3</v>
      </c>
      <c r="BY112" s="348">
        <v>5.10212231943393E-4</v>
      </c>
      <c r="BZ112" s="348">
        <v>4.3325503236742017E-4</v>
      </c>
      <c r="CA112" s="348">
        <v>6.1549082140475574E-4</v>
      </c>
      <c r="CB112" s="348">
        <v>6.8190917969153701E-4</v>
      </c>
      <c r="CC112" s="348">
        <v>5.5060652604317932E-4</v>
      </c>
      <c r="CD112" s="348">
        <v>5.8168670803237501E-4</v>
      </c>
      <c r="CE112" s="348">
        <v>5.3611358960529987E-4</v>
      </c>
      <c r="CF112" s="348">
        <v>6.5726384509535746E-4</v>
      </c>
      <c r="CG112" s="348">
        <v>9.189645251660017E-4</v>
      </c>
      <c r="CH112" s="348">
        <v>4.9007439334830972E-4</v>
      </c>
      <c r="CI112" s="348">
        <v>9.5675190063637683E-4</v>
      </c>
      <c r="CJ112" s="348">
        <v>2.3568553068190569E-3</v>
      </c>
      <c r="CK112" s="348">
        <v>1.3226924037306968E-3</v>
      </c>
      <c r="CL112" s="348">
        <v>7.9113067630783333E-4</v>
      </c>
      <c r="CM112" s="348">
        <v>3.6093266285297573E-3</v>
      </c>
      <c r="CN112" s="348">
        <v>5.4027889253672502E-4</v>
      </c>
      <c r="CO112" s="348">
        <v>3.9023041115265576E-3</v>
      </c>
      <c r="CP112" s="348">
        <v>3.2109949469518412E-3</v>
      </c>
      <c r="CQ112" s="348">
        <v>5.7115924249852561E-4</v>
      </c>
      <c r="CR112" s="348">
        <v>5.6329808847112306E-4</v>
      </c>
      <c r="CS112" s="348">
        <v>4.5847206053468937E-4</v>
      </c>
      <c r="CT112" s="348">
        <v>4.360587689178895E-4</v>
      </c>
      <c r="CU112" s="348">
        <v>2.6415454538079378E-3</v>
      </c>
      <c r="CV112" s="348">
        <v>1.2527070972279224E-3</v>
      </c>
      <c r="CW112" s="348">
        <v>3.1084715595052093E-3</v>
      </c>
      <c r="CX112" s="348">
        <v>7.982802639375302E-4</v>
      </c>
      <c r="CY112" s="348">
        <v>1.0594384215291657E-3</v>
      </c>
      <c r="CZ112" s="348">
        <v>2.1536683668975164E-3</v>
      </c>
      <c r="DA112" s="348">
        <v>9.1052601297548759E-4</v>
      </c>
      <c r="DB112" s="348">
        <v>1.9156765021177537E-3</v>
      </c>
      <c r="DC112" s="348">
        <v>2.5980839916128085E-3</v>
      </c>
      <c r="DD112" s="348">
        <v>1.6371863879458253E-3</v>
      </c>
      <c r="DE112" s="348">
        <v>1.0036252819455522</v>
      </c>
      <c r="DF112" s="348">
        <v>4.5793134316009048E-4</v>
      </c>
      <c r="DG112" s="349">
        <v>1.7185971948520408E-3</v>
      </c>
    </row>
    <row r="113" spans="1:111" ht="15" customHeight="1" x14ac:dyDescent="0.3">
      <c r="A113" s="510">
        <v>107</v>
      </c>
      <c r="B113" s="196" t="s">
        <v>418</v>
      </c>
      <c r="C113" s="279" t="s">
        <v>249</v>
      </c>
      <c r="D113" s="347">
        <v>1.1857790211519186E-3</v>
      </c>
      <c r="E113" s="348">
        <v>1.282110285255993E-3</v>
      </c>
      <c r="F113" s="348">
        <v>1.5135334003851593E-3</v>
      </c>
      <c r="G113" s="348">
        <v>4.7160036632900694E-3</v>
      </c>
      <c r="H113" s="348">
        <v>1.737767056263059E-3</v>
      </c>
      <c r="I113" s="348">
        <v>1.3966711327253276E-3</v>
      </c>
      <c r="J113" s="348">
        <v>2.3017594959548037E-3</v>
      </c>
      <c r="K113" s="348">
        <v>2.0362907707161073E-3</v>
      </c>
      <c r="L113" s="348">
        <v>1.2267966434480716E-3</v>
      </c>
      <c r="M113" s="348">
        <v>1.2269278025332697E-3</v>
      </c>
      <c r="N113" s="348">
        <v>2.4645716747846632E-4</v>
      </c>
      <c r="O113" s="348">
        <v>1.7258296360071598E-3</v>
      </c>
      <c r="P113" s="348">
        <v>2.2258159057151525E-3</v>
      </c>
      <c r="Q113" s="348">
        <v>2.1895101129929132E-3</v>
      </c>
      <c r="R113" s="348">
        <v>2.0694649701937409E-3</v>
      </c>
      <c r="S113" s="348">
        <v>1.7554597118891186E-3</v>
      </c>
      <c r="T113" s="348">
        <v>1.5822620079533236E-3</v>
      </c>
      <c r="U113" s="348">
        <v>1.6169857098099301E-3</v>
      </c>
      <c r="V113" s="348">
        <v>1.797991812385365E-3</v>
      </c>
      <c r="W113" s="348">
        <v>1.4937776280664133E-3</v>
      </c>
      <c r="X113" s="348">
        <v>4.3440868448763672E-4</v>
      </c>
      <c r="Y113" s="348">
        <v>8.6371146616092808E-4</v>
      </c>
      <c r="Z113" s="348">
        <v>9.8333594997077793E-4</v>
      </c>
      <c r="AA113" s="348">
        <v>1.2768071912860166E-3</v>
      </c>
      <c r="AB113" s="348">
        <v>1.8325559084905912E-3</v>
      </c>
      <c r="AC113" s="348">
        <v>1.578728421116759E-3</v>
      </c>
      <c r="AD113" s="348">
        <v>1.4042164666250976E-4</v>
      </c>
      <c r="AE113" s="348">
        <v>4.1903157466471826E-4</v>
      </c>
      <c r="AF113" s="348">
        <v>8.128582839266725E-4</v>
      </c>
      <c r="AG113" s="348">
        <v>9.1856438403286114E-4</v>
      </c>
      <c r="AH113" s="348">
        <v>2.1675481372540181E-3</v>
      </c>
      <c r="AI113" s="348">
        <v>2.313036674407219E-3</v>
      </c>
      <c r="AJ113" s="348">
        <v>1.5445470636382089E-3</v>
      </c>
      <c r="AK113" s="348">
        <v>2.0055169548912574E-3</v>
      </c>
      <c r="AL113" s="348">
        <v>1.8190398329427379E-3</v>
      </c>
      <c r="AM113" s="348">
        <v>6.3489300542070163E-4</v>
      </c>
      <c r="AN113" s="348">
        <v>6.7880053502691277E-4</v>
      </c>
      <c r="AO113" s="348">
        <v>8.9451494946303446E-4</v>
      </c>
      <c r="AP113" s="348">
        <v>1.2028869925987918E-3</v>
      </c>
      <c r="AQ113" s="348">
        <v>6.9068817158309936E-4</v>
      </c>
      <c r="AR113" s="348">
        <v>1.0633495710329875E-3</v>
      </c>
      <c r="AS113" s="348">
        <v>1.5111972856637294E-3</v>
      </c>
      <c r="AT113" s="348">
        <v>1.0125415580390347E-3</v>
      </c>
      <c r="AU113" s="348">
        <v>1.5824030238201165E-3</v>
      </c>
      <c r="AV113" s="348">
        <v>1.7039206609699693E-3</v>
      </c>
      <c r="AW113" s="348">
        <v>1.7526880985699574E-3</v>
      </c>
      <c r="AX113" s="348">
        <v>1.8119548387233362E-3</v>
      </c>
      <c r="AY113" s="348">
        <v>2.7641670236098997E-3</v>
      </c>
      <c r="AZ113" s="348">
        <v>1.9200118558395727E-3</v>
      </c>
      <c r="BA113" s="348">
        <v>1.6006127208903792E-3</v>
      </c>
      <c r="BB113" s="348">
        <v>1.4764266800580746E-3</v>
      </c>
      <c r="BC113" s="348">
        <v>1.6877898919320144E-3</v>
      </c>
      <c r="BD113" s="348">
        <v>1.9554008419937333E-3</v>
      </c>
      <c r="BE113" s="348">
        <v>1.7426082927680553E-3</v>
      </c>
      <c r="BF113" s="348">
        <v>1.2571001164787042E-3</v>
      </c>
      <c r="BG113" s="348">
        <v>1.1471231654244533E-3</v>
      </c>
      <c r="BH113" s="348">
        <v>1.3372129948982232E-3</v>
      </c>
      <c r="BI113" s="348">
        <v>1.5613225935727261E-3</v>
      </c>
      <c r="BJ113" s="348">
        <v>2.1580586140890561E-3</v>
      </c>
      <c r="BK113" s="348">
        <v>2.5852457372684168E-3</v>
      </c>
      <c r="BL113" s="348">
        <v>2.0514021619654345E-3</v>
      </c>
      <c r="BM113" s="348">
        <v>1.5391632009841743E-3</v>
      </c>
      <c r="BN113" s="348">
        <v>9.085346463745908E-4</v>
      </c>
      <c r="BO113" s="348">
        <v>3.0790523356996114E-3</v>
      </c>
      <c r="BP113" s="348">
        <v>1.2514519435711706E-3</v>
      </c>
      <c r="BQ113" s="348">
        <v>6.4498748001543536E-4</v>
      </c>
      <c r="BR113" s="348">
        <v>7.7088020995762577E-4</v>
      </c>
      <c r="BS113" s="348">
        <v>1.8111024393552807E-3</v>
      </c>
      <c r="BT113" s="348">
        <v>3.5549654692426155E-3</v>
      </c>
      <c r="BU113" s="348">
        <v>2.6328816162934903E-3</v>
      </c>
      <c r="BV113" s="348">
        <v>4.3990363043128625E-3</v>
      </c>
      <c r="BW113" s="348">
        <v>1.9220204508961568E-3</v>
      </c>
      <c r="BX113" s="348">
        <v>1.3480756462129562E-3</v>
      </c>
      <c r="BY113" s="348">
        <v>3.4885927134625523E-4</v>
      </c>
      <c r="BZ113" s="348">
        <v>3.709614713212767E-3</v>
      </c>
      <c r="CA113" s="348">
        <v>2.2730695533455707E-3</v>
      </c>
      <c r="CB113" s="348">
        <v>2.9462101031235365E-3</v>
      </c>
      <c r="CC113" s="348">
        <v>2.9587801464100588E-3</v>
      </c>
      <c r="CD113" s="348">
        <v>3.2172304896070981E-3</v>
      </c>
      <c r="CE113" s="348">
        <v>5.6142089132641274E-3</v>
      </c>
      <c r="CF113" s="348">
        <v>4.0307777211774564E-3</v>
      </c>
      <c r="CG113" s="348">
        <v>4.1968307536266753E-3</v>
      </c>
      <c r="CH113" s="348">
        <v>3.8294717778314205E-3</v>
      </c>
      <c r="CI113" s="348">
        <v>4.5157217612858342E-3</v>
      </c>
      <c r="CJ113" s="348">
        <v>3.6154936532634685E-3</v>
      </c>
      <c r="CK113" s="348">
        <v>1.4480020152799126E-3</v>
      </c>
      <c r="CL113" s="348">
        <v>3.2728078282048224E-3</v>
      </c>
      <c r="CM113" s="348">
        <v>3.3958165476631031E-3</v>
      </c>
      <c r="CN113" s="348">
        <v>3.2813320918204073E-3</v>
      </c>
      <c r="CO113" s="348">
        <v>2.2221374293432583E-3</v>
      </c>
      <c r="CP113" s="348">
        <v>7.7540944682293125E-3</v>
      </c>
      <c r="CQ113" s="348">
        <v>2.153916157097425E-3</v>
      </c>
      <c r="CR113" s="348">
        <v>6.1366107506246239E-3</v>
      </c>
      <c r="CS113" s="348">
        <v>4.7519655993324573E-3</v>
      </c>
      <c r="CT113" s="348">
        <v>5.3955316272746613E-3</v>
      </c>
      <c r="CU113" s="348">
        <v>5.3552850805483427E-3</v>
      </c>
      <c r="CV113" s="348">
        <v>2.5305385304907964E-3</v>
      </c>
      <c r="CW113" s="348">
        <v>3.7481371833986846E-3</v>
      </c>
      <c r="CX113" s="348">
        <v>2.355406850633917E-3</v>
      </c>
      <c r="CY113" s="348">
        <v>2.2414076048519246E-3</v>
      </c>
      <c r="CZ113" s="348">
        <v>3.6467347179843439E-3</v>
      </c>
      <c r="DA113" s="348">
        <v>1.8171687324243936E-3</v>
      </c>
      <c r="DB113" s="348">
        <v>4.708161584004107E-3</v>
      </c>
      <c r="DC113" s="348">
        <v>2.7086161613967619E-3</v>
      </c>
      <c r="DD113" s="348">
        <v>3.5751359563736661E-3</v>
      </c>
      <c r="DE113" s="348">
        <v>3.2044916650881337E-3</v>
      </c>
      <c r="DF113" s="348">
        <v>1.0018424737629457</v>
      </c>
      <c r="DG113" s="349">
        <v>1.111561577126327E-3</v>
      </c>
    </row>
    <row r="114" spans="1:111" ht="15" customHeight="1" thickBot="1" x14ac:dyDescent="0.35">
      <c r="A114" s="510">
        <v>108</v>
      </c>
      <c r="B114" s="196" t="s">
        <v>419</v>
      </c>
      <c r="C114" s="279" t="s">
        <v>250</v>
      </c>
      <c r="D114" s="350">
        <v>8.4865948903973202E-3</v>
      </c>
      <c r="E114" s="351">
        <v>3.5666541760362202E-3</v>
      </c>
      <c r="F114" s="351">
        <v>2.747331129104223E-3</v>
      </c>
      <c r="G114" s="351">
        <v>1.876553199772972E-3</v>
      </c>
      <c r="H114" s="351">
        <v>8.9749901159269577E-3</v>
      </c>
      <c r="I114" s="351">
        <v>1.1158986155989661E-2</v>
      </c>
      <c r="J114" s="351">
        <v>8.1376560796951099E-3</v>
      </c>
      <c r="K114" s="351">
        <v>6.7923074480108854E-3</v>
      </c>
      <c r="L114" s="351">
        <v>7.4238613186068479E-3</v>
      </c>
      <c r="M114" s="351">
        <v>5.9476004390010655E-3</v>
      </c>
      <c r="N114" s="351">
        <v>4.2003275774876161E-3</v>
      </c>
      <c r="O114" s="351">
        <v>3.8580784322756207E-3</v>
      </c>
      <c r="P114" s="351">
        <v>4.6923712047686975E-3</v>
      </c>
      <c r="Q114" s="351">
        <v>8.971316966255926E-3</v>
      </c>
      <c r="R114" s="351">
        <v>4.400720549764414E-3</v>
      </c>
      <c r="S114" s="351">
        <v>4.6924414365282236E-3</v>
      </c>
      <c r="T114" s="351">
        <v>3.969583061424236E-3</v>
      </c>
      <c r="U114" s="351">
        <v>3.2041798034235873E-3</v>
      </c>
      <c r="V114" s="351">
        <v>1.9392410061868242E-3</v>
      </c>
      <c r="W114" s="351">
        <v>3.2806511007053467E-3</v>
      </c>
      <c r="X114" s="351">
        <v>9.3118061053359383E-4</v>
      </c>
      <c r="Y114" s="351">
        <v>1.8740082534688164E-3</v>
      </c>
      <c r="Z114" s="351">
        <v>2.1370760824763525E-3</v>
      </c>
      <c r="AA114" s="351">
        <v>7.398368229585432E-3</v>
      </c>
      <c r="AB114" s="351">
        <v>2.618111859562441E-3</v>
      </c>
      <c r="AC114" s="351">
        <v>2.869558842099247E-3</v>
      </c>
      <c r="AD114" s="351">
        <v>4.9674501449628811E-4</v>
      </c>
      <c r="AE114" s="351">
        <v>5.6059178790886718E-3</v>
      </c>
      <c r="AF114" s="351">
        <v>2.8454092221123707E-3</v>
      </c>
      <c r="AG114" s="351">
        <v>5.7834548025933021E-3</v>
      </c>
      <c r="AH114" s="351">
        <v>5.0598224329000893E-3</v>
      </c>
      <c r="AI114" s="351">
        <v>1.1535985020099681E-2</v>
      </c>
      <c r="AJ114" s="351">
        <v>9.4471909254270903E-3</v>
      </c>
      <c r="AK114" s="351">
        <v>3.0261228917480816E-3</v>
      </c>
      <c r="AL114" s="351">
        <v>1.0962762733099988E-2</v>
      </c>
      <c r="AM114" s="351">
        <v>7.2170920484029349E-3</v>
      </c>
      <c r="AN114" s="351">
        <v>8.199324154455543E-3</v>
      </c>
      <c r="AO114" s="351">
        <v>1.4452871276950089E-2</v>
      </c>
      <c r="AP114" s="351">
        <v>1.0241434407105716E-2</v>
      </c>
      <c r="AQ114" s="351">
        <v>4.4565141092555152E-3</v>
      </c>
      <c r="AR114" s="351">
        <v>6.5481560075964038E-3</v>
      </c>
      <c r="AS114" s="351">
        <v>6.0206113768408766E-3</v>
      </c>
      <c r="AT114" s="351">
        <v>7.538625135858297E-3</v>
      </c>
      <c r="AU114" s="351">
        <v>8.8809907789787184E-3</v>
      </c>
      <c r="AV114" s="351">
        <v>7.1606432994062094E-3</v>
      </c>
      <c r="AW114" s="351">
        <v>4.0529182636073547E-3</v>
      </c>
      <c r="AX114" s="351">
        <v>2.5596697721179079E-3</v>
      </c>
      <c r="AY114" s="351">
        <v>2.6817440475908126E-3</v>
      </c>
      <c r="AZ114" s="351">
        <v>5.1673376187007175E-3</v>
      </c>
      <c r="BA114" s="351">
        <v>3.1895063763193923E-3</v>
      </c>
      <c r="BB114" s="351">
        <v>2.3603905233825998E-3</v>
      </c>
      <c r="BC114" s="351">
        <v>5.9663449451938791E-3</v>
      </c>
      <c r="BD114" s="351">
        <v>4.6435677925443725E-3</v>
      </c>
      <c r="BE114" s="351">
        <v>3.0696688872682795E-3</v>
      </c>
      <c r="BF114" s="351">
        <v>3.4025859658902728E-3</v>
      </c>
      <c r="BG114" s="351">
        <v>3.5571444505292575E-3</v>
      </c>
      <c r="BH114" s="351">
        <v>3.3405966400573187E-3</v>
      </c>
      <c r="BI114" s="351">
        <v>7.0084228626131244E-3</v>
      </c>
      <c r="BJ114" s="351">
        <v>9.7837481418725468E-3</v>
      </c>
      <c r="BK114" s="351">
        <v>3.7925636166208361E-3</v>
      </c>
      <c r="BL114" s="351">
        <v>4.4495519526585045E-3</v>
      </c>
      <c r="BM114" s="351">
        <v>1.3375527920599969E-2</v>
      </c>
      <c r="BN114" s="351">
        <v>1.5664029326895569E-2</v>
      </c>
      <c r="BO114" s="351">
        <v>1.1421107538424603E-2</v>
      </c>
      <c r="BP114" s="351">
        <v>1.309451736476952E-2</v>
      </c>
      <c r="BQ114" s="351">
        <v>4.4234802863834426E-3</v>
      </c>
      <c r="BR114" s="351">
        <v>3.9867529218501428E-3</v>
      </c>
      <c r="BS114" s="351">
        <v>8.1901330171226475E-3</v>
      </c>
      <c r="BT114" s="351">
        <v>7.1682832845292423E-3</v>
      </c>
      <c r="BU114" s="351">
        <v>4.9449572925441866E-3</v>
      </c>
      <c r="BV114" s="351">
        <v>9.0224371880124124E-3</v>
      </c>
      <c r="BW114" s="351">
        <v>9.3454897987198769E-3</v>
      </c>
      <c r="BX114" s="351">
        <v>7.8272565136088736E-3</v>
      </c>
      <c r="BY114" s="351">
        <v>1.0925199893996403E-3</v>
      </c>
      <c r="BZ114" s="351">
        <v>6.6192695701903616E-3</v>
      </c>
      <c r="CA114" s="351">
        <v>2.4559621646153738E-3</v>
      </c>
      <c r="CB114" s="351">
        <v>4.5328782879230931E-3</v>
      </c>
      <c r="CC114" s="351">
        <v>1.2129972751000632E-2</v>
      </c>
      <c r="CD114" s="351">
        <v>5.7272484151786414E-3</v>
      </c>
      <c r="CE114" s="351">
        <v>6.298108913013893E-3</v>
      </c>
      <c r="CF114" s="351">
        <v>4.2388600806380038E-3</v>
      </c>
      <c r="CG114" s="351">
        <v>5.0772472126768432E-3</v>
      </c>
      <c r="CH114" s="351">
        <v>1.6213724079445382E-3</v>
      </c>
      <c r="CI114" s="351">
        <v>8.3587214400545843E-3</v>
      </c>
      <c r="CJ114" s="351">
        <v>6.4628076635304321E-3</v>
      </c>
      <c r="CK114" s="351">
        <v>2.4894454635230132E-3</v>
      </c>
      <c r="CL114" s="351">
        <v>1.2146939625164808E-2</v>
      </c>
      <c r="CM114" s="351">
        <v>5.0291483929798247E-3</v>
      </c>
      <c r="CN114" s="351">
        <v>1.7674034448487183E-3</v>
      </c>
      <c r="CO114" s="351">
        <v>7.4996551263829068E-3</v>
      </c>
      <c r="CP114" s="351">
        <v>2.7959582833216251E-3</v>
      </c>
      <c r="CQ114" s="351">
        <v>2.7988405068694548E-3</v>
      </c>
      <c r="CR114" s="351">
        <v>1.5641372246128639E-2</v>
      </c>
      <c r="CS114" s="351">
        <v>6.2810158588495193E-3</v>
      </c>
      <c r="CT114" s="351">
        <v>3.5311748697615746E-3</v>
      </c>
      <c r="CU114" s="351">
        <v>1.0937245338322724E-2</v>
      </c>
      <c r="CV114" s="351">
        <v>5.1453335404445973E-3</v>
      </c>
      <c r="CW114" s="351">
        <v>6.0909121117658739E-3</v>
      </c>
      <c r="CX114" s="351">
        <v>6.7316913769170945E-3</v>
      </c>
      <c r="CY114" s="351">
        <v>3.7914597731279146E-3</v>
      </c>
      <c r="CZ114" s="351">
        <v>1.7538324409827329E-2</v>
      </c>
      <c r="DA114" s="351">
        <v>4.5766965301429164E-3</v>
      </c>
      <c r="DB114" s="351">
        <v>8.4172970572116701E-3</v>
      </c>
      <c r="DC114" s="351">
        <v>2.3920727606331128E-3</v>
      </c>
      <c r="DD114" s="351">
        <v>2.4773843038733258E-3</v>
      </c>
      <c r="DE114" s="351">
        <v>5.3110318396349622E-3</v>
      </c>
      <c r="DF114" s="351">
        <v>4.1329239721719056E-3</v>
      </c>
      <c r="DG114" s="352">
        <v>1.0018806366987698</v>
      </c>
    </row>
    <row r="115" spans="1:111" x14ac:dyDescent="0.3">
      <c r="B115" s="263"/>
      <c r="C115" s="281" t="s">
        <v>620</v>
      </c>
      <c r="DG115" s="280"/>
    </row>
    <row r="116" spans="1:111" ht="12.5" thickBot="1" x14ac:dyDescent="0.35">
      <c r="B116" s="282"/>
      <c r="C116" s="283" t="s">
        <v>621</v>
      </c>
      <c r="D116" s="284"/>
      <c r="E116" s="284"/>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c r="AL116" s="284"/>
      <c r="AM116" s="284"/>
      <c r="AN116" s="284"/>
      <c r="AO116" s="284"/>
      <c r="AP116" s="284"/>
      <c r="AQ116" s="284"/>
      <c r="AR116" s="284"/>
      <c r="AS116" s="284"/>
      <c r="AT116" s="284"/>
      <c r="AU116" s="284"/>
      <c r="AV116" s="284"/>
      <c r="AW116" s="284"/>
      <c r="AX116" s="284"/>
      <c r="AY116" s="284"/>
      <c r="AZ116" s="284"/>
      <c r="BA116" s="284"/>
      <c r="BB116" s="284"/>
      <c r="BC116" s="284"/>
      <c r="BD116" s="284"/>
      <c r="BE116" s="284"/>
      <c r="BF116" s="284"/>
      <c r="BG116" s="284"/>
      <c r="BH116" s="284"/>
      <c r="BI116" s="284"/>
      <c r="BJ116" s="284"/>
      <c r="BK116" s="284"/>
      <c r="BL116" s="284"/>
      <c r="BM116" s="284"/>
      <c r="BN116" s="284"/>
      <c r="BO116" s="284"/>
      <c r="BP116" s="284"/>
      <c r="BQ116" s="284"/>
      <c r="BR116" s="284"/>
      <c r="BS116" s="284"/>
      <c r="BT116" s="284"/>
      <c r="BU116" s="284"/>
      <c r="BV116" s="284"/>
      <c r="BW116" s="284"/>
      <c r="BX116" s="284"/>
      <c r="BY116" s="284"/>
      <c r="BZ116" s="284"/>
      <c r="CA116" s="284"/>
      <c r="CB116" s="284"/>
      <c r="CC116" s="284"/>
      <c r="CD116" s="284"/>
      <c r="CE116" s="284"/>
      <c r="CF116" s="284"/>
      <c r="CG116" s="284"/>
      <c r="CH116" s="284"/>
      <c r="CI116" s="284"/>
      <c r="CJ116" s="284"/>
      <c r="CK116" s="284"/>
      <c r="CL116" s="284"/>
      <c r="CM116" s="284"/>
      <c r="CN116" s="284"/>
      <c r="CO116" s="284"/>
      <c r="CP116" s="284"/>
      <c r="CQ116" s="284"/>
      <c r="CR116" s="284"/>
      <c r="CS116" s="284"/>
      <c r="CT116" s="284"/>
      <c r="CU116" s="284"/>
      <c r="CV116" s="284"/>
      <c r="CW116" s="284"/>
      <c r="CX116" s="284"/>
      <c r="CY116" s="284"/>
      <c r="CZ116" s="284"/>
      <c r="DA116" s="284"/>
      <c r="DB116" s="284"/>
      <c r="DC116" s="284"/>
      <c r="DD116" s="284"/>
      <c r="DE116" s="284"/>
      <c r="DF116" s="284"/>
      <c r="DG116" s="285"/>
    </row>
    <row r="117" spans="1:111" x14ac:dyDescent="0.3">
      <c r="B117" s="286"/>
    </row>
    <row r="118" spans="1:111" x14ac:dyDescent="0.3">
      <c r="B118" s="286"/>
    </row>
    <row r="119" spans="1:111" x14ac:dyDescent="0.3">
      <c r="B119" s="286"/>
      <c r="C119" s="271"/>
    </row>
    <row r="120" spans="1:111" ht="12.5" thickBot="1" x14ac:dyDescent="0.35">
      <c r="B120" s="287"/>
      <c r="C120" s="242"/>
    </row>
    <row r="121" spans="1:111" ht="31.25" customHeight="1" x14ac:dyDescent="0.3">
      <c r="B121" s="765" t="s">
        <v>623</v>
      </c>
      <c r="C121" s="766"/>
      <c r="D121" s="192" t="s">
        <v>267</v>
      </c>
      <c r="E121" s="192" t="s">
        <v>268</v>
      </c>
      <c r="F121" s="192" t="s">
        <v>269</v>
      </c>
      <c r="G121" s="192" t="s">
        <v>270</v>
      </c>
      <c r="H121" s="192" t="s">
        <v>271</v>
      </c>
      <c r="I121" s="192" t="s">
        <v>272</v>
      </c>
      <c r="J121" s="192" t="s">
        <v>273</v>
      </c>
      <c r="K121" s="192" t="s">
        <v>275</v>
      </c>
      <c r="L121" s="192" t="s">
        <v>276</v>
      </c>
      <c r="M121" s="192" t="s">
        <v>278</v>
      </c>
      <c r="N121" s="192" t="s">
        <v>279</v>
      </c>
      <c r="O121" s="192" t="s">
        <v>280</v>
      </c>
      <c r="P121" s="192" t="s">
        <v>281</v>
      </c>
      <c r="Q121" s="192" t="s">
        <v>283</v>
      </c>
      <c r="R121" s="192" t="s">
        <v>285</v>
      </c>
      <c r="S121" s="192" t="s">
        <v>286</v>
      </c>
      <c r="T121" s="192" t="s">
        <v>287</v>
      </c>
      <c r="U121" s="192" t="s">
        <v>288</v>
      </c>
      <c r="V121" s="192" t="s">
        <v>290</v>
      </c>
      <c r="W121" s="192" t="s">
        <v>291</v>
      </c>
      <c r="X121" s="192" t="s">
        <v>293</v>
      </c>
      <c r="Y121" s="192" t="s">
        <v>295</v>
      </c>
      <c r="Z121" s="192" t="s">
        <v>297</v>
      </c>
      <c r="AA121" s="192" t="s">
        <v>298</v>
      </c>
      <c r="AB121" s="192" t="s">
        <v>299</v>
      </c>
      <c r="AC121" s="192" t="s">
        <v>301</v>
      </c>
      <c r="AD121" s="192" t="s">
        <v>303</v>
      </c>
      <c r="AE121" s="192" t="s">
        <v>304</v>
      </c>
      <c r="AF121" s="192" t="s">
        <v>305</v>
      </c>
      <c r="AG121" s="192" t="s">
        <v>306</v>
      </c>
      <c r="AH121" s="192" t="s">
        <v>307</v>
      </c>
      <c r="AI121" s="192" t="s">
        <v>309</v>
      </c>
      <c r="AJ121" s="192" t="s">
        <v>310</v>
      </c>
      <c r="AK121" s="192" t="s">
        <v>311</v>
      </c>
      <c r="AL121" s="192" t="s">
        <v>312</v>
      </c>
      <c r="AM121" s="192" t="s">
        <v>313</v>
      </c>
      <c r="AN121" s="192" t="s">
        <v>314</v>
      </c>
      <c r="AO121" s="192" t="s">
        <v>315</v>
      </c>
      <c r="AP121" s="192" t="s">
        <v>317</v>
      </c>
      <c r="AQ121" s="192" t="s">
        <v>319</v>
      </c>
      <c r="AR121" s="192" t="s">
        <v>320</v>
      </c>
      <c r="AS121" s="192" t="s">
        <v>321</v>
      </c>
      <c r="AT121" s="192" t="s">
        <v>323</v>
      </c>
      <c r="AU121" s="192" t="s">
        <v>324</v>
      </c>
      <c r="AV121" s="192" t="s">
        <v>325</v>
      </c>
      <c r="AW121" s="192" t="s">
        <v>326</v>
      </c>
      <c r="AX121" s="192" t="s">
        <v>327</v>
      </c>
      <c r="AY121" s="192" t="s">
        <v>329</v>
      </c>
      <c r="AZ121" s="192" t="s">
        <v>331</v>
      </c>
      <c r="BA121" s="192" t="s">
        <v>333</v>
      </c>
      <c r="BB121" s="192" t="s">
        <v>335</v>
      </c>
      <c r="BC121" s="192" t="s">
        <v>337</v>
      </c>
      <c r="BD121" s="192" t="s">
        <v>339</v>
      </c>
      <c r="BE121" s="192" t="s">
        <v>341</v>
      </c>
      <c r="BF121" s="192" t="s">
        <v>343</v>
      </c>
      <c r="BG121" s="192" t="s">
        <v>345</v>
      </c>
      <c r="BH121" s="192" t="s">
        <v>347</v>
      </c>
      <c r="BI121" s="192" t="s">
        <v>348</v>
      </c>
      <c r="BJ121" s="192" t="s">
        <v>349</v>
      </c>
      <c r="BK121" s="192" t="s">
        <v>350</v>
      </c>
      <c r="BL121" s="192" t="s">
        <v>351</v>
      </c>
      <c r="BM121" s="192" t="s">
        <v>353</v>
      </c>
      <c r="BN121" s="192" t="s">
        <v>354</v>
      </c>
      <c r="BO121" s="192" t="s">
        <v>355</v>
      </c>
      <c r="BP121" s="192" t="s">
        <v>357</v>
      </c>
      <c r="BQ121" s="192" t="s">
        <v>359</v>
      </c>
      <c r="BR121" s="192" t="s">
        <v>360</v>
      </c>
      <c r="BS121" s="192" t="s">
        <v>361</v>
      </c>
      <c r="BT121" s="192" t="s">
        <v>362</v>
      </c>
      <c r="BU121" s="192" t="s">
        <v>363</v>
      </c>
      <c r="BV121" s="192" t="s">
        <v>364</v>
      </c>
      <c r="BW121" s="192" t="s">
        <v>365</v>
      </c>
      <c r="BX121" s="192" t="s">
        <v>366</v>
      </c>
      <c r="BY121" s="192" t="s">
        <v>367</v>
      </c>
      <c r="BZ121" s="192" t="s">
        <v>369</v>
      </c>
      <c r="CA121" s="192" t="s">
        <v>370</v>
      </c>
      <c r="CB121" s="192" t="s">
        <v>372</v>
      </c>
      <c r="CC121" s="192" t="s">
        <v>373</v>
      </c>
      <c r="CD121" s="192" t="s">
        <v>374</v>
      </c>
      <c r="CE121" s="192" t="s">
        <v>375</v>
      </c>
      <c r="CF121" s="192" t="s">
        <v>377</v>
      </c>
      <c r="CG121" s="192" t="s">
        <v>378</v>
      </c>
      <c r="CH121" s="192" t="s">
        <v>380</v>
      </c>
      <c r="CI121" s="192" t="s">
        <v>382</v>
      </c>
      <c r="CJ121" s="192" t="s">
        <v>384</v>
      </c>
      <c r="CK121" s="192" t="s">
        <v>385</v>
      </c>
      <c r="CL121" s="192" t="s">
        <v>387</v>
      </c>
      <c r="CM121" s="192" t="s">
        <v>389</v>
      </c>
      <c r="CN121" s="192" t="s">
        <v>391</v>
      </c>
      <c r="CO121" s="192" t="s">
        <v>392</v>
      </c>
      <c r="CP121" s="192" t="s">
        <v>393</v>
      </c>
      <c r="CQ121" s="192" t="s">
        <v>394</v>
      </c>
      <c r="CR121" s="192" t="s">
        <v>396</v>
      </c>
      <c r="CS121" s="192" t="s">
        <v>398</v>
      </c>
      <c r="CT121" s="192" t="s">
        <v>400</v>
      </c>
      <c r="CU121" s="192" t="s">
        <v>402</v>
      </c>
      <c r="CV121" s="192" t="s">
        <v>404</v>
      </c>
      <c r="CW121" s="192" t="s">
        <v>405</v>
      </c>
      <c r="CX121" s="192" t="s">
        <v>406</v>
      </c>
      <c r="CY121" s="192" t="s">
        <v>407</v>
      </c>
      <c r="CZ121" s="192" t="s">
        <v>409</v>
      </c>
      <c r="DA121" s="192" t="s">
        <v>411</v>
      </c>
      <c r="DB121" s="192" t="s">
        <v>413</v>
      </c>
      <c r="DC121" s="192" t="s">
        <v>415</v>
      </c>
      <c r="DD121" s="192" t="s">
        <v>590</v>
      </c>
      <c r="DE121" s="192" t="s">
        <v>417</v>
      </c>
      <c r="DF121" s="192" t="s">
        <v>418</v>
      </c>
      <c r="DG121" s="244" t="s">
        <v>419</v>
      </c>
    </row>
    <row r="122" spans="1:111" ht="39" customHeight="1" thickBot="1" x14ac:dyDescent="0.35">
      <c r="B122" s="769"/>
      <c r="C122" s="770"/>
      <c r="D122" s="193" t="s">
        <v>198</v>
      </c>
      <c r="E122" s="193" t="s">
        <v>199</v>
      </c>
      <c r="F122" s="193" t="s">
        <v>200</v>
      </c>
      <c r="G122" s="193" t="s">
        <v>6</v>
      </c>
      <c r="H122" s="193" t="s">
        <v>7</v>
      </c>
      <c r="I122" s="193" t="s">
        <v>201</v>
      </c>
      <c r="J122" s="193" t="s">
        <v>274</v>
      </c>
      <c r="K122" s="193" t="s">
        <v>202</v>
      </c>
      <c r="L122" s="193" t="s">
        <v>277</v>
      </c>
      <c r="M122" s="193" t="s">
        <v>203</v>
      </c>
      <c r="N122" s="193" t="s">
        <v>204</v>
      </c>
      <c r="O122" s="193" t="s">
        <v>205</v>
      </c>
      <c r="P122" s="193" t="s">
        <v>282</v>
      </c>
      <c r="Q122" s="193" t="s">
        <v>284</v>
      </c>
      <c r="R122" s="193" t="s">
        <v>206</v>
      </c>
      <c r="S122" s="193" t="s">
        <v>207</v>
      </c>
      <c r="T122" s="193" t="s">
        <v>208</v>
      </c>
      <c r="U122" s="193" t="s">
        <v>289</v>
      </c>
      <c r="V122" s="193" t="s">
        <v>209</v>
      </c>
      <c r="W122" s="193" t="s">
        <v>292</v>
      </c>
      <c r="X122" s="193" t="s">
        <v>294</v>
      </c>
      <c r="Y122" s="193" t="s">
        <v>296</v>
      </c>
      <c r="Z122" s="193" t="s">
        <v>210</v>
      </c>
      <c r="AA122" s="193" t="s">
        <v>211</v>
      </c>
      <c r="AB122" s="193" t="s">
        <v>300</v>
      </c>
      <c r="AC122" s="193" t="s">
        <v>302</v>
      </c>
      <c r="AD122" s="193" t="s">
        <v>212</v>
      </c>
      <c r="AE122" s="193" t="s">
        <v>213</v>
      </c>
      <c r="AF122" s="193" t="s">
        <v>214</v>
      </c>
      <c r="AG122" s="193" t="s">
        <v>215</v>
      </c>
      <c r="AH122" s="193" t="s">
        <v>308</v>
      </c>
      <c r="AI122" s="193" t="s">
        <v>216</v>
      </c>
      <c r="AJ122" s="193" t="s">
        <v>217</v>
      </c>
      <c r="AK122" s="193" t="s">
        <v>218</v>
      </c>
      <c r="AL122" s="193" t="s">
        <v>219</v>
      </c>
      <c r="AM122" s="193" t="s">
        <v>220</v>
      </c>
      <c r="AN122" s="193" t="s">
        <v>221</v>
      </c>
      <c r="AO122" s="193" t="s">
        <v>316</v>
      </c>
      <c r="AP122" s="193" t="s">
        <v>318</v>
      </c>
      <c r="AQ122" s="193" t="s">
        <v>222</v>
      </c>
      <c r="AR122" s="193" t="s">
        <v>223</v>
      </c>
      <c r="AS122" s="193" t="s">
        <v>322</v>
      </c>
      <c r="AT122" s="193" t="s">
        <v>224</v>
      </c>
      <c r="AU122" s="193" t="s">
        <v>194</v>
      </c>
      <c r="AV122" s="193" t="s">
        <v>195</v>
      </c>
      <c r="AW122" s="193" t="s">
        <v>196</v>
      </c>
      <c r="AX122" s="193" t="s">
        <v>328</v>
      </c>
      <c r="AY122" s="193" t="s">
        <v>330</v>
      </c>
      <c r="AZ122" s="193" t="s">
        <v>332</v>
      </c>
      <c r="BA122" s="193" t="s">
        <v>334</v>
      </c>
      <c r="BB122" s="193" t="s">
        <v>336</v>
      </c>
      <c r="BC122" s="193" t="s">
        <v>338</v>
      </c>
      <c r="BD122" s="193" t="s">
        <v>340</v>
      </c>
      <c r="BE122" s="193" t="s">
        <v>342</v>
      </c>
      <c r="BF122" s="193" t="s">
        <v>344</v>
      </c>
      <c r="BG122" s="193" t="s">
        <v>346</v>
      </c>
      <c r="BH122" s="193" t="s">
        <v>225</v>
      </c>
      <c r="BI122" s="193" t="s">
        <v>226</v>
      </c>
      <c r="BJ122" s="193" t="s">
        <v>227</v>
      </c>
      <c r="BK122" s="193" t="s">
        <v>0</v>
      </c>
      <c r="BL122" s="193" t="s">
        <v>352</v>
      </c>
      <c r="BM122" s="193" t="s">
        <v>228</v>
      </c>
      <c r="BN122" s="193" t="s">
        <v>229</v>
      </c>
      <c r="BO122" s="193" t="s">
        <v>356</v>
      </c>
      <c r="BP122" s="193" t="s">
        <v>358</v>
      </c>
      <c r="BQ122" s="193" t="s">
        <v>573</v>
      </c>
      <c r="BR122" s="193" t="s">
        <v>230</v>
      </c>
      <c r="BS122" s="193" t="s">
        <v>231</v>
      </c>
      <c r="BT122" s="193" t="s">
        <v>232</v>
      </c>
      <c r="BU122" s="193" t="s">
        <v>2</v>
      </c>
      <c r="BV122" s="193" t="s">
        <v>3</v>
      </c>
      <c r="BW122" s="193" t="s">
        <v>233</v>
      </c>
      <c r="BX122" s="193" t="s">
        <v>234</v>
      </c>
      <c r="BY122" s="193" t="s">
        <v>368</v>
      </c>
      <c r="BZ122" s="193" t="s">
        <v>235</v>
      </c>
      <c r="CA122" s="193" t="s">
        <v>371</v>
      </c>
      <c r="CB122" s="193" t="s">
        <v>236</v>
      </c>
      <c r="CC122" s="193" t="s">
        <v>237</v>
      </c>
      <c r="CD122" s="193" t="s">
        <v>238</v>
      </c>
      <c r="CE122" s="193" t="s">
        <v>376</v>
      </c>
      <c r="CF122" s="193" t="s">
        <v>239</v>
      </c>
      <c r="CG122" s="193" t="s">
        <v>379</v>
      </c>
      <c r="CH122" s="193" t="s">
        <v>381</v>
      </c>
      <c r="CI122" s="193" t="s">
        <v>383</v>
      </c>
      <c r="CJ122" s="193" t="s">
        <v>240</v>
      </c>
      <c r="CK122" s="193" t="s">
        <v>386</v>
      </c>
      <c r="CL122" s="193" t="s">
        <v>388</v>
      </c>
      <c r="CM122" s="193" t="s">
        <v>390</v>
      </c>
      <c r="CN122" s="193" t="s">
        <v>4</v>
      </c>
      <c r="CO122" s="193" t="s">
        <v>241</v>
      </c>
      <c r="CP122" s="193" t="s">
        <v>242</v>
      </c>
      <c r="CQ122" s="193" t="s">
        <v>395</v>
      </c>
      <c r="CR122" s="193" t="s">
        <v>397</v>
      </c>
      <c r="CS122" s="193" t="s">
        <v>399</v>
      </c>
      <c r="CT122" s="193" t="s">
        <v>401</v>
      </c>
      <c r="CU122" s="193" t="s">
        <v>403</v>
      </c>
      <c r="CV122" s="193" t="s">
        <v>243</v>
      </c>
      <c r="CW122" s="193" t="s">
        <v>244</v>
      </c>
      <c r="CX122" s="193" t="s">
        <v>245</v>
      </c>
      <c r="CY122" s="193" t="s">
        <v>408</v>
      </c>
      <c r="CZ122" s="193" t="s">
        <v>410</v>
      </c>
      <c r="DA122" s="193" t="s">
        <v>412</v>
      </c>
      <c r="DB122" s="193" t="s">
        <v>414</v>
      </c>
      <c r="DC122" s="193" t="s">
        <v>416</v>
      </c>
      <c r="DD122" s="193" t="s">
        <v>574</v>
      </c>
      <c r="DE122" s="193" t="s">
        <v>246</v>
      </c>
      <c r="DF122" s="193" t="s">
        <v>249</v>
      </c>
      <c r="DG122" s="246" t="s">
        <v>250</v>
      </c>
    </row>
    <row r="123" spans="1:111" ht="15" customHeight="1" x14ac:dyDescent="0.3">
      <c r="A123" s="278">
        <v>1</v>
      </c>
      <c r="B123" s="194" t="s">
        <v>588</v>
      </c>
      <c r="C123" s="195" t="s">
        <v>198</v>
      </c>
      <c r="D123" s="345">
        <f t="array" ref="D123:DG230">MMULT(D7:DG114,I!D7:DG114-Ḿ!D7:DG114)</f>
        <v>0.77726290467703729</v>
      </c>
      <c r="E123" s="345">
        <v>0.13778286968784204</v>
      </c>
      <c r="F123" s="345">
        <v>1.8052645797753567E-2</v>
      </c>
      <c r="G123" s="345">
        <v>4.0324203957783408E-3</v>
      </c>
      <c r="H123" s="345">
        <v>1.5096642713053826E-2</v>
      </c>
      <c r="I123" s="345">
        <v>3.0731755321854526E-6</v>
      </c>
      <c r="J123" s="345">
        <v>2.9800538207255472E-5</v>
      </c>
      <c r="K123" s="345">
        <v>9.4942681104552007E-2</v>
      </c>
      <c r="L123" s="345">
        <v>3.7645654549579931E-2</v>
      </c>
      <c r="M123" s="345">
        <v>0.20305997697771411</v>
      </c>
      <c r="N123" s="345">
        <v>1.3539052267574523E-2</v>
      </c>
      <c r="O123" s="345">
        <v>7.1149240208470792E-3</v>
      </c>
      <c r="P123" s="345">
        <v>9.3821942524027681E-4</v>
      </c>
      <c r="Q123" s="345">
        <v>6.4209005105285097E-4</v>
      </c>
      <c r="R123" s="345">
        <v>2.1410637662316751E-4</v>
      </c>
      <c r="S123" s="345">
        <v>6.1697618812279987E-3</v>
      </c>
      <c r="T123" s="345">
        <v>1.7497081592769599E-3</v>
      </c>
      <c r="U123" s="345">
        <v>7.4643343177437224E-4</v>
      </c>
      <c r="V123" s="345">
        <v>2.9268797351185525E-4</v>
      </c>
      <c r="W123" s="345">
        <v>1.11476374449342E-4</v>
      </c>
      <c r="X123" s="345">
        <v>7.1664165148809447E-5</v>
      </c>
      <c r="Y123" s="345">
        <v>4.4535745955219324E-4</v>
      </c>
      <c r="Z123" s="345">
        <v>1.6001727594021123E-4</v>
      </c>
      <c r="AA123" s="345">
        <v>1.0232236757804903E-3</v>
      </c>
      <c r="AB123" s="345">
        <v>2.8461816725109446E-3</v>
      </c>
      <c r="AC123" s="345">
        <v>1.9121989097168948E-3</v>
      </c>
      <c r="AD123" s="345">
        <v>1.035486138436052E-5</v>
      </c>
      <c r="AE123" s="345">
        <v>6.0509733424625177E-5</v>
      </c>
      <c r="AF123" s="345">
        <v>1.3727170141387434E-4</v>
      </c>
      <c r="AG123" s="345">
        <v>2.2931218409921211E-2</v>
      </c>
      <c r="AH123" s="345">
        <v>1.1738455941554377E-3</v>
      </c>
      <c r="AI123" s="345">
        <v>1.8701631812263419E-4</v>
      </c>
      <c r="AJ123" s="345">
        <v>1.5977888397704064E-4</v>
      </c>
      <c r="AK123" s="345">
        <v>2.7857920052973257E-4</v>
      </c>
      <c r="AL123" s="345">
        <v>6.1057073770239174E-4</v>
      </c>
      <c r="AM123" s="345">
        <v>7.7090479416485171E-5</v>
      </c>
      <c r="AN123" s="345">
        <v>9.5307342357649623E-5</v>
      </c>
      <c r="AO123" s="345">
        <v>1.173083662853323E-4</v>
      </c>
      <c r="AP123" s="345">
        <v>6.8525907302685116E-5</v>
      </c>
      <c r="AQ123" s="345">
        <v>2.5575503375486576E-5</v>
      </c>
      <c r="AR123" s="345">
        <v>6.7187373924956041E-5</v>
      </c>
      <c r="AS123" s="345">
        <v>1.4245468878204323E-4</v>
      </c>
      <c r="AT123" s="345">
        <v>9.1797665132895364E-5</v>
      </c>
      <c r="AU123" s="345">
        <v>2.4428481757837484E-4</v>
      </c>
      <c r="AV123" s="345">
        <v>3.5869316635230464E-4</v>
      </c>
      <c r="AW123" s="345">
        <v>2.392982171507838E-4</v>
      </c>
      <c r="AX123" s="345">
        <v>7.1041435018613728E-5</v>
      </c>
      <c r="AY123" s="345">
        <v>1.1242527905137076E-4</v>
      </c>
      <c r="AZ123" s="345">
        <v>3.0113042952646977E-4</v>
      </c>
      <c r="BA123" s="345">
        <v>2.2657067401227424E-4</v>
      </c>
      <c r="BB123" s="345">
        <v>3.7762847420209846E-5</v>
      </c>
      <c r="BC123" s="345">
        <v>1.1860849262122684E-4</v>
      </c>
      <c r="BD123" s="345">
        <v>1.1950409511987072E-4</v>
      </c>
      <c r="BE123" s="345">
        <v>3.943033627598411E-5</v>
      </c>
      <c r="BF123" s="345">
        <v>6.1249664595424802E-4</v>
      </c>
      <c r="BG123" s="345">
        <v>8.4776918810086372E-4</v>
      </c>
      <c r="BH123" s="345">
        <v>6.5067562812341079E-4</v>
      </c>
      <c r="BI123" s="345">
        <v>4.4452420106368996E-4</v>
      </c>
      <c r="BJ123" s="345">
        <v>2.7452412230065751E-4</v>
      </c>
      <c r="BK123" s="345">
        <v>2.2797060048361188E-3</v>
      </c>
      <c r="BL123" s="345">
        <v>2.4283559157566983E-4</v>
      </c>
      <c r="BM123" s="345">
        <v>7.1571914090991066E-4</v>
      </c>
      <c r="BN123" s="345">
        <v>1.939715921741442E-4</v>
      </c>
      <c r="BO123" s="345">
        <v>1.557983798801189E-3</v>
      </c>
      <c r="BP123" s="345">
        <v>1.5373128698639757E-3</v>
      </c>
      <c r="BQ123" s="345">
        <v>8.8055741807150804E-5</v>
      </c>
      <c r="BR123" s="345">
        <v>8.0864054799032855E-5</v>
      </c>
      <c r="BS123" s="345">
        <v>1.5429699619891511E-4</v>
      </c>
      <c r="BT123" s="345">
        <v>5.1731396928409031E-4</v>
      </c>
      <c r="BU123" s="345">
        <v>1.8514032244965037E-4</v>
      </c>
      <c r="BV123" s="345">
        <v>7.8049720014427228E-5</v>
      </c>
      <c r="BW123" s="345">
        <v>4.224723449917716E-5</v>
      </c>
      <c r="BX123" s="345">
        <v>3.8548318065476393E-5</v>
      </c>
      <c r="BY123" s="345">
        <v>1.7689182268263091E-5</v>
      </c>
      <c r="BZ123" s="345">
        <v>1.0397879035573992E-4</v>
      </c>
      <c r="CA123" s="345">
        <v>1.1651880166238746E-4</v>
      </c>
      <c r="CB123" s="345">
        <v>5.1888637339805583E-4</v>
      </c>
      <c r="CC123" s="345">
        <v>8.500537023109878E-5</v>
      </c>
      <c r="CD123" s="345">
        <v>1.848529639845915E-4</v>
      </c>
      <c r="CE123" s="345">
        <v>1.0220856697463293E-4</v>
      </c>
      <c r="CF123" s="345">
        <v>1.190635097146852E-4</v>
      </c>
      <c r="CG123" s="345">
        <v>4.4578399258185617E-4</v>
      </c>
      <c r="CH123" s="345">
        <v>5.4208861805902974E-5</v>
      </c>
      <c r="CI123" s="345">
        <v>1.1538131575432371E-4</v>
      </c>
      <c r="CJ123" s="345">
        <v>4.0245643002315986E-4</v>
      </c>
      <c r="CK123" s="345">
        <v>1.3003329366806168E-4</v>
      </c>
      <c r="CL123" s="345">
        <v>1.1764241851879026E-4</v>
      </c>
      <c r="CM123" s="345">
        <v>6.0217413625589884E-4</v>
      </c>
      <c r="CN123" s="345">
        <v>1.872865072168316E-4</v>
      </c>
      <c r="CO123" s="345">
        <v>1.7801287630540791E-3</v>
      </c>
      <c r="CP123" s="345">
        <v>1.2925201197622319E-3</v>
      </c>
      <c r="CQ123" s="345">
        <v>1.7709778601518083E-3</v>
      </c>
      <c r="CR123" s="345">
        <v>2.6094342537167123E-4</v>
      </c>
      <c r="CS123" s="345">
        <v>3.3554053136196872E-3</v>
      </c>
      <c r="CT123" s="345">
        <v>5.7526561004004129E-3</v>
      </c>
      <c r="CU123" s="345">
        <v>2.0997351304914004E-3</v>
      </c>
      <c r="CV123" s="345">
        <v>2.7310021133733925E-4</v>
      </c>
      <c r="CW123" s="345">
        <v>3.0661716521027013E-4</v>
      </c>
      <c r="CX123" s="345">
        <v>1.0572487578202415E-3</v>
      </c>
      <c r="CY123" s="345">
        <v>8.495552075518263E-5</v>
      </c>
      <c r="CZ123" s="345">
        <v>2.0046153992733216E-2</v>
      </c>
      <c r="DA123" s="345">
        <v>3.1017899766154398E-2</v>
      </c>
      <c r="DB123" s="345">
        <v>3.0450176397668643E-4</v>
      </c>
      <c r="DC123" s="345">
        <v>4.9189089325567155E-3</v>
      </c>
      <c r="DD123" s="345">
        <v>4.3622831914339917E-3</v>
      </c>
      <c r="DE123" s="345">
        <v>3.4882788715695336E-3</v>
      </c>
      <c r="DF123" s="345">
        <v>2.0265247314033047E-3</v>
      </c>
      <c r="DG123" s="346">
        <v>1.6759496170600999E-4</v>
      </c>
    </row>
    <row r="124" spans="1:111" ht="15" customHeight="1" x14ac:dyDescent="0.3">
      <c r="A124" s="278">
        <v>2</v>
      </c>
      <c r="B124" s="196" t="s">
        <v>268</v>
      </c>
      <c r="C124" s="195" t="s">
        <v>199</v>
      </c>
      <c r="D124" s="348">
        <v>7.8631175502946633E-3</v>
      </c>
      <c r="E124" s="348">
        <v>1.1065983737481389</v>
      </c>
      <c r="F124" s="348">
        <v>3.8955944930068237E-2</v>
      </c>
      <c r="G124" s="348">
        <v>2.65553149343461E-3</v>
      </c>
      <c r="H124" s="348">
        <v>5.917825168520228E-3</v>
      </c>
      <c r="I124" s="348">
        <v>2.1109891087645535E-7</v>
      </c>
      <c r="J124" s="348">
        <v>4.2120348354874411E-6</v>
      </c>
      <c r="K124" s="348">
        <v>0.10937417380429489</v>
      </c>
      <c r="L124" s="348">
        <v>8.4682150295221376E-3</v>
      </c>
      <c r="M124" s="348">
        <v>3.1509585471199419E-2</v>
      </c>
      <c r="N124" s="348">
        <v>1.4746511547469654E-4</v>
      </c>
      <c r="O124" s="348">
        <v>7.2279166304404997E-4</v>
      </c>
      <c r="P124" s="348">
        <v>2.3887906853385399E-4</v>
      </c>
      <c r="Q124" s="348">
        <v>4.2230623523680432E-4</v>
      </c>
      <c r="R124" s="348">
        <v>8.8516968778997932E-5</v>
      </c>
      <c r="S124" s="348">
        <v>6.4524162459402078E-4</v>
      </c>
      <c r="T124" s="348">
        <v>2.2892726979486578E-4</v>
      </c>
      <c r="U124" s="348">
        <v>1.2969372666278117E-4</v>
      </c>
      <c r="V124" s="348">
        <v>6.5072532281408612E-4</v>
      </c>
      <c r="W124" s="348">
        <v>5.0345234599345877E-5</v>
      </c>
      <c r="X124" s="348">
        <v>2.9694032372258317E-5</v>
      </c>
      <c r="Y124" s="348">
        <v>3.9651079574547357E-4</v>
      </c>
      <c r="Z124" s="348">
        <v>1.1481507302375174E-4</v>
      </c>
      <c r="AA124" s="348">
        <v>1.1551963337140863E-4</v>
      </c>
      <c r="AB124" s="348">
        <v>1.1080773197246446E-3</v>
      </c>
      <c r="AC124" s="348">
        <v>1.6892430830670842E-3</v>
      </c>
      <c r="AD124" s="348">
        <v>3.0326867239357863E-6</v>
      </c>
      <c r="AE124" s="348">
        <v>2.2143690187730621E-5</v>
      </c>
      <c r="AF124" s="348">
        <v>5.1142552198150459E-5</v>
      </c>
      <c r="AG124" s="348">
        <v>2.8948799073488329E-4</v>
      </c>
      <c r="AH124" s="348">
        <v>4.7427512235489761E-3</v>
      </c>
      <c r="AI124" s="348">
        <v>4.1306198299681838E-5</v>
      </c>
      <c r="AJ124" s="348">
        <v>2.9366701831216258E-5</v>
      </c>
      <c r="AK124" s="348">
        <v>1.1410639048140315E-4</v>
      </c>
      <c r="AL124" s="348">
        <v>1.7494162124690645E-4</v>
      </c>
      <c r="AM124" s="348">
        <v>8.1399447330239695E-6</v>
      </c>
      <c r="AN124" s="348">
        <v>1.1006771827203574E-5</v>
      </c>
      <c r="AO124" s="348">
        <v>2.3743729521765892E-5</v>
      </c>
      <c r="AP124" s="348">
        <v>7.8731280703034678E-6</v>
      </c>
      <c r="AQ124" s="348">
        <v>3.3569916380001306E-6</v>
      </c>
      <c r="AR124" s="348">
        <v>1.1433983616583435E-5</v>
      </c>
      <c r="AS124" s="348">
        <v>2.261839367249136E-5</v>
      </c>
      <c r="AT124" s="348">
        <v>1.8607034945801451E-5</v>
      </c>
      <c r="AU124" s="348">
        <v>1.554185241952869E-5</v>
      </c>
      <c r="AV124" s="348">
        <v>1.873305349587261E-5</v>
      </c>
      <c r="AW124" s="348">
        <v>2.7522467063501897E-5</v>
      </c>
      <c r="AX124" s="348">
        <v>1.0398594920992753E-5</v>
      </c>
      <c r="AY124" s="348">
        <v>2.7183985586200588E-5</v>
      </c>
      <c r="AZ124" s="348">
        <v>2.388351287978217E-5</v>
      </c>
      <c r="BA124" s="348">
        <v>2.1177003865754505E-5</v>
      </c>
      <c r="BB124" s="348">
        <v>7.6117759241485959E-6</v>
      </c>
      <c r="BC124" s="348">
        <v>1.794144459151085E-5</v>
      </c>
      <c r="BD124" s="348">
        <v>1.2897906812387421E-5</v>
      </c>
      <c r="BE124" s="348">
        <v>7.9395892460916578E-6</v>
      </c>
      <c r="BF124" s="348">
        <v>4.2923964270944555E-5</v>
      </c>
      <c r="BG124" s="348">
        <v>4.9542099201823E-5</v>
      </c>
      <c r="BH124" s="348">
        <v>5.3011394058844601E-5</v>
      </c>
      <c r="BI124" s="348">
        <v>5.0764467065515432E-5</v>
      </c>
      <c r="BJ124" s="348">
        <v>1.7322998100830427E-5</v>
      </c>
      <c r="BK124" s="348">
        <v>3.9686190644501441E-4</v>
      </c>
      <c r="BL124" s="348">
        <v>1.3783975261699542E-5</v>
      </c>
      <c r="BM124" s="348">
        <v>5.5380715839580701E-5</v>
      </c>
      <c r="BN124" s="348">
        <v>3.965936065368472E-5</v>
      </c>
      <c r="BO124" s="348">
        <v>3.817585291847295E-5</v>
      </c>
      <c r="BP124" s="348">
        <v>3.3756279769322306E-5</v>
      </c>
      <c r="BQ124" s="348">
        <v>1.0441576256733373E-5</v>
      </c>
      <c r="BR124" s="348">
        <v>4.3986821627016798E-5</v>
      </c>
      <c r="BS124" s="348">
        <v>1.9360296028704396E-5</v>
      </c>
      <c r="BT124" s="348">
        <v>2.7707652734441707E-5</v>
      </c>
      <c r="BU124" s="348">
        <v>1.420646749969848E-5</v>
      </c>
      <c r="BV124" s="348">
        <v>1.1251602019435211E-5</v>
      </c>
      <c r="BW124" s="348">
        <v>6.105412583650703E-6</v>
      </c>
      <c r="BX124" s="348">
        <v>5.7889126817605707E-6</v>
      </c>
      <c r="BY124" s="348">
        <v>2.1257362106727306E-6</v>
      </c>
      <c r="BZ124" s="348">
        <v>1.5845389560033227E-5</v>
      </c>
      <c r="CA124" s="348">
        <v>9.1564811213349667E-6</v>
      </c>
      <c r="CB124" s="348">
        <v>3.1038043157924977E-5</v>
      </c>
      <c r="CC124" s="348">
        <v>9.7648770967023506E-6</v>
      </c>
      <c r="CD124" s="348">
        <v>3.0489491550800852E-5</v>
      </c>
      <c r="CE124" s="348">
        <v>1.2492349696489803E-5</v>
      </c>
      <c r="CF124" s="348">
        <v>1.5143119968758779E-5</v>
      </c>
      <c r="CG124" s="348">
        <v>9.606078952212888E-5</v>
      </c>
      <c r="CH124" s="348">
        <v>8.6362169867005344E-6</v>
      </c>
      <c r="CI124" s="348">
        <v>2.2799765116396509E-5</v>
      </c>
      <c r="CJ124" s="348">
        <v>2.9058709518950098E-5</v>
      </c>
      <c r="CK124" s="348">
        <v>2.1148981581730934E-5</v>
      </c>
      <c r="CL124" s="348">
        <v>2.2857861049719584E-5</v>
      </c>
      <c r="CM124" s="348">
        <v>5.7633125941630201E-5</v>
      </c>
      <c r="CN124" s="348">
        <v>8.5449887981459984E-5</v>
      </c>
      <c r="CO124" s="348">
        <v>9.5935281533184437E-4</v>
      </c>
      <c r="CP124" s="348">
        <v>1.3024237994561387E-3</v>
      </c>
      <c r="CQ124" s="348">
        <v>8.3140993431196587E-4</v>
      </c>
      <c r="CR124" s="348">
        <v>6.926106341038961E-5</v>
      </c>
      <c r="CS124" s="348">
        <v>1.8917930808967313E-3</v>
      </c>
      <c r="CT124" s="348">
        <v>3.4465844502938386E-3</v>
      </c>
      <c r="CU124" s="348">
        <v>2.2728967760907094E-4</v>
      </c>
      <c r="CV124" s="348">
        <v>2.4380121581155409E-5</v>
      </c>
      <c r="CW124" s="348">
        <v>3.2366394184008468E-5</v>
      </c>
      <c r="CX124" s="348">
        <v>3.7411606457583511E-5</v>
      </c>
      <c r="CY124" s="348">
        <v>1.7436293921757576E-5</v>
      </c>
      <c r="CZ124" s="348">
        <v>9.9878071521735928E-3</v>
      </c>
      <c r="DA124" s="348">
        <v>2.2470277442092786E-2</v>
      </c>
      <c r="DB124" s="348">
        <v>7.0140757024081106E-5</v>
      </c>
      <c r="DC124" s="348">
        <v>1.3007836334325779E-4</v>
      </c>
      <c r="DD124" s="348">
        <v>3.9854445128188575E-4</v>
      </c>
      <c r="DE124" s="348">
        <v>7.3230261050914551E-4</v>
      </c>
      <c r="DF124" s="348">
        <v>2.4067520311724395E-4</v>
      </c>
      <c r="DG124" s="349">
        <v>4.0864102180499495E-5</v>
      </c>
    </row>
    <row r="125" spans="1:111" ht="15" customHeight="1" x14ac:dyDescent="0.3">
      <c r="A125" s="278">
        <v>3</v>
      </c>
      <c r="B125" s="196" t="s">
        <v>269</v>
      </c>
      <c r="C125" s="195" t="s">
        <v>200</v>
      </c>
      <c r="D125" s="348">
        <v>3.9590031293668212E-2</v>
      </c>
      <c r="E125" s="348">
        <v>4.5662491106582562E-2</v>
      </c>
      <c r="F125" s="348">
        <v>1.0022752623399089</v>
      </c>
      <c r="G125" s="348">
        <v>3.1253583662557336E-4</v>
      </c>
      <c r="H125" s="348">
        <v>9.7053992101618961E-4</v>
      </c>
      <c r="I125" s="348">
        <v>1.6290374060158384E-7</v>
      </c>
      <c r="J125" s="348">
        <v>1.6549480959362049E-6</v>
      </c>
      <c r="K125" s="348">
        <v>8.626721288013001E-3</v>
      </c>
      <c r="L125" s="348">
        <v>2.2002741419941399E-3</v>
      </c>
      <c r="M125" s="348">
        <v>1.1372841015516959E-2</v>
      </c>
      <c r="N125" s="348">
        <v>6.8998157033772875E-4</v>
      </c>
      <c r="O125" s="348">
        <v>3.8515808202593181E-4</v>
      </c>
      <c r="P125" s="348">
        <v>5.5809923885338466E-5</v>
      </c>
      <c r="Q125" s="348">
        <v>4.8663421384811049E-5</v>
      </c>
      <c r="R125" s="348">
        <v>1.4041345507497526E-5</v>
      </c>
      <c r="S125" s="348">
        <v>3.34748312690872E-4</v>
      </c>
      <c r="T125" s="348">
        <v>9.6540253739128552E-5</v>
      </c>
      <c r="U125" s="348">
        <v>4.2303200067051974E-5</v>
      </c>
      <c r="V125" s="348">
        <v>3.7559378163710799E-5</v>
      </c>
      <c r="W125" s="348">
        <v>7.4035004935051979E-6</v>
      </c>
      <c r="X125" s="348">
        <v>4.6637915040897887E-6</v>
      </c>
      <c r="Y125" s="348">
        <v>3.6392264102087042E-5</v>
      </c>
      <c r="Z125" s="348">
        <v>1.2109452336569892E-5</v>
      </c>
      <c r="AA125" s="348">
        <v>5.5799203962695853E-5</v>
      </c>
      <c r="AB125" s="348">
        <v>1.8271136029182993E-4</v>
      </c>
      <c r="AC125" s="348">
        <v>1.558013210107143E-4</v>
      </c>
      <c r="AD125" s="348">
        <v>6.2995695356328614E-7</v>
      </c>
      <c r="AE125" s="348">
        <v>3.8355548185115448E-6</v>
      </c>
      <c r="AF125" s="348">
        <v>8.7335411657825852E-6</v>
      </c>
      <c r="AG125" s="348">
        <v>1.1700179844327779E-3</v>
      </c>
      <c r="AH125" s="348">
        <v>2.2521320037389704E-4</v>
      </c>
      <c r="AI125" s="348">
        <v>1.0913467620175989E-5</v>
      </c>
      <c r="AJ125" s="348">
        <v>9.1102901726413651E-6</v>
      </c>
      <c r="AK125" s="348">
        <v>1.81083095230865E-5</v>
      </c>
      <c r="AL125" s="348">
        <v>3.7004365097109561E-5</v>
      </c>
      <c r="AM125" s="348">
        <v>4.1850641008663459E-6</v>
      </c>
      <c r="AN125" s="348">
        <v>5.2069862700656923E-6</v>
      </c>
      <c r="AO125" s="348">
        <v>6.7661068514864763E-6</v>
      </c>
      <c r="AP125" s="348">
        <v>3.7424296550484804E-6</v>
      </c>
      <c r="AQ125" s="348">
        <v>1.4114408158384477E-6</v>
      </c>
      <c r="AR125" s="348">
        <v>3.8009142629612572E-6</v>
      </c>
      <c r="AS125" s="348">
        <v>8.0006499457351047E-6</v>
      </c>
      <c r="AT125" s="348">
        <v>5.2956652560098511E-6</v>
      </c>
      <c r="AU125" s="348">
        <v>1.2900860264718419E-5</v>
      </c>
      <c r="AV125" s="348">
        <v>1.8799263535902804E-5</v>
      </c>
      <c r="AW125" s="348">
        <v>1.3068116447610165E-5</v>
      </c>
      <c r="AX125" s="348">
        <v>3.9576978503352733E-6</v>
      </c>
      <c r="AY125" s="348">
        <v>6.6400401330721619E-6</v>
      </c>
      <c r="AZ125" s="348">
        <v>1.6068568958610124E-5</v>
      </c>
      <c r="BA125" s="348">
        <v>1.220237810780993E-5</v>
      </c>
      <c r="BB125" s="348">
        <v>2.1767887164786501E-6</v>
      </c>
      <c r="BC125" s="348">
        <v>6.6281322536099706E-6</v>
      </c>
      <c r="BD125" s="348">
        <v>6.4965296079696349E-6</v>
      </c>
      <c r="BE125" s="348">
        <v>2.2725836473755521E-6</v>
      </c>
      <c r="BF125" s="348">
        <v>3.248344067237385E-5</v>
      </c>
      <c r="BG125" s="348">
        <v>4.4615490671651536E-5</v>
      </c>
      <c r="BH125" s="348">
        <v>3.4767586834466255E-5</v>
      </c>
      <c r="BI125" s="348">
        <v>2.4265813558523025E-5</v>
      </c>
      <c r="BJ125" s="348">
        <v>1.449347831312439E-5</v>
      </c>
      <c r="BK125" s="348">
        <v>1.2921965636106733E-4</v>
      </c>
      <c r="BL125" s="348">
        <v>1.27661992198204E-5</v>
      </c>
      <c r="BM125" s="348">
        <v>3.8219736205819656E-5</v>
      </c>
      <c r="BN125" s="348">
        <v>1.1224797966277971E-5</v>
      </c>
      <c r="BO125" s="348">
        <v>8.0144740496406594E-5</v>
      </c>
      <c r="BP125" s="348">
        <v>7.8945884050274077E-5</v>
      </c>
      <c r="BQ125" s="348">
        <v>4.8260670192988681E-6</v>
      </c>
      <c r="BR125" s="348">
        <v>5.6304829596950518E-6</v>
      </c>
      <c r="BS125" s="348">
        <v>8.4844727786014721E-6</v>
      </c>
      <c r="BT125" s="348">
        <v>2.7136963300951389E-5</v>
      </c>
      <c r="BU125" s="348">
        <v>9.8635713572233711E-6</v>
      </c>
      <c r="BV125" s="348">
        <v>4.3426836532833434E-6</v>
      </c>
      <c r="BW125" s="348">
        <v>2.351127321656039E-6</v>
      </c>
      <c r="BX125" s="348">
        <v>2.1533341255358837E-6</v>
      </c>
      <c r="BY125" s="348">
        <v>9.696469727918131E-7</v>
      </c>
      <c r="BZ125" s="348">
        <v>5.8149614292899402E-6</v>
      </c>
      <c r="CA125" s="348">
        <v>6.2147071004249504E-6</v>
      </c>
      <c r="CB125" s="348">
        <v>2.7334769395244255E-5</v>
      </c>
      <c r="CC125" s="348">
        <v>4.6424262046931071E-6</v>
      </c>
      <c r="CD125" s="348">
        <v>1.0420765190311918E-5</v>
      </c>
      <c r="CE125" s="348">
        <v>5.60821631886684E-6</v>
      </c>
      <c r="CF125" s="348">
        <v>6.5551613720104164E-6</v>
      </c>
      <c r="CG125" s="348">
        <v>2.5923119899234257E-5</v>
      </c>
      <c r="CH125" s="348">
        <v>3.0446134021939135E-6</v>
      </c>
      <c r="CI125" s="348">
        <v>6.6350610297221348E-6</v>
      </c>
      <c r="CJ125" s="348">
        <v>2.1375397496618348E-5</v>
      </c>
      <c r="CK125" s="348">
        <v>7.3185595755696238E-6</v>
      </c>
      <c r="CL125" s="348">
        <v>6.7515290654291284E-6</v>
      </c>
      <c r="CM125" s="348">
        <v>3.2480117723364762E-5</v>
      </c>
      <c r="CN125" s="348">
        <v>1.246221274094122E-5</v>
      </c>
      <c r="CO125" s="348">
        <v>1.235888326915003E-4</v>
      </c>
      <c r="CP125" s="348">
        <v>1.1092153927973196E-4</v>
      </c>
      <c r="CQ125" s="348">
        <v>1.186515198975087E-4</v>
      </c>
      <c r="CR125" s="348">
        <v>1.5623129626034762E-5</v>
      </c>
      <c r="CS125" s="348">
        <v>2.3587390950227007E-4</v>
      </c>
      <c r="CT125" s="348">
        <v>4.1149610177266318E-4</v>
      </c>
      <c r="CU125" s="348">
        <v>1.1415858211014915E-4</v>
      </c>
      <c r="CV125" s="348">
        <v>1.4667725850664259E-5</v>
      </c>
      <c r="CW125" s="348">
        <v>1.6643308424058889E-5</v>
      </c>
      <c r="CX125" s="348">
        <v>5.4786693389381923E-5</v>
      </c>
      <c r="CY125" s="348">
        <v>4.9083428627315891E-6</v>
      </c>
      <c r="CZ125" s="348">
        <v>1.3632236152914933E-3</v>
      </c>
      <c r="DA125" s="348">
        <v>2.3546640624967207E-3</v>
      </c>
      <c r="DB125" s="348">
        <v>1.7856631277651721E-5</v>
      </c>
      <c r="DC125" s="348">
        <v>2.533565085644663E-4</v>
      </c>
      <c r="DD125" s="348">
        <v>2.3458693746536546E-4</v>
      </c>
      <c r="DE125" s="348">
        <v>2.0205208580724958E-4</v>
      </c>
      <c r="DF125" s="348">
        <v>1.1094905487391216E-4</v>
      </c>
      <c r="DG125" s="349">
        <v>9.9069284264350763E-6</v>
      </c>
    </row>
    <row r="126" spans="1:111" ht="15" customHeight="1" x14ac:dyDescent="0.3">
      <c r="A126" s="278">
        <v>4</v>
      </c>
      <c r="B126" s="196" t="s">
        <v>270</v>
      </c>
      <c r="C126" s="195" t="s">
        <v>6</v>
      </c>
      <c r="D126" s="348">
        <v>9.2425598735467493E-4</v>
      </c>
      <c r="E126" s="348">
        <v>1.205587871743438E-3</v>
      </c>
      <c r="F126" s="348">
        <v>2.4055731390928341E-4</v>
      </c>
      <c r="G126" s="348">
        <v>1.0752707236928591</v>
      </c>
      <c r="H126" s="348">
        <v>5.3802760989543153E-4</v>
      </c>
      <c r="I126" s="348">
        <v>5.256415176451473E-6</v>
      </c>
      <c r="J126" s="348">
        <v>2.1642394498202365E-5</v>
      </c>
      <c r="K126" s="348">
        <v>1.123879663316292E-3</v>
      </c>
      <c r="L126" s="348">
        <v>2.6711028429449445E-4</v>
      </c>
      <c r="M126" s="348">
        <v>9.408299539064044E-4</v>
      </c>
      <c r="N126" s="348">
        <v>3.850943996534527E-5</v>
      </c>
      <c r="O126" s="348">
        <v>1.3098319572524248E-4</v>
      </c>
      <c r="P126" s="348">
        <v>5.5479681442881183E-5</v>
      </c>
      <c r="Q126" s="348">
        <v>9.7097191607654829E-2</v>
      </c>
      <c r="R126" s="348">
        <v>7.9675176106673105E-3</v>
      </c>
      <c r="S126" s="348">
        <v>7.6223048801358018E-3</v>
      </c>
      <c r="T126" s="348">
        <v>2.2471247804831999E-3</v>
      </c>
      <c r="U126" s="348">
        <v>8.6635727226598385E-4</v>
      </c>
      <c r="V126" s="348">
        <v>1.0925262294460206E-4</v>
      </c>
      <c r="W126" s="348">
        <v>3.077334413101079E-4</v>
      </c>
      <c r="X126" s="348">
        <v>4.3513677129939808E-5</v>
      </c>
      <c r="Y126" s="348">
        <v>7.40503351244967E-5</v>
      </c>
      <c r="Z126" s="348">
        <v>6.3953159141498159E-5</v>
      </c>
      <c r="AA126" s="348">
        <v>2.6191440003929577E-4</v>
      </c>
      <c r="AB126" s="348">
        <v>1.6853232294348396E-4</v>
      </c>
      <c r="AC126" s="348">
        <v>9.3234307884271586E-4</v>
      </c>
      <c r="AD126" s="348">
        <v>1.0433821231241674E-5</v>
      </c>
      <c r="AE126" s="348">
        <v>4.1810478909314889E-5</v>
      </c>
      <c r="AF126" s="348">
        <v>1.2964949948363072E-4</v>
      </c>
      <c r="AG126" s="348">
        <v>1.1855067216375821E-4</v>
      </c>
      <c r="AH126" s="348">
        <v>2.5959993387689742E-4</v>
      </c>
      <c r="AI126" s="348">
        <v>6.570643465783569E-4</v>
      </c>
      <c r="AJ126" s="348">
        <v>1.1019960877420953E-4</v>
      </c>
      <c r="AK126" s="348">
        <v>1.8840421062665527E-3</v>
      </c>
      <c r="AL126" s="348">
        <v>2.6171176443967695E-4</v>
      </c>
      <c r="AM126" s="348">
        <v>7.4988648259900493E-5</v>
      </c>
      <c r="AN126" s="348">
        <v>9.1804852084377981E-5</v>
      </c>
      <c r="AO126" s="348">
        <v>1.545963840011602E-4</v>
      </c>
      <c r="AP126" s="348">
        <v>6.8381851685738612E-5</v>
      </c>
      <c r="AQ126" s="348">
        <v>2.8376149781205258E-5</v>
      </c>
      <c r="AR126" s="348">
        <v>1.833858880465507E-4</v>
      </c>
      <c r="AS126" s="348">
        <v>2.8829699823686313E-4</v>
      </c>
      <c r="AT126" s="348">
        <v>1.2282422618401377E-4</v>
      </c>
      <c r="AU126" s="348">
        <v>7.8505430377752921E-5</v>
      </c>
      <c r="AV126" s="348">
        <v>7.0366419112308915E-5</v>
      </c>
      <c r="AW126" s="348">
        <v>1.1767480774044968E-4</v>
      </c>
      <c r="AX126" s="348">
        <v>4.9495427010120249E-5</v>
      </c>
      <c r="AY126" s="348">
        <v>1.9805187004357631E-4</v>
      </c>
      <c r="AZ126" s="348">
        <v>1.2653641156467018E-4</v>
      </c>
      <c r="BA126" s="348">
        <v>1.1179134192883464E-4</v>
      </c>
      <c r="BB126" s="348">
        <v>3.6729112464683278E-5</v>
      </c>
      <c r="BC126" s="348">
        <v>9.612333782641627E-5</v>
      </c>
      <c r="BD126" s="348">
        <v>5.8384275497193867E-5</v>
      </c>
      <c r="BE126" s="348">
        <v>3.5952837766201366E-5</v>
      </c>
      <c r="BF126" s="348">
        <v>1.0967471149827923E-4</v>
      </c>
      <c r="BG126" s="348">
        <v>1.2452036077829416E-4</v>
      </c>
      <c r="BH126" s="348">
        <v>1.2897635424895669E-4</v>
      </c>
      <c r="BI126" s="348">
        <v>4.1826746042724651E-4</v>
      </c>
      <c r="BJ126" s="348">
        <v>1.3262790198821216E-4</v>
      </c>
      <c r="BK126" s="348">
        <v>2.2034363126668855E-3</v>
      </c>
      <c r="BL126" s="348">
        <v>8.5939610547070588E-5</v>
      </c>
      <c r="BM126" s="348">
        <v>5.5548399373196002E-3</v>
      </c>
      <c r="BN126" s="348">
        <v>1.8273352798706644E-3</v>
      </c>
      <c r="BO126" s="348">
        <v>3.2999857232310115E-4</v>
      </c>
      <c r="BP126" s="348">
        <v>4.1505689400657707E-4</v>
      </c>
      <c r="BQ126" s="348">
        <v>4.7764026422758473E-4</v>
      </c>
      <c r="BR126" s="348">
        <v>1.5211594763244349E-4</v>
      </c>
      <c r="BS126" s="348">
        <v>2.0238410104784764E-4</v>
      </c>
      <c r="BT126" s="348">
        <v>1.1320528005644631E-4</v>
      </c>
      <c r="BU126" s="348">
        <v>1.481338744787858E-4</v>
      </c>
      <c r="BV126" s="348">
        <v>9.5366261735823561E-5</v>
      </c>
      <c r="BW126" s="348">
        <v>4.9263461345315851E-5</v>
      </c>
      <c r="BX126" s="348">
        <v>7.4578592834986359E-5</v>
      </c>
      <c r="BY126" s="348">
        <v>3.929481180477351E-5</v>
      </c>
      <c r="BZ126" s="348">
        <v>1.0372050278752249E-4</v>
      </c>
      <c r="CA126" s="348">
        <v>5.840357494867211E-5</v>
      </c>
      <c r="CB126" s="348">
        <v>2.3782144489523229E-4</v>
      </c>
      <c r="CC126" s="348">
        <v>8.8554782618436954E-5</v>
      </c>
      <c r="CD126" s="348">
        <v>3.108295100947383E-4</v>
      </c>
      <c r="CE126" s="348">
        <v>1.0628069471216878E-4</v>
      </c>
      <c r="CF126" s="348">
        <v>2.2335006209789083E-4</v>
      </c>
      <c r="CG126" s="348">
        <v>1.0857957895516572E-3</v>
      </c>
      <c r="CH126" s="348">
        <v>4.6381522921631671E-5</v>
      </c>
      <c r="CI126" s="348">
        <v>1.1585642962923804E-4</v>
      </c>
      <c r="CJ126" s="348">
        <v>1.7155977683357758E-4</v>
      </c>
      <c r="CK126" s="348">
        <v>1.228041942935541E-4</v>
      </c>
      <c r="CL126" s="348">
        <v>1.2042822363736826E-4</v>
      </c>
      <c r="CM126" s="348">
        <v>4.1652822844082815E-4</v>
      </c>
      <c r="CN126" s="348">
        <v>7.9264386983150255E-5</v>
      </c>
      <c r="CO126" s="348">
        <v>1.8568831451626876E-4</v>
      </c>
      <c r="CP126" s="348">
        <v>2.448733742697215E-4</v>
      </c>
      <c r="CQ126" s="348">
        <v>1.3041880249088102E-4</v>
      </c>
      <c r="CR126" s="348">
        <v>1.6826279815405801E-4</v>
      </c>
      <c r="CS126" s="348">
        <v>3.0198474162450859E-4</v>
      </c>
      <c r="CT126" s="348">
        <v>3.7746571772408243E-4</v>
      </c>
      <c r="CU126" s="348">
        <v>2.4397483315853995E-4</v>
      </c>
      <c r="CV126" s="348">
        <v>9.9260358705033404E-5</v>
      </c>
      <c r="CW126" s="348">
        <v>1.6764107503458082E-4</v>
      </c>
      <c r="CX126" s="348">
        <v>9.5663132585921838E-5</v>
      </c>
      <c r="CY126" s="348">
        <v>1.0224145803965617E-4</v>
      </c>
      <c r="CZ126" s="348">
        <v>1.8837315700626809E-3</v>
      </c>
      <c r="DA126" s="348">
        <v>2.7618298820724866E-3</v>
      </c>
      <c r="DB126" s="348">
        <v>1.3397977362860459E-4</v>
      </c>
      <c r="DC126" s="348">
        <v>1.8505289688195711E-4</v>
      </c>
      <c r="DD126" s="348">
        <v>6.187819788339548E-5</v>
      </c>
      <c r="DE126" s="348">
        <v>2.9365429683910366E-4</v>
      </c>
      <c r="DF126" s="348">
        <v>1.9901090922628023E-3</v>
      </c>
      <c r="DG126" s="349">
        <v>6.044491113952252E-5</v>
      </c>
    </row>
    <row r="127" spans="1:111" ht="15" customHeight="1" x14ac:dyDescent="0.3">
      <c r="A127" s="278">
        <v>5</v>
      </c>
      <c r="B127" s="196" t="s">
        <v>271</v>
      </c>
      <c r="C127" s="195" t="s">
        <v>7</v>
      </c>
      <c r="D127" s="348">
        <v>1.051773528791976E-4</v>
      </c>
      <c r="E127" s="348">
        <v>3.2424906876684328E-3</v>
      </c>
      <c r="F127" s="348">
        <v>3.6333550666353139E-4</v>
      </c>
      <c r="G127" s="348">
        <v>6.735790751642534E-4</v>
      </c>
      <c r="H127" s="348">
        <v>0.90792355822960713</v>
      </c>
      <c r="I127" s="348">
        <v>1.6170866369975028E-7</v>
      </c>
      <c r="J127" s="348">
        <v>2.0675972512046921E-6</v>
      </c>
      <c r="K127" s="348">
        <v>2.9767281660929925E-2</v>
      </c>
      <c r="L127" s="348">
        <v>2.2317546880818427E-3</v>
      </c>
      <c r="M127" s="348">
        <v>8.4446495637711567E-3</v>
      </c>
      <c r="N127" s="348">
        <v>5.1728738244985873E-6</v>
      </c>
      <c r="O127" s="348">
        <v>2.7106246990967718E-5</v>
      </c>
      <c r="P127" s="348">
        <v>6.0780647635404361E-5</v>
      </c>
      <c r="Q127" s="348">
        <v>1.1693354577755871E-4</v>
      </c>
      <c r="R127" s="348">
        <v>4.4519631861303356E-5</v>
      </c>
      <c r="S127" s="348">
        <v>1.666942474268651E-4</v>
      </c>
      <c r="T127" s="348">
        <v>6.1425175805145238E-5</v>
      </c>
      <c r="U127" s="348">
        <v>3.6643360318036287E-5</v>
      </c>
      <c r="V127" s="348">
        <v>8.1806696813639838E-5</v>
      </c>
      <c r="W127" s="348">
        <v>1.5149684871735201E-5</v>
      </c>
      <c r="X127" s="348">
        <v>8.9630829058147008E-6</v>
      </c>
      <c r="Y127" s="348">
        <v>1.1024411511666021E-4</v>
      </c>
      <c r="Z127" s="348">
        <v>3.2582882204721914E-5</v>
      </c>
      <c r="AA127" s="348">
        <v>3.2600875229739282E-5</v>
      </c>
      <c r="AB127" s="348">
        <v>4.1098295663517668E-4</v>
      </c>
      <c r="AC127" s="348">
        <v>4.6215341152139626E-4</v>
      </c>
      <c r="AD127" s="348">
        <v>1.0922545472107531E-6</v>
      </c>
      <c r="AE127" s="348">
        <v>7.426803461341718E-6</v>
      </c>
      <c r="AF127" s="348">
        <v>1.652255619931165E-5</v>
      </c>
      <c r="AG127" s="348">
        <v>2.0088309428448384E-5</v>
      </c>
      <c r="AH127" s="348">
        <v>1.2928086706516699E-4</v>
      </c>
      <c r="AI127" s="348">
        <v>2.2073846225714688E-5</v>
      </c>
      <c r="AJ127" s="348">
        <v>1.1462902319170287E-5</v>
      </c>
      <c r="AK127" s="348">
        <v>4.4065243495191328E-5</v>
      </c>
      <c r="AL127" s="348">
        <v>5.521529733463515E-5</v>
      </c>
      <c r="AM127" s="348">
        <v>4.0421976148098567E-6</v>
      </c>
      <c r="AN127" s="348">
        <v>1.1048096797575304E-5</v>
      </c>
      <c r="AO127" s="348">
        <v>1.8474602345207075E-5</v>
      </c>
      <c r="AP127" s="348">
        <v>6.8227929632963465E-6</v>
      </c>
      <c r="AQ127" s="348">
        <v>1.6169309202756983E-6</v>
      </c>
      <c r="AR127" s="348">
        <v>7.0851908280563122E-6</v>
      </c>
      <c r="AS127" s="348">
        <v>9.4328836351077917E-6</v>
      </c>
      <c r="AT127" s="348">
        <v>8.1018354268774461E-6</v>
      </c>
      <c r="AU127" s="348">
        <v>7.0913084761899268E-6</v>
      </c>
      <c r="AV127" s="348">
        <v>1.1443017196821697E-5</v>
      </c>
      <c r="AW127" s="348">
        <v>1.2266979576084347E-5</v>
      </c>
      <c r="AX127" s="348">
        <v>4.55645611402807E-6</v>
      </c>
      <c r="AY127" s="348">
        <v>1.4846846351039013E-5</v>
      </c>
      <c r="AZ127" s="348">
        <v>1.6724549308804458E-5</v>
      </c>
      <c r="BA127" s="348">
        <v>8.1471516089348553E-6</v>
      </c>
      <c r="BB127" s="348">
        <v>8.0996830630054615E-6</v>
      </c>
      <c r="BC127" s="348">
        <v>8.0449469847968395E-6</v>
      </c>
      <c r="BD127" s="348">
        <v>7.4490264761809458E-6</v>
      </c>
      <c r="BE127" s="348">
        <v>4.3556148371572379E-6</v>
      </c>
      <c r="BF127" s="348">
        <v>1.5922255076099095E-5</v>
      </c>
      <c r="BG127" s="348">
        <v>1.7385949729426691E-5</v>
      </c>
      <c r="BH127" s="348">
        <v>1.8446630162842541E-5</v>
      </c>
      <c r="BI127" s="348">
        <v>1.940340395139095E-5</v>
      </c>
      <c r="BJ127" s="348">
        <v>7.3116771531363616E-6</v>
      </c>
      <c r="BK127" s="348">
        <v>3.7224071751430273E-3</v>
      </c>
      <c r="BL127" s="348">
        <v>8.7217635559738602E-6</v>
      </c>
      <c r="BM127" s="348">
        <v>2.249767322317296E-5</v>
      </c>
      <c r="BN127" s="348">
        <v>2.9791551443282872E-5</v>
      </c>
      <c r="BO127" s="348">
        <v>2.1723818860710154E-5</v>
      </c>
      <c r="BP127" s="348">
        <v>2.1347490128441038E-5</v>
      </c>
      <c r="BQ127" s="348">
        <v>5.3901796103373927E-6</v>
      </c>
      <c r="BR127" s="348">
        <v>9.0600847242243417E-6</v>
      </c>
      <c r="BS127" s="348">
        <v>1.3749239218846018E-5</v>
      </c>
      <c r="BT127" s="348">
        <v>1.2198112914169065E-5</v>
      </c>
      <c r="BU127" s="348">
        <v>8.8729354474662304E-6</v>
      </c>
      <c r="BV127" s="348">
        <v>9.7018752335519399E-6</v>
      </c>
      <c r="BW127" s="348">
        <v>4.9633511178522162E-6</v>
      </c>
      <c r="BX127" s="348">
        <v>4.5815661596853802E-6</v>
      </c>
      <c r="BY127" s="348">
        <v>1.5300708132722807E-6</v>
      </c>
      <c r="BZ127" s="348">
        <v>8.2478581836824823E-6</v>
      </c>
      <c r="CA127" s="348">
        <v>6.1128367052294966E-6</v>
      </c>
      <c r="CB127" s="348">
        <v>2.114807934735963E-5</v>
      </c>
      <c r="CC127" s="348">
        <v>5.4186232694937572E-6</v>
      </c>
      <c r="CD127" s="348">
        <v>1.8238871224774572E-5</v>
      </c>
      <c r="CE127" s="348">
        <v>9.1011248957992808E-6</v>
      </c>
      <c r="CF127" s="348">
        <v>9.3141849607172668E-6</v>
      </c>
      <c r="CG127" s="348">
        <v>5.0916710428962537E-5</v>
      </c>
      <c r="CH127" s="348">
        <v>5.1523083483037316E-6</v>
      </c>
      <c r="CI127" s="348">
        <v>1.9761084228757835E-5</v>
      </c>
      <c r="CJ127" s="348">
        <v>2.6460165485313384E-5</v>
      </c>
      <c r="CK127" s="348">
        <v>5.3962253520858735E-5</v>
      </c>
      <c r="CL127" s="348">
        <v>1.9112480383865834E-5</v>
      </c>
      <c r="CM127" s="348">
        <v>4.5396075823485474E-5</v>
      </c>
      <c r="CN127" s="348">
        <v>3.6491899984246687E-5</v>
      </c>
      <c r="CO127" s="348">
        <v>3.2249698818055905E-4</v>
      </c>
      <c r="CP127" s="348">
        <v>2.6073134292585513E-4</v>
      </c>
      <c r="CQ127" s="348">
        <v>3.7498508772748114E-4</v>
      </c>
      <c r="CR127" s="348">
        <v>2.7393518290156188E-5</v>
      </c>
      <c r="CS127" s="348">
        <v>8.9827431690146168E-4</v>
      </c>
      <c r="CT127" s="348">
        <v>1.731372947866752E-3</v>
      </c>
      <c r="CU127" s="348">
        <v>7.8920694191176666E-5</v>
      </c>
      <c r="CV127" s="348">
        <v>4.5293323138991369E-5</v>
      </c>
      <c r="CW127" s="348">
        <v>2.7414466437841851E-5</v>
      </c>
      <c r="CX127" s="348">
        <v>1.5400260293535127E-5</v>
      </c>
      <c r="CY127" s="348">
        <v>1.6007630568184112E-5</v>
      </c>
      <c r="CZ127" s="348">
        <v>7.0108731188384902E-3</v>
      </c>
      <c r="DA127" s="348">
        <v>1.1333103896994214E-2</v>
      </c>
      <c r="DB127" s="348">
        <v>3.8558740135318043E-5</v>
      </c>
      <c r="DC127" s="348">
        <v>6.853295042416961E-5</v>
      </c>
      <c r="DD127" s="348">
        <v>1.148823597153365E-4</v>
      </c>
      <c r="DE127" s="348">
        <v>4.3966284820606778E-4</v>
      </c>
      <c r="DF127" s="348">
        <v>5.2896135744998605E-4</v>
      </c>
      <c r="DG127" s="349">
        <v>1.4514710829504426E-5</v>
      </c>
    </row>
    <row r="128" spans="1:111" ht="15" customHeight="1" x14ac:dyDescent="0.3">
      <c r="A128" s="278">
        <v>6</v>
      </c>
      <c r="B128" s="196" t="s">
        <v>272</v>
      </c>
      <c r="C128" s="195" t="s">
        <v>201</v>
      </c>
      <c r="D128" s="348">
        <v>2.141453550861739E-4</v>
      </c>
      <c r="E128" s="348">
        <v>1.743724850879116E-4</v>
      </c>
      <c r="F128" s="348">
        <v>2.3517084159714252E-4</v>
      </c>
      <c r="G128" s="348">
        <v>1.5937586148831817E-4</v>
      </c>
      <c r="H128" s="348">
        <v>2.8140488575331192E-4</v>
      </c>
      <c r="I128" s="348">
        <v>1.1864778689596008E-2</v>
      </c>
      <c r="J128" s="348">
        <v>5.8246190541453442E-5</v>
      </c>
      <c r="K128" s="348">
        <v>1.6052044508373236E-4</v>
      </c>
      <c r="L128" s="348">
        <v>1.4607407435004088E-4</v>
      </c>
      <c r="M128" s="348">
        <v>1.4378598512991379E-4</v>
      </c>
      <c r="N128" s="348">
        <v>1.652136044030089E-5</v>
      </c>
      <c r="O128" s="348">
        <v>2.2055480374241581E-4</v>
      </c>
      <c r="P128" s="348">
        <v>5.3415280706273509E-5</v>
      </c>
      <c r="Q128" s="348">
        <v>1.1982609374754278E-4</v>
      </c>
      <c r="R128" s="348">
        <v>1.1174448745775686E-4</v>
      </c>
      <c r="S128" s="348">
        <v>5.5141609171073839E-4</v>
      </c>
      <c r="T128" s="348">
        <v>2.5410105362244021E-4</v>
      </c>
      <c r="U128" s="348">
        <v>1.8126845293826063E-4</v>
      </c>
      <c r="V128" s="348">
        <v>1.2243903984957524E-3</v>
      </c>
      <c r="W128" s="348">
        <v>4.2261668381270146E-4</v>
      </c>
      <c r="X128" s="348">
        <v>3.6702601159505736E-3</v>
      </c>
      <c r="Y128" s="348">
        <v>7.7739539926911913E-4</v>
      </c>
      <c r="Z128" s="348">
        <v>7.2835323650133506E-4</v>
      </c>
      <c r="AA128" s="348">
        <v>4.6557901014149597E-4</v>
      </c>
      <c r="AB128" s="348">
        <v>1.5369008400167384E-4</v>
      </c>
      <c r="AC128" s="348">
        <v>2.8107359085811678E-4</v>
      </c>
      <c r="AD128" s="348">
        <v>5.0134369401041885E-3</v>
      </c>
      <c r="AE128" s="348">
        <v>5.8353553670216132E-3</v>
      </c>
      <c r="AF128" s="348">
        <v>2.5459341824024962E-4</v>
      </c>
      <c r="AG128" s="348">
        <v>1.8906725420515756E-4</v>
      </c>
      <c r="AH128" s="348">
        <v>3.8204897033617758E-5</v>
      </c>
      <c r="AI128" s="348">
        <v>3.4086657572105557E-4</v>
      </c>
      <c r="AJ128" s="348">
        <v>5.268691763356232E-4</v>
      </c>
      <c r="AK128" s="348">
        <v>4.1373858381678298E-4</v>
      </c>
      <c r="AL128" s="348">
        <v>4.0607755855833172E-4</v>
      </c>
      <c r="AM128" s="348">
        <v>8.9455294682658486E-4</v>
      </c>
      <c r="AN128" s="348">
        <v>6.9009903729901339E-4</v>
      </c>
      <c r="AO128" s="348">
        <v>6.9405639260343357E-4</v>
      </c>
      <c r="AP128" s="348">
        <v>3.5644955007145855E-4</v>
      </c>
      <c r="AQ128" s="348">
        <v>1.0376553267305624E-4</v>
      </c>
      <c r="AR128" s="348">
        <v>1.4328314542208894E-4</v>
      </c>
      <c r="AS128" s="348">
        <v>2.237807807407304E-4</v>
      </c>
      <c r="AT128" s="348">
        <v>2.1821361931648707E-4</v>
      </c>
      <c r="AU128" s="348">
        <v>1.4468071951191313E-4</v>
      </c>
      <c r="AV128" s="348">
        <v>1.2255966620305984E-4</v>
      </c>
      <c r="AW128" s="348">
        <v>8.8210319170503487E-5</v>
      </c>
      <c r="AX128" s="348">
        <v>7.3929185172936327E-5</v>
      </c>
      <c r="AY128" s="348">
        <v>1.6183819256617484E-4</v>
      </c>
      <c r="AZ128" s="348">
        <v>1.2313643107920365E-4</v>
      </c>
      <c r="BA128" s="348">
        <v>9.648669805594734E-5</v>
      </c>
      <c r="BB128" s="348">
        <v>3.5667213557362362E-5</v>
      </c>
      <c r="BC128" s="348">
        <v>9.3275595904785346E-5</v>
      </c>
      <c r="BD128" s="348">
        <v>4.4858711659093685E-5</v>
      </c>
      <c r="BE128" s="348">
        <v>3.0352807995739265E-5</v>
      </c>
      <c r="BF128" s="348">
        <v>1.712170203993513E-4</v>
      </c>
      <c r="BG128" s="348">
        <v>1.9255567949246811E-4</v>
      </c>
      <c r="BH128" s="348">
        <v>1.9896224488960486E-4</v>
      </c>
      <c r="BI128" s="348">
        <v>2.4928143704034788E-4</v>
      </c>
      <c r="BJ128" s="348">
        <v>1.3250255806463167E-4</v>
      </c>
      <c r="BK128" s="348">
        <v>1.2162606892820591E-4</v>
      </c>
      <c r="BL128" s="348">
        <v>3.3221844789517858E-4</v>
      </c>
      <c r="BM128" s="348">
        <v>1.4944433523829002E-4</v>
      </c>
      <c r="BN128" s="348">
        <v>1.5738521828021409E-4</v>
      </c>
      <c r="BO128" s="348">
        <v>3.2941963689833584E-4</v>
      </c>
      <c r="BP128" s="348">
        <v>2.0383226788536963E-4</v>
      </c>
      <c r="BQ128" s="348">
        <v>2.595171644424442E-3</v>
      </c>
      <c r="BR128" s="348">
        <v>5.2651101697746214E-3</v>
      </c>
      <c r="BS128" s="348">
        <v>2.7412979683688301E-4</v>
      </c>
      <c r="BT128" s="348">
        <v>3.1783547488113949E-4</v>
      </c>
      <c r="BU128" s="348">
        <v>1.4304754861995658E-4</v>
      </c>
      <c r="BV128" s="348">
        <v>5.7463957105170145E-5</v>
      </c>
      <c r="BW128" s="348">
        <v>7.4624842666050852E-5</v>
      </c>
      <c r="BX128" s="348">
        <v>4.9180907144750654E-5</v>
      </c>
      <c r="BY128" s="348">
        <v>9.5513611220244877E-6</v>
      </c>
      <c r="BZ128" s="348">
        <v>1.6993247532647661E-4</v>
      </c>
      <c r="CA128" s="348">
        <v>2.785861369249114E-4</v>
      </c>
      <c r="CB128" s="348">
        <v>1.5169073285010008E-3</v>
      </c>
      <c r="CC128" s="348">
        <v>2.2506094045957297E-4</v>
      </c>
      <c r="CD128" s="348">
        <v>7.7049215897082642E-4</v>
      </c>
      <c r="CE128" s="348">
        <v>1.4277322051538371E-4</v>
      </c>
      <c r="CF128" s="348">
        <v>1.752144578616523E-4</v>
      </c>
      <c r="CG128" s="348">
        <v>9.8844106831825278E-5</v>
      </c>
      <c r="CH128" s="348">
        <v>9.8409185261206074E-5</v>
      </c>
      <c r="CI128" s="348">
        <v>9.1170590226799018E-5</v>
      </c>
      <c r="CJ128" s="348">
        <v>8.5627332483844898E-5</v>
      </c>
      <c r="CK128" s="348">
        <v>5.5396454867842044E-5</v>
      </c>
      <c r="CL128" s="348">
        <v>6.2303272776575582E-5</v>
      </c>
      <c r="CM128" s="348">
        <v>1.1040511851765753E-4</v>
      </c>
      <c r="CN128" s="348">
        <v>1.3302784123464355E-4</v>
      </c>
      <c r="CO128" s="348">
        <v>1.0220963442307207E-4</v>
      </c>
      <c r="CP128" s="348">
        <v>1.1781391839841844E-4</v>
      </c>
      <c r="CQ128" s="348">
        <v>1.0637103979632932E-4</v>
      </c>
      <c r="CR128" s="348">
        <v>1.8326656225936438E-4</v>
      </c>
      <c r="CS128" s="348">
        <v>1.2808732577335947E-4</v>
      </c>
      <c r="CT128" s="348">
        <v>1.0581877977467918E-4</v>
      </c>
      <c r="CU128" s="348">
        <v>8.8224587409850051E-5</v>
      </c>
      <c r="CV128" s="348">
        <v>7.9342099152604245E-5</v>
      </c>
      <c r="CW128" s="348">
        <v>8.2848974046449404E-5</v>
      </c>
      <c r="CX128" s="348">
        <v>1.393311028029237E-4</v>
      </c>
      <c r="CY128" s="348">
        <v>5.490602947054282E-5</v>
      </c>
      <c r="CZ128" s="348">
        <v>3.3362247018055942E-4</v>
      </c>
      <c r="DA128" s="348">
        <v>2.1291917942395491E-4</v>
      </c>
      <c r="DB128" s="348">
        <v>1.8621602321725541E-4</v>
      </c>
      <c r="DC128" s="348">
        <v>1.8221547937422527E-4</v>
      </c>
      <c r="DD128" s="348">
        <v>8.2619397831859486E-5</v>
      </c>
      <c r="DE128" s="348">
        <v>1.393128062640073E-4</v>
      </c>
      <c r="DF128" s="348">
        <v>2.3922530377292031E-4</v>
      </c>
      <c r="DG128" s="349">
        <v>8.0224906677044529E-5</v>
      </c>
    </row>
    <row r="129" spans="1:111" ht="15" customHeight="1" x14ac:dyDescent="0.3">
      <c r="A129" s="278">
        <v>7</v>
      </c>
      <c r="B129" s="196" t="s">
        <v>273</v>
      </c>
      <c r="C129" s="195" t="s">
        <v>274</v>
      </c>
      <c r="D129" s="348">
        <v>8.8187220673813398E-5</v>
      </c>
      <c r="E129" s="348">
        <v>6.5516391663357753E-5</v>
      </c>
      <c r="F129" s="348">
        <v>9.7499071952013449E-5</v>
      </c>
      <c r="G129" s="348">
        <v>6.9192191231928524E-5</v>
      </c>
      <c r="H129" s="348">
        <v>1.3345334474236024E-4</v>
      </c>
      <c r="I129" s="348">
        <v>3.3711574377180443E-6</v>
      </c>
      <c r="J129" s="348">
        <v>0.11624245319864354</v>
      </c>
      <c r="K129" s="348">
        <v>7.8320257189257029E-5</v>
      </c>
      <c r="L129" s="348">
        <v>2.2148734645839247E-4</v>
      </c>
      <c r="M129" s="348">
        <v>7.6955494264833974E-5</v>
      </c>
      <c r="N129" s="348">
        <v>6.2515711768441997E-6</v>
      </c>
      <c r="O129" s="348">
        <v>6.8803786398752837E-5</v>
      </c>
      <c r="P129" s="348">
        <v>2.0354984559866701E-5</v>
      </c>
      <c r="Q129" s="348">
        <v>6.9379290845979802E-5</v>
      </c>
      <c r="R129" s="348">
        <v>6.4895722666579413E-4</v>
      </c>
      <c r="S129" s="348">
        <v>3.4896099678181534E-4</v>
      </c>
      <c r="T129" s="348">
        <v>1.2509369840019665E-4</v>
      </c>
      <c r="U129" s="348">
        <v>6.375165907561523E-5</v>
      </c>
      <c r="V129" s="348">
        <v>6.6861778532787926E-4</v>
      </c>
      <c r="W129" s="348">
        <v>3.0958288433673223E-3</v>
      </c>
      <c r="X129" s="348">
        <v>-4.649238589839887E-5</v>
      </c>
      <c r="Y129" s="348">
        <v>1.6974370562647606E-4</v>
      </c>
      <c r="Z129" s="348">
        <v>9.0252430978323697E-5</v>
      </c>
      <c r="AA129" s="348">
        <v>1.5560222620678507E-4</v>
      </c>
      <c r="AB129" s="348">
        <v>2.3118726554948609E-4</v>
      </c>
      <c r="AC129" s="348">
        <v>3.4032772970287958E-4</v>
      </c>
      <c r="AD129" s="348">
        <v>-1.2559601275303749E-4</v>
      </c>
      <c r="AE129" s="348">
        <v>1.7017727287096135E-3</v>
      </c>
      <c r="AF129" s="348">
        <v>1.4088749513197521E-4</v>
      </c>
      <c r="AG129" s="348">
        <v>2.2993736652642866E-4</v>
      </c>
      <c r="AH129" s="348">
        <v>2.3568133042786252E-5</v>
      </c>
      <c r="AI129" s="348">
        <v>4.7703715391023112E-3</v>
      </c>
      <c r="AJ129" s="348">
        <v>4.690322683438399E-3</v>
      </c>
      <c r="AK129" s="348">
        <v>4.5994937864426771E-3</v>
      </c>
      <c r="AL129" s="348">
        <v>3.1141369521887063E-3</v>
      </c>
      <c r="AM129" s="348">
        <v>3.0776537335605283E-2</v>
      </c>
      <c r="AN129" s="348">
        <v>1.5196822958753247E-2</v>
      </c>
      <c r="AO129" s="348">
        <v>5.898178694688872E-3</v>
      </c>
      <c r="AP129" s="348">
        <v>6.5206561660710819E-3</v>
      </c>
      <c r="AQ129" s="348">
        <v>2.2318291261556048E-2</v>
      </c>
      <c r="AR129" s="348">
        <v>8.5076023267788986E-3</v>
      </c>
      <c r="AS129" s="348">
        <v>3.0537863213516603E-3</v>
      </c>
      <c r="AT129" s="348">
        <v>2.6599728391343488E-3</v>
      </c>
      <c r="AU129" s="348">
        <v>1.4307948655781747E-3</v>
      </c>
      <c r="AV129" s="348">
        <v>1.1485085250439871E-3</v>
      </c>
      <c r="AW129" s="348">
        <v>8.0102335052403286E-4</v>
      </c>
      <c r="AX129" s="348">
        <v>2.4285837765581454E-4</v>
      </c>
      <c r="AY129" s="348">
        <v>1.4558648017987152E-3</v>
      </c>
      <c r="AZ129" s="348">
        <v>1.5492465187131627E-3</v>
      </c>
      <c r="BA129" s="348">
        <v>8.746909380167808E-4</v>
      </c>
      <c r="BB129" s="348">
        <v>2.6314918703191812E-4</v>
      </c>
      <c r="BC129" s="348">
        <v>1.43561998990927E-3</v>
      </c>
      <c r="BD129" s="348">
        <v>3.9004000753819638E-4</v>
      </c>
      <c r="BE129" s="348">
        <v>1.7764314102747527E-4</v>
      </c>
      <c r="BF129" s="348">
        <v>1.3560059358196529E-3</v>
      </c>
      <c r="BG129" s="348">
        <v>1.5651927753437117E-3</v>
      </c>
      <c r="BH129" s="348">
        <v>1.4877076306231702E-3</v>
      </c>
      <c r="BI129" s="348">
        <v>2.7667795967150958E-3</v>
      </c>
      <c r="BJ129" s="348">
        <v>7.374109034980757E-4</v>
      </c>
      <c r="BK129" s="348">
        <v>5.5934084532030732E-4</v>
      </c>
      <c r="BL129" s="348">
        <v>4.0477931097430059E-5</v>
      </c>
      <c r="BM129" s="348">
        <v>9.8615719780532126E-4</v>
      </c>
      <c r="BN129" s="348">
        <v>1.020390253453515E-3</v>
      </c>
      <c r="BO129" s="348">
        <v>1.2821000417970326E-3</v>
      </c>
      <c r="BP129" s="348">
        <v>1.6248693134367131E-3</v>
      </c>
      <c r="BQ129" s="348">
        <v>8.9111390861849323E-5</v>
      </c>
      <c r="BR129" s="348">
        <v>7.2005672160793807E-5</v>
      </c>
      <c r="BS129" s="348">
        <v>1.5298499195674965E-4</v>
      </c>
      <c r="BT129" s="348">
        <v>6.1110057102355534E-5</v>
      </c>
      <c r="BU129" s="348">
        <v>3.0512792733198209E-5</v>
      </c>
      <c r="BV129" s="348">
        <v>2.0071954031397568E-5</v>
      </c>
      <c r="BW129" s="348">
        <v>1.6266927472005954E-5</v>
      </c>
      <c r="BX129" s="348">
        <v>2.8481265375857459E-5</v>
      </c>
      <c r="BY129" s="348">
        <v>1.967613288234343E-5</v>
      </c>
      <c r="BZ129" s="348">
        <v>9.5440567386041763E-5</v>
      </c>
      <c r="CA129" s="348">
        <v>2.6304936323348564E-5</v>
      </c>
      <c r="CB129" s="348">
        <v>1.3885028065241777E-4</v>
      </c>
      <c r="CC129" s="348">
        <v>5.4546067282500083E-5</v>
      </c>
      <c r="CD129" s="348">
        <v>1.1365601443154722E-4</v>
      </c>
      <c r="CE129" s="348">
        <v>2.4585383338393837E-5</v>
      </c>
      <c r="CF129" s="348">
        <v>4.5760076175243497E-5</v>
      </c>
      <c r="CG129" s="348">
        <v>9.6394263189078128E-5</v>
      </c>
      <c r="CH129" s="348">
        <v>1.3766731988834861E-5</v>
      </c>
      <c r="CI129" s="348">
        <v>3.6180798280616322E-5</v>
      </c>
      <c r="CJ129" s="348">
        <v>4.6371464560723244E-5</v>
      </c>
      <c r="CK129" s="348">
        <v>3.1775753453389374E-5</v>
      </c>
      <c r="CL129" s="348">
        <v>3.6510679470176068E-5</v>
      </c>
      <c r="CM129" s="348">
        <v>5.4584852262558518E-5</v>
      </c>
      <c r="CN129" s="348">
        <v>6.1284260658393176E-5</v>
      </c>
      <c r="CO129" s="348">
        <v>3.5555253175404768E-5</v>
      </c>
      <c r="CP129" s="348">
        <v>7.4730759905806911E-5</v>
      </c>
      <c r="CQ129" s="348">
        <v>1.0605489842706339E-4</v>
      </c>
      <c r="CR129" s="348">
        <v>1.3267533364266865E-4</v>
      </c>
      <c r="CS129" s="348">
        <v>4.4756843537866812E-5</v>
      </c>
      <c r="CT129" s="348">
        <v>3.4068304291044361E-5</v>
      </c>
      <c r="CU129" s="348">
        <v>4.5256500745624993E-5</v>
      </c>
      <c r="CV129" s="348">
        <v>1.0265489976194617E-4</v>
      </c>
      <c r="CW129" s="348">
        <v>3.4672782447347626E-5</v>
      </c>
      <c r="CX129" s="348">
        <v>5.9628809381996714E-4</v>
      </c>
      <c r="CY129" s="348">
        <v>1.8380027398339928E-5</v>
      </c>
      <c r="CZ129" s="348">
        <v>5.7275291852720047E-5</v>
      </c>
      <c r="DA129" s="348">
        <v>6.0325316363426073E-5</v>
      </c>
      <c r="DB129" s="348">
        <v>6.0489114552728702E-5</v>
      </c>
      <c r="DC129" s="348">
        <v>4.568340180404057E-5</v>
      </c>
      <c r="DD129" s="348">
        <v>5.6095503203310249E-5</v>
      </c>
      <c r="DE129" s="348">
        <v>6.3743722488139441E-5</v>
      </c>
      <c r="DF129" s="348">
        <v>2.6650812388479521E-4</v>
      </c>
      <c r="DG129" s="349">
        <v>9.7361114418511156E-5</v>
      </c>
    </row>
    <row r="130" spans="1:111" ht="15" customHeight="1" x14ac:dyDescent="0.3">
      <c r="A130" s="278">
        <v>8</v>
      </c>
      <c r="B130" s="196" t="s">
        <v>275</v>
      </c>
      <c r="C130" s="195" t="s">
        <v>202</v>
      </c>
      <c r="D130" s="348">
        <v>3.140216493488824E-3</v>
      </c>
      <c r="E130" s="348">
        <v>0.10033789315360817</v>
      </c>
      <c r="F130" s="348">
        <v>1.0979609138115354E-2</v>
      </c>
      <c r="G130" s="348">
        <v>2.3446565785446936E-2</v>
      </c>
      <c r="H130" s="348">
        <v>5.4230718641533601E-2</v>
      </c>
      <c r="I130" s="348">
        <v>1.5699991627387946E-6</v>
      </c>
      <c r="J130" s="348">
        <v>2.9483489384838994E-5</v>
      </c>
      <c r="K130" s="348">
        <v>1.0514525464188211</v>
      </c>
      <c r="L130" s="348">
        <v>7.8547252747096036E-2</v>
      </c>
      <c r="M130" s="348">
        <v>0.25593756614109892</v>
      </c>
      <c r="N130" s="348">
        <v>1.5495455640655156E-4</v>
      </c>
      <c r="O130" s="348">
        <v>7.1282041156898524E-4</v>
      </c>
      <c r="P130" s="348">
        <v>1.3770557457862729E-3</v>
      </c>
      <c r="Q130" s="348">
        <v>3.8460612619283284E-3</v>
      </c>
      <c r="R130" s="348">
        <v>7.7273460716268327E-4</v>
      </c>
      <c r="S130" s="348">
        <v>5.6395099888609341E-3</v>
      </c>
      <c r="T130" s="348">
        <v>2.0013332526427384E-3</v>
      </c>
      <c r="U130" s="348">
        <v>1.1719708343141007E-3</v>
      </c>
      <c r="V130" s="348">
        <v>4.6284587450211648E-4</v>
      </c>
      <c r="W130" s="348">
        <v>4.4140435393766889E-4</v>
      </c>
      <c r="X130" s="348">
        <v>2.757739625583755E-4</v>
      </c>
      <c r="Y130" s="348">
        <v>3.7682191997632539E-3</v>
      </c>
      <c r="Z130" s="348">
        <v>1.076689318909786E-3</v>
      </c>
      <c r="AA130" s="348">
        <v>9.6512609962667482E-4</v>
      </c>
      <c r="AB130" s="348">
        <v>1.0300252935609095E-2</v>
      </c>
      <c r="AC130" s="348">
        <v>1.6161345690158507E-2</v>
      </c>
      <c r="AD130" s="348">
        <v>2.7516398436254661E-5</v>
      </c>
      <c r="AE130" s="348">
        <v>2.1066553756681101E-4</v>
      </c>
      <c r="AF130" s="348">
        <v>4.6694557102081648E-4</v>
      </c>
      <c r="AG130" s="348">
        <v>5.8287464528613924E-4</v>
      </c>
      <c r="AH130" s="348">
        <v>4.435689558992012E-3</v>
      </c>
      <c r="AI130" s="348">
        <v>3.5510738561302525E-4</v>
      </c>
      <c r="AJ130" s="348">
        <v>2.5330543626305135E-4</v>
      </c>
      <c r="AK130" s="348">
        <v>9.8506607529432735E-4</v>
      </c>
      <c r="AL130" s="348">
        <v>1.6034868267675298E-3</v>
      </c>
      <c r="AM130" s="348">
        <v>7.7822590660760402E-5</v>
      </c>
      <c r="AN130" s="348">
        <v>9.0285744096463706E-5</v>
      </c>
      <c r="AO130" s="348">
        <v>1.9545881587829681E-4</v>
      </c>
      <c r="AP130" s="348">
        <v>6.2552598630270564E-5</v>
      </c>
      <c r="AQ130" s="348">
        <v>2.6016843808122526E-5</v>
      </c>
      <c r="AR130" s="348">
        <v>9.2909247644053282E-5</v>
      </c>
      <c r="AS130" s="348">
        <v>1.8244629444926015E-4</v>
      </c>
      <c r="AT130" s="348">
        <v>1.6087878890507675E-4</v>
      </c>
      <c r="AU130" s="348">
        <v>1.167477706398138E-4</v>
      </c>
      <c r="AV130" s="348">
        <v>1.2303644611281214E-4</v>
      </c>
      <c r="AW130" s="348">
        <v>2.0164931041424588E-4</v>
      </c>
      <c r="AX130" s="348">
        <v>7.9652318547302105E-5</v>
      </c>
      <c r="AY130" s="348">
        <v>2.2461313240479335E-4</v>
      </c>
      <c r="AZ130" s="348">
        <v>1.8657887388851717E-4</v>
      </c>
      <c r="BA130" s="348">
        <v>1.6119410775028732E-4</v>
      </c>
      <c r="BB130" s="348">
        <v>6.2842027774196008E-5</v>
      </c>
      <c r="BC130" s="348">
        <v>1.5205803003498402E-4</v>
      </c>
      <c r="BD130" s="348">
        <v>9.8681208437842438E-5</v>
      </c>
      <c r="BE130" s="348">
        <v>6.8173068167155812E-5</v>
      </c>
      <c r="BF130" s="348">
        <v>3.3411481772471839E-4</v>
      </c>
      <c r="BG130" s="348">
        <v>3.7906830801757839E-4</v>
      </c>
      <c r="BH130" s="348">
        <v>4.2920289613056895E-4</v>
      </c>
      <c r="BI130" s="348">
        <v>4.1857232107567638E-4</v>
      </c>
      <c r="BJ130" s="348">
        <v>1.2927545684244155E-4</v>
      </c>
      <c r="BK130" s="348">
        <v>2.8571379417127465E-3</v>
      </c>
      <c r="BL130" s="348">
        <v>9.0354827061610031E-5</v>
      </c>
      <c r="BM130" s="348">
        <v>4.4006263202109092E-4</v>
      </c>
      <c r="BN130" s="348">
        <v>3.311675106993823E-4</v>
      </c>
      <c r="BO130" s="348">
        <v>1.9869596948615052E-4</v>
      </c>
      <c r="BP130" s="348">
        <v>1.6233651384862767E-4</v>
      </c>
      <c r="BQ130" s="348">
        <v>7.8903040089025158E-5</v>
      </c>
      <c r="BR130" s="348">
        <v>1.8413590152954512E-4</v>
      </c>
      <c r="BS130" s="348">
        <v>1.5293673729520715E-4</v>
      </c>
      <c r="BT130" s="348">
        <v>1.9383888126766642E-4</v>
      </c>
      <c r="BU130" s="348">
        <v>9.9558162008323123E-5</v>
      </c>
      <c r="BV130" s="348">
        <v>8.7577841450463674E-5</v>
      </c>
      <c r="BW130" s="348">
        <v>4.7350272725287231E-5</v>
      </c>
      <c r="BX130" s="348">
        <v>4.5769344626858729E-5</v>
      </c>
      <c r="BY130" s="348">
        <v>1.6534701129719334E-5</v>
      </c>
      <c r="BZ130" s="348">
        <v>1.1360561479698911E-4</v>
      </c>
      <c r="CA130" s="348">
        <v>6.527131368507262E-5</v>
      </c>
      <c r="CB130" s="348">
        <v>2.0960467670484719E-4</v>
      </c>
      <c r="CC130" s="348">
        <v>6.5239983863918209E-5</v>
      </c>
      <c r="CD130" s="348">
        <v>2.2371417113743362E-4</v>
      </c>
      <c r="CE130" s="348">
        <v>9.2294212619546218E-5</v>
      </c>
      <c r="CF130" s="348">
        <v>1.1882846612528806E-4</v>
      </c>
      <c r="CG130" s="348">
        <v>7.0011745021472866E-4</v>
      </c>
      <c r="CH130" s="348">
        <v>5.3872876915754985E-5</v>
      </c>
      <c r="CI130" s="348">
        <v>1.594966335053879E-4</v>
      </c>
      <c r="CJ130" s="348">
        <v>2.0953781367151386E-4</v>
      </c>
      <c r="CK130" s="348">
        <v>1.647724690690442E-4</v>
      </c>
      <c r="CL130" s="348">
        <v>1.7146618066517542E-4</v>
      </c>
      <c r="CM130" s="348">
        <v>4.7061194981301178E-4</v>
      </c>
      <c r="CN130" s="348">
        <v>7.5956844694268877E-4</v>
      </c>
      <c r="CO130" s="348">
        <v>7.3062956231058768E-3</v>
      </c>
      <c r="CP130" s="348">
        <v>2.8666947008513951E-3</v>
      </c>
      <c r="CQ130" s="348">
        <v>6.5898271474408594E-3</v>
      </c>
      <c r="CR130" s="348">
        <v>6.0120375035844261E-4</v>
      </c>
      <c r="CS130" s="348">
        <v>1.3465577868837659E-2</v>
      </c>
      <c r="CT130" s="348">
        <v>2.4418728347922452E-2</v>
      </c>
      <c r="CU130" s="348">
        <v>1.9142603480570989E-3</v>
      </c>
      <c r="CV130" s="348">
        <v>1.6424945837396025E-4</v>
      </c>
      <c r="CW130" s="348">
        <v>2.5733882557245043E-4</v>
      </c>
      <c r="CX130" s="348">
        <v>2.440533403533882E-4</v>
      </c>
      <c r="CY130" s="348">
        <v>1.4286312096113051E-4</v>
      </c>
      <c r="CZ130" s="348">
        <v>7.5096644796236067E-2</v>
      </c>
      <c r="DA130" s="348">
        <v>0.17271392343264347</v>
      </c>
      <c r="DB130" s="348">
        <v>6.1471786153309701E-4</v>
      </c>
      <c r="DC130" s="348">
        <v>6.6495593453125452E-4</v>
      </c>
      <c r="DD130" s="348">
        <v>3.1717550904796937E-3</v>
      </c>
      <c r="DE130" s="348">
        <v>5.3522422987190895E-3</v>
      </c>
      <c r="DF130" s="348">
        <v>1.9253618314473381E-3</v>
      </c>
      <c r="DG130" s="349">
        <v>3.5008950455672592E-4</v>
      </c>
    </row>
    <row r="131" spans="1:111" ht="15" customHeight="1" x14ac:dyDescent="0.3">
      <c r="A131" s="278">
        <v>9</v>
      </c>
      <c r="B131" s="196" t="s">
        <v>276</v>
      </c>
      <c r="C131" s="195" t="s">
        <v>277</v>
      </c>
      <c r="D131" s="348">
        <v>4.1813611808427319E-5</v>
      </c>
      <c r="E131" s="348">
        <v>3.7344430075910849E-4</v>
      </c>
      <c r="F131" s="348">
        <v>4.7161879019940561E-5</v>
      </c>
      <c r="G131" s="348">
        <v>5.4807329062956102E-5</v>
      </c>
      <c r="H131" s="348">
        <v>1.2189905703880474E-2</v>
      </c>
      <c r="I131" s="348">
        <v>5.8603847216119078E-7</v>
      </c>
      <c r="J131" s="348">
        <v>5.5915837642034327E-6</v>
      </c>
      <c r="K131" s="348">
        <v>1.9060928383288524E-3</v>
      </c>
      <c r="L131" s="348">
        <v>0.96540135152721562</v>
      </c>
      <c r="M131" s="348">
        <v>5.0574421566277423E-4</v>
      </c>
      <c r="N131" s="348">
        <v>8.8128170466419552E-6</v>
      </c>
      <c r="O131" s="348">
        <v>1.780846679444811E-5</v>
      </c>
      <c r="P131" s="348">
        <v>1.1905137325082939E-5</v>
      </c>
      <c r="Q131" s="348">
        <v>3.9016146400105072E-5</v>
      </c>
      <c r="R131" s="348">
        <v>2.1939731695484378E-5</v>
      </c>
      <c r="S131" s="348">
        <v>4.2184991341892115E-5</v>
      </c>
      <c r="T131" s="348">
        <v>3.1549981035316506E-5</v>
      </c>
      <c r="U131" s="348">
        <v>2.4216649505190431E-5</v>
      </c>
      <c r="V131" s="348">
        <v>1.3927675156541523E-5</v>
      </c>
      <c r="W131" s="348">
        <v>1.4927351820932074E-5</v>
      </c>
      <c r="X131" s="348">
        <v>6.8050780824765807E-6</v>
      </c>
      <c r="Y131" s="348">
        <v>2.0538994113945076E-5</v>
      </c>
      <c r="Z131" s="348">
        <v>1.2500592703696018E-5</v>
      </c>
      <c r="AA131" s="348">
        <v>3.1456043618987964E-5</v>
      </c>
      <c r="AB131" s="348">
        <v>1.099893376207432E-4</v>
      </c>
      <c r="AC131" s="348">
        <v>4.926417511746125E-5</v>
      </c>
      <c r="AD131" s="348">
        <v>2.5553184371694877E-6</v>
      </c>
      <c r="AE131" s="348">
        <v>2.4432528685673716E-5</v>
      </c>
      <c r="AF131" s="348">
        <v>2.0706261558224557E-5</v>
      </c>
      <c r="AG131" s="348">
        <v>2.3464072115012395E-5</v>
      </c>
      <c r="AH131" s="348">
        <v>1.5986298735305491E-5</v>
      </c>
      <c r="AI131" s="348">
        <v>4.5118547900030722E-5</v>
      </c>
      <c r="AJ131" s="348">
        <v>4.4282641049789268E-5</v>
      </c>
      <c r="AK131" s="348">
        <v>2.1162231487466357E-5</v>
      </c>
      <c r="AL131" s="348">
        <v>4.7476205239404042E-5</v>
      </c>
      <c r="AM131" s="348">
        <v>3.1041238234447818E-5</v>
      </c>
      <c r="AN131" s="348">
        <v>3.6480240696683745E-5</v>
      </c>
      <c r="AO131" s="348">
        <v>6.0974097329492809E-5</v>
      </c>
      <c r="AP131" s="348">
        <v>4.3608005487644505E-5</v>
      </c>
      <c r="AQ131" s="348">
        <v>9.4169794802285387E-6</v>
      </c>
      <c r="AR131" s="348">
        <v>2.3159490774603797E-5</v>
      </c>
      <c r="AS131" s="348">
        <v>2.8676815906444598E-5</v>
      </c>
      <c r="AT131" s="348">
        <v>3.196546108945964E-5</v>
      </c>
      <c r="AU131" s="348">
        <v>3.5728876357276299E-5</v>
      </c>
      <c r="AV131" s="348">
        <v>2.9390881351794668E-5</v>
      </c>
      <c r="AW131" s="348">
        <v>1.6311547938269444E-5</v>
      </c>
      <c r="AX131" s="348">
        <v>7.7709887757173465E-6</v>
      </c>
      <c r="AY131" s="348">
        <v>1.7683070555420823E-5</v>
      </c>
      <c r="AZ131" s="348">
        <v>2.6561319515235703E-5</v>
      </c>
      <c r="BA131" s="348">
        <v>1.7543886488197991E-5</v>
      </c>
      <c r="BB131" s="348">
        <v>7.0757016249037941E-6</v>
      </c>
      <c r="BC131" s="348">
        <v>1.9805297378552167E-5</v>
      </c>
      <c r="BD131" s="348">
        <v>1.1663738980471249E-5</v>
      </c>
      <c r="BE131" s="348">
        <v>6.187745332872785E-6</v>
      </c>
      <c r="BF131" s="348">
        <v>2.1266007636023916E-5</v>
      </c>
      <c r="BG131" s="348">
        <v>2.2921167291630475E-5</v>
      </c>
      <c r="BH131" s="348">
        <v>2.4976050549411095E-5</v>
      </c>
      <c r="BI131" s="348">
        <v>3.5840884478716378E-5</v>
      </c>
      <c r="BJ131" s="348">
        <v>3.178827317450415E-5</v>
      </c>
      <c r="BK131" s="348">
        <v>7.1867708548605918E-5</v>
      </c>
      <c r="BL131" s="348">
        <v>2.8965640381743223E-5</v>
      </c>
      <c r="BM131" s="348">
        <v>6.1762164975456496E-5</v>
      </c>
      <c r="BN131" s="348">
        <v>7.0622963177514528E-5</v>
      </c>
      <c r="BO131" s="348">
        <v>5.2640799066842009E-5</v>
      </c>
      <c r="BP131" s="348">
        <v>5.7608324000122109E-5</v>
      </c>
      <c r="BQ131" s="348">
        <v>2.0365104105938309E-5</v>
      </c>
      <c r="BR131" s="348">
        <v>1.9719674917422509E-5</v>
      </c>
      <c r="BS131" s="348">
        <v>3.7940339253891736E-5</v>
      </c>
      <c r="BT131" s="348">
        <v>3.3685413130399682E-5</v>
      </c>
      <c r="BU131" s="348">
        <v>1.1966965841074001E-4</v>
      </c>
      <c r="BV131" s="348">
        <v>3.5825672028555861E-5</v>
      </c>
      <c r="BW131" s="348">
        <v>3.8767161284914586E-5</v>
      </c>
      <c r="BX131" s="348">
        <v>3.2916604076452401E-5</v>
      </c>
      <c r="BY131" s="348">
        <v>5.2586462988709641E-6</v>
      </c>
      <c r="BZ131" s="348">
        <v>3.332384030668542E-5</v>
      </c>
      <c r="CA131" s="348">
        <v>2.2441172442081513E-5</v>
      </c>
      <c r="CB131" s="348">
        <v>8.0765093912556324E-5</v>
      </c>
      <c r="CC131" s="348">
        <v>4.4614982752559036E-5</v>
      </c>
      <c r="CD131" s="348">
        <v>1.1669922857259464E-4</v>
      </c>
      <c r="CE131" s="348">
        <v>4.5518253734463196E-5</v>
      </c>
      <c r="CF131" s="348">
        <v>2.654359934496412E-5</v>
      </c>
      <c r="CG131" s="348">
        <v>4.0684029497561512E-4</v>
      </c>
      <c r="CH131" s="348">
        <v>1.1972334373067779E-5</v>
      </c>
      <c r="CI131" s="348">
        <v>4.2404876680849947E-5</v>
      </c>
      <c r="CJ131" s="348">
        <v>3.3323011040135148E-5</v>
      </c>
      <c r="CK131" s="348">
        <v>1.7423784051381446E-5</v>
      </c>
      <c r="CL131" s="348">
        <v>5.7072898881161824E-5</v>
      </c>
      <c r="CM131" s="348">
        <v>3.2343885858721784E-5</v>
      </c>
      <c r="CN131" s="348">
        <v>6.4258327117226366E-5</v>
      </c>
      <c r="CO131" s="348">
        <v>7.0668808593562647E-4</v>
      </c>
      <c r="CP131" s="348">
        <v>6.7307849872354103E-5</v>
      </c>
      <c r="CQ131" s="348">
        <v>8.2311367568285439E-4</v>
      </c>
      <c r="CR131" s="348">
        <v>6.8577013819605553E-5</v>
      </c>
      <c r="CS131" s="348">
        <v>1.6994764982000417E-3</v>
      </c>
      <c r="CT131" s="348">
        <v>3.2247505917410968E-3</v>
      </c>
      <c r="CU131" s="348">
        <v>5.363925456607382E-5</v>
      </c>
      <c r="CV131" s="348">
        <v>2.8469985776598786E-5</v>
      </c>
      <c r="CW131" s="348">
        <v>2.8659236598195521E-5</v>
      </c>
      <c r="CX131" s="348">
        <v>3.8342200684664829E-5</v>
      </c>
      <c r="CY131" s="348">
        <v>2.3386780005925243E-5</v>
      </c>
      <c r="CZ131" s="348">
        <v>2.025417288834494E-2</v>
      </c>
      <c r="DA131" s="348">
        <v>6.1503458357096384E-2</v>
      </c>
      <c r="DB131" s="348">
        <v>4.2895583094595633E-5</v>
      </c>
      <c r="DC131" s="348">
        <v>2.0323749779995033E-5</v>
      </c>
      <c r="DD131" s="348">
        <v>1.2090219325272281E-4</v>
      </c>
      <c r="DE131" s="348">
        <v>1.0982292837202444E-3</v>
      </c>
      <c r="DF131" s="348">
        <v>5.8723522707057413E-5</v>
      </c>
      <c r="DG131" s="349">
        <v>2.7455024447085095E-3</v>
      </c>
    </row>
    <row r="132" spans="1:111" ht="15" customHeight="1" x14ac:dyDescent="0.3">
      <c r="A132" s="278">
        <v>10</v>
      </c>
      <c r="B132" s="196" t="s">
        <v>278</v>
      </c>
      <c r="C132" s="195" t="s">
        <v>203</v>
      </c>
      <c r="D132" s="348">
        <v>9.0154376473544368E-3</v>
      </c>
      <c r="E132" s="348">
        <v>0.31340196481696214</v>
      </c>
      <c r="F132" s="348">
        <v>3.7539489224222899E-2</v>
      </c>
      <c r="G132" s="348">
        <v>4.9185704491465582E-3</v>
      </c>
      <c r="H132" s="348">
        <v>5.1652458316436244E-2</v>
      </c>
      <c r="I132" s="348">
        <v>1.385229012094809E-7</v>
      </c>
      <c r="J132" s="348">
        <v>1.9672497099789649E-6</v>
      </c>
      <c r="K132" s="348">
        <v>3.3304191264772846E-2</v>
      </c>
      <c r="L132" s="348">
        <v>2.8453037011568092E-3</v>
      </c>
      <c r="M132" s="348">
        <v>0.94227208782511418</v>
      </c>
      <c r="N132" s="348">
        <v>1.6103532349164671E-4</v>
      </c>
      <c r="O132" s="348">
        <v>2.6823880885867569E-4</v>
      </c>
      <c r="P132" s="348">
        <v>8.0640679862189292E-5</v>
      </c>
      <c r="Q132" s="348">
        <v>5.0404448898768892E-4</v>
      </c>
      <c r="R132" s="348">
        <v>6.3144379477965927E-5</v>
      </c>
      <c r="S132" s="348">
        <v>2.7960379079067254E-4</v>
      </c>
      <c r="T132" s="348">
        <v>9.7322965389827514E-5</v>
      </c>
      <c r="U132" s="348">
        <v>5.2134653092312719E-5</v>
      </c>
      <c r="V132" s="348">
        <v>5.9553448984558249E-4</v>
      </c>
      <c r="W132" s="348">
        <v>2.0901855279447785E-5</v>
      </c>
      <c r="X132" s="348">
        <v>1.0667880783466135E-5</v>
      </c>
      <c r="Y132" s="348">
        <v>1.2581117629122113E-4</v>
      </c>
      <c r="Z132" s="348">
        <v>3.8529957354415662E-5</v>
      </c>
      <c r="AA132" s="348">
        <v>4.7793215410959138E-5</v>
      </c>
      <c r="AB132" s="348">
        <v>3.6650673682258846E-4</v>
      </c>
      <c r="AC132" s="348">
        <v>5.2826789746419174E-4</v>
      </c>
      <c r="AD132" s="348">
        <v>1.3814327648436947E-6</v>
      </c>
      <c r="AE132" s="348">
        <v>7.586285881247988E-6</v>
      </c>
      <c r="AF132" s="348">
        <v>2.1288964103582708E-5</v>
      </c>
      <c r="AG132" s="348">
        <v>2.8611037333461139E-4</v>
      </c>
      <c r="AH132" s="348">
        <v>1.356771635882142E-3</v>
      </c>
      <c r="AI132" s="348">
        <v>1.9330382146074922E-5</v>
      </c>
      <c r="AJ132" s="348">
        <v>1.321240857534928E-5</v>
      </c>
      <c r="AK132" s="348">
        <v>4.724933573608901E-5</v>
      </c>
      <c r="AL132" s="348">
        <v>6.1417615385287811E-5</v>
      </c>
      <c r="AM132" s="348">
        <v>3.9792930945673722E-6</v>
      </c>
      <c r="AN132" s="348">
        <v>6.3580397652099618E-6</v>
      </c>
      <c r="AO132" s="348">
        <v>1.1621896703293982E-5</v>
      </c>
      <c r="AP132" s="348">
        <v>5.9727200487054043E-6</v>
      </c>
      <c r="AQ132" s="348">
        <v>1.8760290787539457E-6</v>
      </c>
      <c r="AR132" s="348">
        <v>6.6583653289873161E-6</v>
      </c>
      <c r="AS132" s="348">
        <v>1.1842706797531145E-5</v>
      </c>
      <c r="AT132" s="348">
        <v>9.1754943943606872E-6</v>
      </c>
      <c r="AU132" s="348">
        <v>1.0166797474556096E-5</v>
      </c>
      <c r="AV132" s="348">
        <v>1.1984041620191269E-5</v>
      </c>
      <c r="AW132" s="348">
        <v>1.358845220234699E-5</v>
      </c>
      <c r="AX132" s="348">
        <v>5.6608968646077596E-6</v>
      </c>
      <c r="AY132" s="348">
        <v>1.3696417231603238E-5</v>
      </c>
      <c r="AZ132" s="348">
        <v>1.4430584739394048E-5</v>
      </c>
      <c r="BA132" s="348">
        <v>1.2680673095615183E-5</v>
      </c>
      <c r="BB132" s="348">
        <v>4.5327942862324596E-6</v>
      </c>
      <c r="BC132" s="348">
        <v>9.4810250058539595E-6</v>
      </c>
      <c r="BD132" s="348">
        <v>7.3011506105968387E-6</v>
      </c>
      <c r="BE132" s="348">
        <v>4.1000166395628369E-6</v>
      </c>
      <c r="BF132" s="348">
        <v>2.2873042057768817E-5</v>
      </c>
      <c r="BG132" s="348">
        <v>2.6816381535302116E-5</v>
      </c>
      <c r="BH132" s="348">
        <v>2.7082319448497784E-5</v>
      </c>
      <c r="BI132" s="348">
        <v>2.5049042901378563E-5</v>
      </c>
      <c r="BJ132" s="348">
        <v>1.0615796031644885E-5</v>
      </c>
      <c r="BK132" s="348">
        <v>3.5059260760002882E-4</v>
      </c>
      <c r="BL132" s="348">
        <v>8.5729343326833304E-6</v>
      </c>
      <c r="BM132" s="348">
        <v>4.8302074465579827E-5</v>
      </c>
      <c r="BN132" s="348">
        <v>2.5631336444334902E-5</v>
      </c>
      <c r="BO132" s="348">
        <v>1.6149093301896325E-4</v>
      </c>
      <c r="BP132" s="348">
        <v>2.8604547503260281E-5</v>
      </c>
      <c r="BQ132" s="348">
        <v>7.2772513433215947E-6</v>
      </c>
      <c r="BR132" s="348">
        <v>1.6425708212441568E-5</v>
      </c>
      <c r="BS132" s="348">
        <v>1.1261087382480545E-5</v>
      </c>
      <c r="BT132" s="348">
        <v>1.541228577049049E-5</v>
      </c>
      <c r="BU132" s="348">
        <v>5.0212463207049966E-5</v>
      </c>
      <c r="BV132" s="348">
        <v>8.0297274114683508E-6</v>
      </c>
      <c r="BW132" s="348">
        <v>4.6854242580166643E-6</v>
      </c>
      <c r="BX132" s="348">
        <v>4.6353829303381587E-6</v>
      </c>
      <c r="BY132" s="348">
        <v>1.3670898417085292E-6</v>
      </c>
      <c r="BZ132" s="348">
        <v>9.549841397098397E-6</v>
      </c>
      <c r="CA132" s="348">
        <v>5.596468504963842E-6</v>
      </c>
      <c r="CB132" s="348">
        <v>2.1554623456322712E-5</v>
      </c>
      <c r="CC132" s="348">
        <v>4.8913823368249666E-6</v>
      </c>
      <c r="CD132" s="348">
        <v>1.4524751611056197E-5</v>
      </c>
      <c r="CE132" s="348">
        <v>7.1279956118701379E-6</v>
      </c>
      <c r="CF132" s="348">
        <v>8.3799049451923972E-6</v>
      </c>
      <c r="CG132" s="348">
        <v>4.0407993822262693E-5</v>
      </c>
      <c r="CH132" s="348">
        <v>4.4138094403973257E-6</v>
      </c>
      <c r="CI132" s="348">
        <v>1.5059062471732663E-5</v>
      </c>
      <c r="CJ132" s="348">
        <v>1.0424119678159898E-4</v>
      </c>
      <c r="CK132" s="348">
        <v>1.4318335114408197E-5</v>
      </c>
      <c r="CL132" s="348">
        <v>1.6535402244275242E-5</v>
      </c>
      <c r="CM132" s="348">
        <v>1.1340266004808437E-4</v>
      </c>
      <c r="CN132" s="348">
        <v>3.0008169048988588E-5</v>
      </c>
      <c r="CO132" s="348">
        <v>5.8762590262495171E-4</v>
      </c>
      <c r="CP132" s="348">
        <v>3.1745376903605516E-3</v>
      </c>
      <c r="CQ132" s="348">
        <v>3.2776408906365074E-4</v>
      </c>
      <c r="CR132" s="348">
        <v>2.7230590440500402E-5</v>
      </c>
      <c r="CS132" s="348">
        <v>6.7259882846939633E-4</v>
      </c>
      <c r="CT132" s="348">
        <v>1.1391555014422345E-3</v>
      </c>
      <c r="CU132" s="348">
        <v>9.2324613494007636E-5</v>
      </c>
      <c r="CV132" s="348">
        <v>1.5578652101919181E-5</v>
      </c>
      <c r="CW132" s="348">
        <v>6.8895725960239578E-5</v>
      </c>
      <c r="CX132" s="348">
        <v>2.6006421110709727E-5</v>
      </c>
      <c r="CY132" s="348">
        <v>9.4181039385883323E-6</v>
      </c>
      <c r="CZ132" s="348">
        <v>3.3904984940998448E-3</v>
      </c>
      <c r="DA132" s="348">
        <v>7.2457155193812626E-3</v>
      </c>
      <c r="DB132" s="348">
        <v>2.9955827133074411E-5</v>
      </c>
      <c r="DC132" s="348">
        <v>1.7340888231387435E-3</v>
      </c>
      <c r="DD132" s="348">
        <v>7.7145714626361489E-3</v>
      </c>
      <c r="DE132" s="348">
        <v>2.6687623551187057E-4</v>
      </c>
      <c r="DF132" s="348">
        <v>1.3630147550371295E-4</v>
      </c>
      <c r="DG132" s="349">
        <v>1.6425685001027217E-5</v>
      </c>
    </row>
    <row r="133" spans="1:111" ht="15" customHeight="1" x14ac:dyDescent="0.3">
      <c r="A133" s="278">
        <v>11</v>
      </c>
      <c r="B133" s="196" t="s">
        <v>279</v>
      </c>
      <c r="C133" s="195" t="s">
        <v>204</v>
      </c>
      <c r="D133" s="348">
        <v>0</v>
      </c>
      <c r="E133" s="348">
        <v>0</v>
      </c>
      <c r="F133" s="348">
        <v>0</v>
      </c>
      <c r="G133" s="348">
        <v>0</v>
      </c>
      <c r="H133" s="348">
        <v>0</v>
      </c>
      <c r="I133" s="348">
        <v>0</v>
      </c>
      <c r="J133" s="348">
        <v>0</v>
      </c>
      <c r="K133" s="348">
        <v>0</v>
      </c>
      <c r="L133" s="348">
        <v>0</v>
      </c>
      <c r="M133" s="348">
        <v>0</v>
      </c>
      <c r="N133" s="348">
        <v>0.48637702503449476</v>
      </c>
      <c r="O133" s="348">
        <v>0</v>
      </c>
      <c r="P133" s="348">
        <v>0</v>
      </c>
      <c r="Q133" s="348">
        <v>0</v>
      </c>
      <c r="R133" s="348">
        <v>0</v>
      </c>
      <c r="S133" s="348">
        <v>0</v>
      </c>
      <c r="T133" s="348">
        <v>0</v>
      </c>
      <c r="U133" s="348">
        <v>0</v>
      </c>
      <c r="V133" s="348">
        <v>0</v>
      </c>
      <c r="W133" s="348">
        <v>0</v>
      </c>
      <c r="X133" s="348">
        <v>0</v>
      </c>
      <c r="Y133" s="348">
        <v>0</v>
      </c>
      <c r="Z133" s="348">
        <v>0</v>
      </c>
      <c r="AA133" s="348">
        <v>0</v>
      </c>
      <c r="AB133" s="348">
        <v>0</v>
      </c>
      <c r="AC133" s="348">
        <v>0</v>
      </c>
      <c r="AD133" s="348">
        <v>0</v>
      </c>
      <c r="AE133" s="348">
        <v>0</v>
      </c>
      <c r="AF133" s="348">
        <v>0</v>
      </c>
      <c r="AG133" s="348">
        <v>0</v>
      </c>
      <c r="AH133" s="348">
        <v>0</v>
      </c>
      <c r="AI133" s="348">
        <v>0</v>
      </c>
      <c r="AJ133" s="348">
        <v>0</v>
      </c>
      <c r="AK133" s="348">
        <v>0</v>
      </c>
      <c r="AL133" s="348">
        <v>0</v>
      </c>
      <c r="AM133" s="348">
        <v>0</v>
      </c>
      <c r="AN133" s="348">
        <v>0</v>
      </c>
      <c r="AO133" s="348">
        <v>0</v>
      </c>
      <c r="AP133" s="348">
        <v>0</v>
      </c>
      <c r="AQ133" s="348">
        <v>0</v>
      </c>
      <c r="AR133" s="348">
        <v>0</v>
      </c>
      <c r="AS133" s="348">
        <v>0</v>
      </c>
      <c r="AT133" s="348">
        <v>0</v>
      </c>
      <c r="AU133" s="348">
        <v>0</v>
      </c>
      <c r="AV133" s="348">
        <v>0</v>
      </c>
      <c r="AW133" s="348">
        <v>0</v>
      </c>
      <c r="AX133" s="348">
        <v>0</v>
      </c>
      <c r="AY133" s="348">
        <v>0</v>
      </c>
      <c r="AZ133" s="348">
        <v>0</v>
      </c>
      <c r="BA133" s="348">
        <v>0</v>
      </c>
      <c r="BB133" s="348">
        <v>0</v>
      </c>
      <c r="BC133" s="348">
        <v>0</v>
      </c>
      <c r="BD133" s="348">
        <v>0</v>
      </c>
      <c r="BE133" s="348">
        <v>0</v>
      </c>
      <c r="BF133" s="348">
        <v>0</v>
      </c>
      <c r="BG133" s="348">
        <v>0</v>
      </c>
      <c r="BH133" s="348">
        <v>0</v>
      </c>
      <c r="BI133" s="348">
        <v>0</v>
      </c>
      <c r="BJ133" s="348">
        <v>0</v>
      </c>
      <c r="BK133" s="348">
        <v>0</v>
      </c>
      <c r="BL133" s="348">
        <v>0</v>
      </c>
      <c r="BM133" s="348">
        <v>0</v>
      </c>
      <c r="BN133" s="348">
        <v>0</v>
      </c>
      <c r="BO133" s="348">
        <v>0</v>
      </c>
      <c r="BP133" s="348">
        <v>0</v>
      </c>
      <c r="BQ133" s="348">
        <v>0</v>
      </c>
      <c r="BR133" s="348">
        <v>0</v>
      </c>
      <c r="BS133" s="348">
        <v>0</v>
      </c>
      <c r="BT133" s="348">
        <v>0</v>
      </c>
      <c r="BU133" s="348">
        <v>0</v>
      </c>
      <c r="BV133" s="348">
        <v>0</v>
      </c>
      <c r="BW133" s="348">
        <v>0</v>
      </c>
      <c r="BX133" s="348">
        <v>0</v>
      </c>
      <c r="BY133" s="348">
        <v>0</v>
      </c>
      <c r="BZ133" s="348">
        <v>0</v>
      </c>
      <c r="CA133" s="348">
        <v>0</v>
      </c>
      <c r="CB133" s="348">
        <v>0</v>
      </c>
      <c r="CC133" s="348">
        <v>0</v>
      </c>
      <c r="CD133" s="348">
        <v>0</v>
      </c>
      <c r="CE133" s="348">
        <v>0</v>
      </c>
      <c r="CF133" s="348">
        <v>0</v>
      </c>
      <c r="CG133" s="348">
        <v>0</v>
      </c>
      <c r="CH133" s="348">
        <v>0</v>
      </c>
      <c r="CI133" s="348">
        <v>0</v>
      </c>
      <c r="CJ133" s="348">
        <v>0</v>
      </c>
      <c r="CK133" s="348">
        <v>0</v>
      </c>
      <c r="CL133" s="348">
        <v>0</v>
      </c>
      <c r="CM133" s="348">
        <v>0</v>
      </c>
      <c r="CN133" s="348">
        <v>0</v>
      </c>
      <c r="CO133" s="348">
        <v>0</v>
      </c>
      <c r="CP133" s="348">
        <v>0</v>
      </c>
      <c r="CQ133" s="348">
        <v>0</v>
      </c>
      <c r="CR133" s="348">
        <v>0</v>
      </c>
      <c r="CS133" s="348">
        <v>0</v>
      </c>
      <c r="CT133" s="348">
        <v>0</v>
      </c>
      <c r="CU133" s="348">
        <v>0</v>
      </c>
      <c r="CV133" s="348">
        <v>0</v>
      </c>
      <c r="CW133" s="348">
        <v>0</v>
      </c>
      <c r="CX133" s="348">
        <v>0</v>
      </c>
      <c r="CY133" s="348">
        <v>0</v>
      </c>
      <c r="CZ133" s="348">
        <v>0</v>
      </c>
      <c r="DA133" s="348">
        <v>0</v>
      </c>
      <c r="DB133" s="348">
        <v>0</v>
      </c>
      <c r="DC133" s="348">
        <v>0</v>
      </c>
      <c r="DD133" s="348">
        <v>0</v>
      </c>
      <c r="DE133" s="348">
        <v>0</v>
      </c>
      <c r="DF133" s="348">
        <v>0</v>
      </c>
      <c r="DG133" s="349">
        <v>0</v>
      </c>
    </row>
    <row r="134" spans="1:111" ht="15" customHeight="1" x14ac:dyDescent="0.3">
      <c r="A134" s="278">
        <v>12</v>
      </c>
      <c r="B134" s="196" t="s">
        <v>280</v>
      </c>
      <c r="C134" s="195" t="s">
        <v>205</v>
      </c>
      <c r="D134" s="348">
        <v>5.2057230893076277E-4</v>
      </c>
      <c r="E134" s="348">
        <v>3.3956998070773205E-4</v>
      </c>
      <c r="F134" s="348">
        <v>6.503727807866778E-4</v>
      </c>
      <c r="G134" s="348">
        <v>1.0653799483701051E-3</v>
      </c>
      <c r="H134" s="348">
        <v>9.0832187070608843E-3</v>
      </c>
      <c r="I134" s="348">
        <v>4.6738440075093727E-6</v>
      </c>
      <c r="J134" s="348">
        <v>4.2799380143110608E-5</v>
      </c>
      <c r="K134" s="348">
        <v>6.1536934570232456E-4</v>
      </c>
      <c r="L134" s="348">
        <v>4.0650567928856906E-4</v>
      </c>
      <c r="M134" s="348">
        <v>3.6883137918646724E-4</v>
      </c>
      <c r="N134" s="348">
        <v>7.5830756484942854E-5</v>
      </c>
      <c r="O134" s="348">
        <v>0.71156000409423958</v>
      </c>
      <c r="P134" s="348">
        <v>4.5550941558231722E-2</v>
      </c>
      <c r="Q134" s="348">
        <v>5.5047283708977129E-4</v>
      </c>
      <c r="R134" s="348">
        <v>2.3201486590028538E-3</v>
      </c>
      <c r="S134" s="348">
        <v>1.114573205155443E-3</v>
      </c>
      <c r="T134" s="348">
        <v>4.5493320015252397E-3</v>
      </c>
      <c r="U134" s="348">
        <v>4.3696500873534783E-4</v>
      </c>
      <c r="V134" s="348">
        <v>1.1254563771732496E-3</v>
      </c>
      <c r="W134" s="348">
        <v>1.6499014820738119E-4</v>
      </c>
      <c r="X134" s="348">
        <v>7.5657550174093482E-5</v>
      </c>
      <c r="Y134" s="348">
        <v>1.2089279157864044E-4</v>
      </c>
      <c r="Z134" s="348">
        <v>1.1581858624888872E-4</v>
      </c>
      <c r="AA134" s="348">
        <v>5.2656059495335078E-3</v>
      </c>
      <c r="AB134" s="348">
        <v>3.2349165877398054E-4</v>
      </c>
      <c r="AC134" s="348">
        <v>2.837574876932555E-4</v>
      </c>
      <c r="AD134" s="348">
        <v>2.2939157206308289E-5</v>
      </c>
      <c r="AE134" s="348">
        <v>1.1061201430784366E-4</v>
      </c>
      <c r="AF134" s="348">
        <v>4.3360250438445684E-4</v>
      </c>
      <c r="AG134" s="348">
        <v>7.0635224022448225E-3</v>
      </c>
      <c r="AH134" s="348">
        <v>6.6928884272949574E-3</v>
      </c>
      <c r="AI134" s="348">
        <v>1.5386590047831504E-3</v>
      </c>
      <c r="AJ134" s="348">
        <v>2.8378334649682159E-4</v>
      </c>
      <c r="AK134" s="348">
        <v>4.3545212275479712E-4</v>
      </c>
      <c r="AL134" s="348">
        <v>1.3517573948516202E-3</v>
      </c>
      <c r="AM134" s="348">
        <v>1.3635312476190843E-4</v>
      </c>
      <c r="AN134" s="348">
        <v>1.5774674439855371E-4</v>
      </c>
      <c r="AO134" s="348">
        <v>2.6651940693583936E-4</v>
      </c>
      <c r="AP134" s="348">
        <v>1.6154876173438032E-4</v>
      </c>
      <c r="AQ134" s="348">
        <v>6.496096182006122E-5</v>
      </c>
      <c r="AR134" s="348">
        <v>5.3122827130811119E-4</v>
      </c>
      <c r="AS134" s="348">
        <v>3.4290420152977041E-4</v>
      </c>
      <c r="AT134" s="348">
        <v>3.9020682561387966E-4</v>
      </c>
      <c r="AU134" s="348">
        <v>2.933183977839935E-4</v>
      </c>
      <c r="AV134" s="348">
        <v>8.0621747292045217E-4</v>
      </c>
      <c r="AW134" s="348">
        <v>4.5766394271888692E-4</v>
      </c>
      <c r="AX134" s="348">
        <v>6.3798969825067998E-4</v>
      </c>
      <c r="AY134" s="348">
        <v>4.779247338237128E-4</v>
      </c>
      <c r="AZ134" s="348">
        <v>3.4468247229411275E-4</v>
      </c>
      <c r="BA134" s="348">
        <v>1.4734513263824742E-3</v>
      </c>
      <c r="BB134" s="348">
        <v>1.3799128501919467E-4</v>
      </c>
      <c r="BC134" s="348">
        <v>3.4402953393488451E-4</v>
      </c>
      <c r="BD134" s="348">
        <v>2.315635896234911E-4</v>
      </c>
      <c r="BE134" s="348">
        <v>1.1483034916538328E-4</v>
      </c>
      <c r="BF134" s="348">
        <v>1.2131878718120593E-3</v>
      </c>
      <c r="BG134" s="348">
        <v>8.3319308820621499E-4</v>
      </c>
      <c r="BH134" s="348">
        <v>1.05352425515343E-3</v>
      </c>
      <c r="BI134" s="348">
        <v>2.4150002169244728E-3</v>
      </c>
      <c r="BJ134" s="348">
        <v>5.6337032699862153E-4</v>
      </c>
      <c r="BK134" s="348">
        <v>2.5127626192352546E-3</v>
      </c>
      <c r="BL134" s="348">
        <v>4.9743548956938586E-4</v>
      </c>
      <c r="BM134" s="348">
        <v>7.7290904092290472E-4</v>
      </c>
      <c r="BN134" s="348">
        <v>2.2080144715311816E-3</v>
      </c>
      <c r="BO134" s="348">
        <v>7.4509831775110454E-4</v>
      </c>
      <c r="BP134" s="348">
        <v>4.8425509303576264E-4</v>
      </c>
      <c r="BQ134" s="348">
        <v>1.6272822958338562E-4</v>
      </c>
      <c r="BR134" s="348">
        <v>2.7304748040383195E-4</v>
      </c>
      <c r="BS134" s="348">
        <v>4.1545025237625947E-4</v>
      </c>
      <c r="BT134" s="348">
        <v>4.707199484677467E-4</v>
      </c>
      <c r="BU134" s="348">
        <v>5.4800069234807588E-4</v>
      </c>
      <c r="BV134" s="348">
        <v>2.4398285657260165E-4</v>
      </c>
      <c r="BW134" s="348">
        <v>1.1086779244917553E-4</v>
      </c>
      <c r="BX134" s="348">
        <v>1.1902693682315872E-4</v>
      </c>
      <c r="BY134" s="348">
        <v>5.6595613860204363E-5</v>
      </c>
      <c r="BZ134" s="348">
        <v>7.3436415499192147E-4</v>
      </c>
      <c r="CA134" s="348">
        <v>2.3625299344287237E-4</v>
      </c>
      <c r="CB134" s="348">
        <v>5.9285858378077083E-4</v>
      </c>
      <c r="CC134" s="348">
        <v>1.2062507578983375E-3</v>
      </c>
      <c r="CD134" s="348">
        <v>5.0629217138698434E-4</v>
      </c>
      <c r="CE134" s="348">
        <v>5.7840412402855644E-4</v>
      </c>
      <c r="CF134" s="348">
        <v>6.653351112350435E-4</v>
      </c>
      <c r="CG134" s="348">
        <v>1.1102489136822582E-3</v>
      </c>
      <c r="CH134" s="348">
        <v>2.1060704860935761E-4</v>
      </c>
      <c r="CI134" s="348">
        <v>2.6850286084464286E-4</v>
      </c>
      <c r="CJ134" s="348">
        <v>3.7972010475076758E-4</v>
      </c>
      <c r="CK134" s="348">
        <v>4.5351962864897711E-4</v>
      </c>
      <c r="CL134" s="348">
        <v>2.8416751574983226E-4</v>
      </c>
      <c r="CM134" s="348">
        <v>4.7645687587151756E-4</v>
      </c>
      <c r="CN134" s="348">
        <v>4.1970173960723724E-4</v>
      </c>
      <c r="CO134" s="348">
        <v>1.5243007761240473E-4</v>
      </c>
      <c r="CP134" s="348">
        <v>3.3745521840910955E-4</v>
      </c>
      <c r="CQ134" s="348">
        <v>4.0557766439519723E-4</v>
      </c>
      <c r="CR134" s="348">
        <v>2.4665192035080762E-3</v>
      </c>
      <c r="CS134" s="348">
        <v>5.572514250290452E-4</v>
      </c>
      <c r="CT134" s="348">
        <v>3.8388606262620284E-4</v>
      </c>
      <c r="CU134" s="348">
        <v>1.3090520707189628E-3</v>
      </c>
      <c r="CV134" s="348">
        <v>4.8174113327060792E-4</v>
      </c>
      <c r="CW134" s="348">
        <v>2.9812726863170041E-4</v>
      </c>
      <c r="CX134" s="348">
        <v>7.1742693775867482E-4</v>
      </c>
      <c r="CY134" s="348">
        <v>4.0935110460643876E-4</v>
      </c>
      <c r="CZ134" s="348">
        <v>1.2019649309744657E-3</v>
      </c>
      <c r="DA134" s="348">
        <v>4.1037438124024057E-4</v>
      </c>
      <c r="DB134" s="348">
        <v>7.78328292399729E-4</v>
      </c>
      <c r="DC134" s="348">
        <v>2.0644594945101761E-3</v>
      </c>
      <c r="DD134" s="348">
        <v>6.1627858906888476E-4</v>
      </c>
      <c r="DE134" s="348">
        <v>5.9666984385902007E-4</v>
      </c>
      <c r="DF134" s="348">
        <v>1.2787849058746574E-2</v>
      </c>
      <c r="DG134" s="349">
        <v>1.6586157141795817E-4</v>
      </c>
    </row>
    <row r="135" spans="1:111" ht="15" customHeight="1" x14ac:dyDescent="0.3">
      <c r="A135" s="278">
        <v>13</v>
      </c>
      <c r="B135" s="196" t="s">
        <v>281</v>
      </c>
      <c r="C135" s="195" t="s">
        <v>282</v>
      </c>
      <c r="D135" s="348">
        <v>1.2619829044669395E-3</v>
      </c>
      <c r="E135" s="348">
        <v>6.605820595595095E-4</v>
      </c>
      <c r="F135" s="348">
        <v>1.760616039533204E-3</v>
      </c>
      <c r="G135" s="348">
        <v>2.3443824141380226E-4</v>
      </c>
      <c r="H135" s="348">
        <v>2.0398992912821754E-3</v>
      </c>
      <c r="I135" s="348">
        <v>1.6332643819375303E-5</v>
      </c>
      <c r="J135" s="348">
        <v>1.18394867642705E-4</v>
      </c>
      <c r="K135" s="348">
        <v>7.7844677750569277E-4</v>
      </c>
      <c r="L135" s="348">
        <v>4.3747629215624045E-4</v>
      </c>
      <c r="M135" s="348">
        <v>6.3092120094855944E-4</v>
      </c>
      <c r="N135" s="348">
        <v>5.883787158669553E-5</v>
      </c>
      <c r="O135" s="348">
        <v>6.6879234579642966E-4</v>
      </c>
      <c r="P135" s="348">
        <v>0.2919798813005493</v>
      </c>
      <c r="Q135" s="348">
        <v>4.372555713894195E-4</v>
      </c>
      <c r="R135" s="348">
        <v>5.9683523445089044E-4</v>
      </c>
      <c r="S135" s="348">
        <v>8.6077829817068994E-4</v>
      </c>
      <c r="T135" s="348">
        <v>7.9551354241697209E-4</v>
      </c>
      <c r="U135" s="348">
        <v>4.6588189127509617E-4</v>
      </c>
      <c r="V135" s="348">
        <v>1.7676903482639187E-3</v>
      </c>
      <c r="W135" s="348">
        <v>3.6829290279065976E-4</v>
      </c>
      <c r="X135" s="348">
        <v>1.2535480164191834E-4</v>
      </c>
      <c r="Y135" s="348">
        <v>2.4430767700095278E-4</v>
      </c>
      <c r="Z135" s="348">
        <v>2.3842605012852297E-4</v>
      </c>
      <c r="AA135" s="348">
        <v>4.7425477903628824E-4</v>
      </c>
      <c r="AB135" s="348">
        <v>6.3848342739304708E-4</v>
      </c>
      <c r="AC135" s="348">
        <v>4.2136695991615053E-4</v>
      </c>
      <c r="AD135" s="348">
        <v>3.4897557257839294E-5</v>
      </c>
      <c r="AE135" s="348">
        <v>1.9739259826220164E-4</v>
      </c>
      <c r="AF135" s="348">
        <v>5.1950791836442682E-4</v>
      </c>
      <c r="AG135" s="348">
        <v>6.1472154210608163E-4</v>
      </c>
      <c r="AH135" s="348">
        <v>3.2276132594481516E-4</v>
      </c>
      <c r="AI135" s="348">
        <v>1.5283813326003824E-3</v>
      </c>
      <c r="AJ135" s="348">
        <v>4.9362253441277899E-4</v>
      </c>
      <c r="AK135" s="348">
        <v>1.2742503684270233E-3</v>
      </c>
      <c r="AL135" s="348">
        <v>7.6791802959285641E-4</v>
      </c>
      <c r="AM135" s="348">
        <v>1.9622186385508076E-4</v>
      </c>
      <c r="AN135" s="348">
        <v>2.8401448701048377E-4</v>
      </c>
      <c r="AO135" s="348">
        <v>6.393111166078455E-4</v>
      </c>
      <c r="AP135" s="348">
        <v>3.9524424180789082E-4</v>
      </c>
      <c r="AQ135" s="348">
        <v>1.0934256594324936E-4</v>
      </c>
      <c r="AR135" s="348">
        <v>3.7987591416249934E-4</v>
      </c>
      <c r="AS135" s="348">
        <v>5.0062498642820124E-4</v>
      </c>
      <c r="AT135" s="348">
        <v>4.3329748015525895E-4</v>
      </c>
      <c r="AU135" s="348">
        <v>5.2651354926505026E-4</v>
      </c>
      <c r="AV135" s="348">
        <v>4.1520574921705827E-4</v>
      </c>
      <c r="AW135" s="348">
        <v>4.578314605973231E-4</v>
      </c>
      <c r="AX135" s="348">
        <v>3.2909394990170138E-4</v>
      </c>
      <c r="AY135" s="348">
        <v>1.2955436868112512E-3</v>
      </c>
      <c r="AZ135" s="348">
        <v>6.7941932906824087E-4</v>
      </c>
      <c r="BA135" s="348">
        <v>1.0646887149003638E-3</v>
      </c>
      <c r="BB135" s="348">
        <v>2.4147705384486507E-4</v>
      </c>
      <c r="BC135" s="348">
        <v>2.7991120454871671E-4</v>
      </c>
      <c r="BD135" s="348">
        <v>3.7143390862480512E-4</v>
      </c>
      <c r="BE135" s="348">
        <v>1.8606989796422543E-4</v>
      </c>
      <c r="BF135" s="348">
        <v>9.4618180635014891E-4</v>
      </c>
      <c r="BG135" s="348">
        <v>5.4783457638580765E-4</v>
      </c>
      <c r="BH135" s="348">
        <v>5.7276599602229452E-4</v>
      </c>
      <c r="BI135" s="348">
        <v>6.1759217248943759E-4</v>
      </c>
      <c r="BJ135" s="348">
        <v>3.1036851331529695E-4</v>
      </c>
      <c r="BK135" s="348">
        <v>1.4860720128804553E-3</v>
      </c>
      <c r="BL135" s="348">
        <v>8.8742574196586696E-4</v>
      </c>
      <c r="BM135" s="348">
        <v>1.5278858666869857E-3</v>
      </c>
      <c r="BN135" s="348">
        <v>8.3448778169584778E-4</v>
      </c>
      <c r="BO135" s="348">
        <v>8.2332012292809511E-4</v>
      </c>
      <c r="BP135" s="348">
        <v>8.4467727124807202E-4</v>
      </c>
      <c r="BQ135" s="348">
        <v>2.2200182440935439E-4</v>
      </c>
      <c r="BR135" s="348">
        <v>3.4014179870725102E-4</v>
      </c>
      <c r="BS135" s="348">
        <v>5.7157772442119586E-4</v>
      </c>
      <c r="BT135" s="348">
        <v>9.7481618056167356E-4</v>
      </c>
      <c r="BU135" s="348">
        <v>1.3375207630932648E-3</v>
      </c>
      <c r="BV135" s="348">
        <v>5.9545350604677308E-4</v>
      </c>
      <c r="BW135" s="348">
        <v>2.0138535685617549E-4</v>
      </c>
      <c r="BX135" s="348">
        <v>1.5704003642685527E-4</v>
      </c>
      <c r="BY135" s="348">
        <v>6.2337085003959055E-5</v>
      </c>
      <c r="BZ135" s="348">
        <v>4.5090244969218414E-4</v>
      </c>
      <c r="CA135" s="348">
        <v>3.7922289842680509E-4</v>
      </c>
      <c r="CB135" s="348">
        <v>8.2706240298712885E-4</v>
      </c>
      <c r="CC135" s="348">
        <v>5.0978768688682903E-4</v>
      </c>
      <c r="CD135" s="348">
        <v>7.3456723327077725E-4</v>
      </c>
      <c r="CE135" s="348">
        <v>2.7367967595463822E-4</v>
      </c>
      <c r="CF135" s="348">
        <v>7.162966293973958E-4</v>
      </c>
      <c r="CG135" s="348">
        <v>9.9513085228909335E-4</v>
      </c>
      <c r="CH135" s="348">
        <v>5.4427052299918955E-4</v>
      </c>
      <c r="CI135" s="348">
        <v>3.9443704497039094E-4</v>
      </c>
      <c r="CJ135" s="348">
        <v>5.6248140936141541E-4</v>
      </c>
      <c r="CK135" s="348">
        <v>4.3253953913992759E-4</v>
      </c>
      <c r="CL135" s="348">
        <v>5.4409860178347019E-4</v>
      </c>
      <c r="CM135" s="348">
        <v>6.9500335785011914E-4</v>
      </c>
      <c r="CN135" s="348">
        <v>1.3727726293700643E-3</v>
      </c>
      <c r="CO135" s="348">
        <v>1.8137988866465148E-4</v>
      </c>
      <c r="CP135" s="348">
        <v>5.5649969383443469E-4</v>
      </c>
      <c r="CQ135" s="348">
        <v>1.157767616193786E-3</v>
      </c>
      <c r="CR135" s="348">
        <v>3.5723360956610582E-3</v>
      </c>
      <c r="CS135" s="348">
        <v>1.9084308172934853E-3</v>
      </c>
      <c r="CT135" s="348">
        <v>1.0115548182093883E-3</v>
      </c>
      <c r="CU135" s="348">
        <v>6.3285344482604334E-3</v>
      </c>
      <c r="CV135" s="348">
        <v>1.2198025725506387E-3</v>
      </c>
      <c r="CW135" s="348">
        <v>4.3633277403323621E-4</v>
      </c>
      <c r="CX135" s="348">
        <v>7.0880921524155876E-4</v>
      </c>
      <c r="CY135" s="348">
        <v>6.7330183796594366E-4</v>
      </c>
      <c r="CZ135" s="348">
        <v>1.9146267017026398E-3</v>
      </c>
      <c r="DA135" s="348">
        <v>7.759702787685928E-4</v>
      </c>
      <c r="DB135" s="348">
        <v>3.4844406535937721E-3</v>
      </c>
      <c r="DC135" s="348">
        <v>1.2372127710093793E-3</v>
      </c>
      <c r="DD135" s="348">
        <v>2.7397794978616468E-3</v>
      </c>
      <c r="DE135" s="348">
        <v>9.651451486909809E-4</v>
      </c>
      <c r="DF135" s="348">
        <v>2.5758651045836882E-3</v>
      </c>
      <c r="DG135" s="349">
        <v>2.404744444917705E-4</v>
      </c>
    </row>
    <row r="136" spans="1:111" ht="15" customHeight="1" x14ac:dyDescent="0.3">
      <c r="A136" s="278">
        <v>14</v>
      </c>
      <c r="B136" s="196" t="s">
        <v>283</v>
      </c>
      <c r="C136" s="195" t="s">
        <v>284</v>
      </c>
      <c r="D136" s="348">
        <v>1.1653682645288317E-3</v>
      </c>
      <c r="E136" s="348">
        <v>7.4816404038069596E-3</v>
      </c>
      <c r="F136" s="348">
        <v>1.574364938707993E-3</v>
      </c>
      <c r="G136" s="348">
        <v>2.2426118977179218E-2</v>
      </c>
      <c r="H136" s="348">
        <v>1.7052898297267784E-3</v>
      </c>
      <c r="I136" s="348">
        <v>1.5535798502983528E-5</v>
      </c>
      <c r="J136" s="348">
        <v>1.2291798612695332E-4</v>
      </c>
      <c r="K136" s="348">
        <v>1.9408843394452342E-3</v>
      </c>
      <c r="L136" s="348">
        <v>1.3253077529407045E-3</v>
      </c>
      <c r="M136" s="348">
        <v>2.5123284550449985E-3</v>
      </c>
      <c r="N136" s="348">
        <v>1.8735259420009891E-4</v>
      </c>
      <c r="O136" s="348">
        <v>7.5731225730305734E-4</v>
      </c>
      <c r="P136" s="348">
        <v>3.7984499480606587E-4</v>
      </c>
      <c r="Q136" s="348">
        <v>0.7996140555840614</v>
      </c>
      <c r="R136" s="348">
        <v>6.5300795267878298E-2</v>
      </c>
      <c r="S136" s="348">
        <v>5.8698241729829938E-2</v>
      </c>
      <c r="T136" s="348">
        <v>1.7286326974206158E-2</v>
      </c>
      <c r="U136" s="348">
        <v>6.4819017627525469E-3</v>
      </c>
      <c r="V136" s="348">
        <v>7.7114848451794165E-4</v>
      </c>
      <c r="W136" s="348">
        <v>7.7567151264339867E-4</v>
      </c>
      <c r="X136" s="348">
        <v>2.5678254538419272E-4</v>
      </c>
      <c r="Y136" s="348">
        <v>4.5248884180238916E-4</v>
      </c>
      <c r="Z136" s="348">
        <v>4.075304783594442E-4</v>
      </c>
      <c r="AA136" s="348">
        <v>1.8778483766993667E-3</v>
      </c>
      <c r="AB136" s="348">
        <v>1.0977472095777176E-3</v>
      </c>
      <c r="AC136" s="348">
        <v>1.136077201479744E-3</v>
      </c>
      <c r="AD136" s="348">
        <v>6.6001824716878347E-5</v>
      </c>
      <c r="AE136" s="348">
        <v>2.5060834844273174E-4</v>
      </c>
      <c r="AF136" s="348">
        <v>9.7774906819240808E-4</v>
      </c>
      <c r="AG136" s="348">
        <v>6.6115041040430093E-4</v>
      </c>
      <c r="AH136" s="348">
        <v>3.4289017340832453E-4</v>
      </c>
      <c r="AI136" s="348">
        <v>5.2661839883990785E-3</v>
      </c>
      <c r="AJ136" s="348">
        <v>8.1849668253227272E-4</v>
      </c>
      <c r="AK136" s="348">
        <v>1.5356344404600404E-2</v>
      </c>
      <c r="AL136" s="348">
        <v>1.9692325800029701E-3</v>
      </c>
      <c r="AM136" s="348">
        <v>5.6451133467930485E-4</v>
      </c>
      <c r="AN136" s="348">
        <v>6.9982570025222703E-4</v>
      </c>
      <c r="AO136" s="348">
        <v>1.1912940036756603E-3</v>
      </c>
      <c r="AP136" s="348">
        <v>5.2910771862149891E-4</v>
      </c>
      <c r="AQ136" s="348">
        <v>2.1520493071629877E-4</v>
      </c>
      <c r="AR136" s="348">
        <v>1.4725554404470135E-3</v>
      </c>
      <c r="AS136" s="348">
        <v>2.2963818776386862E-3</v>
      </c>
      <c r="AT136" s="348">
        <v>9.4316341787125063E-4</v>
      </c>
      <c r="AU136" s="348">
        <v>6.0165655781781375E-4</v>
      </c>
      <c r="AV136" s="348">
        <v>5.2893640687017972E-4</v>
      </c>
      <c r="AW136" s="348">
        <v>8.8941073390394834E-4</v>
      </c>
      <c r="AX136" s="348">
        <v>3.7660311277746021E-4</v>
      </c>
      <c r="AY136" s="348">
        <v>1.5473350707462072E-3</v>
      </c>
      <c r="AZ136" s="348">
        <v>9.6509384123707282E-4</v>
      </c>
      <c r="BA136" s="348">
        <v>8.5622431942109422E-4</v>
      </c>
      <c r="BB136" s="348">
        <v>2.7717358456449059E-4</v>
      </c>
      <c r="BC136" s="348">
        <v>7.2565055671770871E-4</v>
      </c>
      <c r="BD136" s="348">
        <v>4.4107171306537543E-4</v>
      </c>
      <c r="BE136" s="348">
        <v>2.6839928254138948E-4</v>
      </c>
      <c r="BF136" s="348">
        <v>7.7333054575267528E-4</v>
      </c>
      <c r="BG136" s="348">
        <v>8.732596853421727E-4</v>
      </c>
      <c r="BH136" s="348">
        <v>8.9382600699887773E-4</v>
      </c>
      <c r="BI136" s="348">
        <v>3.2308141062891522E-3</v>
      </c>
      <c r="BJ136" s="348">
        <v>1.0394798001495092E-3</v>
      </c>
      <c r="BK136" s="348">
        <v>1.587133426552555E-2</v>
      </c>
      <c r="BL136" s="348">
        <v>6.7307590577465307E-4</v>
      </c>
      <c r="BM136" s="348">
        <v>4.5563857257649304E-2</v>
      </c>
      <c r="BN136" s="348">
        <v>1.4564141104361276E-2</v>
      </c>
      <c r="BO136" s="348">
        <v>1.7360513994824944E-3</v>
      </c>
      <c r="BP136" s="348">
        <v>3.0736996412530056E-3</v>
      </c>
      <c r="BQ136" s="348">
        <v>3.8981568485285827E-3</v>
      </c>
      <c r="BR136" s="348">
        <v>1.1524294707565574E-3</v>
      </c>
      <c r="BS136" s="348">
        <v>1.5854451375674301E-3</v>
      </c>
      <c r="BT136" s="348">
        <v>8.6612911325924756E-4</v>
      </c>
      <c r="BU136" s="348">
        <v>1.1874857753497708E-3</v>
      </c>
      <c r="BV136" s="348">
        <v>7.4674204466216329E-4</v>
      </c>
      <c r="BW136" s="348">
        <v>3.8627798772049581E-4</v>
      </c>
      <c r="BX136" s="348">
        <v>5.9120021090274964E-4</v>
      </c>
      <c r="BY136" s="348">
        <v>3.1148371516838375E-4</v>
      </c>
      <c r="BZ136" s="348">
        <v>8.1582826351859366E-4</v>
      </c>
      <c r="CA136" s="348">
        <v>4.5871201838621454E-4</v>
      </c>
      <c r="CB136" s="348">
        <v>1.886297491669027E-3</v>
      </c>
      <c r="CC136" s="348">
        <v>7.109286737249621E-4</v>
      </c>
      <c r="CD136" s="348">
        <v>2.5112346519104217E-3</v>
      </c>
      <c r="CE136" s="348">
        <v>8.4218945600888866E-4</v>
      </c>
      <c r="CF136" s="348">
        <v>1.7836110620833758E-3</v>
      </c>
      <c r="CG136" s="348">
        <v>8.8358738442431712E-3</v>
      </c>
      <c r="CH136" s="348">
        <v>3.6312937653661256E-4</v>
      </c>
      <c r="CI136" s="348">
        <v>9.0244014236403832E-4</v>
      </c>
      <c r="CJ136" s="348">
        <v>1.3209171089708486E-3</v>
      </c>
      <c r="CK136" s="348">
        <v>9.3226557189759129E-4</v>
      </c>
      <c r="CL136" s="348">
        <v>9.3620770160159615E-4</v>
      </c>
      <c r="CM136" s="348">
        <v>3.1764476380736822E-3</v>
      </c>
      <c r="CN136" s="348">
        <v>5.7895846138500211E-4</v>
      </c>
      <c r="CO136" s="348">
        <v>8.3934570989813661E-4</v>
      </c>
      <c r="CP136" s="348">
        <v>1.4334391688326613E-3</v>
      </c>
      <c r="CQ136" s="348">
        <v>7.2249546830522042E-4</v>
      </c>
      <c r="CR136" s="348">
        <v>1.2001570829486812E-3</v>
      </c>
      <c r="CS136" s="348">
        <v>1.2586267037534005E-3</v>
      </c>
      <c r="CT136" s="348">
        <v>8.0889938080074073E-4</v>
      </c>
      <c r="CU136" s="348">
        <v>1.8901766215261655E-3</v>
      </c>
      <c r="CV136" s="348">
        <v>7.4349744798757409E-4</v>
      </c>
      <c r="CW136" s="348">
        <v>1.2649268098104901E-3</v>
      </c>
      <c r="CX136" s="348">
        <v>6.8824980825392651E-4</v>
      </c>
      <c r="CY136" s="348">
        <v>7.795718819084683E-4</v>
      </c>
      <c r="CZ136" s="348">
        <v>1.4405080621373038E-3</v>
      </c>
      <c r="DA136" s="348">
        <v>1.6795430550026042E-3</v>
      </c>
      <c r="DB136" s="348">
        <v>8.5340747644194594E-4</v>
      </c>
      <c r="DC136" s="348">
        <v>1.4130854154258074E-3</v>
      </c>
      <c r="DD136" s="348">
        <v>3.92445580424548E-4</v>
      </c>
      <c r="DE136" s="348">
        <v>1.2833729238026475E-3</v>
      </c>
      <c r="DF136" s="348">
        <v>1.5127170252322764E-2</v>
      </c>
      <c r="DG136" s="349">
        <v>4.6775524397887907E-4</v>
      </c>
    </row>
    <row r="137" spans="1:111" ht="15" customHeight="1" x14ac:dyDescent="0.3">
      <c r="A137" s="278">
        <v>15</v>
      </c>
      <c r="B137" s="196" t="s">
        <v>285</v>
      </c>
      <c r="C137" s="195" t="s">
        <v>206</v>
      </c>
      <c r="D137" s="348">
        <v>4.3217390887971389E-4</v>
      </c>
      <c r="E137" s="348">
        <v>5.5445555618731629E-4</v>
      </c>
      <c r="F137" s="348">
        <v>5.7660845708304529E-4</v>
      </c>
      <c r="G137" s="348">
        <v>4.6401377544266813E-4</v>
      </c>
      <c r="H137" s="348">
        <v>7.9523454642747762E-4</v>
      </c>
      <c r="I137" s="348">
        <v>3.288049906415982E-5</v>
      </c>
      <c r="J137" s="348">
        <v>1.1161460383483973E-4</v>
      </c>
      <c r="K137" s="348">
        <v>7.7980093023518335E-4</v>
      </c>
      <c r="L137" s="348">
        <v>7.8713567865693231E-4</v>
      </c>
      <c r="M137" s="348">
        <v>5.3531136353513148E-4</v>
      </c>
      <c r="N137" s="348">
        <v>1.3783331834346131E-4</v>
      </c>
      <c r="O137" s="348">
        <v>1.1188352977081558E-3</v>
      </c>
      <c r="P137" s="348">
        <v>4.3419611807950145E-4</v>
      </c>
      <c r="Q137" s="348">
        <v>7.0769638697213463E-4</v>
      </c>
      <c r="R137" s="348">
        <v>0.70860299730140297</v>
      </c>
      <c r="S137" s="348">
        <v>2.0987412967991724E-3</v>
      </c>
      <c r="T137" s="348">
        <v>1.655836575774775E-3</v>
      </c>
      <c r="U137" s="348">
        <v>1.0267932779807578E-3</v>
      </c>
      <c r="V137" s="348">
        <v>1.0224883907690183E-3</v>
      </c>
      <c r="W137" s="348">
        <v>9.2475254428351901E-4</v>
      </c>
      <c r="X137" s="348">
        <v>3.5437886004033092E-4</v>
      </c>
      <c r="Y137" s="348">
        <v>6.1299344740978418E-4</v>
      </c>
      <c r="Z137" s="348">
        <v>6.0087057045158732E-4</v>
      </c>
      <c r="AA137" s="348">
        <v>1.1293736331906021E-3</v>
      </c>
      <c r="AB137" s="348">
        <v>1.5187204312586784E-3</v>
      </c>
      <c r="AC137" s="348">
        <v>8.7861876007419928E-4</v>
      </c>
      <c r="AD137" s="348">
        <v>7.7777412500045404E-5</v>
      </c>
      <c r="AE137" s="348">
        <v>4.8750987273404162E-4</v>
      </c>
      <c r="AF137" s="348">
        <v>1.1077597070750088E-3</v>
      </c>
      <c r="AG137" s="348">
        <v>1.1129531162223456E-3</v>
      </c>
      <c r="AH137" s="348">
        <v>3.8139603763036176E-4</v>
      </c>
      <c r="AI137" s="348">
        <v>7.7103449667785626E-4</v>
      </c>
      <c r="AJ137" s="348">
        <v>1.01001182341985E-3</v>
      </c>
      <c r="AK137" s="348">
        <v>3.0939943965686777E-3</v>
      </c>
      <c r="AL137" s="348">
        <v>1.446738488882001E-3</v>
      </c>
      <c r="AM137" s="348">
        <v>5.2206204115543703E-4</v>
      </c>
      <c r="AN137" s="348">
        <v>6.5497272309414129E-4</v>
      </c>
      <c r="AO137" s="348">
        <v>1.2324448056753551E-3</v>
      </c>
      <c r="AP137" s="348">
        <v>5.4348472507839707E-4</v>
      </c>
      <c r="AQ137" s="348">
        <v>2.1640416715571899E-4</v>
      </c>
      <c r="AR137" s="348">
        <v>8.4927874880086796E-4</v>
      </c>
      <c r="AS137" s="348">
        <v>7.6859774662951634E-4</v>
      </c>
      <c r="AT137" s="348">
        <v>7.2449928630791973E-4</v>
      </c>
      <c r="AU137" s="348">
        <v>7.6478852807203171E-4</v>
      </c>
      <c r="AV137" s="348">
        <v>7.4986766920995263E-4</v>
      </c>
      <c r="AW137" s="348">
        <v>7.5223699731275374E-4</v>
      </c>
      <c r="AX137" s="348">
        <v>5.3415056600066273E-4</v>
      </c>
      <c r="AY137" s="348">
        <v>1.6498718497591461E-3</v>
      </c>
      <c r="AZ137" s="348">
        <v>9.146686964770105E-4</v>
      </c>
      <c r="BA137" s="348">
        <v>8.9589794814906251E-4</v>
      </c>
      <c r="BB137" s="348">
        <v>4.3971285093731273E-4</v>
      </c>
      <c r="BC137" s="348">
        <v>5.7408306186356286E-4</v>
      </c>
      <c r="BD137" s="348">
        <v>7.9804672724837443E-4</v>
      </c>
      <c r="BE137" s="348">
        <v>7.5568912463268257E-4</v>
      </c>
      <c r="BF137" s="348">
        <v>1.0908521197041229E-3</v>
      </c>
      <c r="BG137" s="348">
        <v>1.3261041051427318E-3</v>
      </c>
      <c r="BH137" s="348">
        <v>1.2270993592707281E-3</v>
      </c>
      <c r="BI137" s="348">
        <v>3.9614074330924154E-3</v>
      </c>
      <c r="BJ137" s="348">
        <v>9.5387603205923405E-4</v>
      </c>
      <c r="BK137" s="348">
        <v>1.744437900646729E-3</v>
      </c>
      <c r="BL137" s="348">
        <v>8.2089809307717664E-4</v>
      </c>
      <c r="BM137" s="348">
        <v>7.2577179801188033E-3</v>
      </c>
      <c r="BN137" s="348">
        <v>1.5683203829604427E-2</v>
      </c>
      <c r="BO137" s="348">
        <v>6.9181653175855856E-4</v>
      </c>
      <c r="BP137" s="348">
        <v>6.791996266194213E-4</v>
      </c>
      <c r="BQ137" s="348">
        <v>1.2260291358737209E-3</v>
      </c>
      <c r="BR137" s="348">
        <v>1.6212465577903129E-3</v>
      </c>
      <c r="BS137" s="348">
        <v>3.993053833171444E-3</v>
      </c>
      <c r="BT137" s="348">
        <v>2.7642326479865721E-3</v>
      </c>
      <c r="BU137" s="348">
        <v>1.2408033447662418E-3</v>
      </c>
      <c r="BV137" s="348">
        <v>2.2831908737902949E-3</v>
      </c>
      <c r="BW137" s="348">
        <v>9.6168001557157075E-4</v>
      </c>
      <c r="BX137" s="348">
        <v>1.9850107610876436E-3</v>
      </c>
      <c r="BY137" s="348">
        <v>5.3303113892811023E-4</v>
      </c>
      <c r="BZ137" s="348">
        <v>1.1015781980095543E-3</v>
      </c>
      <c r="CA137" s="348">
        <v>5.8710059252172723E-4</v>
      </c>
      <c r="CB137" s="348">
        <v>1.5602889231703084E-3</v>
      </c>
      <c r="CC137" s="348">
        <v>7.5433636465198979E-4</v>
      </c>
      <c r="CD137" s="348">
        <v>1.488847671149406E-3</v>
      </c>
      <c r="CE137" s="348">
        <v>8.0509593491955543E-4</v>
      </c>
      <c r="CF137" s="348">
        <v>2.3328502121046394E-3</v>
      </c>
      <c r="CG137" s="348">
        <v>2.9107994974975726E-3</v>
      </c>
      <c r="CH137" s="348">
        <v>4.6017304085542411E-4</v>
      </c>
      <c r="CI137" s="348">
        <v>3.2739321173721205E-3</v>
      </c>
      <c r="CJ137" s="348">
        <v>1.6949594649502261E-3</v>
      </c>
      <c r="CK137" s="348">
        <v>1.9751391963099291E-3</v>
      </c>
      <c r="CL137" s="348">
        <v>3.3667290339505196E-3</v>
      </c>
      <c r="CM137" s="348">
        <v>1.9162889778616321E-3</v>
      </c>
      <c r="CN137" s="348">
        <v>1.1743743924471004E-3</v>
      </c>
      <c r="CO137" s="348">
        <v>2.4093653391534125E-3</v>
      </c>
      <c r="CP137" s="348">
        <v>3.5384973091952369E-3</v>
      </c>
      <c r="CQ137" s="348">
        <v>2.092390158258608E-3</v>
      </c>
      <c r="CR137" s="348">
        <v>1.1054295528054342E-3</v>
      </c>
      <c r="CS137" s="348">
        <v>5.9265837987411175E-3</v>
      </c>
      <c r="CT137" s="348">
        <v>2.6449027967278809E-3</v>
      </c>
      <c r="CU137" s="348">
        <v>1.07994081421266E-2</v>
      </c>
      <c r="CV137" s="348">
        <v>2.133051465181899E-3</v>
      </c>
      <c r="CW137" s="348">
        <v>1.6911610957787537E-3</v>
      </c>
      <c r="CX137" s="348">
        <v>9.1088149219928436E-4</v>
      </c>
      <c r="CY137" s="348">
        <v>1.6000864465742658E-3</v>
      </c>
      <c r="CZ137" s="348">
        <v>2.1101067684299547E-3</v>
      </c>
      <c r="DA137" s="348">
        <v>2.3441165931160873E-3</v>
      </c>
      <c r="DB137" s="348">
        <v>9.4931259522934065E-4</v>
      </c>
      <c r="DC137" s="348">
        <v>3.2090578339535923E-3</v>
      </c>
      <c r="DD137" s="348">
        <v>5.2944082230485686E-4</v>
      </c>
      <c r="DE137" s="348">
        <v>2.1987045403560131E-3</v>
      </c>
      <c r="DF137" s="348">
        <v>1.5008434987440172E-3</v>
      </c>
      <c r="DG137" s="349">
        <v>6.0727875233378126E-4</v>
      </c>
    </row>
    <row r="138" spans="1:111" ht="15" customHeight="1" x14ac:dyDescent="0.3">
      <c r="A138" s="278">
        <v>16</v>
      </c>
      <c r="B138" s="196" t="s">
        <v>286</v>
      </c>
      <c r="C138" s="195" t="s">
        <v>207</v>
      </c>
      <c r="D138" s="348">
        <v>1.2470873509961697E-2</v>
      </c>
      <c r="E138" s="348">
        <v>6.3998335055916282E-3</v>
      </c>
      <c r="F138" s="348">
        <v>1.5602935500448702E-2</v>
      </c>
      <c r="G138" s="348">
        <v>4.0626188448886777E-3</v>
      </c>
      <c r="H138" s="348">
        <v>3.0048340278927051E-3</v>
      </c>
      <c r="I138" s="348">
        <v>2.3258059303995064E-5</v>
      </c>
      <c r="J138" s="348">
        <v>2.9589650293086381E-4</v>
      </c>
      <c r="K138" s="348">
        <v>9.3677772202901098E-3</v>
      </c>
      <c r="L138" s="348">
        <v>1.0887392924319532E-2</v>
      </c>
      <c r="M138" s="348">
        <v>6.2672102508319581E-3</v>
      </c>
      <c r="N138" s="348">
        <v>3.1161520622345847E-3</v>
      </c>
      <c r="O138" s="348">
        <v>5.6131496353932072E-3</v>
      </c>
      <c r="P138" s="348">
        <v>2.2847715601960502E-3</v>
      </c>
      <c r="Q138" s="348">
        <v>8.3015495734591032E-3</v>
      </c>
      <c r="R138" s="348">
        <v>7.5785256803294239E-3</v>
      </c>
      <c r="S138" s="348">
        <v>1.3179910537574024</v>
      </c>
      <c r="T138" s="348">
        <v>0.34055790868732627</v>
      </c>
      <c r="U138" s="348">
        <v>0.13670398101582748</v>
      </c>
      <c r="V138" s="348">
        <v>2.4044988059012838E-3</v>
      </c>
      <c r="W138" s="348">
        <v>2.9023219001399914E-3</v>
      </c>
      <c r="X138" s="348">
        <v>7.0096978047041938E-4</v>
      </c>
      <c r="Y138" s="348">
        <v>1.3004794551211196E-3</v>
      </c>
      <c r="Z138" s="348">
        <v>1.7140975709194161E-3</v>
      </c>
      <c r="AA138" s="348">
        <v>2.9298613218566409E-2</v>
      </c>
      <c r="AB138" s="348">
        <v>1.3891084263070461E-2</v>
      </c>
      <c r="AC138" s="348">
        <v>1.1164329192088492E-2</v>
      </c>
      <c r="AD138" s="348">
        <v>2.174837880203131E-4</v>
      </c>
      <c r="AE138" s="348">
        <v>7.7195386878282154E-4</v>
      </c>
      <c r="AF138" s="348">
        <v>4.763576984804202E-3</v>
      </c>
      <c r="AG138" s="348">
        <v>5.3727771718164036E-3</v>
      </c>
      <c r="AH138" s="348">
        <v>1.2395881411290074E-3</v>
      </c>
      <c r="AI138" s="348">
        <v>1.9569179343692861E-2</v>
      </c>
      <c r="AJ138" s="348">
        <v>3.0917181635416965E-3</v>
      </c>
      <c r="AK138" s="348">
        <v>2.6228677617847689E-2</v>
      </c>
      <c r="AL138" s="348">
        <v>1.1378817625129366E-2</v>
      </c>
      <c r="AM138" s="348">
        <v>1.0173074173753349E-3</v>
      </c>
      <c r="AN138" s="348">
        <v>1.2706882163516387E-3</v>
      </c>
      <c r="AO138" s="348">
        <v>1.7812490581453166E-3</v>
      </c>
      <c r="AP138" s="348">
        <v>1.7074319116016006E-3</v>
      </c>
      <c r="AQ138" s="348">
        <v>4.6896343573133613E-4</v>
      </c>
      <c r="AR138" s="348">
        <v>2.176302790752504E-3</v>
      </c>
      <c r="AS138" s="348">
        <v>2.0474703988783462E-3</v>
      </c>
      <c r="AT138" s="348">
        <v>3.3072400825536418E-3</v>
      </c>
      <c r="AU138" s="348">
        <v>2.6481463973544923E-3</v>
      </c>
      <c r="AV138" s="348">
        <v>2.0789062535754564E-3</v>
      </c>
      <c r="AW138" s="348">
        <v>2.9133652611626772E-3</v>
      </c>
      <c r="AX138" s="348">
        <v>1.8463645294365307E-3</v>
      </c>
      <c r="AY138" s="348">
        <v>6.9514956872145433E-3</v>
      </c>
      <c r="AZ138" s="348">
        <v>6.9992462054735824E-3</v>
      </c>
      <c r="BA138" s="348">
        <v>6.4332613331426871E-3</v>
      </c>
      <c r="BB138" s="348">
        <v>1.1467765480541112E-3</v>
      </c>
      <c r="BC138" s="348">
        <v>4.570096723657744E-3</v>
      </c>
      <c r="BD138" s="348">
        <v>2.8487879288687568E-3</v>
      </c>
      <c r="BE138" s="348">
        <v>1.2449911194708542E-3</v>
      </c>
      <c r="BF138" s="348">
        <v>3.2916777212584126E-3</v>
      </c>
      <c r="BG138" s="348">
        <v>3.0275538675657203E-3</v>
      </c>
      <c r="BH138" s="348">
        <v>3.7009969239176414E-3</v>
      </c>
      <c r="BI138" s="348">
        <v>2.4066150079731226E-3</v>
      </c>
      <c r="BJ138" s="348">
        <v>1.9745694047687049E-3</v>
      </c>
      <c r="BK138" s="348">
        <v>1.4855099023238123E-2</v>
      </c>
      <c r="BL138" s="348">
        <v>3.5602782206152084E-3</v>
      </c>
      <c r="BM138" s="348">
        <v>8.9023683234007688E-3</v>
      </c>
      <c r="BN138" s="348">
        <v>8.7717508270579309E-3</v>
      </c>
      <c r="BO138" s="348">
        <v>2.843303488125508E-3</v>
      </c>
      <c r="BP138" s="348">
        <v>2.0412299383035268E-3</v>
      </c>
      <c r="BQ138" s="348">
        <v>1.5974304480899902E-3</v>
      </c>
      <c r="BR138" s="348">
        <v>2.5694908005662763E-3</v>
      </c>
      <c r="BS138" s="348">
        <v>3.4272442658012884E-3</v>
      </c>
      <c r="BT138" s="348">
        <v>3.6705272575018369E-3</v>
      </c>
      <c r="BU138" s="348">
        <v>4.4265559149190888E-3</v>
      </c>
      <c r="BV138" s="348">
        <v>6.0491628858537266E-3</v>
      </c>
      <c r="BW138" s="348">
        <v>2.0200890846554026E-3</v>
      </c>
      <c r="BX138" s="348">
        <v>1.7963295852348436E-3</v>
      </c>
      <c r="BY138" s="348">
        <v>7.1696548522449206E-4</v>
      </c>
      <c r="BZ138" s="348">
        <v>2.6146036775458407E-3</v>
      </c>
      <c r="CA138" s="348">
        <v>2.4753646626803397E-3</v>
      </c>
      <c r="CB138" s="348">
        <v>5.3196287715333414E-3</v>
      </c>
      <c r="CC138" s="348">
        <v>2.0611691630621916E-3</v>
      </c>
      <c r="CD138" s="348">
        <v>7.0042521509648854E-3</v>
      </c>
      <c r="CE138" s="348">
        <v>5.7605161783214264E-3</v>
      </c>
      <c r="CF138" s="348">
        <v>9.6142486041464054E-3</v>
      </c>
      <c r="CG138" s="348">
        <v>2.1633892614231893E-2</v>
      </c>
      <c r="CH138" s="348">
        <v>2.7158782257966723E-3</v>
      </c>
      <c r="CI138" s="348">
        <v>5.1164504746039462E-3</v>
      </c>
      <c r="CJ138" s="348">
        <v>1.4165821865942787E-2</v>
      </c>
      <c r="CK138" s="348">
        <v>9.1571605455371095E-3</v>
      </c>
      <c r="CL138" s="348">
        <v>5.7306745091873969E-3</v>
      </c>
      <c r="CM138" s="348">
        <v>5.698271760803561E-2</v>
      </c>
      <c r="CN138" s="348">
        <v>3.3728351931841347E-3</v>
      </c>
      <c r="CO138" s="348">
        <v>5.6527321593119028E-3</v>
      </c>
      <c r="CP138" s="348">
        <v>1.3427070064213589E-2</v>
      </c>
      <c r="CQ138" s="348">
        <v>5.4582610053109408E-3</v>
      </c>
      <c r="CR138" s="348">
        <v>1.3043789832758675E-2</v>
      </c>
      <c r="CS138" s="348">
        <v>7.5051654958945653E-3</v>
      </c>
      <c r="CT138" s="348">
        <v>5.803945474082803E-3</v>
      </c>
      <c r="CU138" s="348">
        <v>1.1544466204433905E-2</v>
      </c>
      <c r="CV138" s="348">
        <v>2.8810560389822023E-3</v>
      </c>
      <c r="CW138" s="348">
        <v>1.6881080159145318E-2</v>
      </c>
      <c r="CX138" s="348">
        <v>3.6857467638748394E-3</v>
      </c>
      <c r="CY138" s="348">
        <v>6.3513201953092607E-3</v>
      </c>
      <c r="CZ138" s="348">
        <v>5.3753330166481676E-3</v>
      </c>
      <c r="DA138" s="348">
        <v>5.3008717608631992E-3</v>
      </c>
      <c r="DB138" s="348">
        <v>4.6909484659136708E-3</v>
      </c>
      <c r="DC138" s="348">
        <v>4.4289427760053042E-3</v>
      </c>
      <c r="DD138" s="348">
        <v>3.3653814962400878E-3</v>
      </c>
      <c r="DE138" s="348">
        <v>3.1600927260921228E-3</v>
      </c>
      <c r="DF138" s="348">
        <v>0.27238986875409071</v>
      </c>
      <c r="DG138" s="349">
        <v>1.7414091624560412E-3</v>
      </c>
    </row>
    <row r="139" spans="1:111" ht="15" customHeight="1" x14ac:dyDescent="0.3">
      <c r="A139" s="278">
        <v>17</v>
      </c>
      <c r="B139" s="196" t="s">
        <v>287</v>
      </c>
      <c r="C139" s="195" t="s">
        <v>208</v>
      </c>
      <c r="D139" s="348">
        <v>3.1830641880194681E-2</v>
      </c>
      <c r="E139" s="348">
        <v>1.4095203185707504E-2</v>
      </c>
      <c r="F139" s="348">
        <v>4.0500051183738311E-2</v>
      </c>
      <c r="G139" s="348">
        <v>7.5520771034229203E-3</v>
      </c>
      <c r="H139" s="348">
        <v>4.2159697004087457E-3</v>
      </c>
      <c r="I139" s="348">
        <v>1.3710576878473211E-5</v>
      </c>
      <c r="J139" s="348">
        <v>2.1464955158218048E-4</v>
      </c>
      <c r="K139" s="348">
        <v>1.9504168680945504E-2</v>
      </c>
      <c r="L139" s="348">
        <v>2.3837815830452542E-2</v>
      </c>
      <c r="M139" s="348">
        <v>1.3051695207742053E-2</v>
      </c>
      <c r="N139" s="348">
        <v>2.4330326102500227E-3</v>
      </c>
      <c r="O139" s="348">
        <v>3.2321602506315264E-3</v>
      </c>
      <c r="P139" s="348">
        <v>1.4647203435513652E-3</v>
      </c>
      <c r="Q139" s="348">
        <v>3.1832585635984366E-3</v>
      </c>
      <c r="R139" s="348">
        <v>5.435546077202133E-3</v>
      </c>
      <c r="S139" s="348">
        <v>4.5335602289053199E-3</v>
      </c>
      <c r="T139" s="348">
        <v>0.9809421073305844</v>
      </c>
      <c r="U139" s="348">
        <v>3.2386347315509728E-3</v>
      </c>
      <c r="V139" s="348">
        <v>3.0904829338488085E-3</v>
      </c>
      <c r="W139" s="348">
        <v>1.9072036865330007E-3</v>
      </c>
      <c r="X139" s="348">
        <v>5.6392848285665602E-4</v>
      </c>
      <c r="Y139" s="348">
        <v>1.7810051519581405E-3</v>
      </c>
      <c r="Z139" s="348">
        <v>3.0167802054644585E-3</v>
      </c>
      <c r="AA139" s="348">
        <v>5.56374494837426E-3</v>
      </c>
      <c r="AB139" s="348">
        <v>2.0876837993672924E-2</v>
      </c>
      <c r="AC139" s="348">
        <v>1.6678780791177406E-2</v>
      </c>
      <c r="AD139" s="348">
        <v>1.3854183638037034E-4</v>
      </c>
      <c r="AE139" s="348">
        <v>6.0420377588072999E-4</v>
      </c>
      <c r="AF139" s="348">
        <v>4.5610667820463243E-3</v>
      </c>
      <c r="AG139" s="348">
        <v>3.1733509165311996E-3</v>
      </c>
      <c r="AH139" s="348">
        <v>1.8071324973709781E-3</v>
      </c>
      <c r="AI139" s="348">
        <v>1.1116097948519735E-2</v>
      </c>
      <c r="AJ139" s="348">
        <v>4.1026994974242741E-3</v>
      </c>
      <c r="AK139" s="348">
        <v>1.9178088685204289E-2</v>
      </c>
      <c r="AL139" s="348">
        <v>3.0292504151669796E-3</v>
      </c>
      <c r="AM139" s="348">
        <v>6.4900089545680609E-4</v>
      </c>
      <c r="AN139" s="348">
        <v>7.6060229730774915E-4</v>
      </c>
      <c r="AO139" s="348">
        <v>1.1318492615203363E-3</v>
      </c>
      <c r="AP139" s="348">
        <v>1.4952021780772989E-3</v>
      </c>
      <c r="AQ139" s="348">
        <v>2.9443537583343648E-4</v>
      </c>
      <c r="AR139" s="348">
        <v>9.9322684801138165E-4</v>
      </c>
      <c r="AS139" s="348">
        <v>1.5585116097009495E-3</v>
      </c>
      <c r="AT139" s="348">
        <v>3.9039007930330278E-3</v>
      </c>
      <c r="AU139" s="348">
        <v>1.6145895790846759E-3</v>
      </c>
      <c r="AV139" s="348">
        <v>1.5157492232569553E-3</v>
      </c>
      <c r="AW139" s="348">
        <v>3.5628744876712343E-3</v>
      </c>
      <c r="AX139" s="348">
        <v>1.0606195175305571E-3</v>
      </c>
      <c r="AY139" s="348">
        <v>3.5559892655936255E-3</v>
      </c>
      <c r="AZ139" s="348">
        <v>3.1672670022926163E-3</v>
      </c>
      <c r="BA139" s="348">
        <v>5.2149229387121205E-3</v>
      </c>
      <c r="BB139" s="348">
        <v>7.4901470099657415E-4</v>
      </c>
      <c r="BC139" s="348">
        <v>4.2283566060308045E-3</v>
      </c>
      <c r="BD139" s="348">
        <v>1.7310507958782329E-3</v>
      </c>
      <c r="BE139" s="348">
        <v>8.4522566853847839E-4</v>
      </c>
      <c r="BF139" s="348">
        <v>2.154666954381935E-3</v>
      </c>
      <c r="BG139" s="348">
        <v>2.0128507112138492E-3</v>
      </c>
      <c r="BH139" s="348">
        <v>2.5240061598491037E-3</v>
      </c>
      <c r="BI139" s="348">
        <v>1.9570038957725587E-3</v>
      </c>
      <c r="BJ139" s="348">
        <v>1.4330506019353186E-3</v>
      </c>
      <c r="BK139" s="348">
        <v>4.7554460867150683E-3</v>
      </c>
      <c r="BL139" s="348">
        <v>2.9955606721825015E-3</v>
      </c>
      <c r="BM139" s="348">
        <v>1.9516189157892591E-3</v>
      </c>
      <c r="BN139" s="348">
        <v>2.8503891632306677E-3</v>
      </c>
      <c r="BO139" s="348">
        <v>2.0276691052682791E-3</v>
      </c>
      <c r="BP139" s="348">
        <v>1.348691666932383E-3</v>
      </c>
      <c r="BQ139" s="348">
        <v>6.2785256018054369E-4</v>
      </c>
      <c r="BR139" s="348">
        <v>8.3187636774864062E-4</v>
      </c>
      <c r="BS139" s="348">
        <v>1.5014236774327349E-3</v>
      </c>
      <c r="BT139" s="348">
        <v>2.9013647958559346E-3</v>
      </c>
      <c r="BU139" s="348">
        <v>7.4957531902608392E-3</v>
      </c>
      <c r="BV139" s="348">
        <v>3.1288464362188642E-3</v>
      </c>
      <c r="BW139" s="348">
        <v>1.0072168558988492E-3</v>
      </c>
      <c r="BX139" s="348">
        <v>8.047956458688859E-4</v>
      </c>
      <c r="BY139" s="348">
        <v>3.0163274482956876E-4</v>
      </c>
      <c r="BZ139" s="348">
        <v>1.8930823907557333E-3</v>
      </c>
      <c r="CA139" s="348">
        <v>1.7569465983135254E-3</v>
      </c>
      <c r="CB139" s="348">
        <v>3.8988148380065561E-3</v>
      </c>
      <c r="CC139" s="348">
        <v>1.7027003806631814E-3</v>
      </c>
      <c r="CD139" s="348">
        <v>4.9707499301583887E-3</v>
      </c>
      <c r="CE139" s="348">
        <v>2.9236356540176581E-3</v>
      </c>
      <c r="CF139" s="348">
        <v>3.6240356738429175E-3</v>
      </c>
      <c r="CG139" s="348">
        <v>1.4811552014054968E-2</v>
      </c>
      <c r="CH139" s="348">
        <v>1.851324986807354E-3</v>
      </c>
      <c r="CI139" s="348">
        <v>2.2505580876251994E-3</v>
      </c>
      <c r="CJ139" s="348">
        <v>2.1067674836063844E-3</v>
      </c>
      <c r="CK139" s="348">
        <v>1.70914278226449E-3</v>
      </c>
      <c r="CL139" s="348">
        <v>2.0335820937702827E-3</v>
      </c>
      <c r="CM139" s="348">
        <v>2.3536194326371214E-3</v>
      </c>
      <c r="CN139" s="348">
        <v>1.6580652081785415E-3</v>
      </c>
      <c r="CO139" s="348">
        <v>2.0545858028327814E-3</v>
      </c>
      <c r="CP139" s="348">
        <v>5.1308856374928154E-3</v>
      </c>
      <c r="CQ139" s="348">
        <v>7.3473402480292577E-3</v>
      </c>
      <c r="CR139" s="348">
        <v>7.870708717162507E-3</v>
      </c>
      <c r="CS139" s="348">
        <v>7.5066304294070544E-3</v>
      </c>
      <c r="CT139" s="348">
        <v>8.6871812640264452E-3</v>
      </c>
      <c r="CU139" s="348">
        <v>4.3155705556313451E-3</v>
      </c>
      <c r="CV139" s="348">
        <v>1.5847187000823343E-3</v>
      </c>
      <c r="CW139" s="348">
        <v>2.1992401380954356E-3</v>
      </c>
      <c r="CX139" s="348">
        <v>2.3981827330043786E-3</v>
      </c>
      <c r="CY139" s="348">
        <v>1.6573159425748328E-3</v>
      </c>
      <c r="CZ139" s="348">
        <v>6.1276838544122893E-3</v>
      </c>
      <c r="DA139" s="348">
        <v>9.6372516762793566E-3</v>
      </c>
      <c r="DB139" s="348">
        <v>3.4558182661345435E-3</v>
      </c>
      <c r="DC139" s="348">
        <v>2.2445758047905965E-3</v>
      </c>
      <c r="DD139" s="348">
        <v>3.8885212313689767E-3</v>
      </c>
      <c r="DE139" s="348">
        <v>3.2351730711828387E-3</v>
      </c>
      <c r="DF139" s="348">
        <v>0.30631589816687765</v>
      </c>
      <c r="DG139" s="349">
        <v>9.7712851113528044E-4</v>
      </c>
    </row>
    <row r="140" spans="1:111" ht="15" customHeight="1" x14ac:dyDescent="0.3">
      <c r="A140" s="278">
        <v>18</v>
      </c>
      <c r="B140" s="196" t="s">
        <v>288</v>
      </c>
      <c r="C140" s="195" t="s">
        <v>289</v>
      </c>
      <c r="D140" s="348">
        <v>1.6282055539268588E-3</v>
      </c>
      <c r="E140" s="348">
        <v>2.5486780185916759E-3</v>
      </c>
      <c r="F140" s="348">
        <v>2.0071929493229966E-3</v>
      </c>
      <c r="G140" s="348">
        <v>1.3831915762271727E-3</v>
      </c>
      <c r="H140" s="348">
        <v>2.4267380215961683E-3</v>
      </c>
      <c r="I140" s="348">
        <v>3.5760512381959455E-5</v>
      </c>
      <c r="J140" s="348">
        <v>3.3827088274320595E-4</v>
      </c>
      <c r="K140" s="348">
        <v>9.496047601508139E-3</v>
      </c>
      <c r="L140" s="348">
        <v>5.4201919172093853E-3</v>
      </c>
      <c r="M140" s="348">
        <v>3.5475176369920381E-3</v>
      </c>
      <c r="N140" s="348">
        <v>1.0636958062929182E-3</v>
      </c>
      <c r="O140" s="348">
        <v>1.5205153448827997E-3</v>
      </c>
      <c r="P140" s="348">
        <v>8.9879218231276605E-4</v>
      </c>
      <c r="Q140" s="348">
        <v>1.7868445149345721E-3</v>
      </c>
      <c r="R140" s="348">
        <v>2.0089101995209462E-3</v>
      </c>
      <c r="S140" s="348">
        <v>2.8385881483386282E-3</v>
      </c>
      <c r="T140" s="348">
        <v>4.6870441255399608E-3</v>
      </c>
      <c r="U140" s="348">
        <v>1.0201830631183897</v>
      </c>
      <c r="V140" s="348">
        <v>1.8572424453268093E-3</v>
      </c>
      <c r="W140" s="348">
        <v>1.4575826669966942E-3</v>
      </c>
      <c r="X140" s="348">
        <v>7.7380164612145177E-4</v>
      </c>
      <c r="Y140" s="348">
        <v>1.0531449793271302E-3</v>
      </c>
      <c r="Z140" s="348">
        <v>9.0823219013760827E-4</v>
      </c>
      <c r="AA140" s="348">
        <v>2.8111766356150865E-3</v>
      </c>
      <c r="AB140" s="348">
        <v>6.7222828054978338E-3</v>
      </c>
      <c r="AC140" s="348">
        <v>7.4066303678510387E-3</v>
      </c>
      <c r="AD140" s="348">
        <v>2.3425975753262323E-4</v>
      </c>
      <c r="AE140" s="348">
        <v>8.1271409317957037E-4</v>
      </c>
      <c r="AF140" s="348">
        <v>2.3297581768212186E-3</v>
      </c>
      <c r="AG140" s="348">
        <v>1.4338423716748953E-3</v>
      </c>
      <c r="AH140" s="348">
        <v>5.5922961922849341E-4</v>
      </c>
      <c r="AI140" s="348">
        <v>4.7921862550089744E-3</v>
      </c>
      <c r="AJ140" s="348">
        <v>1.7569785068987109E-3</v>
      </c>
      <c r="AK140" s="348">
        <v>2.7806250580932157E-3</v>
      </c>
      <c r="AL140" s="348">
        <v>1.7644599991271243E-3</v>
      </c>
      <c r="AM140" s="348">
        <v>1.1256428330884544E-3</v>
      </c>
      <c r="AN140" s="348">
        <v>1.2816182329760497E-3</v>
      </c>
      <c r="AO140" s="348">
        <v>2.8847663162565908E-3</v>
      </c>
      <c r="AP140" s="348">
        <v>1.2890804574760119E-3</v>
      </c>
      <c r="AQ140" s="348">
        <v>5.2302260766760725E-4</v>
      </c>
      <c r="AR140" s="348">
        <v>1.4408539056917601E-3</v>
      </c>
      <c r="AS140" s="348">
        <v>1.7400073293891726E-3</v>
      </c>
      <c r="AT140" s="348">
        <v>3.4446853001111233E-3</v>
      </c>
      <c r="AU140" s="348">
        <v>2.4096900798338023E-3</v>
      </c>
      <c r="AV140" s="348">
        <v>2.1651320953320237E-3</v>
      </c>
      <c r="AW140" s="348">
        <v>3.1848117725130705E-3</v>
      </c>
      <c r="AX140" s="348">
        <v>1.7862975750303001E-3</v>
      </c>
      <c r="AY140" s="348">
        <v>2.2204777285135739E-3</v>
      </c>
      <c r="AZ140" s="348">
        <v>2.0513069040606915E-3</v>
      </c>
      <c r="BA140" s="348">
        <v>7.8062647534947096E-3</v>
      </c>
      <c r="BB140" s="348">
        <v>9.4538304983624326E-4</v>
      </c>
      <c r="BC140" s="348">
        <v>1.260117140366836E-3</v>
      </c>
      <c r="BD140" s="348">
        <v>2.5209789553053887E-3</v>
      </c>
      <c r="BE140" s="348">
        <v>1.2056426329419122E-3</v>
      </c>
      <c r="BF140" s="348">
        <v>2.9504091487728324E-3</v>
      </c>
      <c r="BG140" s="348">
        <v>2.7127146904256422E-3</v>
      </c>
      <c r="BH140" s="348">
        <v>2.457030388148076E-3</v>
      </c>
      <c r="BI140" s="348">
        <v>3.0665387315825889E-3</v>
      </c>
      <c r="BJ140" s="348">
        <v>3.519035264711182E-3</v>
      </c>
      <c r="BK140" s="348">
        <v>5.0886394508001531E-3</v>
      </c>
      <c r="BL140" s="348">
        <v>5.1666569836642303E-3</v>
      </c>
      <c r="BM140" s="348">
        <v>2.7106859774902437E-3</v>
      </c>
      <c r="BN140" s="348">
        <v>2.821664281013925E-3</v>
      </c>
      <c r="BO140" s="348">
        <v>2.4920120191179486E-3</v>
      </c>
      <c r="BP140" s="348">
        <v>2.0906139084492115E-3</v>
      </c>
      <c r="BQ140" s="348">
        <v>3.0812963808709115E-3</v>
      </c>
      <c r="BR140" s="348">
        <v>7.1468559720311619E-3</v>
      </c>
      <c r="BS140" s="348">
        <v>5.5347780230591403E-3</v>
      </c>
      <c r="BT140" s="348">
        <v>6.5730495495672997E-3</v>
      </c>
      <c r="BU140" s="348">
        <v>6.9787665840978959E-3</v>
      </c>
      <c r="BV140" s="348">
        <v>1.7268791217480695E-2</v>
      </c>
      <c r="BW140" s="348">
        <v>3.7026145920436627E-3</v>
      </c>
      <c r="BX140" s="348">
        <v>3.1710502156108321E-3</v>
      </c>
      <c r="BY140" s="348">
        <v>1.3499916953236203E-3</v>
      </c>
      <c r="BZ140" s="348">
        <v>3.6139544629244192E-3</v>
      </c>
      <c r="CA140" s="348">
        <v>2.4923575547545146E-3</v>
      </c>
      <c r="CB140" s="348">
        <v>4.0122268003684111E-3</v>
      </c>
      <c r="CC140" s="348">
        <v>1.6085703595108112E-3</v>
      </c>
      <c r="CD140" s="348">
        <v>4.0235156762679939E-3</v>
      </c>
      <c r="CE140" s="348">
        <v>3.2125537916097538E-3</v>
      </c>
      <c r="CF140" s="348">
        <v>3.0036106653023105E-3</v>
      </c>
      <c r="CG140" s="348">
        <v>7.2753009804474847E-3</v>
      </c>
      <c r="CH140" s="348">
        <v>6.6453058366240858E-3</v>
      </c>
      <c r="CI140" s="348">
        <v>1.184016087530952E-2</v>
      </c>
      <c r="CJ140" s="348">
        <v>2.1630229942726217E-2</v>
      </c>
      <c r="CK140" s="348">
        <v>7.058509037338275E-3</v>
      </c>
      <c r="CL140" s="348">
        <v>1.2921943662111027E-2</v>
      </c>
      <c r="CM140" s="348">
        <v>8.461472643894169E-2</v>
      </c>
      <c r="CN140" s="348">
        <v>7.4482359590659951E-3</v>
      </c>
      <c r="CO140" s="348">
        <v>4.4636139601628797E-3</v>
      </c>
      <c r="CP140" s="348">
        <v>2.3251935213140309E-2</v>
      </c>
      <c r="CQ140" s="348">
        <v>4.8851754089704724E-3</v>
      </c>
      <c r="CR140" s="348">
        <v>1.0671026326264002E-2</v>
      </c>
      <c r="CS140" s="348">
        <v>9.3317225911164325E-3</v>
      </c>
      <c r="CT140" s="348">
        <v>2.6569875463896982E-3</v>
      </c>
      <c r="CU140" s="348">
        <v>3.6468577076794288E-2</v>
      </c>
      <c r="CV140" s="348">
        <v>3.5575668650124647E-3</v>
      </c>
      <c r="CW140" s="348">
        <v>4.2964420085869461E-2</v>
      </c>
      <c r="CX140" s="348">
        <v>3.5779794403509265E-3</v>
      </c>
      <c r="CY140" s="348">
        <v>4.9181039295736525E-3</v>
      </c>
      <c r="CZ140" s="348">
        <v>4.4131044948576385E-3</v>
      </c>
      <c r="DA140" s="348">
        <v>4.7149782113072207E-3</v>
      </c>
      <c r="DB140" s="348">
        <v>4.3829838378216593E-3</v>
      </c>
      <c r="DC140" s="348">
        <v>7.6092786095898323E-3</v>
      </c>
      <c r="DD140" s="348">
        <v>2.3651016379978092E-3</v>
      </c>
      <c r="DE140" s="348">
        <v>3.8046186172466094E-3</v>
      </c>
      <c r="DF140" s="348">
        <v>4.6318579603565621E-3</v>
      </c>
      <c r="DG140" s="349">
        <v>2.0362908840854082E-3</v>
      </c>
    </row>
    <row r="141" spans="1:111" ht="15" customHeight="1" x14ac:dyDescent="0.3">
      <c r="A141" s="278">
        <v>19</v>
      </c>
      <c r="B141" s="196" t="s">
        <v>290</v>
      </c>
      <c r="C141" s="195" t="s">
        <v>209</v>
      </c>
      <c r="D141" s="348">
        <v>2.9352166356706729E-2</v>
      </c>
      <c r="E141" s="348">
        <v>5.2952677278437386E-3</v>
      </c>
      <c r="F141" s="348">
        <v>1.9455032235467492E-3</v>
      </c>
      <c r="G141" s="348">
        <v>2.5255331064601508E-4</v>
      </c>
      <c r="H141" s="348">
        <v>6.1620108013645816E-4</v>
      </c>
      <c r="I141" s="348">
        <v>3.2471476330559961E-7</v>
      </c>
      <c r="J141" s="348">
        <v>6.3888610879997775E-6</v>
      </c>
      <c r="K141" s="348">
        <v>3.6592810397205848E-3</v>
      </c>
      <c r="L141" s="348">
        <v>1.6183431113627885E-3</v>
      </c>
      <c r="M141" s="348">
        <v>7.709439996687887E-3</v>
      </c>
      <c r="N141" s="348">
        <v>5.2404058048357595E-4</v>
      </c>
      <c r="O141" s="348">
        <v>5.1983468636272647E-4</v>
      </c>
      <c r="P141" s="348">
        <v>8.5579434635750718E-5</v>
      </c>
      <c r="Q141" s="348">
        <v>1.4097913429613932E-4</v>
      </c>
      <c r="R141" s="348">
        <v>8.3013084751202922E-5</v>
      </c>
      <c r="S141" s="348">
        <v>4.7044104792216059E-4</v>
      </c>
      <c r="T141" s="348">
        <v>2.5485348607091473E-4</v>
      </c>
      <c r="U141" s="348">
        <v>1.6696222883992847E-4</v>
      </c>
      <c r="V141" s="348">
        <v>0.90898963202518213</v>
      </c>
      <c r="W141" s="348">
        <v>4.3977508812989823E-3</v>
      </c>
      <c r="X141" s="348">
        <v>1.7277564333627391E-4</v>
      </c>
      <c r="Y141" s="348">
        <v>4.4880964537752617E-3</v>
      </c>
      <c r="Z141" s="348">
        <v>2.5477339280441853E-3</v>
      </c>
      <c r="AA141" s="348">
        <v>1.1926690089507309E-3</v>
      </c>
      <c r="AB141" s="348">
        <v>1.3084052214303011E-3</v>
      </c>
      <c r="AC141" s="348">
        <v>2.5154653893505134E-3</v>
      </c>
      <c r="AD141" s="348">
        <v>8.6874560208365572E-6</v>
      </c>
      <c r="AE141" s="348">
        <v>-1.8513023847850181E-3</v>
      </c>
      <c r="AF141" s="348">
        <v>5.7273879658340616E-4</v>
      </c>
      <c r="AG141" s="348">
        <v>1.3599139224581497E-3</v>
      </c>
      <c r="AH141" s="348">
        <v>7.5756418924952289E-5</v>
      </c>
      <c r="AI141" s="348">
        <v>2.0506900614080387E-4</v>
      </c>
      <c r="AJ141" s="348">
        <v>4.3538725201994223E-5</v>
      </c>
      <c r="AK141" s="348">
        <v>1.0461369448054064E-4</v>
      </c>
      <c r="AL141" s="348">
        <v>2.7102641119434496E-4</v>
      </c>
      <c r="AM141" s="348">
        <v>-2.3253737883618393E-3</v>
      </c>
      <c r="AN141" s="348">
        <v>-8.1812437466879722E-4</v>
      </c>
      <c r="AO141" s="348">
        <v>-3.9351572549657144E-4</v>
      </c>
      <c r="AP141" s="348">
        <v>-3.4457812970883201E-4</v>
      </c>
      <c r="AQ141" s="348">
        <v>4.4353459501289652E-5</v>
      </c>
      <c r="AR141" s="348">
        <v>6.1541911290947243E-5</v>
      </c>
      <c r="AS141" s="348">
        <v>-8.6709183028947371E-5</v>
      </c>
      <c r="AT141" s="348">
        <v>-6.5750858528023208E-5</v>
      </c>
      <c r="AU141" s="348">
        <v>-1.733572335939217E-5</v>
      </c>
      <c r="AV141" s="348">
        <v>1.8627869191931011E-6</v>
      </c>
      <c r="AW141" s="348">
        <v>5.6079477049953024E-5</v>
      </c>
      <c r="AX141" s="348">
        <v>5.1542195451246844E-5</v>
      </c>
      <c r="AY141" s="348">
        <v>6.5726725207010601E-5</v>
      </c>
      <c r="AZ141" s="348">
        <v>3.0220574375269076E-5</v>
      </c>
      <c r="BA141" s="348">
        <v>6.3193905618727771E-5</v>
      </c>
      <c r="BB141" s="348">
        <v>1.719823710528267E-5</v>
      </c>
      <c r="BC141" s="348">
        <v>2.0294951950269389E-4</v>
      </c>
      <c r="BD141" s="348">
        <v>3.601832814609294E-5</v>
      </c>
      <c r="BE141" s="348">
        <v>2.1650898009791881E-5</v>
      </c>
      <c r="BF141" s="348">
        <v>7.8560518065631091E-5</v>
      </c>
      <c r="BG141" s="348">
        <v>7.0724121204182428E-5</v>
      </c>
      <c r="BH141" s="348">
        <v>9.9688024899158539E-5</v>
      </c>
      <c r="BI141" s="348">
        <v>-3.2594716822223608E-5</v>
      </c>
      <c r="BJ141" s="348">
        <v>2.0040005959656635E-5</v>
      </c>
      <c r="BK141" s="348">
        <v>2.0680362416431776E-4</v>
      </c>
      <c r="BL141" s="348">
        <v>2.9973443918082943E-5</v>
      </c>
      <c r="BM141" s="348">
        <v>4.7597572491165841E-5</v>
      </c>
      <c r="BN141" s="348">
        <v>3.316011512297997E-5</v>
      </c>
      <c r="BO141" s="348">
        <v>2.2522741919261895E-4</v>
      </c>
      <c r="BP141" s="348">
        <v>2.1950594055043402E-4</v>
      </c>
      <c r="BQ141" s="348">
        <v>8.0192506513802547E-5</v>
      </c>
      <c r="BR141" s="348">
        <v>1.4605336691693216E-4</v>
      </c>
      <c r="BS141" s="348">
        <v>8.2604846732747337E-5</v>
      </c>
      <c r="BT141" s="348">
        <v>8.626558225974552E-5</v>
      </c>
      <c r="BU141" s="348">
        <v>2.0656696311236304E-5</v>
      </c>
      <c r="BV141" s="348">
        <v>1.6678520119804761E-5</v>
      </c>
      <c r="BW141" s="348">
        <v>1.5903074609708911E-5</v>
      </c>
      <c r="BX141" s="348">
        <v>1.1445507260162736E-5</v>
      </c>
      <c r="BY141" s="348">
        <v>2.9006971296438197E-6</v>
      </c>
      <c r="BZ141" s="348">
        <v>1.847272365436582E-5</v>
      </c>
      <c r="CA141" s="348">
        <v>1.3464175784928282E-5</v>
      </c>
      <c r="CB141" s="348">
        <v>4.8781477553436485E-5</v>
      </c>
      <c r="CC141" s="348">
        <v>9.7774744175784878E-6</v>
      </c>
      <c r="CD141" s="348">
        <v>2.070728873810341E-5</v>
      </c>
      <c r="CE141" s="348">
        <v>1.4870329751412365E-5</v>
      </c>
      <c r="CF141" s="348">
        <v>3.2396929997944322E-5</v>
      </c>
      <c r="CG141" s="348">
        <v>4.2070300195212955E-5</v>
      </c>
      <c r="CH141" s="348">
        <v>8.5053293055885884E-6</v>
      </c>
      <c r="CI141" s="348">
        <v>1.9650102136021947E-5</v>
      </c>
      <c r="CJ141" s="348">
        <v>3.9618873027441354E-5</v>
      </c>
      <c r="CK141" s="348">
        <v>2.1418679534872854E-5</v>
      </c>
      <c r="CL141" s="348">
        <v>2.1364077208540641E-5</v>
      </c>
      <c r="CM141" s="348">
        <v>6.8512856332890215E-5</v>
      </c>
      <c r="CN141" s="348">
        <v>2.2048004965758625E-5</v>
      </c>
      <c r="CO141" s="348">
        <v>8.4451706385384764E-5</v>
      </c>
      <c r="CP141" s="348">
        <v>1.3573544980299663E-4</v>
      </c>
      <c r="CQ141" s="348">
        <v>3.5756312817499441E-4</v>
      </c>
      <c r="CR141" s="348">
        <v>1.7468634332451033E-4</v>
      </c>
      <c r="CS141" s="348">
        <v>1.6509111880400729E-4</v>
      </c>
      <c r="CT141" s="348">
        <v>2.4529495129516906E-4</v>
      </c>
      <c r="CU141" s="348">
        <v>1.0742896342302619E-4</v>
      </c>
      <c r="CV141" s="348">
        <v>3.3005846617854056E-5</v>
      </c>
      <c r="CW141" s="348">
        <v>4.3198912919347623E-5</v>
      </c>
      <c r="CX141" s="348">
        <v>9.8543630855140284E-5</v>
      </c>
      <c r="CY141" s="348">
        <v>2.1499768360886911E-5</v>
      </c>
      <c r="CZ141" s="348">
        <v>8.0295379501876525E-4</v>
      </c>
      <c r="DA141" s="348">
        <v>1.214953193383532E-3</v>
      </c>
      <c r="DB141" s="348">
        <v>1.1501700562134104E-4</v>
      </c>
      <c r="DC141" s="348">
        <v>2.8444737998528115E-4</v>
      </c>
      <c r="DD141" s="348">
        <v>3.1734495670673228E-4</v>
      </c>
      <c r="DE141" s="348">
        <v>5.3006546465442282E-4</v>
      </c>
      <c r="DF141" s="348">
        <v>2.4047305660350772E-4</v>
      </c>
      <c r="DG141" s="349">
        <v>3.352678858336498E-4</v>
      </c>
    </row>
    <row r="142" spans="1:111" ht="15" customHeight="1" x14ac:dyDescent="0.3">
      <c r="A142" s="278">
        <v>20</v>
      </c>
      <c r="B142" s="196" t="s">
        <v>291</v>
      </c>
      <c r="C142" s="195" t="s">
        <v>292</v>
      </c>
      <c r="D142" s="348">
        <v>3.3902169001186673E-3</v>
      </c>
      <c r="E142" s="348">
        <v>2.900053274551403E-3</v>
      </c>
      <c r="F142" s="348">
        <v>1.1495819676580678E-3</v>
      </c>
      <c r="G142" s="348">
        <v>4.7628146753190306E-4</v>
      </c>
      <c r="H142" s="348">
        <v>2.3227415661564404E-3</v>
      </c>
      <c r="I142" s="348">
        <v>7.6247526446205592E-6</v>
      </c>
      <c r="J142" s="348">
        <v>1.1724185867852536E-4</v>
      </c>
      <c r="K142" s="348">
        <v>4.7901824948925545E-3</v>
      </c>
      <c r="L142" s="348">
        <v>4.5009951542247162E-3</v>
      </c>
      <c r="M142" s="348">
        <v>3.9846528224466091E-3</v>
      </c>
      <c r="N142" s="348">
        <v>3.2499978566287788E-4</v>
      </c>
      <c r="O142" s="348">
        <v>1.1129227053766597E-2</v>
      </c>
      <c r="P142" s="348">
        <v>1.625788404306115E-3</v>
      </c>
      <c r="Q142" s="348">
        <v>1.6103031254713078E-3</v>
      </c>
      <c r="R142" s="348">
        <v>2.0113481422733056E-3</v>
      </c>
      <c r="S142" s="348">
        <v>1.2912745013333069E-2</v>
      </c>
      <c r="T142" s="348">
        <v>5.2473560605287824E-3</v>
      </c>
      <c r="U142" s="348">
        <v>2.8392002826355695E-3</v>
      </c>
      <c r="V142" s="348">
        <v>3.319223435231141E-2</v>
      </c>
      <c r="W142" s="348">
        <v>0.81783551974303703</v>
      </c>
      <c r="X142" s="348">
        <v>8.0088024254276781E-3</v>
      </c>
      <c r="Y142" s="348">
        <v>2.0677748726527705E-2</v>
      </c>
      <c r="Z142" s="348">
        <v>1.4764686294054511E-2</v>
      </c>
      <c r="AA142" s="348">
        <v>2.8977656713605537E-2</v>
      </c>
      <c r="AB142" s="348">
        <v>2.2060606782221395E-2</v>
      </c>
      <c r="AC142" s="348">
        <v>3.389390439379892E-2</v>
      </c>
      <c r="AD142" s="348">
        <v>1.0565085664327412E-4</v>
      </c>
      <c r="AE142" s="348">
        <v>6.7746473527167646E-4</v>
      </c>
      <c r="AF142" s="348">
        <v>6.5502538378787315E-3</v>
      </c>
      <c r="AG142" s="348">
        <v>1.8721746910149713E-2</v>
      </c>
      <c r="AH142" s="348">
        <v>7.9358025282908319E-4</v>
      </c>
      <c r="AI142" s="348">
        <v>2.0473530314993431E-2</v>
      </c>
      <c r="AJ142" s="348">
        <v>1.6345308422921407E-3</v>
      </c>
      <c r="AK142" s="348">
        <v>1.3049756651542491E-2</v>
      </c>
      <c r="AL142" s="348">
        <v>3.4566193401827025E-3</v>
      </c>
      <c r="AM142" s="348">
        <v>6.6137871302191708E-3</v>
      </c>
      <c r="AN142" s="348">
        <v>7.38662425106037E-3</v>
      </c>
      <c r="AO142" s="348">
        <v>3.1690158508636095E-3</v>
      </c>
      <c r="AP142" s="348">
        <v>3.3925146986234582E-3</v>
      </c>
      <c r="AQ142" s="348">
        <v>1.2016075936997878E-3</v>
      </c>
      <c r="AR142" s="348">
        <v>2.2636285741120827E-3</v>
      </c>
      <c r="AS142" s="348">
        <v>5.1956388915069688E-3</v>
      </c>
      <c r="AT142" s="348">
        <v>2.0982671770974153E-3</v>
      </c>
      <c r="AU142" s="348">
        <v>2.1317292928729058E-3</v>
      </c>
      <c r="AV142" s="348">
        <v>1.6479276256866474E-3</v>
      </c>
      <c r="AW142" s="348">
        <v>1.6929002154174105E-3</v>
      </c>
      <c r="AX142" s="348">
        <v>3.7277439460890803E-3</v>
      </c>
      <c r="AY142" s="348">
        <v>3.8519084125602956E-3</v>
      </c>
      <c r="AZ142" s="348">
        <v>2.1745912116507048E-3</v>
      </c>
      <c r="BA142" s="348">
        <v>4.6192088640132755E-3</v>
      </c>
      <c r="BB142" s="348">
        <v>1.0970437782514767E-3</v>
      </c>
      <c r="BC142" s="348">
        <v>6.5604743787814196E-3</v>
      </c>
      <c r="BD142" s="348">
        <v>1.9849637099025289E-3</v>
      </c>
      <c r="BE142" s="348">
        <v>1.144879683992813E-3</v>
      </c>
      <c r="BF142" s="348">
        <v>2.6296696907877294E-3</v>
      </c>
      <c r="BG142" s="348">
        <v>2.610014654251475E-3</v>
      </c>
      <c r="BH142" s="348">
        <v>2.6047104778022475E-3</v>
      </c>
      <c r="BI142" s="348">
        <v>4.393222643305896E-3</v>
      </c>
      <c r="BJ142" s="348">
        <v>1.7406161747042159E-3</v>
      </c>
      <c r="BK142" s="348">
        <v>3.2433930604145742E-3</v>
      </c>
      <c r="BL142" s="348">
        <v>1.0979873750872572E-3</v>
      </c>
      <c r="BM142" s="348">
        <v>1.569567915917711E-3</v>
      </c>
      <c r="BN142" s="348">
        <v>1.8815241966732303E-3</v>
      </c>
      <c r="BO142" s="348">
        <v>1.5115572500221622E-3</v>
      </c>
      <c r="BP142" s="348">
        <v>1.817396216666245E-3</v>
      </c>
      <c r="BQ142" s="348">
        <v>3.806324951147741E-4</v>
      </c>
      <c r="BR142" s="348">
        <v>4.9905174196610089E-4</v>
      </c>
      <c r="BS142" s="348">
        <v>6.9946901039560092E-3</v>
      </c>
      <c r="BT142" s="348">
        <v>5.9379838229961252E-3</v>
      </c>
      <c r="BU142" s="348">
        <v>2.6189933802789182E-4</v>
      </c>
      <c r="BV142" s="348">
        <v>2.6017585979008567E-4</v>
      </c>
      <c r="BW142" s="348">
        <v>1.3444549868503117E-4</v>
      </c>
      <c r="BX142" s="348">
        <v>1.4222835982878387E-4</v>
      </c>
      <c r="BY142" s="348">
        <v>5.8648510702993158E-5</v>
      </c>
      <c r="BZ142" s="348">
        <v>6.8315947542079455E-4</v>
      </c>
      <c r="CA142" s="348">
        <v>2.9412290385358688E-4</v>
      </c>
      <c r="CB142" s="348">
        <v>1.0579200160411399E-3</v>
      </c>
      <c r="CC142" s="348">
        <v>2.3199218953211552E-4</v>
      </c>
      <c r="CD142" s="348">
        <v>5.9659784654212723E-4</v>
      </c>
      <c r="CE142" s="348">
        <v>2.5945740637931414E-4</v>
      </c>
      <c r="CF142" s="348">
        <v>1.0535961098820873E-3</v>
      </c>
      <c r="CG142" s="348">
        <v>1.0211576371236242E-3</v>
      </c>
      <c r="CH142" s="348">
        <v>1.6076759440937475E-4</v>
      </c>
      <c r="CI142" s="348">
        <v>4.0502996929605813E-4</v>
      </c>
      <c r="CJ142" s="348">
        <v>5.3238006799194611E-4</v>
      </c>
      <c r="CK142" s="348">
        <v>3.5169118569955779E-4</v>
      </c>
      <c r="CL142" s="348">
        <v>3.2585334546598663E-4</v>
      </c>
      <c r="CM142" s="348">
        <v>1.2291223698733078E-3</v>
      </c>
      <c r="CN142" s="348">
        <v>5.9380888676075654E-4</v>
      </c>
      <c r="CO142" s="348">
        <v>3.7550231392518608E-4</v>
      </c>
      <c r="CP142" s="348">
        <v>5.4292601267447805E-3</v>
      </c>
      <c r="CQ142" s="348">
        <v>5.7625559457806152E-3</v>
      </c>
      <c r="CR142" s="348">
        <v>1.5414450199869506E-2</v>
      </c>
      <c r="CS142" s="348">
        <v>1.106772633923754E-3</v>
      </c>
      <c r="CT142" s="348">
        <v>9.3667234669630268E-4</v>
      </c>
      <c r="CU142" s="348">
        <v>5.8628904565508348E-4</v>
      </c>
      <c r="CV142" s="348">
        <v>5.8892572685918972E-4</v>
      </c>
      <c r="CW142" s="348">
        <v>7.3459922749536028E-4</v>
      </c>
      <c r="CX142" s="348">
        <v>2.475144322993074E-3</v>
      </c>
      <c r="CY142" s="348">
        <v>3.2640787428306984E-4</v>
      </c>
      <c r="CZ142" s="348">
        <v>1.4454713395436836E-3</v>
      </c>
      <c r="DA142" s="348">
        <v>1.8352889364399571E-3</v>
      </c>
      <c r="DB142" s="348">
        <v>3.0584544287802933E-3</v>
      </c>
      <c r="DC142" s="348">
        <v>1.061836364774375E-3</v>
      </c>
      <c r="DD142" s="348">
        <v>5.9373857700845863E-3</v>
      </c>
      <c r="DE142" s="348">
        <v>7.8679062910780024E-4</v>
      </c>
      <c r="DF142" s="348">
        <v>4.8219522789137298E-3</v>
      </c>
      <c r="DG142" s="349">
        <v>6.8558326787882538E-4</v>
      </c>
    </row>
    <row r="143" spans="1:111" ht="15" customHeight="1" x14ac:dyDescent="0.3">
      <c r="A143" s="278">
        <v>21</v>
      </c>
      <c r="B143" s="196" t="s">
        <v>293</v>
      </c>
      <c r="C143" s="195" t="s">
        <v>294</v>
      </c>
      <c r="D143" s="348">
        <v>2.556796737490769E-3</v>
      </c>
      <c r="E143" s="348">
        <v>1.1585656184751694E-3</v>
      </c>
      <c r="F143" s="348">
        <v>1.0571207873876318E-3</v>
      </c>
      <c r="G143" s="348">
        <v>6.4042789990090341E-4</v>
      </c>
      <c r="H143" s="348">
        <v>1.1517361030127754E-3</v>
      </c>
      <c r="I143" s="348">
        <v>6.0145302558426842E-6</v>
      </c>
      <c r="J143" s="348">
        <v>1.2154580674828215E-4</v>
      </c>
      <c r="K143" s="348">
        <v>1.906067481951271E-3</v>
      </c>
      <c r="L143" s="348">
        <v>2.4450773544172221E-3</v>
      </c>
      <c r="M143" s="348">
        <v>1.3699716474893165E-3</v>
      </c>
      <c r="N143" s="348">
        <v>4.1694841307104579E-4</v>
      </c>
      <c r="O143" s="348">
        <v>6.8921535964610063E-3</v>
      </c>
      <c r="P143" s="348">
        <v>1.3453242395759326E-3</v>
      </c>
      <c r="Q143" s="348">
        <v>2.4613574451506064E-3</v>
      </c>
      <c r="R143" s="348">
        <v>2.8415214321080634E-3</v>
      </c>
      <c r="S143" s="348">
        <v>4.913835407649959E-3</v>
      </c>
      <c r="T143" s="348">
        <v>5.0781789257119134E-3</v>
      </c>
      <c r="U143" s="348">
        <v>3.4944325628771711E-3</v>
      </c>
      <c r="V143" s="348">
        <v>1.9700215359367845E-2</v>
      </c>
      <c r="W143" s="348">
        <v>6.7125222529607195E-3</v>
      </c>
      <c r="X143" s="348">
        <v>1.1767190728097616</v>
      </c>
      <c r="Y143" s="348">
        <v>0.17595778525909125</v>
      </c>
      <c r="Z143" s="348">
        <v>0.19600296612209489</v>
      </c>
      <c r="AA143" s="348">
        <v>3.4427639617859829E-2</v>
      </c>
      <c r="AB143" s="348">
        <v>1.3092122835976888E-2</v>
      </c>
      <c r="AC143" s="348">
        <v>4.3229832451952617E-2</v>
      </c>
      <c r="AD143" s="348">
        <v>2.5953060756059656E-4</v>
      </c>
      <c r="AE143" s="348">
        <v>7.8864146427253727E-4</v>
      </c>
      <c r="AF143" s="348">
        <v>3.4273466499677857E-2</v>
      </c>
      <c r="AG143" s="348">
        <v>1.5395966627979641E-2</v>
      </c>
      <c r="AH143" s="348">
        <v>1.0691524882822979E-3</v>
      </c>
      <c r="AI143" s="348">
        <v>4.0111817213167962E-3</v>
      </c>
      <c r="AJ143" s="348">
        <v>8.4952087271688204E-4</v>
      </c>
      <c r="AK143" s="348">
        <v>8.3710095167456361E-4</v>
      </c>
      <c r="AL143" s="348">
        <v>5.6100717757612056E-3</v>
      </c>
      <c r="AM143" s="348">
        <v>2.9582649740372862E-4</v>
      </c>
      <c r="AN143" s="348">
        <v>3.4295021515191767E-4</v>
      </c>
      <c r="AO143" s="348">
        <v>5.9118126221883571E-4</v>
      </c>
      <c r="AP143" s="348">
        <v>2.146751537591668E-4</v>
      </c>
      <c r="AQ143" s="348">
        <v>1.2987580170822742E-4</v>
      </c>
      <c r="AR143" s="348">
        <v>1.6076332634418797E-3</v>
      </c>
      <c r="AS143" s="348">
        <v>7.3815932952599151E-4</v>
      </c>
      <c r="AT143" s="348">
        <v>7.2607302509097708E-4</v>
      </c>
      <c r="AU143" s="348">
        <v>8.1827720416639924E-4</v>
      </c>
      <c r="AV143" s="348">
        <v>8.3983658585166899E-4</v>
      </c>
      <c r="AW143" s="348">
        <v>2.0181528841833867E-3</v>
      </c>
      <c r="AX143" s="348">
        <v>1.3355799604962456E-3</v>
      </c>
      <c r="AY143" s="348">
        <v>2.0270844471462868E-3</v>
      </c>
      <c r="AZ143" s="348">
        <v>2.0007890338501191E-3</v>
      </c>
      <c r="BA143" s="348">
        <v>2.7884553467220079E-3</v>
      </c>
      <c r="BB143" s="348">
        <v>4.9034036522257942E-4</v>
      </c>
      <c r="BC143" s="348">
        <v>2.9344967880156128E-3</v>
      </c>
      <c r="BD143" s="348">
        <v>1.1226868343952802E-3</v>
      </c>
      <c r="BE143" s="348">
        <v>7.0434814110783704E-4</v>
      </c>
      <c r="BF143" s="348">
        <v>3.6614305490540173E-3</v>
      </c>
      <c r="BG143" s="348">
        <v>3.1628409329045055E-3</v>
      </c>
      <c r="BH143" s="348">
        <v>4.2827534933923524E-3</v>
      </c>
      <c r="BI143" s="348">
        <v>1.7400294883306727E-3</v>
      </c>
      <c r="BJ143" s="348">
        <v>1.0019360581136562E-3</v>
      </c>
      <c r="BK143" s="348">
        <v>4.1724663045980201E-3</v>
      </c>
      <c r="BL143" s="348">
        <v>4.2581823093330818E-4</v>
      </c>
      <c r="BM143" s="348">
        <v>1.1954261903329262E-3</v>
      </c>
      <c r="BN143" s="348">
        <v>1.399578504921929E-3</v>
      </c>
      <c r="BO143" s="348">
        <v>9.2439630891043257E-4</v>
      </c>
      <c r="BP143" s="348">
        <v>8.823788786978293E-4</v>
      </c>
      <c r="BQ143" s="348">
        <v>2.5253334198043701E-4</v>
      </c>
      <c r="BR143" s="348">
        <v>8.2381429032042013E-4</v>
      </c>
      <c r="BS143" s="348">
        <v>1.7920916920854668E-3</v>
      </c>
      <c r="BT143" s="348">
        <v>8.164899684956771E-4</v>
      </c>
      <c r="BU143" s="348">
        <v>3.6107232049665259E-4</v>
      </c>
      <c r="BV143" s="348">
        <v>2.9836697737694511E-4</v>
      </c>
      <c r="BW143" s="348">
        <v>1.3771675105019824E-4</v>
      </c>
      <c r="BX143" s="348">
        <v>1.8546345288967145E-4</v>
      </c>
      <c r="BY143" s="348">
        <v>6.4342049312445174E-5</v>
      </c>
      <c r="BZ143" s="348">
        <v>2.6628587326920706E-4</v>
      </c>
      <c r="CA143" s="348">
        <v>2.2114107843286185E-4</v>
      </c>
      <c r="CB143" s="348">
        <v>9.0668666722658038E-4</v>
      </c>
      <c r="CC143" s="348">
        <v>1.5444484235587922E-4</v>
      </c>
      <c r="CD143" s="348">
        <v>4.533367681347569E-4</v>
      </c>
      <c r="CE143" s="348">
        <v>2.4351019747814276E-4</v>
      </c>
      <c r="CF143" s="348">
        <v>3.777007532414419E-4</v>
      </c>
      <c r="CG143" s="348">
        <v>7.1670832109385196E-4</v>
      </c>
      <c r="CH143" s="348">
        <v>1.2729128991447123E-4</v>
      </c>
      <c r="CI143" s="348">
        <v>2.7162850926548487E-4</v>
      </c>
      <c r="CJ143" s="348">
        <v>4.3200839739528004E-4</v>
      </c>
      <c r="CK143" s="348">
        <v>5.3264826858075089E-4</v>
      </c>
      <c r="CL143" s="348">
        <v>2.9008815303232182E-4</v>
      </c>
      <c r="CM143" s="348">
        <v>9.5533977062034394E-4</v>
      </c>
      <c r="CN143" s="348">
        <v>2.9245330386376306E-4</v>
      </c>
      <c r="CO143" s="348">
        <v>3.5231841873029676E-4</v>
      </c>
      <c r="CP143" s="348">
        <v>2.8825501525799055E-3</v>
      </c>
      <c r="CQ143" s="348">
        <v>3.4990373047963518E-3</v>
      </c>
      <c r="CR143" s="348">
        <v>1.7703884792360772E-3</v>
      </c>
      <c r="CS143" s="348">
        <v>6.1425983505857397E-4</v>
      </c>
      <c r="CT143" s="348">
        <v>4.8636505682256293E-4</v>
      </c>
      <c r="CU143" s="348">
        <v>6.4478593843274583E-4</v>
      </c>
      <c r="CV143" s="348">
        <v>5.7538616696282063E-4</v>
      </c>
      <c r="CW143" s="348">
        <v>6.4648336614506489E-4</v>
      </c>
      <c r="CX143" s="348">
        <v>2.1078287339661747E-3</v>
      </c>
      <c r="CY143" s="348">
        <v>3.6781373467091653E-4</v>
      </c>
      <c r="CZ143" s="348">
        <v>7.5598996402005789E-4</v>
      </c>
      <c r="DA143" s="348">
        <v>8.3453492206046417E-4</v>
      </c>
      <c r="DB143" s="348">
        <v>1.798784937837935E-3</v>
      </c>
      <c r="DC143" s="348">
        <v>5.87019263729884E-4</v>
      </c>
      <c r="DD143" s="348">
        <v>1.8051444864643916E-3</v>
      </c>
      <c r="DE143" s="348">
        <v>6.2670630280447289E-4</v>
      </c>
      <c r="DF143" s="348">
        <v>4.8591719403735011E-3</v>
      </c>
      <c r="DG143" s="349">
        <v>3.1183636450508254E-4</v>
      </c>
    </row>
    <row r="144" spans="1:111" ht="15" customHeight="1" x14ac:dyDescent="0.3">
      <c r="A144" s="278">
        <v>22</v>
      </c>
      <c r="B144" s="196" t="s">
        <v>295</v>
      </c>
      <c r="C144" s="195" t="s">
        <v>296</v>
      </c>
      <c r="D144" s="348">
        <v>4.517121972591129E-3</v>
      </c>
      <c r="E144" s="348">
        <v>2.8858270343080123E-3</v>
      </c>
      <c r="F144" s="348">
        <v>2.5173318124110298E-3</v>
      </c>
      <c r="G144" s="348">
        <v>1.323595343685551E-3</v>
      </c>
      <c r="H144" s="348">
        <v>2.5925781672294246E-3</v>
      </c>
      <c r="I144" s="348">
        <v>1.5799998221119098E-5</v>
      </c>
      <c r="J144" s="348">
        <v>3.5501201094707607E-4</v>
      </c>
      <c r="K144" s="348">
        <v>5.0479950594321307E-3</v>
      </c>
      <c r="L144" s="348">
        <v>6.4599059892115904E-3</v>
      </c>
      <c r="M144" s="348">
        <v>3.4250248253854293E-3</v>
      </c>
      <c r="N144" s="348">
        <v>1.1873610807184207E-3</v>
      </c>
      <c r="O144" s="348">
        <v>2.2092836428512275E-2</v>
      </c>
      <c r="P144" s="348">
        <v>4.1634446397079564E-3</v>
      </c>
      <c r="Q144" s="348">
        <v>5.5499746251631852E-3</v>
      </c>
      <c r="R144" s="348">
        <v>5.9757048717090089E-3</v>
      </c>
      <c r="S144" s="348">
        <v>1.5036769224884628E-2</v>
      </c>
      <c r="T144" s="348">
        <v>1.4530684209573871E-2</v>
      </c>
      <c r="U144" s="348">
        <v>7.5309512983157221E-3</v>
      </c>
      <c r="V144" s="348">
        <v>7.1900879092022E-3</v>
      </c>
      <c r="W144" s="348">
        <v>1.3052397779136861E-2</v>
      </c>
      <c r="X144" s="348">
        <v>1.858824887897961E-2</v>
      </c>
      <c r="Y144" s="348">
        <v>0.76319456913013617</v>
      </c>
      <c r="Z144" s="348">
        <v>0.17750957631118641</v>
      </c>
      <c r="AA144" s="348">
        <v>0.11586642131146732</v>
      </c>
      <c r="AB144" s="348">
        <v>4.8949635959833031E-2</v>
      </c>
      <c r="AC144" s="348">
        <v>9.6467483725047459E-2</v>
      </c>
      <c r="AD144" s="348">
        <v>3.3374020092151625E-4</v>
      </c>
      <c r="AE144" s="348">
        <v>2.3821320028977627E-3</v>
      </c>
      <c r="AF144" s="348">
        <v>5.6775838835511197E-2</v>
      </c>
      <c r="AG144" s="348">
        <v>6.2161089200838425E-2</v>
      </c>
      <c r="AH144" s="348">
        <v>2.4928781628649811E-3</v>
      </c>
      <c r="AI144" s="348">
        <v>1.1294612572487893E-2</v>
      </c>
      <c r="AJ144" s="348">
        <v>2.3178160574727929E-3</v>
      </c>
      <c r="AK144" s="348">
        <v>2.2186679159389537E-3</v>
      </c>
      <c r="AL144" s="348">
        <v>2.0143413353490257E-2</v>
      </c>
      <c r="AM144" s="348">
        <v>9.5694754717267835E-4</v>
      </c>
      <c r="AN144" s="348">
        <v>9.2569751868118129E-4</v>
      </c>
      <c r="AO144" s="348">
        <v>1.4979926412383104E-3</v>
      </c>
      <c r="AP144" s="348">
        <v>5.5342050544887405E-4</v>
      </c>
      <c r="AQ144" s="348">
        <v>4.0148676962328556E-4</v>
      </c>
      <c r="AR144" s="348">
        <v>3.322083710466669E-3</v>
      </c>
      <c r="AS144" s="348">
        <v>1.7640713346165156E-3</v>
      </c>
      <c r="AT144" s="348">
        <v>1.7900776298532272E-3</v>
      </c>
      <c r="AU144" s="348">
        <v>2.236919494930214E-3</v>
      </c>
      <c r="AV144" s="348">
        <v>2.1317723935141259E-3</v>
      </c>
      <c r="AW144" s="348">
        <v>4.0994307405860554E-3</v>
      </c>
      <c r="AX144" s="348">
        <v>3.5160610983647526E-3</v>
      </c>
      <c r="AY144" s="348">
        <v>3.9191523298095186E-3</v>
      </c>
      <c r="AZ144" s="348">
        <v>4.0824314342242114E-3</v>
      </c>
      <c r="BA144" s="348">
        <v>6.1145743549679147E-3</v>
      </c>
      <c r="BB144" s="348">
        <v>1.200820407177244E-3</v>
      </c>
      <c r="BC144" s="348">
        <v>5.4818302900302178E-3</v>
      </c>
      <c r="BD144" s="348">
        <v>2.1991068547094765E-3</v>
      </c>
      <c r="BE144" s="348">
        <v>1.3327348616980154E-3</v>
      </c>
      <c r="BF144" s="348">
        <v>7.3574984282524566E-3</v>
      </c>
      <c r="BG144" s="348">
        <v>6.9395837700559782E-3</v>
      </c>
      <c r="BH144" s="348">
        <v>8.3587438620259993E-3</v>
      </c>
      <c r="BI144" s="348">
        <v>4.1282492867555122E-3</v>
      </c>
      <c r="BJ144" s="348">
        <v>2.2634127336882189E-3</v>
      </c>
      <c r="BK144" s="348">
        <v>7.5992256767900591E-3</v>
      </c>
      <c r="BL144" s="348">
        <v>1.1108933132131607E-3</v>
      </c>
      <c r="BM144" s="348">
        <v>2.5736970835143749E-3</v>
      </c>
      <c r="BN144" s="348">
        <v>3.075593012894352E-3</v>
      </c>
      <c r="BO144" s="348">
        <v>2.0709985347966784E-3</v>
      </c>
      <c r="BP144" s="348">
        <v>1.9917348532000685E-3</v>
      </c>
      <c r="BQ144" s="348">
        <v>6.0359877929325135E-4</v>
      </c>
      <c r="BR144" s="348">
        <v>1.0077498153435477E-3</v>
      </c>
      <c r="BS144" s="348">
        <v>3.3422702577058012E-3</v>
      </c>
      <c r="BT144" s="348">
        <v>2.4109482686936498E-3</v>
      </c>
      <c r="BU144" s="348">
        <v>7.4673980514367163E-4</v>
      </c>
      <c r="BV144" s="348">
        <v>6.2431044212743437E-4</v>
      </c>
      <c r="BW144" s="348">
        <v>2.8767815233159567E-4</v>
      </c>
      <c r="BX144" s="348">
        <v>3.6873319683129697E-4</v>
      </c>
      <c r="BY144" s="348">
        <v>1.3203342778236429E-4</v>
      </c>
      <c r="BZ144" s="348">
        <v>6.3352808747565894E-4</v>
      </c>
      <c r="CA144" s="348">
        <v>5.6463453683909374E-4</v>
      </c>
      <c r="CB144" s="348">
        <v>2.3766684799171548E-3</v>
      </c>
      <c r="CC144" s="348">
        <v>3.9569178997913543E-4</v>
      </c>
      <c r="CD144" s="348">
        <v>1.0478302985672918E-3</v>
      </c>
      <c r="CE144" s="348">
        <v>5.6516379736095128E-4</v>
      </c>
      <c r="CF144" s="348">
        <v>8.4287565316039728E-4</v>
      </c>
      <c r="CG144" s="348">
        <v>1.8555915744810263E-3</v>
      </c>
      <c r="CH144" s="348">
        <v>3.2484623330020923E-4</v>
      </c>
      <c r="CI144" s="348">
        <v>6.2735497698946025E-4</v>
      </c>
      <c r="CJ144" s="348">
        <v>9.8249036589572272E-4</v>
      </c>
      <c r="CK144" s="348">
        <v>1.0594019272987319E-3</v>
      </c>
      <c r="CL144" s="348">
        <v>6.5679188780085648E-4</v>
      </c>
      <c r="CM144" s="348">
        <v>2.248817543002653E-3</v>
      </c>
      <c r="CN144" s="348">
        <v>7.0790903649729277E-4</v>
      </c>
      <c r="CO144" s="348">
        <v>1.1248812947880062E-3</v>
      </c>
      <c r="CP144" s="348">
        <v>5.7046712797785152E-3</v>
      </c>
      <c r="CQ144" s="348">
        <v>1.2244740327677167E-2</v>
      </c>
      <c r="CR144" s="348">
        <v>4.750455985302467E-3</v>
      </c>
      <c r="CS144" s="348">
        <v>1.632475819249667E-3</v>
      </c>
      <c r="CT144" s="348">
        <v>1.2723560280788141E-3</v>
      </c>
      <c r="CU144" s="348">
        <v>1.5383617664601558E-3</v>
      </c>
      <c r="CV144" s="348">
        <v>1.3902549294931526E-3</v>
      </c>
      <c r="CW144" s="348">
        <v>1.4086475047359276E-3</v>
      </c>
      <c r="CX144" s="348">
        <v>5.6105628360926035E-3</v>
      </c>
      <c r="CY144" s="348">
        <v>8.0852467136238769E-4</v>
      </c>
      <c r="CZ144" s="348">
        <v>1.7831651330723975E-3</v>
      </c>
      <c r="DA144" s="348">
        <v>2.0239963650528336E-3</v>
      </c>
      <c r="DB144" s="348">
        <v>4.174436109345178E-3</v>
      </c>
      <c r="DC144" s="348">
        <v>1.2807338918742822E-3</v>
      </c>
      <c r="DD144" s="348">
        <v>6.645604544817111E-3</v>
      </c>
      <c r="DE144" s="348">
        <v>1.4454372941495339E-3</v>
      </c>
      <c r="DF144" s="348">
        <v>1.179282699583906E-2</v>
      </c>
      <c r="DG144" s="349">
        <v>6.2708680686607678E-4</v>
      </c>
    </row>
    <row r="145" spans="1:111" ht="15" customHeight="1" x14ac:dyDescent="0.3">
      <c r="A145" s="278">
        <v>23</v>
      </c>
      <c r="B145" s="196" t="s">
        <v>297</v>
      </c>
      <c r="C145" s="195" t="s">
        <v>210</v>
      </c>
      <c r="D145" s="348">
        <v>1.683887706541757E-3</v>
      </c>
      <c r="E145" s="348">
        <v>9.0049792337422527E-4</v>
      </c>
      <c r="F145" s="348">
        <v>1.0945601910831288E-3</v>
      </c>
      <c r="G145" s="348">
        <v>1.1636176204480506E-3</v>
      </c>
      <c r="H145" s="348">
        <v>1.7281119217906608E-3</v>
      </c>
      <c r="I145" s="348">
        <v>5.8750821213507095E-6</v>
      </c>
      <c r="J145" s="348">
        <v>6.3751412411359423E-5</v>
      </c>
      <c r="K145" s="348">
        <v>2.1393141832984244E-3</v>
      </c>
      <c r="L145" s="348">
        <v>3.2673485137095434E-3</v>
      </c>
      <c r="M145" s="348">
        <v>1.0422648804701471E-3</v>
      </c>
      <c r="N145" s="348">
        <v>3.1284851742521971E-4</v>
      </c>
      <c r="O145" s="348">
        <v>6.0704867401545608E-3</v>
      </c>
      <c r="P145" s="348">
        <v>1.2432418140133302E-3</v>
      </c>
      <c r="Q145" s="348">
        <v>2.4904857916777535E-3</v>
      </c>
      <c r="R145" s="348">
        <v>4.1405358665958228E-3</v>
      </c>
      <c r="S145" s="348">
        <v>3.9426659562262125E-3</v>
      </c>
      <c r="T145" s="348">
        <v>4.8663173157992073E-3</v>
      </c>
      <c r="U145" s="348">
        <v>4.5133821370866292E-3</v>
      </c>
      <c r="V145" s="348">
        <v>1.2273326425412813E-3</v>
      </c>
      <c r="W145" s="348">
        <v>7.9405224137478144E-4</v>
      </c>
      <c r="X145" s="348">
        <v>2.4359964037913912E-4</v>
      </c>
      <c r="Y145" s="348">
        <v>4.6250987511187066E-4</v>
      </c>
      <c r="Z145" s="348">
        <v>0.65010042257122169</v>
      </c>
      <c r="AA145" s="348">
        <v>3.0806129017782173E-2</v>
      </c>
      <c r="AB145" s="348">
        <v>4.7930279586045465E-3</v>
      </c>
      <c r="AC145" s="348">
        <v>1.4007012978452762E-2</v>
      </c>
      <c r="AD145" s="348">
        <v>4.6032264414873673E-5</v>
      </c>
      <c r="AE145" s="348">
        <v>2.6135311064400538E-4</v>
      </c>
      <c r="AF145" s="348">
        <v>8.8206661435322742E-2</v>
      </c>
      <c r="AG145" s="348">
        <v>2.3589776992061595E-3</v>
      </c>
      <c r="AH145" s="348">
        <v>1.8480469728924811E-3</v>
      </c>
      <c r="AI145" s="348">
        <v>2.6644318570025766E-3</v>
      </c>
      <c r="AJ145" s="348">
        <v>5.1468680586861087E-4</v>
      </c>
      <c r="AK145" s="348">
        <v>8.2069992492497974E-4</v>
      </c>
      <c r="AL145" s="348">
        <v>2.0661229331546968E-3</v>
      </c>
      <c r="AM145" s="348">
        <v>1.8523615233911623E-4</v>
      </c>
      <c r="AN145" s="348">
        <v>2.383762719006964E-4</v>
      </c>
      <c r="AO145" s="348">
        <v>3.8460950930873267E-4</v>
      </c>
      <c r="AP145" s="348">
        <v>1.8673365877224136E-4</v>
      </c>
      <c r="AQ145" s="348">
        <v>8.0651868222224215E-5</v>
      </c>
      <c r="AR145" s="348">
        <v>3.2711219488105853E-3</v>
      </c>
      <c r="AS145" s="348">
        <v>7.0377445263986288E-4</v>
      </c>
      <c r="AT145" s="348">
        <v>7.2751992308106811E-4</v>
      </c>
      <c r="AU145" s="348">
        <v>8.702765031306332E-4</v>
      </c>
      <c r="AV145" s="348">
        <v>1.0555211950832495E-3</v>
      </c>
      <c r="AW145" s="348">
        <v>3.7491368690600697E-3</v>
      </c>
      <c r="AX145" s="348">
        <v>1.8883984707897248E-3</v>
      </c>
      <c r="AY145" s="348">
        <v>3.5298250841202337E-3</v>
      </c>
      <c r="AZ145" s="348">
        <v>3.9257221925310497E-3</v>
      </c>
      <c r="BA145" s="348">
        <v>5.343719812935745E-3</v>
      </c>
      <c r="BB145" s="348">
        <v>6.6649948581833215E-4</v>
      </c>
      <c r="BC145" s="348">
        <v>6.4778692424564922E-3</v>
      </c>
      <c r="BD145" s="348">
        <v>2.2599940025181658E-3</v>
      </c>
      <c r="BE145" s="348">
        <v>1.4008360289645856E-3</v>
      </c>
      <c r="BF145" s="348">
        <v>6.95477879437235E-3</v>
      </c>
      <c r="BG145" s="348">
        <v>5.0394580066854128E-3</v>
      </c>
      <c r="BH145" s="348">
        <v>8.2013769013248392E-3</v>
      </c>
      <c r="BI145" s="348">
        <v>1.5109994349565524E-3</v>
      </c>
      <c r="BJ145" s="348">
        <v>1.528061973504055E-3</v>
      </c>
      <c r="BK145" s="348">
        <v>7.9174336147525663E-3</v>
      </c>
      <c r="BL145" s="348">
        <v>4.9680312464995624E-4</v>
      </c>
      <c r="BM145" s="348">
        <v>1.7329684428494397E-3</v>
      </c>
      <c r="BN145" s="348">
        <v>2.059025150945915E-3</v>
      </c>
      <c r="BO145" s="348">
        <v>1.4495637009859558E-3</v>
      </c>
      <c r="BP145" s="348">
        <v>1.3623196518641812E-3</v>
      </c>
      <c r="BQ145" s="348">
        <v>2.6735429592722118E-4</v>
      </c>
      <c r="BR145" s="348">
        <v>3.5340097038370202E-4</v>
      </c>
      <c r="BS145" s="348">
        <v>3.8344705305285729E-3</v>
      </c>
      <c r="BT145" s="348">
        <v>5.9170741543380088E-4</v>
      </c>
      <c r="BU145" s="348">
        <v>6.5943412187412036E-4</v>
      </c>
      <c r="BV145" s="348">
        <v>4.9552087819778787E-4</v>
      </c>
      <c r="BW145" s="348">
        <v>2.2037415914738485E-4</v>
      </c>
      <c r="BX145" s="348">
        <v>3.4098142279055064E-4</v>
      </c>
      <c r="BY145" s="348">
        <v>1.1125615868541318E-4</v>
      </c>
      <c r="BZ145" s="348">
        <v>3.4418343359931462E-4</v>
      </c>
      <c r="CA145" s="348">
        <v>2.345168187461027E-4</v>
      </c>
      <c r="CB145" s="348">
        <v>9.3605809856253002E-4</v>
      </c>
      <c r="CC145" s="348">
        <v>1.5443036531036713E-4</v>
      </c>
      <c r="CD145" s="348">
        <v>5.8681394041591099E-4</v>
      </c>
      <c r="CE145" s="348">
        <v>3.5731406057327314E-4</v>
      </c>
      <c r="CF145" s="348">
        <v>5.7685918689201997E-4</v>
      </c>
      <c r="CG145" s="348">
        <v>9.2380206882857277E-4</v>
      </c>
      <c r="CH145" s="348">
        <v>1.4158492233966327E-4</v>
      </c>
      <c r="CI145" s="348">
        <v>3.4388798021258967E-4</v>
      </c>
      <c r="CJ145" s="348">
        <v>5.3911592285852262E-4</v>
      </c>
      <c r="CK145" s="348">
        <v>9.8842734379729321E-4</v>
      </c>
      <c r="CL145" s="348">
        <v>3.7370279154671116E-4</v>
      </c>
      <c r="CM145" s="348">
        <v>1.0855867278657303E-3</v>
      </c>
      <c r="CN145" s="348">
        <v>3.572446422512306E-4</v>
      </c>
      <c r="CO145" s="348">
        <v>2.6346563360148047E-4</v>
      </c>
      <c r="CP145" s="348">
        <v>1.3628336864799386E-3</v>
      </c>
      <c r="CQ145" s="348">
        <v>1.6076639205413609E-3</v>
      </c>
      <c r="CR145" s="348">
        <v>1.0157885355803699E-3</v>
      </c>
      <c r="CS145" s="348">
        <v>4.7912486688693657E-4</v>
      </c>
      <c r="CT145" s="348">
        <v>3.9815468637008355E-4</v>
      </c>
      <c r="CU145" s="348">
        <v>7.8233274629558973E-4</v>
      </c>
      <c r="CV145" s="348">
        <v>6.4532838858966394E-4</v>
      </c>
      <c r="CW145" s="348">
        <v>8.0655666524218766E-4</v>
      </c>
      <c r="CX145" s="348">
        <v>2.4971612046817359E-3</v>
      </c>
      <c r="CY145" s="348">
        <v>3.7277428749556835E-4</v>
      </c>
      <c r="CZ145" s="348">
        <v>7.6843149962220567E-4</v>
      </c>
      <c r="DA145" s="348">
        <v>9.3708148326903274E-4</v>
      </c>
      <c r="DB145" s="348">
        <v>1.0345000733556198E-3</v>
      </c>
      <c r="DC145" s="348">
        <v>8.4185170828884458E-4</v>
      </c>
      <c r="DD145" s="348">
        <v>6.8085478175127564E-4</v>
      </c>
      <c r="DE145" s="348">
        <v>4.4501340377099056E-4</v>
      </c>
      <c r="DF145" s="348">
        <v>6.8241961054864219E-3</v>
      </c>
      <c r="DG145" s="349">
        <v>5.6151160542380516E-4</v>
      </c>
    </row>
    <row r="146" spans="1:111" ht="15" customHeight="1" x14ac:dyDescent="0.3">
      <c r="A146" s="278">
        <v>24</v>
      </c>
      <c r="B146" s="196" t="s">
        <v>298</v>
      </c>
      <c r="C146" s="195" t="s">
        <v>211</v>
      </c>
      <c r="D146" s="348">
        <v>1.4434696938531876E-4</v>
      </c>
      <c r="E146" s="348">
        <v>8.5337431374576291E-5</v>
      </c>
      <c r="F146" s="348">
        <v>2.0532039091803494E-4</v>
      </c>
      <c r="G146" s="348">
        <v>1.2568421809053937E-4</v>
      </c>
      <c r="H146" s="348">
        <v>9.7507008978433283E-4</v>
      </c>
      <c r="I146" s="348">
        <v>1.5229056777440714E-6</v>
      </c>
      <c r="J146" s="348">
        <v>1.178915934173484E-5</v>
      </c>
      <c r="K146" s="348">
        <v>1.1982241389014577E-4</v>
      </c>
      <c r="L146" s="348">
        <v>9.4996900943077585E-5</v>
      </c>
      <c r="M146" s="348">
        <v>8.3139190101834005E-5</v>
      </c>
      <c r="N146" s="348">
        <v>4.5409083137317981E-3</v>
      </c>
      <c r="O146" s="348">
        <v>6.6000026039574722E-2</v>
      </c>
      <c r="P146" s="348">
        <v>1.7942386497976057E-2</v>
      </c>
      <c r="Q146" s="348">
        <v>1.556450023374719E-4</v>
      </c>
      <c r="R146" s="348">
        <v>5.3122263464489906E-4</v>
      </c>
      <c r="S146" s="348">
        <v>1.2990934318742352E-3</v>
      </c>
      <c r="T146" s="348">
        <v>7.8582007724912009E-4</v>
      </c>
      <c r="U146" s="348">
        <v>1.9818211235811251E-4</v>
      </c>
      <c r="V146" s="348">
        <v>2.2750660673768176E-4</v>
      </c>
      <c r="W146" s="348">
        <v>1.0221080037682757E-4</v>
      </c>
      <c r="X146" s="348">
        <v>1.7219200879759247E-5</v>
      </c>
      <c r="Y146" s="348">
        <v>3.5294769893861558E-5</v>
      </c>
      <c r="Z146" s="348">
        <v>3.1303349396082753E-5</v>
      </c>
      <c r="AA146" s="348">
        <v>0.75995391815042201</v>
      </c>
      <c r="AB146" s="348">
        <v>1.0743099185030899E-4</v>
      </c>
      <c r="AC146" s="348">
        <v>7.830707802998183E-5</v>
      </c>
      <c r="AD146" s="348">
        <v>4.762301884109444E-6</v>
      </c>
      <c r="AE146" s="348">
        <v>2.293489566685464E-4</v>
      </c>
      <c r="AF146" s="348">
        <v>3.6019688084702799E-4</v>
      </c>
      <c r="AG146" s="348">
        <v>7.4689867628781662E-4</v>
      </c>
      <c r="AH146" s="348">
        <v>7.5085163094538434E-4</v>
      </c>
      <c r="AI146" s="348">
        <v>7.8643748275653296E-4</v>
      </c>
      <c r="AJ146" s="348">
        <v>2.4322344215613707E-4</v>
      </c>
      <c r="AK146" s="348">
        <v>2.3006258738236438E-4</v>
      </c>
      <c r="AL146" s="348">
        <v>4.9651642532590901E-3</v>
      </c>
      <c r="AM146" s="348">
        <v>9.7175113645816584E-5</v>
      </c>
      <c r="AN146" s="348">
        <v>8.3948841798855885E-5</v>
      </c>
      <c r="AO146" s="348">
        <v>1.6637918160136931E-4</v>
      </c>
      <c r="AP146" s="348">
        <v>6.1290631508423548E-5</v>
      </c>
      <c r="AQ146" s="348">
        <v>3.881229559555281E-5</v>
      </c>
      <c r="AR146" s="348">
        <v>9.6156263506675551E-5</v>
      </c>
      <c r="AS146" s="348">
        <v>1.0174892647359979E-4</v>
      </c>
      <c r="AT146" s="348">
        <v>8.8172966040628509E-5</v>
      </c>
      <c r="AU146" s="348">
        <v>9.728522424138867E-5</v>
      </c>
      <c r="AV146" s="348">
        <v>1.3925268882492315E-4</v>
      </c>
      <c r="AW146" s="348">
        <v>4.3235776016461411E-4</v>
      </c>
      <c r="AX146" s="348">
        <v>1.0665739581322339E-4</v>
      </c>
      <c r="AY146" s="348">
        <v>1.5582993552263095E-4</v>
      </c>
      <c r="AZ146" s="348">
        <v>1.2136291399403642E-4</v>
      </c>
      <c r="BA146" s="348">
        <v>2.2113648752365692E-4</v>
      </c>
      <c r="BB146" s="348">
        <v>4.2498452702822507E-5</v>
      </c>
      <c r="BC146" s="348">
        <v>9.5523140650462888E-5</v>
      </c>
      <c r="BD146" s="348">
        <v>6.0528115990388064E-5</v>
      </c>
      <c r="BE146" s="348">
        <v>3.2472308655587671E-5</v>
      </c>
      <c r="BF146" s="348">
        <v>2.208644379588514E-4</v>
      </c>
      <c r="BG146" s="348">
        <v>1.4866483123304882E-4</v>
      </c>
      <c r="BH146" s="348">
        <v>1.8052861846427884E-4</v>
      </c>
      <c r="BI146" s="348">
        <v>2.9190772808619279E-4</v>
      </c>
      <c r="BJ146" s="348">
        <v>9.1828578021007674E-5</v>
      </c>
      <c r="BK146" s="348">
        <v>4.7570801343846114E-3</v>
      </c>
      <c r="BL146" s="348">
        <v>1.0139498181688624E-4</v>
      </c>
      <c r="BM146" s="348">
        <v>2.2445535075860419E-4</v>
      </c>
      <c r="BN146" s="348">
        <v>3.6791260918272968E-4</v>
      </c>
      <c r="BO146" s="348">
        <v>2.135403033163658E-4</v>
      </c>
      <c r="BP146" s="348">
        <v>1.9022807868290044E-4</v>
      </c>
      <c r="BQ146" s="348">
        <v>3.907601033232424E-5</v>
      </c>
      <c r="BR146" s="348">
        <v>5.5624647556900972E-5</v>
      </c>
      <c r="BS146" s="348">
        <v>1.2501381007831478E-4</v>
      </c>
      <c r="BT146" s="348">
        <v>1.0590248952239814E-4</v>
      </c>
      <c r="BU146" s="348">
        <v>1.2871021377750376E-4</v>
      </c>
      <c r="BV146" s="348">
        <v>6.780207661975561E-5</v>
      </c>
      <c r="BW146" s="348">
        <v>2.7602541077441628E-5</v>
      </c>
      <c r="BX146" s="348">
        <v>2.7299402817070509E-5</v>
      </c>
      <c r="BY146" s="348">
        <v>1.1856333627360205E-5</v>
      </c>
      <c r="BZ146" s="348">
        <v>1.0197750459176555E-4</v>
      </c>
      <c r="CA146" s="348">
        <v>4.8295546205043513E-5</v>
      </c>
      <c r="CB146" s="348">
        <v>1.243900052532181E-4</v>
      </c>
      <c r="CC146" s="348">
        <v>1.4226132363408681E-4</v>
      </c>
      <c r="CD146" s="348">
        <v>1.0011367889539603E-4</v>
      </c>
      <c r="CE146" s="348">
        <v>8.0600522956797896E-5</v>
      </c>
      <c r="CF146" s="348">
        <v>1.1507054731838137E-4</v>
      </c>
      <c r="CG146" s="348">
        <v>1.838296618494137E-4</v>
      </c>
      <c r="CH146" s="348">
        <v>5.2650898121362144E-5</v>
      </c>
      <c r="CI146" s="348">
        <v>6.9144017815581923E-5</v>
      </c>
      <c r="CJ146" s="348">
        <v>1.0099168544986354E-4</v>
      </c>
      <c r="CK146" s="348">
        <v>1.3372203629138916E-4</v>
      </c>
      <c r="CL146" s="348">
        <v>7.7158491819359106E-5</v>
      </c>
      <c r="CM146" s="348">
        <v>1.677507265031105E-4</v>
      </c>
      <c r="CN146" s="348">
        <v>1.2341933427184666E-4</v>
      </c>
      <c r="CO146" s="348">
        <v>5.1624202624162734E-5</v>
      </c>
      <c r="CP146" s="348">
        <v>1.2523035238537616E-4</v>
      </c>
      <c r="CQ146" s="348">
        <v>1.1827662968212584E-4</v>
      </c>
      <c r="CR146" s="348">
        <v>4.2894814582781072E-4</v>
      </c>
      <c r="CS146" s="348">
        <v>1.7404676804370659E-4</v>
      </c>
      <c r="CT146" s="348">
        <v>1.0558249276131098E-4</v>
      </c>
      <c r="CU146" s="348">
        <v>4.6506935189212799E-4</v>
      </c>
      <c r="CV146" s="348">
        <v>1.6031966337570554E-4</v>
      </c>
      <c r="CW146" s="348">
        <v>8.9610335198567339E-5</v>
      </c>
      <c r="CX146" s="348">
        <v>1.4333890043977996E-4</v>
      </c>
      <c r="CY146" s="348">
        <v>9.1494158026641267E-5</v>
      </c>
      <c r="CZ146" s="348">
        <v>2.3058418609453262E-4</v>
      </c>
      <c r="DA146" s="348">
        <v>1.0003799650718416E-4</v>
      </c>
      <c r="DB146" s="348">
        <v>2.6966930503533065E-4</v>
      </c>
      <c r="DC146" s="348">
        <v>2.9357683060689753E-4</v>
      </c>
      <c r="DD146" s="348">
        <v>2.013494147462425E-4</v>
      </c>
      <c r="DE146" s="348">
        <v>1.488376579059527E-4</v>
      </c>
      <c r="DF146" s="348">
        <v>2.1768483610964998E-3</v>
      </c>
      <c r="DG146" s="349">
        <v>6.6662401177043523E-5</v>
      </c>
    </row>
    <row r="147" spans="1:111" ht="15" customHeight="1" x14ac:dyDescent="0.3">
      <c r="A147" s="278">
        <v>25</v>
      </c>
      <c r="B147" s="196" t="s">
        <v>299</v>
      </c>
      <c r="C147" s="195" t="s">
        <v>300</v>
      </c>
      <c r="D147" s="348">
        <v>1.2431971196452796E-4</v>
      </c>
      <c r="E147" s="348">
        <v>9.2485717268947151E-3</v>
      </c>
      <c r="F147" s="348">
        <v>7.4773561208752934E-4</v>
      </c>
      <c r="G147" s="348">
        <v>3.7425962021474142E-5</v>
      </c>
      <c r="H147" s="348">
        <v>4.4405187291152943E-3</v>
      </c>
      <c r="I147" s="348">
        <v>6.3939140296039699E-7</v>
      </c>
      <c r="J147" s="348">
        <v>4.8556897319935985E-6</v>
      </c>
      <c r="K147" s="348">
        <v>1.0861131656355908E-3</v>
      </c>
      <c r="L147" s="348">
        <v>1.113515116130343E-4</v>
      </c>
      <c r="M147" s="348">
        <v>3.3939727967117594E-4</v>
      </c>
      <c r="N147" s="348">
        <v>7.5579818812587492E-6</v>
      </c>
      <c r="O147" s="348">
        <v>3.4006485437317452E-5</v>
      </c>
      <c r="P147" s="348">
        <v>2.4813915703292853E-5</v>
      </c>
      <c r="Q147" s="348">
        <v>4.8885151953296629E-5</v>
      </c>
      <c r="R147" s="348">
        <v>3.6500772670960816E-5</v>
      </c>
      <c r="S147" s="348">
        <v>6.6610386113037079E-5</v>
      </c>
      <c r="T147" s="348">
        <v>5.38450188244287E-5</v>
      </c>
      <c r="U147" s="348">
        <v>5.3621345532575724E-5</v>
      </c>
      <c r="V147" s="348">
        <v>7.0262849212288312E-5</v>
      </c>
      <c r="W147" s="348">
        <v>5.3937788271948985E-5</v>
      </c>
      <c r="X147" s="348">
        <v>3.1270178721132624E-5</v>
      </c>
      <c r="Y147" s="348">
        <v>3.6149313628784444E-5</v>
      </c>
      <c r="Z147" s="348">
        <v>2.6705203158779356E-5</v>
      </c>
      <c r="AA147" s="348">
        <v>6.2310997139941598E-5</v>
      </c>
      <c r="AB147" s="348">
        <v>0.74374087336188366</v>
      </c>
      <c r="AC147" s="348">
        <v>9.2934081782638405E-4</v>
      </c>
      <c r="AD147" s="348">
        <v>4.5921699457138738E-6</v>
      </c>
      <c r="AE147" s="348">
        <v>2.3465802650420744E-5</v>
      </c>
      <c r="AF147" s="348">
        <v>2.2311601278816596E-5</v>
      </c>
      <c r="AG147" s="348">
        <v>2.6765721859722681E-5</v>
      </c>
      <c r="AH147" s="348">
        <v>4.6526339219843317E-5</v>
      </c>
      <c r="AI147" s="348">
        <v>3.3917307671156917E-5</v>
      </c>
      <c r="AJ147" s="348">
        <v>5.4734776690297006E-5</v>
      </c>
      <c r="AK147" s="348">
        <v>2.0753255781744214E-5</v>
      </c>
      <c r="AL147" s="348">
        <v>5.681804625390935E-5</v>
      </c>
      <c r="AM147" s="348">
        <v>2.6654324301585954E-5</v>
      </c>
      <c r="AN147" s="348">
        <v>2.7266372866207287E-5</v>
      </c>
      <c r="AO147" s="348">
        <v>4.3549692689923588E-5</v>
      </c>
      <c r="AP147" s="348">
        <v>2.3300478929089831E-5</v>
      </c>
      <c r="AQ147" s="348">
        <v>9.1250034722903262E-6</v>
      </c>
      <c r="AR147" s="348">
        <v>1.8355709823440826E-5</v>
      </c>
      <c r="AS147" s="348">
        <v>2.3436629207580702E-5</v>
      </c>
      <c r="AT147" s="348">
        <v>2.3512347679796392E-5</v>
      </c>
      <c r="AU147" s="348">
        <v>2.1045228830981158E-5</v>
      </c>
      <c r="AV147" s="348">
        <v>1.7738785596459093E-5</v>
      </c>
      <c r="AW147" s="348">
        <v>1.9175609473718898E-5</v>
      </c>
      <c r="AX147" s="348">
        <v>1.0304725362236965E-5</v>
      </c>
      <c r="AY147" s="348">
        <v>2.356913866174828E-5</v>
      </c>
      <c r="AZ147" s="348">
        <v>1.9479057419817915E-5</v>
      </c>
      <c r="BA147" s="348">
        <v>1.4078121984372168E-5</v>
      </c>
      <c r="BB147" s="348">
        <v>6.658472637952511E-6</v>
      </c>
      <c r="BC147" s="348">
        <v>1.7567723897556309E-5</v>
      </c>
      <c r="BD147" s="348">
        <v>9.8291218853405607E-6</v>
      </c>
      <c r="BE147" s="348">
        <v>6.840040229225563E-6</v>
      </c>
      <c r="BF147" s="348">
        <v>2.8003464112915406E-5</v>
      </c>
      <c r="BG147" s="348">
        <v>3.2419995811242733E-5</v>
      </c>
      <c r="BH147" s="348">
        <v>3.4162743279312762E-5</v>
      </c>
      <c r="BI147" s="348">
        <v>4.5628828840252112E-5</v>
      </c>
      <c r="BJ147" s="348">
        <v>3.7514873486059606E-5</v>
      </c>
      <c r="BK147" s="348">
        <v>5.0970252338441729E-5</v>
      </c>
      <c r="BL147" s="348">
        <v>7.3588143066410838E-5</v>
      </c>
      <c r="BM147" s="348">
        <v>3.8229440250484901E-5</v>
      </c>
      <c r="BN147" s="348">
        <v>4.0619108585198855E-5</v>
      </c>
      <c r="BO147" s="348">
        <v>5.2013114741522624E-5</v>
      </c>
      <c r="BP147" s="348">
        <v>5.9216112778570123E-5</v>
      </c>
      <c r="BQ147" s="348">
        <v>1.1011997856500687E-4</v>
      </c>
      <c r="BR147" s="348">
        <v>4.1984477848528382E-5</v>
      </c>
      <c r="BS147" s="348">
        <v>7.1785324221341755E-5</v>
      </c>
      <c r="BT147" s="348">
        <v>4.6851918303364914E-3</v>
      </c>
      <c r="BU147" s="348">
        <v>2.5196733151266626E-5</v>
      </c>
      <c r="BV147" s="348">
        <v>4.7878794537546607E-5</v>
      </c>
      <c r="BW147" s="348">
        <v>2.0584028875303859E-5</v>
      </c>
      <c r="BX147" s="348">
        <v>1.7465055604974526E-5</v>
      </c>
      <c r="BY147" s="348">
        <v>4.6623873577275863E-6</v>
      </c>
      <c r="BZ147" s="348">
        <v>2.4191701749557511E-4</v>
      </c>
      <c r="CA147" s="348">
        <v>4.3855682610258424E-5</v>
      </c>
      <c r="CB147" s="348">
        <v>3.5574640627877591E-5</v>
      </c>
      <c r="CC147" s="348">
        <v>3.519552703572335E-5</v>
      </c>
      <c r="CD147" s="348">
        <v>4.5148750271704656E-5</v>
      </c>
      <c r="CE147" s="348">
        <v>3.6817017964894597E-5</v>
      </c>
      <c r="CF147" s="348">
        <v>2.2251670565491701E-4</v>
      </c>
      <c r="CG147" s="348">
        <v>1.0787907440628428E-4</v>
      </c>
      <c r="CH147" s="348">
        <v>6.6345671321268258E-4</v>
      </c>
      <c r="CI147" s="348">
        <v>1.1917537442061815E-4</v>
      </c>
      <c r="CJ147" s="348">
        <v>6.887534782447092E-5</v>
      </c>
      <c r="CK147" s="348">
        <v>1.6157318908051874E-5</v>
      </c>
      <c r="CL147" s="348">
        <v>5.6851878547432789E-5</v>
      </c>
      <c r="CM147" s="348">
        <v>5.2891184811576503E-5</v>
      </c>
      <c r="CN147" s="348">
        <v>4.3383476531434599E-4</v>
      </c>
      <c r="CO147" s="348">
        <v>9.9053394924093063E-5</v>
      </c>
      <c r="CP147" s="348">
        <v>6.7505375877087242E-4</v>
      </c>
      <c r="CQ147" s="348">
        <v>0.16785843453816279</v>
      </c>
      <c r="CR147" s="348">
        <v>1.753615925529747E-2</v>
      </c>
      <c r="CS147" s="348">
        <v>6.8502774169902046E-3</v>
      </c>
      <c r="CT147" s="348">
        <v>3.7224979661542234E-3</v>
      </c>
      <c r="CU147" s="348">
        <v>3.2352040051159395E-5</v>
      </c>
      <c r="CV147" s="348">
        <v>2.5554342181056611E-5</v>
      </c>
      <c r="CW147" s="348">
        <v>4.4885861610185218E-5</v>
      </c>
      <c r="CX147" s="348">
        <v>4.1209238878068244E-5</v>
      </c>
      <c r="CY147" s="348">
        <v>2.1878933525933038E-5</v>
      </c>
      <c r="CZ147" s="348">
        <v>4.3114945350644353E-4</v>
      </c>
      <c r="DA147" s="348">
        <v>3.7086859315077898E-4</v>
      </c>
      <c r="DB147" s="348">
        <v>1.0157650237936958E-4</v>
      </c>
      <c r="DC147" s="348">
        <v>2.7098627638175404E-4</v>
      </c>
      <c r="DD147" s="348">
        <v>7.2609015306215011E-2</v>
      </c>
      <c r="DE147" s="348">
        <v>1.1775179007615061E-4</v>
      </c>
      <c r="DF147" s="348">
        <v>5.3890233692324898E-5</v>
      </c>
      <c r="DG147" s="349">
        <v>7.9070920102653299E-4</v>
      </c>
    </row>
    <row r="148" spans="1:111" ht="15" customHeight="1" x14ac:dyDescent="0.3">
      <c r="A148" s="278">
        <v>26</v>
      </c>
      <c r="B148" s="196" t="s">
        <v>301</v>
      </c>
      <c r="C148" s="195" t="s">
        <v>302</v>
      </c>
      <c r="D148" s="348">
        <v>2.6576519861249003E-2</v>
      </c>
      <c r="E148" s="348">
        <v>7.9095334550380939E-3</v>
      </c>
      <c r="F148" s="348">
        <v>8.3205394278224737E-3</v>
      </c>
      <c r="G148" s="348">
        <v>2.3088887813548435E-3</v>
      </c>
      <c r="H148" s="348">
        <v>5.5124971568484846E-3</v>
      </c>
      <c r="I148" s="348">
        <v>4.2454533669915859E-5</v>
      </c>
      <c r="J148" s="348">
        <v>1.1142130039811049E-3</v>
      </c>
      <c r="K148" s="348">
        <v>6.9495683334409343E-3</v>
      </c>
      <c r="L148" s="348">
        <v>6.0622375888361038E-3</v>
      </c>
      <c r="M148" s="348">
        <v>8.2398219139501652E-3</v>
      </c>
      <c r="N148" s="348">
        <v>1.475448579015182E-3</v>
      </c>
      <c r="O148" s="348">
        <v>1.3381347493059248E-2</v>
      </c>
      <c r="P148" s="348">
        <v>3.9354593355039698E-3</v>
      </c>
      <c r="Q148" s="348">
        <v>2.9033875415147192E-2</v>
      </c>
      <c r="R148" s="348">
        <v>2.3248497569748013E-2</v>
      </c>
      <c r="S148" s="348">
        <v>1.5137284761313536E-2</v>
      </c>
      <c r="T148" s="348">
        <v>2.4551638592162247E-2</v>
      </c>
      <c r="U148" s="348">
        <v>3.2013666167790243E-2</v>
      </c>
      <c r="V148" s="348">
        <v>5.4030135798511011E-3</v>
      </c>
      <c r="W148" s="348">
        <v>8.3054175439301065E-3</v>
      </c>
      <c r="X148" s="348">
        <v>9.643550768092082E-3</v>
      </c>
      <c r="Y148" s="348">
        <v>1.0777632988754586E-2</v>
      </c>
      <c r="Z148" s="348">
        <v>9.6835817862048704E-3</v>
      </c>
      <c r="AA148" s="348">
        <v>1.5226279865923684E-2</v>
      </c>
      <c r="AB148" s="348">
        <v>1.569526552289156E-2</v>
      </c>
      <c r="AC148" s="348">
        <v>0.87973547890691117</v>
      </c>
      <c r="AD148" s="348">
        <v>9.547487952019265E-4</v>
      </c>
      <c r="AE148" s="348">
        <v>9.889397008831834E-3</v>
      </c>
      <c r="AF148" s="348">
        <v>7.2478283851550957E-3</v>
      </c>
      <c r="AG148" s="348">
        <v>9.5633777485443234E-3</v>
      </c>
      <c r="AH148" s="348">
        <v>2.3769813984590949E-3</v>
      </c>
      <c r="AI148" s="348">
        <v>4.223938632538381E-3</v>
      </c>
      <c r="AJ148" s="348">
        <v>8.7341339488410906E-3</v>
      </c>
      <c r="AK148" s="348">
        <v>2.9763392541382609E-3</v>
      </c>
      <c r="AL148" s="348">
        <v>1.5298863208341451E-2</v>
      </c>
      <c r="AM148" s="348">
        <v>2.1701652301973321E-3</v>
      </c>
      <c r="AN148" s="348">
        <v>2.573054568300297E-3</v>
      </c>
      <c r="AO148" s="348">
        <v>6.2278946598751687E-3</v>
      </c>
      <c r="AP148" s="348">
        <v>1.5488622259242078E-3</v>
      </c>
      <c r="AQ148" s="348">
        <v>5.1407599336164241E-4</v>
      </c>
      <c r="AR148" s="348">
        <v>2.4010745567858366E-3</v>
      </c>
      <c r="AS148" s="348">
        <v>6.9589914222058912E-3</v>
      </c>
      <c r="AT148" s="348">
        <v>6.3467446585618852E-3</v>
      </c>
      <c r="AU148" s="348">
        <v>3.3317482260237421E-3</v>
      </c>
      <c r="AV148" s="348">
        <v>4.0376097847862752E-3</v>
      </c>
      <c r="AW148" s="348">
        <v>7.9511181111183958E-3</v>
      </c>
      <c r="AX148" s="348">
        <v>1.8825016638202689E-3</v>
      </c>
      <c r="AY148" s="348">
        <v>5.7836782617172343E-3</v>
      </c>
      <c r="AZ148" s="348">
        <v>5.2481745903774427E-3</v>
      </c>
      <c r="BA148" s="348">
        <v>3.8068826791264254E-3</v>
      </c>
      <c r="BB148" s="348">
        <v>1.9335670280875468E-3</v>
      </c>
      <c r="BC148" s="348">
        <v>4.4784836792297984E-3</v>
      </c>
      <c r="BD148" s="348">
        <v>2.8568442791564144E-3</v>
      </c>
      <c r="BE148" s="348">
        <v>2.5560240237558346E-3</v>
      </c>
      <c r="BF148" s="348">
        <v>1.397253905977089E-2</v>
      </c>
      <c r="BG148" s="348">
        <v>1.6816260803207056E-2</v>
      </c>
      <c r="BH148" s="348">
        <v>1.898447732298646E-2</v>
      </c>
      <c r="BI148" s="348">
        <v>1.909798761212143E-2</v>
      </c>
      <c r="BJ148" s="348">
        <v>4.9304711919092798E-3</v>
      </c>
      <c r="BK148" s="348">
        <v>1.8099216754738651E-2</v>
      </c>
      <c r="BL148" s="348">
        <v>1.7757749077734395E-3</v>
      </c>
      <c r="BM148" s="348">
        <v>8.7386518454155432E-3</v>
      </c>
      <c r="BN148" s="348">
        <v>9.1894889006097925E-3</v>
      </c>
      <c r="BO148" s="348">
        <v>4.148419043198257E-3</v>
      </c>
      <c r="BP148" s="348">
        <v>4.0020726029005487E-3</v>
      </c>
      <c r="BQ148" s="348">
        <v>1.797562193711457E-3</v>
      </c>
      <c r="BR148" s="348">
        <v>6.2508631119453806E-3</v>
      </c>
      <c r="BS148" s="348">
        <v>3.6059445718596419E-3</v>
      </c>
      <c r="BT148" s="348">
        <v>4.1386337102796078E-3</v>
      </c>
      <c r="BU148" s="348">
        <v>1.2838448346124136E-3</v>
      </c>
      <c r="BV148" s="348">
        <v>1.607866874841704E-3</v>
      </c>
      <c r="BW148" s="348">
        <v>7.9516067466725918E-4</v>
      </c>
      <c r="BX148" s="348">
        <v>8.4729636449289972E-4</v>
      </c>
      <c r="BY148" s="348">
        <v>3.3437226404530558E-4</v>
      </c>
      <c r="BZ148" s="348">
        <v>1.5784688677965015E-3</v>
      </c>
      <c r="CA148" s="348">
        <v>1.1975672212492761E-3</v>
      </c>
      <c r="CB148" s="348">
        <v>3.8857264789608744E-3</v>
      </c>
      <c r="CC148" s="348">
        <v>8.7625075913291177E-4</v>
      </c>
      <c r="CD148" s="348">
        <v>2.2032236047387255E-3</v>
      </c>
      <c r="CE148" s="348">
        <v>1.0694481322199717E-3</v>
      </c>
      <c r="CF148" s="348">
        <v>1.8365956653235932E-3</v>
      </c>
      <c r="CG148" s="348">
        <v>2.9592374172193129E-3</v>
      </c>
      <c r="CH148" s="348">
        <v>7.0508317932218385E-4</v>
      </c>
      <c r="CI148" s="348">
        <v>1.9553642605730417E-3</v>
      </c>
      <c r="CJ148" s="348">
        <v>3.3192226231969282E-3</v>
      </c>
      <c r="CK148" s="348">
        <v>2.3147245472297652E-3</v>
      </c>
      <c r="CL148" s="348">
        <v>2.222075522285144E-3</v>
      </c>
      <c r="CM148" s="348">
        <v>7.4185582308871224E-3</v>
      </c>
      <c r="CN148" s="348">
        <v>1.7746951333720068E-3</v>
      </c>
      <c r="CO148" s="348">
        <v>1.157560462213391E-3</v>
      </c>
      <c r="CP148" s="348">
        <v>9.8582379845930396E-3</v>
      </c>
      <c r="CQ148" s="348">
        <v>6.4529958175639536E-3</v>
      </c>
      <c r="CR148" s="348">
        <v>1.4057446913588009E-2</v>
      </c>
      <c r="CS148" s="348">
        <v>5.417043107649921E-3</v>
      </c>
      <c r="CT148" s="348">
        <v>4.2006414076656787E-3</v>
      </c>
      <c r="CU148" s="348">
        <v>4.6504502695635204E-3</v>
      </c>
      <c r="CV148" s="348">
        <v>4.572456157027391E-3</v>
      </c>
      <c r="CW148" s="348">
        <v>5.9189708626659109E-3</v>
      </c>
      <c r="CX148" s="348">
        <v>9.0755420746183226E-3</v>
      </c>
      <c r="CY148" s="348">
        <v>4.4169245380860384E-3</v>
      </c>
      <c r="CZ148" s="348">
        <v>6.4369382602871301E-3</v>
      </c>
      <c r="DA148" s="348">
        <v>5.2675110408397343E-3</v>
      </c>
      <c r="DB148" s="348">
        <v>2.8629338671420913E-2</v>
      </c>
      <c r="DC148" s="348">
        <v>3.7473089063585745E-3</v>
      </c>
      <c r="DD148" s="348">
        <v>2.6654820632621965E-3</v>
      </c>
      <c r="DE148" s="348">
        <v>8.4598113505131647E-3</v>
      </c>
      <c r="DF148" s="348">
        <v>2.1409202094231684E-2</v>
      </c>
      <c r="DG148" s="349">
        <v>1.0545563016494148E-3</v>
      </c>
    </row>
    <row r="149" spans="1:111" ht="15" customHeight="1" x14ac:dyDescent="0.3">
      <c r="A149" s="278">
        <v>27</v>
      </c>
      <c r="B149" s="196" t="s">
        <v>303</v>
      </c>
      <c r="C149" s="195" t="s">
        <v>212</v>
      </c>
      <c r="D149" s="348">
        <v>2.4628035777229763E-2</v>
      </c>
      <c r="E149" s="348">
        <v>1.6359294962103046E-2</v>
      </c>
      <c r="F149" s="348">
        <v>1.3135775986687238E-2</v>
      </c>
      <c r="G149" s="348">
        <v>2.0432578537562786E-2</v>
      </c>
      <c r="H149" s="348">
        <v>4.0444514165451202E-2</v>
      </c>
      <c r="I149" s="348">
        <v>2.3396165521862212E-4</v>
      </c>
      <c r="J149" s="348">
        <v>8.1620351368488497E-3</v>
      </c>
      <c r="K149" s="348">
        <v>1.3627411898428053E-2</v>
      </c>
      <c r="L149" s="348">
        <v>1.0541031723970952E-2</v>
      </c>
      <c r="M149" s="348">
        <v>1.4205796566674015E-2</v>
      </c>
      <c r="N149" s="348">
        <v>1.5229621629956104E-3</v>
      </c>
      <c r="O149" s="348">
        <v>1.4371310670031404E-2</v>
      </c>
      <c r="P149" s="348">
        <v>3.6098909632618988E-3</v>
      </c>
      <c r="Q149" s="348">
        <v>1.0708544119328802E-2</v>
      </c>
      <c r="R149" s="348">
        <v>7.8506062685617141E-3</v>
      </c>
      <c r="S149" s="348">
        <v>2.0682340173987381E-2</v>
      </c>
      <c r="T149" s="348">
        <v>1.3829060147629281E-2</v>
      </c>
      <c r="U149" s="348">
        <v>1.0305789245780404E-2</v>
      </c>
      <c r="V149" s="348">
        <v>5.4217255196977274E-2</v>
      </c>
      <c r="W149" s="348">
        <v>1.8642315530594453E-2</v>
      </c>
      <c r="X149" s="348">
        <v>0.62721285002177241</v>
      </c>
      <c r="Y149" s="348">
        <v>0.10555694336152105</v>
      </c>
      <c r="Z149" s="348">
        <v>0.10966761108929145</v>
      </c>
      <c r="AA149" s="348">
        <v>3.1239327633166052E-2</v>
      </c>
      <c r="AB149" s="348">
        <v>1.3278220942331189E-2</v>
      </c>
      <c r="AC149" s="348">
        <v>3.220839647705552E-2</v>
      </c>
      <c r="AD149" s="348">
        <v>0.86969606639370489</v>
      </c>
      <c r="AE149" s="348">
        <v>7.0176406628720434E-2</v>
      </c>
      <c r="AF149" s="348">
        <v>2.3516977820775182E-2</v>
      </c>
      <c r="AG149" s="348">
        <v>1.4796758048673553E-2</v>
      </c>
      <c r="AH149" s="348">
        <v>2.8633950867177362E-3</v>
      </c>
      <c r="AI149" s="348">
        <v>2.5848881652550938E-2</v>
      </c>
      <c r="AJ149" s="348">
        <v>2.1285967477910967E-2</v>
      </c>
      <c r="AK149" s="348">
        <v>2.9851927468668611E-2</v>
      </c>
      <c r="AL149" s="348">
        <v>2.9461260447961386E-2</v>
      </c>
      <c r="AM149" s="348">
        <v>1.57636108384571E-2</v>
      </c>
      <c r="AN149" s="348">
        <v>1.4589343431533923E-2</v>
      </c>
      <c r="AO149" s="348">
        <v>1.374528994544214E-2</v>
      </c>
      <c r="AP149" s="348">
        <v>9.4081753836349809E-3</v>
      </c>
      <c r="AQ149" s="348">
        <v>5.4953107198410329E-3</v>
      </c>
      <c r="AR149" s="348">
        <v>7.9011196433143825E-3</v>
      </c>
      <c r="AS149" s="348">
        <v>1.1113756706396768E-2</v>
      </c>
      <c r="AT149" s="348">
        <v>9.6353676889032094E-3</v>
      </c>
      <c r="AU149" s="348">
        <v>6.4708230986444404E-3</v>
      </c>
      <c r="AV149" s="348">
        <v>5.7794549100368903E-3</v>
      </c>
      <c r="AW149" s="348">
        <v>5.7543621381267469E-3</v>
      </c>
      <c r="AX149" s="348">
        <v>3.3527941810610239E-3</v>
      </c>
      <c r="AY149" s="348">
        <v>6.916761020805272E-3</v>
      </c>
      <c r="AZ149" s="348">
        <v>6.4120114373846281E-3</v>
      </c>
      <c r="BA149" s="348">
        <v>5.7788584708611318E-3</v>
      </c>
      <c r="BB149" s="348">
        <v>1.9819763701293298E-3</v>
      </c>
      <c r="BC149" s="348">
        <v>5.3855801809585572E-3</v>
      </c>
      <c r="BD149" s="348">
        <v>2.4785065824552751E-3</v>
      </c>
      <c r="BE149" s="348">
        <v>1.8950830571912161E-3</v>
      </c>
      <c r="BF149" s="348">
        <v>8.9017275955534606E-3</v>
      </c>
      <c r="BG149" s="348">
        <v>8.845334752304413E-3</v>
      </c>
      <c r="BH149" s="348">
        <v>1.008437354894098E-2</v>
      </c>
      <c r="BI149" s="348">
        <v>1.059213586574153E-2</v>
      </c>
      <c r="BJ149" s="348">
        <v>7.4558389034325937E-3</v>
      </c>
      <c r="BK149" s="348">
        <v>1.1548843215297375E-2</v>
      </c>
      <c r="BL149" s="348">
        <v>3.8130892973732997E-2</v>
      </c>
      <c r="BM149" s="348">
        <v>1.2527540136223314E-2</v>
      </c>
      <c r="BN149" s="348">
        <v>1.3511998636867296E-2</v>
      </c>
      <c r="BO149" s="348">
        <v>2.0221493686811205E-2</v>
      </c>
      <c r="BP149" s="348">
        <v>1.239028712791412E-2</v>
      </c>
      <c r="BQ149" s="348">
        <v>2.0993267869915476E-2</v>
      </c>
      <c r="BR149" s="348">
        <v>2.9098029381107029E-2</v>
      </c>
      <c r="BS149" s="348">
        <v>1.7762264796215642E-2</v>
      </c>
      <c r="BT149" s="348">
        <v>2.0923503118656584E-2</v>
      </c>
      <c r="BU149" s="348">
        <v>1.1730535391728645E-2</v>
      </c>
      <c r="BV149" s="348">
        <v>4.9894694636953138E-3</v>
      </c>
      <c r="BW149" s="348">
        <v>3.7673141542105071E-3</v>
      </c>
      <c r="BX149" s="348">
        <v>3.2995889414652872E-3</v>
      </c>
      <c r="BY149" s="348">
        <v>8.5969576460595781E-4</v>
      </c>
      <c r="BZ149" s="348">
        <v>6.7841183674370292E-3</v>
      </c>
      <c r="CA149" s="348">
        <v>4.4240794885707924E-2</v>
      </c>
      <c r="CB149" s="348">
        <v>0.25472793947017669</v>
      </c>
      <c r="CC149" s="348">
        <v>3.6773757258517559E-2</v>
      </c>
      <c r="CD149" s="348">
        <v>0.12719149955643314</v>
      </c>
      <c r="CE149" s="348">
        <v>2.0485029282539556E-2</v>
      </c>
      <c r="CF149" s="348">
        <v>6.3597399303761534E-3</v>
      </c>
      <c r="CG149" s="348">
        <v>6.6138450357902927E-3</v>
      </c>
      <c r="CH149" s="348">
        <v>1.2658241973082643E-2</v>
      </c>
      <c r="CI149" s="348">
        <v>6.1970457512822413E-3</v>
      </c>
      <c r="CJ149" s="348">
        <v>7.3124476529132188E-3</v>
      </c>
      <c r="CK149" s="348">
        <v>5.7349758592598037E-3</v>
      </c>
      <c r="CL149" s="348">
        <v>4.2852824784298344E-3</v>
      </c>
      <c r="CM149" s="348">
        <v>9.9223505259981755E-3</v>
      </c>
      <c r="CN149" s="348">
        <v>1.4178184116807666E-2</v>
      </c>
      <c r="CO149" s="348">
        <v>6.9353134477886822E-3</v>
      </c>
      <c r="CP149" s="348">
        <v>1.1110162134513751E-2</v>
      </c>
      <c r="CQ149" s="348">
        <v>8.4418114774908373E-3</v>
      </c>
      <c r="CR149" s="348">
        <v>1.2837803585738881E-2</v>
      </c>
      <c r="CS149" s="348">
        <v>6.1044604516590738E-3</v>
      </c>
      <c r="CT149" s="348">
        <v>6.3350195437959422E-3</v>
      </c>
      <c r="CU149" s="348">
        <v>9.1617997347947892E-3</v>
      </c>
      <c r="CV149" s="348">
        <v>7.8962166499267142E-3</v>
      </c>
      <c r="CW149" s="348">
        <v>7.4348050755462958E-3</v>
      </c>
      <c r="CX149" s="348">
        <v>1.0794596376680845E-2</v>
      </c>
      <c r="CY149" s="348">
        <v>4.6320430126434555E-3</v>
      </c>
      <c r="CZ149" s="348">
        <v>2.031324531369089E-2</v>
      </c>
      <c r="DA149" s="348">
        <v>1.0945789293778771E-2</v>
      </c>
      <c r="DB149" s="348">
        <v>1.404518349995827E-2</v>
      </c>
      <c r="DC149" s="348">
        <v>1.5541873005613528E-2</v>
      </c>
      <c r="DD149" s="348">
        <v>6.3270304406889332E-3</v>
      </c>
      <c r="DE149" s="348">
        <v>1.2566660703877748E-2</v>
      </c>
      <c r="DF149" s="348">
        <v>1.5494360441189322E-2</v>
      </c>
      <c r="DG149" s="349">
        <v>1.0359149973627149E-2</v>
      </c>
    </row>
    <row r="150" spans="1:111" ht="15" customHeight="1" x14ac:dyDescent="0.3">
      <c r="A150" s="278">
        <v>28</v>
      </c>
      <c r="B150" s="196" t="s">
        <v>304</v>
      </c>
      <c r="C150" s="195" t="s">
        <v>213</v>
      </c>
      <c r="D150" s="348">
        <v>6.0406927900435244E-4</v>
      </c>
      <c r="E150" s="348">
        <v>6.7172593267832972E-4</v>
      </c>
      <c r="F150" s="348">
        <v>1.4193000294960294E-3</v>
      </c>
      <c r="G150" s="348">
        <v>3.425203076213826E-4</v>
      </c>
      <c r="H150" s="348">
        <v>7.5500335163918009E-4</v>
      </c>
      <c r="I150" s="348">
        <v>2.7997813911743808E-5</v>
      </c>
      <c r="J150" s="348">
        <v>1.2244012584077394E-4</v>
      </c>
      <c r="K150" s="348">
        <v>5.916517389874164E-4</v>
      </c>
      <c r="L150" s="348">
        <v>8.9005012569904111E-4</v>
      </c>
      <c r="M150" s="348">
        <v>4.6671189380717337E-4</v>
      </c>
      <c r="N150" s="348">
        <v>5.9636766674213139E-5</v>
      </c>
      <c r="O150" s="348">
        <v>8.1851037634755907E-4</v>
      </c>
      <c r="P150" s="348">
        <v>2.1979779158868326E-4</v>
      </c>
      <c r="Q150" s="348">
        <v>5.7234227450597252E-4</v>
      </c>
      <c r="R150" s="348">
        <v>2.2792273940983906E-3</v>
      </c>
      <c r="S150" s="348">
        <v>2.8638889749177964E-3</v>
      </c>
      <c r="T150" s="348">
        <v>1.2609527639171104E-3</v>
      </c>
      <c r="U150" s="348">
        <v>9.2750812920494585E-4</v>
      </c>
      <c r="V150" s="348">
        <v>4.7393375188061766E-3</v>
      </c>
      <c r="W150" s="348">
        <v>2.9451013181435682E-3</v>
      </c>
      <c r="X150" s="348">
        <v>8.8989326830814859E-4</v>
      </c>
      <c r="Y150" s="348">
        <v>3.8773493680888428E-3</v>
      </c>
      <c r="Z150" s="348">
        <v>1.3525941603473005E-3</v>
      </c>
      <c r="AA150" s="348">
        <v>1.7255871337493781E-3</v>
      </c>
      <c r="AB150" s="348">
        <v>8.1977437524262614E-4</v>
      </c>
      <c r="AC150" s="348">
        <v>1.2062604422486988E-3</v>
      </c>
      <c r="AD150" s="348">
        <v>1.3707255493794013E-4</v>
      </c>
      <c r="AE150" s="348">
        <v>1.0236592411054799</v>
      </c>
      <c r="AF150" s="348">
        <v>1.2554601151717709E-3</v>
      </c>
      <c r="AG150" s="348">
        <v>1.2088049105737758E-3</v>
      </c>
      <c r="AH150" s="348">
        <v>2.0251017582459285E-4</v>
      </c>
      <c r="AI150" s="348">
        <v>1.1447533374857855E-3</v>
      </c>
      <c r="AJ150" s="348">
        <v>2.6692369125270233E-3</v>
      </c>
      <c r="AK150" s="348">
        <v>1.205455208437115E-3</v>
      </c>
      <c r="AL150" s="348">
        <v>9.8545821311802114E-3</v>
      </c>
      <c r="AM150" s="348">
        <v>0.10124663983803978</v>
      </c>
      <c r="AN150" s="348">
        <v>5.978844214342327E-2</v>
      </c>
      <c r="AO150" s="348">
        <v>4.0327136139117571E-2</v>
      </c>
      <c r="AP150" s="348">
        <v>2.6010820771363158E-2</v>
      </c>
      <c r="AQ150" s="348">
        <v>1.1663208637649766E-3</v>
      </c>
      <c r="AR150" s="348">
        <v>1.1559911886441755E-3</v>
      </c>
      <c r="AS150" s="348">
        <v>1.0773451249081014E-2</v>
      </c>
      <c r="AT150" s="348">
        <v>8.3228940142052957E-3</v>
      </c>
      <c r="AU150" s="348">
        <v>5.1795253444922879E-3</v>
      </c>
      <c r="AV150" s="348">
        <v>4.3150323419546693E-3</v>
      </c>
      <c r="AW150" s="348">
        <v>1.2879296117664827E-3</v>
      </c>
      <c r="AX150" s="348">
        <v>5.4634211294202521E-4</v>
      </c>
      <c r="AY150" s="348">
        <v>1.6322711179513425E-3</v>
      </c>
      <c r="AZ150" s="348">
        <v>3.3829091278128488E-3</v>
      </c>
      <c r="BA150" s="348">
        <v>2.2891170191140079E-3</v>
      </c>
      <c r="BB150" s="348">
        <v>4.5195425294460939E-4</v>
      </c>
      <c r="BC150" s="348">
        <v>1.4822681085902845E-3</v>
      </c>
      <c r="BD150" s="348">
        <v>5.7325479369838884E-4</v>
      </c>
      <c r="BE150" s="348">
        <v>3.4087473329732159E-4</v>
      </c>
      <c r="BF150" s="348">
        <v>4.1315848174637414E-3</v>
      </c>
      <c r="BG150" s="348">
        <v>5.1671406965079787E-3</v>
      </c>
      <c r="BH150" s="348">
        <v>4.2821697463516044E-3</v>
      </c>
      <c r="BI150" s="348">
        <v>1.0790836831122572E-2</v>
      </c>
      <c r="BJ150" s="348">
        <v>3.1057399213410804E-3</v>
      </c>
      <c r="BK150" s="348">
        <v>8.6379947419811692E-4</v>
      </c>
      <c r="BL150" s="348">
        <v>1.0636471184393829E-3</v>
      </c>
      <c r="BM150" s="348">
        <v>3.3725031723048416E-3</v>
      </c>
      <c r="BN150" s="348">
        <v>2.8814246628690678E-3</v>
      </c>
      <c r="BO150" s="348">
        <v>2.9602892192900635E-2</v>
      </c>
      <c r="BP150" s="348">
        <v>1.3955676914817788E-2</v>
      </c>
      <c r="BQ150" s="348">
        <v>1.964041542449833E-2</v>
      </c>
      <c r="BR150" s="348">
        <v>7.9050178880876796E-4</v>
      </c>
      <c r="BS150" s="348">
        <v>1.5794121875590662E-3</v>
      </c>
      <c r="BT150" s="348">
        <v>1.6530125752114338E-3</v>
      </c>
      <c r="BU150" s="348">
        <v>5.2805776266894044E-4</v>
      </c>
      <c r="BV150" s="348">
        <v>2.2021995852875611E-4</v>
      </c>
      <c r="BW150" s="348">
        <v>3.6940468812490524E-4</v>
      </c>
      <c r="BX150" s="348">
        <v>2.6975742463342621E-4</v>
      </c>
      <c r="BY150" s="348">
        <v>7.3760506315384881E-5</v>
      </c>
      <c r="BZ150" s="348">
        <v>1.2732750755055425E-3</v>
      </c>
      <c r="CA150" s="348">
        <v>2.2584932778153661E-4</v>
      </c>
      <c r="CB150" s="348">
        <v>7.1906018620063574E-4</v>
      </c>
      <c r="CC150" s="348">
        <v>2.7434709136776013E-4</v>
      </c>
      <c r="CD150" s="348">
        <v>6.7726720222476694E-4</v>
      </c>
      <c r="CE150" s="348">
        <v>2.1956409963503286E-4</v>
      </c>
      <c r="CF150" s="348">
        <v>1.143649375891778E-3</v>
      </c>
      <c r="CG150" s="348">
        <v>6.6885856700355699E-4</v>
      </c>
      <c r="CH150" s="348">
        <v>1.9423218633879692E-4</v>
      </c>
      <c r="CI150" s="348">
        <v>4.4264217646038649E-4</v>
      </c>
      <c r="CJ150" s="348">
        <v>3.6021261824499865E-4</v>
      </c>
      <c r="CK150" s="348">
        <v>1.989368053582296E-4</v>
      </c>
      <c r="CL150" s="348">
        <v>3.0084705486954459E-4</v>
      </c>
      <c r="CM150" s="348">
        <v>4.2893780925649076E-4</v>
      </c>
      <c r="CN150" s="348">
        <v>4.3619375054404274E-4</v>
      </c>
      <c r="CO150" s="348">
        <v>4.4904084662603821E-4</v>
      </c>
      <c r="CP150" s="348">
        <v>4.3199377262335926E-4</v>
      </c>
      <c r="CQ150" s="348">
        <v>4.7860457268120914E-4</v>
      </c>
      <c r="CR150" s="348">
        <v>7.0716337028567627E-4</v>
      </c>
      <c r="CS150" s="348">
        <v>5.7648729617119801E-4</v>
      </c>
      <c r="CT150" s="348">
        <v>4.2009685499714926E-4</v>
      </c>
      <c r="CU150" s="348">
        <v>5.1158026057594687E-4</v>
      </c>
      <c r="CV150" s="348">
        <v>4.3901968508325826E-4</v>
      </c>
      <c r="CW150" s="348">
        <v>3.2513942483224599E-4</v>
      </c>
      <c r="CX150" s="348">
        <v>1.6812536837480842E-3</v>
      </c>
      <c r="CY150" s="348">
        <v>1.8484749737213366E-4</v>
      </c>
      <c r="CZ150" s="348">
        <v>1.1635670908945121E-3</v>
      </c>
      <c r="DA150" s="348">
        <v>1.2065094015892156E-3</v>
      </c>
      <c r="DB150" s="348">
        <v>6.5069233540745466E-4</v>
      </c>
      <c r="DC150" s="348">
        <v>7.3839290881406755E-4</v>
      </c>
      <c r="DD150" s="348">
        <v>3.2300849729717914E-4</v>
      </c>
      <c r="DE150" s="348">
        <v>6.0597280085252349E-4</v>
      </c>
      <c r="DF150" s="348">
        <v>1.226066132855911E-3</v>
      </c>
      <c r="DG150" s="349">
        <v>3.1081526982959268E-4</v>
      </c>
    </row>
    <row r="151" spans="1:111" ht="15" customHeight="1" x14ac:dyDescent="0.3">
      <c r="A151" s="278">
        <v>29</v>
      </c>
      <c r="B151" s="196" t="s">
        <v>305</v>
      </c>
      <c r="C151" s="195" t="s">
        <v>214</v>
      </c>
      <c r="D151" s="348">
        <v>1.5721353480542957E-2</v>
      </c>
      <c r="E151" s="348">
        <v>9.135458706087141E-3</v>
      </c>
      <c r="F151" s="348">
        <v>1.0665682268825168E-2</v>
      </c>
      <c r="G151" s="348">
        <v>1.3473297206735246E-2</v>
      </c>
      <c r="H151" s="348">
        <v>1.9304003544508681E-2</v>
      </c>
      <c r="I151" s="348">
        <v>5.7620194353677555E-5</v>
      </c>
      <c r="J151" s="348">
        <v>5.1887851749635389E-4</v>
      </c>
      <c r="K151" s="348">
        <v>2.4399772469745902E-2</v>
      </c>
      <c r="L151" s="348">
        <v>3.9238936827769556E-2</v>
      </c>
      <c r="M151" s="348">
        <v>1.0760634187706205E-2</v>
      </c>
      <c r="N151" s="348">
        <v>1.318819591009688E-3</v>
      </c>
      <c r="O151" s="348">
        <v>6.2668769931839901E-3</v>
      </c>
      <c r="P151" s="348">
        <v>3.5893025064372597E-3</v>
      </c>
      <c r="Q151" s="348">
        <v>1.4560993906500263E-2</v>
      </c>
      <c r="R151" s="348">
        <v>4.4916795756830767E-2</v>
      </c>
      <c r="S151" s="348">
        <v>1.7436180073649537E-2</v>
      </c>
      <c r="T151" s="348">
        <v>3.6780074471518841E-2</v>
      </c>
      <c r="U151" s="348">
        <v>4.5510432080740064E-2</v>
      </c>
      <c r="V151" s="348">
        <v>1.4080763602787247E-2</v>
      </c>
      <c r="W151" s="348">
        <v>8.0769115591631906E-3</v>
      </c>
      <c r="X151" s="348">
        <v>1.3431918385030284E-3</v>
      </c>
      <c r="Y151" s="348">
        <v>3.7741134516330412E-3</v>
      </c>
      <c r="Z151" s="348">
        <v>2.9485521194206662E-3</v>
      </c>
      <c r="AA151" s="348">
        <v>9.2579403829452182E-3</v>
      </c>
      <c r="AB151" s="348">
        <v>5.7081583577409632E-2</v>
      </c>
      <c r="AC151" s="348">
        <v>3.2069613256669523E-2</v>
      </c>
      <c r="AD151" s="348">
        <v>3.8350524299911461E-4</v>
      </c>
      <c r="AE151" s="348">
        <v>1.2600458885218761E-3</v>
      </c>
      <c r="AF151" s="348">
        <v>1.1146963377293102</v>
      </c>
      <c r="AG151" s="348">
        <v>2.4333522737458872E-2</v>
      </c>
      <c r="AH151" s="348">
        <v>1.7224789344096492E-2</v>
      </c>
      <c r="AI151" s="348">
        <v>2.5161357855805234E-2</v>
      </c>
      <c r="AJ151" s="348">
        <v>3.8834387042222572E-3</v>
      </c>
      <c r="AK151" s="348">
        <v>8.0827851274535012E-3</v>
      </c>
      <c r="AL151" s="348">
        <v>5.9109705544198206E-3</v>
      </c>
      <c r="AM151" s="348">
        <v>1.5071021189819931E-3</v>
      </c>
      <c r="AN151" s="348">
        <v>1.9436031826765795E-3</v>
      </c>
      <c r="AO151" s="348">
        <v>2.9685206223671575E-3</v>
      </c>
      <c r="AP151" s="348">
        <v>1.677322725062186E-3</v>
      </c>
      <c r="AQ151" s="348">
        <v>7.273604557755869E-4</v>
      </c>
      <c r="AR151" s="348">
        <v>1.0257382137008938E-2</v>
      </c>
      <c r="AS151" s="348">
        <v>5.4954332058134974E-3</v>
      </c>
      <c r="AT151" s="348">
        <v>6.1476914476882982E-3</v>
      </c>
      <c r="AU151" s="348">
        <v>8.2116139780038667E-3</v>
      </c>
      <c r="AV151" s="348">
        <v>1.0428223669453934E-2</v>
      </c>
      <c r="AW151" s="348">
        <v>2.7929306513991697E-2</v>
      </c>
      <c r="AX151" s="348">
        <v>1.020705029348618E-2</v>
      </c>
      <c r="AY151" s="348">
        <v>1.9374418779267221E-2</v>
      </c>
      <c r="AZ151" s="348">
        <v>2.3444650274752531E-2</v>
      </c>
      <c r="BA151" s="348">
        <v>3.9363333267513262E-2</v>
      </c>
      <c r="BB151" s="348">
        <v>5.0588853610319846E-3</v>
      </c>
      <c r="BC151" s="348">
        <v>6.0784566558701375E-2</v>
      </c>
      <c r="BD151" s="348">
        <v>2.0886555104356625E-2</v>
      </c>
      <c r="BE151" s="348">
        <v>1.2571058353939414E-2</v>
      </c>
      <c r="BF151" s="348">
        <v>6.761278415941345E-2</v>
      </c>
      <c r="BG151" s="348">
        <v>4.298023349380789E-2</v>
      </c>
      <c r="BH151" s="348">
        <v>6.7106629473091234E-2</v>
      </c>
      <c r="BI151" s="348">
        <v>1.1370180539194811E-2</v>
      </c>
      <c r="BJ151" s="348">
        <v>1.6030109488774039E-2</v>
      </c>
      <c r="BK151" s="348">
        <v>5.8822279444070057E-2</v>
      </c>
      <c r="BL151" s="348">
        <v>5.3936785295501518E-3</v>
      </c>
      <c r="BM151" s="348">
        <v>1.8337355196804832E-2</v>
      </c>
      <c r="BN151" s="348">
        <v>2.2377580165583118E-2</v>
      </c>
      <c r="BO151" s="348">
        <v>1.6494438197051511E-2</v>
      </c>
      <c r="BP151" s="348">
        <v>1.4553505678018906E-2</v>
      </c>
      <c r="BQ151" s="348">
        <v>2.4942136577996441E-3</v>
      </c>
      <c r="BR151" s="348">
        <v>3.0584345741654223E-3</v>
      </c>
      <c r="BS151" s="348">
        <v>4.7118495995186874E-2</v>
      </c>
      <c r="BT151" s="348">
        <v>6.1856429470480926E-3</v>
      </c>
      <c r="BU151" s="348">
        <v>7.5886435620092733E-3</v>
      </c>
      <c r="BV151" s="348">
        <v>5.5176992768600072E-3</v>
      </c>
      <c r="BW151" s="348">
        <v>2.4180247557081241E-3</v>
      </c>
      <c r="BX151" s="348">
        <v>3.9482506626097548E-3</v>
      </c>
      <c r="BY151" s="348">
        <v>1.272820053490258E-3</v>
      </c>
      <c r="BZ151" s="348">
        <v>3.5405260124395412E-3</v>
      </c>
      <c r="CA151" s="348">
        <v>2.3144083831198288E-3</v>
      </c>
      <c r="CB151" s="348">
        <v>8.9841608076043303E-3</v>
      </c>
      <c r="CC151" s="348">
        <v>1.4316914637083978E-3</v>
      </c>
      <c r="CD151" s="348">
        <v>6.178184053062215E-3</v>
      </c>
      <c r="CE151" s="348">
        <v>3.8678232626853859E-3</v>
      </c>
      <c r="CF151" s="348">
        <v>6.347153927882751E-3</v>
      </c>
      <c r="CG151" s="348">
        <v>9.9644829411508658E-3</v>
      </c>
      <c r="CH151" s="348">
        <v>1.3993930487252095E-3</v>
      </c>
      <c r="CI151" s="348">
        <v>3.4094439125449505E-3</v>
      </c>
      <c r="CJ151" s="348">
        <v>5.2746445707770335E-3</v>
      </c>
      <c r="CK151" s="348">
        <v>1.1105177769355301E-2</v>
      </c>
      <c r="CL151" s="348">
        <v>3.7345701947421673E-3</v>
      </c>
      <c r="CM151" s="348">
        <v>1.0059075304317057E-2</v>
      </c>
      <c r="CN151" s="348">
        <v>3.5404134989442042E-3</v>
      </c>
      <c r="CO151" s="348">
        <v>2.6365720830897567E-3</v>
      </c>
      <c r="CP151" s="348">
        <v>1.4433640351397136E-2</v>
      </c>
      <c r="CQ151" s="348">
        <v>1.6915972962481509E-2</v>
      </c>
      <c r="CR151" s="348">
        <v>5.4048510576769548E-3</v>
      </c>
      <c r="CS151" s="348">
        <v>4.3333796454416455E-3</v>
      </c>
      <c r="CT151" s="348">
        <v>3.6316007595786825E-3</v>
      </c>
      <c r="CU151" s="348">
        <v>7.922417960103862E-3</v>
      </c>
      <c r="CV151" s="348">
        <v>5.6840181311607384E-3</v>
      </c>
      <c r="CW151" s="348">
        <v>8.2143243942249273E-3</v>
      </c>
      <c r="CX151" s="348">
        <v>2.2155299813938854E-2</v>
      </c>
      <c r="CY151" s="348">
        <v>3.5137858942414025E-3</v>
      </c>
      <c r="CZ151" s="348">
        <v>7.7344005479785182E-3</v>
      </c>
      <c r="DA151" s="348">
        <v>1.0238722865662041E-2</v>
      </c>
      <c r="DB151" s="348">
        <v>7.6206722526534947E-3</v>
      </c>
      <c r="DC151" s="348">
        <v>9.1070117258707783E-3</v>
      </c>
      <c r="DD151" s="348">
        <v>7.5539540559994879E-3</v>
      </c>
      <c r="DE151" s="348">
        <v>3.4965042448886745E-3</v>
      </c>
      <c r="DF151" s="348">
        <v>6.5154387380508813E-2</v>
      </c>
      <c r="DG151" s="349">
        <v>3.1004390541871573E-3</v>
      </c>
    </row>
    <row r="152" spans="1:111" ht="15" customHeight="1" x14ac:dyDescent="0.3">
      <c r="A152" s="278">
        <v>30</v>
      </c>
      <c r="B152" s="196" t="s">
        <v>306</v>
      </c>
      <c r="C152" s="195" t="s">
        <v>215</v>
      </c>
      <c r="D152" s="348">
        <v>2.4537937413608886E-3</v>
      </c>
      <c r="E152" s="348">
        <v>1.9247175389941124E-3</v>
      </c>
      <c r="F152" s="348">
        <v>3.6188181452312881E-3</v>
      </c>
      <c r="G152" s="348">
        <v>1.4475514266263563E-3</v>
      </c>
      <c r="H152" s="348">
        <v>1.653026592246721E-3</v>
      </c>
      <c r="I152" s="348">
        <v>7.9842873985189314E-5</v>
      </c>
      <c r="J152" s="348">
        <v>7.1099009491451157E-4</v>
      </c>
      <c r="K152" s="348">
        <v>1.2876311637783373E-3</v>
      </c>
      <c r="L152" s="348">
        <v>1.0618177693502832E-3</v>
      </c>
      <c r="M152" s="348">
        <v>1.219304232094996E-3</v>
      </c>
      <c r="N152" s="348">
        <v>1.3422008651222897E-4</v>
      </c>
      <c r="O152" s="348">
        <v>8.0766831312421156E-4</v>
      </c>
      <c r="P152" s="348">
        <v>1.0584247027148588E-3</v>
      </c>
      <c r="Q152" s="348">
        <v>1.2900945437447561E-3</v>
      </c>
      <c r="R152" s="348">
        <v>1.2839577607094647E-3</v>
      </c>
      <c r="S152" s="348">
        <v>1.3917780811923603E-3</v>
      </c>
      <c r="T152" s="348">
        <v>1.6694082975173496E-3</v>
      </c>
      <c r="U152" s="348">
        <v>9.1273775179486426E-4</v>
      </c>
      <c r="V152" s="348">
        <v>2.0332942872531086E-3</v>
      </c>
      <c r="W152" s="348">
        <v>1.1712045623698617E-3</v>
      </c>
      <c r="X152" s="348">
        <v>1.0607216848262293E-3</v>
      </c>
      <c r="Y152" s="348">
        <v>1.5004107779353114E-3</v>
      </c>
      <c r="Z152" s="348">
        <v>1.079686537009569E-3</v>
      </c>
      <c r="AA152" s="348">
        <v>8.6278564004930536E-4</v>
      </c>
      <c r="AB152" s="348">
        <v>2.3555097167980779E-3</v>
      </c>
      <c r="AC152" s="348">
        <v>1.0020346853799669E-3</v>
      </c>
      <c r="AD152" s="348">
        <v>1.4432410485712701E-4</v>
      </c>
      <c r="AE152" s="348">
        <v>7.7889981250336179E-4</v>
      </c>
      <c r="AF152" s="348">
        <v>1.564066811052019E-3</v>
      </c>
      <c r="AG152" s="348">
        <v>0.75797845637327765</v>
      </c>
      <c r="AH152" s="348">
        <v>6.4667204398340637E-3</v>
      </c>
      <c r="AI152" s="348">
        <v>9.9178042447503178E-4</v>
      </c>
      <c r="AJ152" s="348">
        <v>2.9030018967489651E-3</v>
      </c>
      <c r="AK152" s="348">
        <v>1.2367635818429262E-3</v>
      </c>
      <c r="AL152" s="348">
        <v>2.2997990342716814E-3</v>
      </c>
      <c r="AM152" s="348">
        <v>1.6300974270905086E-3</v>
      </c>
      <c r="AN152" s="348">
        <v>2.0039832280511921E-3</v>
      </c>
      <c r="AO152" s="348">
        <v>2.01578110830015E-3</v>
      </c>
      <c r="AP152" s="348">
        <v>1.2016056193837493E-3</v>
      </c>
      <c r="AQ152" s="348">
        <v>4.8454361722477659E-4</v>
      </c>
      <c r="AR152" s="348">
        <v>8.2500933667260313E-4</v>
      </c>
      <c r="AS152" s="348">
        <v>3.1064757246524557E-3</v>
      </c>
      <c r="AT152" s="348">
        <v>1.4144522891287924E-3</v>
      </c>
      <c r="AU152" s="348">
        <v>6.5870643065265135E-3</v>
      </c>
      <c r="AV152" s="348">
        <v>1.0349551922351668E-2</v>
      </c>
      <c r="AW152" s="348">
        <v>6.1703414240842297E-3</v>
      </c>
      <c r="AX152" s="348">
        <v>1.310317118211952E-3</v>
      </c>
      <c r="AY152" s="348">
        <v>1.1126415706281931E-3</v>
      </c>
      <c r="AZ152" s="348">
        <v>7.4870794177429468E-3</v>
      </c>
      <c r="BA152" s="348">
        <v>5.0097512440212769E-3</v>
      </c>
      <c r="BB152" s="348">
        <v>5.0987248794716192E-4</v>
      </c>
      <c r="BC152" s="348">
        <v>2.19962697026379E-3</v>
      </c>
      <c r="BD152" s="348">
        <v>2.8017143755766278E-3</v>
      </c>
      <c r="BE152" s="348">
        <v>6.4972443015155854E-4</v>
      </c>
      <c r="BF152" s="348">
        <v>1.7615268418075838E-2</v>
      </c>
      <c r="BG152" s="348">
        <v>2.5453175411695075E-2</v>
      </c>
      <c r="BH152" s="348">
        <v>1.8459830362974067E-2</v>
      </c>
      <c r="BI152" s="348">
        <v>1.1330931605152488E-2</v>
      </c>
      <c r="BJ152" s="348">
        <v>7.7668451329399946E-3</v>
      </c>
      <c r="BK152" s="348">
        <v>3.6598932662935779E-3</v>
      </c>
      <c r="BL152" s="348">
        <v>6.2753386673318106E-3</v>
      </c>
      <c r="BM152" s="348">
        <v>1.525075968373022E-3</v>
      </c>
      <c r="BN152" s="348">
        <v>1.6543926165010275E-3</v>
      </c>
      <c r="BO152" s="348">
        <v>4.127783313388594E-3</v>
      </c>
      <c r="BP152" s="348">
        <v>3.9835028097718111E-3</v>
      </c>
      <c r="BQ152" s="348">
        <v>1.9525939892130128E-3</v>
      </c>
      <c r="BR152" s="348">
        <v>7.3801224424613983E-4</v>
      </c>
      <c r="BS152" s="348">
        <v>2.7303464668217547E-3</v>
      </c>
      <c r="BT152" s="348">
        <v>1.4958070482359748E-2</v>
      </c>
      <c r="BU152" s="348">
        <v>8.3964940327191471E-4</v>
      </c>
      <c r="BV152" s="348">
        <v>5.9260623875237591E-4</v>
      </c>
      <c r="BW152" s="348">
        <v>3.3245191208476117E-4</v>
      </c>
      <c r="BX152" s="348">
        <v>2.9419953966048289E-4</v>
      </c>
      <c r="BY152" s="348">
        <v>8.7512388016768074E-5</v>
      </c>
      <c r="BZ152" s="348">
        <v>1.7919119932153476E-3</v>
      </c>
      <c r="CA152" s="348">
        <v>2.635867090551114E-3</v>
      </c>
      <c r="CB152" s="348">
        <v>1.3357059046944141E-2</v>
      </c>
      <c r="CC152" s="348">
        <v>1.3200570235121121E-3</v>
      </c>
      <c r="CD152" s="348">
        <v>1.879771330459266E-3</v>
      </c>
      <c r="CE152" s="348">
        <v>1.2930603543827666E-3</v>
      </c>
      <c r="CF152" s="348">
        <v>1.2169597251190543E-3</v>
      </c>
      <c r="CG152" s="348">
        <v>1.1487436585635431E-3</v>
      </c>
      <c r="CH152" s="348">
        <v>7.8493506820681688E-4</v>
      </c>
      <c r="CI152" s="348">
        <v>1.288064374226739E-3</v>
      </c>
      <c r="CJ152" s="348">
        <v>1.062395063545177E-3</v>
      </c>
      <c r="CK152" s="348">
        <v>9.3973278608162284E-4</v>
      </c>
      <c r="CL152" s="348">
        <v>1.0886199275363785E-3</v>
      </c>
      <c r="CM152" s="348">
        <v>8.5616577980892586E-4</v>
      </c>
      <c r="CN152" s="348">
        <v>2.2260152680862108E-3</v>
      </c>
      <c r="CO152" s="348">
        <v>7.1252574643565546E-4</v>
      </c>
      <c r="CP152" s="348">
        <v>1.3554915739191185E-3</v>
      </c>
      <c r="CQ152" s="348">
        <v>1.9853051593110979E-3</v>
      </c>
      <c r="CR152" s="348">
        <v>1.8327364307916545E-3</v>
      </c>
      <c r="CS152" s="348">
        <v>2.0434342885076E-3</v>
      </c>
      <c r="CT152" s="348">
        <v>1.5615794095348318E-3</v>
      </c>
      <c r="CU152" s="348">
        <v>4.2724625587762235E-3</v>
      </c>
      <c r="CV152" s="348">
        <v>4.9376454726248022E-3</v>
      </c>
      <c r="CW152" s="348">
        <v>8.4048215060368223E-4</v>
      </c>
      <c r="CX152" s="348">
        <v>3.2644396498681977E-2</v>
      </c>
      <c r="CY152" s="348">
        <v>4.9485600571154886E-4</v>
      </c>
      <c r="CZ152" s="348">
        <v>2.3482491445118801E-3</v>
      </c>
      <c r="DA152" s="348">
        <v>1.1540558267960873E-3</v>
      </c>
      <c r="DB152" s="348">
        <v>1.3925193413493143E-3</v>
      </c>
      <c r="DC152" s="348">
        <v>2.3528876840197754E-3</v>
      </c>
      <c r="DD152" s="348">
        <v>8.8230999989656646E-3</v>
      </c>
      <c r="DE152" s="348">
        <v>1.6755531810984264E-3</v>
      </c>
      <c r="DF152" s="348">
        <v>9.4593154146746326E-3</v>
      </c>
      <c r="DG152" s="349">
        <v>6.5714231862668221E-4</v>
      </c>
    </row>
    <row r="153" spans="1:111" ht="15" customHeight="1" x14ac:dyDescent="0.3">
      <c r="A153" s="278">
        <v>31</v>
      </c>
      <c r="B153" s="196" t="s">
        <v>307</v>
      </c>
      <c r="C153" s="195" t="s">
        <v>308</v>
      </c>
      <c r="D153" s="348">
        <v>3.2663625661260264E-5</v>
      </c>
      <c r="E153" s="348">
        <v>1.9865673591916186E-5</v>
      </c>
      <c r="F153" s="348">
        <v>1.774833245920091E-5</v>
      </c>
      <c r="G153" s="348">
        <v>4.6025221257934779E-5</v>
      </c>
      <c r="H153" s="348">
        <v>7.1232726765398783E-5</v>
      </c>
      <c r="I153" s="348">
        <v>3.2352240677646469E-7</v>
      </c>
      <c r="J153" s="348">
        <v>3.9223702528922874E-5</v>
      </c>
      <c r="K153" s="348">
        <v>2.828781580840165E-5</v>
      </c>
      <c r="L153" s="348">
        <v>2.3980979103984003E-5</v>
      </c>
      <c r="M153" s="348">
        <v>2.0850792963208593E-5</v>
      </c>
      <c r="N153" s="348">
        <v>2.855563158624834E-6</v>
      </c>
      <c r="O153" s="348">
        <v>3.2074421051586309E-5</v>
      </c>
      <c r="P153" s="348">
        <v>2.7363062918046204E-4</v>
      </c>
      <c r="Q153" s="348">
        <v>4.2305845093558415E-5</v>
      </c>
      <c r="R153" s="348">
        <v>1.4471411947334942E-4</v>
      </c>
      <c r="S153" s="348">
        <v>3.517221226230684E-5</v>
      </c>
      <c r="T153" s="348">
        <v>4.5897595092324286E-5</v>
      </c>
      <c r="U153" s="348">
        <v>3.2881768941583806E-5</v>
      </c>
      <c r="V153" s="348">
        <v>5.5053086034646688E-5</v>
      </c>
      <c r="W153" s="348">
        <v>1.9706200684918686E-5</v>
      </c>
      <c r="X153" s="348">
        <v>1.284952473763642E-5</v>
      </c>
      <c r="Y153" s="348">
        <v>1.2672334096020102E-5</v>
      </c>
      <c r="Z153" s="348">
        <v>1.1833727339939132E-5</v>
      </c>
      <c r="AA153" s="348">
        <v>3.0573298381759554E-5</v>
      </c>
      <c r="AB153" s="348">
        <v>2.0643728851294353E-5</v>
      </c>
      <c r="AC153" s="348">
        <v>6.7105673972693859E-5</v>
      </c>
      <c r="AD153" s="348">
        <v>1.5513557878317111E-6</v>
      </c>
      <c r="AE153" s="348">
        <v>4.3370306849206946E-5</v>
      </c>
      <c r="AF153" s="348">
        <v>2.9428473180788223E-5</v>
      </c>
      <c r="AG153" s="348">
        <v>3.3233535939022177E-5</v>
      </c>
      <c r="AH153" s="348">
        <v>0.23710667896829649</v>
      </c>
      <c r="AI153" s="348">
        <v>3.1966543776175908E-5</v>
      </c>
      <c r="AJ153" s="348">
        <v>5.0432713523125791E-5</v>
      </c>
      <c r="AK153" s="348">
        <v>1.928137420952328E-4</v>
      </c>
      <c r="AL153" s="348">
        <v>9.4391389177435529E-5</v>
      </c>
      <c r="AM153" s="348">
        <v>3.0577143781576396E-5</v>
      </c>
      <c r="AN153" s="348">
        <v>3.9248821189455344E-5</v>
      </c>
      <c r="AO153" s="348">
        <v>1.0061080659552038E-4</v>
      </c>
      <c r="AP153" s="348">
        <v>2.7132291331861393E-5</v>
      </c>
      <c r="AQ153" s="348">
        <v>1.2577705662915164E-5</v>
      </c>
      <c r="AR153" s="348">
        <v>2.2824260386102623E-5</v>
      </c>
      <c r="AS153" s="348">
        <v>9.3045509182594012E-5</v>
      </c>
      <c r="AT153" s="348">
        <v>2.676347564447416E-5</v>
      </c>
      <c r="AU153" s="348">
        <v>2.4118754148376782E-5</v>
      </c>
      <c r="AV153" s="348">
        <v>8.0224977478412498E-5</v>
      </c>
      <c r="AW153" s="348">
        <v>1.9908018723831624E-4</v>
      </c>
      <c r="AX153" s="348">
        <v>3.6949212964086898E-5</v>
      </c>
      <c r="AY153" s="348">
        <v>7.7499884287938431E-5</v>
      </c>
      <c r="AZ153" s="348">
        <v>3.3809636909272794E-5</v>
      </c>
      <c r="BA153" s="348">
        <v>2.0548188053411544E-5</v>
      </c>
      <c r="BB153" s="348">
        <v>1.6540530211609448E-5</v>
      </c>
      <c r="BC153" s="348">
        <v>1.8357966090268647E-5</v>
      </c>
      <c r="BD153" s="348">
        <v>4.7669037912492699E-5</v>
      </c>
      <c r="BE153" s="348">
        <v>1.2617616827052739E-5</v>
      </c>
      <c r="BF153" s="348">
        <v>5.1912374819948903E-5</v>
      </c>
      <c r="BG153" s="348">
        <v>5.4396985047731045E-5</v>
      </c>
      <c r="BH153" s="348">
        <v>5.4288979365892548E-5</v>
      </c>
      <c r="BI153" s="348">
        <v>3.6328212802042679E-5</v>
      </c>
      <c r="BJ153" s="348">
        <v>3.2094563704039462E-5</v>
      </c>
      <c r="BK153" s="348">
        <v>3.7900490454041539E-4</v>
      </c>
      <c r="BL153" s="348">
        <v>4.7669967968662764E-5</v>
      </c>
      <c r="BM153" s="348">
        <v>3.3930275854282453E-5</v>
      </c>
      <c r="BN153" s="348">
        <v>3.7814640002800377E-5</v>
      </c>
      <c r="BO153" s="348">
        <v>3.2764538012879405E-5</v>
      </c>
      <c r="BP153" s="348">
        <v>4.2158176356589338E-5</v>
      </c>
      <c r="BQ153" s="348">
        <v>4.4981400763912624E-5</v>
      </c>
      <c r="BR153" s="348">
        <v>1.3024208228859741E-3</v>
      </c>
      <c r="BS153" s="348">
        <v>6.0716690925457621E-5</v>
      </c>
      <c r="BT153" s="348">
        <v>9.0227307679888107E-5</v>
      </c>
      <c r="BU153" s="348">
        <v>4.0778746442134538E-5</v>
      </c>
      <c r="BV153" s="348">
        <v>3.930502569384844E-5</v>
      </c>
      <c r="BW153" s="348">
        <v>1.4379450053961825E-5</v>
      </c>
      <c r="BX153" s="348">
        <v>1.1458552355715822E-5</v>
      </c>
      <c r="BY153" s="348">
        <v>3.9094837639422624E-6</v>
      </c>
      <c r="BZ153" s="348">
        <v>5.1386110757645099E-5</v>
      </c>
      <c r="CA153" s="348">
        <v>1.8126220090893575E-5</v>
      </c>
      <c r="CB153" s="348">
        <v>4.9481424243372606E-5</v>
      </c>
      <c r="CC153" s="348">
        <v>9.1422688953372454E-6</v>
      </c>
      <c r="CD153" s="348">
        <v>2.5112115618388228E-5</v>
      </c>
      <c r="CE153" s="348">
        <v>1.3319954726914756E-5</v>
      </c>
      <c r="CF153" s="348">
        <v>2.0633494134624681E-5</v>
      </c>
      <c r="CG153" s="348">
        <v>3.0368871072653039E-5</v>
      </c>
      <c r="CH153" s="348">
        <v>1.044060573962489E-4</v>
      </c>
      <c r="CI153" s="348">
        <v>1.4916718203419145E-4</v>
      </c>
      <c r="CJ153" s="348">
        <v>7.8705824962580656E-5</v>
      </c>
      <c r="CK153" s="348">
        <v>2.0294567494776576E-5</v>
      </c>
      <c r="CL153" s="348">
        <v>7.2774232016111854E-5</v>
      </c>
      <c r="CM153" s="348">
        <v>3.0813736200119839E-5</v>
      </c>
      <c r="CN153" s="348">
        <v>7.4835580508114978E-5</v>
      </c>
      <c r="CO153" s="348">
        <v>3.4311754344427062E-5</v>
      </c>
      <c r="CP153" s="348">
        <v>1.5678713630415134E-4</v>
      </c>
      <c r="CQ153" s="348">
        <v>3.0681735371950413E-5</v>
      </c>
      <c r="CR153" s="348">
        <v>6.9050942044754715E-5</v>
      </c>
      <c r="CS153" s="348">
        <v>4.392253995452306E-5</v>
      </c>
      <c r="CT153" s="348">
        <v>2.8722442887698053E-5</v>
      </c>
      <c r="CU153" s="348">
        <v>3.5224638518660095E-4</v>
      </c>
      <c r="CV153" s="348">
        <v>1.5913346455980853E-4</v>
      </c>
      <c r="CW153" s="348">
        <v>4.645063062065226E-5</v>
      </c>
      <c r="CX153" s="348">
        <v>4.1113574629965265E-5</v>
      </c>
      <c r="CY153" s="348">
        <v>4.3949585257846176E-5</v>
      </c>
      <c r="CZ153" s="348">
        <v>7.4654696290538838E-5</v>
      </c>
      <c r="DA153" s="348">
        <v>4.0579290962839962E-5</v>
      </c>
      <c r="DB153" s="348">
        <v>8.0787342165271022E-5</v>
      </c>
      <c r="DC153" s="348">
        <v>8.0287999768955258E-5</v>
      </c>
      <c r="DD153" s="348">
        <v>2.4132295203079472E-5</v>
      </c>
      <c r="DE153" s="348">
        <v>2.1472890740708835E-4</v>
      </c>
      <c r="DF153" s="348">
        <v>8.9955593062554566E-5</v>
      </c>
      <c r="DG153" s="349">
        <v>8.9302962095418205E-5</v>
      </c>
    </row>
    <row r="154" spans="1:111" ht="15" customHeight="1" x14ac:dyDescent="0.3">
      <c r="A154" s="278">
        <v>32</v>
      </c>
      <c r="B154" s="196" t="s">
        <v>309</v>
      </c>
      <c r="C154" s="195" t="s">
        <v>216</v>
      </c>
      <c r="D154" s="348">
        <v>3.8932575054635655E-4</v>
      </c>
      <c r="E154" s="348">
        <v>4.0904316793415388E-4</v>
      </c>
      <c r="F154" s="348">
        <v>5.2616412676612264E-4</v>
      </c>
      <c r="G154" s="348">
        <v>4.0896765596950397E-4</v>
      </c>
      <c r="H154" s="348">
        <v>3.7710902040977829E-4</v>
      </c>
      <c r="I154" s="348">
        <v>4.251763790843997E-6</v>
      </c>
      <c r="J154" s="348">
        <v>5.081752113134779E-5</v>
      </c>
      <c r="K154" s="348">
        <v>8.8034892767213397E-4</v>
      </c>
      <c r="L154" s="348">
        <v>6.1078859425180926E-3</v>
      </c>
      <c r="M154" s="348">
        <v>3.5834312255817927E-4</v>
      </c>
      <c r="N154" s="348">
        <v>2.8001663782960369E-5</v>
      </c>
      <c r="O154" s="348">
        <v>3.6756360204817672E-4</v>
      </c>
      <c r="P154" s="348">
        <v>2.2264780416725823E-4</v>
      </c>
      <c r="Q154" s="348">
        <v>3.4052215339246713E-4</v>
      </c>
      <c r="R154" s="348">
        <v>4.4176863017775644E-3</v>
      </c>
      <c r="S154" s="348">
        <v>3.4310629681925128E-4</v>
      </c>
      <c r="T154" s="348">
        <v>3.3439801429241173E-4</v>
      </c>
      <c r="U154" s="348">
        <v>3.5443634536758568E-4</v>
      </c>
      <c r="V154" s="348">
        <v>2.8153142487598754E-4</v>
      </c>
      <c r="W154" s="348">
        <v>9.7430994532364567E-4</v>
      </c>
      <c r="X154" s="348">
        <v>1.6612030673257116E-4</v>
      </c>
      <c r="Y154" s="348">
        <v>6.2661256119539476E-4</v>
      </c>
      <c r="Z154" s="348">
        <v>2.7170985385860098E-4</v>
      </c>
      <c r="AA154" s="348">
        <v>2.9678131920391957E-4</v>
      </c>
      <c r="AB154" s="348">
        <v>8.7395295219354352E-3</v>
      </c>
      <c r="AC154" s="348">
        <v>3.5321973477645901E-3</v>
      </c>
      <c r="AD154" s="348">
        <v>2.331544253307787E-5</v>
      </c>
      <c r="AE154" s="348">
        <v>1.6111606786908597E-4</v>
      </c>
      <c r="AF154" s="348">
        <v>2.9756504342184514E-3</v>
      </c>
      <c r="AG154" s="348">
        <v>6.469485180440103E-4</v>
      </c>
      <c r="AH154" s="348">
        <v>9.8215617096739425E-5</v>
      </c>
      <c r="AI154" s="348">
        <v>0.83511526799591007</v>
      </c>
      <c r="AJ154" s="348">
        <v>5.3903215155497977E-4</v>
      </c>
      <c r="AK154" s="348">
        <v>2.9994443080753679E-4</v>
      </c>
      <c r="AL154" s="348">
        <v>4.7968136074644386E-3</v>
      </c>
      <c r="AM154" s="348">
        <v>1.9982082302167191E-4</v>
      </c>
      <c r="AN154" s="348">
        <v>2.042101442438582E-4</v>
      </c>
      <c r="AO154" s="348">
        <v>3.1928212981926276E-4</v>
      </c>
      <c r="AP154" s="348">
        <v>1.3484086613459184E-4</v>
      </c>
      <c r="AQ154" s="348">
        <v>7.668183761014435E-5</v>
      </c>
      <c r="AR154" s="348">
        <v>3.3881254308948485E-3</v>
      </c>
      <c r="AS154" s="348">
        <v>7.6915636824194779E-4</v>
      </c>
      <c r="AT154" s="348">
        <v>2.117619802942301E-3</v>
      </c>
      <c r="AU154" s="348">
        <v>8.8604718262551491E-4</v>
      </c>
      <c r="AV154" s="348">
        <v>5.3108164683796772E-4</v>
      </c>
      <c r="AW154" s="348">
        <v>7.1734180738231923E-3</v>
      </c>
      <c r="AX154" s="348">
        <v>2.5167229477373529E-3</v>
      </c>
      <c r="AY154" s="348">
        <v>6.5004412903165564E-3</v>
      </c>
      <c r="AZ154" s="348">
        <v>8.966616833119979E-4</v>
      </c>
      <c r="BA154" s="348">
        <v>2.1481211653270695E-3</v>
      </c>
      <c r="BB154" s="348">
        <v>7.7251735213333846E-4</v>
      </c>
      <c r="BC154" s="348">
        <v>4.725340991380598E-3</v>
      </c>
      <c r="BD154" s="348">
        <v>9.0184191971801649E-4</v>
      </c>
      <c r="BE154" s="348">
        <v>6.3390257241018077E-4</v>
      </c>
      <c r="BF154" s="348">
        <v>1.2234205275892763E-2</v>
      </c>
      <c r="BG154" s="348">
        <v>4.6104354920180057E-3</v>
      </c>
      <c r="BH154" s="348">
        <v>8.0041270743460256E-4</v>
      </c>
      <c r="BI154" s="348">
        <v>1.1836706218872268E-3</v>
      </c>
      <c r="BJ154" s="348">
        <v>6.9887037840431271E-3</v>
      </c>
      <c r="BK154" s="348">
        <v>4.1303664932058693E-3</v>
      </c>
      <c r="BL154" s="348">
        <v>2.5839615858771694E-4</v>
      </c>
      <c r="BM154" s="348">
        <v>3.0950860880572129E-3</v>
      </c>
      <c r="BN154" s="348">
        <v>2.3780294842793955E-3</v>
      </c>
      <c r="BO154" s="348">
        <v>3.7653381107558551E-4</v>
      </c>
      <c r="BP154" s="348">
        <v>4.7415031666208599E-4</v>
      </c>
      <c r="BQ154" s="348">
        <v>3.0134672142419357E-4</v>
      </c>
      <c r="BR154" s="348">
        <v>2.3176109108158187E-4</v>
      </c>
      <c r="BS154" s="348">
        <v>5.2160048959648498E-4</v>
      </c>
      <c r="BT154" s="348">
        <v>3.9441728232371019E-4</v>
      </c>
      <c r="BU154" s="348">
        <v>1.8840653445472287E-4</v>
      </c>
      <c r="BV154" s="348">
        <v>1.2538928067386544E-4</v>
      </c>
      <c r="BW154" s="348">
        <v>7.8711712618670832E-5</v>
      </c>
      <c r="BX154" s="348">
        <v>1.0593301983725282E-4</v>
      </c>
      <c r="BY154" s="348">
        <v>5.210547252962148E-5</v>
      </c>
      <c r="BZ154" s="348">
        <v>6.7787722168522499E-4</v>
      </c>
      <c r="CA154" s="348">
        <v>2.3085316016990609E-4</v>
      </c>
      <c r="CB154" s="348">
        <v>1.1939067475414701E-3</v>
      </c>
      <c r="CC154" s="348">
        <v>9.9244020624863295E-5</v>
      </c>
      <c r="CD154" s="348">
        <v>1.0775397533737824E-3</v>
      </c>
      <c r="CE154" s="348">
        <v>1.4026194467158337E-4</v>
      </c>
      <c r="CF154" s="348">
        <v>2.3066783510349614E-4</v>
      </c>
      <c r="CG154" s="348">
        <v>2.3322582328273966E-4</v>
      </c>
      <c r="CH154" s="348">
        <v>1.0214573064120622E-4</v>
      </c>
      <c r="CI154" s="348">
        <v>2.0196078603804311E-4</v>
      </c>
      <c r="CJ154" s="348">
        <v>2.6138542042150066E-4</v>
      </c>
      <c r="CK154" s="348">
        <v>2.2912311168882808E-4</v>
      </c>
      <c r="CL154" s="348">
        <v>1.9501748240719478E-4</v>
      </c>
      <c r="CM154" s="348">
        <v>2.7519764931318105E-4</v>
      </c>
      <c r="CN154" s="348">
        <v>3.4635108317426994E-4</v>
      </c>
      <c r="CO154" s="348">
        <v>4.9876773022061738E-4</v>
      </c>
      <c r="CP154" s="348">
        <v>1.8680107221484012E-3</v>
      </c>
      <c r="CQ154" s="348">
        <v>2.4613916564209873E-3</v>
      </c>
      <c r="CR154" s="348">
        <v>6.0259202043201716E-3</v>
      </c>
      <c r="CS154" s="348">
        <v>4.6450985738589193E-4</v>
      </c>
      <c r="CT154" s="348">
        <v>3.7327151069620115E-4</v>
      </c>
      <c r="CU154" s="348">
        <v>4.572452651576543E-4</v>
      </c>
      <c r="CV154" s="348">
        <v>7.6569108354454486E-4</v>
      </c>
      <c r="CW154" s="348">
        <v>2.2707476577740212E-4</v>
      </c>
      <c r="CX154" s="348">
        <v>4.8100160882056046E-3</v>
      </c>
      <c r="CY154" s="348">
        <v>1.2095442685509612E-4</v>
      </c>
      <c r="CZ154" s="348">
        <v>8.0976320190691373E-4</v>
      </c>
      <c r="DA154" s="348">
        <v>7.9838620938877812E-4</v>
      </c>
      <c r="DB154" s="348">
        <v>3.9607595575306585E-4</v>
      </c>
      <c r="DC154" s="348">
        <v>9.0317309764473784E-4</v>
      </c>
      <c r="DD154" s="348">
        <v>1.0156823926387741E-3</v>
      </c>
      <c r="DE154" s="348">
        <v>3.3253175355929456E-4</v>
      </c>
      <c r="DF154" s="348">
        <v>1.2969427632096935E-3</v>
      </c>
      <c r="DG154" s="349">
        <v>5.1853930697069587E-4</v>
      </c>
    </row>
    <row r="155" spans="1:111" ht="15" customHeight="1" x14ac:dyDescent="0.3">
      <c r="A155" s="278">
        <v>33</v>
      </c>
      <c r="B155" s="196" t="s">
        <v>310</v>
      </c>
      <c r="C155" s="195" t="s">
        <v>217</v>
      </c>
      <c r="D155" s="348">
        <v>2.5717821896351713E-4</v>
      </c>
      <c r="E155" s="348">
        <v>3.1018408782040126E-4</v>
      </c>
      <c r="F155" s="348">
        <v>4.5843228905031823E-4</v>
      </c>
      <c r="G155" s="348">
        <v>1.7968720781132895E-4</v>
      </c>
      <c r="H155" s="348">
        <v>1.3270501921792583E-4</v>
      </c>
      <c r="I155" s="348">
        <v>1.5400344508460315E-5</v>
      </c>
      <c r="J155" s="348">
        <v>6.2427335268954896E-5</v>
      </c>
      <c r="K155" s="348">
        <v>1.8147153135317321E-4</v>
      </c>
      <c r="L155" s="348">
        <v>1.695011371136763E-4</v>
      </c>
      <c r="M155" s="348">
        <v>1.8373469646734675E-4</v>
      </c>
      <c r="N155" s="348">
        <v>2.234871098893868E-5</v>
      </c>
      <c r="O155" s="348">
        <v>2.7434491601390773E-4</v>
      </c>
      <c r="P155" s="348">
        <v>7.9637999659119002E-5</v>
      </c>
      <c r="Q155" s="348">
        <v>1.5300561872570267E-4</v>
      </c>
      <c r="R155" s="348">
        <v>2.0162057725031348E-4</v>
      </c>
      <c r="S155" s="348">
        <v>7.3275470542865252E-4</v>
      </c>
      <c r="T155" s="348">
        <v>4.4289155919760928E-4</v>
      </c>
      <c r="U155" s="348">
        <v>2.5043774740797796E-4</v>
      </c>
      <c r="V155" s="348">
        <v>2.5627037319180158E-4</v>
      </c>
      <c r="W155" s="348">
        <v>2.914939658033921E-4</v>
      </c>
      <c r="X155" s="348">
        <v>2.3308715166869669E-4</v>
      </c>
      <c r="Y155" s="348">
        <v>2.9979284874042159E-4</v>
      </c>
      <c r="Z155" s="348">
        <v>3.2851633907634605E-4</v>
      </c>
      <c r="AA155" s="348">
        <v>5.2875177162020311E-4</v>
      </c>
      <c r="AB155" s="348">
        <v>1.8428127529672943E-4</v>
      </c>
      <c r="AC155" s="348">
        <v>2.7054789693537932E-4</v>
      </c>
      <c r="AD155" s="348">
        <v>3.2767407507256495E-5</v>
      </c>
      <c r="AE155" s="348">
        <v>2.6145068407136784E-4</v>
      </c>
      <c r="AF155" s="348">
        <v>3.6044585529563275E-4</v>
      </c>
      <c r="AG155" s="348">
        <v>2.2773020385876937E-4</v>
      </c>
      <c r="AH155" s="348">
        <v>4.7304606984489038E-5</v>
      </c>
      <c r="AI155" s="348">
        <v>3.0398008971515748E-4</v>
      </c>
      <c r="AJ155" s="348">
        <v>1.1004757141612647</v>
      </c>
      <c r="AK155" s="348">
        <v>3.2195707032677782E-4</v>
      </c>
      <c r="AL155" s="348">
        <v>8.797489135605309E-4</v>
      </c>
      <c r="AM155" s="348">
        <v>4.7654919860749898E-4</v>
      </c>
      <c r="AN155" s="348">
        <v>5.1335826092085252E-4</v>
      </c>
      <c r="AO155" s="348">
        <v>5.7582431851313433E-4</v>
      </c>
      <c r="AP155" s="348">
        <v>3.6119420299011274E-4</v>
      </c>
      <c r="AQ155" s="348">
        <v>1.2769854230118343E-4</v>
      </c>
      <c r="AR155" s="348">
        <v>2.2294245797289502E-4</v>
      </c>
      <c r="AS155" s="348">
        <v>4.1676304829119624E-4</v>
      </c>
      <c r="AT155" s="348">
        <v>3.890666597647252E-4</v>
      </c>
      <c r="AU155" s="348">
        <v>2.2431420143243018E-4</v>
      </c>
      <c r="AV155" s="348">
        <v>1.9679615307939026E-4</v>
      </c>
      <c r="AW155" s="348">
        <v>1.4318991868661685E-4</v>
      </c>
      <c r="AX155" s="348">
        <v>1.030570225276766E-4</v>
      </c>
      <c r="AY155" s="348">
        <v>3.6030213512674666E-4</v>
      </c>
      <c r="AZ155" s="348">
        <v>2.3548422869306459E-4</v>
      </c>
      <c r="BA155" s="348">
        <v>1.7947961809344122E-4</v>
      </c>
      <c r="BB155" s="348">
        <v>8.1119097108219666E-5</v>
      </c>
      <c r="BC155" s="348">
        <v>1.6522118390750531E-4</v>
      </c>
      <c r="BD155" s="348">
        <v>1.0859436749980246E-4</v>
      </c>
      <c r="BE155" s="348">
        <v>7.1303189306297599E-5</v>
      </c>
      <c r="BF155" s="348">
        <v>1.8977122956063459E-4</v>
      </c>
      <c r="BG155" s="348">
        <v>2.2375805751483063E-4</v>
      </c>
      <c r="BH155" s="348">
        <v>2.2068345419781922E-4</v>
      </c>
      <c r="BI155" s="348">
        <v>2.934749048678844E-4</v>
      </c>
      <c r="BJ155" s="348">
        <v>1.9354572239651104E-4</v>
      </c>
      <c r="BK155" s="348">
        <v>4.7923168553730465E-4</v>
      </c>
      <c r="BL155" s="348">
        <v>1.6644510839181081E-4</v>
      </c>
      <c r="BM155" s="348">
        <v>3.2629757796426587E-2</v>
      </c>
      <c r="BN155" s="348">
        <v>3.877985867815608E-2</v>
      </c>
      <c r="BO155" s="348">
        <v>6.3123366745048218E-2</v>
      </c>
      <c r="BP155" s="348">
        <v>3.4586795571766027E-2</v>
      </c>
      <c r="BQ155" s="348">
        <v>8.4000304621836646E-4</v>
      </c>
      <c r="BR155" s="348">
        <v>2.1542822691485663E-3</v>
      </c>
      <c r="BS155" s="348">
        <v>2.1967762938209286E-3</v>
      </c>
      <c r="BT155" s="348">
        <v>4.6826708688370782E-4</v>
      </c>
      <c r="BU155" s="348">
        <v>2.6986184869786571E-4</v>
      </c>
      <c r="BV155" s="348">
        <v>2.2153407485930849E-4</v>
      </c>
      <c r="BW155" s="348">
        <v>2.983167469162718E-4</v>
      </c>
      <c r="BX155" s="348">
        <v>8.0644376619859882E-4</v>
      </c>
      <c r="BY155" s="348">
        <v>7.4234738667962785E-4</v>
      </c>
      <c r="BZ155" s="348">
        <v>9.2935803820871801E-4</v>
      </c>
      <c r="CA155" s="348">
        <v>9.6266998170822056E-5</v>
      </c>
      <c r="CB155" s="348">
        <v>9.8914464065526903E-4</v>
      </c>
      <c r="CC155" s="348">
        <v>1.3588185577468933E-4</v>
      </c>
      <c r="CD155" s="348">
        <v>2.683632709196561E-4</v>
      </c>
      <c r="CE155" s="348">
        <v>2.3435624217837484E-4</v>
      </c>
      <c r="CF155" s="348">
        <v>6.2486090265809148E-4</v>
      </c>
      <c r="CG155" s="348">
        <v>8.1761997995143988E-4</v>
      </c>
      <c r="CH155" s="348">
        <v>1.2776941951246482E-4</v>
      </c>
      <c r="CI155" s="348">
        <v>4.1493753246812725E-4</v>
      </c>
      <c r="CJ155" s="348">
        <v>6.399168220580896E-4</v>
      </c>
      <c r="CK155" s="348">
        <v>1.2092207829470139E-4</v>
      </c>
      <c r="CL155" s="348">
        <v>5.1925806639446033E-4</v>
      </c>
      <c r="CM155" s="348">
        <v>2.0765205703807566E-4</v>
      </c>
      <c r="CN155" s="348">
        <v>4.1278425645106353E-4</v>
      </c>
      <c r="CO155" s="348">
        <v>4.9288987739763972E-4</v>
      </c>
      <c r="CP155" s="348">
        <v>3.2074025193707788E-4</v>
      </c>
      <c r="CQ155" s="348">
        <v>2.1777007875397285E-4</v>
      </c>
      <c r="CR155" s="348">
        <v>2.866720280778066E-4</v>
      </c>
      <c r="CS155" s="348">
        <v>2.7659462243385095E-4</v>
      </c>
      <c r="CT155" s="348">
        <v>1.9604093723148846E-4</v>
      </c>
      <c r="CU155" s="348">
        <v>1.6474821921509019E-4</v>
      </c>
      <c r="CV155" s="348">
        <v>2.1862937342409543E-4</v>
      </c>
      <c r="CW155" s="348">
        <v>3.1190485580613939E-4</v>
      </c>
      <c r="CX155" s="348">
        <v>1.9642838356721389E-4</v>
      </c>
      <c r="CY155" s="348">
        <v>1.2293432247157174E-4</v>
      </c>
      <c r="CZ155" s="348">
        <v>3.7632211918742442E-4</v>
      </c>
      <c r="DA155" s="348">
        <v>2.6265562825821459E-4</v>
      </c>
      <c r="DB155" s="348">
        <v>2.8585394387431256E-4</v>
      </c>
      <c r="DC155" s="348">
        <v>3.6212065594074536E-4</v>
      </c>
      <c r="DD155" s="348">
        <v>1.2111012039758274E-4</v>
      </c>
      <c r="DE155" s="348">
        <v>2.4018912331020553E-4</v>
      </c>
      <c r="DF155" s="348">
        <v>4.0739346813105538E-4</v>
      </c>
      <c r="DG155" s="349">
        <v>8.3463616145601515E-4</v>
      </c>
    </row>
    <row r="156" spans="1:111" ht="15" customHeight="1" x14ac:dyDescent="0.3">
      <c r="A156" s="278">
        <v>34</v>
      </c>
      <c r="B156" s="196" t="s">
        <v>311</v>
      </c>
      <c r="C156" s="195" t="s">
        <v>218</v>
      </c>
      <c r="D156" s="348">
        <v>1.459739555390134E-4</v>
      </c>
      <c r="E156" s="348">
        <v>9.2173418491390291E-5</v>
      </c>
      <c r="F156" s="348">
        <v>1.9921040427252178E-4</v>
      </c>
      <c r="G156" s="348">
        <v>6.1398347927874226E-5</v>
      </c>
      <c r="H156" s="348">
        <v>5.9126889597878709E-5</v>
      </c>
      <c r="I156" s="348">
        <v>1.4645266085413204E-6</v>
      </c>
      <c r="J156" s="348">
        <v>2.0540475939274397E-5</v>
      </c>
      <c r="K156" s="348">
        <v>6.839253114288253E-5</v>
      </c>
      <c r="L156" s="348">
        <v>1.6067966118317993E-4</v>
      </c>
      <c r="M156" s="348">
        <v>7.3516267109494142E-5</v>
      </c>
      <c r="N156" s="348">
        <v>9.1789709515821724E-6</v>
      </c>
      <c r="O156" s="348">
        <v>4.6643914508849508E-5</v>
      </c>
      <c r="P156" s="348">
        <v>1.7853009724013007E-5</v>
      </c>
      <c r="Q156" s="348">
        <v>6.3836697882532718E-5</v>
      </c>
      <c r="R156" s="348">
        <v>4.8438562014613469E-4</v>
      </c>
      <c r="S156" s="348">
        <v>8.5195232732805114E-5</v>
      </c>
      <c r="T156" s="348">
        <v>5.9784857005333414E-5</v>
      </c>
      <c r="U156" s="348">
        <v>5.4116040361607938E-5</v>
      </c>
      <c r="V156" s="348">
        <v>6.498772630963294E-5</v>
      </c>
      <c r="W156" s="348">
        <v>1.9776208674938486E-4</v>
      </c>
      <c r="X156" s="348">
        <v>3.4881824074448654E-5</v>
      </c>
      <c r="Y156" s="348">
        <v>6.2090828891814327E-5</v>
      </c>
      <c r="Z156" s="348">
        <v>4.1514469787626541E-5</v>
      </c>
      <c r="AA156" s="348">
        <v>5.8442506336022285E-5</v>
      </c>
      <c r="AB156" s="348">
        <v>5.6557072980409667E-5</v>
      </c>
      <c r="AC156" s="348">
        <v>9.304837629563462E-5</v>
      </c>
      <c r="AD156" s="348">
        <v>8.3729949030189176E-6</v>
      </c>
      <c r="AE156" s="348">
        <v>3.9573266878445594E-5</v>
      </c>
      <c r="AF156" s="348">
        <v>1.2123306887558668E-4</v>
      </c>
      <c r="AG156" s="348">
        <v>6.8925189263983116E-5</v>
      </c>
      <c r="AH156" s="348">
        <v>1.4923791963774563E-5</v>
      </c>
      <c r="AI156" s="348">
        <v>6.0762035887460489E-5</v>
      </c>
      <c r="AJ156" s="348">
        <v>9.9064712769056138E-5</v>
      </c>
      <c r="AK156" s="348">
        <v>0.79863830792539359</v>
      </c>
      <c r="AL156" s="348">
        <v>9.1518711599771526E-5</v>
      </c>
      <c r="AM156" s="348">
        <v>6.3100205863284294E-5</v>
      </c>
      <c r="AN156" s="348">
        <v>6.6051958901333603E-5</v>
      </c>
      <c r="AO156" s="348">
        <v>8.9799249484018729E-5</v>
      </c>
      <c r="AP156" s="348">
        <v>5.0008426225634369E-5</v>
      </c>
      <c r="AQ156" s="348">
        <v>2.3023165307879737E-5</v>
      </c>
      <c r="AR156" s="348">
        <v>5.0124834523831729E-5</v>
      </c>
      <c r="AS156" s="348">
        <v>7.412712763568165E-5</v>
      </c>
      <c r="AT156" s="348">
        <v>3.1069281099796811E-4</v>
      </c>
      <c r="AU156" s="348">
        <v>3.7666430122888051E-4</v>
      </c>
      <c r="AV156" s="348">
        <v>3.5580952603139629E-4</v>
      </c>
      <c r="AW156" s="348">
        <v>1.4378645612436668E-3</v>
      </c>
      <c r="AX156" s="348">
        <v>3.107036348534258E-3</v>
      </c>
      <c r="AY156" s="348">
        <v>3.0057155914964672E-2</v>
      </c>
      <c r="AZ156" s="348">
        <v>2.9189669911522716E-3</v>
      </c>
      <c r="BA156" s="348">
        <v>1.4142802838199786E-3</v>
      </c>
      <c r="BB156" s="348">
        <v>2.10689474223458E-3</v>
      </c>
      <c r="BC156" s="348">
        <v>9.8926560974059766E-4</v>
      </c>
      <c r="BD156" s="348">
        <v>2.4108524867220886E-3</v>
      </c>
      <c r="BE156" s="348">
        <v>1.303778438964356E-3</v>
      </c>
      <c r="BF156" s="348">
        <v>5.9510447909632007E-4</v>
      </c>
      <c r="BG156" s="348">
        <v>5.326034419831881E-4</v>
      </c>
      <c r="BH156" s="348">
        <v>8.5822421937309455E-4</v>
      </c>
      <c r="BI156" s="348">
        <v>2.9655388420610495E-4</v>
      </c>
      <c r="BJ156" s="348">
        <v>1.6008691750129565E-4</v>
      </c>
      <c r="BK156" s="348">
        <v>2.8911055014124715E-4</v>
      </c>
      <c r="BL156" s="348">
        <v>1.8982203566166345E-4</v>
      </c>
      <c r="BM156" s="348">
        <v>4.3366788423486813E-3</v>
      </c>
      <c r="BN156" s="348">
        <v>6.8783430551557368E-4</v>
      </c>
      <c r="BO156" s="348">
        <v>2.7675257754214205E-4</v>
      </c>
      <c r="BP156" s="348">
        <v>9.4181075563492037E-4</v>
      </c>
      <c r="BQ156" s="348">
        <v>1.2958423679639469E-4</v>
      </c>
      <c r="BR156" s="348">
        <v>7.1863898120621357E-5</v>
      </c>
      <c r="BS156" s="348">
        <v>1.4535006004947492E-4</v>
      </c>
      <c r="BT156" s="348">
        <v>2.516162463034173E-4</v>
      </c>
      <c r="BU156" s="348">
        <v>1.0396896220410652E-4</v>
      </c>
      <c r="BV156" s="348">
        <v>4.7288103569788967E-5</v>
      </c>
      <c r="BW156" s="348">
        <v>3.1677828504015409E-5</v>
      </c>
      <c r="BX156" s="348">
        <v>3.5426805960424358E-5</v>
      </c>
      <c r="BY156" s="348">
        <v>1.5693579918522129E-5</v>
      </c>
      <c r="BZ156" s="348">
        <v>6.7200323862394172E-5</v>
      </c>
      <c r="CA156" s="348">
        <v>1.1276175368919446E-4</v>
      </c>
      <c r="CB156" s="348">
        <v>5.4715319020048599E-4</v>
      </c>
      <c r="CC156" s="348">
        <v>7.1851184279470495E-5</v>
      </c>
      <c r="CD156" s="348">
        <v>8.2472181155175827E-5</v>
      </c>
      <c r="CE156" s="348">
        <v>1.5136003180814503E-4</v>
      </c>
      <c r="CF156" s="348">
        <v>6.2023336459675956E-5</v>
      </c>
      <c r="CG156" s="348">
        <v>7.9975708839897117E-5</v>
      </c>
      <c r="CH156" s="348">
        <v>3.4554447283990738E-5</v>
      </c>
      <c r="CI156" s="348">
        <v>8.6752817502450309E-5</v>
      </c>
      <c r="CJ156" s="348">
        <v>1.4018817717065607E-4</v>
      </c>
      <c r="CK156" s="348">
        <v>8.3516472430679353E-5</v>
      </c>
      <c r="CL156" s="348">
        <v>8.1810899519493184E-5</v>
      </c>
      <c r="CM156" s="348">
        <v>1.5626511112621695E-4</v>
      </c>
      <c r="CN156" s="348">
        <v>1.814637588313847E-4</v>
      </c>
      <c r="CO156" s="348">
        <v>1.469360769441563E-4</v>
      </c>
      <c r="CP156" s="348">
        <v>1.5172464734436889E-4</v>
      </c>
      <c r="CQ156" s="348">
        <v>2.1158224533171234E-4</v>
      </c>
      <c r="CR156" s="348">
        <v>2.5802492265039378E-4</v>
      </c>
      <c r="CS156" s="348">
        <v>6.3253957845209286E-4</v>
      </c>
      <c r="CT156" s="348">
        <v>4.2627294797393703E-4</v>
      </c>
      <c r="CU156" s="348">
        <v>2.0570877407097198E-4</v>
      </c>
      <c r="CV156" s="348">
        <v>3.3309928444927593E-4</v>
      </c>
      <c r="CW156" s="348">
        <v>8.6823938451247192E-5</v>
      </c>
      <c r="CX156" s="348">
        <v>2.2897512515838467E-3</v>
      </c>
      <c r="CY156" s="348">
        <v>4.0840333153441841E-5</v>
      </c>
      <c r="CZ156" s="348">
        <v>8.2585393962185838E-4</v>
      </c>
      <c r="DA156" s="348">
        <v>6.9927622469790663E-4</v>
      </c>
      <c r="DB156" s="348">
        <v>6.5367967330058786E-5</v>
      </c>
      <c r="DC156" s="348">
        <v>7.9681959691460915E-5</v>
      </c>
      <c r="DD156" s="348">
        <v>4.9009555874228644E-5</v>
      </c>
      <c r="DE156" s="348">
        <v>2.0122097831425136E-4</v>
      </c>
      <c r="DF156" s="348">
        <v>1.1024636998095746E-3</v>
      </c>
      <c r="DG156" s="349">
        <v>3.8984037139128027E-4</v>
      </c>
    </row>
    <row r="157" spans="1:111" ht="15" customHeight="1" x14ac:dyDescent="0.3">
      <c r="A157" s="278">
        <v>35</v>
      </c>
      <c r="B157" s="196" t="s">
        <v>312</v>
      </c>
      <c r="C157" s="195" t="s">
        <v>219</v>
      </c>
      <c r="D157" s="348">
        <v>3.371274872505521E-3</v>
      </c>
      <c r="E157" s="348">
        <v>1.8602998874838387E-3</v>
      </c>
      <c r="F157" s="348">
        <v>7.5493374663363148E-3</v>
      </c>
      <c r="G157" s="348">
        <v>2.367416721234195E-4</v>
      </c>
      <c r="H157" s="348">
        <v>4.2638336400188746E-4</v>
      </c>
      <c r="I157" s="348">
        <v>2.3069642711396513E-5</v>
      </c>
      <c r="J157" s="348">
        <v>5.2815276939409829E-5</v>
      </c>
      <c r="K157" s="348">
        <v>8.7143491224427039E-4</v>
      </c>
      <c r="L157" s="348">
        <v>6.8133660535078051E-4</v>
      </c>
      <c r="M157" s="348">
        <v>1.2351813055367633E-3</v>
      </c>
      <c r="N157" s="348">
        <v>8.6264799003595328E-5</v>
      </c>
      <c r="O157" s="348">
        <v>4.0353302232635634E-4</v>
      </c>
      <c r="P157" s="348">
        <v>1.0940580527935503E-4</v>
      </c>
      <c r="Q157" s="348">
        <v>3.7830238485050163E-4</v>
      </c>
      <c r="R157" s="348">
        <v>1.4192134781005642E-3</v>
      </c>
      <c r="S157" s="348">
        <v>2.002850613206375E-3</v>
      </c>
      <c r="T157" s="348">
        <v>7.4172648253290183E-4</v>
      </c>
      <c r="U157" s="348">
        <v>4.0710928690045501E-4</v>
      </c>
      <c r="V157" s="348">
        <v>5.7819633511025648E-3</v>
      </c>
      <c r="W157" s="348">
        <v>1.1668269958407211E-2</v>
      </c>
      <c r="X157" s="348">
        <v>3.0086133310239108E-4</v>
      </c>
      <c r="Y157" s="348">
        <v>1.0099236080798289E-3</v>
      </c>
      <c r="Z157" s="348">
        <v>7.9852293206631136E-4</v>
      </c>
      <c r="AA157" s="348">
        <v>9.4035251516402199E-4</v>
      </c>
      <c r="AB157" s="348">
        <v>2.0033184359578532E-3</v>
      </c>
      <c r="AC157" s="348">
        <v>1.2732387585021173E-3</v>
      </c>
      <c r="AD157" s="348">
        <v>5.1229462909593558E-5</v>
      </c>
      <c r="AE157" s="348">
        <v>7.6890864847158876E-3</v>
      </c>
      <c r="AF157" s="348">
        <v>5.5663957462416189E-4</v>
      </c>
      <c r="AG157" s="348">
        <v>8.5580719831510369E-4</v>
      </c>
      <c r="AH157" s="348">
        <v>9.9489424581712747E-5</v>
      </c>
      <c r="AI157" s="348">
        <v>1.0071083592848439E-2</v>
      </c>
      <c r="AJ157" s="348">
        <v>3.5204726512699416E-2</v>
      </c>
      <c r="AK157" s="348">
        <v>1.6056342746026245E-2</v>
      </c>
      <c r="AL157" s="348">
        <v>0.91651012329520254</v>
      </c>
      <c r="AM157" s="348">
        <v>1.0470872638155763E-2</v>
      </c>
      <c r="AN157" s="348">
        <v>6.4780095044070264E-3</v>
      </c>
      <c r="AO157" s="348">
        <v>1.6494394554287226E-2</v>
      </c>
      <c r="AP157" s="348">
        <v>2.8656203992014624E-3</v>
      </c>
      <c r="AQ157" s="348">
        <v>4.9229035245912682E-3</v>
      </c>
      <c r="AR157" s="348">
        <v>3.1828697844401488E-3</v>
      </c>
      <c r="AS157" s="348">
        <v>6.771408251655649E-3</v>
      </c>
      <c r="AT157" s="348">
        <v>3.8108477708757283E-3</v>
      </c>
      <c r="AU157" s="348">
        <v>6.4448393237058485E-3</v>
      </c>
      <c r="AV157" s="348">
        <v>5.2906798808757712E-3</v>
      </c>
      <c r="AW157" s="348">
        <v>1.9100894093963038E-3</v>
      </c>
      <c r="AX157" s="348">
        <v>4.4790976019568485E-3</v>
      </c>
      <c r="AY157" s="348">
        <v>4.8220168030499461E-3</v>
      </c>
      <c r="AZ157" s="348">
        <v>5.6998198973950143E-3</v>
      </c>
      <c r="BA157" s="348">
        <v>2.445584907770595E-3</v>
      </c>
      <c r="BB157" s="348">
        <v>1.4856918427835859E-3</v>
      </c>
      <c r="BC157" s="348">
        <v>4.4800056590150331E-3</v>
      </c>
      <c r="BD157" s="348">
        <v>1.3960879653860953E-3</v>
      </c>
      <c r="BE157" s="348">
        <v>9.882039862697937E-4</v>
      </c>
      <c r="BF157" s="348">
        <v>5.1951476686252929E-3</v>
      </c>
      <c r="BG157" s="348">
        <v>3.5900519735162671E-3</v>
      </c>
      <c r="BH157" s="348">
        <v>4.8831913697893452E-3</v>
      </c>
      <c r="BI157" s="348">
        <v>3.8080915548280845E-3</v>
      </c>
      <c r="BJ157" s="348">
        <v>1.7672363857101712E-3</v>
      </c>
      <c r="BK157" s="348">
        <v>2.4139780351659745E-3</v>
      </c>
      <c r="BL157" s="348">
        <v>2.2379311394905155E-4</v>
      </c>
      <c r="BM157" s="348">
        <v>9.2405307393272212E-3</v>
      </c>
      <c r="BN157" s="348">
        <v>1.491019306978845E-2</v>
      </c>
      <c r="BO157" s="348">
        <v>1.4230820319173745E-2</v>
      </c>
      <c r="BP157" s="348">
        <v>1.4688325726592779E-2</v>
      </c>
      <c r="BQ157" s="348">
        <v>6.4248018204333772E-4</v>
      </c>
      <c r="BR157" s="348">
        <v>1.0247309446762003E-3</v>
      </c>
      <c r="BS157" s="348">
        <v>5.9597324487017647E-3</v>
      </c>
      <c r="BT157" s="348">
        <v>3.8895846632150643E-4</v>
      </c>
      <c r="BU157" s="348">
        <v>2.7227794522882026E-4</v>
      </c>
      <c r="BV157" s="348">
        <v>1.7599032667450778E-4</v>
      </c>
      <c r="BW157" s="348">
        <v>1.7652523187086075E-4</v>
      </c>
      <c r="BX157" s="348">
        <v>3.3712172618386381E-4</v>
      </c>
      <c r="BY157" s="348">
        <v>2.5874562525704861E-4</v>
      </c>
      <c r="BZ157" s="348">
        <v>6.1091810316383176E-4</v>
      </c>
      <c r="CA157" s="348">
        <v>1.5946144533500331E-4</v>
      </c>
      <c r="CB157" s="348">
        <v>1.0105332695065699E-3</v>
      </c>
      <c r="CC157" s="348">
        <v>1.5969481762200717E-4</v>
      </c>
      <c r="CD157" s="348">
        <v>4.3000275917257498E-4</v>
      </c>
      <c r="CE157" s="348">
        <v>1.9639917429096506E-4</v>
      </c>
      <c r="CF157" s="348">
        <v>3.7196796075981026E-4</v>
      </c>
      <c r="CG157" s="348">
        <v>5.1190949050225433E-4</v>
      </c>
      <c r="CH157" s="348">
        <v>1.1668693554609017E-4</v>
      </c>
      <c r="CI157" s="348">
        <v>3.1761402596157151E-4</v>
      </c>
      <c r="CJ157" s="348">
        <v>4.257399962513354E-4</v>
      </c>
      <c r="CK157" s="348">
        <v>1.7350249329212849E-4</v>
      </c>
      <c r="CL157" s="348">
        <v>3.2822571136054466E-4</v>
      </c>
      <c r="CM157" s="348">
        <v>3.7993352142913923E-4</v>
      </c>
      <c r="CN157" s="348">
        <v>3.8463191146040593E-4</v>
      </c>
      <c r="CO157" s="348">
        <v>1.3170647066864257E-3</v>
      </c>
      <c r="CP157" s="348">
        <v>6.1829518412506799E-4</v>
      </c>
      <c r="CQ157" s="348">
        <v>6.8295399278017201E-4</v>
      </c>
      <c r="CR157" s="348">
        <v>6.1298399023348722E-4</v>
      </c>
      <c r="CS157" s="348">
        <v>3.0885237824744219E-4</v>
      </c>
      <c r="CT157" s="348">
        <v>2.7223797389878398E-4</v>
      </c>
      <c r="CU157" s="348">
        <v>2.4449766385517741E-4</v>
      </c>
      <c r="CV157" s="348">
        <v>4.6178543277377042E-4</v>
      </c>
      <c r="CW157" s="348">
        <v>2.7721504612223085E-4</v>
      </c>
      <c r="CX157" s="348">
        <v>2.300472027984423E-3</v>
      </c>
      <c r="CY157" s="348">
        <v>1.264644892484869E-4</v>
      </c>
      <c r="CZ157" s="348">
        <v>5.5915606309174385E-4</v>
      </c>
      <c r="DA157" s="348">
        <v>5.2467330140211748E-4</v>
      </c>
      <c r="DB157" s="348">
        <v>4.2230363070613083E-4</v>
      </c>
      <c r="DC157" s="348">
        <v>7.6927690565130552E-4</v>
      </c>
      <c r="DD157" s="348">
        <v>3.8877908527341551E-4</v>
      </c>
      <c r="DE157" s="348">
        <v>1.0894960677530474E-3</v>
      </c>
      <c r="DF157" s="348">
        <v>6.0580127986485316E-3</v>
      </c>
      <c r="DG157" s="349">
        <v>1.0464121409927939E-3</v>
      </c>
    </row>
    <row r="158" spans="1:111" ht="15" customHeight="1" x14ac:dyDescent="0.3">
      <c r="A158" s="278">
        <v>36</v>
      </c>
      <c r="B158" s="196" t="s">
        <v>313</v>
      </c>
      <c r="C158" s="195" t="s">
        <v>220</v>
      </c>
      <c r="D158" s="348">
        <v>1.1999660922955738E-3</v>
      </c>
      <c r="E158" s="348">
        <v>9.647198962417329E-4</v>
      </c>
      <c r="F158" s="348">
        <v>1.5441310570912126E-3</v>
      </c>
      <c r="G158" s="348">
        <v>6.1639888709197625E-4</v>
      </c>
      <c r="H158" s="348">
        <v>4.8184906394580247E-3</v>
      </c>
      <c r="I158" s="348">
        <v>1.2124653752569537E-4</v>
      </c>
      <c r="J158" s="348">
        <v>3.8198426438546462E-4</v>
      </c>
      <c r="K158" s="348">
        <v>1.1166275145617749E-3</v>
      </c>
      <c r="L158" s="348">
        <v>5.1441989266929992E-3</v>
      </c>
      <c r="M158" s="348">
        <v>7.7789786750242877E-4</v>
      </c>
      <c r="N158" s="348">
        <v>8.4504897907230938E-5</v>
      </c>
      <c r="O158" s="348">
        <v>5.7729771498407319E-4</v>
      </c>
      <c r="P158" s="348">
        <v>3.0330679685188882E-4</v>
      </c>
      <c r="Q158" s="348">
        <v>1.4901846847536328E-3</v>
      </c>
      <c r="R158" s="348">
        <v>2.2964634135506135E-2</v>
      </c>
      <c r="S158" s="348">
        <v>1.2221156985555393E-3</v>
      </c>
      <c r="T158" s="348">
        <v>9.0308721895327848E-4</v>
      </c>
      <c r="U158" s="348">
        <v>6.3257094398625044E-4</v>
      </c>
      <c r="V158" s="348">
        <v>6.3415730168183305E-4</v>
      </c>
      <c r="W158" s="348">
        <v>1.5952431753958097E-3</v>
      </c>
      <c r="X158" s="348">
        <v>4.6836833324128015E-4</v>
      </c>
      <c r="Y158" s="348">
        <v>9.415423498052674E-4</v>
      </c>
      <c r="Z158" s="348">
        <v>6.7950513674422831E-4</v>
      </c>
      <c r="AA158" s="348">
        <v>8.2891399732832694E-4</v>
      </c>
      <c r="AB158" s="348">
        <v>2.0651663600493326E-3</v>
      </c>
      <c r="AC158" s="348">
        <v>1.7380908080432268E-3</v>
      </c>
      <c r="AD158" s="348">
        <v>1.5560326175154617E-4</v>
      </c>
      <c r="AE158" s="348">
        <v>5.8160468215412886E-4</v>
      </c>
      <c r="AF158" s="348">
        <v>2.1652090304318107E-3</v>
      </c>
      <c r="AG158" s="348">
        <v>4.2352419482881935E-3</v>
      </c>
      <c r="AH158" s="348">
        <v>4.6498221493235242E-4</v>
      </c>
      <c r="AI158" s="348">
        <v>1.5806122231640902E-3</v>
      </c>
      <c r="AJ158" s="348">
        <v>1.1693726692942059E-2</v>
      </c>
      <c r="AK158" s="348">
        <v>3.063372153285544E-3</v>
      </c>
      <c r="AL158" s="348">
        <v>3.2739805510430264E-3</v>
      </c>
      <c r="AM158" s="348">
        <v>1.5018489008719749</v>
      </c>
      <c r="AN158" s="348">
        <v>0.72226912152968814</v>
      </c>
      <c r="AO158" s="348">
        <v>0.27734552753663821</v>
      </c>
      <c r="AP158" s="348">
        <v>0.3100464805864584</v>
      </c>
      <c r="AQ158" s="348">
        <v>3.859567335560924E-4</v>
      </c>
      <c r="AR158" s="348">
        <v>1.4631856538155617E-3</v>
      </c>
      <c r="AS158" s="348">
        <v>0.12238948905462445</v>
      </c>
      <c r="AT158" s="348">
        <v>9.1800192782775916E-2</v>
      </c>
      <c r="AU158" s="348">
        <v>5.1523689806136308E-2</v>
      </c>
      <c r="AV158" s="348">
        <v>4.2677966705563813E-2</v>
      </c>
      <c r="AW158" s="348">
        <v>1.0429362209245431E-2</v>
      </c>
      <c r="AX158" s="348">
        <v>1.5406764981341359E-3</v>
      </c>
      <c r="AY158" s="348">
        <v>9.3106612412408966E-3</v>
      </c>
      <c r="AZ158" s="348">
        <v>3.3202411882396012E-2</v>
      </c>
      <c r="BA158" s="348">
        <v>2.2984600752442116E-2</v>
      </c>
      <c r="BB158" s="348">
        <v>3.2283959555969113E-3</v>
      </c>
      <c r="BC158" s="348">
        <v>1.2486242179786699E-2</v>
      </c>
      <c r="BD158" s="348">
        <v>4.2899735209840527E-3</v>
      </c>
      <c r="BE158" s="348">
        <v>2.3805851560221038E-3</v>
      </c>
      <c r="BF158" s="348">
        <v>3.9425023170951187E-2</v>
      </c>
      <c r="BG158" s="348">
        <v>5.2147028581367647E-2</v>
      </c>
      <c r="BH158" s="348">
        <v>3.6258863174266256E-2</v>
      </c>
      <c r="BI158" s="348">
        <v>0.11537501825953268</v>
      </c>
      <c r="BJ158" s="348">
        <v>2.4043013109940805E-2</v>
      </c>
      <c r="BK158" s="348">
        <v>5.3010585212130475E-3</v>
      </c>
      <c r="BL158" s="348">
        <v>1.0767577651712718E-3</v>
      </c>
      <c r="BM158" s="348">
        <v>2.5595759911433098E-2</v>
      </c>
      <c r="BN158" s="348">
        <v>2.8575345889524206E-2</v>
      </c>
      <c r="BO158" s="348">
        <v>1.9231262558279182E-2</v>
      </c>
      <c r="BP158" s="348">
        <v>3.0236545711130745E-2</v>
      </c>
      <c r="BQ158" s="348">
        <v>1.3800370541834737E-3</v>
      </c>
      <c r="BR158" s="348">
        <v>2.0234903060601648E-3</v>
      </c>
      <c r="BS158" s="348">
        <v>3.0418688358686955E-3</v>
      </c>
      <c r="BT158" s="348">
        <v>9.0461117958808772E-4</v>
      </c>
      <c r="BU158" s="348">
        <v>7.8116318236403964E-4</v>
      </c>
      <c r="BV158" s="348">
        <v>4.562596596173998E-4</v>
      </c>
      <c r="BW158" s="348">
        <v>3.869859639207696E-4</v>
      </c>
      <c r="BX158" s="348">
        <v>7.5280446489325728E-4</v>
      </c>
      <c r="BY158" s="348">
        <v>5.3607549594702412E-4</v>
      </c>
      <c r="BZ158" s="348">
        <v>2.7977381769086888E-3</v>
      </c>
      <c r="CA158" s="348">
        <v>7.9707086803526583E-4</v>
      </c>
      <c r="CB158" s="348">
        <v>4.255602156841589E-3</v>
      </c>
      <c r="CC158" s="348">
        <v>2.2655281483074381E-3</v>
      </c>
      <c r="CD158" s="348">
        <v>4.1693571933547257E-3</v>
      </c>
      <c r="CE158" s="348">
        <v>6.67953701242072E-4</v>
      </c>
      <c r="CF158" s="348">
        <v>1.0738341353726823E-3</v>
      </c>
      <c r="CG158" s="348">
        <v>3.1303949988228069E-3</v>
      </c>
      <c r="CH158" s="348">
        <v>3.7528181717171044E-4</v>
      </c>
      <c r="CI158" s="348">
        <v>8.4961986192718221E-4</v>
      </c>
      <c r="CJ158" s="348">
        <v>9.2606382174197977E-4</v>
      </c>
      <c r="CK158" s="348">
        <v>6.0150711392081022E-4</v>
      </c>
      <c r="CL158" s="348">
        <v>8.6327590916078598E-4</v>
      </c>
      <c r="CM158" s="348">
        <v>6.4664142549305777E-4</v>
      </c>
      <c r="CN158" s="348">
        <v>1.5094841923558146E-3</v>
      </c>
      <c r="CO158" s="348">
        <v>6.9475956756927357E-4</v>
      </c>
      <c r="CP158" s="348">
        <v>8.4982467703131729E-4</v>
      </c>
      <c r="CQ158" s="348">
        <v>1.0326091218311726E-3</v>
      </c>
      <c r="CR158" s="348">
        <v>8.5610305917692734E-4</v>
      </c>
      <c r="CS158" s="348">
        <v>8.125627282848084E-4</v>
      </c>
      <c r="CT158" s="348">
        <v>5.4334853875833268E-4</v>
      </c>
      <c r="CU158" s="348">
        <v>1.0214816617877187E-3</v>
      </c>
      <c r="CV158" s="348">
        <v>2.3231981113710585E-3</v>
      </c>
      <c r="CW158" s="348">
        <v>6.1538566852724136E-4</v>
      </c>
      <c r="CX158" s="348">
        <v>1.3697224988074639E-2</v>
      </c>
      <c r="CY158" s="348">
        <v>3.648294763731459E-4</v>
      </c>
      <c r="CZ158" s="348">
        <v>1.1513246052328422E-3</v>
      </c>
      <c r="DA158" s="348">
        <v>1.2457982913391241E-3</v>
      </c>
      <c r="DB158" s="348">
        <v>9.8837176695902259E-4</v>
      </c>
      <c r="DC158" s="348">
        <v>7.7654162175619271E-4</v>
      </c>
      <c r="DD158" s="348">
        <v>5.7995337076349317E-4</v>
      </c>
      <c r="DE158" s="348">
        <v>1.2052369658515241E-3</v>
      </c>
      <c r="DF158" s="348">
        <v>2.109300663639734E-3</v>
      </c>
      <c r="DG158" s="349">
        <v>1.9563779779523814E-3</v>
      </c>
    </row>
    <row r="159" spans="1:111" ht="15" customHeight="1" x14ac:dyDescent="0.3">
      <c r="A159" s="278">
        <v>37</v>
      </c>
      <c r="B159" s="196" t="s">
        <v>314</v>
      </c>
      <c r="C159" s="195" t="s">
        <v>221</v>
      </c>
      <c r="D159" s="348">
        <v>1.8945718431402801E-3</v>
      </c>
      <c r="E159" s="348">
        <v>1.5295698665166192E-3</v>
      </c>
      <c r="F159" s="348">
        <v>2.3646732347696736E-3</v>
      </c>
      <c r="G159" s="348">
        <v>9.6888959283185469E-4</v>
      </c>
      <c r="H159" s="348">
        <v>7.6089376577389281E-3</v>
      </c>
      <c r="I159" s="348">
        <v>1.9924473251901848E-4</v>
      </c>
      <c r="J159" s="348">
        <v>5.8082598318459904E-4</v>
      </c>
      <c r="K159" s="348">
        <v>1.7995141081243028E-3</v>
      </c>
      <c r="L159" s="348">
        <v>8.5606788212826707E-3</v>
      </c>
      <c r="M159" s="348">
        <v>1.2396044275967313E-3</v>
      </c>
      <c r="N159" s="348">
        <v>1.3399168480823182E-4</v>
      </c>
      <c r="O159" s="348">
        <v>9.2233837435163246E-4</v>
      </c>
      <c r="P159" s="348">
        <v>4.906322036518563E-4</v>
      </c>
      <c r="Q159" s="348">
        <v>2.4339021075186593E-3</v>
      </c>
      <c r="R159" s="348">
        <v>3.7767355952878084E-2</v>
      </c>
      <c r="S159" s="348">
        <v>1.9725511325556612E-3</v>
      </c>
      <c r="T159" s="348">
        <v>1.4627540534212574E-3</v>
      </c>
      <c r="U159" s="348">
        <v>1.0163759114280818E-3</v>
      </c>
      <c r="V159" s="348">
        <v>1.0061076596340974E-3</v>
      </c>
      <c r="W159" s="348">
        <v>2.4973121870453144E-3</v>
      </c>
      <c r="X159" s="348">
        <v>7.4909925680223066E-4</v>
      </c>
      <c r="Y159" s="348">
        <v>1.5167765738633796E-3</v>
      </c>
      <c r="Z159" s="348">
        <v>1.0990435609080241E-3</v>
      </c>
      <c r="AA159" s="348">
        <v>1.3380313677821411E-3</v>
      </c>
      <c r="AB159" s="348">
        <v>3.4115360128182328E-3</v>
      </c>
      <c r="AC159" s="348">
        <v>2.8609411773211565E-3</v>
      </c>
      <c r="AD159" s="348">
        <v>2.5073133244769749E-4</v>
      </c>
      <c r="AE159" s="348">
        <v>9.4174417980072802E-4</v>
      </c>
      <c r="AF159" s="348">
        <v>3.5215836466802293E-3</v>
      </c>
      <c r="AG159" s="348">
        <v>6.9959709165448043E-3</v>
      </c>
      <c r="AH159" s="348">
        <v>7.5428037080270047E-4</v>
      </c>
      <c r="AI159" s="348">
        <v>2.5579688939660144E-3</v>
      </c>
      <c r="AJ159" s="348">
        <v>1.9250046732402579E-2</v>
      </c>
      <c r="AK159" s="348">
        <v>4.3699911334710477E-3</v>
      </c>
      <c r="AL159" s="348">
        <v>5.3268613174465461E-3</v>
      </c>
      <c r="AM159" s="348">
        <v>1.3543136362396948E-3</v>
      </c>
      <c r="AN159" s="348">
        <v>1.1964937392748689</v>
      </c>
      <c r="AO159" s="348">
        <v>9.0177404682170489E-2</v>
      </c>
      <c r="AP159" s="348">
        <v>0.50783647952106092</v>
      </c>
      <c r="AQ159" s="348">
        <v>6.152133453166341E-4</v>
      </c>
      <c r="AR159" s="348">
        <v>2.3826006081794234E-3</v>
      </c>
      <c r="AS159" s="348">
        <v>0.19823676615168626</v>
      </c>
      <c r="AT159" s="348">
        <v>0.15374433732913922</v>
      </c>
      <c r="AU159" s="348">
        <v>7.6444431662851697E-2</v>
      </c>
      <c r="AV159" s="348">
        <v>6.3827560373248673E-2</v>
      </c>
      <c r="AW159" s="348">
        <v>1.6536369266771031E-2</v>
      </c>
      <c r="AX159" s="348">
        <v>2.5099705859632582E-3</v>
      </c>
      <c r="AY159" s="348">
        <v>1.5163950042159102E-2</v>
      </c>
      <c r="AZ159" s="348">
        <v>5.1750376299170162E-2</v>
      </c>
      <c r="BA159" s="348">
        <v>3.8186588503187749E-2</v>
      </c>
      <c r="BB159" s="348">
        <v>5.007957112353959E-3</v>
      </c>
      <c r="BC159" s="348">
        <v>2.1053217710276833E-2</v>
      </c>
      <c r="BD159" s="348">
        <v>7.1605561779536364E-3</v>
      </c>
      <c r="BE159" s="348">
        <v>3.7550023082308379E-3</v>
      </c>
      <c r="BF159" s="348">
        <v>5.9881530232569792E-2</v>
      </c>
      <c r="BG159" s="348">
        <v>8.1946945837642685E-2</v>
      </c>
      <c r="BH159" s="348">
        <v>4.8999436647663312E-2</v>
      </c>
      <c r="BI159" s="348">
        <v>0.18311032800825236</v>
      </c>
      <c r="BJ159" s="348">
        <v>3.5902295981691298E-2</v>
      </c>
      <c r="BK159" s="348">
        <v>8.4311250491879933E-3</v>
      </c>
      <c r="BL159" s="348">
        <v>1.6829147984346378E-3</v>
      </c>
      <c r="BM159" s="348">
        <v>4.1847871104885963E-2</v>
      </c>
      <c r="BN159" s="348">
        <v>4.7537415201445235E-2</v>
      </c>
      <c r="BO159" s="348">
        <v>3.1429156771424473E-2</v>
      </c>
      <c r="BP159" s="348">
        <v>4.7641198554896083E-2</v>
      </c>
      <c r="BQ159" s="348">
        <v>2.1764445568598777E-3</v>
      </c>
      <c r="BR159" s="348">
        <v>3.3370389473762756E-3</v>
      </c>
      <c r="BS159" s="348">
        <v>4.8442704742849485E-3</v>
      </c>
      <c r="BT159" s="348">
        <v>1.4188998405617597E-3</v>
      </c>
      <c r="BU159" s="348">
        <v>1.2641828308674699E-3</v>
      </c>
      <c r="BV159" s="348">
        <v>7.2784071711202417E-4</v>
      </c>
      <c r="BW159" s="348">
        <v>6.2420577322116198E-4</v>
      </c>
      <c r="BX159" s="348">
        <v>1.2359637782341189E-3</v>
      </c>
      <c r="BY159" s="348">
        <v>8.8894955752132543E-4</v>
      </c>
      <c r="BZ159" s="348">
        <v>4.310195204995807E-3</v>
      </c>
      <c r="CA159" s="348">
        <v>1.2348715174264366E-3</v>
      </c>
      <c r="CB159" s="348">
        <v>6.4954908258282092E-3</v>
      </c>
      <c r="CC159" s="348">
        <v>3.6140158917977077E-3</v>
      </c>
      <c r="CD159" s="348">
        <v>6.3519674897701472E-3</v>
      </c>
      <c r="CE159" s="348">
        <v>1.0682784606683602E-3</v>
      </c>
      <c r="CF159" s="348">
        <v>1.7452196154211397E-3</v>
      </c>
      <c r="CG159" s="348">
        <v>5.1359299329841917E-3</v>
      </c>
      <c r="CH159" s="348">
        <v>5.8580245119023433E-4</v>
      </c>
      <c r="CI159" s="348">
        <v>1.3551578825075109E-3</v>
      </c>
      <c r="CJ159" s="348">
        <v>1.4849937062173765E-3</v>
      </c>
      <c r="CK159" s="348">
        <v>9.3505159780831175E-4</v>
      </c>
      <c r="CL159" s="348">
        <v>1.3844527494589903E-3</v>
      </c>
      <c r="CM159" s="348">
        <v>1.0318136989066514E-3</v>
      </c>
      <c r="CN159" s="348">
        <v>2.4084892280204135E-3</v>
      </c>
      <c r="CO159" s="348">
        <v>1.1239241962789968E-3</v>
      </c>
      <c r="CP159" s="348">
        <v>1.3451935913605436E-3</v>
      </c>
      <c r="CQ159" s="348">
        <v>1.6761470723869356E-3</v>
      </c>
      <c r="CR159" s="348">
        <v>1.3495735481025314E-3</v>
      </c>
      <c r="CS159" s="348">
        <v>1.3010884138670779E-3</v>
      </c>
      <c r="CT159" s="348">
        <v>8.7109359352584086E-4</v>
      </c>
      <c r="CU159" s="348">
        <v>1.6480185405074569E-3</v>
      </c>
      <c r="CV159" s="348">
        <v>3.5103161253367079E-3</v>
      </c>
      <c r="CW159" s="348">
        <v>9.8087854734445526E-4</v>
      </c>
      <c r="CX159" s="348">
        <v>2.0226854729601052E-2</v>
      </c>
      <c r="CY159" s="348">
        <v>5.7835379313777202E-4</v>
      </c>
      <c r="CZ159" s="348">
        <v>1.8356278382193358E-3</v>
      </c>
      <c r="DA159" s="348">
        <v>2.0260564566640391E-3</v>
      </c>
      <c r="DB159" s="348">
        <v>1.5998718383118868E-3</v>
      </c>
      <c r="DC159" s="348">
        <v>1.2375616496912241E-3</v>
      </c>
      <c r="DD159" s="348">
        <v>9.3384741093815158E-4</v>
      </c>
      <c r="DE159" s="348">
        <v>1.939165097299022E-3</v>
      </c>
      <c r="DF159" s="348">
        <v>3.382235563905601E-3</v>
      </c>
      <c r="DG159" s="349">
        <v>3.1625004375418981E-3</v>
      </c>
    </row>
    <row r="160" spans="1:111" ht="15" customHeight="1" x14ac:dyDescent="0.3">
      <c r="A160" s="278">
        <v>38</v>
      </c>
      <c r="B160" s="196" t="s">
        <v>315</v>
      </c>
      <c r="C160" s="195" t="s">
        <v>316</v>
      </c>
      <c r="D160" s="348">
        <v>3.3832064684807193E-4</v>
      </c>
      <c r="E160" s="348">
        <v>2.5807480871380887E-4</v>
      </c>
      <c r="F160" s="348">
        <v>6.2725346425255841E-4</v>
      </c>
      <c r="G160" s="348">
        <v>1.8353295943388917E-4</v>
      </c>
      <c r="H160" s="348">
        <v>1.5618230967269281E-3</v>
      </c>
      <c r="I160" s="348">
        <v>7.7903990815118336E-6</v>
      </c>
      <c r="J160" s="348">
        <v>1.5814861806167654E-4</v>
      </c>
      <c r="K160" s="348">
        <v>2.2831615893757396E-4</v>
      </c>
      <c r="L160" s="348">
        <v>3.6886009630676989E-4</v>
      </c>
      <c r="M160" s="348">
        <v>1.9188682596918793E-4</v>
      </c>
      <c r="N160" s="348">
        <v>2.1948711581659164E-5</v>
      </c>
      <c r="O160" s="348">
        <v>1.2702600375417143E-4</v>
      </c>
      <c r="P160" s="348">
        <v>5.0232432072520933E-5</v>
      </c>
      <c r="Q160" s="348">
        <v>1.9675453569217131E-4</v>
      </c>
      <c r="R160" s="348">
        <v>7.2685580868391789E-4</v>
      </c>
      <c r="S160" s="348">
        <v>2.2915825010060592E-4</v>
      </c>
      <c r="T160" s="348">
        <v>1.5589879851077293E-4</v>
      </c>
      <c r="U160" s="348">
        <v>1.2841108515139815E-4</v>
      </c>
      <c r="V160" s="348">
        <v>1.7236330797993108E-4</v>
      </c>
      <c r="W160" s="348">
        <v>2.4320433893489787E-4</v>
      </c>
      <c r="X160" s="348">
        <v>1.0500415745992914E-4</v>
      </c>
      <c r="Y160" s="348">
        <v>1.860130946034828E-4</v>
      </c>
      <c r="Z160" s="348">
        <v>1.2252337951658375E-4</v>
      </c>
      <c r="AA160" s="348">
        <v>1.5040513740981507E-4</v>
      </c>
      <c r="AB160" s="348">
        <v>1.9722094717983016E-4</v>
      </c>
      <c r="AC160" s="348">
        <v>1.7752260098086956E-4</v>
      </c>
      <c r="AD160" s="348">
        <v>2.9017283561344354E-5</v>
      </c>
      <c r="AE160" s="348">
        <v>1.2877772139452284E-4</v>
      </c>
      <c r="AF160" s="348">
        <v>2.5895420270952472E-4</v>
      </c>
      <c r="AG160" s="348">
        <v>2.5302276017823589E-4</v>
      </c>
      <c r="AH160" s="348">
        <v>7.949170657035179E-5</v>
      </c>
      <c r="AI160" s="348">
        <v>2.7985033390845037E-4</v>
      </c>
      <c r="AJ160" s="348">
        <v>4.471383013034875E-4</v>
      </c>
      <c r="AK160" s="348">
        <v>2.086230177618931E-3</v>
      </c>
      <c r="AL160" s="348">
        <v>4.5932580574669708E-4</v>
      </c>
      <c r="AM160" s="348">
        <v>2.0962045325582023E-4</v>
      </c>
      <c r="AN160" s="348">
        <v>2.067662304831941E-4</v>
      </c>
      <c r="AO160" s="348">
        <v>0.99053975801846728</v>
      </c>
      <c r="AP160" s="348">
        <v>1.4876287812191983E-4</v>
      </c>
      <c r="AQ160" s="348">
        <v>8.7778385967150559E-5</v>
      </c>
      <c r="AR160" s="348">
        <v>1.3871761464765101E-4</v>
      </c>
      <c r="AS160" s="348">
        <v>1.3816843246963246E-2</v>
      </c>
      <c r="AT160" s="348">
        <v>4.2664591144276473E-3</v>
      </c>
      <c r="AU160" s="348">
        <v>2.6562494147197628E-2</v>
      </c>
      <c r="AV160" s="348">
        <v>2.2526686391223509E-2</v>
      </c>
      <c r="AW160" s="348">
        <v>3.3540361480374442E-3</v>
      </c>
      <c r="AX160" s="348">
        <v>1.9617068571436145E-4</v>
      </c>
      <c r="AY160" s="348">
        <v>9.7678470888837819E-4</v>
      </c>
      <c r="AZ160" s="348">
        <v>1.0321138291864396E-2</v>
      </c>
      <c r="BA160" s="348">
        <v>1.7112559324606444E-3</v>
      </c>
      <c r="BB160" s="348">
        <v>1.042639227381504E-3</v>
      </c>
      <c r="BC160" s="348">
        <v>1.0042439537275786E-3</v>
      </c>
      <c r="BD160" s="348">
        <v>4.4891828019779322E-4</v>
      </c>
      <c r="BE160" s="348">
        <v>6.3529822468498998E-4</v>
      </c>
      <c r="BF160" s="348">
        <v>1.6279535821016537E-2</v>
      </c>
      <c r="BG160" s="348">
        <v>1.6697906406465624E-2</v>
      </c>
      <c r="BH160" s="348">
        <v>3.1667401864715387E-2</v>
      </c>
      <c r="BI160" s="348">
        <v>3.5958901371329267E-2</v>
      </c>
      <c r="BJ160" s="348">
        <v>1.2710052332265683E-2</v>
      </c>
      <c r="BK160" s="348">
        <v>1.2916121118854381E-3</v>
      </c>
      <c r="BL160" s="348">
        <v>3.5652144972843683E-4</v>
      </c>
      <c r="BM160" s="348">
        <v>1.8383571196089999E-3</v>
      </c>
      <c r="BN160" s="348">
        <v>2.090286711962533E-3</v>
      </c>
      <c r="BO160" s="348">
        <v>1.8540614315024934E-3</v>
      </c>
      <c r="BP160" s="348">
        <v>7.2052679603801855E-3</v>
      </c>
      <c r="BQ160" s="348">
        <v>3.9976788379247815E-4</v>
      </c>
      <c r="BR160" s="348">
        <v>2.1647313320300872E-4</v>
      </c>
      <c r="BS160" s="348">
        <v>7.4716589766971053E-4</v>
      </c>
      <c r="BT160" s="348">
        <v>2.7028608516491408E-4</v>
      </c>
      <c r="BU160" s="348">
        <v>1.4224278001868034E-4</v>
      </c>
      <c r="BV160" s="348">
        <v>1.0450748587552308E-4</v>
      </c>
      <c r="BW160" s="348">
        <v>7.3996564979804952E-5</v>
      </c>
      <c r="BX160" s="348">
        <v>8.9542764683266324E-5</v>
      </c>
      <c r="BY160" s="348">
        <v>4.5341688400609193E-5</v>
      </c>
      <c r="BZ160" s="348">
        <v>1.1170306628875443E-3</v>
      </c>
      <c r="CA160" s="348">
        <v>2.8455505140188224E-4</v>
      </c>
      <c r="CB160" s="348">
        <v>1.7722616979706954E-3</v>
      </c>
      <c r="CC160" s="348">
        <v>6.303379506526958E-4</v>
      </c>
      <c r="CD160" s="348">
        <v>1.823154944930871E-3</v>
      </c>
      <c r="CE160" s="348">
        <v>1.4902787216438483E-4</v>
      </c>
      <c r="CF160" s="348">
        <v>1.7396391063901045E-4</v>
      </c>
      <c r="CG160" s="348">
        <v>2.7716990879276426E-4</v>
      </c>
      <c r="CH160" s="348">
        <v>1.242386246969127E-4</v>
      </c>
      <c r="CI160" s="348">
        <v>1.9903398427524759E-4</v>
      </c>
      <c r="CJ160" s="348">
        <v>2.0239173514517551E-4</v>
      </c>
      <c r="CK160" s="348">
        <v>2.0242180648766974E-4</v>
      </c>
      <c r="CL160" s="348">
        <v>1.8295705454756731E-4</v>
      </c>
      <c r="CM160" s="348">
        <v>1.4994654818590726E-4</v>
      </c>
      <c r="CN160" s="348">
        <v>3.7854890155357022E-4</v>
      </c>
      <c r="CO160" s="348">
        <v>1.2485901984593973E-4</v>
      </c>
      <c r="CP160" s="348">
        <v>2.2194436039450454E-4</v>
      </c>
      <c r="CQ160" s="348">
        <v>1.8043990892902326E-4</v>
      </c>
      <c r="CR160" s="348">
        <v>2.46069930493958E-4</v>
      </c>
      <c r="CS160" s="348">
        <v>1.7101070888542007E-4</v>
      </c>
      <c r="CT160" s="348">
        <v>1.1575595195142672E-4</v>
      </c>
      <c r="CU160" s="348">
        <v>1.7054817241857998E-4</v>
      </c>
      <c r="CV160" s="348">
        <v>1.062705842523694E-3</v>
      </c>
      <c r="CW160" s="348">
        <v>1.4696977070015752E-4</v>
      </c>
      <c r="CX160" s="348">
        <v>7.4972864646235329E-3</v>
      </c>
      <c r="CY160" s="348">
        <v>9.3733732221639514E-5</v>
      </c>
      <c r="CZ160" s="348">
        <v>2.7550653100565537E-4</v>
      </c>
      <c r="DA160" s="348">
        <v>2.032386304432279E-4</v>
      </c>
      <c r="DB160" s="348">
        <v>1.7895849650853018E-4</v>
      </c>
      <c r="DC160" s="348">
        <v>1.8489684410995908E-4</v>
      </c>
      <c r="DD160" s="348">
        <v>1.1966553716240914E-4</v>
      </c>
      <c r="DE160" s="348">
        <v>1.9282404953526139E-4</v>
      </c>
      <c r="DF160" s="348">
        <v>4.4896415929972591E-4</v>
      </c>
      <c r="DG160" s="349">
        <v>2.7492743746126644E-4</v>
      </c>
    </row>
    <row r="161" spans="1:111" ht="15" customHeight="1" x14ac:dyDescent="0.3">
      <c r="A161" s="278">
        <v>39</v>
      </c>
      <c r="B161" s="196" t="s">
        <v>317</v>
      </c>
      <c r="C161" s="195" t="s">
        <v>318</v>
      </c>
      <c r="D161" s="348">
        <v>5.7341293142175497E-4</v>
      </c>
      <c r="E161" s="348">
        <v>4.6918178697905863E-4</v>
      </c>
      <c r="F161" s="348">
        <v>7.0849249383095076E-4</v>
      </c>
      <c r="G161" s="348">
        <v>2.9206899349245929E-4</v>
      </c>
      <c r="H161" s="348">
        <v>2.2326314410526914E-3</v>
      </c>
      <c r="I161" s="348">
        <v>2.3565651470172502E-5</v>
      </c>
      <c r="J161" s="348">
        <v>1.2179764990639462E-4</v>
      </c>
      <c r="K161" s="348">
        <v>5.7736137884431896E-4</v>
      </c>
      <c r="L161" s="348">
        <v>2.979570486519657E-3</v>
      </c>
      <c r="M161" s="348">
        <v>3.8655472995886684E-4</v>
      </c>
      <c r="N161" s="348">
        <v>4.297162032855551E-5</v>
      </c>
      <c r="O161" s="348">
        <v>2.7592546691484863E-4</v>
      </c>
      <c r="P161" s="348">
        <v>1.3524565628444455E-4</v>
      </c>
      <c r="Q161" s="348">
        <v>7.3134699431343542E-4</v>
      </c>
      <c r="R161" s="348">
        <v>2.8636911880302155E-2</v>
      </c>
      <c r="S161" s="348">
        <v>6.1424480806501541E-4</v>
      </c>
      <c r="T161" s="348">
        <v>4.6135212086223916E-4</v>
      </c>
      <c r="U161" s="348">
        <v>3.0927003491731058E-4</v>
      </c>
      <c r="V161" s="348">
        <v>3.1786920906293111E-4</v>
      </c>
      <c r="W161" s="348">
        <v>9.6783655446498155E-4</v>
      </c>
      <c r="X161" s="348">
        <v>2.1966123311552429E-4</v>
      </c>
      <c r="Y161" s="348">
        <v>4.9367139340045479E-4</v>
      </c>
      <c r="Z161" s="348">
        <v>3.4988872004223826E-4</v>
      </c>
      <c r="AA161" s="348">
        <v>4.175958486288105E-4</v>
      </c>
      <c r="AB161" s="348">
        <v>1.1745653387075985E-3</v>
      </c>
      <c r="AC161" s="348">
        <v>9.8912073319202707E-4</v>
      </c>
      <c r="AD161" s="348">
        <v>6.3329859116056497E-5</v>
      </c>
      <c r="AE161" s="348">
        <v>2.8241180006602942E-4</v>
      </c>
      <c r="AF161" s="348">
        <v>5.8302576852147685E-4</v>
      </c>
      <c r="AG161" s="348">
        <v>1.3166214959048862E-3</v>
      </c>
      <c r="AH161" s="348">
        <v>2.4334943038419884E-4</v>
      </c>
      <c r="AI161" s="348">
        <v>8.5301889204973409E-4</v>
      </c>
      <c r="AJ161" s="348">
        <v>3.7871129166138326E-3</v>
      </c>
      <c r="AK161" s="348">
        <v>2.1835572854890816E-3</v>
      </c>
      <c r="AL161" s="348">
        <v>2.4093539890446087E-3</v>
      </c>
      <c r="AM161" s="348">
        <v>4.9996019761557248E-4</v>
      </c>
      <c r="AN161" s="348">
        <v>4.6364391591387569E-4</v>
      </c>
      <c r="AO161" s="348">
        <v>1.7344334173109328E-3</v>
      </c>
      <c r="AP161" s="348">
        <v>0.92530775203609095</v>
      </c>
      <c r="AQ161" s="348">
        <v>1.4561456042310651E-4</v>
      </c>
      <c r="AR161" s="348">
        <v>7.2317875542386343E-4</v>
      </c>
      <c r="AS161" s="348">
        <v>8.0697230137168147E-2</v>
      </c>
      <c r="AT161" s="348">
        <v>5.4370867744183891E-2</v>
      </c>
      <c r="AU161" s="348">
        <v>2.0401804448386664E-2</v>
      </c>
      <c r="AV161" s="348">
        <v>1.5779369635437069E-2</v>
      </c>
      <c r="AW161" s="348">
        <v>5.5559598883970574E-3</v>
      </c>
      <c r="AX161" s="348">
        <v>8.9929973562024072E-4</v>
      </c>
      <c r="AY161" s="348">
        <v>7.0508553497532567E-3</v>
      </c>
      <c r="AZ161" s="348">
        <v>1.179858541239142E-2</v>
      </c>
      <c r="BA161" s="348">
        <v>1.7979040324320086E-2</v>
      </c>
      <c r="BB161" s="348">
        <v>1.1461687624040495E-3</v>
      </c>
      <c r="BC161" s="348">
        <v>5.6170416064848169E-3</v>
      </c>
      <c r="BD161" s="348">
        <v>3.260487140698928E-3</v>
      </c>
      <c r="BE161" s="348">
        <v>1.1532370102597582E-3</v>
      </c>
      <c r="BF161" s="348">
        <v>1.159267616191716E-2</v>
      </c>
      <c r="BG161" s="348">
        <v>1.2232926578440568E-2</v>
      </c>
      <c r="BH161" s="348">
        <v>1.432400120734369E-2</v>
      </c>
      <c r="BI161" s="348">
        <v>5.3255381366348671E-2</v>
      </c>
      <c r="BJ161" s="348">
        <v>1.8429384444707573E-2</v>
      </c>
      <c r="BK161" s="348">
        <v>2.7904373405869287E-3</v>
      </c>
      <c r="BL161" s="348">
        <v>5.0560102555708005E-4</v>
      </c>
      <c r="BM161" s="348">
        <v>8.1358617056713125E-3</v>
      </c>
      <c r="BN161" s="348">
        <v>1.296213824742359E-2</v>
      </c>
      <c r="BO161" s="348">
        <v>3.8369886365705419E-3</v>
      </c>
      <c r="BP161" s="348">
        <v>6.0729383726727086E-3</v>
      </c>
      <c r="BQ161" s="348">
        <v>6.4327415707316968E-4</v>
      </c>
      <c r="BR161" s="348">
        <v>9.4735793865786835E-4</v>
      </c>
      <c r="BS161" s="348">
        <v>1.4183184803580563E-3</v>
      </c>
      <c r="BT161" s="348">
        <v>4.7761508920124207E-4</v>
      </c>
      <c r="BU161" s="348">
        <v>4.1819137361299389E-4</v>
      </c>
      <c r="BV161" s="348">
        <v>2.6823387691406056E-4</v>
      </c>
      <c r="BW161" s="348">
        <v>1.965412117249462E-4</v>
      </c>
      <c r="BX161" s="348">
        <v>3.8853483912759462E-4</v>
      </c>
      <c r="BY161" s="348">
        <v>2.5502719356463449E-4</v>
      </c>
      <c r="BZ161" s="348">
        <v>1.8742746211348482E-3</v>
      </c>
      <c r="CA161" s="348">
        <v>3.7438620654776721E-4</v>
      </c>
      <c r="CB161" s="348">
        <v>1.8562724115496253E-3</v>
      </c>
      <c r="CC161" s="348">
        <v>1.0456407073970368E-3</v>
      </c>
      <c r="CD161" s="348">
        <v>2.741147430176154E-3</v>
      </c>
      <c r="CE161" s="348">
        <v>3.0899303594595837E-4</v>
      </c>
      <c r="CF161" s="348">
        <v>5.6262077431947367E-4</v>
      </c>
      <c r="CG161" s="348">
        <v>8.9821203140733681E-4</v>
      </c>
      <c r="CH161" s="348">
        <v>2.0050972899717098E-4</v>
      </c>
      <c r="CI161" s="348">
        <v>4.7796767485786847E-4</v>
      </c>
      <c r="CJ161" s="348">
        <v>4.7008023918488408E-4</v>
      </c>
      <c r="CK161" s="348">
        <v>3.2892417287633409E-4</v>
      </c>
      <c r="CL161" s="348">
        <v>4.8092802304382806E-4</v>
      </c>
      <c r="CM161" s="348">
        <v>3.6664734647530754E-4</v>
      </c>
      <c r="CN161" s="348">
        <v>8.5101489804214865E-4</v>
      </c>
      <c r="CO161" s="348">
        <v>3.7790915683099009E-4</v>
      </c>
      <c r="CP161" s="348">
        <v>4.9221057326978557E-4</v>
      </c>
      <c r="CQ161" s="348">
        <v>5.8610723441074916E-4</v>
      </c>
      <c r="CR161" s="348">
        <v>4.3408861182453955E-4</v>
      </c>
      <c r="CS161" s="348">
        <v>5.3315340697579169E-4</v>
      </c>
      <c r="CT161" s="348">
        <v>3.2591888152782065E-4</v>
      </c>
      <c r="CU161" s="348">
        <v>7.6885232942186348E-4</v>
      </c>
      <c r="CV161" s="348">
        <v>1.1137613401861596E-3</v>
      </c>
      <c r="CW161" s="348">
        <v>3.2934046107717998E-4</v>
      </c>
      <c r="CX161" s="348">
        <v>6.1020608238199726E-3</v>
      </c>
      <c r="CY161" s="348">
        <v>2.1190942973403379E-4</v>
      </c>
      <c r="CZ161" s="348">
        <v>5.8441848858829218E-4</v>
      </c>
      <c r="DA161" s="348">
        <v>7.0448379805011536E-4</v>
      </c>
      <c r="DB161" s="348">
        <v>5.2609092546355724E-4</v>
      </c>
      <c r="DC161" s="348">
        <v>4.353189331477389E-4</v>
      </c>
      <c r="DD161" s="348">
        <v>2.9830007171193531E-4</v>
      </c>
      <c r="DE161" s="348">
        <v>6.1509036908603506E-4</v>
      </c>
      <c r="DF161" s="348">
        <v>1.145273091752506E-3</v>
      </c>
      <c r="DG161" s="349">
        <v>6.7180867479451538E-4</v>
      </c>
    </row>
    <row r="162" spans="1:111" ht="15" customHeight="1" x14ac:dyDescent="0.3">
      <c r="A162" s="278">
        <v>40</v>
      </c>
      <c r="B162" s="196" t="s">
        <v>319</v>
      </c>
      <c r="C162" s="195" t="s">
        <v>222</v>
      </c>
      <c r="D162" s="348">
        <v>5.003944829558224E-4</v>
      </c>
      <c r="E162" s="348">
        <v>3.7919058836696968E-4</v>
      </c>
      <c r="F162" s="348">
        <v>6.3110987568067818E-4</v>
      </c>
      <c r="G162" s="348">
        <v>2.167953524380216E-4</v>
      </c>
      <c r="H162" s="348">
        <v>5.8769401868450386E-4</v>
      </c>
      <c r="I162" s="348">
        <v>1.5664078611272532E-5</v>
      </c>
      <c r="J162" s="348">
        <v>8.850649778175376E-5</v>
      </c>
      <c r="K162" s="348">
        <v>6.2420176814143372E-4</v>
      </c>
      <c r="L162" s="348">
        <v>1.3986236248543804E-3</v>
      </c>
      <c r="M162" s="348">
        <v>3.6368317327228417E-4</v>
      </c>
      <c r="N162" s="348">
        <v>4.7059320984381135E-5</v>
      </c>
      <c r="O162" s="348">
        <v>3.7763543682147366E-4</v>
      </c>
      <c r="P162" s="348">
        <v>1.384280048469252E-4</v>
      </c>
      <c r="Q162" s="348">
        <v>5.3700397286029404E-4</v>
      </c>
      <c r="R162" s="348">
        <v>3.1124022769751145E-3</v>
      </c>
      <c r="S162" s="348">
        <v>5.7693679985651946E-4</v>
      </c>
      <c r="T162" s="348">
        <v>4.2221607645610246E-4</v>
      </c>
      <c r="U162" s="348">
        <v>2.524578277245562E-4</v>
      </c>
      <c r="V162" s="348">
        <v>7.3580929870475573E-4</v>
      </c>
      <c r="W162" s="348">
        <v>1.2680585143743425E-2</v>
      </c>
      <c r="X162" s="348">
        <v>2.8031521824646962E-4</v>
      </c>
      <c r="Y162" s="348">
        <v>1.1294932705325884E-3</v>
      </c>
      <c r="Z162" s="348">
        <v>5.4037217323734364E-4</v>
      </c>
      <c r="AA162" s="348">
        <v>7.6915918161099648E-4</v>
      </c>
      <c r="AB162" s="348">
        <v>1.1659296399597102E-3</v>
      </c>
      <c r="AC162" s="348">
        <v>3.5015499962632603E-3</v>
      </c>
      <c r="AD162" s="348">
        <v>4.170622721506478E-5</v>
      </c>
      <c r="AE162" s="348">
        <v>2.2072666450702769E-4</v>
      </c>
      <c r="AF162" s="348">
        <v>1.1856123243575826E-3</v>
      </c>
      <c r="AG162" s="348">
        <v>1.1137705853944545E-3</v>
      </c>
      <c r="AH162" s="348">
        <v>1.876036974114685E-4</v>
      </c>
      <c r="AI162" s="348">
        <v>3.175023655023881E-3</v>
      </c>
      <c r="AJ162" s="348">
        <v>8.7696042792248801E-4</v>
      </c>
      <c r="AK162" s="348">
        <v>1.3010945672404226E-2</v>
      </c>
      <c r="AL162" s="348">
        <v>5.7104776181379855E-3</v>
      </c>
      <c r="AM162" s="348">
        <v>5.6714772080884877E-3</v>
      </c>
      <c r="AN162" s="348">
        <v>1.0567125532604704E-2</v>
      </c>
      <c r="AO162" s="348">
        <v>3.2323471743243128E-3</v>
      </c>
      <c r="AP162" s="348">
        <v>4.4233087451717801E-3</v>
      </c>
      <c r="AQ162" s="348">
        <v>0.48620607140129651</v>
      </c>
      <c r="AR162" s="348">
        <v>0.18402695280425732</v>
      </c>
      <c r="AS162" s="348">
        <v>1.1282273004075839E-2</v>
      </c>
      <c r="AT162" s="348">
        <v>1.6585131587414901E-2</v>
      </c>
      <c r="AU162" s="348">
        <v>7.588612624495914E-3</v>
      </c>
      <c r="AV162" s="348">
        <v>5.4659215846475139E-3</v>
      </c>
      <c r="AW162" s="348">
        <v>1.1442628530227886E-2</v>
      </c>
      <c r="AX162" s="348">
        <v>3.4299097207245244E-3</v>
      </c>
      <c r="AY162" s="348">
        <v>2.305564005257061E-2</v>
      </c>
      <c r="AZ162" s="348">
        <v>1.8075187769153959E-2</v>
      </c>
      <c r="BA162" s="348">
        <v>7.97800406571934E-3</v>
      </c>
      <c r="BB162" s="348">
        <v>3.8091368017959346E-3</v>
      </c>
      <c r="BC162" s="348">
        <v>2.4355715434169395E-2</v>
      </c>
      <c r="BD162" s="348">
        <v>5.9948054585148916E-3</v>
      </c>
      <c r="BE162" s="348">
        <v>2.4530844710387687E-3</v>
      </c>
      <c r="BF162" s="348">
        <v>1.0026362854617938E-2</v>
      </c>
      <c r="BG162" s="348">
        <v>9.9523855244377426E-3</v>
      </c>
      <c r="BH162" s="348">
        <v>1.5608994773377993E-2</v>
      </c>
      <c r="BI162" s="348">
        <v>8.4337955986483921E-3</v>
      </c>
      <c r="BJ162" s="348">
        <v>4.3019696025741547E-3</v>
      </c>
      <c r="BK162" s="348">
        <v>7.1354985424766006E-3</v>
      </c>
      <c r="BL162" s="348">
        <v>3.2035130475881472E-4</v>
      </c>
      <c r="BM162" s="348">
        <v>3.094379659627495E-3</v>
      </c>
      <c r="BN162" s="348">
        <v>4.3930782569696642E-3</v>
      </c>
      <c r="BO162" s="348">
        <v>1.73172186200227E-3</v>
      </c>
      <c r="BP162" s="348">
        <v>6.7513858232518629E-3</v>
      </c>
      <c r="BQ162" s="348">
        <v>5.3926225897601412E-4</v>
      </c>
      <c r="BR162" s="348">
        <v>3.8906165856671907E-4</v>
      </c>
      <c r="BS162" s="348">
        <v>8.4332074257454325E-4</v>
      </c>
      <c r="BT162" s="348">
        <v>3.8341357835805539E-4</v>
      </c>
      <c r="BU162" s="348">
        <v>2.236075938266931E-4</v>
      </c>
      <c r="BV162" s="348">
        <v>1.4363542440998467E-4</v>
      </c>
      <c r="BW162" s="348">
        <v>1.0866820594534882E-4</v>
      </c>
      <c r="BX162" s="348">
        <v>1.5458495233321132E-4</v>
      </c>
      <c r="BY162" s="348">
        <v>9.0666436634205506E-5</v>
      </c>
      <c r="BZ162" s="348">
        <v>5.5091127119436022E-4</v>
      </c>
      <c r="CA162" s="348">
        <v>2.6728442819294487E-4</v>
      </c>
      <c r="CB162" s="348">
        <v>1.4982066605855114E-3</v>
      </c>
      <c r="CC162" s="348">
        <v>2.326298754911453E-4</v>
      </c>
      <c r="CD162" s="348">
        <v>7.7458258384008804E-4</v>
      </c>
      <c r="CE162" s="348">
        <v>1.8729627085112345E-4</v>
      </c>
      <c r="CF162" s="348">
        <v>2.7519272036621487E-4</v>
      </c>
      <c r="CG162" s="348">
        <v>4.1077173835817407E-4</v>
      </c>
      <c r="CH162" s="348">
        <v>1.0950670158545926E-4</v>
      </c>
      <c r="CI162" s="348">
        <v>2.6757500202952443E-4</v>
      </c>
      <c r="CJ162" s="348">
        <v>3.7074547747448629E-4</v>
      </c>
      <c r="CK162" s="348">
        <v>2.9443683750225176E-4</v>
      </c>
      <c r="CL162" s="348">
        <v>2.5972013084771901E-4</v>
      </c>
      <c r="CM162" s="348">
        <v>4.9342400768164212E-4</v>
      </c>
      <c r="CN162" s="348">
        <v>4.989006171961099E-4</v>
      </c>
      <c r="CO162" s="348">
        <v>2.1112918040027307E-4</v>
      </c>
      <c r="CP162" s="348">
        <v>5.3061423386524585E-4</v>
      </c>
      <c r="CQ162" s="348">
        <v>1.0173622100727064E-3</v>
      </c>
      <c r="CR162" s="348">
        <v>6.4978348124623093E-4</v>
      </c>
      <c r="CS162" s="348">
        <v>3.2978966297689228E-4</v>
      </c>
      <c r="CT162" s="348">
        <v>2.8765934443099794E-4</v>
      </c>
      <c r="CU162" s="348">
        <v>3.3404077055509133E-4</v>
      </c>
      <c r="CV162" s="348">
        <v>9.7091755138806852E-4</v>
      </c>
      <c r="CW162" s="348">
        <v>2.8111519836253139E-4</v>
      </c>
      <c r="CX162" s="348">
        <v>5.7491944167000521E-3</v>
      </c>
      <c r="CY162" s="348">
        <v>1.5357026112496945E-4</v>
      </c>
      <c r="CZ162" s="348">
        <v>5.2311372584352305E-4</v>
      </c>
      <c r="DA162" s="348">
        <v>4.606513792785198E-4</v>
      </c>
      <c r="DB162" s="348">
        <v>5.5242979879015469E-4</v>
      </c>
      <c r="DC162" s="348">
        <v>3.1701648881122792E-4</v>
      </c>
      <c r="DD162" s="348">
        <v>3.6812290642286843E-4</v>
      </c>
      <c r="DE162" s="348">
        <v>4.3129975137886224E-4</v>
      </c>
      <c r="DF162" s="348">
        <v>2.5070842323090953E-3</v>
      </c>
      <c r="DG162" s="349">
        <v>7.3311573675387395E-4</v>
      </c>
    </row>
    <row r="163" spans="1:111" ht="15" customHeight="1" x14ac:dyDescent="0.3">
      <c r="A163" s="278">
        <v>41</v>
      </c>
      <c r="B163" s="196" t="s">
        <v>320</v>
      </c>
      <c r="C163" s="195" t="s">
        <v>223</v>
      </c>
      <c r="D163" s="348">
        <v>8.3819060632621021E-4</v>
      </c>
      <c r="E163" s="348">
        <v>7.5422212509885231E-4</v>
      </c>
      <c r="F163" s="348">
        <v>1.3420261843631578E-3</v>
      </c>
      <c r="G163" s="348">
        <v>4.6702917301017074E-4</v>
      </c>
      <c r="H163" s="348">
        <v>1.3101159554219359E-3</v>
      </c>
      <c r="I163" s="348">
        <v>3.9044405325729043E-5</v>
      </c>
      <c r="J163" s="348">
        <v>2.0068745888025813E-4</v>
      </c>
      <c r="K163" s="348">
        <v>1.6189608076543206E-3</v>
      </c>
      <c r="L163" s="348">
        <v>2.8767596076085533E-3</v>
      </c>
      <c r="M163" s="348">
        <v>7.3254120921004368E-4</v>
      </c>
      <c r="N163" s="348">
        <v>1.0437612989416298E-4</v>
      </c>
      <c r="O163" s="348">
        <v>3.9736182833251959E-4</v>
      </c>
      <c r="P163" s="348">
        <v>1.8400521240812825E-4</v>
      </c>
      <c r="Q163" s="348">
        <v>1.1186070841348844E-3</v>
      </c>
      <c r="R163" s="348">
        <v>8.9900608612032747E-3</v>
      </c>
      <c r="S163" s="348">
        <v>8.2504298874178951E-4</v>
      </c>
      <c r="T163" s="348">
        <v>6.9198029169212599E-4</v>
      </c>
      <c r="U163" s="348">
        <v>2.0616382532085155E-3</v>
      </c>
      <c r="V163" s="348">
        <v>4.9185997579337317E-4</v>
      </c>
      <c r="W163" s="348">
        <v>1.2300737231299482E-3</v>
      </c>
      <c r="X163" s="348">
        <v>3.0848954433971366E-4</v>
      </c>
      <c r="Y163" s="348">
        <v>5.5810453740854488E-4</v>
      </c>
      <c r="Z163" s="348">
        <v>3.9566114220392751E-4</v>
      </c>
      <c r="AA163" s="348">
        <v>5.3385076543633594E-4</v>
      </c>
      <c r="AB163" s="348">
        <v>1.9990720748861565E-3</v>
      </c>
      <c r="AC163" s="348">
        <v>2.1996161825999787E-3</v>
      </c>
      <c r="AD163" s="348">
        <v>9.2440152860023795E-5</v>
      </c>
      <c r="AE163" s="348">
        <v>3.5013333450315562E-4</v>
      </c>
      <c r="AF163" s="348">
        <v>2.2522426010595366E-3</v>
      </c>
      <c r="AG163" s="348">
        <v>1.9433348322404796E-3</v>
      </c>
      <c r="AH163" s="348">
        <v>4.5660931139561146E-4</v>
      </c>
      <c r="AI163" s="348">
        <v>1.6163251707999571E-3</v>
      </c>
      <c r="AJ163" s="348">
        <v>1.3028314521945773E-3</v>
      </c>
      <c r="AK163" s="348">
        <v>2.1393637093194023E-3</v>
      </c>
      <c r="AL163" s="348">
        <v>3.0900011135502094E-3</v>
      </c>
      <c r="AM163" s="348">
        <v>5.3847177391609983E-4</v>
      </c>
      <c r="AN163" s="348">
        <v>1.9274663344336256E-3</v>
      </c>
      <c r="AO163" s="348">
        <v>1.2467408567071357E-3</v>
      </c>
      <c r="AP163" s="348">
        <v>9.7568336646943247E-4</v>
      </c>
      <c r="AQ163" s="348">
        <v>5.1706387821000863E-4</v>
      </c>
      <c r="AR163" s="348">
        <v>0.74032738240143048</v>
      </c>
      <c r="AS163" s="348">
        <v>3.7968956280305756E-2</v>
      </c>
      <c r="AT163" s="348">
        <v>2.6749880686670901E-2</v>
      </c>
      <c r="AU163" s="348">
        <v>2.5312669197588549E-2</v>
      </c>
      <c r="AV163" s="348">
        <v>1.4703115031756583E-2</v>
      </c>
      <c r="AW163" s="348">
        <v>1.4693468040482646E-2</v>
      </c>
      <c r="AX163" s="348">
        <v>6.8889629356563278E-3</v>
      </c>
      <c r="AY163" s="348">
        <v>4.0546879520006358E-2</v>
      </c>
      <c r="AZ163" s="348">
        <v>4.5038748040237414E-2</v>
      </c>
      <c r="BA163" s="348">
        <v>2.4582433572952943E-2</v>
      </c>
      <c r="BB163" s="348">
        <v>1.0030248259039339E-2</v>
      </c>
      <c r="BC163" s="348">
        <v>1.994255529044061E-2</v>
      </c>
      <c r="BD163" s="348">
        <v>1.803896783772764E-2</v>
      </c>
      <c r="BE163" s="348">
        <v>6.9203473974008113E-3</v>
      </c>
      <c r="BF163" s="348">
        <v>2.4572238185318368E-2</v>
      </c>
      <c r="BG163" s="348">
        <v>2.7164118455699045E-2</v>
      </c>
      <c r="BH163" s="348">
        <v>3.7987029774356827E-2</v>
      </c>
      <c r="BI163" s="348">
        <v>2.2706209355011719E-2</v>
      </c>
      <c r="BJ163" s="348">
        <v>1.3506604949900646E-2</v>
      </c>
      <c r="BK163" s="348">
        <v>7.7199643196919311E-3</v>
      </c>
      <c r="BL163" s="348">
        <v>7.003916635466719E-4</v>
      </c>
      <c r="BM163" s="348">
        <v>8.8216705630906958E-3</v>
      </c>
      <c r="BN163" s="348">
        <v>1.2311479404226887E-2</v>
      </c>
      <c r="BO163" s="348">
        <v>4.6885832803601358E-3</v>
      </c>
      <c r="BP163" s="348">
        <v>2.419652834941876E-2</v>
      </c>
      <c r="BQ163" s="348">
        <v>1.4948733839473889E-3</v>
      </c>
      <c r="BR163" s="348">
        <v>9.6535102403302376E-4</v>
      </c>
      <c r="BS163" s="348">
        <v>1.8965535737986107E-3</v>
      </c>
      <c r="BT163" s="348">
        <v>6.9288657553390393E-4</v>
      </c>
      <c r="BU163" s="348">
        <v>4.6800724339930114E-4</v>
      </c>
      <c r="BV163" s="348">
        <v>3.3840083498643426E-4</v>
      </c>
      <c r="BW163" s="348">
        <v>2.5353846596351049E-4</v>
      </c>
      <c r="BX163" s="348">
        <v>3.8700055236409563E-4</v>
      </c>
      <c r="BY163" s="348">
        <v>2.3958401461875338E-4</v>
      </c>
      <c r="BZ163" s="348">
        <v>1.5655849536024373E-3</v>
      </c>
      <c r="CA163" s="348">
        <v>5.9121814586269878E-4</v>
      </c>
      <c r="CB163" s="348">
        <v>3.4687794219283204E-3</v>
      </c>
      <c r="CC163" s="348">
        <v>5.8794749466722603E-4</v>
      </c>
      <c r="CD163" s="348">
        <v>2.2086647811915558E-3</v>
      </c>
      <c r="CE163" s="348">
        <v>3.9728642960680266E-4</v>
      </c>
      <c r="CF163" s="348">
        <v>5.9880089961467499E-4</v>
      </c>
      <c r="CG163" s="348">
        <v>8.4853023520616586E-4</v>
      </c>
      <c r="CH163" s="348">
        <v>2.6455549400891269E-4</v>
      </c>
      <c r="CI163" s="348">
        <v>5.9705362479275416E-4</v>
      </c>
      <c r="CJ163" s="348">
        <v>7.8375244726315682E-4</v>
      </c>
      <c r="CK163" s="348">
        <v>5.5739585503073602E-4</v>
      </c>
      <c r="CL163" s="348">
        <v>5.8729762734781082E-4</v>
      </c>
      <c r="CM163" s="348">
        <v>1.0066343902121813E-3</v>
      </c>
      <c r="CN163" s="348">
        <v>1.1202834419669363E-3</v>
      </c>
      <c r="CO163" s="348">
        <v>4.3489312308875344E-4</v>
      </c>
      <c r="CP163" s="348">
        <v>8.5807674956814512E-4</v>
      </c>
      <c r="CQ163" s="348">
        <v>2.7089392238859884E-3</v>
      </c>
      <c r="CR163" s="348">
        <v>7.6198472553174986E-4</v>
      </c>
      <c r="CS163" s="348">
        <v>6.9423580257875353E-4</v>
      </c>
      <c r="CT163" s="348">
        <v>6.9259554395106871E-4</v>
      </c>
      <c r="CU163" s="348">
        <v>7.9649516931438937E-4</v>
      </c>
      <c r="CV163" s="348">
        <v>2.1158727806768907E-3</v>
      </c>
      <c r="CW163" s="348">
        <v>6.038887233390794E-4</v>
      </c>
      <c r="CX163" s="348">
        <v>1.3383113923891085E-2</v>
      </c>
      <c r="CY163" s="348">
        <v>3.1830560436893777E-4</v>
      </c>
      <c r="CZ163" s="348">
        <v>1.3112270749651147E-3</v>
      </c>
      <c r="DA163" s="348">
        <v>1.0635684999544381E-3</v>
      </c>
      <c r="DB163" s="348">
        <v>1.1829550904756847E-3</v>
      </c>
      <c r="DC163" s="348">
        <v>5.9850942438420941E-4</v>
      </c>
      <c r="DD163" s="348">
        <v>5.3675497471798023E-4</v>
      </c>
      <c r="DE163" s="348">
        <v>9.2309415383842698E-4</v>
      </c>
      <c r="DF163" s="348">
        <v>3.9740970194016376E-3</v>
      </c>
      <c r="DG163" s="349">
        <v>1.0396498134999832E-3</v>
      </c>
    </row>
    <row r="164" spans="1:111" ht="15" customHeight="1" x14ac:dyDescent="0.3">
      <c r="A164" s="278">
        <v>42</v>
      </c>
      <c r="B164" s="196" t="s">
        <v>321</v>
      </c>
      <c r="C164" s="195" t="s">
        <v>322</v>
      </c>
      <c r="D164" s="348">
        <v>6.0458231538845168E-4</v>
      </c>
      <c r="E164" s="348">
        <v>7.355724492667322E-4</v>
      </c>
      <c r="F164" s="348">
        <v>1.0776870326302504E-3</v>
      </c>
      <c r="G164" s="348">
        <v>2.5733079773496256E-4</v>
      </c>
      <c r="H164" s="348">
        <v>9.435284435628824E-4</v>
      </c>
      <c r="I164" s="348">
        <v>2.1373810370401917E-5</v>
      </c>
      <c r="J164" s="348">
        <v>1.072541819968073E-4</v>
      </c>
      <c r="K164" s="348">
        <v>4.5152418750343712E-4</v>
      </c>
      <c r="L164" s="348">
        <v>4.4241467701284273E-4</v>
      </c>
      <c r="M164" s="348">
        <v>4.4041444417634607E-4</v>
      </c>
      <c r="N164" s="348">
        <v>5.1734732309219601E-5</v>
      </c>
      <c r="O164" s="348">
        <v>6.4601511979647959E-4</v>
      </c>
      <c r="P164" s="348">
        <v>2.0686992391425631E-4</v>
      </c>
      <c r="Q164" s="348">
        <v>5.3890147794007494E-4</v>
      </c>
      <c r="R164" s="348">
        <v>1.4303487593956071E-3</v>
      </c>
      <c r="S164" s="348">
        <v>1.7290168373966853E-3</v>
      </c>
      <c r="T164" s="348">
        <v>1.0429722930346632E-3</v>
      </c>
      <c r="U164" s="348">
        <v>5.9010329069314298E-4</v>
      </c>
      <c r="V164" s="348">
        <v>5.9247012173225459E-4</v>
      </c>
      <c r="W164" s="348">
        <v>6.759162348715682E-4</v>
      </c>
      <c r="X164" s="348">
        <v>5.4072496010512195E-4</v>
      </c>
      <c r="Y164" s="348">
        <v>7.0531879157953567E-4</v>
      </c>
      <c r="Z164" s="348">
        <v>7.6916219034043286E-4</v>
      </c>
      <c r="AA164" s="348">
        <v>1.2342947253287738E-3</v>
      </c>
      <c r="AB164" s="348">
        <v>4.4729864790811496E-4</v>
      </c>
      <c r="AC164" s="348">
        <v>6.125917821203958E-4</v>
      </c>
      <c r="AD164" s="348">
        <v>6.991543932707885E-5</v>
      </c>
      <c r="AE164" s="348">
        <v>4.3791577940188649E-4</v>
      </c>
      <c r="AF164" s="348">
        <v>8.4851239767435845E-4</v>
      </c>
      <c r="AG164" s="348">
        <v>5.4975948095407727E-4</v>
      </c>
      <c r="AH164" s="348">
        <v>1.1530283946331428E-4</v>
      </c>
      <c r="AI164" s="348">
        <v>7.1192214651838459E-4</v>
      </c>
      <c r="AJ164" s="348">
        <v>1.258655864844834E-3</v>
      </c>
      <c r="AK164" s="348">
        <v>7.6628619554167652E-4</v>
      </c>
      <c r="AL164" s="348">
        <v>1.0024805780755063E-3</v>
      </c>
      <c r="AM164" s="348">
        <v>1.0770988836039095E-3</v>
      </c>
      <c r="AN164" s="348">
        <v>1.1839027744809669E-3</v>
      </c>
      <c r="AO164" s="348">
        <v>1.3030202829590132E-3</v>
      </c>
      <c r="AP164" s="348">
        <v>8.3607599176887626E-4</v>
      </c>
      <c r="AQ164" s="348">
        <v>2.899200502900069E-4</v>
      </c>
      <c r="AR164" s="348">
        <v>5.2221245247073664E-4</v>
      </c>
      <c r="AS164" s="348">
        <v>0.95246284104040946</v>
      </c>
      <c r="AT164" s="348">
        <v>1.6911235247250968E-3</v>
      </c>
      <c r="AU164" s="348">
        <v>8.4456250703881142E-4</v>
      </c>
      <c r="AV164" s="348">
        <v>5.8461086016848001E-4</v>
      </c>
      <c r="AW164" s="348">
        <v>3.6327425274972145E-4</v>
      </c>
      <c r="AX164" s="348">
        <v>2.4684623590758015E-4</v>
      </c>
      <c r="AY164" s="348">
        <v>9.1579793507106646E-4</v>
      </c>
      <c r="AZ164" s="348">
        <v>5.8664307045946636E-4</v>
      </c>
      <c r="BA164" s="348">
        <v>4.4918698535267653E-4</v>
      </c>
      <c r="BB164" s="348">
        <v>2.0706280079694199E-4</v>
      </c>
      <c r="BC164" s="348">
        <v>3.8697600292785325E-4</v>
      </c>
      <c r="BD164" s="348">
        <v>3.216332499601905E-4</v>
      </c>
      <c r="BE164" s="348">
        <v>1.7909466999199318E-4</v>
      </c>
      <c r="BF164" s="348">
        <v>4.6012644958738294E-4</v>
      </c>
      <c r="BG164" s="348">
        <v>5.4356747849708409E-4</v>
      </c>
      <c r="BH164" s="348">
        <v>5.3713077143936337E-4</v>
      </c>
      <c r="BI164" s="348">
        <v>1.2157478084414303E-2</v>
      </c>
      <c r="BJ164" s="348">
        <v>3.5954513902896005E-3</v>
      </c>
      <c r="BK164" s="348">
        <v>4.5378687258615068E-3</v>
      </c>
      <c r="BL164" s="348">
        <v>4.526245734925069E-4</v>
      </c>
      <c r="BM164" s="348">
        <v>7.2321047059767121E-2</v>
      </c>
      <c r="BN164" s="348">
        <v>9.0336730595683881E-2</v>
      </c>
      <c r="BO164" s="348">
        <v>3.0303790902092044E-2</v>
      </c>
      <c r="BP164" s="348">
        <v>6.0342216565391994E-2</v>
      </c>
      <c r="BQ164" s="348">
        <v>1.9542831264884454E-3</v>
      </c>
      <c r="BR164" s="348">
        <v>4.9846723555185121E-3</v>
      </c>
      <c r="BS164" s="348">
        <v>5.1285301216791989E-3</v>
      </c>
      <c r="BT164" s="348">
        <v>6.6099259729445489E-4</v>
      </c>
      <c r="BU164" s="348">
        <v>6.3885160478906286E-4</v>
      </c>
      <c r="BV164" s="348">
        <v>5.2199208852707801E-4</v>
      </c>
      <c r="BW164" s="348">
        <v>6.923555660241327E-4</v>
      </c>
      <c r="BX164" s="348">
        <v>1.8290586187161598E-3</v>
      </c>
      <c r="BY164" s="348">
        <v>1.4896440062442744E-3</v>
      </c>
      <c r="BZ164" s="348">
        <v>2.4494526256516849E-3</v>
      </c>
      <c r="CA164" s="348">
        <v>2.3667647416064728E-4</v>
      </c>
      <c r="CB164" s="348">
        <v>2.3774450859232392E-3</v>
      </c>
      <c r="CC164" s="348">
        <v>7.2215015620938783E-4</v>
      </c>
      <c r="CD164" s="348">
        <v>1.0483871595122903E-3</v>
      </c>
      <c r="CE164" s="348">
        <v>5.5303866779287541E-4</v>
      </c>
      <c r="CF164" s="348">
        <v>1.4646962465954304E-3</v>
      </c>
      <c r="CG164" s="348">
        <v>1.9512993246594476E-3</v>
      </c>
      <c r="CH164" s="348">
        <v>3.1206882388604156E-4</v>
      </c>
      <c r="CI164" s="348">
        <v>9.7618080282585202E-4</v>
      </c>
      <c r="CJ164" s="348">
        <v>1.5093036463987631E-3</v>
      </c>
      <c r="CK164" s="348">
        <v>3.3440049567021152E-4</v>
      </c>
      <c r="CL164" s="348">
        <v>1.2223103034571532E-3</v>
      </c>
      <c r="CM164" s="348">
        <v>5.1657184024433425E-4</v>
      </c>
      <c r="CN164" s="348">
        <v>9.9883790916016494E-4</v>
      </c>
      <c r="CO164" s="348">
        <v>1.1571022818496202E-3</v>
      </c>
      <c r="CP164" s="348">
        <v>7.2965074180796703E-4</v>
      </c>
      <c r="CQ164" s="348">
        <v>5.1712433944545784E-4</v>
      </c>
      <c r="CR164" s="348">
        <v>6.6266715443140498E-4</v>
      </c>
      <c r="CS164" s="348">
        <v>6.6477695898812378E-4</v>
      </c>
      <c r="CT164" s="348">
        <v>4.6967348230630317E-4</v>
      </c>
      <c r="CU164" s="348">
        <v>4.2015080086975939E-4</v>
      </c>
      <c r="CV164" s="348">
        <v>6.5475595217556466E-4</v>
      </c>
      <c r="CW164" s="348">
        <v>7.4683693979666764E-4</v>
      </c>
      <c r="CX164" s="348">
        <v>6.5332366262982832E-4</v>
      </c>
      <c r="CY164" s="348">
        <v>2.9955530906570317E-4</v>
      </c>
      <c r="CZ164" s="348">
        <v>8.6883324997971798E-4</v>
      </c>
      <c r="DA164" s="348">
        <v>6.2845350732068281E-4</v>
      </c>
      <c r="DB164" s="348">
        <v>6.811024924744726E-4</v>
      </c>
      <c r="DC164" s="348">
        <v>8.6765418838264296E-4</v>
      </c>
      <c r="DD164" s="348">
        <v>2.8796803637124802E-4</v>
      </c>
      <c r="DE164" s="348">
        <v>5.8838691960092036E-4</v>
      </c>
      <c r="DF164" s="348">
        <v>1.3989870360723862E-3</v>
      </c>
      <c r="DG164" s="349">
        <v>1.3577290201178514E-3</v>
      </c>
    </row>
    <row r="165" spans="1:111" ht="15" customHeight="1" x14ac:dyDescent="0.3">
      <c r="A165" s="278">
        <v>43</v>
      </c>
      <c r="B165" s="196" t="s">
        <v>323</v>
      </c>
      <c r="C165" s="195" t="s">
        <v>224</v>
      </c>
      <c r="D165" s="348">
        <v>4.9976329038070016E-3</v>
      </c>
      <c r="E165" s="348">
        <v>3.7534012236459737E-3</v>
      </c>
      <c r="F165" s="348">
        <v>2.9488528660666447E-3</v>
      </c>
      <c r="G165" s="348">
        <v>2.2694565497198989E-3</v>
      </c>
      <c r="H165" s="348">
        <v>5.2339024293683069E-3</v>
      </c>
      <c r="I165" s="348">
        <v>2.9930414748787572E-4</v>
      </c>
      <c r="J165" s="348">
        <v>1.013750929249897E-3</v>
      </c>
      <c r="K165" s="348">
        <v>6.0153253315590755E-3</v>
      </c>
      <c r="L165" s="348">
        <v>4.9537689918244504E-2</v>
      </c>
      <c r="M165" s="348">
        <v>3.4391383640937725E-3</v>
      </c>
      <c r="N165" s="348">
        <v>3.2732088541032733E-4</v>
      </c>
      <c r="O165" s="348">
        <v>1.6858989648708134E-3</v>
      </c>
      <c r="P165" s="348">
        <v>1.1647136470058618E-3</v>
      </c>
      <c r="Q165" s="348">
        <v>9.0796150980787926E-3</v>
      </c>
      <c r="R165" s="348">
        <v>4.2973312236855188E-2</v>
      </c>
      <c r="S165" s="348">
        <v>4.2413679671522674E-3</v>
      </c>
      <c r="T165" s="348">
        <v>3.7387658325712851E-3</v>
      </c>
      <c r="U165" s="348">
        <v>2.3297814930239389E-3</v>
      </c>
      <c r="V165" s="348">
        <v>1.7831113182029755E-3</v>
      </c>
      <c r="W165" s="348">
        <v>1.0048339345642865E-2</v>
      </c>
      <c r="X165" s="348">
        <v>1.6139194346278748E-3</v>
      </c>
      <c r="Y165" s="348">
        <v>5.1947699748573174E-3</v>
      </c>
      <c r="Z165" s="348">
        <v>3.2778803592853202E-3</v>
      </c>
      <c r="AA165" s="348">
        <v>3.0519889891347826E-3</v>
      </c>
      <c r="AB165" s="348">
        <v>1.7381967501850368E-2</v>
      </c>
      <c r="AC165" s="348">
        <v>1.4002471572853647E-2</v>
      </c>
      <c r="AD165" s="348">
        <v>6.2001615914144116E-4</v>
      </c>
      <c r="AE165" s="348">
        <v>2.2351899875449094E-3</v>
      </c>
      <c r="AF165" s="348">
        <v>4.319591284355797E-3</v>
      </c>
      <c r="AG165" s="348">
        <v>1.9605269264639288E-2</v>
      </c>
      <c r="AH165" s="348">
        <v>3.4391574401852225E-3</v>
      </c>
      <c r="AI165" s="348">
        <v>9.6039254514384761E-3</v>
      </c>
      <c r="AJ165" s="348">
        <v>1.0478523092251038E-2</v>
      </c>
      <c r="AK165" s="348">
        <v>1.5222904879920533E-2</v>
      </c>
      <c r="AL165" s="348">
        <v>1.0642867596629101E-2</v>
      </c>
      <c r="AM165" s="348">
        <v>2.0841172494939718E-3</v>
      </c>
      <c r="AN165" s="348">
        <v>2.4093555481406121E-3</v>
      </c>
      <c r="AO165" s="348">
        <v>1.2856709670246283E-2</v>
      </c>
      <c r="AP165" s="348">
        <v>1.81786249981085E-3</v>
      </c>
      <c r="AQ165" s="348">
        <v>9.6002168869010367E-4</v>
      </c>
      <c r="AR165" s="348">
        <v>3.5986869648426119E-3</v>
      </c>
      <c r="AS165" s="348">
        <v>4.5728352686854774E-2</v>
      </c>
      <c r="AT165" s="348">
        <v>0.95837213656347375</v>
      </c>
      <c r="AU165" s="348">
        <v>3.2027328472249809E-2</v>
      </c>
      <c r="AV165" s="348">
        <v>3.0718325230190999E-2</v>
      </c>
      <c r="AW165" s="348">
        <v>2.501406443484902E-2</v>
      </c>
      <c r="AX165" s="348">
        <v>6.6762284270816116E-3</v>
      </c>
      <c r="AY165" s="348">
        <v>3.0371083285723972E-2</v>
      </c>
      <c r="AZ165" s="348">
        <v>3.3550070230263955E-2</v>
      </c>
      <c r="BA165" s="348">
        <v>2.411634765873168E-2</v>
      </c>
      <c r="BB165" s="348">
        <v>1.1444655244400468E-2</v>
      </c>
      <c r="BC165" s="348">
        <v>1.3421724931694788E-2</v>
      </c>
      <c r="BD165" s="348">
        <v>1.4311600111345565E-2</v>
      </c>
      <c r="BE165" s="348">
        <v>1.0838809706773301E-2</v>
      </c>
      <c r="BF165" s="348">
        <v>1.5015685732547225E-2</v>
      </c>
      <c r="BG165" s="348">
        <v>1.8242224060504145E-2</v>
      </c>
      <c r="BH165" s="348">
        <v>1.9809429685057143E-2</v>
      </c>
      <c r="BI165" s="348">
        <v>5.270830617778649E-2</v>
      </c>
      <c r="BJ165" s="348">
        <v>9.9031622928719368E-3</v>
      </c>
      <c r="BK165" s="348">
        <v>1.4934344218608854E-2</v>
      </c>
      <c r="BL165" s="348">
        <v>2.6131572213357076E-3</v>
      </c>
      <c r="BM165" s="348">
        <v>2.1526242254456894E-2</v>
      </c>
      <c r="BN165" s="348">
        <v>7.229450112680795E-2</v>
      </c>
      <c r="BO165" s="348">
        <v>1.0018065756848138E-2</v>
      </c>
      <c r="BP165" s="348">
        <v>1.0485689533079202E-2</v>
      </c>
      <c r="BQ165" s="348">
        <v>3.0892523505708001E-3</v>
      </c>
      <c r="BR165" s="348">
        <v>6.4140854070936964E-3</v>
      </c>
      <c r="BS165" s="348">
        <v>6.6168367301222848E-3</v>
      </c>
      <c r="BT165" s="348">
        <v>2.2221798246257977E-3</v>
      </c>
      <c r="BU165" s="348">
        <v>3.9447202796744456E-3</v>
      </c>
      <c r="BV165" s="348">
        <v>1.1064499401821305E-3</v>
      </c>
      <c r="BW165" s="348">
        <v>9.3611667467670629E-4</v>
      </c>
      <c r="BX165" s="348">
        <v>1.9971218813049662E-3</v>
      </c>
      <c r="BY165" s="348">
        <v>1.6122632431538563E-3</v>
      </c>
      <c r="BZ165" s="348">
        <v>3.3785182796652984E-3</v>
      </c>
      <c r="CA165" s="348">
        <v>2.4670943133042098E-3</v>
      </c>
      <c r="CB165" s="348">
        <v>7.2283078289074364E-3</v>
      </c>
      <c r="CC165" s="348">
        <v>2.4104157703105649E-3</v>
      </c>
      <c r="CD165" s="348">
        <v>3.7831224631366422E-3</v>
      </c>
      <c r="CE165" s="348">
        <v>2.2618157325196503E-3</v>
      </c>
      <c r="CF165" s="348">
        <v>4.4199289648382753E-3</v>
      </c>
      <c r="CG165" s="348">
        <v>7.4693471670555156E-3</v>
      </c>
      <c r="CH165" s="348">
        <v>7.8680876357211608E-4</v>
      </c>
      <c r="CI165" s="348">
        <v>2.4937630777807115E-3</v>
      </c>
      <c r="CJ165" s="348">
        <v>2.2649838400183018E-3</v>
      </c>
      <c r="CK165" s="348">
        <v>1.3750919098612323E-3</v>
      </c>
      <c r="CL165" s="348">
        <v>2.3009281841045999E-3</v>
      </c>
      <c r="CM165" s="348">
        <v>1.9394301448209426E-3</v>
      </c>
      <c r="CN165" s="348">
        <v>5.7486905651057034E-3</v>
      </c>
      <c r="CO165" s="348">
        <v>1.7850695376614276E-3</v>
      </c>
      <c r="CP165" s="348">
        <v>2.1925183404651457E-3</v>
      </c>
      <c r="CQ165" s="348">
        <v>5.7070866288891648E-3</v>
      </c>
      <c r="CR165" s="348">
        <v>2.6048685497320045E-3</v>
      </c>
      <c r="CS165" s="348">
        <v>2.5973093209386102E-3</v>
      </c>
      <c r="CT165" s="348">
        <v>1.9992794946897831E-3</v>
      </c>
      <c r="CU165" s="348">
        <v>3.9504923378633344E-3</v>
      </c>
      <c r="CV165" s="348">
        <v>4.454307752055655E-3</v>
      </c>
      <c r="CW165" s="348">
        <v>1.6098893072828298E-3</v>
      </c>
      <c r="CX165" s="348">
        <v>1.6747937750840453E-2</v>
      </c>
      <c r="CY165" s="348">
        <v>1.0396995588641774E-3</v>
      </c>
      <c r="CZ165" s="348">
        <v>4.5922058138299394E-3</v>
      </c>
      <c r="DA165" s="348">
        <v>7.9747438884350489E-3</v>
      </c>
      <c r="DB165" s="348">
        <v>5.666766505663977E-3</v>
      </c>
      <c r="DC165" s="348">
        <v>1.91761929488033E-3</v>
      </c>
      <c r="DD165" s="348">
        <v>2.8020847493470803E-3</v>
      </c>
      <c r="DE165" s="348">
        <v>6.656588850585842E-3</v>
      </c>
      <c r="DF165" s="348">
        <v>7.2248551807198389E-3</v>
      </c>
      <c r="DG165" s="349">
        <v>3.745603611884368E-3</v>
      </c>
    </row>
    <row r="166" spans="1:111" ht="15" customHeight="1" x14ac:dyDescent="0.3">
      <c r="A166" s="510">
        <v>44</v>
      </c>
      <c r="B166" s="196" t="s">
        <v>324</v>
      </c>
      <c r="C166" s="195" t="s">
        <v>194</v>
      </c>
      <c r="D166" s="348">
        <v>2.1825514864092063E-3</v>
      </c>
      <c r="E166" s="348">
        <v>1.5914334419069756E-3</v>
      </c>
      <c r="F166" s="348">
        <v>4.2698830655951764E-3</v>
      </c>
      <c r="G166" s="348">
        <v>1.182913094824653E-3</v>
      </c>
      <c r="H166" s="348">
        <v>2.0525321207357163E-3</v>
      </c>
      <c r="I166" s="348">
        <v>4.3170458971022966E-5</v>
      </c>
      <c r="J166" s="348">
        <v>7.3077671527214862E-4</v>
      </c>
      <c r="K166" s="348">
        <v>1.0948608041659927E-3</v>
      </c>
      <c r="L166" s="348">
        <v>1.0840216357117544E-3</v>
      </c>
      <c r="M166" s="348">
        <v>1.1028783225762711E-3</v>
      </c>
      <c r="N166" s="348">
        <v>1.3931705882866296E-4</v>
      </c>
      <c r="O166" s="348">
        <v>7.7327527607094749E-4</v>
      </c>
      <c r="P166" s="348">
        <v>2.5326436042089214E-4</v>
      </c>
      <c r="Q166" s="348">
        <v>1.0433784672419821E-3</v>
      </c>
      <c r="R166" s="348">
        <v>1.0497501129260907E-3</v>
      </c>
      <c r="S166" s="348">
        <v>1.2967091225878152E-3</v>
      </c>
      <c r="T166" s="348">
        <v>8.5629154153659705E-4</v>
      </c>
      <c r="U166" s="348">
        <v>7.4658595959713745E-4</v>
      </c>
      <c r="V166" s="348">
        <v>1.1073849118719895E-3</v>
      </c>
      <c r="W166" s="348">
        <v>1.3395924257712339E-3</v>
      </c>
      <c r="X166" s="348">
        <v>6.2224664726702418E-4</v>
      </c>
      <c r="Y166" s="348">
        <v>1.0961635290765127E-3</v>
      </c>
      <c r="Z166" s="348">
        <v>6.8190459493556142E-4</v>
      </c>
      <c r="AA166" s="348">
        <v>8.3404360004605681E-4</v>
      </c>
      <c r="AB166" s="348">
        <v>8.3544087090097331E-4</v>
      </c>
      <c r="AC166" s="348">
        <v>8.0768902955198401E-4</v>
      </c>
      <c r="AD166" s="348">
        <v>1.6699139054583291E-4</v>
      </c>
      <c r="AE166" s="348">
        <v>7.1566241593817501E-4</v>
      </c>
      <c r="AF166" s="348">
        <v>1.511483484814136E-3</v>
      </c>
      <c r="AG166" s="348">
        <v>1.1402494925319795E-3</v>
      </c>
      <c r="AH166" s="348">
        <v>2.193152578012805E-4</v>
      </c>
      <c r="AI166" s="348">
        <v>4.2355634462813612E-3</v>
      </c>
      <c r="AJ166" s="348">
        <v>1.971514849685324E-3</v>
      </c>
      <c r="AK166" s="348">
        <v>4.3442936613867483E-3</v>
      </c>
      <c r="AL166" s="348">
        <v>2.6404529384489624E-3</v>
      </c>
      <c r="AM166" s="348">
        <v>1.1467116181553807E-3</v>
      </c>
      <c r="AN166" s="348">
        <v>1.1790027723000559E-3</v>
      </c>
      <c r="AO166" s="348">
        <v>2.8326095506046403E-3</v>
      </c>
      <c r="AP166" s="348">
        <v>7.9968333038117113E-4</v>
      </c>
      <c r="AQ166" s="348">
        <v>4.4715065070113973E-4</v>
      </c>
      <c r="AR166" s="348">
        <v>7.5703737055200543E-4</v>
      </c>
      <c r="AS166" s="348">
        <v>1.975518389627849E-3</v>
      </c>
      <c r="AT166" s="348">
        <v>1.6984020212898123E-3</v>
      </c>
      <c r="AU166" s="348">
        <v>0.9670685692850618</v>
      </c>
      <c r="AV166" s="348">
        <v>3.5312631716560343E-2</v>
      </c>
      <c r="AW166" s="348">
        <v>9.1124482471576541E-3</v>
      </c>
      <c r="AX166" s="348">
        <v>1.3184105354597973E-3</v>
      </c>
      <c r="AY166" s="348">
        <v>3.7949129586103379E-3</v>
      </c>
      <c r="AZ166" s="348">
        <v>1.4914221983876723E-2</v>
      </c>
      <c r="BA166" s="348">
        <v>2.5083208567245056E-2</v>
      </c>
      <c r="BB166" s="348">
        <v>1.585778930536668E-3</v>
      </c>
      <c r="BC166" s="348">
        <v>7.8883044392228871E-4</v>
      </c>
      <c r="BD166" s="348">
        <v>1.5288068129327603E-3</v>
      </c>
      <c r="BE166" s="348">
        <v>6.4113515600896977E-4</v>
      </c>
      <c r="BF166" s="348">
        <v>9.1120212590852217E-3</v>
      </c>
      <c r="BG166" s="348">
        <v>9.7569889635329907E-3</v>
      </c>
      <c r="BH166" s="348">
        <v>1.6129197505799883E-2</v>
      </c>
      <c r="BI166" s="348">
        <v>3.951813984548843E-2</v>
      </c>
      <c r="BJ166" s="348">
        <v>1.0219643249066566E-2</v>
      </c>
      <c r="BK166" s="348">
        <v>1.2578758074604883E-3</v>
      </c>
      <c r="BL166" s="348">
        <v>1.9735900115748421E-3</v>
      </c>
      <c r="BM166" s="348">
        <v>1.1151732069526219E-2</v>
      </c>
      <c r="BN166" s="348">
        <v>2.1602837900118643E-3</v>
      </c>
      <c r="BO166" s="348">
        <v>6.5824359652434661E-3</v>
      </c>
      <c r="BP166" s="348">
        <v>7.4585234088227039E-3</v>
      </c>
      <c r="BQ166" s="348">
        <v>2.5105032244752217E-3</v>
      </c>
      <c r="BR166" s="348">
        <v>7.5997142805556259E-4</v>
      </c>
      <c r="BS166" s="348">
        <v>1.3004766293184297E-2</v>
      </c>
      <c r="BT166" s="348">
        <v>1.7023117212076353E-3</v>
      </c>
      <c r="BU166" s="348">
        <v>7.5966593988407516E-4</v>
      </c>
      <c r="BV166" s="348">
        <v>5.7219720113193379E-4</v>
      </c>
      <c r="BW166" s="348">
        <v>4.0294947322982126E-4</v>
      </c>
      <c r="BX166" s="348">
        <v>3.4281214738360929E-4</v>
      </c>
      <c r="BY166" s="348">
        <v>9.4245623137272308E-5</v>
      </c>
      <c r="BZ166" s="348">
        <v>1.5795992015473414E-3</v>
      </c>
      <c r="CA166" s="348">
        <v>1.9077487266890036E-3</v>
      </c>
      <c r="CB166" s="348">
        <v>1.221708690043089E-2</v>
      </c>
      <c r="CC166" s="348">
        <v>8.5814313602379326E-4</v>
      </c>
      <c r="CD166" s="348">
        <v>2.5572682931803586E-3</v>
      </c>
      <c r="CE166" s="348">
        <v>9.153021792868923E-4</v>
      </c>
      <c r="CF166" s="348">
        <v>9.7655072596921494E-4</v>
      </c>
      <c r="CG166" s="348">
        <v>1.461679647817704E-3</v>
      </c>
      <c r="CH166" s="348">
        <v>5.9135680151065594E-4</v>
      </c>
      <c r="CI166" s="348">
        <v>1.2167408600626799E-3</v>
      </c>
      <c r="CJ166" s="348">
        <v>1.1127647538726475E-3</v>
      </c>
      <c r="CK166" s="348">
        <v>1.2486131364538027E-3</v>
      </c>
      <c r="CL166" s="348">
        <v>1.0348727407330574E-3</v>
      </c>
      <c r="CM166" s="348">
        <v>8.1477171803941931E-4</v>
      </c>
      <c r="CN166" s="348">
        <v>1.662953361073097E-3</v>
      </c>
      <c r="CO166" s="348">
        <v>6.4514108863122856E-4</v>
      </c>
      <c r="CP166" s="348">
        <v>1.3289671981311982E-3</v>
      </c>
      <c r="CQ166" s="348">
        <v>8.1816814336996442E-4</v>
      </c>
      <c r="CR166" s="348">
        <v>1.4484662393132841E-3</v>
      </c>
      <c r="CS166" s="348">
        <v>9.2013439125892475E-4</v>
      </c>
      <c r="CT166" s="348">
        <v>6.3004672242539532E-4</v>
      </c>
      <c r="CU166" s="348">
        <v>8.6473368919283184E-4</v>
      </c>
      <c r="CV166" s="348">
        <v>7.2580599239801639E-3</v>
      </c>
      <c r="CW166" s="348">
        <v>8.3090455413432614E-4</v>
      </c>
      <c r="CX166" s="348">
        <v>5.3283407553254954E-2</v>
      </c>
      <c r="CY166" s="348">
        <v>6.5726833370938816E-4</v>
      </c>
      <c r="CZ166" s="348">
        <v>1.5325947028768632E-3</v>
      </c>
      <c r="DA166" s="348">
        <v>8.8904248864499875E-4</v>
      </c>
      <c r="DB166" s="348">
        <v>1.082147118807245E-3</v>
      </c>
      <c r="DC166" s="348">
        <v>1.0518573702887402E-3</v>
      </c>
      <c r="DD166" s="348">
        <v>5.9670549660187768E-4</v>
      </c>
      <c r="DE166" s="348">
        <v>9.0244613905102243E-4</v>
      </c>
      <c r="DF166" s="348">
        <v>1.3096966475755092E-3</v>
      </c>
      <c r="DG166" s="349">
        <v>4.2829576436386759E-4</v>
      </c>
    </row>
    <row r="167" spans="1:111" ht="15" customHeight="1" x14ac:dyDescent="0.3">
      <c r="A167" s="510">
        <v>45</v>
      </c>
      <c r="B167" s="196" t="s">
        <v>325</v>
      </c>
      <c r="C167" s="195" t="s">
        <v>195</v>
      </c>
      <c r="D167" s="348">
        <v>3.0488532736881149E-3</v>
      </c>
      <c r="E167" s="348">
        <v>2.1700681149467893E-3</v>
      </c>
      <c r="F167" s="348">
        <v>5.9413040328582011E-3</v>
      </c>
      <c r="G167" s="348">
        <v>1.7742617782875673E-3</v>
      </c>
      <c r="H167" s="348">
        <v>1.1239395773645353E-3</v>
      </c>
      <c r="I167" s="348">
        <v>6.1127243238342309E-5</v>
      </c>
      <c r="J167" s="348">
        <v>6.4316085571334755E-4</v>
      </c>
      <c r="K167" s="348">
        <v>1.4608907869382752E-3</v>
      </c>
      <c r="L167" s="348">
        <v>1.4803144201462094E-3</v>
      </c>
      <c r="M167" s="348">
        <v>1.5035920119860931E-3</v>
      </c>
      <c r="N167" s="348">
        <v>1.8490797066511572E-4</v>
      </c>
      <c r="O167" s="348">
        <v>1.0324827799800245E-3</v>
      </c>
      <c r="P167" s="348">
        <v>3.3680130479332666E-4</v>
      </c>
      <c r="Q167" s="348">
        <v>1.5424684368459914E-3</v>
      </c>
      <c r="R167" s="348">
        <v>1.1841512546714756E-3</v>
      </c>
      <c r="S167" s="348">
        <v>1.6931899092934295E-3</v>
      </c>
      <c r="T167" s="348">
        <v>1.18894349654465E-3</v>
      </c>
      <c r="U167" s="348">
        <v>1.0969084984373484E-3</v>
      </c>
      <c r="V167" s="348">
        <v>1.4864598921162369E-3</v>
      </c>
      <c r="W167" s="348">
        <v>1.8086833688874138E-3</v>
      </c>
      <c r="X167" s="348">
        <v>8.3507750655842166E-4</v>
      </c>
      <c r="Y167" s="348">
        <v>1.467258136770672E-3</v>
      </c>
      <c r="Z167" s="348">
        <v>8.9698743644878068E-4</v>
      </c>
      <c r="AA167" s="348">
        <v>1.0856267135199564E-3</v>
      </c>
      <c r="AB167" s="348">
        <v>1.1699494696389449E-3</v>
      </c>
      <c r="AC167" s="348">
        <v>1.0408775165685722E-3</v>
      </c>
      <c r="AD167" s="348">
        <v>2.3160017451050679E-4</v>
      </c>
      <c r="AE167" s="348">
        <v>9.6237991851902903E-4</v>
      </c>
      <c r="AF167" s="348">
        <v>4.7761801902959592E-3</v>
      </c>
      <c r="AG167" s="348">
        <v>1.6062394161089014E-3</v>
      </c>
      <c r="AH167" s="348">
        <v>3.3563944786756849E-4</v>
      </c>
      <c r="AI167" s="348">
        <v>1.5099063406105785E-3</v>
      </c>
      <c r="AJ167" s="348">
        <v>2.8651329069594128E-3</v>
      </c>
      <c r="AK167" s="348">
        <v>4.5460114267874777E-3</v>
      </c>
      <c r="AL167" s="348">
        <v>3.8820547193368321E-3</v>
      </c>
      <c r="AM167" s="348">
        <v>1.4632788786472087E-3</v>
      </c>
      <c r="AN167" s="348">
        <v>1.5067908499773561E-3</v>
      </c>
      <c r="AO167" s="348">
        <v>3.2640359550779644E-3</v>
      </c>
      <c r="AP167" s="348">
        <v>1.3583280775759418E-3</v>
      </c>
      <c r="AQ167" s="348">
        <v>5.5028937367354082E-4</v>
      </c>
      <c r="AR167" s="348">
        <v>1.0967729051758542E-3</v>
      </c>
      <c r="AS167" s="348">
        <v>1.6381328896798077E-3</v>
      </c>
      <c r="AT167" s="348">
        <v>1.8401282694248565E-3</v>
      </c>
      <c r="AU167" s="348">
        <v>5.3582044833485141E-3</v>
      </c>
      <c r="AV167" s="348">
        <v>0.94819760018559618</v>
      </c>
      <c r="AW167" s="348">
        <v>2.1229388147116501E-3</v>
      </c>
      <c r="AX167" s="348">
        <v>2.2530466358530055E-3</v>
      </c>
      <c r="AY167" s="348">
        <v>3.9546119630897887E-3</v>
      </c>
      <c r="AZ167" s="348">
        <v>4.0089877251935852E-3</v>
      </c>
      <c r="BA167" s="348">
        <v>2.2885787842927331E-3</v>
      </c>
      <c r="BB167" s="348">
        <v>1.7011855874276309E-3</v>
      </c>
      <c r="BC167" s="348">
        <v>1.1151244841284391E-3</v>
      </c>
      <c r="BD167" s="348">
        <v>1.0360530508436742E-3</v>
      </c>
      <c r="BE167" s="348">
        <v>7.8467056515235743E-4</v>
      </c>
      <c r="BF167" s="348">
        <v>2.4332360109812776E-3</v>
      </c>
      <c r="BG167" s="348">
        <v>2.516957948435445E-3</v>
      </c>
      <c r="BH167" s="348">
        <v>3.0870660908826862E-3</v>
      </c>
      <c r="BI167" s="348">
        <v>6.1625491834479311E-3</v>
      </c>
      <c r="BJ167" s="348">
        <v>1.9216188057054643E-3</v>
      </c>
      <c r="BK167" s="348">
        <v>1.2858592525295284E-3</v>
      </c>
      <c r="BL167" s="348">
        <v>2.6221808983999105E-3</v>
      </c>
      <c r="BM167" s="348">
        <v>1.5813223296462803E-3</v>
      </c>
      <c r="BN167" s="348">
        <v>1.9593292087025428E-3</v>
      </c>
      <c r="BO167" s="348">
        <v>2.0868502678082143E-3</v>
      </c>
      <c r="BP167" s="348">
        <v>1.8442410589090321E-3</v>
      </c>
      <c r="BQ167" s="348">
        <v>3.4592029822047769E-3</v>
      </c>
      <c r="BR167" s="348">
        <v>9.6644228662381895E-4</v>
      </c>
      <c r="BS167" s="348">
        <v>3.2832239809936284E-3</v>
      </c>
      <c r="BT167" s="348">
        <v>2.2084053376563938E-3</v>
      </c>
      <c r="BU167" s="348">
        <v>9.7638785467309684E-4</v>
      </c>
      <c r="BV167" s="348">
        <v>7.4078948671776705E-4</v>
      </c>
      <c r="BW167" s="348">
        <v>5.0413106633001874E-4</v>
      </c>
      <c r="BX167" s="348">
        <v>4.3470193608913113E-4</v>
      </c>
      <c r="BY167" s="348">
        <v>1.0990214124357838E-4</v>
      </c>
      <c r="BZ167" s="348">
        <v>8.3982317142195352E-4</v>
      </c>
      <c r="CA167" s="348">
        <v>2.6281301968881089E-3</v>
      </c>
      <c r="CB167" s="348">
        <v>1.6839434296765564E-2</v>
      </c>
      <c r="CC167" s="348">
        <v>4.1889637427991217E-4</v>
      </c>
      <c r="CD167" s="348">
        <v>1.808665564876713E-3</v>
      </c>
      <c r="CE167" s="348">
        <v>1.1629855578197451E-3</v>
      </c>
      <c r="CF167" s="348">
        <v>1.2501756573055727E-3</v>
      </c>
      <c r="CG167" s="348">
        <v>1.5110802633899723E-3</v>
      </c>
      <c r="CH167" s="348">
        <v>7.3288234391125312E-4</v>
      </c>
      <c r="CI167" s="348">
        <v>1.5541088608720906E-3</v>
      </c>
      <c r="CJ167" s="348">
        <v>1.4496799037507313E-3</v>
      </c>
      <c r="CK167" s="348">
        <v>1.7126812774555839E-3</v>
      </c>
      <c r="CL167" s="348">
        <v>1.369401413347801E-3</v>
      </c>
      <c r="CM167" s="348">
        <v>1.0007224507178351E-3</v>
      </c>
      <c r="CN167" s="348">
        <v>1.5483097590734912E-3</v>
      </c>
      <c r="CO167" s="348">
        <v>7.4562528805996746E-4</v>
      </c>
      <c r="CP167" s="348">
        <v>1.6644937016036497E-3</v>
      </c>
      <c r="CQ167" s="348">
        <v>8.9019265380519113E-4</v>
      </c>
      <c r="CR167" s="348">
        <v>1.7885391860311313E-3</v>
      </c>
      <c r="CS167" s="348">
        <v>1.1423666575491095E-3</v>
      </c>
      <c r="CT167" s="348">
        <v>7.0562343550344261E-4</v>
      </c>
      <c r="CU167" s="348">
        <v>1.1315833978484278E-3</v>
      </c>
      <c r="CV167" s="348">
        <v>1.0218384426738517E-2</v>
      </c>
      <c r="CW167" s="348">
        <v>1.0906277372884677E-3</v>
      </c>
      <c r="CX167" s="348">
        <v>7.4615469656706526E-2</v>
      </c>
      <c r="CY167" s="348">
        <v>7.0027389199977955E-4</v>
      </c>
      <c r="CZ167" s="348">
        <v>1.8858123827531444E-3</v>
      </c>
      <c r="DA167" s="348">
        <v>1.0558662429527598E-3</v>
      </c>
      <c r="DB167" s="348">
        <v>1.2708301469160116E-3</v>
      </c>
      <c r="DC167" s="348">
        <v>1.3254988421470006E-3</v>
      </c>
      <c r="DD167" s="348">
        <v>6.9097261444704531E-4</v>
      </c>
      <c r="DE167" s="348">
        <v>9.8814775949383716E-4</v>
      </c>
      <c r="DF167" s="348">
        <v>1.528699043283578E-3</v>
      </c>
      <c r="DG167" s="349">
        <v>4.9651964933096352E-4</v>
      </c>
    </row>
    <row r="168" spans="1:111" ht="15" customHeight="1" x14ac:dyDescent="0.3">
      <c r="A168" s="510">
        <v>46</v>
      </c>
      <c r="B168" s="196" t="s">
        <v>326</v>
      </c>
      <c r="C168" s="195" t="s">
        <v>196</v>
      </c>
      <c r="D168" s="348">
        <v>6.907815021000227E-4</v>
      </c>
      <c r="E168" s="348">
        <v>5.8558682368995655E-4</v>
      </c>
      <c r="F168" s="348">
        <v>1.4182731937262118E-3</v>
      </c>
      <c r="G168" s="348">
        <v>4.4731848681192599E-4</v>
      </c>
      <c r="H168" s="348">
        <v>3.1859623814207603E-4</v>
      </c>
      <c r="I168" s="348">
        <v>8.9425464554905312E-6</v>
      </c>
      <c r="J168" s="348">
        <v>1.3160917260895106E-4</v>
      </c>
      <c r="K168" s="348">
        <v>4.0357699904010542E-4</v>
      </c>
      <c r="L168" s="348">
        <v>3.6361882266229491E-4</v>
      </c>
      <c r="M168" s="348">
        <v>4.1021229487982425E-4</v>
      </c>
      <c r="N168" s="348">
        <v>4.9600457199260567E-5</v>
      </c>
      <c r="O168" s="348">
        <v>2.702370275182482E-4</v>
      </c>
      <c r="P168" s="348">
        <v>1.0601453432983532E-4</v>
      </c>
      <c r="Q168" s="348">
        <v>3.5578716793698749E-4</v>
      </c>
      <c r="R168" s="348">
        <v>2.3717315146945157E-4</v>
      </c>
      <c r="S168" s="348">
        <v>4.5240944263056108E-4</v>
      </c>
      <c r="T168" s="348">
        <v>3.3572869973647827E-4</v>
      </c>
      <c r="U168" s="348">
        <v>2.9460639098603022E-4</v>
      </c>
      <c r="V168" s="348">
        <v>3.4485482763074547E-4</v>
      </c>
      <c r="W168" s="348">
        <v>4.0563215517173723E-4</v>
      </c>
      <c r="X168" s="348">
        <v>1.883549068116432E-4</v>
      </c>
      <c r="Y168" s="348">
        <v>3.2914442812475772E-4</v>
      </c>
      <c r="Z168" s="348">
        <v>2.1413612176661293E-4</v>
      </c>
      <c r="AA168" s="348">
        <v>2.7986416558857926E-4</v>
      </c>
      <c r="AB168" s="348">
        <v>2.8323424145266856E-4</v>
      </c>
      <c r="AC168" s="348">
        <v>2.7745285008478314E-4</v>
      </c>
      <c r="AD168" s="348">
        <v>5.0805094715752594E-5</v>
      </c>
      <c r="AE168" s="348">
        <v>2.1513043522606163E-4</v>
      </c>
      <c r="AF168" s="348">
        <v>3.3495015941892775E-4</v>
      </c>
      <c r="AG168" s="348">
        <v>3.5916932988117772E-4</v>
      </c>
      <c r="AH168" s="348">
        <v>8.6279265868562129E-5</v>
      </c>
      <c r="AI168" s="348">
        <v>3.0032091902518698E-4</v>
      </c>
      <c r="AJ168" s="348">
        <v>5.3606914094564873E-4</v>
      </c>
      <c r="AK168" s="348">
        <v>3.3422988113473632E-4</v>
      </c>
      <c r="AL168" s="348">
        <v>5.2389706466597641E-4</v>
      </c>
      <c r="AM168" s="348">
        <v>3.276407352713376E-4</v>
      </c>
      <c r="AN168" s="348">
        <v>3.4419425101006942E-4</v>
      </c>
      <c r="AO168" s="348">
        <v>4.334443980414646E-4</v>
      </c>
      <c r="AP168" s="348">
        <v>2.7478619266942036E-4</v>
      </c>
      <c r="AQ168" s="348">
        <v>1.1956351295800347E-4</v>
      </c>
      <c r="AR168" s="348">
        <v>2.3515975329373796E-4</v>
      </c>
      <c r="AS168" s="348">
        <v>3.6115671005997773E-4</v>
      </c>
      <c r="AT168" s="348">
        <v>3.0170205248399474E-4</v>
      </c>
      <c r="AU168" s="348">
        <v>1.8190288366122407E-3</v>
      </c>
      <c r="AV168" s="348">
        <v>3.0954687930474863E-3</v>
      </c>
      <c r="AW168" s="348">
        <v>0.6593876953936697</v>
      </c>
      <c r="AX168" s="348">
        <v>1.8955206314382427E-4</v>
      </c>
      <c r="AY168" s="348">
        <v>3.8264761796292531E-4</v>
      </c>
      <c r="AZ168" s="348">
        <v>1.0510752163288707E-3</v>
      </c>
      <c r="BA168" s="348">
        <v>2.9101156481747879E-4</v>
      </c>
      <c r="BB168" s="348">
        <v>2.7418506530536266E-4</v>
      </c>
      <c r="BC168" s="348">
        <v>1.9574703024802874E-4</v>
      </c>
      <c r="BD168" s="348">
        <v>2.5265627109813794E-4</v>
      </c>
      <c r="BE168" s="348">
        <v>2.4579937413547704E-4</v>
      </c>
      <c r="BF168" s="348">
        <v>5.8890253188924682E-4</v>
      </c>
      <c r="BG168" s="348">
        <v>6.3342227258281821E-4</v>
      </c>
      <c r="BH168" s="348">
        <v>7.2029088910736678E-4</v>
      </c>
      <c r="BI168" s="348">
        <v>1.519185912902136E-3</v>
      </c>
      <c r="BJ168" s="348">
        <v>4.6212598130061116E-4</v>
      </c>
      <c r="BK168" s="348">
        <v>3.7632416830556137E-4</v>
      </c>
      <c r="BL168" s="348">
        <v>6.9817136573688363E-4</v>
      </c>
      <c r="BM168" s="348">
        <v>6.7971939834647534E-4</v>
      </c>
      <c r="BN168" s="348">
        <v>4.5229609749104229E-4</v>
      </c>
      <c r="BO168" s="348">
        <v>5.8197323462333167E-4</v>
      </c>
      <c r="BP168" s="348">
        <v>5.1167263476711953E-4</v>
      </c>
      <c r="BQ168" s="348">
        <v>7.2336294670436948E-4</v>
      </c>
      <c r="BR168" s="348">
        <v>2.3332157888320308E-4</v>
      </c>
      <c r="BS168" s="348">
        <v>7.3448368415694591E-4</v>
      </c>
      <c r="BT168" s="348">
        <v>5.5187494704244484E-4</v>
      </c>
      <c r="BU168" s="348">
        <v>9.7922610827904798E-4</v>
      </c>
      <c r="BV168" s="348">
        <v>2.706404492388191E-4</v>
      </c>
      <c r="BW168" s="348">
        <v>1.6346803389591984E-4</v>
      </c>
      <c r="BX168" s="348">
        <v>1.3862080085996401E-4</v>
      </c>
      <c r="BY168" s="348">
        <v>3.3747365750355831E-5</v>
      </c>
      <c r="BZ168" s="348">
        <v>2.4943747466014526E-4</v>
      </c>
      <c r="CA168" s="348">
        <v>5.8416153954087566E-4</v>
      </c>
      <c r="CB168" s="348">
        <v>3.7599653180560109E-3</v>
      </c>
      <c r="CC168" s="348">
        <v>1.2456248956240639E-4</v>
      </c>
      <c r="CD168" s="348">
        <v>5.3383604550683104E-4</v>
      </c>
      <c r="CE168" s="348">
        <v>6.1168908974396248E-4</v>
      </c>
      <c r="CF168" s="348">
        <v>4.5200454275946031E-4</v>
      </c>
      <c r="CG168" s="348">
        <v>4.6598417784773346E-4</v>
      </c>
      <c r="CH168" s="348">
        <v>2.51762442944013E-4</v>
      </c>
      <c r="CI168" s="348">
        <v>4.7366528993156992E-4</v>
      </c>
      <c r="CJ168" s="348">
        <v>7.29289911696935E-4</v>
      </c>
      <c r="CK168" s="348">
        <v>4.1476962376047301E-4</v>
      </c>
      <c r="CL168" s="348">
        <v>5.6539642085654538E-4</v>
      </c>
      <c r="CM168" s="348">
        <v>1.3051973298502822E-3</v>
      </c>
      <c r="CN168" s="348">
        <v>3.0869020161005982E-3</v>
      </c>
      <c r="CO168" s="348">
        <v>2.2013946395572475E-4</v>
      </c>
      <c r="CP168" s="348">
        <v>5.0785404734995823E-4</v>
      </c>
      <c r="CQ168" s="348">
        <v>1.1044723843539302E-2</v>
      </c>
      <c r="CR168" s="348">
        <v>6.6318628926688335E-3</v>
      </c>
      <c r="CS168" s="348">
        <v>2.3748234136438638E-3</v>
      </c>
      <c r="CT168" s="348">
        <v>1.8716969220001658E-3</v>
      </c>
      <c r="CU168" s="348">
        <v>3.8577777695467141E-4</v>
      </c>
      <c r="CV168" s="348">
        <v>3.7200163913449599E-3</v>
      </c>
      <c r="CW168" s="348">
        <v>6.0119453689141706E-4</v>
      </c>
      <c r="CX168" s="348">
        <v>1.4780874020263832E-2</v>
      </c>
      <c r="CY168" s="348">
        <v>3.6534165181086877E-4</v>
      </c>
      <c r="CZ168" s="348">
        <v>5.6862896732293383E-4</v>
      </c>
      <c r="DA168" s="348">
        <v>3.5787864989059664E-4</v>
      </c>
      <c r="DB168" s="348">
        <v>3.995942968295107E-4</v>
      </c>
      <c r="DC168" s="348">
        <v>2.7062353752925288E-3</v>
      </c>
      <c r="DD168" s="348">
        <v>6.4365416147130275E-3</v>
      </c>
      <c r="DE168" s="348">
        <v>5.7982499239598662E-4</v>
      </c>
      <c r="DF168" s="348">
        <v>1.5974335721274796E-2</v>
      </c>
      <c r="DG168" s="349">
        <v>3.3390140452285559E-4</v>
      </c>
    </row>
    <row r="169" spans="1:111" ht="15" customHeight="1" x14ac:dyDescent="0.3">
      <c r="A169" s="510">
        <v>47</v>
      </c>
      <c r="B169" s="196" t="s">
        <v>327</v>
      </c>
      <c r="C169" s="195" t="s">
        <v>328</v>
      </c>
      <c r="D169" s="348">
        <v>4.008329834560681E-4</v>
      </c>
      <c r="E169" s="348">
        <v>2.9366647453347582E-4</v>
      </c>
      <c r="F169" s="348">
        <v>7.8668051881411135E-4</v>
      </c>
      <c r="G169" s="348">
        <v>2.1976680371713059E-4</v>
      </c>
      <c r="H169" s="348">
        <v>1.8947623460315702E-4</v>
      </c>
      <c r="I169" s="348">
        <v>5.216943834187575E-6</v>
      </c>
      <c r="J169" s="348">
        <v>7.9900610665652137E-5</v>
      </c>
      <c r="K169" s="348">
        <v>1.9599088499166868E-4</v>
      </c>
      <c r="L169" s="348">
        <v>2.0156206891420466E-4</v>
      </c>
      <c r="M169" s="348">
        <v>2.0272664149714655E-4</v>
      </c>
      <c r="N169" s="348">
        <v>2.5543223888753683E-5</v>
      </c>
      <c r="O169" s="348">
        <v>1.4232176320351292E-4</v>
      </c>
      <c r="P169" s="348">
        <v>6.1978066094935116E-5</v>
      </c>
      <c r="Q169" s="348">
        <v>1.8868612599292893E-4</v>
      </c>
      <c r="R169" s="348">
        <v>1.4026072162190005E-4</v>
      </c>
      <c r="S169" s="348">
        <v>2.2897637415114294E-4</v>
      </c>
      <c r="T169" s="348">
        <v>1.5356646068040523E-4</v>
      </c>
      <c r="U169" s="348">
        <v>1.4350413680208434E-4</v>
      </c>
      <c r="V169" s="348">
        <v>1.9485990146962613E-4</v>
      </c>
      <c r="W169" s="348">
        <v>2.389597032072637E-4</v>
      </c>
      <c r="X169" s="348">
        <v>1.1080390720859064E-4</v>
      </c>
      <c r="Y169" s="348">
        <v>1.9714935418885506E-4</v>
      </c>
      <c r="Z169" s="348">
        <v>1.2178355132122631E-4</v>
      </c>
      <c r="AA169" s="348">
        <v>1.4872266009208676E-4</v>
      </c>
      <c r="AB169" s="348">
        <v>1.4573074611401584E-4</v>
      </c>
      <c r="AC169" s="348">
        <v>1.3683796140513335E-4</v>
      </c>
      <c r="AD169" s="348">
        <v>2.8690835389532918E-5</v>
      </c>
      <c r="AE169" s="348">
        <v>1.2412859795973396E-4</v>
      </c>
      <c r="AF169" s="348">
        <v>1.7809810096107841E-4</v>
      </c>
      <c r="AG169" s="348">
        <v>2.1094994919950027E-4</v>
      </c>
      <c r="AH169" s="348">
        <v>4.1468537197120991E-5</v>
      </c>
      <c r="AI169" s="348">
        <v>1.6532977199670604E-4</v>
      </c>
      <c r="AJ169" s="348">
        <v>3.1029055497387492E-4</v>
      </c>
      <c r="AK169" s="348">
        <v>1.957285061608711E-4</v>
      </c>
      <c r="AL169" s="348">
        <v>3.0525504667496981E-4</v>
      </c>
      <c r="AM169" s="348">
        <v>1.9286038376718632E-4</v>
      </c>
      <c r="AN169" s="348">
        <v>2.0558345285382883E-4</v>
      </c>
      <c r="AO169" s="348">
        <v>2.6072937004501179E-4</v>
      </c>
      <c r="AP169" s="348">
        <v>1.4272348793105966E-4</v>
      </c>
      <c r="AQ169" s="348">
        <v>6.9517374122768917E-5</v>
      </c>
      <c r="AR169" s="348">
        <v>1.3576548299256455E-4</v>
      </c>
      <c r="AS169" s="348">
        <v>2.0973582212295094E-4</v>
      </c>
      <c r="AT169" s="348">
        <v>4.1437928318384946E-4</v>
      </c>
      <c r="AU169" s="348">
        <v>1.2286726484238002E-3</v>
      </c>
      <c r="AV169" s="348">
        <v>2.4836365900519782E-3</v>
      </c>
      <c r="AW169" s="348">
        <v>2.0339596524035778E-2</v>
      </c>
      <c r="AX169" s="348">
        <v>0.40357380040516666</v>
      </c>
      <c r="AY169" s="348">
        <v>2.4008356046548399E-2</v>
      </c>
      <c r="AZ169" s="348">
        <v>1.7361407677676341E-2</v>
      </c>
      <c r="BA169" s="348">
        <v>3.9650414523905608E-2</v>
      </c>
      <c r="BB169" s="348">
        <v>3.3828690633800229E-2</v>
      </c>
      <c r="BC169" s="348">
        <v>1.6821012380067855E-2</v>
      </c>
      <c r="BD169" s="348">
        <v>2.4108988266563887E-2</v>
      </c>
      <c r="BE169" s="348">
        <v>2.6406959456849094E-2</v>
      </c>
      <c r="BF169" s="348">
        <v>4.7812234276067402E-3</v>
      </c>
      <c r="BG169" s="348">
        <v>4.321230677882597E-3</v>
      </c>
      <c r="BH169" s="348">
        <v>7.3893143368981172E-3</v>
      </c>
      <c r="BI169" s="348">
        <v>1.0491824307146407E-3</v>
      </c>
      <c r="BJ169" s="348">
        <v>1.5937469890300062E-3</v>
      </c>
      <c r="BK169" s="348">
        <v>2.8468669341906471E-3</v>
      </c>
      <c r="BL169" s="348">
        <v>3.6164650392954244E-4</v>
      </c>
      <c r="BM169" s="348">
        <v>5.3008130221576799E-4</v>
      </c>
      <c r="BN169" s="348">
        <v>4.0696340105557865E-4</v>
      </c>
      <c r="BO169" s="348">
        <v>4.0329371931786421E-4</v>
      </c>
      <c r="BP169" s="348">
        <v>4.7173351973186074E-4</v>
      </c>
      <c r="BQ169" s="348">
        <v>4.6052170519548651E-4</v>
      </c>
      <c r="BR169" s="348">
        <v>1.3468087741709542E-4</v>
      </c>
      <c r="BS169" s="348">
        <v>4.0967247565333522E-4</v>
      </c>
      <c r="BT169" s="348">
        <v>3.0342798624443762E-4</v>
      </c>
      <c r="BU169" s="348">
        <v>1.7074825279575075E-4</v>
      </c>
      <c r="BV169" s="348">
        <v>1.1860367073457006E-4</v>
      </c>
      <c r="BW169" s="348">
        <v>8.2285927308586352E-5</v>
      </c>
      <c r="BX169" s="348">
        <v>6.9883973731725305E-5</v>
      </c>
      <c r="BY169" s="348">
        <v>1.8593094756544458E-5</v>
      </c>
      <c r="BZ169" s="348">
        <v>2.3427004228949078E-4</v>
      </c>
      <c r="CA169" s="348">
        <v>3.5462889611844535E-4</v>
      </c>
      <c r="CB169" s="348">
        <v>2.2409085311615204E-3</v>
      </c>
      <c r="CC169" s="348">
        <v>5.8959158941750734E-5</v>
      </c>
      <c r="CD169" s="348">
        <v>4.1989042743940626E-4</v>
      </c>
      <c r="CE169" s="348">
        <v>1.736769948022804E-4</v>
      </c>
      <c r="CF169" s="348">
        <v>1.7470469249771366E-4</v>
      </c>
      <c r="CG169" s="348">
        <v>2.0886592339472418E-4</v>
      </c>
      <c r="CH169" s="348">
        <v>1.0676710306386249E-4</v>
      </c>
      <c r="CI169" s="348">
        <v>2.4065783288197091E-4</v>
      </c>
      <c r="CJ169" s="348">
        <v>3.0109324288447593E-4</v>
      </c>
      <c r="CK169" s="348">
        <v>2.8553033132783755E-4</v>
      </c>
      <c r="CL169" s="348">
        <v>2.193659730371964E-4</v>
      </c>
      <c r="CM169" s="348">
        <v>3.1008283504533425E-4</v>
      </c>
      <c r="CN169" s="348">
        <v>4.6549914369664505E-4</v>
      </c>
      <c r="CO169" s="348">
        <v>1.2951808007002455E-4</v>
      </c>
      <c r="CP169" s="348">
        <v>3.3550588347158543E-4</v>
      </c>
      <c r="CQ169" s="348">
        <v>4.5530669205779599E-4</v>
      </c>
      <c r="CR169" s="348">
        <v>4.4087545212002439E-4</v>
      </c>
      <c r="CS169" s="348">
        <v>2.3541083754019244E-4</v>
      </c>
      <c r="CT169" s="348">
        <v>1.5906104223236734E-4</v>
      </c>
      <c r="CU169" s="348">
        <v>1.8158754729941451E-4</v>
      </c>
      <c r="CV169" s="348">
        <v>1.4829438457376089E-3</v>
      </c>
      <c r="CW169" s="348">
        <v>2.1565483934588863E-4</v>
      </c>
      <c r="CX169" s="348">
        <v>9.749006414163687E-3</v>
      </c>
      <c r="CY169" s="348">
        <v>1.3165858411386987E-4</v>
      </c>
      <c r="CZ169" s="348">
        <v>2.7129411711988827E-4</v>
      </c>
      <c r="DA169" s="348">
        <v>1.5790142442197736E-4</v>
      </c>
      <c r="DB169" s="348">
        <v>1.934883056421985E-4</v>
      </c>
      <c r="DC169" s="348">
        <v>2.8841143649748158E-4</v>
      </c>
      <c r="DD169" s="348">
        <v>2.9001942206336638E-4</v>
      </c>
      <c r="DE169" s="348">
        <v>1.7068667002075977E-4</v>
      </c>
      <c r="DF169" s="348">
        <v>1.7632551982392011E-3</v>
      </c>
      <c r="DG169" s="349">
        <v>9.3468712716650366E-5</v>
      </c>
    </row>
    <row r="170" spans="1:111" ht="15" customHeight="1" x14ac:dyDescent="0.3">
      <c r="A170" s="510">
        <v>48</v>
      </c>
      <c r="B170" s="196" t="s">
        <v>329</v>
      </c>
      <c r="C170" s="195" t="s">
        <v>330</v>
      </c>
      <c r="D170" s="348">
        <v>3.1533782612877324E-3</v>
      </c>
      <c r="E170" s="348">
        <v>2.2925133939002188E-3</v>
      </c>
      <c r="F170" s="348">
        <v>6.1746625600325056E-3</v>
      </c>
      <c r="G170" s="348">
        <v>1.7845263619564208E-3</v>
      </c>
      <c r="H170" s="348">
        <v>1.2625584050755152E-3</v>
      </c>
      <c r="I170" s="348">
        <v>4.0621169927399981E-5</v>
      </c>
      <c r="J170" s="348">
        <v>6.2154723956573212E-4</v>
      </c>
      <c r="K170" s="348">
        <v>1.5498868609337124E-3</v>
      </c>
      <c r="L170" s="348">
        <v>1.6886346302174115E-3</v>
      </c>
      <c r="M170" s="348">
        <v>1.5909340333577877E-3</v>
      </c>
      <c r="N170" s="348">
        <v>2.0823945634264145E-4</v>
      </c>
      <c r="O170" s="348">
        <v>1.1108380447243306E-3</v>
      </c>
      <c r="P170" s="348">
        <v>3.873317072712524E-4</v>
      </c>
      <c r="Q170" s="348">
        <v>1.483357530945852E-3</v>
      </c>
      <c r="R170" s="348">
        <v>1.0805880296804924E-3</v>
      </c>
      <c r="S170" s="348">
        <v>1.7864688354266806E-3</v>
      </c>
      <c r="T170" s="348">
        <v>1.2067041009617696E-3</v>
      </c>
      <c r="U170" s="348">
        <v>1.2551809841705674E-3</v>
      </c>
      <c r="V170" s="348">
        <v>1.5629536867349655E-3</v>
      </c>
      <c r="W170" s="348">
        <v>1.9087322355422151E-3</v>
      </c>
      <c r="X170" s="348">
        <v>8.7344908390845093E-4</v>
      </c>
      <c r="Y170" s="348">
        <v>1.5510321620750603E-3</v>
      </c>
      <c r="Z170" s="348">
        <v>9.6205116425931113E-4</v>
      </c>
      <c r="AA170" s="348">
        <v>1.1584315981907269E-3</v>
      </c>
      <c r="AB170" s="348">
        <v>1.220008917562556E-3</v>
      </c>
      <c r="AC170" s="348">
        <v>1.1327782291232036E-3</v>
      </c>
      <c r="AD170" s="348">
        <v>2.2629291910388773E-4</v>
      </c>
      <c r="AE170" s="348">
        <v>9.6729540041391108E-4</v>
      </c>
      <c r="AF170" s="348">
        <v>1.3523617555621259E-3</v>
      </c>
      <c r="AG170" s="348">
        <v>1.6878885523217491E-3</v>
      </c>
      <c r="AH170" s="348">
        <v>3.293237581478498E-4</v>
      </c>
      <c r="AI170" s="348">
        <v>1.2778214494953706E-3</v>
      </c>
      <c r="AJ170" s="348">
        <v>2.4433512723820916E-3</v>
      </c>
      <c r="AK170" s="348">
        <v>1.4889545776993602E-3</v>
      </c>
      <c r="AL170" s="348">
        <v>2.3646102135747764E-3</v>
      </c>
      <c r="AM170" s="348">
        <v>1.5116458874953145E-3</v>
      </c>
      <c r="AN170" s="348">
        <v>1.5790160835649414E-3</v>
      </c>
      <c r="AO170" s="348">
        <v>1.997531224890155E-3</v>
      </c>
      <c r="AP170" s="348">
        <v>1.1112670697035782E-3</v>
      </c>
      <c r="AQ170" s="348">
        <v>5.4533526345298304E-4</v>
      </c>
      <c r="AR170" s="348">
        <v>1.2306173837721961E-3</v>
      </c>
      <c r="AS170" s="348">
        <v>1.6856984247375078E-3</v>
      </c>
      <c r="AT170" s="348">
        <v>5.0031777421428681E-3</v>
      </c>
      <c r="AU170" s="348">
        <v>1.0303567336191134E-2</v>
      </c>
      <c r="AV170" s="348">
        <v>9.1339021907440674E-3</v>
      </c>
      <c r="AW170" s="348">
        <v>3.940781274916913E-2</v>
      </c>
      <c r="AX170" s="348">
        <v>6.4063472222398263E-2</v>
      </c>
      <c r="AY170" s="348">
        <v>1.0690947744533761</v>
      </c>
      <c r="AZ170" s="348">
        <v>3.4742932661836597E-2</v>
      </c>
      <c r="BA170" s="348">
        <v>4.386442537611461E-2</v>
      </c>
      <c r="BB170" s="348">
        <v>6.9300513940757633E-2</v>
      </c>
      <c r="BC170" s="348">
        <v>2.2521259364785419E-2</v>
      </c>
      <c r="BD170" s="348">
        <v>6.7412005579618919E-2</v>
      </c>
      <c r="BE170" s="348">
        <v>4.309151929693808E-2</v>
      </c>
      <c r="BF170" s="348">
        <v>1.3239031342244578E-2</v>
      </c>
      <c r="BG170" s="348">
        <v>1.2409371450159584E-2</v>
      </c>
      <c r="BH170" s="348">
        <v>2.0054608167268836E-2</v>
      </c>
      <c r="BI170" s="348">
        <v>7.2136984040320441E-3</v>
      </c>
      <c r="BJ170" s="348">
        <v>2.9693052654746551E-3</v>
      </c>
      <c r="BK170" s="348">
        <v>3.215429608985243E-3</v>
      </c>
      <c r="BL170" s="348">
        <v>2.7958658182997988E-3</v>
      </c>
      <c r="BM170" s="348">
        <v>2.7971548930605535E-3</v>
      </c>
      <c r="BN170" s="348">
        <v>2.5354685712865874E-3</v>
      </c>
      <c r="BO170" s="348">
        <v>2.4699213983172767E-3</v>
      </c>
      <c r="BP170" s="348">
        <v>2.4077270722487067E-3</v>
      </c>
      <c r="BQ170" s="348">
        <v>3.619777484557214E-3</v>
      </c>
      <c r="BR170" s="348">
        <v>1.0425286893615577E-3</v>
      </c>
      <c r="BS170" s="348">
        <v>3.187288259065241E-3</v>
      </c>
      <c r="BT170" s="348">
        <v>2.4229504656176916E-3</v>
      </c>
      <c r="BU170" s="348">
        <v>1.2354716800983562E-3</v>
      </c>
      <c r="BV170" s="348">
        <v>1.0659100050573501E-3</v>
      </c>
      <c r="BW170" s="348">
        <v>6.682870380630417E-4</v>
      </c>
      <c r="BX170" s="348">
        <v>5.6486366756859066E-4</v>
      </c>
      <c r="BY170" s="348">
        <v>1.4579230550250711E-4</v>
      </c>
      <c r="BZ170" s="348">
        <v>1.1223909265677082E-3</v>
      </c>
      <c r="CA170" s="348">
        <v>2.8045906049851731E-3</v>
      </c>
      <c r="CB170" s="348">
        <v>1.7469625610715293E-2</v>
      </c>
      <c r="CC170" s="348">
        <v>4.6220949498240656E-4</v>
      </c>
      <c r="CD170" s="348">
        <v>2.0568570578268922E-3</v>
      </c>
      <c r="CE170" s="348">
        <v>1.4040967323282717E-3</v>
      </c>
      <c r="CF170" s="348">
        <v>1.4105388449619416E-3</v>
      </c>
      <c r="CG170" s="348">
        <v>1.6145516381687118E-3</v>
      </c>
      <c r="CH170" s="348">
        <v>9.068310380250951E-4</v>
      </c>
      <c r="CI170" s="348">
        <v>2.2687370500593922E-3</v>
      </c>
      <c r="CJ170" s="348">
        <v>4.1463269880712035E-3</v>
      </c>
      <c r="CK170" s="348">
        <v>2.4928078803086633E-3</v>
      </c>
      <c r="CL170" s="348">
        <v>2.042656758684125E-3</v>
      </c>
      <c r="CM170" s="348">
        <v>4.926112636647894E-3</v>
      </c>
      <c r="CN170" s="348">
        <v>4.3058752885500933E-3</v>
      </c>
      <c r="CO170" s="348">
        <v>9.2976062523908757E-4</v>
      </c>
      <c r="CP170" s="348">
        <v>4.3186873566398278E-3</v>
      </c>
      <c r="CQ170" s="348">
        <v>1.6315767604856651E-3</v>
      </c>
      <c r="CR170" s="348">
        <v>2.4655866676127135E-3</v>
      </c>
      <c r="CS170" s="348">
        <v>1.5454531826646759E-3</v>
      </c>
      <c r="CT170" s="348">
        <v>1.0321392382478649E-3</v>
      </c>
      <c r="CU170" s="348">
        <v>1.4920004379833684E-3</v>
      </c>
      <c r="CV170" s="348">
        <v>1.0755694672822608E-2</v>
      </c>
      <c r="CW170" s="348">
        <v>2.4953509338716106E-3</v>
      </c>
      <c r="CX170" s="348">
        <v>7.6823942840904116E-2</v>
      </c>
      <c r="CY170" s="348">
        <v>9.4274241397169904E-4</v>
      </c>
      <c r="CZ170" s="348">
        <v>2.1375647789815067E-3</v>
      </c>
      <c r="DA170" s="348">
        <v>1.2262995690300953E-3</v>
      </c>
      <c r="DB170" s="348">
        <v>1.5632102084536484E-3</v>
      </c>
      <c r="DC170" s="348">
        <v>1.7155576440847958E-3</v>
      </c>
      <c r="DD170" s="348">
        <v>1.2244321350944384E-3</v>
      </c>
      <c r="DE170" s="348">
        <v>1.3313517941634253E-3</v>
      </c>
      <c r="DF170" s="348">
        <v>3.6760230202296539E-2</v>
      </c>
      <c r="DG170" s="349">
        <v>7.7600662169050505E-4</v>
      </c>
    </row>
    <row r="171" spans="1:111" ht="15" customHeight="1" x14ac:dyDescent="0.3">
      <c r="A171" s="510">
        <v>49</v>
      </c>
      <c r="B171" s="196" t="s">
        <v>331</v>
      </c>
      <c r="C171" s="195" t="s">
        <v>332</v>
      </c>
      <c r="D171" s="348">
        <v>1.1806419120030528E-3</v>
      </c>
      <c r="E171" s="348">
        <v>8.9262872820803849E-4</v>
      </c>
      <c r="F171" s="348">
        <v>2.3205183988565564E-3</v>
      </c>
      <c r="G171" s="348">
        <v>6.1723262858483609E-4</v>
      </c>
      <c r="H171" s="348">
        <v>1.6492741624231785E-3</v>
      </c>
      <c r="I171" s="348">
        <v>1.5392954860662931E-5</v>
      </c>
      <c r="J171" s="348">
        <v>2.6317197958836391E-4</v>
      </c>
      <c r="K171" s="348">
        <v>5.9608021966644966E-4</v>
      </c>
      <c r="L171" s="348">
        <v>5.3935351767636142E-4</v>
      </c>
      <c r="M171" s="348">
        <v>5.9783725185509878E-4</v>
      </c>
      <c r="N171" s="348">
        <v>7.215573313674374E-5</v>
      </c>
      <c r="O171" s="348">
        <v>4.1685994925171369E-4</v>
      </c>
      <c r="P171" s="348">
        <v>1.3424236598067688E-4</v>
      </c>
      <c r="Q171" s="348">
        <v>5.316134015397484E-4</v>
      </c>
      <c r="R171" s="348">
        <v>4.3489475409878007E-4</v>
      </c>
      <c r="S171" s="348">
        <v>6.9606911212385209E-4</v>
      </c>
      <c r="T171" s="348">
        <v>4.5659488770093511E-4</v>
      </c>
      <c r="U171" s="348">
        <v>3.9487449878582414E-4</v>
      </c>
      <c r="V171" s="348">
        <v>5.7733533203648999E-4</v>
      </c>
      <c r="W171" s="348">
        <v>7.0715182575368043E-4</v>
      </c>
      <c r="X171" s="348">
        <v>3.3768470948191992E-4</v>
      </c>
      <c r="Y171" s="348">
        <v>5.8811350954521724E-4</v>
      </c>
      <c r="Z171" s="348">
        <v>3.7207884365999432E-4</v>
      </c>
      <c r="AA171" s="348">
        <v>4.5562043345509685E-4</v>
      </c>
      <c r="AB171" s="348">
        <v>4.0210393867821714E-4</v>
      </c>
      <c r="AC171" s="348">
        <v>3.8841115327370505E-4</v>
      </c>
      <c r="AD171" s="348">
        <v>8.5093525987122625E-5</v>
      </c>
      <c r="AE171" s="348">
        <v>3.7349052990684619E-4</v>
      </c>
      <c r="AF171" s="348">
        <v>5.6770196560723067E-4</v>
      </c>
      <c r="AG171" s="348">
        <v>6.1022989891746846E-4</v>
      </c>
      <c r="AH171" s="348">
        <v>1.1411744290407503E-4</v>
      </c>
      <c r="AI171" s="348">
        <v>5.178528213457867E-4</v>
      </c>
      <c r="AJ171" s="348">
        <v>9.3633662094646109E-4</v>
      </c>
      <c r="AK171" s="348">
        <v>6.2418205614023074E-4</v>
      </c>
      <c r="AL171" s="348">
        <v>9.1548651615868575E-4</v>
      </c>
      <c r="AM171" s="348">
        <v>6.0249139006285509E-4</v>
      </c>
      <c r="AN171" s="348">
        <v>6.2317915759110896E-4</v>
      </c>
      <c r="AO171" s="348">
        <v>7.9948890375483605E-4</v>
      </c>
      <c r="AP171" s="348">
        <v>4.2944812794914788E-4</v>
      </c>
      <c r="AQ171" s="348">
        <v>2.1786233989856438E-4</v>
      </c>
      <c r="AR171" s="348">
        <v>4.0163398487041876E-4</v>
      </c>
      <c r="AS171" s="348">
        <v>1.0156874032953482E-3</v>
      </c>
      <c r="AT171" s="348">
        <v>6.2324262792929437E-4</v>
      </c>
      <c r="AU171" s="348">
        <v>1.9439040160351626E-2</v>
      </c>
      <c r="AV171" s="348">
        <v>1.4374007488476595E-2</v>
      </c>
      <c r="AW171" s="348">
        <v>6.5491246282405116E-3</v>
      </c>
      <c r="AX171" s="348">
        <v>3.4866376991490779E-4</v>
      </c>
      <c r="AY171" s="348">
        <v>1.6312740138495203E-3</v>
      </c>
      <c r="AZ171" s="348">
        <v>0.92959652757781175</v>
      </c>
      <c r="BA171" s="348">
        <v>1.2379594093491481E-2</v>
      </c>
      <c r="BB171" s="348">
        <v>3.2059187318535767E-3</v>
      </c>
      <c r="BC171" s="348">
        <v>2.6827308056539319E-3</v>
      </c>
      <c r="BD171" s="348">
        <v>3.4324270044715677E-3</v>
      </c>
      <c r="BE171" s="348">
        <v>2.1085433341806506E-3</v>
      </c>
      <c r="BF171" s="348">
        <v>6.0684145526341313E-2</v>
      </c>
      <c r="BG171" s="348">
        <v>4.303312924473357E-2</v>
      </c>
      <c r="BH171" s="348">
        <v>6.5847862350791431E-2</v>
      </c>
      <c r="BI171" s="348">
        <v>2.1706353010990304E-2</v>
      </c>
      <c r="BJ171" s="348">
        <v>7.6818629224653864E-3</v>
      </c>
      <c r="BK171" s="348">
        <v>5.3954824609042022E-4</v>
      </c>
      <c r="BL171" s="348">
        <v>1.0536606397857377E-3</v>
      </c>
      <c r="BM171" s="348">
        <v>2.7260503341343932E-3</v>
      </c>
      <c r="BN171" s="348">
        <v>4.0626855849719753E-3</v>
      </c>
      <c r="BO171" s="348">
        <v>2.2756278305330491E-3</v>
      </c>
      <c r="BP171" s="348">
        <v>4.6852312988934011E-3</v>
      </c>
      <c r="BQ171" s="348">
        <v>1.4047185497800788E-3</v>
      </c>
      <c r="BR171" s="348">
        <v>5.3594267489096904E-4</v>
      </c>
      <c r="BS171" s="348">
        <v>1.4913914244889415E-3</v>
      </c>
      <c r="BT171" s="348">
        <v>8.8364610791428415E-4</v>
      </c>
      <c r="BU171" s="348">
        <v>4.038125740885551E-4</v>
      </c>
      <c r="BV171" s="348">
        <v>3.0717140497462975E-4</v>
      </c>
      <c r="BW171" s="348">
        <v>2.2097436076915099E-4</v>
      </c>
      <c r="BX171" s="348">
        <v>2.3007206464463158E-4</v>
      </c>
      <c r="BY171" s="348">
        <v>9.6297634369118761E-5</v>
      </c>
      <c r="BZ171" s="348">
        <v>1.043707865355338E-3</v>
      </c>
      <c r="CA171" s="348">
        <v>1.0180623781084891E-3</v>
      </c>
      <c r="CB171" s="348">
        <v>6.5894809838926384E-3</v>
      </c>
      <c r="CC171" s="348">
        <v>4.6079958224133085E-4</v>
      </c>
      <c r="CD171" s="348">
        <v>1.5841553613653509E-3</v>
      </c>
      <c r="CE171" s="348">
        <v>4.5309351972595239E-4</v>
      </c>
      <c r="CF171" s="348">
        <v>5.1422167021191508E-4</v>
      </c>
      <c r="CG171" s="348">
        <v>6.1481353195999469E-4</v>
      </c>
      <c r="CH171" s="348">
        <v>3.0390407545121252E-4</v>
      </c>
      <c r="CI171" s="348">
        <v>6.39980909465242E-4</v>
      </c>
      <c r="CJ171" s="348">
        <v>6.2191466576181611E-4</v>
      </c>
      <c r="CK171" s="348">
        <v>6.6443422383686104E-4</v>
      </c>
      <c r="CL171" s="348">
        <v>5.6565667628656298E-4</v>
      </c>
      <c r="CM171" s="348">
        <v>4.1946268475004042E-4</v>
      </c>
      <c r="CN171" s="348">
        <v>7.6444174289033956E-4</v>
      </c>
      <c r="CO171" s="348">
        <v>3.3707730811316267E-4</v>
      </c>
      <c r="CP171" s="348">
        <v>6.6612042791769051E-4</v>
      </c>
      <c r="CQ171" s="348">
        <v>4.401390754720039E-4</v>
      </c>
      <c r="CR171" s="348">
        <v>7.675486153091559E-4</v>
      </c>
      <c r="CS171" s="348">
        <v>4.812532540002206E-4</v>
      </c>
      <c r="CT171" s="348">
        <v>3.0319055577223493E-4</v>
      </c>
      <c r="CU171" s="348">
        <v>4.5129723472161549E-4</v>
      </c>
      <c r="CV171" s="348">
        <v>3.9252030616390059E-3</v>
      </c>
      <c r="CW171" s="348">
        <v>4.4807995582136654E-4</v>
      </c>
      <c r="CX171" s="348">
        <v>2.8793950300969023E-2</v>
      </c>
      <c r="CY171" s="348">
        <v>2.8361943345015948E-4</v>
      </c>
      <c r="CZ171" s="348">
        <v>7.6332746019136413E-4</v>
      </c>
      <c r="DA171" s="348">
        <v>4.3637569851581585E-4</v>
      </c>
      <c r="DB171" s="348">
        <v>5.10655350267377E-4</v>
      </c>
      <c r="DC171" s="348">
        <v>5.5900726294216992E-4</v>
      </c>
      <c r="DD171" s="348">
        <v>3.2523326622242753E-4</v>
      </c>
      <c r="DE171" s="348">
        <v>4.276981019711344E-4</v>
      </c>
      <c r="DF171" s="348">
        <v>6.9715853513983449E-4</v>
      </c>
      <c r="DG171" s="349">
        <v>2.6990750392269833E-4</v>
      </c>
    </row>
    <row r="172" spans="1:111" ht="15" customHeight="1" x14ac:dyDescent="0.3">
      <c r="A172" s="510">
        <v>50</v>
      </c>
      <c r="B172" s="196" t="s">
        <v>333</v>
      </c>
      <c r="C172" s="195" t="s">
        <v>334</v>
      </c>
      <c r="D172" s="348">
        <v>2.494700034208953E-4</v>
      </c>
      <c r="E172" s="348">
        <v>1.7964527474467702E-4</v>
      </c>
      <c r="F172" s="348">
        <v>4.8959768248079045E-4</v>
      </c>
      <c r="G172" s="348">
        <v>1.3151673476539182E-4</v>
      </c>
      <c r="H172" s="348">
        <v>8.2004932280001214E-5</v>
      </c>
      <c r="I172" s="348">
        <v>3.1326263641240842E-6</v>
      </c>
      <c r="J172" s="348">
        <v>4.8295813817233259E-5</v>
      </c>
      <c r="K172" s="348">
        <v>1.1704621340740827E-4</v>
      </c>
      <c r="L172" s="348">
        <v>1.1571879451344593E-4</v>
      </c>
      <c r="M172" s="348">
        <v>1.2363294515079128E-4</v>
      </c>
      <c r="N172" s="348">
        <v>1.6160238601815356E-5</v>
      </c>
      <c r="O172" s="348">
        <v>8.5161389219635857E-5</v>
      </c>
      <c r="P172" s="348">
        <v>2.7876236550581171E-5</v>
      </c>
      <c r="Q172" s="348">
        <v>1.1212007606566045E-4</v>
      </c>
      <c r="R172" s="348">
        <v>6.3103907476990101E-5</v>
      </c>
      <c r="S172" s="348">
        <v>1.3698627246529207E-4</v>
      </c>
      <c r="T172" s="348">
        <v>9.1080206033439687E-5</v>
      </c>
      <c r="U172" s="348">
        <v>8.1946892032091183E-5</v>
      </c>
      <c r="V172" s="348">
        <v>1.2143511061192806E-4</v>
      </c>
      <c r="W172" s="348">
        <v>1.4664563943346502E-4</v>
      </c>
      <c r="X172" s="348">
        <v>6.8219152326870185E-5</v>
      </c>
      <c r="Y172" s="348">
        <v>1.2079107551216689E-4</v>
      </c>
      <c r="Z172" s="348">
        <v>7.3889846166086591E-5</v>
      </c>
      <c r="AA172" s="348">
        <v>8.876362595386554E-5</v>
      </c>
      <c r="AB172" s="348">
        <v>8.6573230297684635E-5</v>
      </c>
      <c r="AC172" s="348">
        <v>8.1753430216214963E-5</v>
      </c>
      <c r="AD172" s="348">
        <v>1.7524997908671068E-5</v>
      </c>
      <c r="AE172" s="348">
        <v>7.6093674228455867E-5</v>
      </c>
      <c r="AF172" s="348">
        <v>1.0529974261317508E-4</v>
      </c>
      <c r="AG172" s="348">
        <v>1.273163825622988E-4</v>
      </c>
      <c r="AH172" s="348">
        <v>2.3729829686857062E-5</v>
      </c>
      <c r="AI172" s="348">
        <v>9.1014357439321705E-5</v>
      </c>
      <c r="AJ172" s="348">
        <v>1.8874491899997784E-4</v>
      </c>
      <c r="AK172" s="348">
        <v>1.04880740239835E-4</v>
      </c>
      <c r="AL172" s="348">
        <v>1.8046807126966336E-4</v>
      </c>
      <c r="AM172" s="348">
        <v>1.1894112517221715E-4</v>
      </c>
      <c r="AN172" s="348">
        <v>1.237535671157954E-4</v>
      </c>
      <c r="AO172" s="348">
        <v>1.5161484260323179E-4</v>
      </c>
      <c r="AP172" s="348">
        <v>8.5025612946147675E-5</v>
      </c>
      <c r="AQ172" s="348">
        <v>4.274880229975575E-5</v>
      </c>
      <c r="AR172" s="348">
        <v>7.8155437998092209E-5</v>
      </c>
      <c r="AS172" s="348">
        <v>1.1299411547672348E-4</v>
      </c>
      <c r="AT172" s="348">
        <v>9.8583690961401689E-5</v>
      </c>
      <c r="AU172" s="348">
        <v>9.7058772230733099E-5</v>
      </c>
      <c r="AV172" s="348">
        <v>8.5334706620072344E-5</v>
      </c>
      <c r="AW172" s="348">
        <v>6.5983334741198351E-5</v>
      </c>
      <c r="AX172" s="348">
        <v>5.051507396973517E-5</v>
      </c>
      <c r="AY172" s="348">
        <v>1.1629823358586696E-4</v>
      </c>
      <c r="AZ172" s="348">
        <v>8.8710846448288844E-5</v>
      </c>
      <c r="BA172" s="348">
        <v>0.75599633338366268</v>
      </c>
      <c r="BB172" s="348">
        <v>3.7460143682439228E-5</v>
      </c>
      <c r="BC172" s="348">
        <v>5.5195126803621113E-5</v>
      </c>
      <c r="BD172" s="348">
        <v>3.4217799248862691E-5</v>
      </c>
      <c r="BE172" s="348">
        <v>2.5006399795749987E-5</v>
      </c>
      <c r="BF172" s="348">
        <v>9.3703648081335593E-5</v>
      </c>
      <c r="BG172" s="348">
        <v>1.0028055612819214E-4</v>
      </c>
      <c r="BH172" s="348">
        <v>1.0585699683785358E-4</v>
      </c>
      <c r="BI172" s="348">
        <v>2.8866979907608294E-4</v>
      </c>
      <c r="BJ172" s="348">
        <v>7.9070856416344057E-4</v>
      </c>
      <c r="BK172" s="348">
        <v>8.1299150653834157E-5</v>
      </c>
      <c r="BL172" s="348">
        <v>2.3147302885852646E-4</v>
      </c>
      <c r="BM172" s="348">
        <v>2.8461759252576021E-3</v>
      </c>
      <c r="BN172" s="348">
        <v>1.403132051419495E-4</v>
      </c>
      <c r="BO172" s="348">
        <v>1.5767322870321828E-4</v>
      </c>
      <c r="BP172" s="348">
        <v>1.4588874703845182E-4</v>
      </c>
      <c r="BQ172" s="348">
        <v>2.8665763555654587E-4</v>
      </c>
      <c r="BR172" s="348">
        <v>7.7082241010837039E-5</v>
      </c>
      <c r="BS172" s="348">
        <v>2.3450089139545404E-4</v>
      </c>
      <c r="BT172" s="348">
        <v>1.8488765690928509E-4</v>
      </c>
      <c r="BU172" s="348">
        <v>8.3356415890915937E-5</v>
      </c>
      <c r="BV172" s="348">
        <v>6.71547813029427E-5</v>
      </c>
      <c r="BW172" s="348">
        <v>4.5605669917459967E-5</v>
      </c>
      <c r="BX172" s="348">
        <v>3.8768658197301274E-5</v>
      </c>
      <c r="BY172" s="348">
        <v>9.1222078933813226E-6</v>
      </c>
      <c r="BZ172" s="348">
        <v>1.172400312743818E-4</v>
      </c>
      <c r="CA172" s="348">
        <v>2.3692020017254632E-4</v>
      </c>
      <c r="CB172" s="348">
        <v>1.4083453711962997E-3</v>
      </c>
      <c r="CC172" s="348">
        <v>2.7556853890450984E-5</v>
      </c>
      <c r="CD172" s="348">
        <v>2.3668395488325857E-4</v>
      </c>
      <c r="CE172" s="348">
        <v>9.5447319768338188E-5</v>
      </c>
      <c r="CF172" s="348">
        <v>9.9720653352338486E-5</v>
      </c>
      <c r="CG172" s="348">
        <v>1.357639346511806E-4</v>
      </c>
      <c r="CH172" s="348">
        <v>6.3112560548843035E-5</v>
      </c>
      <c r="CI172" s="348">
        <v>1.3633221426984931E-4</v>
      </c>
      <c r="CJ172" s="348">
        <v>2.1150130812921169E-4</v>
      </c>
      <c r="CK172" s="348">
        <v>1.4491972540091604E-4</v>
      </c>
      <c r="CL172" s="348">
        <v>1.2467009557094307E-4</v>
      </c>
      <c r="CM172" s="348">
        <v>4.989059866695101E-4</v>
      </c>
      <c r="CN172" s="348">
        <v>4.9350659312995119E-4</v>
      </c>
      <c r="CO172" s="348">
        <v>6.4098559068907564E-5</v>
      </c>
      <c r="CP172" s="348">
        <v>1.421448078459266E-4</v>
      </c>
      <c r="CQ172" s="348">
        <v>7.1814377840703509E-5</v>
      </c>
      <c r="CR172" s="348">
        <v>1.5144836011953542E-4</v>
      </c>
      <c r="CS172" s="348">
        <v>9.8738743909006677E-5</v>
      </c>
      <c r="CT172" s="348">
        <v>5.9849904854536462E-5</v>
      </c>
      <c r="CU172" s="348">
        <v>1.0322984860635916E-4</v>
      </c>
      <c r="CV172" s="348">
        <v>9.3925907044179434E-4</v>
      </c>
      <c r="CW172" s="348">
        <v>1.782041658220896E-4</v>
      </c>
      <c r="CX172" s="348">
        <v>6.1600521082877937E-3</v>
      </c>
      <c r="CY172" s="348">
        <v>7.2578475366229353E-5</v>
      </c>
      <c r="CZ172" s="348">
        <v>1.6002817626179042E-4</v>
      </c>
      <c r="DA172" s="348">
        <v>8.851186780876996E-5</v>
      </c>
      <c r="DB172" s="348">
        <v>1.089349734007261E-4</v>
      </c>
      <c r="DC172" s="348">
        <v>2.288161193912672E-4</v>
      </c>
      <c r="DD172" s="348">
        <v>5.7724693695691701E-5</v>
      </c>
      <c r="DE172" s="348">
        <v>8.8235895447596156E-5</v>
      </c>
      <c r="DF172" s="348">
        <v>1.0148466004998729E-4</v>
      </c>
      <c r="DG172" s="349">
        <v>6.9151867949177742E-5</v>
      </c>
    </row>
    <row r="173" spans="1:111" ht="15" customHeight="1" x14ac:dyDescent="0.3">
      <c r="A173" s="510">
        <v>51</v>
      </c>
      <c r="B173" s="196" t="s">
        <v>335</v>
      </c>
      <c r="C173" s="195" t="s">
        <v>336</v>
      </c>
      <c r="D173" s="348">
        <v>5.0936937489842031E-5</v>
      </c>
      <c r="E173" s="348">
        <v>3.7231098487454482E-5</v>
      </c>
      <c r="F173" s="348">
        <v>1.0015256711913456E-4</v>
      </c>
      <c r="G173" s="348">
        <v>2.7067705265595988E-5</v>
      </c>
      <c r="H173" s="348">
        <v>6.8665225953652009E-5</v>
      </c>
      <c r="I173" s="348">
        <v>6.8740091632619484E-7</v>
      </c>
      <c r="J173" s="348">
        <v>1.0085833674190946E-5</v>
      </c>
      <c r="K173" s="348">
        <v>2.6498854874709453E-5</v>
      </c>
      <c r="L173" s="348">
        <v>2.3974762177534598E-5</v>
      </c>
      <c r="M173" s="348">
        <v>2.6329642328584447E-5</v>
      </c>
      <c r="N173" s="348">
        <v>3.3822197791399831E-6</v>
      </c>
      <c r="O173" s="348">
        <v>1.7788026938842385E-5</v>
      </c>
      <c r="P173" s="348">
        <v>6.0351551817154694E-6</v>
      </c>
      <c r="Q173" s="348">
        <v>2.3544012163075885E-5</v>
      </c>
      <c r="R173" s="348">
        <v>1.4643615220095742E-5</v>
      </c>
      <c r="S173" s="348">
        <v>2.9220204953517389E-5</v>
      </c>
      <c r="T173" s="348">
        <v>1.9576371075306228E-5</v>
      </c>
      <c r="U173" s="348">
        <v>1.78836904991715E-5</v>
      </c>
      <c r="V173" s="348">
        <v>2.5036179893290431E-5</v>
      </c>
      <c r="W173" s="348">
        <v>3.0587089720032643E-5</v>
      </c>
      <c r="X173" s="348">
        <v>1.432159832825021E-5</v>
      </c>
      <c r="Y173" s="348">
        <v>2.5093080235279956E-5</v>
      </c>
      <c r="Z173" s="348">
        <v>1.5590022154515396E-5</v>
      </c>
      <c r="AA173" s="348">
        <v>1.898385585103967E-5</v>
      </c>
      <c r="AB173" s="348">
        <v>1.787571769664992E-5</v>
      </c>
      <c r="AC173" s="348">
        <v>1.7103717649272713E-5</v>
      </c>
      <c r="AD173" s="348">
        <v>3.7991002174690975E-6</v>
      </c>
      <c r="AE173" s="348">
        <v>1.6332296883001187E-5</v>
      </c>
      <c r="AF173" s="348">
        <v>2.718628473654908E-5</v>
      </c>
      <c r="AG173" s="348">
        <v>2.6571708059485755E-5</v>
      </c>
      <c r="AH173" s="348">
        <v>5.1135059776412076E-6</v>
      </c>
      <c r="AI173" s="348">
        <v>2.2126668413219631E-5</v>
      </c>
      <c r="AJ173" s="348">
        <v>4.1301902595782806E-5</v>
      </c>
      <c r="AK173" s="348">
        <v>2.8126829875211337E-5</v>
      </c>
      <c r="AL173" s="348">
        <v>4.0908313923413017E-5</v>
      </c>
      <c r="AM173" s="348">
        <v>2.5155861140890152E-5</v>
      </c>
      <c r="AN173" s="348">
        <v>2.6102242205999237E-5</v>
      </c>
      <c r="AO173" s="348">
        <v>3.4982870851441061E-5</v>
      </c>
      <c r="AP173" s="348">
        <v>1.8741248560706E-5</v>
      </c>
      <c r="AQ173" s="348">
        <v>9.188871388828855E-6</v>
      </c>
      <c r="AR173" s="348">
        <v>1.6808283277417744E-5</v>
      </c>
      <c r="AS173" s="348">
        <v>2.5332160652773532E-5</v>
      </c>
      <c r="AT173" s="348">
        <v>2.2520752741170439E-5</v>
      </c>
      <c r="AU173" s="348">
        <v>4.5200879007489754E-4</v>
      </c>
      <c r="AV173" s="348">
        <v>1.382208490046002E-3</v>
      </c>
      <c r="AW173" s="348">
        <v>1.0424330071042397E-3</v>
      </c>
      <c r="AX173" s="348">
        <v>4.9006385019928623E-5</v>
      </c>
      <c r="AY173" s="348">
        <v>3.3112797716076732E-5</v>
      </c>
      <c r="AZ173" s="348">
        <v>1.2605949857848917E-3</v>
      </c>
      <c r="BA173" s="348">
        <v>4.6287325747243096E-5</v>
      </c>
      <c r="BB173" s="348">
        <v>0.37715150095092009</v>
      </c>
      <c r="BC173" s="348">
        <v>1.7101927520173928E-5</v>
      </c>
      <c r="BD173" s="348">
        <v>1.1381147319681661E-4</v>
      </c>
      <c r="BE173" s="348">
        <v>3.8563862721386399E-5</v>
      </c>
      <c r="BF173" s="348">
        <v>1.1322224590675379E-4</v>
      </c>
      <c r="BG173" s="348">
        <v>8.5435179377153455E-5</v>
      </c>
      <c r="BH173" s="348">
        <v>1.2022153996973509E-4</v>
      </c>
      <c r="BI173" s="348">
        <v>1.4866914425278766E-3</v>
      </c>
      <c r="BJ173" s="348">
        <v>7.6630174717584357E-5</v>
      </c>
      <c r="BK173" s="348">
        <v>1.7916462773781588E-5</v>
      </c>
      <c r="BL173" s="348">
        <v>4.7920978031436649E-5</v>
      </c>
      <c r="BM173" s="348">
        <v>9.6702422198605012E-5</v>
      </c>
      <c r="BN173" s="348">
        <v>5.3463326204000599E-5</v>
      </c>
      <c r="BO173" s="348">
        <v>2.0586190704744762E-4</v>
      </c>
      <c r="BP173" s="348">
        <v>3.4699816794052677E-4</v>
      </c>
      <c r="BQ173" s="348">
        <v>6.0047258596942264E-5</v>
      </c>
      <c r="BR173" s="348">
        <v>1.8052482632017924E-5</v>
      </c>
      <c r="BS173" s="348">
        <v>5.784907103981053E-5</v>
      </c>
      <c r="BT173" s="348">
        <v>3.8872259471705003E-5</v>
      </c>
      <c r="BU173" s="348">
        <v>1.9693304777970913E-5</v>
      </c>
      <c r="BV173" s="348">
        <v>1.5674634627518549E-5</v>
      </c>
      <c r="BW173" s="348">
        <v>1.0740714512434366E-5</v>
      </c>
      <c r="BX173" s="348">
        <v>9.4993195192546012E-6</v>
      </c>
      <c r="BY173" s="348">
        <v>2.4574848322526473E-6</v>
      </c>
      <c r="BZ173" s="348">
        <v>2.5045738860488049E-5</v>
      </c>
      <c r="CA173" s="348">
        <v>4.4732996589997841E-5</v>
      </c>
      <c r="CB173" s="348">
        <v>2.8311746653760552E-4</v>
      </c>
      <c r="CC173" s="348">
        <v>2.9132813232260702E-5</v>
      </c>
      <c r="CD173" s="348">
        <v>3.7076579459300925E-5</v>
      </c>
      <c r="CE173" s="348">
        <v>2.1626407153816077E-5</v>
      </c>
      <c r="CF173" s="348">
        <v>2.4383571137778073E-5</v>
      </c>
      <c r="CG173" s="348">
        <v>2.9072436338743354E-5</v>
      </c>
      <c r="CH173" s="348">
        <v>1.2764484359847171E-5</v>
      </c>
      <c r="CI173" s="348">
        <v>3.1352801636378393E-5</v>
      </c>
      <c r="CJ173" s="348">
        <v>2.8907691746898592E-5</v>
      </c>
      <c r="CK173" s="348">
        <v>3.5103901559222235E-5</v>
      </c>
      <c r="CL173" s="348">
        <v>2.9666205060254896E-5</v>
      </c>
      <c r="CM173" s="348">
        <v>2.0126529149965788E-5</v>
      </c>
      <c r="CN173" s="348">
        <v>3.3850087660970571E-4</v>
      </c>
      <c r="CO173" s="348">
        <v>1.4742940702338371E-5</v>
      </c>
      <c r="CP173" s="348">
        <v>3.1686139593887096E-5</v>
      </c>
      <c r="CQ173" s="348">
        <v>5.7363183332624316E-5</v>
      </c>
      <c r="CR173" s="348">
        <v>4.2560482892171371E-5</v>
      </c>
      <c r="CS173" s="348">
        <v>2.4549433427061418E-5</v>
      </c>
      <c r="CT173" s="348">
        <v>1.5594099591132853E-5</v>
      </c>
      <c r="CU173" s="348">
        <v>2.1536232125981697E-5</v>
      </c>
      <c r="CV173" s="348">
        <v>1.7397001037511067E-4</v>
      </c>
      <c r="CW173" s="348">
        <v>2.2181101769294668E-5</v>
      </c>
      <c r="CX173" s="348">
        <v>1.2444381193764632E-3</v>
      </c>
      <c r="CY173" s="348">
        <v>4.0528236661751633E-5</v>
      </c>
      <c r="CZ173" s="348">
        <v>3.4182216207697991E-5</v>
      </c>
      <c r="DA173" s="348">
        <v>1.9502423135792532E-5</v>
      </c>
      <c r="DB173" s="348">
        <v>2.3057366296415715E-5</v>
      </c>
      <c r="DC173" s="348">
        <v>2.7084458210508548E-5</v>
      </c>
      <c r="DD173" s="348">
        <v>2.187749256396693E-5</v>
      </c>
      <c r="DE173" s="348">
        <v>1.7487922196032764E-5</v>
      </c>
      <c r="DF173" s="348">
        <v>4.660541917442313E-5</v>
      </c>
      <c r="DG173" s="349">
        <v>3.2500234413454892E-5</v>
      </c>
    </row>
    <row r="174" spans="1:111" ht="15" customHeight="1" x14ac:dyDescent="0.3">
      <c r="A174" s="510">
        <v>52</v>
      </c>
      <c r="B174" s="196" t="s">
        <v>337</v>
      </c>
      <c r="C174" s="195" t="s">
        <v>338</v>
      </c>
      <c r="D174" s="348">
        <v>2.2620290024801136E-4</v>
      </c>
      <c r="E174" s="348">
        <v>2.1535776639846759E-4</v>
      </c>
      <c r="F174" s="348">
        <v>4.1519618950182488E-4</v>
      </c>
      <c r="G174" s="348">
        <v>1.199263659953241E-4</v>
      </c>
      <c r="H174" s="348">
        <v>4.1923967514233756E-4</v>
      </c>
      <c r="I174" s="348">
        <v>3.1028804296923605E-6</v>
      </c>
      <c r="J174" s="348">
        <v>7.7830198447094862E-5</v>
      </c>
      <c r="K174" s="348">
        <v>1.412182831857883E-4</v>
      </c>
      <c r="L174" s="348">
        <v>1.3608247763642403E-4</v>
      </c>
      <c r="M174" s="348">
        <v>1.3483584170755392E-4</v>
      </c>
      <c r="N174" s="348">
        <v>1.9322880333836369E-5</v>
      </c>
      <c r="O174" s="348">
        <v>9.654279288532681E-5</v>
      </c>
      <c r="P174" s="348">
        <v>3.8993288604276786E-5</v>
      </c>
      <c r="Q174" s="348">
        <v>1.1208696573489078E-4</v>
      </c>
      <c r="R174" s="348">
        <v>2.7399361578846876E-4</v>
      </c>
      <c r="S174" s="348">
        <v>1.8164816279043615E-4</v>
      </c>
      <c r="T174" s="348">
        <v>1.2495303535842246E-4</v>
      </c>
      <c r="U174" s="348">
        <v>2.3298589742214756E-4</v>
      </c>
      <c r="V174" s="348">
        <v>1.2104586460828344E-4</v>
      </c>
      <c r="W174" s="348">
        <v>1.4828355059320084E-4</v>
      </c>
      <c r="X174" s="348">
        <v>7.2872111248604217E-5</v>
      </c>
      <c r="Y174" s="348">
        <v>1.2104985899904007E-4</v>
      </c>
      <c r="Z174" s="348">
        <v>8.6679135852935836E-5</v>
      </c>
      <c r="AA174" s="348">
        <v>1.1850492961841414E-4</v>
      </c>
      <c r="AB174" s="348">
        <v>1.0867337748005884E-4</v>
      </c>
      <c r="AC174" s="348">
        <v>1.0573532316335352E-4</v>
      </c>
      <c r="AD174" s="348">
        <v>1.7493472419285413E-5</v>
      </c>
      <c r="AE174" s="348">
        <v>7.8251375644273181E-5</v>
      </c>
      <c r="AF174" s="348">
        <v>1.4177800735761892E-4</v>
      </c>
      <c r="AG174" s="348">
        <v>1.2759687947454568E-4</v>
      </c>
      <c r="AH174" s="348">
        <v>2.8305870781049762E-5</v>
      </c>
      <c r="AI174" s="348">
        <v>1.1554566126258933E-4</v>
      </c>
      <c r="AJ174" s="348">
        <v>1.9730911438927079E-4</v>
      </c>
      <c r="AK174" s="348">
        <v>1.2980660529221562E-4</v>
      </c>
      <c r="AL174" s="348">
        <v>2.2556644355367506E-4</v>
      </c>
      <c r="AM174" s="348">
        <v>1.397544278353937E-4</v>
      </c>
      <c r="AN174" s="348">
        <v>1.4604696207159355E-4</v>
      </c>
      <c r="AO174" s="348">
        <v>1.7530252154602881E-4</v>
      </c>
      <c r="AP174" s="348">
        <v>1.0593505754580968E-4</v>
      </c>
      <c r="AQ174" s="348">
        <v>5.1864568840958681E-5</v>
      </c>
      <c r="AR174" s="348">
        <v>1.1109747938754566E-4</v>
      </c>
      <c r="AS174" s="348">
        <v>1.4441917727582178E-4</v>
      </c>
      <c r="AT174" s="348">
        <v>3.4784695472120581E-4</v>
      </c>
      <c r="AU174" s="348">
        <v>9.5336057538103665E-4</v>
      </c>
      <c r="AV174" s="348">
        <v>1.0137324428625921E-3</v>
      </c>
      <c r="AW174" s="348">
        <v>1.9380652844533457E-3</v>
      </c>
      <c r="AX174" s="348">
        <v>2.6856054584761661E-3</v>
      </c>
      <c r="AY174" s="348">
        <v>4.9483510070161864E-3</v>
      </c>
      <c r="AZ174" s="348">
        <v>5.4114681186721763E-3</v>
      </c>
      <c r="BA174" s="348">
        <v>3.8950372854521949E-3</v>
      </c>
      <c r="BB174" s="348">
        <v>1.4537021622770656E-3</v>
      </c>
      <c r="BC174" s="348">
        <v>0.6148038904337394</v>
      </c>
      <c r="BD174" s="348">
        <v>3.892630460732838E-3</v>
      </c>
      <c r="BE174" s="348">
        <v>7.8947674913518119E-4</v>
      </c>
      <c r="BF174" s="348">
        <v>9.5552890624017225E-3</v>
      </c>
      <c r="BG174" s="348">
        <v>5.950865846587142E-3</v>
      </c>
      <c r="BH174" s="348">
        <v>3.1750139132892233E-3</v>
      </c>
      <c r="BI174" s="348">
        <v>1.315656691056056E-3</v>
      </c>
      <c r="BJ174" s="348">
        <v>2.8926855962501329E-3</v>
      </c>
      <c r="BK174" s="348">
        <v>9.2378403176882637E-4</v>
      </c>
      <c r="BL174" s="348">
        <v>2.0936315524986253E-4</v>
      </c>
      <c r="BM174" s="348">
        <v>2.9870468522002159E-3</v>
      </c>
      <c r="BN174" s="348">
        <v>2.7238262836842349E-3</v>
      </c>
      <c r="BO174" s="348">
        <v>9.0338151008578142E-4</v>
      </c>
      <c r="BP174" s="348">
        <v>1.2917172774499146E-3</v>
      </c>
      <c r="BQ174" s="348">
        <v>2.8268120530567585E-4</v>
      </c>
      <c r="BR174" s="348">
        <v>2.1694331578187364E-4</v>
      </c>
      <c r="BS174" s="348">
        <v>5.0463122843934715E-4</v>
      </c>
      <c r="BT174" s="348">
        <v>1.8052512604691735E-4</v>
      </c>
      <c r="BU174" s="348">
        <v>2.3386005390675771E-4</v>
      </c>
      <c r="BV174" s="348">
        <v>9.4005306292940723E-5</v>
      </c>
      <c r="BW174" s="348">
        <v>1.154453965302186E-4</v>
      </c>
      <c r="BX174" s="348">
        <v>1.172679466905567E-4</v>
      </c>
      <c r="BY174" s="348">
        <v>5.3424156459056582E-5</v>
      </c>
      <c r="BZ174" s="348">
        <v>5.6722593173814679E-4</v>
      </c>
      <c r="CA174" s="348">
        <v>1.950179225770601E-4</v>
      </c>
      <c r="CB174" s="348">
        <v>1.2441564592863333E-3</v>
      </c>
      <c r="CC174" s="348">
        <v>1.2025100354897153E-4</v>
      </c>
      <c r="CD174" s="348">
        <v>5.865368462598322E-4</v>
      </c>
      <c r="CE174" s="348">
        <v>1.6697463898143026E-4</v>
      </c>
      <c r="CF174" s="348">
        <v>1.7804513611551832E-4</v>
      </c>
      <c r="CG174" s="348">
        <v>4.5855748168698799E-4</v>
      </c>
      <c r="CH174" s="348">
        <v>7.4936555563573216E-5</v>
      </c>
      <c r="CI174" s="348">
        <v>1.6599953905143322E-4</v>
      </c>
      <c r="CJ174" s="348">
        <v>6.1617274502327594E-4</v>
      </c>
      <c r="CK174" s="348">
        <v>1.7136456167193181E-4</v>
      </c>
      <c r="CL174" s="348">
        <v>1.7061420733960653E-4</v>
      </c>
      <c r="CM174" s="348">
        <v>5.5871635392037706E-4</v>
      </c>
      <c r="CN174" s="348">
        <v>5.2822779543029556E-4</v>
      </c>
      <c r="CO174" s="348">
        <v>6.1277685793950209E-4</v>
      </c>
      <c r="CP174" s="348">
        <v>4.3167531605135221E-4</v>
      </c>
      <c r="CQ174" s="348">
        <v>1.4073057199810732E-4</v>
      </c>
      <c r="CR174" s="348">
        <v>2.0902970220318764E-4</v>
      </c>
      <c r="CS174" s="348">
        <v>1.2321631340100653E-4</v>
      </c>
      <c r="CT174" s="348">
        <v>8.1950615734284943E-5</v>
      </c>
      <c r="CU174" s="348">
        <v>1.2721201983563295E-4</v>
      </c>
      <c r="CV174" s="348">
        <v>7.0476259331292196E-4</v>
      </c>
      <c r="CW174" s="348">
        <v>2.9482109181405843E-4</v>
      </c>
      <c r="CX174" s="348">
        <v>4.5609178717248818E-3</v>
      </c>
      <c r="CY174" s="348">
        <v>1.3304806445809536E-4</v>
      </c>
      <c r="CZ174" s="348">
        <v>2.2799505006139008E-4</v>
      </c>
      <c r="DA174" s="348">
        <v>1.4322478017827491E-4</v>
      </c>
      <c r="DB174" s="348">
        <v>1.4089145228863905E-4</v>
      </c>
      <c r="DC174" s="348">
        <v>3.5672512906310716E-4</v>
      </c>
      <c r="DD174" s="348">
        <v>8.7300570953680921E-5</v>
      </c>
      <c r="DE174" s="348">
        <v>1.5052304264634203E-4</v>
      </c>
      <c r="DF174" s="348">
        <v>4.6245924664599017E-4</v>
      </c>
      <c r="DG174" s="349">
        <v>1.9429243085049053E-4</v>
      </c>
    </row>
    <row r="175" spans="1:111" ht="15" customHeight="1" x14ac:dyDescent="0.3">
      <c r="A175" s="510">
        <v>53</v>
      </c>
      <c r="B175" s="196" t="s">
        <v>339</v>
      </c>
      <c r="C175" s="195" t="s">
        <v>340</v>
      </c>
      <c r="D175" s="348">
        <v>4.4618598464433791E-5</v>
      </c>
      <c r="E175" s="348">
        <v>4.6905424516727929E-5</v>
      </c>
      <c r="F175" s="348">
        <v>7.8488237966444928E-5</v>
      </c>
      <c r="G175" s="348">
        <v>6.6844162212466345E-5</v>
      </c>
      <c r="H175" s="348">
        <v>1.411466737137021E-4</v>
      </c>
      <c r="I175" s="348">
        <v>7.4353672465280096E-7</v>
      </c>
      <c r="J175" s="348">
        <v>8.9715982501186515E-6</v>
      </c>
      <c r="K175" s="348">
        <v>5.0902830894357239E-5</v>
      </c>
      <c r="L175" s="348">
        <v>5.6200039215245313E-5</v>
      </c>
      <c r="M175" s="348">
        <v>4.217364038341101E-5</v>
      </c>
      <c r="N175" s="348">
        <v>6.7440546212390733E-6</v>
      </c>
      <c r="O175" s="348">
        <v>2.7897636836891151E-5</v>
      </c>
      <c r="P175" s="348">
        <v>1.3422456554163562E-5</v>
      </c>
      <c r="Q175" s="348">
        <v>3.7158147210618199E-5</v>
      </c>
      <c r="R175" s="348">
        <v>3.3099880014739549E-5</v>
      </c>
      <c r="S175" s="348">
        <v>5.2617322831616963E-5</v>
      </c>
      <c r="T175" s="348">
        <v>4.1336759719927002E-5</v>
      </c>
      <c r="U175" s="348">
        <v>3.6755544993577932E-5</v>
      </c>
      <c r="V175" s="348">
        <v>3.2435089053297814E-5</v>
      </c>
      <c r="W175" s="348">
        <v>3.4112166185227405E-5</v>
      </c>
      <c r="X175" s="348">
        <v>2.0612246879396506E-5</v>
      </c>
      <c r="Y175" s="348">
        <v>3.0183541341843452E-5</v>
      </c>
      <c r="Z175" s="348">
        <v>2.4718398513271912E-5</v>
      </c>
      <c r="AA175" s="348">
        <v>3.1197852341649733E-5</v>
      </c>
      <c r="AB175" s="348">
        <v>6.6462299535054178E-5</v>
      </c>
      <c r="AC175" s="348">
        <v>3.7601674530861296E-5</v>
      </c>
      <c r="AD175" s="348">
        <v>7.8910585613019271E-6</v>
      </c>
      <c r="AE175" s="348">
        <v>3.8393920670309064E-5</v>
      </c>
      <c r="AF175" s="348">
        <v>3.9199845524552149E-5</v>
      </c>
      <c r="AG175" s="348">
        <v>3.8108090782480337E-5</v>
      </c>
      <c r="AH175" s="348">
        <v>1.2776700347645557E-5</v>
      </c>
      <c r="AI175" s="348">
        <v>7.0173915908042505E-5</v>
      </c>
      <c r="AJ175" s="348">
        <v>6.9042922581794307E-5</v>
      </c>
      <c r="AK175" s="348">
        <v>3.4203535294016948E-5</v>
      </c>
      <c r="AL175" s="348">
        <v>5.343413598210553E-5</v>
      </c>
      <c r="AM175" s="348">
        <v>3.2228352965411114E-5</v>
      </c>
      <c r="AN175" s="348">
        <v>3.5530021989861091E-5</v>
      </c>
      <c r="AO175" s="348">
        <v>4.5139302968384825E-5</v>
      </c>
      <c r="AP175" s="348">
        <v>3.1505955719517134E-5</v>
      </c>
      <c r="AQ175" s="348">
        <v>1.2288472120202826E-5</v>
      </c>
      <c r="AR175" s="348">
        <v>2.550373318349758E-5</v>
      </c>
      <c r="AS175" s="348">
        <v>6.3664721769249435E-5</v>
      </c>
      <c r="AT175" s="348">
        <v>3.6642361234071694E-5</v>
      </c>
      <c r="AU175" s="348">
        <v>3.8934711257183365E-4</v>
      </c>
      <c r="AV175" s="348">
        <v>8.6341792953856188E-5</v>
      </c>
      <c r="AW175" s="348">
        <v>3.6884687174074846E-5</v>
      </c>
      <c r="AX175" s="348">
        <v>2.8252218765589452E-5</v>
      </c>
      <c r="AY175" s="348">
        <v>5.2039839281297768E-5</v>
      </c>
      <c r="AZ175" s="348">
        <v>5.4244337767590086E-5</v>
      </c>
      <c r="BA175" s="348">
        <v>4.2010117746087626E-5</v>
      </c>
      <c r="BB175" s="348">
        <v>2.4511673291933023E-5</v>
      </c>
      <c r="BC175" s="348">
        <v>3.0007162472614043E-5</v>
      </c>
      <c r="BD175" s="348">
        <v>0.39368573761127462</v>
      </c>
      <c r="BE175" s="348">
        <v>2.9491828977715733E-5</v>
      </c>
      <c r="BF175" s="348">
        <v>5.7096164948980659E-3</v>
      </c>
      <c r="BG175" s="348">
        <v>3.2663151557910785E-3</v>
      </c>
      <c r="BH175" s="348">
        <v>5.6079327477578816E-5</v>
      </c>
      <c r="BI175" s="348">
        <v>2.8647481942095702E-3</v>
      </c>
      <c r="BJ175" s="348">
        <v>4.2916614872395462E-4</v>
      </c>
      <c r="BK175" s="348">
        <v>3.6507658404190754E-5</v>
      </c>
      <c r="BL175" s="348">
        <v>1.1572162322995188E-4</v>
      </c>
      <c r="BM175" s="348">
        <v>6.2183243718068283E-4</v>
      </c>
      <c r="BN175" s="348">
        <v>2.0145064949133749E-4</v>
      </c>
      <c r="BO175" s="348">
        <v>1.168442800883751E-3</v>
      </c>
      <c r="BP175" s="348">
        <v>1.5094620187928601E-3</v>
      </c>
      <c r="BQ175" s="348">
        <v>6.5532022504639938E-5</v>
      </c>
      <c r="BR175" s="348">
        <v>4.7508508654716823E-5</v>
      </c>
      <c r="BS175" s="348">
        <v>9.4231948512016583E-5</v>
      </c>
      <c r="BT175" s="348">
        <v>5.9489799036117456E-5</v>
      </c>
      <c r="BU175" s="348">
        <v>1.3352067347449808E-4</v>
      </c>
      <c r="BV175" s="348">
        <v>9.3474100839664208E-5</v>
      </c>
      <c r="BW175" s="348">
        <v>1.185107745071556E-4</v>
      </c>
      <c r="BX175" s="348">
        <v>7.7388234889417932E-5</v>
      </c>
      <c r="BY175" s="348">
        <v>1.2627626427867992E-5</v>
      </c>
      <c r="BZ175" s="348">
        <v>1.0433687772829648E-4</v>
      </c>
      <c r="CA175" s="348">
        <v>1.0448098224105773E-4</v>
      </c>
      <c r="CB175" s="348">
        <v>2.0586777598974662E-4</v>
      </c>
      <c r="CC175" s="348">
        <v>7.482782352611226E-5</v>
      </c>
      <c r="CD175" s="348">
        <v>1.1848064752809536E-4</v>
      </c>
      <c r="CE175" s="348">
        <v>1.0184634551967913E-4</v>
      </c>
      <c r="CF175" s="348">
        <v>7.4069509566904743E-5</v>
      </c>
      <c r="CG175" s="348">
        <v>1.2488047297762607E-4</v>
      </c>
      <c r="CH175" s="348">
        <v>2.5846312743594422E-5</v>
      </c>
      <c r="CI175" s="348">
        <v>7.9083557631567754E-5</v>
      </c>
      <c r="CJ175" s="348">
        <v>1.2237186015095312E-4</v>
      </c>
      <c r="CK175" s="348">
        <v>1.6559212706638418E-4</v>
      </c>
      <c r="CL175" s="348">
        <v>1.0461559179526527E-4</v>
      </c>
      <c r="CM175" s="348">
        <v>1.3368248074041334E-4</v>
      </c>
      <c r="CN175" s="348">
        <v>9.0958506347726096E-4</v>
      </c>
      <c r="CO175" s="348">
        <v>4.3626257873580967E-5</v>
      </c>
      <c r="CP175" s="348">
        <v>1.3952141989094117E-4</v>
      </c>
      <c r="CQ175" s="348">
        <v>5.3118239620161931E-5</v>
      </c>
      <c r="CR175" s="348">
        <v>6.0612383806994333E-5</v>
      </c>
      <c r="CS175" s="348">
        <v>5.6612395048561361E-5</v>
      </c>
      <c r="CT175" s="348">
        <v>2.7684980067723115E-5</v>
      </c>
      <c r="CU175" s="348">
        <v>7.0403923971473913E-5</v>
      </c>
      <c r="CV175" s="348">
        <v>1.6931171641837309E-4</v>
      </c>
      <c r="CW175" s="348">
        <v>1.5931832833381593E-4</v>
      </c>
      <c r="CX175" s="348">
        <v>6.7856699331889016E-4</v>
      </c>
      <c r="CY175" s="348">
        <v>2.8088190859802177E-4</v>
      </c>
      <c r="CZ175" s="348">
        <v>6.1820184396059756E-5</v>
      </c>
      <c r="DA175" s="348">
        <v>8.5050331998442485E-5</v>
      </c>
      <c r="DB175" s="348">
        <v>4.7929425932517143E-5</v>
      </c>
      <c r="DC175" s="348">
        <v>1.2964793227760482E-4</v>
      </c>
      <c r="DD175" s="348">
        <v>5.335804867850191E-5</v>
      </c>
      <c r="DE175" s="348">
        <v>4.265672854926848E-5</v>
      </c>
      <c r="DF175" s="348">
        <v>6.7504999984657426E-5</v>
      </c>
      <c r="DG175" s="349">
        <v>8.9193460712767413E-5</v>
      </c>
    </row>
    <row r="176" spans="1:111" ht="15" customHeight="1" x14ac:dyDescent="0.3">
      <c r="A176" s="510">
        <v>54</v>
      </c>
      <c r="B176" s="196" t="s">
        <v>341</v>
      </c>
      <c r="C176" s="195" t="s">
        <v>342</v>
      </c>
      <c r="D176" s="348">
        <v>2.8090988102303291E-5</v>
      </c>
      <c r="E176" s="348">
        <v>2.2671979127412714E-5</v>
      </c>
      <c r="F176" s="348">
        <v>4.3516463249283668E-5</v>
      </c>
      <c r="G176" s="348">
        <v>2.1049345973242664E-5</v>
      </c>
      <c r="H176" s="348">
        <v>1.1282164076124565E-5</v>
      </c>
      <c r="I176" s="348">
        <v>6.5586313661399888E-7</v>
      </c>
      <c r="J176" s="348">
        <v>7.6832692987627252E-6</v>
      </c>
      <c r="K176" s="348">
        <v>1.4920604850907627E-5</v>
      </c>
      <c r="L176" s="348">
        <v>1.473837091474084E-5</v>
      </c>
      <c r="M176" s="348">
        <v>1.5028627159689332E-5</v>
      </c>
      <c r="N176" s="348">
        <v>1.9765651833139264E-6</v>
      </c>
      <c r="O176" s="348">
        <v>1.0426995798947512E-5</v>
      </c>
      <c r="P176" s="348">
        <v>3.7248515372971556E-6</v>
      </c>
      <c r="Q176" s="348">
        <v>1.6217370245887349E-5</v>
      </c>
      <c r="R176" s="348">
        <v>9.7611209569213658E-6</v>
      </c>
      <c r="S176" s="348">
        <v>1.7026953638462471E-5</v>
      </c>
      <c r="T176" s="348">
        <v>1.186513686355768E-5</v>
      </c>
      <c r="U176" s="348">
        <v>1.4694085354499429E-5</v>
      </c>
      <c r="V176" s="348">
        <v>1.2699972467144531E-5</v>
      </c>
      <c r="W176" s="348">
        <v>1.5708786329122661E-5</v>
      </c>
      <c r="X176" s="348">
        <v>7.4652388655158642E-6</v>
      </c>
      <c r="Y176" s="348">
        <v>1.1707769349135782E-5</v>
      </c>
      <c r="Z176" s="348">
        <v>7.5548742460466904E-6</v>
      </c>
      <c r="AA176" s="348">
        <v>1.0338412789140007E-5</v>
      </c>
      <c r="AB176" s="348">
        <v>9.6406282437689455E-6</v>
      </c>
      <c r="AC176" s="348">
        <v>9.8243460130761686E-6</v>
      </c>
      <c r="AD176" s="348">
        <v>1.8345540607961709E-6</v>
      </c>
      <c r="AE176" s="348">
        <v>1.096300220414749E-5</v>
      </c>
      <c r="AF176" s="348">
        <v>1.1951403808392729E-5</v>
      </c>
      <c r="AG176" s="348">
        <v>1.3624430345942823E-5</v>
      </c>
      <c r="AH176" s="348">
        <v>3.0797390887030918E-6</v>
      </c>
      <c r="AI176" s="348">
        <v>1.1241316997280689E-5</v>
      </c>
      <c r="AJ176" s="348">
        <v>2.3896077647888973E-5</v>
      </c>
      <c r="AK176" s="348">
        <v>1.1669476934410384E-5</v>
      </c>
      <c r="AL176" s="348">
        <v>2.4404631443341847E-5</v>
      </c>
      <c r="AM176" s="348">
        <v>1.4323483267996242E-5</v>
      </c>
      <c r="AN176" s="348">
        <v>1.4641566160385557E-5</v>
      </c>
      <c r="AO176" s="348">
        <v>1.7979849096738126E-5</v>
      </c>
      <c r="AP176" s="348">
        <v>1.1642032615739068E-5</v>
      </c>
      <c r="AQ176" s="348">
        <v>5.806535530617826E-6</v>
      </c>
      <c r="AR176" s="348">
        <v>1.0137628835912895E-5</v>
      </c>
      <c r="AS176" s="348">
        <v>1.3350213559699343E-5</v>
      </c>
      <c r="AT176" s="348">
        <v>1.2596705252378997E-5</v>
      </c>
      <c r="AU176" s="348">
        <v>1.342801431163854E-5</v>
      </c>
      <c r="AV176" s="348">
        <v>2.7747075726380404E-5</v>
      </c>
      <c r="AW176" s="348">
        <v>8.4515339519303212E-6</v>
      </c>
      <c r="AX176" s="348">
        <v>6.9908616341882241E-6</v>
      </c>
      <c r="AY176" s="348">
        <v>1.3619008705554628E-5</v>
      </c>
      <c r="AZ176" s="348">
        <v>1.50754636471494E-5</v>
      </c>
      <c r="BA176" s="348">
        <v>9.5035046050320537E-6</v>
      </c>
      <c r="BB176" s="348">
        <v>4.8079493528893715E-6</v>
      </c>
      <c r="BC176" s="348">
        <v>9.383734337595875E-6</v>
      </c>
      <c r="BD176" s="348">
        <v>1.4125783568786652E-5</v>
      </c>
      <c r="BE176" s="348">
        <v>0.28354014360046664</v>
      </c>
      <c r="BF176" s="348">
        <v>1.2929247887993587E-5</v>
      </c>
      <c r="BG176" s="348">
        <v>1.3378514944293172E-5</v>
      </c>
      <c r="BH176" s="348">
        <v>1.3895061086212021E-5</v>
      </c>
      <c r="BI176" s="348">
        <v>1.7332011366371948E-5</v>
      </c>
      <c r="BJ176" s="348">
        <v>1.3913911327290403E-5</v>
      </c>
      <c r="BK176" s="348">
        <v>1.2664730649895359E-5</v>
      </c>
      <c r="BL176" s="348">
        <v>6.4123627085334935E-5</v>
      </c>
      <c r="BM176" s="348">
        <v>3.1059501806858004E-5</v>
      </c>
      <c r="BN176" s="348">
        <v>2.5636796576249966E-5</v>
      </c>
      <c r="BO176" s="348">
        <v>4.527776217020599E-5</v>
      </c>
      <c r="BP176" s="348">
        <v>5.5126622717464562E-5</v>
      </c>
      <c r="BQ176" s="348">
        <v>2.6869586701817564E-5</v>
      </c>
      <c r="BR176" s="348">
        <v>1.1894963641607892E-5</v>
      </c>
      <c r="BS176" s="348">
        <v>2.310981767577636E-5</v>
      </c>
      <c r="BT176" s="348">
        <v>2.1255482463009779E-5</v>
      </c>
      <c r="BU176" s="348">
        <v>1.6584161266563372E-5</v>
      </c>
      <c r="BV176" s="348">
        <v>1.0470353476093593E-5</v>
      </c>
      <c r="BW176" s="348">
        <v>6.4484947155986606E-6</v>
      </c>
      <c r="BX176" s="348">
        <v>5.5434813640779382E-6</v>
      </c>
      <c r="BY176" s="348">
        <v>1.4891643695715485E-6</v>
      </c>
      <c r="BZ176" s="348">
        <v>8.5727480586583341E-6</v>
      </c>
      <c r="CA176" s="348">
        <v>2.1763708121220425E-5</v>
      </c>
      <c r="CB176" s="348">
        <v>2.5065064665863457E-4</v>
      </c>
      <c r="CC176" s="348">
        <v>4.027395678168067E-6</v>
      </c>
      <c r="CD176" s="348">
        <v>5.3784333455778234E-5</v>
      </c>
      <c r="CE176" s="348">
        <v>1.3753478058353527E-5</v>
      </c>
      <c r="CF176" s="348">
        <v>1.3888827974833787E-5</v>
      </c>
      <c r="CG176" s="348">
        <v>1.4547358661251367E-5</v>
      </c>
      <c r="CH176" s="348">
        <v>8.7083472433555011E-6</v>
      </c>
      <c r="CI176" s="348">
        <v>3.8002834556319545E-5</v>
      </c>
      <c r="CJ176" s="348">
        <v>3.8461553722196048E-5</v>
      </c>
      <c r="CK176" s="348">
        <v>1.7337814766367716E-5</v>
      </c>
      <c r="CL176" s="348">
        <v>4.3041472783462665E-5</v>
      </c>
      <c r="CM176" s="348">
        <v>1.4334365379264876E-5</v>
      </c>
      <c r="CN176" s="348">
        <v>1.7035600565249335E-5</v>
      </c>
      <c r="CO176" s="348">
        <v>8.4774888453360932E-6</v>
      </c>
      <c r="CP176" s="348">
        <v>1.5265856249673331E-5</v>
      </c>
      <c r="CQ176" s="348">
        <v>1.3688537156876677E-5</v>
      </c>
      <c r="CR176" s="348">
        <v>2.2159580585342304E-5</v>
      </c>
      <c r="CS176" s="348">
        <v>1.3566989414130607E-5</v>
      </c>
      <c r="CT176" s="348">
        <v>1.5498693153511185E-5</v>
      </c>
      <c r="CU176" s="348">
        <v>1.2739763108716623E-5</v>
      </c>
      <c r="CV176" s="348">
        <v>8.3015304992633892E-4</v>
      </c>
      <c r="CW176" s="348">
        <v>2.3272300566470469E-5</v>
      </c>
      <c r="CX176" s="348">
        <v>4.8308973389164789E-4</v>
      </c>
      <c r="CY176" s="348">
        <v>1.1676658645475679E-5</v>
      </c>
      <c r="CZ176" s="348">
        <v>2.8546970991429514E-5</v>
      </c>
      <c r="DA176" s="348">
        <v>1.2443351704646691E-5</v>
      </c>
      <c r="DB176" s="348">
        <v>1.4995080684616064E-5</v>
      </c>
      <c r="DC176" s="348">
        <v>1.5866080587132918E-5</v>
      </c>
      <c r="DD176" s="348">
        <v>8.7267553746903532E-6</v>
      </c>
      <c r="DE176" s="348">
        <v>1.2738418469344596E-5</v>
      </c>
      <c r="DF176" s="348">
        <v>1.4173561900063472E-5</v>
      </c>
      <c r="DG176" s="349">
        <v>6.4458947288096059E-6</v>
      </c>
    </row>
    <row r="177" spans="1:111" ht="15" customHeight="1" x14ac:dyDescent="0.3">
      <c r="A177" s="510">
        <v>55</v>
      </c>
      <c r="B177" s="196" t="s">
        <v>343</v>
      </c>
      <c r="C177" s="195" t="s">
        <v>344</v>
      </c>
      <c r="D177" s="348">
        <v>0</v>
      </c>
      <c r="E177" s="348">
        <v>0</v>
      </c>
      <c r="F177" s="348">
        <v>0</v>
      </c>
      <c r="G177" s="348">
        <v>0</v>
      </c>
      <c r="H177" s="348">
        <v>0</v>
      </c>
      <c r="I177" s="348">
        <v>0</v>
      </c>
      <c r="J177" s="348">
        <v>0</v>
      </c>
      <c r="K177" s="348">
        <v>0</v>
      </c>
      <c r="L177" s="348">
        <v>0</v>
      </c>
      <c r="M177" s="348">
        <v>0</v>
      </c>
      <c r="N177" s="348">
        <v>0</v>
      </c>
      <c r="O177" s="348">
        <v>0</v>
      </c>
      <c r="P177" s="348">
        <v>0</v>
      </c>
      <c r="Q177" s="348">
        <v>0</v>
      </c>
      <c r="R177" s="348">
        <v>0</v>
      </c>
      <c r="S177" s="348">
        <v>0</v>
      </c>
      <c r="T177" s="348">
        <v>0</v>
      </c>
      <c r="U177" s="348">
        <v>0</v>
      </c>
      <c r="V177" s="348">
        <v>0</v>
      </c>
      <c r="W177" s="348">
        <v>0</v>
      </c>
      <c r="X177" s="348">
        <v>0</v>
      </c>
      <c r="Y177" s="348">
        <v>0</v>
      </c>
      <c r="Z177" s="348">
        <v>0</v>
      </c>
      <c r="AA177" s="348">
        <v>0</v>
      </c>
      <c r="AB177" s="348">
        <v>0</v>
      </c>
      <c r="AC177" s="348">
        <v>0</v>
      </c>
      <c r="AD177" s="348">
        <v>0</v>
      </c>
      <c r="AE177" s="348">
        <v>0</v>
      </c>
      <c r="AF177" s="348">
        <v>0</v>
      </c>
      <c r="AG177" s="348">
        <v>0</v>
      </c>
      <c r="AH177" s="348">
        <v>0</v>
      </c>
      <c r="AI177" s="348">
        <v>0</v>
      </c>
      <c r="AJ177" s="348">
        <v>0</v>
      </c>
      <c r="AK177" s="348">
        <v>0</v>
      </c>
      <c r="AL177" s="348">
        <v>0</v>
      </c>
      <c r="AM177" s="348">
        <v>0</v>
      </c>
      <c r="AN177" s="348">
        <v>0</v>
      </c>
      <c r="AO177" s="348">
        <v>0</v>
      </c>
      <c r="AP177" s="348">
        <v>0</v>
      </c>
      <c r="AQ177" s="348">
        <v>0</v>
      </c>
      <c r="AR177" s="348">
        <v>0</v>
      </c>
      <c r="AS177" s="348">
        <v>0</v>
      </c>
      <c r="AT177" s="348">
        <v>0</v>
      </c>
      <c r="AU177" s="348">
        <v>0</v>
      </c>
      <c r="AV177" s="348">
        <v>0</v>
      </c>
      <c r="AW177" s="348">
        <v>0</v>
      </c>
      <c r="AX177" s="348">
        <v>0</v>
      </c>
      <c r="AY177" s="348">
        <v>0</v>
      </c>
      <c r="AZ177" s="348">
        <v>0</v>
      </c>
      <c r="BA177" s="348">
        <v>0</v>
      </c>
      <c r="BB177" s="348">
        <v>0</v>
      </c>
      <c r="BC177" s="348">
        <v>0</v>
      </c>
      <c r="BD177" s="348">
        <v>0</v>
      </c>
      <c r="BE177" s="348">
        <v>0</v>
      </c>
      <c r="BF177" s="348">
        <v>0.84861439895671431</v>
      </c>
      <c r="BG177" s="348">
        <v>0</v>
      </c>
      <c r="BH177" s="348">
        <v>0</v>
      </c>
      <c r="BI177" s="348">
        <v>0</v>
      </c>
      <c r="BJ177" s="348">
        <v>0</v>
      </c>
      <c r="BK177" s="348">
        <v>0</v>
      </c>
      <c r="BL177" s="348">
        <v>0</v>
      </c>
      <c r="BM177" s="348">
        <v>0</v>
      </c>
      <c r="BN177" s="348">
        <v>0</v>
      </c>
      <c r="BO177" s="348">
        <v>0</v>
      </c>
      <c r="BP177" s="348">
        <v>0</v>
      </c>
      <c r="BQ177" s="348">
        <v>0</v>
      </c>
      <c r="BR177" s="348">
        <v>0</v>
      </c>
      <c r="BS177" s="348">
        <v>0</v>
      </c>
      <c r="BT177" s="348">
        <v>0</v>
      </c>
      <c r="BU177" s="348">
        <v>0</v>
      </c>
      <c r="BV177" s="348">
        <v>0</v>
      </c>
      <c r="BW177" s="348">
        <v>0</v>
      </c>
      <c r="BX177" s="348">
        <v>0</v>
      </c>
      <c r="BY177" s="348">
        <v>0</v>
      </c>
      <c r="BZ177" s="348">
        <v>0</v>
      </c>
      <c r="CA177" s="348">
        <v>0</v>
      </c>
      <c r="CB177" s="348">
        <v>0</v>
      </c>
      <c r="CC177" s="348">
        <v>0</v>
      </c>
      <c r="CD177" s="348">
        <v>0</v>
      </c>
      <c r="CE177" s="348">
        <v>0</v>
      </c>
      <c r="CF177" s="348">
        <v>0</v>
      </c>
      <c r="CG177" s="348">
        <v>0</v>
      </c>
      <c r="CH177" s="348">
        <v>0</v>
      </c>
      <c r="CI177" s="348">
        <v>0</v>
      </c>
      <c r="CJ177" s="348">
        <v>0</v>
      </c>
      <c r="CK177" s="348">
        <v>0</v>
      </c>
      <c r="CL177" s="348">
        <v>0</v>
      </c>
      <c r="CM177" s="348">
        <v>0</v>
      </c>
      <c r="CN177" s="348">
        <v>0</v>
      </c>
      <c r="CO177" s="348">
        <v>0</v>
      </c>
      <c r="CP177" s="348">
        <v>0</v>
      </c>
      <c r="CQ177" s="348">
        <v>0</v>
      </c>
      <c r="CR177" s="348">
        <v>0</v>
      </c>
      <c r="CS177" s="348">
        <v>0</v>
      </c>
      <c r="CT177" s="348">
        <v>0</v>
      </c>
      <c r="CU177" s="348">
        <v>0</v>
      </c>
      <c r="CV177" s="348">
        <v>0</v>
      </c>
      <c r="CW177" s="348">
        <v>0</v>
      </c>
      <c r="CX177" s="348">
        <v>0</v>
      </c>
      <c r="CY177" s="348">
        <v>0</v>
      </c>
      <c r="CZ177" s="348">
        <v>0</v>
      </c>
      <c r="DA177" s="348">
        <v>0</v>
      </c>
      <c r="DB177" s="348">
        <v>0</v>
      </c>
      <c r="DC177" s="348">
        <v>0</v>
      </c>
      <c r="DD177" s="348">
        <v>0</v>
      </c>
      <c r="DE177" s="348">
        <v>0</v>
      </c>
      <c r="DF177" s="348">
        <v>0</v>
      </c>
      <c r="DG177" s="349">
        <v>0</v>
      </c>
    </row>
    <row r="178" spans="1:111" ht="15" customHeight="1" x14ac:dyDescent="0.3">
      <c r="A178" s="510">
        <v>56</v>
      </c>
      <c r="B178" s="196" t="s">
        <v>345</v>
      </c>
      <c r="C178" s="195" t="s">
        <v>346</v>
      </c>
      <c r="D178" s="348">
        <v>1.1919836809363311E-4</v>
      </c>
      <c r="E178" s="348">
        <v>8.477426100385572E-5</v>
      </c>
      <c r="F178" s="348">
        <v>2.3493656111525687E-4</v>
      </c>
      <c r="G178" s="348">
        <v>6.1732119970954582E-5</v>
      </c>
      <c r="H178" s="348">
        <v>3.4870510289764149E-5</v>
      </c>
      <c r="I178" s="348">
        <v>1.4670420425606551E-6</v>
      </c>
      <c r="J178" s="348">
        <v>2.286391596278615E-5</v>
      </c>
      <c r="K178" s="348">
        <v>5.4528285143498755E-5</v>
      </c>
      <c r="L178" s="348">
        <v>5.2448573579296604E-5</v>
      </c>
      <c r="M178" s="348">
        <v>5.8112844937785606E-5</v>
      </c>
      <c r="N178" s="348">
        <v>7.2165751619790215E-6</v>
      </c>
      <c r="O178" s="348">
        <v>4.013790629810444E-5</v>
      </c>
      <c r="P178" s="348">
        <v>1.2845573393144715E-5</v>
      </c>
      <c r="Q178" s="348">
        <v>5.2741158355920155E-5</v>
      </c>
      <c r="R178" s="348">
        <v>2.8886701341250328E-5</v>
      </c>
      <c r="S178" s="348">
        <v>6.4057196581827504E-5</v>
      </c>
      <c r="T178" s="348">
        <v>4.2139106552474652E-5</v>
      </c>
      <c r="U178" s="348">
        <v>3.7544315353900564E-5</v>
      </c>
      <c r="V178" s="348">
        <v>5.6606555292414291E-5</v>
      </c>
      <c r="W178" s="348">
        <v>6.9660530368351078E-5</v>
      </c>
      <c r="X178" s="348">
        <v>3.2329023148171465E-5</v>
      </c>
      <c r="Y178" s="348">
        <v>5.7556032829312601E-5</v>
      </c>
      <c r="Z178" s="348">
        <v>3.4991418325212785E-5</v>
      </c>
      <c r="AA178" s="348">
        <v>4.1766905987294267E-5</v>
      </c>
      <c r="AB178" s="348">
        <v>3.8379372960248906E-5</v>
      </c>
      <c r="AC178" s="348">
        <v>3.6623825931509652E-5</v>
      </c>
      <c r="AD178" s="348">
        <v>8.2902749197593111E-6</v>
      </c>
      <c r="AE178" s="348">
        <v>3.5859359747421438E-5</v>
      </c>
      <c r="AF178" s="348">
        <v>4.7754457819488087E-5</v>
      </c>
      <c r="AG178" s="348">
        <v>6.0312228435840869E-5</v>
      </c>
      <c r="AH178" s="348">
        <v>1.1050919320204695E-5</v>
      </c>
      <c r="AI178" s="348">
        <v>4.2605095736299411E-5</v>
      </c>
      <c r="AJ178" s="348">
        <v>8.9169529113569242E-5</v>
      </c>
      <c r="AK178" s="348">
        <v>4.905927624950084E-5</v>
      </c>
      <c r="AL178" s="348">
        <v>8.5321882173743687E-5</v>
      </c>
      <c r="AM178" s="348">
        <v>5.6349024177274805E-5</v>
      </c>
      <c r="AN178" s="348">
        <v>5.8627856667142097E-5</v>
      </c>
      <c r="AO178" s="348">
        <v>7.1839640879982981E-5</v>
      </c>
      <c r="AP178" s="348">
        <v>3.9934153156591834E-5</v>
      </c>
      <c r="AQ178" s="348">
        <v>2.0094380662415615E-5</v>
      </c>
      <c r="AR178" s="348">
        <v>3.6735589303172083E-5</v>
      </c>
      <c r="AS178" s="348">
        <v>5.3287648083617736E-5</v>
      </c>
      <c r="AT178" s="348">
        <v>4.6411261406572021E-5</v>
      </c>
      <c r="AU178" s="348">
        <v>4.549367249957486E-5</v>
      </c>
      <c r="AV178" s="348">
        <v>3.9847959656282798E-5</v>
      </c>
      <c r="AW178" s="348">
        <v>3.0726754345845985E-5</v>
      </c>
      <c r="AX178" s="348">
        <v>2.3663750420311435E-5</v>
      </c>
      <c r="AY178" s="348">
        <v>5.4657461230928601E-5</v>
      </c>
      <c r="AZ178" s="348">
        <v>4.1069715840129729E-5</v>
      </c>
      <c r="BA178" s="348">
        <v>3.1665017223076456E-5</v>
      </c>
      <c r="BB178" s="348">
        <v>1.7459747228107721E-5</v>
      </c>
      <c r="BC178" s="348">
        <v>2.5117082423971582E-5</v>
      </c>
      <c r="BD178" s="348">
        <v>1.5727311171111268E-5</v>
      </c>
      <c r="BE178" s="348">
        <v>1.1501777006733139E-5</v>
      </c>
      <c r="BF178" s="348">
        <v>4.3297061326667725E-5</v>
      </c>
      <c r="BG178" s="348">
        <v>0.96894248407268257</v>
      </c>
      <c r="BH178" s="348">
        <v>4.9267721418955411E-5</v>
      </c>
      <c r="BI178" s="348">
        <v>4.0226472539039464E-5</v>
      </c>
      <c r="BJ178" s="348">
        <v>2.8243114602903296E-5</v>
      </c>
      <c r="BK178" s="348">
        <v>3.6241180474099153E-5</v>
      </c>
      <c r="BL178" s="348">
        <v>1.0217949889999728E-4</v>
      </c>
      <c r="BM178" s="348">
        <v>5.3682662743530037E-5</v>
      </c>
      <c r="BN178" s="348">
        <v>6.5509221879070915E-5</v>
      </c>
      <c r="BO178" s="348">
        <v>7.2047851310141166E-5</v>
      </c>
      <c r="BP178" s="348">
        <v>6.6150947106612763E-5</v>
      </c>
      <c r="BQ178" s="348">
        <v>1.3713893625084752E-4</v>
      </c>
      <c r="BR178" s="348">
        <v>3.5195318487084027E-5</v>
      </c>
      <c r="BS178" s="348">
        <v>1.1056993832580077E-4</v>
      </c>
      <c r="BT178" s="348">
        <v>8.6915060029917795E-5</v>
      </c>
      <c r="BU178" s="348">
        <v>3.7398156797484607E-5</v>
      </c>
      <c r="BV178" s="348">
        <v>2.8739495851038716E-5</v>
      </c>
      <c r="BW178" s="348">
        <v>1.9853136915202789E-5</v>
      </c>
      <c r="BX178" s="348">
        <v>1.6738761403196177E-5</v>
      </c>
      <c r="BY178" s="348">
        <v>4.0435624163535996E-6</v>
      </c>
      <c r="BZ178" s="348">
        <v>2.7587708664207003E-5</v>
      </c>
      <c r="CA178" s="348">
        <v>1.0360576885314322E-4</v>
      </c>
      <c r="CB178" s="348">
        <v>6.6800293591292301E-4</v>
      </c>
      <c r="CC178" s="348">
        <v>1.0546254796145414E-5</v>
      </c>
      <c r="CD178" s="348">
        <v>6.1521942759833968E-5</v>
      </c>
      <c r="CE178" s="348">
        <v>4.3190635358411199E-5</v>
      </c>
      <c r="CF178" s="348">
        <v>4.55428670517774E-5</v>
      </c>
      <c r="CG178" s="348">
        <v>5.0561048848270737E-5</v>
      </c>
      <c r="CH178" s="348">
        <v>2.7237118984051463E-5</v>
      </c>
      <c r="CI178" s="348">
        <v>6.1035045116298177E-5</v>
      </c>
      <c r="CJ178" s="348">
        <v>5.6500271361474738E-5</v>
      </c>
      <c r="CK178" s="348">
        <v>6.6530884287633219E-5</v>
      </c>
      <c r="CL178" s="348">
        <v>5.2800544568888738E-5</v>
      </c>
      <c r="CM178" s="348">
        <v>3.7766973614331169E-5</v>
      </c>
      <c r="CN178" s="348">
        <v>3.9504392350889537E-4</v>
      </c>
      <c r="CO178" s="348">
        <v>2.9046762254849314E-5</v>
      </c>
      <c r="CP178" s="348">
        <v>6.3691600153703329E-5</v>
      </c>
      <c r="CQ178" s="348">
        <v>3.2001578917490654E-5</v>
      </c>
      <c r="CR178" s="348">
        <v>7.007545376148727E-5</v>
      </c>
      <c r="CS178" s="348">
        <v>4.4454114374209029E-5</v>
      </c>
      <c r="CT178" s="348">
        <v>2.7120245019668499E-5</v>
      </c>
      <c r="CU178" s="348">
        <v>4.3799799236736504E-5</v>
      </c>
      <c r="CV178" s="348">
        <v>4.0052041928817392E-4</v>
      </c>
      <c r="CW178" s="348">
        <v>4.1807881536376666E-5</v>
      </c>
      <c r="CX178" s="348">
        <v>2.9755994943905426E-3</v>
      </c>
      <c r="CY178" s="348">
        <v>2.6941306479102752E-5</v>
      </c>
      <c r="CZ178" s="348">
        <v>7.3578896598172462E-5</v>
      </c>
      <c r="DA178" s="348">
        <v>3.996232328115044E-5</v>
      </c>
      <c r="DB178" s="348">
        <v>4.9302369688849117E-5</v>
      </c>
      <c r="DC178" s="348">
        <v>5.0883023207802495E-5</v>
      </c>
      <c r="DD178" s="348">
        <v>2.5876894146475649E-5</v>
      </c>
      <c r="DE178" s="348">
        <v>3.6292669949571856E-5</v>
      </c>
      <c r="DF178" s="348">
        <v>4.6292701939428237E-5</v>
      </c>
      <c r="DG178" s="349">
        <v>4.3586126257140884E-5</v>
      </c>
    </row>
    <row r="179" spans="1:111" ht="15" customHeight="1" x14ac:dyDescent="0.3">
      <c r="A179" s="510">
        <v>57</v>
      </c>
      <c r="B179" s="196" t="s">
        <v>347</v>
      </c>
      <c r="C179" s="195" t="s">
        <v>225</v>
      </c>
      <c r="D179" s="348">
        <v>7.2669855902384485E-3</v>
      </c>
      <c r="E179" s="348">
        <v>5.1725702661254E-3</v>
      </c>
      <c r="F179" s="348">
        <v>1.432241371740315E-2</v>
      </c>
      <c r="G179" s="348">
        <v>3.7755519376913471E-3</v>
      </c>
      <c r="H179" s="348">
        <v>2.1218257396756466E-3</v>
      </c>
      <c r="I179" s="348">
        <v>8.9947339268348412E-5</v>
      </c>
      <c r="J179" s="348">
        <v>1.4012978719491868E-3</v>
      </c>
      <c r="K179" s="348">
        <v>3.3246071840064536E-3</v>
      </c>
      <c r="L179" s="348">
        <v>3.1943074365225303E-3</v>
      </c>
      <c r="M179" s="348">
        <v>3.5430305569192641E-3</v>
      </c>
      <c r="N179" s="348">
        <v>4.3767070611740785E-4</v>
      </c>
      <c r="O179" s="348">
        <v>2.452649481332299E-3</v>
      </c>
      <c r="P179" s="348">
        <v>7.8623660545726348E-4</v>
      </c>
      <c r="Q179" s="348">
        <v>3.2129549336395121E-3</v>
      </c>
      <c r="R179" s="348">
        <v>1.766802161214707E-3</v>
      </c>
      <c r="S179" s="348">
        <v>3.9133328237783921E-3</v>
      </c>
      <c r="T179" s="348">
        <v>2.5783526878771176E-3</v>
      </c>
      <c r="U179" s="348">
        <v>2.3006905928929042E-3</v>
      </c>
      <c r="V179" s="348">
        <v>3.4567138441957204E-3</v>
      </c>
      <c r="W179" s="348">
        <v>4.2501089209024843E-3</v>
      </c>
      <c r="X179" s="348">
        <v>1.9754393157458009E-3</v>
      </c>
      <c r="Y179" s="348">
        <v>3.5128827980720084E-3</v>
      </c>
      <c r="Z179" s="348">
        <v>2.1396225194894505E-3</v>
      </c>
      <c r="AA179" s="348">
        <v>2.5436318757718966E-3</v>
      </c>
      <c r="AB179" s="348">
        <v>2.3582266132857149E-3</v>
      </c>
      <c r="AC179" s="348">
        <v>2.2414275207452467E-3</v>
      </c>
      <c r="AD179" s="348">
        <v>5.0591647398838232E-4</v>
      </c>
      <c r="AE179" s="348">
        <v>2.1785143242374063E-3</v>
      </c>
      <c r="AF179" s="348">
        <v>2.9233288606509123E-3</v>
      </c>
      <c r="AG179" s="348">
        <v>3.676195355891863E-3</v>
      </c>
      <c r="AH179" s="348">
        <v>6.7516336257000115E-4</v>
      </c>
      <c r="AI179" s="348">
        <v>2.5904618666397587E-3</v>
      </c>
      <c r="AJ179" s="348">
        <v>5.4352743112503973E-3</v>
      </c>
      <c r="AK179" s="348">
        <v>2.9989114015631486E-3</v>
      </c>
      <c r="AL179" s="348">
        <v>5.2043792105435803E-3</v>
      </c>
      <c r="AM179" s="348">
        <v>3.4304007445527169E-3</v>
      </c>
      <c r="AN179" s="348">
        <v>3.5711624028609314E-3</v>
      </c>
      <c r="AO179" s="348">
        <v>4.3647872610850609E-3</v>
      </c>
      <c r="AP179" s="348">
        <v>2.4259515117028827E-3</v>
      </c>
      <c r="AQ179" s="348">
        <v>1.2263602737905143E-3</v>
      </c>
      <c r="AR179" s="348">
        <v>2.2376895151556271E-3</v>
      </c>
      <c r="AS179" s="348">
        <v>3.2559467450750225E-3</v>
      </c>
      <c r="AT179" s="348">
        <v>2.8281911666053552E-3</v>
      </c>
      <c r="AU179" s="348">
        <v>2.7740255382908965E-3</v>
      </c>
      <c r="AV179" s="348">
        <v>3.0714319652216655E-3</v>
      </c>
      <c r="AW179" s="348">
        <v>1.8818531062938806E-3</v>
      </c>
      <c r="AX179" s="348">
        <v>1.4477743128895612E-3</v>
      </c>
      <c r="AY179" s="348">
        <v>3.3440127661990521E-3</v>
      </c>
      <c r="AZ179" s="348">
        <v>2.5102618664445647E-3</v>
      </c>
      <c r="BA179" s="348">
        <v>1.9366599014676816E-3</v>
      </c>
      <c r="BB179" s="348">
        <v>1.0699084629572989E-3</v>
      </c>
      <c r="BC179" s="348">
        <v>1.5320160486671783E-3</v>
      </c>
      <c r="BD179" s="348">
        <v>9.6695983017382062E-4</v>
      </c>
      <c r="BE179" s="348">
        <v>7.0431495513118437E-4</v>
      </c>
      <c r="BF179" s="348">
        <v>0.70777568214938769</v>
      </c>
      <c r="BG179" s="348">
        <v>0.73204591458366375</v>
      </c>
      <c r="BH179" s="348">
        <v>1.4443625774037874</v>
      </c>
      <c r="BI179" s="348">
        <v>2.4554323385160655E-3</v>
      </c>
      <c r="BJ179" s="348">
        <v>4.5203413889208177E-2</v>
      </c>
      <c r="BK179" s="348">
        <v>2.2208424247803591E-3</v>
      </c>
      <c r="BL179" s="348">
        <v>6.2372689766757783E-3</v>
      </c>
      <c r="BM179" s="348">
        <v>3.266209152767464E-3</v>
      </c>
      <c r="BN179" s="348">
        <v>3.9810557453509006E-3</v>
      </c>
      <c r="BO179" s="348">
        <v>4.385390140904691E-3</v>
      </c>
      <c r="BP179" s="348">
        <v>4.0207483972594955E-3</v>
      </c>
      <c r="BQ179" s="348">
        <v>8.3590504101185448E-3</v>
      </c>
      <c r="BR179" s="348">
        <v>2.148165218454446E-3</v>
      </c>
      <c r="BS179" s="348">
        <v>6.7454215181631605E-3</v>
      </c>
      <c r="BT179" s="348">
        <v>5.3608806853523115E-3</v>
      </c>
      <c r="BU179" s="348">
        <v>2.3097254245325401E-3</v>
      </c>
      <c r="BV179" s="348">
        <v>1.7746618668515346E-3</v>
      </c>
      <c r="BW179" s="348">
        <v>1.2024359737690981E-3</v>
      </c>
      <c r="BX179" s="348">
        <v>1.013287289224725E-3</v>
      </c>
      <c r="BY179" s="348">
        <v>2.4784341815693787E-4</v>
      </c>
      <c r="BZ179" s="348">
        <v>5.054894147439701E-3</v>
      </c>
      <c r="CA179" s="348">
        <v>6.318816915902253E-3</v>
      </c>
      <c r="CB179" s="348">
        <v>4.0926976049868835E-2</v>
      </c>
      <c r="CC179" s="348">
        <v>6.3880376405847942E-4</v>
      </c>
      <c r="CD179" s="348">
        <v>9.3310598224792627E-3</v>
      </c>
      <c r="CE179" s="348">
        <v>2.6508943051365198E-3</v>
      </c>
      <c r="CF179" s="348">
        <v>2.7802172949831735E-3</v>
      </c>
      <c r="CG179" s="348">
        <v>3.1277424234683461E-3</v>
      </c>
      <c r="CH179" s="348">
        <v>1.7996991249072305E-3</v>
      </c>
      <c r="CI179" s="348">
        <v>3.7262441804168434E-3</v>
      </c>
      <c r="CJ179" s="348">
        <v>3.4677310032770105E-3</v>
      </c>
      <c r="CK179" s="348">
        <v>4.0724860440154147E-3</v>
      </c>
      <c r="CL179" s="348">
        <v>3.2177419077850482E-3</v>
      </c>
      <c r="CM179" s="348">
        <v>2.3439477261153565E-3</v>
      </c>
      <c r="CN179" s="348">
        <v>4.1846791482270679E-3</v>
      </c>
      <c r="CO179" s="348">
        <v>1.781506052780696E-3</v>
      </c>
      <c r="CP179" s="348">
        <v>3.9248023774800531E-3</v>
      </c>
      <c r="CQ179" s="348">
        <v>1.9639231206053675E-3</v>
      </c>
      <c r="CR179" s="348">
        <v>4.2685361152434605E-3</v>
      </c>
      <c r="CS179" s="348">
        <v>2.7091629341114871E-3</v>
      </c>
      <c r="CT179" s="348">
        <v>1.6540186451883775E-3</v>
      </c>
      <c r="CU179" s="348">
        <v>2.6938476190282962E-3</v>
      </c>
      <c r="CV179" s="348">
        <v>2.4416105423531499E-2</v>
      </c>
      <c r="CW179" s="348">
        <v>2.5722431968734087E-3</v>
      </c>
      <c r="CX179" s="348">
        <v>0.1813105868546116</v>
      </c>
      <c r="CY179" s="348">
        <v>1.652975582618482E-3</v>
      </c>
      <c r="CZ179" s="348">
        <v>4.4776240872784938E-3</v>
      </c>
      <c r="DA179" s="348">
        <v>2.4437777501515158E-3</v>
      </c>
      <c r="DB179" s="348">
        <v>3.0052310531821723E-3</v>
      </c>
      <c r="DC179" s="348">
        <v>3.1195846614409063E-3</v>
      </c>
      <c r="DD179" s="348">
        <v>1.5856051761772272E-3</v>
      </c>
      <c r="DE179" s="348">
        <v>2.2459401202668807E-3</v>
      </c>
      <c r="DF179" s="348">
        <v>2.8376862553807867E-3</v>
      </c>
      <c r="DG179" s="349">
        <v>1.1979268214396168E-3</v>
      </c>
    </row>
    <row r="180" spans="1:111" ht="15" customHeight="1" x14ac:dyDescent="0.3">
      <c r="A180" s="510">
        <v>58</v>
      </c>
      <c r="B180" s="196" t="s">
        <v>348</v>
      </c>
      <c r="C180" s="195" t="s">
        <v>226</v>
      </c>
      <c r="D180" s="348">
        <v>6.525026903301753E-5</v>
      </c>
      <c r="E180" s="348">
        <v>2.7940506117483325E-4</v>
      </c>
      <c r="F180" s="348">
        <v>5.8973548070336984E-5</v>
      </c>
      <c r="G180" s="348">
        <v>8.0930784013691451E-5</v>
      </c>
      <c r="H180" s="348">
        <v>3.7529465600081406E-2</v>
      </c>
      <c r="I180" s="348">
        <v>5.8093546157901564E-7</v>
      </c>
      <c r="J180" s="348">
        <v>2.6263288264821572E-5</v>
      </c>
      <c r="K180" s="348">
        <v>1.2890122441909261E-3</v>
      </c>
      <c r="L180" s="348">
        <v>1.376426165693927E-4</v>
      </c>
      <c r="M180" s="348">
        <v>4.7043668979377339E-4</v>
      </c>
      <c r="N180" s="348">
        <v>6.2180215506893849E-6</v>
      </c>
      <c r="O180" s="348">
        <v>2.8909076626927474E-5</v>
      </c>
      <c r="P180" s="348">
        <v>1.1591135705891206E-5</v>
      </c>
      <c r="Q180" s="348">
        <v>7.902951082478207E-5</v>
      </c>
      <c r="R180" s="348">
        <v>4.9228357143022787E-5</v>
      </c>
      <c r="S180" s="348">
        <v>1.8074943410531654E-4</v>
      </c>
      <c r="T180" s="348">
        <v>8.8493844799607352E-5</v>
      </c>
      <c r="U180" s="348">
        <v>5.0281819659720145E-5</v>
      </c>
      <c r="V180" s="348">
        <v>1.1367159462563931E-4</v>
      </c>
      <c r="W180" s="348">
        <v>9.972704787025991E-5</v>
      </c>
      <c r="X180" s="348">
        <v>1.1083741116377778E-4</v>
      </c>
      <c r="Y180" s="348">
        <v>6.5144213804923132E-5</v>
      </c>
      <c r="Z180" s="348">
        <v>6.0469910800847625E-5</v>
      </c>
      <c r="AA180" s="348">
        <v>8.2005410588894534E-5</v>
      </c>
      <c r="AB180" s="348">
        <v>5.4000405701261456E-5</v>
      </c>
      <c r="AC180" s="348">
        <v>7.5876913879265886E-5</v>
      </c>
      <c r="AD180" s="348">
        <v>7.473716660665508E-5</v>
      </c>
      <c r="AE180" s="348">
        <v>4.0802938677665478E-4</v>
      </c>
      <c r="AF180" s="348">
        <v>4.6821455628417039E-5</v>
      </c>
      <c r="AG180" s="348">
        <v>3.1384416754872789E-5</v>
      </c>
      <c r="AH180" s="348">
        <v>1.4400713906361598E-5</v>
      </c>
      <c r="AI180" s="348">
        <v>9.2539394788047118E-5</v>
      </c>
      <c r="AJ180" s="348">
        <v>2.1028232467569305E-4</v>
      </c>
      <c r="AK180" s="348">
        <v>8.1284081979489267E-5</v>
      </c>
      <c r="AL180" s="348">
        <v>1.1994951571782456E-4</v>
      </c>
      <c r="AM180" s="348">
        <v>2.8905637733534108E-4</v>
      </c>
      <c r="AN180" s="348">
        <v>2.0005797083249557E-4</v>
      </c>
      <c r="AO180" s="348">
        <v>2.1047006630654598E-4</v>
      </c>
      <c r="AP180" s="348">
        <v>1.6412929506776799E-4</v>
      </c>
      <c r="AQ180" s="348">
        <v>2.1299712828753029E-4</v>
      </c>
      <c r="AR180" s="348">
        <v>1.4610239355365362E-4</v>
      </c>
      <c r="AS180" s="348">
        <v>9.9506494122549388E-5</v>
      </c>
      <c r="AT180" s="348">
        <v>8.1864874749534744E-5</v>
      </c>
      <c r="AU180" s="348">
        <v>5.7414923286524704E-5</v>
      </c>
      <c r="AV180" s="348">
        <v>4.8234941533168196E-5</v>
      </c>
      <c r="AW180" s="348">
        <v>3.0549328339517598E-5</v>
      </c>
      <c r="AX180" s="348">
        <v>1.4781860536238079E-5</v>
      </c>
      <c r="AY180" s="348">
        <v>4.4526315483620077E-5</v>
      </c>
      <c r="AZ180" s="348">
        <v>5.6811875657931956E-5</v>
      </c>
      <c r="BA180" s="348">
        <v>3.6897990943657964E-5</v>
      </c>
      <c r="BB180" s="348">
        <v>1.2635328172265345E-5</v>
      </c>
      <c r="BC180" s="348">
        <v>3.8022514976760911E-5</v>
      </c>
      <c r="BD180" s="348">
        <v>1.6379723555447837E-5</v>
      </c>
      <c r="BE180" s="348">
        <v>1.0487770726099854E-5</v>
      </c>
      <c r="BF180" s="348">
        <v>9.9970822686280299E-5</v>
      </c>
      <c r="BG180" s="348">
        <v>1.1140143230884381E-4</v>
      </c>
      <c r="BH180" s="348">
        <v>8.2372030391972037E-5</v>
      </c>
      <c r="BI180" s="348">
        <v>1.0567806472302159</v>
      </c>
      <c r="BJ180" s="348">
        <v>4.1083263013668631E-5</v>
      </c>
      <c r="BK180" s="348">
        <v>1.9052336601922275E-4</v>
      </c>
      <c r="BL180" s="348">
        <v>2.1236293001953353E-3</v>
      </c>
      <c r="BM180" s="348">
        <v>6.0159092607262988E-5</v>
      </c>
      <c r="BN180" s="348">
        <v>6.2153490298064545E-5</v>
      </c>
      <c r="BO180" s="348">
        <v>8.197338238236447E-5</v>
      </c>
      <c r="BP180" s="348">
        <v>8.2833957466441321E-5</v>
      </c>
      <c r="BQ180" s="348">
        <v>1.1335650068065348E-4</v>
      </c>
      <c r="BR180" s="348">
        <v>1.0362403961993568E-4</v>
      </c>
      <c r="BS180" s="348">
        <v>3.4462690257834821E-5</v>
      </c>
      <c r="BT180" s="348">
        <v>3.9484407475386667E-5</v>
      </c>
      <c r="BU180" s="348">
        <v>3.1090858756089997E-5</v>
      </c>
      <c r="BV180" s="348">
        <v>1.7208460124089128E-5</v>
      </c>
      <c r="BW180" s="348">
        <v>1.1292420460859666E-5</v>
      </c>
      <c r="BX180" s="348">
        <v>1.0056011885793634E-5</v>
      </c>
      <c r="BY180" s="348">
        <v>3.0204894772971175E-6</v>
      </c>
      <c r="BZ180" s="348">
        <v>2.3039519842692815E-5</v>
      </c>
      <c r="CA180" s="348">
        <v>1.4616843572487422E-4</v>
      </c>
      <c r="CB180" s="348">
        <v>3.2705009152629214E-4</v>
      </c>
      <c r="CC180" s="348">
        <v>1.706950396361262E-2</v>
      </c>
      <c r="CD180" s="348">
        <v>3.7705915056574836E-4</v>
      </c>
      <c r="CE180" s="348">
        <v>7.6045722958600071E-5</v>
      </c>
      <c r="CF180" s="348">
        <v>3.8790433442104385E-5</v>
      </c>
      <c r="CG180" s="348">
        <v>1.337128951549223E-3</v>
      </c>
      <c r="CH180" s="348">
        <v>5.1838195125361541E-5</v>
      </c>
      <c r="CI180" s="348">
        <v>1.9256570275136599E-5</v>
      </c>
      <c r="CJ180" s="348">
        <v>2.2334450547814955E-5</v>
      </c>
      <c r="CK180" s="348">
        <v>2.1501995026455842E-5</v>
      </c>
      <c r="CL180" s="348">
        <v>1.9466588189165898E-5</v>
      </c>
      <c r="CM180" s="348">
        <v>3.7917586591402821E-5</v>
      </c>
      <c r="CN180" s="348">
        <v>1.4055288952123446E-3</v>
      </c>
      <c r="CO180" s="348">
        <v>1.8543841411680352E-4</v>
      </c>
      <c r="CP180" s="348">
        <v>1.5127252203651605E-4</v>
      </c>
      <c r="CQ180" s="348">
        <v>3.8005522786264114E-5</v>
      </c>
      <c r="CR180" s="348">
        <v>3.2788559438561643E-5</v>
      </c>
      <c r="CS180" s="348">
        <v>5.5003981645659828E-5</v>
      </c>
      <c r="CT180" s="348">
        <v>8.6942601137414581E-5</v>
      </c>
      <c r="CU180" s="348">
        <v>2.8976164732117109E-5</v>
      </c>
      <c r="CV180" s="348">
        <v>4.0167635154978664E-5</v>
      </c>
      <c r="CW180" s="348">
        <v>2.1977350200924595E-5</v>
      </c>
      <c r="CX180" s="348">
        <v>5.1444642989251772E-5</v>
      </c>
      <c r="CY180" s="348">
        <v>1.3481957545706558E-5</v>
      </c>
      <c r="CZ180" s="348">
        <v>3.6565637095194419E-4</v>
      </c>
      <c r="DA180" s="348">
        <v>5.0762683543248541E-4</v>
      </c>
      <c r="DB180" s="348">
        <v>2.5512399234906255E-5</v>
      </c>
      <c r="DC180" s="348">
        <v>4.5963454897632157E-5</v>
      </c>
      <c r="DD180" s="348">
        <v>2.4079851583437184E-5</v>
      </c>
      <c r="DE180" s="348">
        <v>4.4154883141346197E-5</v>
      </c>
      <c r="DF180" s="348">
        <v>1.4767057569399554E-4</v>
      </c>
      <c r="DG180" s="349">
        <v>1.3188522099506796E-4</v>
      </c>
    </row>
    <row r="181" spans="1:111" ht="15" customHeight="1" x14ac:dyDescent="0.3">
      <c r="A181" s="510">
        <v>59</v>
      </c>
      <c r="B181" s="196" t="s">
        <v>349</v>
      </c>
      <c r="C181" s="195" t="s">
        <v>227</v>
      </c>
      <c r="D181" s="348">
        <v>3.8551078021371637E-4</v>
      </c>
      <c r="E181" s="348">
        <v>3.4850588247198685E-4</v>
      </c>
      <c r="F181" s="348">
        <v>6.7755638847201915E-4</v>
      </c>
      <c r="G181" s="348">
        <v>3.4947519897821538E-4</v>
      </c>
      <c r="H181" s="348">
        <v>2.3341964316797391E-4</v>
      </c>
      <c r="I181" s="348">
        <v>1.7574639851880469E-5</v>
      </c>
      <c r="J181" s="348">
        <v>1.5118447035746512E-4</v>
      </c>
      <c r="K181" s="348">
        <v>3.2200106257485435E-4</v>
      </c>
      <c r="L181" s="348">
        <v>3.0816325053527896E-4</v>
      </c>
      <c r="M181" s="348">
        <v>3.0007507969835698E-4</v>
      </c>
      <c r="N181" s="348">
        <v>4.5908582916778867E-5</v>
      </c>
      <c r="O181" s="348">
        <v>2.7678112639809124E-4</v>
      </c>
      <c r="P181" s="348">
        <v>1.3734122355399354E-4</v>
      </c>
      <c r="Q181" s="348">
        <v>2.8155791332229598E-4</v>
      </c>
      <c r="R181" s="348">
        <v>2.7849774910066735E-4</v>
      </c>
      <c r="S181" s="348">
        <v>4.7006693898128123E-4</v>
      </c>
      <c r="T181" s="348">
        <v>4.2507590487194166E-4</v>
      </c>
      <c r="U181" s="348">
        <v>4.1651570741570908E-4</v>
      </c>
      <c r="V181" s="348">
        <v>3.1247237888621353E-4</v>
      </c>
      <c r="W181" s="348">
        <v>3.3701602421426226E-4</v>
      </c>
      <c r="X181" s="348">
        <v>1.986212261234475E-4</v>
      </c>
      <c r="Y181" s="348">
        <v>2.664656180261278E-4</v>
      </c>
      <c r="Z181" s="348">
        <v>2.7193544328794894E-4</v>
      </c>
      <c r="AA181" s="348">
        <v>2.6703646024072564E-4</v>
      </c>
      <c r="AB181" s="348">
        <v>5.4336035641033582E-4</v>
      </c>
      <c r="AC181" s="348">
        <v>3.4835097605130427E-4</v>
      </c>
      <c r="AD181" s="348">
        <v>4.6247438415367337E-5</v>
      </c>
      <c r="AE181" s="348">
        <v>1.642503466083366E-4</v>
      </c>
      <c r="AF181" s="348">
        <v>4.1654691018316902E-4</v>
      </c>
      <c r="AG181" s="348">
        <v>3.0870299734926551E-4</v>
      </c>
      <c r="AH181" s="348">
        <v>8.7594110364098762E-5</v>
      </c>
      <c r="AI181" s="348">
        <v>3.23059031831659E-4</v>
      </c>
      <c r="AJ181" s="348">
        <v>4.5501350198841144E-4</v>
      </c>
      <c r="AK181" s="348">
        <v>3.2348636423364422E-4</v>
      </c>
      <c r="AL181" s="348">
        <v>5.0110808490158555E-4</v>
      </c>
      <c r="AM181" s="348">
        <v>2.9437863525688879E-4</v>
      </c>
      <c r="AN181" s="348">
        <v>3.6874976457086303E-4</v>
      </c>
      <c r="AO181" s="348">
        <v>4.303429532028952E-4</v>
      </c>
      <c r="AP181" s="348">
        <v>2.827108137354488E-4</v>
      </c>
      <c r="AQ181" s="348">
        <v>1.3539001286660426E-4</v>
      </c>
      <c r="AR181" s="348">
        <v>2.2840634148057901E-4</v>
      </c>
      <c r="AS181" s="348">
        <v>4.7673981873671173E-4</v>
      </c>
      <c r="AT181" s="348">
        <v>3.2814493653814824E-4</v>
      </c>
      <c r="AU181" s="348">
        <v>3.5485309696047131E-4</v>
      </c>
      <c r="AV181" s="348">
        <v>3.4528759720646847E-4</v>
      </c>
      <c r="AW181" s="348">
        <v>3.1601973215283506E-4</v>
      </c>
      <c r="AX181" s="348">
        <v>1.7647364252212553E-4</v>
      </c>
      <c r="AY181" s="348">
        <v>4.3710270908180209E-4</v>
      </c>
      <c r="AZ181" s="348">
        <v>3.5453040819992686E-4</v>
      </c>
      <c r="BA181" s="348">
        <v>2.6850802998136059E-4</v>
      </c>
      <c r="BB181" s="348">
        <v>1.7131539340499861E-4</v>
      </c>
      <c r="BC181" s="348">
        <v>2.0745825033229113E-4</v>
      </c>
      <c r="BD181" s="348">
        <v>2.7354263512288147E-4</v>
      </c>
      <c r="BE181" s="348">
        <v>1.1542959424667279E-4</v>
      </c>
      <c r="BF181" s="348">
        <v>3.5032987353242426E-4</v>
      </c>
      <c r="BG181" s="348">
        <v>3.4099548923043093E-4</v>
      </c>
      <c r="BH181" s="348">
        <v>3.7821129485043849E-4</v>
      </c>
      <c r="BI181" s="348">
        <v>3.3890564450826541E-4</v>
      </c>
      <c r="BJ181" s="348">
        <v>0.91068938699813029</v>
      </c>
      <c r="BK181" s="348">
        <v>3.2553119297852048E-4</v>
      </c>
      <c r="BL181" s="348">
        <v>5.6750619821364272E-4</v>
      </c>
      <c r="BM181" s="348">
        <v>4.7161454572585603E-4</v>
      </c>
      <c r="BN181" s="348">
        <v>4.7350306140648028E-4</v>
      </c>
      <c r="BO181" s="348">
        <v>4.2118927245472228E-4</v>
      </c>
      <c r="BP181" s="348">
        <v>4.1385708490930518E-4</v>
      </c>
      <c r="BQ181" s="348">
        <v>5.1026802580309558E-4</v>
      </c>
      <c r="BR181" s="348">
        <v>2.7850692262855226E-4</v>
      </c>
      <c r="BS181" s="348">
        <v>6.9118572113496259E-4</v>
      </c>
      <c r="BT181" s="348">
        <v>1.7543997258781233E-3</v>
      </c>
      <c r="BU181" s="348">
        <v>7.8615576612597795E-4</v>
      </c>
      <c r="BV181" s="348">
        <v>8.6333949824217275E-4</v>
      </c>
      <c r="BW181" s="348">
        <v>2.6373518083195496E-4</v>
      </c>
      <c r="BX181" s="348">
        <v>2.0542514196259128E-4</v>
      </c>
      <c r="BY181" s="348">
        <v>7.6603261770234813E-5</v>
      </c>
      <c r="BZ181" s="348">
        <v>7.0947146716512505E-2</v>
      </c>
      <c r="CA181" s="348">
        <v>4.3173131526921007E-4</v>
      </c>
      <c r="CB181" s="348">
        <v>1.845693116435158E-3</v>
      </c>
      <c r="CC181" s="348">
        <v>2.0585329827090839E-4</v>
      </c>
      <c r="CD181" s="348">
        <v>0.11718383992916609</v>
      </c>
      <c r="CE181" s="348">
        <v>7.3898234382779946E-4</v>
      </c>
      <c r="CF181" s="348">
        <v>3.3749809535254296E-4</v>
      </c>
      <c r="CG181" s="348">
        <v>1.2632933652743953E-3</v>
      </c>
      <c r="CH181" s="348">
        <v>3.0188849832371383E-3</v>
      </c>
      <c r="CI181" s="348">
        <v>5.8302740535607191E-4</v>
      </c>
      <c r="CJ181" s="348">
        <v>8.5653042695186567E-4</v>
      </c>
      <c r="CK181" s="348">
        <v>5.672412210642818E-4</v>
      </c>
      <c r="CL181" s="348">
        <v>6.1047750523308714E-4</v>
      </c>
      <c r="CM181" s="348">
        <v>1.1004200385166881E-3</v>
      </c>
      <c r="CN181" s="348">
        <v>7.4628999924317169E-3</v>
      </c>
      <c r="CO181" s="348">
        <v>5.5987745440641296E-4</v>
      </c>
      <c r="CP181" s="348">
        <v>1.1155830289090736E-3</v>
      </c>
      <c r="CQ181" s="348">
        <v>4.389850272555409E-4</v>
      </c>
      <c r="CR181" s="348">
        <v>7.3118684616470839E-4</v>
      </c>
      <c r="CS181" s="348">
        <v>3.3214322930009564E-4</v>
      </c>
      <c r="CT181" s="348">
        <v>1.9971196478178803E-4</v>
      </c>
      <c r="CU181" s="348">
        <v>1.0069763927319825E-3</v>
      </c>
      <c r="CV181" s="348">
        <v>1.2548312930085572E-3</v>
      </c>
      <c r="CW181" s="348">
        <v>7.5354057830524779E-4</v>
      </c>
      <c r="CX181" s="348">
        <v>6.632443353446411E-3</v>
      </c>
      <c r="CY181" s="348">
        <v>4.166512410006362E-4</v>
      </c>
      <c r="CZ181" s="348">
        <v>5.1283531907833982E-4</v>
      </c>
      <c r="DA181" s="348">
        <v>3.9332472608802083E-4</v>
      </c>
      <c r="DB181" s="348">
        <v>3.9438337711731751E-4</v>
      </c>
      <c r="DC181" s="348">
        <v>4.6596359077988119E-4</v>
      </c>
      <c r="DD181" s="348">
        <v>2.8265246283957552E-4</v>
      </c>
      <c r="DE181" s="348">
        <v>8.8903627785549345E-4</v>
      </c>
      <c r="DF181" s="348">
        <v>5.4492168948068887E-4</v>
      </c>
      <c r="DG181" s="349">
        <v>9.0970089356540032E-4</v>
      </c>
    </row>
    <row r="182" spans="1:111" ht="15" customHeight="1" x14ac:dyDescent="0.3">
      <c r="A182" s="510">
        <v>60</v>
      </c>
      <c r="B182" s="196" t="s">
        <v>350</v>
      </c>
      <c r="C182" s="195" t="s">
        <v>0</v>
      </c>
      <c r="D182" s="348">
        <v>4.3595484025918906E-4</v>
      </c>
      <c r="E182" s="348">
        <v>5.2617837925186546E-4</v>
      </c>
      <c r="F182" s="348">
        <v>6.8533656382020953E-4</v>
      </c>
      <c r="G182" s="348">
        <v>7.6287782696387381E-4</v>
      </c>
      <c r="H182" s="348">
        <v>3.9142302394482185E-3</v>
      </c>
      <c r="I182" s="348">
        <v>2.0113537201411913E-5</v>
      </c>
      <c r="J182" s="348">
        <v>2.0005880816711448E-4</v>
      </c>
      <c r="K182" s="348">
        <v>8.5168015020551855E-4</v>
      </c>
      <c r="L182" s="348">
        <v>1.3500854993093942E-3</v>
      </c>
      <c r="M182" s="348">
        <v>5.2117974598873279E-4</v>
      </c>
      <c r="N182" s="348">
        <v>8.9067805965037893E-5</v>
      </c>
      <c r="O182" s="348">
        <v>9.3186395519564177E-4</v>
      </c>
      <c r="P182" s="348">
        <v>3.8649584974674721E-3</v>
      </c>
      <c r="Q182" s="348">
        <v>1.314442387194659E-3</v>
      </c>
      <c r="R182" s="348">
        <v>4.0014544867990444E-3</v>
      </c>
      <c r="S182" s="348">
        <v>1.1587404830958974E-3</v>
      </c>
      <c r="T182" s="348">
        <v>7.9177895093906017E-4</v>
      </c>
      <c r="U182" s="348">
        <v>5.6197863458428083E-4</v>
      </c>
      <c r="V182" s="348">
        <v>4.173534145564318E-4</v>
      </c>
      <c r="W182" s="348">
        <v>3.7406439865905652E-4</v>
      </c>
      <c r="X182" s="348">
        <v>1.8383232091727581E-4</v>
      </c>
      <c r="Y182" s="348">
        <v>5.5490508594836568E-4</v>
      </c>
      <c r="Z182" s="348">
        <v>3.1692025294542502E-4</v>
      </c>
      <c r="AA182" s="348">
        <v>8.7828097897107234E-4</v>
      </c>
      <c r="AB182" s="348">
        <v>6.4169363737079648E-4</v>
      </c>
      <c r="AC182" s="348">
        <v>7.0844803416952754E-4</v>
      </c>
      <c r="AD182" s="348">
        <v>4.9068634251106549E-5</v>
      </c>
      <c r="AE182" s="348">
        <v>2.6177944110815235E-4</v>
      </c>
      <c r="AF182" s="348">
        <v>5.3872595248303547E-4</v>
      </c>
      <c r="AG182" s="348">
        <v>5.3148921137697691E-4</v>
      </c>
      <c r="AH182" s="348">
        <v>3.7345047379249541E-4</v>
      </c>
      <c r="AI182" s="348">
        <v>2.0708206498587559E-3</v>
      </c>
      <c r="AJ182" s="348">
        <v>6.962727191265973E-4</v>
      </c>
      <c r="AK182" s="348">
        <v>2.7485608559113654E-3</v>
      </c>
      <c r="AL182" s="348">
        <v>1.6849915505784644E-3</v>
      </c>
      <c r="AM182" s="348">
        <v>3.2524025882661446E-4</v>
      </c>
      <c r="AN182" s="348">
        <v>1.4740451482417578E-3</v>
      </c>
      <c r="AO182" s="348">
        <v>2.2656813561824293E-3</v>
      </c>
      <c r="AP182" s="348">
        <v>8.6484657579194717E-4</v>
      </c>
      <c r="AQ182" s="348">
        <v>1.385728863069181E-4</v>
      </c>
      <c r="AR182" s="348">
        <v>7.6458800667584604E-4</v>
      </c>
      <c r="AS182" s="348">
        <v>7.1185606901812267E-4</v>
      </c>
      <c r="AT182" s="348">
        <v>5.935402265663303E-4</v>
      </c>
      <c r="AU182" s="348">
        <v>6.2500821523516479E-4</v>
      </c>
      <c r="AV182" s="348">
        <v>1.3804060253297219E-3</v>
      </c>
      <c r="AW182" s="348">
        <v>1.1372265597296644E-3</v>
      </c>
      <c r="AX182" s="348">
        <v>3.864744561229236E-4</v>
      </c>
      <c r="AY182" s="348">
        <v>1.4383479854219101E-3</v>
      </c>
      <c r="AZ182" s="348">
        <v>1.9705252561087907E-3</v>
      </c>
      <c r="BA182" s="348">
        <v>5.7195451694736291E-4</v>
      </c>
      <c r="BB182" s="348">
        <v>1.1064174956704567E-3</v>
      </c>
      <c r="BC182" s="348">
        <v>6.269883217253319E-4</v>
      </c>
      <c r="BD182" s="348">
        <v>7.9034364713218821E-4</v>
      </c>
      <c r="BE182" s="348">
        <v>4.157767106382457E-4</v>
      </c>
      <c r="BF182" s="348">
        <v>1.1023181895765532E-3</v>
      </c>
      <c r="BG182" s="348">
        <v>1.1290111763571059E-3</v>
      </c>
      <c r="BH182" s="348">
        <v>1.0655780261667411E-3</v>
      </c>
      <c r="BI182" s="348">
        <v>1.2816907748230996E-3</v>
      </c>
      <c r="BJ182" s="348">
        <v>6.2323302167611311E-4</v>
      </c>
      <c r="BK182" s="348">
        <v>0.65197100101390248</v>
      </c>
      <c r="BL182" s="348">
        <v>9.6422949549136261E-4</v>
      </c>
      <c r="BM182" s="348">
        <v>1.7206253546521203E-3</v>
      </c>
      <c r="BN182" s="348">
        <v>3.5947475544737153E-3</v>
      </c>
      <c r="BO182" s="348">
        <v>2.7692639354932832E-3</v>
      </c>
      <c r="BP182" s="348">
        <v>2.9217492556292994E-3</v>
      </c>
      <c r="BQ182" s="348">
        <v>5.1820681599253266E-4</v>
      </c>
      <c r="BR182" s="348">
        <v>6.3290797663404451E-4</v>
      </c>
      <c r="BS182" s="348">
        <v>1.6183202518953806E-3</v>
      </c>
      <c r="BT182" s="348">
        <v>1.020040641468972E-3</v>
      </c>
      <c r="BU182" s="348">
        <v>9.6617228434782356E-4</v>
      </c>
      <c r="BV182" s="348">
        <v>1.2320272762956822E-3</v>
      </c>
      <c r="BW182" s="348">
        <v>5.4782860503590157E-4</v>
      </c>
      <c r="BX182" s="348">
        <v>5.0637356413175082E-4</v>
      </c>
      <c r="BY182" s="348">
        <v>1.6233242303477001E-4</v>
      </c>
      <c r="BZ182" s="348">
        <v>7.262358345002393E-4</v>
      </c>
      <c r="CA182" s="348">
        <v>6.0868398933974365E-4</v>
      </c>
      <c r="CB182" s="348">
        <v>2.0989690060008188E-3</v>
      </c>
      <c r="CC182" s="348">
        <v>4.1124870254811448E-4</v>
      </c>
      <c r="CD182" s="348">
        <v>1.020869098490667E-3</v>
      </c>
      <c r="CE182" s="348">
        <v>9.0483641529053439E-4</v>
      </c>
      <c r="CF182" s="348">
        <v>9.3564227267359582E-4</v>
      </c>
      <c r="CG182" s="348">
        <v>1.1836348283701106E-3</v>
      </c>
      <c r="CH182" s="348">
        <v>5.5492354535287931E-4</v>
      </c>
      <c r="CI182" s="348">
        <v>2.4892454601875987E-3</v>
      </c>
      <c r="CJ182" s="348">
        <v>3.2774526945704122E-3</v>
      </c>
      <c r="CK182" s="348">
        <v>8.6663959743178871E-3</v>
      </c>
      <c r="CL182" s="348">
        <v>2.3025884572271302E-3</v>
      </c>
      <c r="CM182" s="348">
        <v>5.2854729032269527E-3</v>
      </c>
      <c r="CN182" s="348">
        <v>1.610335171700865E-3</v>
      </c>
      <c r="CO182" s="348">
        <v>2.2106033081642387E-3</v>
      </c>
      <c r="CP182" s="348">
        <v>6.8812491042141094E-3</v>
      </c>
      <c r="CQ182" s="348">
        <v>8.4289193044522815E-4</v>
      </c>
      <c r="CR182" s="348">
        <v>1.3114564934780337E-3</v>
      </c>
      <c r="CS182" s="348">
        <v>2.918632722796802E-3</v>
      </c>
      <c r="CT182" s="348">
        <v>1.8868646382484142E-3</v>
      </c>
      <c r="CU182" s="348">
        <v>4.2639090788336859E-3</v>
      </c>
      <c r="CV182" s="348">
        <v>7.1637846014557657E-3</v>
      </c>
      <c r="CW182" s="348">
        <v>3.2750538927414936E-3</v>
      </c>
      <c r="CX182" s="348">
        <v>1.4449383160092244E-3</v>
      </c>
      <c r="CY182" s="348">
        <v>2.0608151215379829E-3</v>
      </c>
      <c r="CZ182" s="348">
        <v>2.5609128120393041E-3</v>
      </c>
      <c r="DA182" s="348">
        <v>2.0172710825427324E-3</v>
      </c>
      <c r="DB182" s="348">
        <v>3.6403848263526144E-3</v>
      </c>
      <c r="DC182" s="348">
        <v>4.5345682453749037E-3</v>
      </c>
      <c r="DD182" s="348">
        <v>6.1656484690845049E-4</v>
      </c>
      <c r="DE182" s="348">
        <v>5.4988850421016228E-3</v>
      </c>
      <c r="DF182" s="348">
        <v>8.4862803763671543E-2</v>
      </c>
      <c r="DG182" s="349">
        <v>5.6496793756645024E-4</v>
      </c>
    </row>
    <row r="183" spans="1:111" ht="15" customHeight="1" x14ac:dyDescent="0.3">
      <c r="A183" s="510">
        <v>61</v>
      </c>
      <c r="B183" s="196" t="s">
        <v>351</v>
      </c>
      <c r="C183" s="195" t="s">
        <v>352</v>
      </c>
      <c r="D183" s="348">
        <v>1.6712057071896767E-3</v>
      </c>
      <c r="E183" s="348">
        <v>3.6797172439243086E-3</v>
      </c>
      <c r="F183" s="348">
        <v>1.1956077829406672E-3</v>
      </c>
      <c r="G183" s="348">
        <v>4.0280705172957287E-3</v>
      </c>
      <c r="H183" s="348">
        <v>7.1111381932547203E-4</v>
      </c>
      <c r="I183" s="348">
        <v>1.1691288159932553E-5</v>
      </c>
      <c r="J183" s="348">
        <v>6.0876988875214866E-5</v>
      </c>
      <c r="K183" s="348">
        <v>1.1504369524371735E-3</v>
      </c>
      <c r="L183" s="348">
        <v>3.163747936196855E-3</v>
      </c>
      <c r="M183" s="348">
        <v>3.4930665171419915E-3</v>
      </c>
      <c r="N183" s="348">
        <v>1.3592522316803417E-4</v>
      </c>
      <c r="O183" s="348">
        <v>9.0448021003809579E-4</v>
      </c>
      <c r="P183" s="348">
        <v>2.3469166324145658E-4</v>
      </c>
      <c r="Q183" s="348">
        <v>7.1187525874350285E-3</v>
      </c>
      <c r="R183" s="348">
        <v>2.0708311912880917E-3</v>
      </c>
      <c r="S183" s="348">
        <v>3.1094510403156875E-2</v>
      </c>
      <c r="T183" s="348">
        <v>8.4408285645784682E-3</v>
      </c>
      <c r="U183" s="348">
        <v>3.7365839744267532E-3</v>
      </c>
      <c r="V183" s="348">
        <v>2.4376619641830209E-2</v>
      </c>
      <c r="W183" s="348">
        <v>5.8980044619217648E-3</v>
      </c>
      <c r="X183" s="348">
        <v>2.8944487647683819E-3</v>
      </c>
      <c r="Y183" s="348">
        <v>1.8517519196810219E-3</v>
      </c>
      <c r="Z183" s="348">
        <v>1.0672216190244475E-3</v>
      </c>
      <c r="AA183" s="348">
        <v>3.57535407763543E-3</v>
      </c>
      <c r="AB183" s="348">
        <v>1.2582452482237845E-3</v>
      </c>
      <c r="AC183" s="348">
        <v>1.3834912147878255E-3</v>
      </c>
      <c r="AD183" s="348">
        <v>1.0108307006349292E-4</v>
      </c>
      <c r="AE183" s="348">
        <v>1.0161391501080266E-2</v>
      </c>
      <c r="AF183" s="348">
        <v>6.1746786637476535E-3</v>
      </c>
      <c r="AG183" s="348">
        <v>9.9248403773406421E-4</v>
      </c>
      <c r="AH183" s="348">
        <v>2.2974821703032323E-4</v>
      </c>
      <c r="AI183" s="348">
        <v>1.1385328053745836E-2</v>
      </c>
      <c r="AJ183" s="348">
        <v>4.1288174960775383E-3</v>
      </c>
      <c r="AK183" s="348">
        <v>9.5294136198815042E-3</v>
      </c>
      <c r="AL183" s="348">
        <v>3.3851117165156043E-3</v>
      </c>
      <c r="AM183" s="348">
        <v>2.4875756887472834E-2</v>
      </c>
      <c r="AN183" s="348">
        <v>1.7261874188113136E-2</v>
      </c>
      <c r="AO183" s="348">
        <v>1.2150405961578608E-2</v>
      </c>
      <c r="AP183" s="348">
        <v>7.6392782900767094E-3</v>
      </c>
      <c r="AQ183" s="348">
        <v>2.1805588579609392E-2</v>
      </c>
      <c r="AR183" s="348">
        <v>2.9494004775008142E-2</v>
      </c>
      <c r="AS183" s="348">
        <v>4.7568167254056614E-3</v>
      </c>
      <c r="AT183" s="348">
        <v>4.295720212839668E-3</v>
      </c>
      <c r="AU183" s="348">
        <v>2.6742127992460426E-3</v>
      </c>
      <c r="AV183" s="348">
        <v>2.0245597556829086E-3</v>
      </c>
      <c r="AW183" s="348">
        <v>1.6285245905250103E-3</v>
      </c>
      <c r="AX183" s="348">
        <v>7.4538307465357864E-4</v>
      </c>
      <c r="AY183" s="348">
        <v>3.3286142760920825E-3</v>
      </c>
      <c r="AZ183" s="348">
        <v>3.3877535249205166E-3</v>
      </c>
      <c r="BA183" s="348">
        <v>2.1317957120735157E-3</v>
      </c>
      <c r="BB183" s="348">
        <v>6.8364604108503977E-4</v>
      </c>
      <c r="BC183" s="348">
        <v>2.6355722237557796E-3</v>
      </c>
      <c r="BD183" s="348">
        <v>1.1681555732931752E-3</v>
      </c>
      <c r="BE183" s="348">
        <v>5.3255920416874435E-4</v>
      </c>
      <c r="BF183" s="348">
        <v>3.1000497219465556E-3</v>
      </c>
      <c r="BG183" s="348">
        <v>3.2616267732666028E-3</v>
      </c>
      <c r="BH183" s="348">
        <v>3.8317921818354331E-3</v>
      </c>
      <c r="BI183" s="348">
        <v>4.2902748017186708E-3</v>
      </c>
      <c r="BJ183" s="348">
        <v>1.5894679527682035E-3</v>
      </c>
      <c r="BK183" s="348">
        <v>1.7550864263542914E-3</v>
      </c>
      <c r="BL183" s="348">
        <v>1.0006054039982881</v>
      </c>
      <c r="BM183" s="348">
        <v>1.9787401225780316E-3</v>
      </c>
      <c r="BN183" s="348">
        <v>1.9726932204269854E-3</v>
      </c>
      <c r="BO183" s="348">
        <v>1.6118207390838253E-3</v>
      </c>
      <c r="BP183" s="348">
        <v>2.248666144218865E-3</v>
      </c>
      <c r="BQ183" s="348">
        <v>6.474591935042997E-3</v>
      </c>
      <c r="BR183" s="348">
        <v>4.7662790319977994E-3</v>
      </c>
      <c r="BS183" s="348">
        <v>9.742737199793718E-4</v>
      </c>
      <c r="BT183" s="348">
        <v>7.1107885912094688E-4</v>
      </c>
      <c r="BU183" s="348">
        <v>3.624864715672802E-4</v>
      </c>
      <c r="BV183" s="348">
        <v>2.6743289429209514E-4</v>
      </c>
      <c r="BW183" s="348">
        <v>2.0347473869017485E-4</v>
      </c>
      <c r="BX183" s="348">
        <v>1.7637470939172714E-4</v>
      </c>
      <c r="BY183" s="348">
        <v>6.2126968295008297E-5</v>
      </c>
      <c r="BZ183" s="348">
        <v>5.5823678409085565E-4</v>
      </c>
      <c r="CA183" s="348">
        <v>5.0445787865186799E-4</v>
      </c>
      <c r="CB183" s="348">
        <v>6.2444842058646539E-4</v>
      </c>
      <c r="CC183" s="348">
        <v>1.7634376661379266E-4</v>
      </c>
      <c r="CD183" s="348">
        <v>5.2339227252359063E-4</v>
      </c>
      <c r="CE183" s="348">
        <v>2.5621864714397389E-4</v>
      </c>
      <c r="CF183" s="348">
        <v>6.731172452543408E-4</v>
      </c>
      <c r="CG183" s="348">
        <v>8.7699632242791759E-4</v>
      </c>
      <c r="CH183" s="348">
        <v>1.7945126893852516E-4</v>
      </c>
      <c r="CI183" s="348">
        <v>3.2611982264678504E-4</v>
      </c>
      <c r="CJ183" s="348">
        <v>5.2582886353976963E-4</v>
      </c>
      <c r="CK183" s="348">
        <v>3.7297758935940799E-4</v>
      </c>
      <c r="CL183" s="348">
        <v>2.9587143988854238E-4</v>
      </c>
      <c r="CM183" s="348">
        <v>1.5573919620521578E-3</v>
      </c>
      <c r="CN183" s="348">
        <v>3.1330799601721047E-4</v>
      </c>
      <c r="CO183" s="348">
        <v>3.4311345650442083E-4</v>
      </c>
      <c r="CP183" s="348">
        <v>6.5352545669396852E-4</v>
      </c>
      <c r="CQ183" s="348">
        <v>5.8019042959861348E-4</v>
      </c>
      <c r="CR183" s="348">
        <v>7.9698965835665273E-4</v>
      </c>
      <c r="CS183" s="348">
        <v>4.7721835587003316E-4</v>
      </c>
      <c r="CT183" s="348">
        <v>3.7967363516315088E-4</v>
      </c>
      <c r="CU183" s="348">
        <v>4.7215058687560753E-4</v>
      </c>
      <c r="CV183" s="348">
        <v>3.6286734430158253E-4</v>
      </c>
      <c r="CW183" s="348">
        <v>5.7865753369047679E-4</v>
      </c>
      <c r="CX183" s="348">
        <v>1.4864568454686332E-3</v>
      </c>
      <c r="CY183" s="348">
        <v>2.5416747239630021E-4</v>
      </c>
      <c r="CZ183" s="348">
        <v>8.1234517189302143E-4</v>
      </c>
      <c r="DA183" s="348">
        <v>8.8028189327792809E-4</v>
      </c>
      <c r="DB183" s="348">
        <v>4.7610438926545682E-4</v>
      </c>
      <c r="DC183" s="348">
        <v>4.6516983950871827E-4</v>
      </c>
      <c r="DD183" s="348">
        <v>3.4443651852917353E-4</v>
      </c>
      <c r="DE183" s="348">
        <v>3.5820133778032096E-4</v>
      </c>
      <c r="DF183" s="348">
        <v>7.2547040354804396E-3</v>
      </c>
      <c r="DG183" s="349">
        <v>2.5134933431246708E-4</v>
      </c>
    </row>
    <row r="184" spans="1:111" ht="15" customHeight="1" x14ac:dyDescent="0.3">
      <c r="A184" s="510">
        <v>62</v>
      </c>
      <c r="B184" s="196" t="s">
        <v>353</v>
      </c>
      <c r="C184" s="195" t="s">
        <v>228</v>
      </c>
      <c r="D184" s="348">
        <v>0</v>
      </c>
      <c r="E184" s="348">
        <v>0</v>
      </c>
      <c r="F184" s="348">
        <v>0</v>
      </c>
      <c r="G184" s="348">
        <v>0</v>
      </c>
      <c r="H184" s="348">
        <v>0</v>
      </c>
      <c r="I184" s="348">
        <v>0</v>
      </c>
      <c r="J184" s="348">
        <v>0</v>
      </c>
      <c r="K184" s="348">
        <v>0</v>
      </c>
      <c r="L184" s="348">
        <v>0</v>
      </c>
      <c r="M184" s="348">
        <v>0</v>
      </c>
      <c r="N184" s="348">
        <v>0</v>
      </c>
      <c r="O184" s="348">
        <v>0</v>
      </c>
      <c r="P184" s="348">
        <v>0</v>
      </c>
      <c r="Q184" s="348">
        <v>0</v>
      </c>
      <c r="R184" s="348">
        <v>0</v>
      </c>
      <c r="S184" s="348">
        <v>0</v>
      </c>
      <c r="T184" s="348">
        <v>0</v>
      </c>
      <c r="U184" s="348">
        <v>0</v>
      </c>
      <c r="V184" s="348">
        <v>0</v>
      </c>
      <c r="W184" s="348">
        <v>0</v>
      </c>
      <c r="X184" s="348">
        <v>0</v>
      </c>
      <c r="Y184" s="348">
        <v>0</v>
      </c>
      <c r="Z184" s="348">
        <v>0</v>
      </c>
      <c r="AA184" s="348">
        <v>0</v>
      </c>
      <c r="AB184" s="348">
        <v>0</v>
      </c>
      <c r="AC184" s="348">
        <v>0</v>
      </c>
      <c r="AD184" s="348">
        <v>0</v>
      </c>
      <c r="AE184" s="348">
        <v>0</v>
      </c>
      <c r="AF184" s="348">
        <v>0</v>
      </c>
      <c r="AG184" s="348">
        <v>0</v>
      </c>
      <c r="AH184" s="348">
        <v>0</v>
      </c>
      <c r="AI184" s="348">
        <v>0</v>
      </c>
      <c r="AJ184" s="348">
        <v>0</v>
      </c>
      <c r="AK184" s="348">
        <v>0</v>
      </c>
      <c r="AL184" s="348">
        <v>0</v>
      </c>
      <c r="AM184" s="348">
        <v>0</v>
      </c>
      <c r="AN184" s="348">
        <v>0</v>
      </c>
      <c r="AO184" s="348">
        <v>0</v>
      </c>
      <c r="AP184" s="348">
        <v>0</v>
      </c>
      <c r="AQ184" s="348">
        <v>0</v>
      </c>
      <c r="AR184" s="348">
        <v>0</v>
      </c>
      <c r="AS184" s="348">
        <v>0</v>
      </c>
      <c r="AT184" s="348">
        <v>0</v>
      </c>
      <c r="AU184" s="348">
        <v>0</v>
      </c>
      <c r="AV184" s="348">
        <v>0</v>
      </c>
      <c r="AW184" s="348">
        <v>0</v>
      </c>
      <c r="AX184" s="348">
        <v>0</v>
      </c>
      <c r="AY184" s="348">
        <v>0</v>
      </c>
      <c r="AZ184" s="348">
        <v>0</v>
      </c>
      <c r="BA184" s="348">
        <v>0</v>
      </c>
      <c r="BB184" s="348">
        <v>0</v>
      </c>
      <c r="BC184" s="348">
        <v>0</v>
      </c>
      <c r="BD184" s="348">
        <v>0</v>
      </c>
      <c r="BE184" s="348">
        <v>0</v>
      </c>
      <c r="BF184" s="348">
        <v>0</v>
      </c>
      <c r="BG184" s="348">
        <v>0</v>
      </c>
      <c r="BH184" s="348">
        <v>0</v>
      </c>
      <c r="BI184" s="348">
        <v>0</v>
      </c>
      <c r="BJ184" s="348">
        <v>0</v>
      </c>
      <c r="BK184" s="348">
        <v>0</v>
      </c>
      <c r="BL184" s="348">
        <v>0</v>
      </c>
      <c r="BM184" s="348">
        <v>1</v>
      </c>
      <c r="BN184" s="348">
        <v>0</v>
      </c>
      <c r="BO184" s="348">
        <v>0</v>
      </c>
      <c r="BP184" s="348">
        <v>0</v>
      </c>
      <c r="BQ184" s="348">
        <v>0</v>
      </c>
      <c r="BR184" s="348">
        <v>0</v>
      </c>
      <c r="BS184" s="348">
        <v>0</v>
      </c>
      <c r="BT184" s="348">
        <v>0</v>
      </c>
      <c r="BU184" s="348">
        <v>0</v>
      </c>
      <c r="BV184" s="348">
        <v>0</v>
      </c>
      <c r="BW184" s="348">
        <v>0</v>
      </c>
      <c r="BX184" s="348">
        <v>0</v>
      </c>
      <c r="BY184" s="348">
        <v>0</v>
      </c>
      <c r="BZ184" s="348">
        <v>0</v>
      </c>
      <c r="CA184" s="348">
        <v>0</v>
      </c>
      <c r="CB184" s="348">
        <v>0</v>
      </c>
      <c r="CC184" s="348">
        <v>0</v>
      </c>
      <c r="CD184" s="348">
        <v>0</v>
      </c>
      <c r="CE184" s="348">
        <v>0</v>
      </c>
      <c r="CF184" s="348">
        <v>0</v>
      </c>
      <c r="CG184" s="348">
        <v>0</v>
      </c>
      <c r="CH184" s="348">
        <v>0</v>
      </c>
      <c r="CI184" s="348">
        <v>0</v>
      </c>
      <c r="CJ184" s="348">
        <v>0</v>
      </c>
      <c r="CK184" s="348">
        <v>0</v>
      </c>
      <c r="CL184" s="348">
        <v>0</v>
      </c>
      <c r="CM184" s="348">
        <v>0</v>
      </c>
      <c r="CN184" s="348">
        <v>0</v>
      </c>
      <c r="CO184" s="348">
        <v>0</v>
      </c>
      <c r="CP184" s="348">
        <v>0</v>
      </c>
      <c r="CQ184" s="348">
        <v>0</v>
      </c>
      <c r="CR184" s="348">
        <v>0</v>
      </c>
      <c r="CS184" s="348">
        <v>0</v>
      </c>
      <c r="CT184" s="348">
        <v>0</v>
      </c>
      <c r="CU184" s="348">
        <v>0</v>
      </c>
      <c r="CV184" s="348">
        <v>0</v>
      </c>
      <c r="CW184" s="348">
        <v>0</v>
      </c>
      <c r="CX184" s="348">
        <v>0</v>
      </c>
      <c r="CY184" s="348">
        <v>0</v>
      </c>
      <c r="CZ184" s="348">
        <v>0</v>
      </c>
      <c r="DA184" s="348">
        <v>0</v>
      </c>
      <c r="DB184" s="348">
        <v>0</v>
      </c>
      <c r="DC184" s="348">
        <v>0</v>
      </c>
      <c r="DD184" s="348">
        <v>0</v>
      </c>
      <c r="DE184" s="348">
        <v>0</v>
      </c>
      <c r="DF184" s="348">
        <v>0</v>
      </c>
      <c r="DG184" s="349">
        <v>0</v>
      </c>
    </row>
    <row r="185" spans="1:111" ht="15" customHeight="1" x14ac:dyDescent="0.3">
      <c r="A185" s="510">
        <v>63</v>
      </c>
      <c r="B185" s="196" t="s">
        <v>354</v>
      </c>
      <c r="C185" s="195" t="s">
        <v>229</v>
      </c>
      <c r="D185" s="348">
        <v>6.5111020135187932E-3</v>
      </c>
      <c r="E185" s="348">
        <v>7.9445124616005121E-3</v>
      </c>
      <c r="F185" s="348">
        <v>1.1724984815630763E-2</v>
      </c>
      <c r="G185" s="348">
        <v>2.5694312106184346E-3</v>
      </c>
      <c r="H185" s="348">
        <v>3.2661671432209984E-3</v>
      </c>
      <c r="I185" s="348">
        <v>1.0238578237291075E-4</v>
      </c>
      <c r="J185" s="348">
        <v>1.1346211118519849E-3</v>
      </c>
      <c r="K185" s="348">
        <v>4.5801692106216558E-3</v>
      </c>
      <c r="L185" s="348">
        <v>4.1668151297870361E-3</v>
      </c>
      <c r="M185" s="348">
        <v>4.6551425761210338E-3</v>
      </c>
      <c r="N185" s="348">
        <v>5.4998062087618319E-4</v>
      </c>
      <c r="O185" s="348">
        <v>7.045044943233208E-3</v>
      </c>
      <c r="P185" s="348">
        <v>1.9929239352085653E-3</v>
      </c>
      <c r="Q185" s="348">
        <v>3.4748306949941377E-3</v>
      </c>
      <c r="R185" s="348">
        <v>4.9859909382693806E-3</v>
      </c>
      <c r="S185" s="348">
        <v>1.8827657234668262E-2</v>
      </c>
      <c r="T185" s="348">
        <v>1.1375870102394334E-2</v>
      </c>
      <c r="U185" s="348">
        <v>6.4078108947793616E-3</v>
      </c>
      <c r="V185" s="348">
        <v>6.4424314617132624E-3</v>
      </c>
      <c r="W185" s="348">
        <v>7.2847063432934858E-3</v>
      </c>
      <c r="X185" s="348">
        <v>5.8913743975300458E-3</v>
      </c>
      <c r="Y185" s="348">
        <v>7.6815153086368469E-3</v>
      </c>
      <c r="Z185" s="348">
        <v>8.4470203655096273E-3</v>
      </c>
      <c r="AA185" s="348">
        <v>1.3565428446886898E-2</v>
      </c>
      <c r="AB185" s="348">
        <v>4.6543517013744318E-3</v>
      </c>
      <c r="AC185" s="348">
        <v>6.5395646486520985E-3</v>
      </c>
      <c r="AD185" s="348">
        <v>6.8535179314642826E-4</v>
      </c>
      <c r="AE185" s="348">
        <v>4.6113209868434094E-3</v>
      </c>
      <c r="AF185" s="348">
        <v>9.2785003994609073E-3</v>
      </c>
      <c r="AG185" s="348">
        <v>5.7803362914575739E-3</v>
      </c>
      <c r="AH185" s="348">
        <v>1.1957234616388913E-3</v>
      </c>
      <c r="AI185" s="348">
        <v>7.5494547599675773E-3</v>
      </c>
      <c r="AJ185" s="348">
        <v>1.1637613722647922E-2</v>
      </c>
      <c r="AK185" s="348">
        <v>7.9990714425245205E-3</v>
      </c>
      <c r="AL185" s="348">
        <v>1.0762228852323792E-2</v>
      </c>
      <c r="AM185" s="348">
        <v>1.1799216293725105E-2</v>
      </c>
      <c r="AN185" s="348">
        <v>1.2922915211595144E-2</v>
      </c>
      <c r="AO185" s="348">
        <v>1.3669490219814817E-2</v>
      </c>
      <c r="AP185" s="348">
        <v>9.1180493711732254E-3</v>
      </c>
      <c r="AQ185" s="348">
        <v>3.1253218147721199E-3</v>
      </c>
      <c r="AR185" s="348">
        <v>5.62330534485447E-3</v>
      </c>
      <c r="AS185" s="348">
        <v>1.0402372184248014E-2</v>
      </c>
      <c r="AT185" s="348">
        <v>7.9580766771421719E-3</v>
      </c>
      <c r="AU185" s="348">
        <v>5.4046879941942044E-3</v>
      </c>
      <c r="AV185" s="348">
        <v>4.8453609650529385E-3</v>
      </c>
      <c r="AW185" s="348">
        <v>3.5742224608610227E-3</v>
      </c>
      <c r="AX185" s="348">
        <v>2.5744779335245133E-3</v>
      </c>
      <c r="AY185" s="348">
        <v>9.1515610867561343E-3</v>
      </c>
      <c r="AZ185" s="348">
        <v>5.8607199241056717E-3</v>
      </c>
      <c r="BA185" s="348">
        <v>4.5201412911901112E-3</v>
      </c>
      <c r="BB185" s="348">
        <v>2.0312060926984754E-3</v>
      </c>
      <c r="BC185" s="348">
        <v>4.0477803336268292E-3</v>
      </c>
      <c r="BD185" s="348">
        <v>2.7297426278218222E-3</v>
      </c>
      <c r="BE185" s="348">
        <v>1.7938071758373123E-3</v>
      </c>
      <c r="BF185" s="348">
        <v>4.733083939650079E-3</v>
      </c>
      <c r="BG185" s="348">
        <v>5.6178349729395956E-3</v>
      </c>
      <c r="BH185" s="348">
        <v>5.510997912254895E-3</v>
      </c>
      <c r="BI185" s="348">
        <v>7.2718482395705396E-3</v>
      </c>
      <c r="BJ185" s="348">
        <v>4.7774172814473732E-3</v>
      </c>
      <c r="BK185" s="348">
        <v>4.5453395460764955E-3</v>
      </c>
      <c r="BL185" s="348">
        <v>4.2139107412271729E-3</v>
      </c>
      <c r="BM185" s="348">
        <v>5.0164831655419642E-3</v>
      </c>
      <c r="BN185" s="348">
        <v>1.0060575704107257</v>
      </c>
      <c r="BO185" s="348">
        <v>4.2934861792166684E-3</v>
      </c>
      <c r="BP185" s="348">
        <v>4.1467667740693343E-3</v>
      </c>
      <c r="BQ185" s="348">
        <v>2.1516902153255524E-2</v>
      </c>
      <c r="BR185" s="348">
        <v>5.5315210174046121E-2</v>
      </c>
      <c r="BS185" s="348">
        <v>5.6772674439105518E-2</v>
      </c>
      <c r="BT185" s="348">
        <v>7.0610965429371165E-3</v>
      </c>
      <c r="BU185" s="348">
        <v>6.8988436014461394E-3</v>
      </c>
      <c r="BV185" s="348">
        <v>5.5968886991075422E-3</v>
      </c>
      <c r="BW185" s="348">
        <v>7.6011279504275102E-3</v>
      </c>
      <c r="BX185" s="348">
        <v>1.9330357626157802E-2</v>
      </c>
      <c r="BY185" s="348">
        <v>1.6498633304366048E-2</v>
      </c>
      <c r="BZ185" s="348">
        <v>2.3763181856090724E-2</v>
      </c>
      <c r="CA185" s="348">
        <v>2.4232088528799924E-3</v>
      </c>
      <c r="CB185" s="348">
        <v>2.5491886666367744E-2</v>
      </c>
      <c r="CC185" s="348">
        <v>3.4103120970085271E-3</v>
      </c>
      <c r="CD185" s="348">
        <v>6.8126000845036283E-3</v>
      </c>
      <c r="CE185" s="348">
        <v>5.9571497828989567E-3</v>
      </c>
      <c r="CF185" s="348">
        <v>1.6107878094463571E-2</v>
      </c>
      <c r="CG185" s="348">
        <v>2.1030772620163316E-2</v>
      </c>
      <c r="CH185" s="348">
        <v>3.2673881042156855E-3</v>
      </c>
      <c r="CI185" s="348">
        <v>1.053256497074272E-2</v>
      </c>
      <c r="CJ185" s="348">
        <v>1.6439017288067338E-2</v>
      </c>
      <c r="CK185" s="348">
        <v>2.9923354498186971E-3</v>
      </c>
      <c r="CL185" s="348">
        <v>1.325862012703532E-2</v>
      </c>
      <c r="CM185" s="348">
        <v>5.2294956354669471E-3</v>
      </c>
      <c r="CN185" s="348">
        <v>1.0337792105151584E-2</v>
      </c>
      <c r="CO185" s="348">
        <v>1.2599538929040598E-2</v>
      </c>
      <c r="CP185" s="348">
        <v>7.4508955128027542E-3</v>
      </c>
      <c r="CQ185" s="348">
        <v>5.5456443951903706E-3</v>
      </c>
      <c r="CR185" s="348">
        <v>7.1080021419584714E-3</v>
      </c>
      <c r="CS185" s="348">
        <v>7.0141155452376272E-3</v>
      </c>
      <c r="CT185" s="348">
        <v>4.9772723586278779E-3</v>
      </c>
      <c r="CU185" s="348">
        <v>4.0714500260472658E-3</v>
      </c>
      <c r="CV185" s="348">
        <v>5.4931259951099118E-3</v>
      </c>
      <c r="CW185" s="348">
        <v>7.9620416275104321E-3</v>
      </c>
      <c r="CX185" s="348">
        <v>4.8865264850625366E-3</v>
      </c>
      <c r="CY185" s="348">
        <v>3.1031549368668926E-3</v>
      </c>
      <c r="CZ185" s="348">
        <v>9.2150525661531084E-3</v>
      </c>
      <c r="DA185" s="348">
        <v>6.5806936319018359E-3</v>
      </c>
      <c r="DB185" s="348">
        <v>7.1743738611022342E-3</v>
      </c>
      <c r="DC185" s="348">
        <v>9.2097475220100991E-3</v>
      </c>
      <c r="DD185" s="348">
        <v>3.08130473814635E-3</v>
      </c>
      <c r="DE185" s="348">
        <v>5.9736296072255158E-3</v>
      </c>
      <c r="DF185" s="348">
        <v>9.3750061230310853E-3</v>
      </c>
      <c r="DG185" s="349">
        <v>1.2930698296300398E-2</v>
      </c>
    </row>
    <row r="186" spans="1:111" ht="15" customHeight="1" x14ac:dyDescent="0.3">
      <c r="A186" s="510">
        <v>64</v>
      </c>
      <c r="B186" s="196" t="s">
        <v>355</v>
      </c>
      <c r="C186" s="195" t="s">
        <v>356</v>
      </c>
      <c r="D186" s="348">
        <v>0</v>
      </c>
      <c r="E186" s="348">
        <v>0</v>
      </c>
      <c r="F186" s="348">
        <v>0</v>
      </c>
      <c r="G186" s="348">
        <v>0</v>
      </c>
      <c r="H186" s="348">
        <v>0</v>
      </c>
      <c r="I186" s="348">
        <v>0</v>
      </c>
      <c r="J186" s="348">
        <v>0</v>
      </c>
      <c r="K186" s="348">
        <v>0</v>
      </c>
      <c r="L186" s="348">
        <v>0</v>
      </c>
      <c r="M186" s="348">
        <v>0</v>
      </c>
      <c r="N186" s="348">
        <v>0</v>
      </c>
      <c r="O186" s="348">
        <v>0</v>
      </c>
      <c r="P186" s="348">
        <v>0</v>
      </c>
      <c r="Q186" s="348">
        <v>0</v>
      </c>
      <c r="R186" s="348">
        <v>0</v>
      </c>
      <c r="S186" s="348">
        <v>0</v>
      </c>
      <c r="T186" s="348">
        <v>0</v>
      </c>
      <c r="U186" s="348">
        <v>0</v>
      </c>
      <c r="V186" s="348">
        <v>0</v>
      </c>
      <c r="W186" s="348">
        <v>0</v>
      </c>
      <c r="X186" s="348">
        <v>0</v>
      </c>
      <c r="Y186" s="348">
        <v>0</v>
      </c>
      <c r="Z186" s="348">
        <v>0</v>
      </c>
      <c r="AA186" s="348">
        <v>0</v>
      </c>
      <c r="AB186" s="348">
        <v>0</v>
      </c>
      <c r="AC186" s="348">
        <v>0</v>
      </c>
      <c r="AD186" s="348">
        <v>0</v>
      </c>
      <c r="AE186" s="348">
        <v>0</v>
      </c>
      <c r="AF186" s="348">
        <v>0</v>
      </c>
      <c r="AG186" s="348">
        <v>0</v>
      </c>
      <c r="AH186" s="348">
        <v>0</v>
      </c>
      <c r="AI186" s="348">
        <v>0</v>
      </c>
      <c r="AJ186" s="348">
        <v>0</v>
      </c>
      <c r="AK186" s="348">
        <v>0</v>
      </c>
      <c r="AL186" s="348">
        <v>0</v>
      </c>
      <c r="AM186" s="348">
        <v>0</v>
      </c>
      <c r="AN186" s="348">
        <v>0</v>
      </c>
      <c r="AO186" s="348">
        <v>0</v>
      </c>
      <c r="AP186" s="348">
        <v>0</v>
      </c>
      <c r="AQ186" s="348">
        <v>0</v>
      </c>
      <c r="AR186" s="348">
        <v>0</v>
      </c>
      <c r="AS186" s="348">
        <v>0</v>
      </c>
      <c r="AT186" s="348">
        <v>0</v>
      </c>
      <c r="AU186" s="348">
        <v>0</v>
      </c>
      <c r="AV186" s="348">
        <v>0</v>
      </c>
      <c r="AW186" s="348">
        <v>0</v>
      </c>
      <c r="AX186" s="348">
        <v>0</v>
      </c>
      <c r="AY186" s="348">
        <v>0</v>
      </c>
      <c r="AZ186" s="348">
        <v>0</v>
      </c>
      <c r="BA186" s="348">
        <v>0</v>
      </c>
      <c r="BB186" s="348">
        <v>0</v>
      </c>
      <c r="BC186" s="348">
        <v>0</v>
      </c>
      <c r="BD186" s="348">
        <v>0</v>
      </c>
      <c r="BE186" s="348">
        <v>0</v>
      </c>
      <c r="BF186" s="348">
        <v>0</v>
      </c>
      <c r="BG186" s="348">
        <v>0</v>
      </c>
      <c r="BH186" s="348">
        <v>0</v>
      </c>
      <c r="BI186" s="348">
        <v>0</v>
      </c>
      <c r="BJ186" s="348">
        <v>0</v>
      </c>
      <c r="BK186" s="348">
        <v>0</v>
      </c>
      <c r="BL186" s="348">
        <v>0</v>
      </c>
      <c r="BM186" s="348">
        <v>0</v>
      </c>
      <c r="BN186" s="348">
        <v>0</v>
      </c>
      <c r="BO186" s="348">
        <v>1</v>
      </c>
      <c r="BP186" s="348">
        <v>0</v>
      </c>
      <c r="BQ186" s="348">
        <v>0</v>
      </c>
      <c r="BR186" s="348">
        <v>0</v>
      </c>
      <c r="BS186" s="348">
        <v>0</v>
      </c>
      <c r="BT186" s="348">
        <v>0</v>
      </c>
      <c r="BU186" s="348">
        <v>0</v>
      </c>
      <c r="BV186" s="348">
        <v>0</v>
      </c>
      <c r="BW186" s="348">
        <v>0</v>
      </c>
      <c r="BX186" s="348">
        <v>0</v>
      </c>
      <c r="BY186" s="348">
        <v>0</v>
      </c>
      <c r="BZ186" s="348">
        <v>0</v>
      </c>
      <c r="CA186" s="348">
        <v>0</v>
      </c>
      <c r="CB186" s="348">
        <v>0</v>
      </c>
      <c r="CC186" s="348">
        <v>0</v>
      </c>
      <c r="CD186" s="348">
        <v>0</v>
      </c>
      <c r="CE186" s="348">
        <v>0</v>
      </c>
      <c r="CF186" s="348">
        <v>0</v>
      </c>
      <c r="CG186" s="348">
        <v>0</v>
      </c>
      <c r="CH186" s="348">
        <v>0</v>
      </c>
      <c r="CI186" s="348">
        <v>0</v>
      </c>
      <c r="CJ186" s="348">
        <v>0</v>
      </c>
      <c r="CK186" s="348">
        <v>0</v>
      </c>
      <c r="CL186" s="348">
        <v>0</v>
      </c>
      <c r="CM186" s="348">
        <v>0</v>
      </c>
      <c r="CN186" s="348">
        <v>0</v>
      </c>
      <c r="CO186" s="348">
        <v>0</v>
      </c>
      <c r="CP186" s="348">
        <v>0</v>
      </c>
      <c r="CQ186" s="348">
        <v>0</v>
      </c>
      <c r="CR186" s="348">
        <v>0</v>
      </c>
      <c r="CS186" s="348">
        <v>0</v>
      </c>
      <c r="CT186" s="348">
        <v>0</v>
      </c>
      <c r="CU186" s="348">
        <v>0</v>
      </c>
      <c r="CV186" s="348">
        <v>0</v>
      </c>
      <c r="CW186" s="348">
        <v>0</v>
      </c>
      <c r="CX186" s="348">
        <v>0</v>
      </c>
      <c r="CY186" s="348">
        <v>0</v>
      </c>
      <c r="CZ186" s="348">
        <v>0</v>
      </c>
      <c r="DA186" s="348">
        <v>0</v>
      </c>
      <c r="DB186" s="348">
        <v>0</v>
      </c>
      <c r="DC186" s="348">
        <v>0</v>
      </c>
      <c r="DD186" s="348">
        <v>0</v>
      </c>
      <c r="DE186" s="348">
        <v>0</v>
      </c>
      <c r="DF186" s="348">
        <v>0</v>
      </c>
      <c r="DG186" s="349">
        <v>0</v>
      </c>
    </row>
    <row r="187" spans="1:111" ht="15" customHeight="1" x14ac:dyDescent="0.3">
      <c r="A187" s="510">
        <v>65</v>
      </c>
      <c r="B187" s="196" t="s">
        <v>357</v>
      </c>
      <c r="C187" s="195" t="s">
        <v>358</v>
      </c>
      <c r="D187" s="348">
        <v>0</v>
      </c>
      <c r="E187" s="348">
        <v>0</v>
      </c>
      <c r="F187" s="348">
        <v>0</v>
      </c>
      <c r="G187" s="348">
        <v>0</v>
      </c>
      <c r="H187" s="348">
        <v>0</v>
      </c>
      <c r="I187" s="348">
        <v>0</v>
      </c>
      <c r="J187" s="348">
        <v>0</v>
      </c>
      <c r="K187" s="348">
        <v>0</v>
      </c>
      <c r="L187" s="348">
        <v>0</v>
      </c>
      <c r="M187" s="348">
        <v>0</v>
      </c>
      <c r="N187" s="348">
        <v>0</v>
      </c>
      <c r="O187" s="348">
        <v>0</v>
      </c>
      <c r="P187" s="348">
        <v>0</v>
      </c>
      <c r="Q187" s="348">
        <v>0</v>
      </c>
      <c r="R187" s="348">
        <v>0</v>
      </c>
      <c r="S187" s="348">
        <v>0</v>
      </c>
      <c r="T187" s="348">
        <v>0</v>
      </c>
      <c r="U187" s="348">
        <v>0</v>
      </c>
      <c r="V187" s="348">
        <v>0</v>
      </c>
      <c r="W187" s="348">
        <v>0</v>
      </c>
      <c r="X187" s="348">
        <v>0</v>
      </c>
      <c r="Y187" s="348">
        <v>0</v>
      </c>
      <c r="Z187" s="348">
        <v>0</v>
      </c>
      <c r="AA187" s="348">
        <v>0</v>
      </c>
      <c r="AB187" s="348">
        <v>0</v>
      </c>
      <c r="AC187" s="348">
        <v>0</v>
      </c>
      <c r="AD187" s="348">
        <v>0</v>
      </c>
      <c r="AE187" s="348">
        <v>0</v>
      </c>
      <c r="AF187" s="348">
        <v>0</v>
      </c>
      <c r="AG187" s="348">
        <v>0</v>
      </c>
      <c r="AH187" s="348">
        <v>0</v>
      </c>
      <c r="AI187" s="348">
        <v>0</v>
      </c>
      <c r="AJ187" s="348">
        <v>0</v>
      </c>
      <c r="AK187" s="348">
        <v>0</v>
      </c>
      <c r="AL187" s="348">
        <v>0</v>
      </c>
      <c r="AM187" s="348">
        <v>0</v>
      </c>
      <c r="AN187" s="348">
        <v>0</v>
      </c>
      <c r="AO187" s="348">
        <v>0</v>
      </c>
      <c r="AP187" s="348">
        <v>0</v>
      </c>
      <c r="AQ187" s="348">
        <v>0</v>
      </c>
      <c r="AR187" s="348">
        <v>0</v>
      </c>
      <c r="AS187" s="348">
        <v>0</v>
      </c>
      <c r="AT187" s="348">
        <v>0</v>
      </c>
      <c r="AU187" s="348">
        <v>0</v>
      </c>
      <c r="AV187" s="348">
        <v>0</v>
      </c>
      <c r="AW187" s="348">
        <v>0</v>
      </c>
      <c r="AX187" s="348">
        <v>0</v>
      </c>
      <c r="AY187" s="348">
        <v>0</v>
      </c>
      <c r="AZ187" s="348">
        <v>0</v>
      </c>
      <c r="BA187" s="348">
        <v>0</v>
      </c>
      <c r="BB187" s="348">
        <v>0</v>
      </c>
      <c r="BC187" s="348">
        <v>0</v>
      </c>
      <c r="BD187" s="348">
        <v>0</v>
      </c>
      <c r="BE187" s="348">
        <v>0</v>
      </c>
      <c r="BF187" s="348">
        <v>0</v>
      </c>
      <c r="BG187" s="348">
        <v>0</v>
      </c>
      <c r="BH187" s="348">
        <v>0</v>
      </c>
      <c r="BI187" s="348">
        <v>0</v>
      </c>
      <c r="BJ187" s="348">
        <v>0</v>
      </c>
      <c r="BK187" s="348">
        <v>0</v>
      </c>
      <c r="BL187" s="348">
        <v>0</v>
      </c>
      <c r="BM187" s="348">
        <v>0</v>
      </c>
      <c r="BN187" s="348">
        <v>0</v>
      </c>
      <c r="BO187" s="348">
        <v>0</v>
      </c>
      <c r="BP187" s="348">
        <v>1</v>
      </c>
      <c r="BQ187" s="348">
        <v>0</v>
      </c>
      <c r="BR187" s="348">
        <v>0</v>
      </c>
      <c r="BS187" s="348">
        <v>0</v>
      </c>
      <c r="BT187" s="348">
        <v>0</v>
      </c>
      <c r="BU187" s="348">
        <v>0</v>
      </c>
      <c r="BV187" s="348">
        <v>0</v>
      </c>
      <c r="BW187" s="348">
        <v>0</v>
      </c>
      <c r="BX187" s="348">
        <v>0</v>
      </c>
      <c r="BY187" s="348">
        <v>0</v>
      </c>
      <c r="BZ187" s="348">
        <v>0</v>
      </c>
      <c r="CA187" s="348">
        <v>0</v>
      </c>
      <c r="CB187" s="348">
        <v>0</v>
      </c>
      <c r="CC187" s="348">
        <v>0</v>
      </c>
      <c r="CD187" s="348">
        <v>0</v>
      </c>
      <c r="CE187" s="348">
        <v>0</v>
      </c>
      <c r="CF187" s="348">
        <v>0</v>
      </c>
      <c r="CG187" s="348">
        <v>0</v>
      </c>
      <c r="CH187" s="348">
        <v>0</v>
      </c>
      <c r="CI187" s="348">
        <v>0</v>
      </c>
      <c r="CJ187" s="348">
        <v>0</v>
      </c>
      <c r="CK187" s="348">
        <v>0</v>
      </c>
      <c r="CL187" s="348">
        <v>0</v>
      </c>
      <c r="CM187" s="348">
        <v>0</v>
      </c>
      <c r="CN187" s="348">
        <v>0</v>
      </c>
      <c r="CO187" s="348">
        <v>0</v>
      </c>
      <c r="CP187" s="348">
        <v>0</v>
      </c>
      <c r="CQ187" s="348">
        <v>0</v>
      </c>
      <c r="CR187" s="348">
        <v>0</v>
      </c>
      <c r="CS187" s="348">
        <v>0</v>
      </c>
      <c r="CT187" s="348">
        <v>0</v>
      </c>
      <c r="CU187" s="348">
        <v>0</v>
      </c>
      <c r="CV187" s="348">
        <v>0</v>
      </c>
      <c r="CW187" s="348">
        <v>0</v>
      </c>
      <c r="CX187" s="348">
        <v>0</v>
      </c>
      <c r="CY187" s="348">
        <v>0</v>
      </c>
      <c r="CZ187" s="348">
        <v>0</v>
      </c>
      <c r="DA187" s="348">
        <v>0</v>
      </c>
      <c r="DB187" s="348">
        <v>0</v>
      </c>
      <c r="DC187" s="348">
        <v>0</v>
      </c>
      <c r="DD187" s="348">
        <v>0</v>
      </c>
      <c r="DE187" s="348">
        <v>0</v>
      </c>
      <c r="DF187" s="348">
        <v>0</v>
      </c>
      <c r="DG187" s="349">
        <v>0</v>
      </c>
    </row>
    <row r="188" spans="1:111" ht="15" customHeight="1" x14ac:dyDescent="0.3">
      <c r="A188" s="510">
        <v>66</v>
      </c>
      <c r="B188" s="196" t="s">
        <v>359</v>
      </c>
      <c r="C188" s="195" t="s">
        <v>573</v>
      </c>
      <c r="D188" s="348">
        <v>1.8890733671293611E-2</v>
      </c>
      <c r="E188" s="348">
        <v>3.0535240151045365E-2</v>
      </c>
      <c r="F188" s="348">
        <v>6.8198436103320603E-2</v>
      </c>
      <c r="G188" s="348">
        <v>1.5853220224329685E-2</v>
      </c>
      <c r="H188" s="348">
        <v>1.8022562873897151E-2</v>
      </c>
      <c r="I188" s="348">
        <v>1.0150649667449159E-3</v>
      </c>
      <c r="J188" s="348">
        <v>4.7818700432640726E-3</v>
      </c>
      <c r="K188" s="348">
        <v>2.5160749436171498E-2</v>
      </c>
      <c r="L188" s="348">
        <v>2.380015159819909E-2</v>
      </c>
      <c r="M188" s="348">
        <v>1.9317778622460997E-2</v>
      </c>
      <c r="N188" s="348">
        <v>2.505818566879656E-3</v>
      </c>
      <c r="O188" s="348">
        <v>3.8179634417133117E-2</v>
      </c>
      <c r="P188" s="348">
        <v>9.9737333910490771E-3</v>
      </c>
      <c r="Q188" s="348">
        <v>2.3618508293233569E-2</v>
      </c>
      <c r="R188" s="348">
        <v>2.0565479049479841E-2</v>
      </c>
      <c r="S188" s="348">
        <v>0.14956727400689385</v>
      </c>
      <c r="T188" s="348">
        <v>6.2644777545128719E-2</v>
      </c>
      <c r="U188" s="348">
        <v>4.70789025962031E-2</v>
      </c>
      <c r="V188" s="348">
        <v>6.356175025620571E-2</v>
      </c>
      <c r="W188" s="348">
        <v>0.1224573607262979</v>
      </c>
      <c r="X188" s="348">
        <v>2.3945817835907164E-2</v>
      </c>
      <c r="Y188" s="348">
        <v>4.2926722457242723E-2</v>
      </c>
      <c r="Z188" s="348">
        <v>2.9875868122908412E-2</v>
      </c>
      <c r="AA188" s="348">
        <v>6.6485977456745185E-2</v>
      </c>
      <c r="AB188" s="348">
        <v>2.3324174381290814E-2</v>
      </c>
      <c r="AC188" s="348">
        <v>2.8853451914295617E-2</v>
      </c>
      <c r="AD188" s="348">
        <v>6.9768344400173987E-3</v>
      </c>
      <c r="AE188" s="348">
        <v>1.6296146992862807E-2</v>
      </c>
      <c r="AF188" s="348">
        <v>4.1397148135390166E-2</v>
      </c>
      <c r="AG188" s="348">
        <v>3.3603115302244822E-2</v>
      </c>
      <c r="AH188" s="348">
        <v>8.5582385360114515E-3</v>
      </c>
      <c r="AI188" s="348">
        <v>4.8643309403550827E-2</v>
      </c>
      <c r="AJ188" s="348">
        <v>7.4492762254740136E-2</v>
      </c>
      <c r="AK188" s="348">
        <v>4.2184392718938597E-2</v>
      </c>
      <c r="AL188" s="348">
        <v>5.1328450775509689E-2</v>
      </c>
      <c r="AM188" s="348">
        <v>7.8297566720145692E-2</v>
      </c>
      <c r="AN188" s="348">
        <v>8.6079105063968639E-2</v>
      </c>
      <c r="AO188" s="348">
        <v>0.14096600308016438</v>
      </c>
      <c r="AP188" s="348">
        <v>5.2714242628447767E-2</v>
      </c>
      <c r="AQ188" s="348">
        <v>2.8595788061604552E-2</v>
      </c>
      <c r="AR188" s="348">
        <v>3.4418779871563096E-2</v>
      </c>
      <c r="AS188" s="348">
        <v>3.2753267399193695E-2</v>
      </c>
      <c r="AT188" s="348">
        <v>4.1106176591963084E-2</v>
      </c>
      <c r="AU188" s="348">
        <v>2.8381387255786313E-2</v>
      </c>
      <c r="AV188" s="348">
        <v>2.3743346519951795E-2</v>
      </c>
      <c r="AW188" s="348">
        <v>1.7202772264436148E-2</v>
      </c>
      <c r="AX188" s="348">
        <v>2.0214872224738823E-2</v>
      </c>
      <c r="AY188" s="348">
        <v>4.3525671484542505E-2</v>
      </c>
      <c r="AZ188" s="348">
        <v>2.4392996502178327E-2</v>
      </c>
      <c r="BA188" s="348">
        <v>1.8879870031529463E-2</v>
      </c>
      <c r="BB188" s="348">
        <v>8.4001316255659271E-3</v>
      </c>
      <c r="BC188" s="348">
        <v>1.9659308591107545E-2</v>
      </c>
      <c r="BD188" s="348">
        <v>1.005945646395223E-2</v>
      </c>
      <c r="BE188" s="348">
        <v>6.6690231213381353E-3</v>
      </c>
      <c r="BF188" s="348">
        <v>3.1411837845959564E-2</v>
      </c>
      <c r="BG188" s="348">
        <v>3.2041430030212502E-2</v>
      </c>
      <c r="BH188" s="348">
        <v>3.7919064476634616E-2</v>
      </c>
      <c r="BI188" s="348">
        <v>4.5657587090833521E-2</v>
      </c>
      <c r="BJ188" s="348">
        <v>2.4564064146267117E-2</v>
      </c>
      <c r="BK188" s="348">
        <v>1.8998860933443055E-2</v>
      </c>
      <c r="BL188" s="348">
        <v>4.1836369566230859E-2</v>
      </c>
      <c r="BM188" s="348">
        <v>1.801335880112884E-2</v>
      </c>
      <c r="BN188" s="348">
        <v>1.8896281464917841E-2</v>
      </c>
      <c r="BO188" s="348">
        <v>1.5760747790803772E-2</v>
      </c>
      <c r="BP188" s="348">
        <v>1.8126595655967682E-2</v>
      </c>
      <c r="BQ188" s="348">
        <v>1.1192503065591939</v>
      </c>
      <c r="BR188" s="348">
        <v>3.4466693090688491E-2</v>
      </c>
      <c r="BS188" s="348">
        <v>7.0787343194026173E-2</v>
      </c>
      <c r="BT188" s="348">
        <v>8.0543791686132016E-2</v>
      </c>
      <c r="BU188" s="348">
        <v>2.6106959861847728E-2</v>
      </c>
      <c r="BV188" s="348">
        <v>9.9061745945094037E-3</v>
      </c>
      <c r="BW188" s="348">
        <v>1.9030414827782203E-2</v>
      </c>
      <c r="BX188" s="348">
        <v>1.1465600293686278E-2</v>
      </c>
      <c r="BY188" s="348">
        <v>1.4515010857313753E-3</v>
      </c>
      <c r="BZ188" s="348">
        <v>5.4975294859866644E-2</v>
      </c>
      <c r="CA188" s="348">
        <v>8.587209819492618E-3</v>
      </c>
      <c r="CB188" s="348">
        <v>1.8026599868233649E-2</v>
      </c>
      <c r="CC188" s="348">
        <v>4.331980696551373E-3</v>
      </c>
      <c r="CD188" s="348">
        <v>1.3396734829320639E-2</v>
      </c>
      <c r="CE188" s="348">
        <v>8.9019597941075845E-3</v>
      </c>
      <c r="CF188" s="348">
        <v>5.9732008511072653E-2</v>
      </c>
      <c r="CG188" s="348">
        <v>2.2348771529153905E-2</v>
      </c>
      <c r="CH188" s="348">
        <v>8.9576523620315558E-3</v>
      </c>
      <c r="CI188" s="348">
        <v>2.0547207454082363E-2</v>
      </c>
      <c r="CJ188" s="348">
        <v>1.5139439598824446E-2</v>
      </c>
      <c r="CK188" s="348">
        <v>7.837900681376353E-3</v>
      </c>
      <c r="CL188" s="348">
        <v>1.2416236245377287E-2</v>
      </c>
      <c r="CM188" s="348">
        <v>1.9366509272747752E-2</v>
      </c>
      <c r="CN188" s="348">
        <v>1.6598108018753804E-2</v>
      </c>
      <c r="CO188" s="348">
        <v>2.0881379527691469E-2</v>
      </c>
      <c r="CP188" s="348">
        <v>1.8280634162651424E-2</v>
      </c>
      <c r="CQ188" s="348">
        <v>1.8399528932431745E-2</v>
      </c>
      <c r="CR188" s="348">
        <v>3.3859937548440737E-2</v>
      </c>
      <c r="CS188" s="348">
        <v>2.718185592859242E-2</v>
      </c>
      <c r="CT188" s="348">
        <v>1.9138153006105895E-2</v>
      </c>
      <c r="CU188" s="348">
        <v>1.0645070324359957E-2</v>
      </c>
      <c r="CV188" s="348">
        <v>1.1626638949218223E-2</v>
      </c>
      <c r="CW188" s="348">
        <v>1.4648104863971289E-2</v>
      </c>
      <c r="CX188" s="348">
        <v>2.1714817284818826E-2</v>
      </c>
      <c r="CY188" s="348">
        <v>8.201384882203169E-3</v>
      </c>
      <c r="CZ188" s="348">
        <v>5.9261188914297769E-2</v>
      </c>
      <c r="DA188" s="348">
        <v>3.2921852710546512E-2</v>
      </c>
      <c r="DB188" s="348">
        <v>3.0708873287448136E-2</v>
      </c>
      <c r="DC188" s="348">
        <v>3.7295355819555918E-2</v>
      </c>
      <c r="DD188" s="348">
        <v>1.3521727011022057E-2</v>
      </c>
      <c r="DE188" s="348">
        <v>2.2348831184094486E-2</v>
      </c>
      <c r="DF188" s="348">
        <v>5.2324485018138599E-2</v>
      </c>
      <c r="DG188" s="349">
        <v>7.050023557627105E-3</v>
      </c>
    </row>
    <row r="189" spans="1:111" ht="15" customHeight="1" x14ac:dyDescent="0.3">
      <c r="A189" s="510">
        <v>67</v>
      </c>
      <c r="B189" s="196" t="s">
        <v>360</v>
      </c>
      <c r="C189" s="195" t="s">
        <v>230</v>
      </c>
      <c r="D189" s="348">
        <v>1.4017718743574653E-3</v>
      </c>
      <c r="E189" s="348">
        <v>1.647150930245668E-3</v>
      </c>
      <c r="F189" s="348">
        <v>1.7861909911567728E-3</v>
      </c>
      <c r="G189" s="348">
        <v>1.2112009348274526E-3</v>
      </c>
      <c r="H189" s="348">
        <v>1.2368007524534935E-3</v>
      </c>
      <c r="I189" s="348">
        <v>2.8462824947469893E-5</v>
      </c>
      <c r="J189" s="348">
        <v>1.5621299713186308E-4</v>
      </c>
      <c r="K189" s="348">
        <v>4.2172334104502943E-3</v>
      </c>
      <c r="L189" s="348">
        <v>5.41154239450137E-3</v>
      </c>
      <c r="M189" s="348">
        <v>2.2422099154085166E-3</v>
      </c>
      <c r="N189" s="348">
        <v>1.4575751206064507E-4</v>
      </c>
      <c r="O189" s="348">
        <v>7.78856430175462E-3</v>
      </c>
      <c r="P189" s="348">
        <v>1.4698162361061419E-3</v>
      </c>
      <c r="Q189" s="348">
        <v>1.0772013667146275E-3</v>
      </c>
      <c r="R189" s="348">
        <v>1.7249612005824629E-3</v>
      </c>
      <c r="S189" s="348">
        <v>6.3316194328409464E-3</v>
      </c>
      <c r="T189" s="348">
        <v>3.5690731874590781E-3</v>
      </c>
      <c r="U189" s="348">
        <v>2.3330634511906992E-3</v>
      </c>
      <c r="V189" s="348">
        <v>1.4579059624453728E-2</v>
      </c>
      <c r="W189" s="348">
        <v>3.7589178325921255E-3</v>
      </c>
      <c r="X189" s="348">
        <v>7.84543981773344E-4</v>
      </c>
      <c r="Y189" s="348">
        <v>2.3356388709363653E-3</v>
      </c>
      <c r="Z189" s="348">
        <v>1.8987609347263972E-3</v>
      </c>
      <c r="AA189" s="348">
        <v>2.712523728812232E-3</v>
      </c>
      <c r="AB189" s="348">
        <v>3.5115056236092526E-3</v>
      </c>
      <c r="AC189" s="348">
        <v>3.4702862834979152E-3</v>
      </c>
      <c r="AD189" s="348">
        <v>2.2908369922077285E-4</v>
      </c>
      <c r="AE189" s="348">
        <v>1.3165531472792641E-3</v>
      </c>
      <c r="AF189" s="348">
        <v>4.397040392645467E-3</v>
      </c>
      <c r="AG189" s="348">
        <v>4.3353862526801373E-3</v>
      </c>
      <c r="AH189" s="348">
        <v>5.1349701985150067E-4</v>
      </c>
      <c r="AI189" s="348">
        <v>1.0909774608440148E-2</v>
      </c>
      <c r="AJ189" s="348">
        <v>2.285055404362656E-3</v>
      </c>
      <c r="AK189" s="348">
        <v>1.4137797102433665E-2</v>
      </c>
      <c r="AL189" s="348">
        <v>5.3180934792744564E-3</v>
      </c>
      <c r="AM189" s="348">
        <v>3.250971317469735E-3</v>
      </c>
      <c r="AN189" s="348">
        <v>8.5353506727674239E-3</v>
      </c>
      <c r="AO189" s="348">
        <v>1.727959004729155E-2</v>
      </c>
      <c r="AP189" s="348">
        <v>5.2426330756917775E-3</v>
      </c>
      <c r="AQ189" s="348">
        <v>7.7443681181300515E-4</v>
      </c>
      <c r="AR189" s="348">
        <v>3.1805569730025099E-3</v>
      </c>
      <c r="AS189" s="348">
        <v>4.5074878756720983E-3</v>
      </c>
      <c r="AT189" s="348">
        <v>4.7627115064628077E-3</v>
      </c>
      <c r="AU189" s="348">
        <v>3.1110867794294232E-3</v>
      </c>
      <c r="AV189" s="348">
        <v>2.5245852723788775E-3</v>
      </c>
      <c r="AW189" s="348">
        <v>2.1389941290700125E-3</v>
      </c>
      <c r="AX189" s="348">
        <v>1.7277228342334843E-3</v>
      </c>
      <c r="AY189" s="348">
        <v>3.4837753612519491E-3</v>
      </c>
      <c r="AZ189" s="348">
        <v>2.5807667591165396E-3</v>
      </c>
      <c r="BA189" s="348">
        <v>1.7060256309680559E-3</v>
      </c>
      <c r="BB189" s="348">
        <v>7.2977447771706608E-4</v>
      </c>
      <c r="BC189" s="348">
        <v>2.2117615087889736E-3</v>
      </c>
      <c r="BD189" s="348">
        <v>1.1082559545377991E-3</v>
      </c>
      <c r="BE189" s="348">
        <v>6.3556027909883732E-4</v>
      </c>
      <c r="BF189" s="348">
        <v>5.3513877570230146E-3</v>
      </c>
      <c r="BG189" s="348">
        <v>8.2488159659502309E-3</v>
      </c>
      <c r="BH189" s="348">
        <v>6.692936975060829E-3</v>
      </c>
      <c r="BI189" s="348">
        <v>5.0563198494421964E-3</v>
      </c>
      <c r="BJ189" s="348">
        <v>3.8889311063434644E-3</v>
      </c>
      <c r="BK189" s="348">
        <v>1.6395605099951472E-3</v>
      </c>
      <c r="BL189" s="348">
        <v>3.7903201525262046E-3</v>
      </c>
      <c r="BM189" s="348">
        <v>2.3341504519535415E-3</v>
      </c>
      <c r="BN189" s="348">
        <v>2.6249603362549453E-3</v>
      </c>
      <c r="BO189" s="348">
        <v>1.7548977276061655E-3</v>
      </c>
      <c r="BP189" s="348">
        <v>2.0652802307543207E-3</v>
      </c>
      <c r="BQ189" s="348">
        <v>1.5136256271088267E-2</v>
      </c>
      <c r="BR189" s="348">
        <v>1.0122355260306712</v>
      </c>
      <c r="BS189" s="348">
        <v>3.3568872075466949E-3</v>
      </c>
      <c r="BT189" s="348">
        <v>4.587611607432881E-3</v>
      </c>
      <c r="BU189" s="348">
        <v>3.7786811127886164E-3</v>
      </c>
      <c r="BV189" s="348">
        <v>1.3597239705024739E-3</v>
      </c>
      <c r="BW189" s="348">
        <v>2.3542982340653655E-3</v>
      </c>
      <c r="BX189" s="348">
        <v>9.7781574135727845E-4</v>
      </c>
      <c r="BY189" s="348">
        <v>1.9337237809000332E-4</v>
      </c>
      <c r="BZ189" s="348">
        <v>2.1228759866982047E-3</v>
      </c>
      <c r="CA189" s="348">
        <v>1.049246644425303E-3</v>
      </c>
      <c r="CB189" s="348">
        <v>2.2014070144481435E-3</v>
      </c>
      <c r="CC189" s="348">
        <v>5.9270291478462291E-4</v>
      </c>
      <c r="CD189" s="348">
        <v>1.4911484900673444E-3</v>
      </c>
      <c r="CE189" s="348">
        <v>9.5306934189230057E-4</v>
      </c>
      <c r="CF189" s="348">
        <v>1.8359957772847188E-3</v>
      </c>
      <c r="CG189" s="348">
        <v>1.8665686062216973E-3</v>
      </c>
      <c r="CH189" s="348">
        <v>1.2060992465729023E-3</v>
      </c>
      <c r="CI189" s="348">
        <v>2.1111027675655447E-3</v>
      </c>
      <c r="CJ189" s="348">
        <v>1.8906602423346263E-3</v>
      </c>
      <c r="CK189" s="348">
        <v>9.1012673777410887E-4</v>
      </c>
      <c r="CL189" s="348">
        <v>2.0035878254173189E-3</v>
      </c>
      <c r="CM189" s="348">
        <v>1.5295771644310611E-3</v>
      </c>
      <c r="CN189" s="348">
        <v>2.9405553572677385E-3</v>
      </c>
      <c r="CO189" s="348">
        <v>3.2917707143714733E-3</v>
      </c>
      <c r="CP189" s="348">
        <v>2.3095935259252807E-3</v>
      </c>
      <c r="CQ189" s="348">
        <v>3.0791195529201441E-3</v>
      </c>
      <c r="CR189" s="348">
        <v>6.8643157093286455E-3</v>
      </c>
      <c r="CS189" s="348">
        <v>6.6796455799029474E-3</v>
      </c>
      <c r="CT189" s="348">
        <v>5.4264648635193634E-3</v>
      </c>
      <c r="CU189" s="348">
        <v>1.9060196207546065E-3</v>
      </c>
      <c r="CV189" s="348">
        <v>1.3394456531451179E-3</v>
      </c>
      <c r="CW189" s="348">
        <v>1.4133808778010468E-3</v>
      </c>
      <c r="CX189" s="348">
        <v>4.1604922567979857E-3</v>
      </c>
      <c r="CY189" s="348">
        <v>1.9993195228985329E-3</v>
      </c>
      <c r="CZ189" s="348">
        <v>1.7503119510388278E-2</v>
      </c>
      <c r="DA189" s="348">
        <v>1.4884239597843719E-2</v>
      </c>
      <c r="DB189" s="348">
        <v>7.5356757987146946E-3</v>
      </c>
      <c r="DC189" s="348">
        <v>2.325827826322192E-3</v>
      </c>
      <c r="DD189" s="348">
        <v>3.1079117246364772E-3</v>
      </c>
      <c r="DE189" s="348">
        <v>3.4283521675890945E-3</v>
      </c>
      <c r="DF189" s="348">
        <v>3.621711222237479E-3</v>
      </c>
      <c r="DG189" s="349">
        <v>7.3878156020377181E-4</v>
      </c>
    </row>
    <row r="190" spans="1:111" ht="15" customHeight="1" x14ac:dyDescent="0.3">
      <c r="A190" s="510">
        <v>68</v>
      </c>
      <c r="B190" s="196" t="s">
        <v>361</v>
      </c>
      <c r="C190" s="195" t="s">
        <v>231</v>
      </c>
      <c r="D190" s="348">
        <v>1.6595547546041471E-3</v>
      </c>
      <c r="E190" s="348">
        <v>3.2557463951054305E-3</v>
      </c>
      <c r="F190" s="348">
        <v>2.4684144974186938E-3</v>
      </c>
      <c r="G190" s="348">
        <v>1.2635277731429233E-3</v>
      </c>
      <c r="H190" s="348">
        <v>1.5472810687812133E-3</v>
      </c>
      <c r="I190" s="348">
        <v>8.3231581037164186E-5</v>
      </c>
      <c r="J190" s="348">
        <v>5.9218606358125536E-4</v>
      </c>
      <c r="K190" s="348">
        <v>3.1854982287654906E-3</v>
      </c>
      <c r="L190" s="348">
        <v>3.6959021697577643E-3</v>
      </c>
      <c r="M190" s="348">
        <v>1.735251384275044E-3</v>
      </c>
      <c r="N190" s="348">
        <v>6.7914210665345656E-4</v>
      </c>
      <c r="O190" s="348">
        <v>3.2343150457069801E-3</v>
      </c>
      <c r="P190" s="348">
        <v>9.3748489949628262E-4</v>
      </c>
      <c r="Q190" s="348">
        <v>1.2942723878039775E-3</v>
      </c>
      <c r="R190" s="348">
        <v>1.366356830462714E-3</v>
      </c>
      <c r="S190" s="348">
        <v>8.7739878017585038E-3</v>
      </c>
      <c r="T190" s="348">
        <v>4.6961544737884322E-3</v>
      </c>
      <c r="U190" s="348">
        <v>2.0259195685093149E-3</v>
      </c>
      <c r="V190" s="348">
        <v>5.4048179640268645E-3</v>
      </c>
      <c r="W190" s="348">
        <v>3.5426040925220182E-3</v>
      </c>
      <c r="X190" s="348">
        <v>2.0975312013747629E-3</v>
      </c>
      <c r="Y190" s="348">
        <v>3.8828673851317914E-3</v>
      </c>
      <c r="Z190" s="348">
        <v>3.1789780328202988E-3</v>
      </c>
      <c r="AA190" s="348">
        <v>5.3016173266312843E-3</v>
      </c>
      <c r="AB190" s="348">
        <v>4.328670208167496E-3</v>
      </c>
      <c r="AC190" s="348">
        <v>2.5236150434364509E-3</v>
      </c>
      <c r="AD190" s="348">
        <v>5.9117663101920185E-4</v>
      </c>
      <c r="AE190" s="348">
        <v>2.7140270825738149E-3</v>
      </c>
      <c r="AF190" s="348">
        <v>2.0641717611344021E-3</v>
      </c>
      <c r="AG190" s="348">
        <v>1.3499599851236486E-3</v>
      </c>
      <c r="AH190" s="348">
        <v>3.9415414224457546E-4</v>
      </c>
      <c r="AI190" s="348">
        <v>2.0486683527721062E-3</v>
      </c>
      <c r="AJ190" s="348">
        <v>2.4288257904141954E-3</v>
      </c>
      <c r="AK190" s="348">
        <v>1.801888757535358E-3</v>
      </c>
      <c r="AL190" s="348">
        <v>2.1670210493506558E-3</v>
      </c>
      <c r="AM190" s="348">
        <v>1.5497857727572797E-3</v>
      </c>
      <c r="AN190" s="348">
        <v>5.149594903399655E-3</v>
      </c>
      <c r="AO190" s="348">
        <v>3.0366707566228425E-3</v>
      </c>
      <c r="AP190" s="348">
        <v>2.9285285382490622E-3</v>
      </c>
      <c r="AQ190" s="348">
        <v>6.7182828387190078E-4</v>
      </c>
      <c r="AR190" s="348">
        <v>1.2231936044119083E-3</v>
      </c>
      <c r="AS190" s="348">
        <v>1.915255375488622E-3</v>
      </c>
      <c r="AT190" s="348">
        <v>1.9323851567303004E-3</v>
      </c>
      <c r="AU190" s="348">
        <v>1.5362060368618795E-3</v>
      </c>
      <c r="AV190" s="348">
        <v>1.3924865283499812E-3</v>
      </c>
      <c r="AW190" s="348">
        <v>1.1501978084085592E-3</v>
      </c>
      <c r="AX190" s="348">
        <v>9.5867565052232425E-4</v>
      </c>
      <c r="AY190" s="348">
        <v>2.4281570135397065E-3</v>
      </c>
      <c r="AZ190" s="348">
        <v>1.4291074234314973E-3</v>
      </c>
      <c r="BA190" s="348">
        <v>1.253886929635686E-3</v>
      </c>
      <c r="BB190" s="348">
        <v>5.5467927550858294E-4</v>
      </c>
      <c r="BC190" s="348">
        <v>1.3013588370197977E-3</v>
      </c>
      <c r="BD190" s="348">
        <v>6.5279099599450127E-4</v>
      </c>
      <c r="BE190" s="348">
        <v>4.1049785884690821E-4</v>
      </c>
      <c r="BF190" s="348">
        <v>1.6834115868935317E-3</v>
      </c>
      <c r="BG190" s="348">
        <v>1.7889320965917934E-3</v>
      </c>
      <c r="BH190" s="348">
        <v>1.7294333889474331E-3</v>
      </c>
      <c r="BI190" s="348">
        <v>2.4563171696407159E-3</v>
      </c>
      <c r="BJ190" s="348">
        <v>1.6511971823646196E-3</v>
      </c>
      <c r="BK190" s="348">
        <v>1.5084412454773135E-3</v>
      </c>
      <c r="BL190" s="348">
        <v>2.8412550431560998E-3</v>
      </c>
      <c r="BM190" s="348">
        <v>2.2136324568167707E-3</v>
      </c>
      <c r="BN190" s="348">
        <v>2.8229348108033659E-3</v>
      </c>
      <c r="BO190" s="348">
        <v>2.1430967044158864E-3</v>
      </c>
      <c r="BP190" s="348">
        <v>2.3549653528698467E-3</v>
      </c>
      <c r="BQ190" s="348">
        <v>1.3599520512577962E-3</v>
      </c>
      <c r="BR190" s="348">
        <v>4.8379420683317895E-3</v>
      </c>
      <c r="BS190" s="348">
        <v>1.0926786031384321</v>
      </c>
      <c r="BT190" s="348">
        <v>1.0077718988922481E-2</v>
      </c>
      <c r="BU190" s="348">
        <v>3.615341503098115E-3</v>
      </c>
      <c r="BV190" s="348">
        <v>2.1083674346251522E-3</v>
      </c>
      <c r="BW190" s="348">
        <v>2.7735920993979713E-3</v>
      </c>
      <c r="BX190" s="348">
        <v>1.1912122851922521E-3</v>
      </c>
      <c r="BY190" s="348">
        <v>2.6473565804220991E-4</v>
      </c>
      <c r="BZ190" s="348">
        <v>1.0085491411874505E-2</v>
      </c>
      <c r="CA190" s="348">
        <v>1.9236446154993628E-3</v>
      </c>
      <c r="CB190" s="348">
        <v>1.4701105378600206E-2</v>
      </c>
      <c r="CC190" s="348">
        <v>1.0003491540342886E-3</v>
      </c>
      <c r="CD190" s="348">
        <v>2.3489039570898508E-3</v>
      </c>
      <c r="CE190" s="348">
        <v>1.7616350472134865E-3</v>
      </c>
      <c r="CF190" s="348">
        <v>3.0409767600572055E-3</v>
      </c>
      <c r="CG190" s="348">
        <v>6.5779454388333464E-3</v>
      </c>
      <c r="CH190" s="348">
        <v>1.2472822384474165E-3</v>
      </c>
      <c r="CI190" s="348">
        <v>7.4639604224682994E-3</v>
      </c>
      <c r="CJ190" s="348">
        <v>2.2352948071642817E-3</v>
      </c>
      <c r="CK190" s="348">
        <v>1.0355385914751431E-3</v>
      </c>
      <c r="CL190" s="348">
        <v>3.011626097110465E-3</v>
      </c>
      <c r="CM190" s="348">
        <v>2.5301985891082812E-3</v>
      </c>
      <c r="CN190" s="348">
        <v>5.069178683896146E-3</v>
      </c>
      <c r="CO190" s="348">
        <v>8.4364463826864609E-3</v>
      </c>
      <c r="CP190" s="348">
        <v>1.0910304430338042E-2</v>
      </c>
      <c r="CQ190" s="348">
        <v>5.8791864438924061E-3</v>
      </c>
      <c r="CR190" s="348">
        <v>5.7704761375453805E-3</v>
      </c>
      <c r="CS190" s="348">
        <v>6.0610843564520376E-3</v>
      </c>
      <c r="CT190" s="348">
        <v>9.7424075178753327E-3</v>
      </c>
      <c r="CU190" s="348">
        <v>3.2852255868314412E-3</v>
      </c>
      <c r="CV190" s="348">
        <v>1.6314705916316589E-3</v>
      </c>
      <c r="CW190" s="348">
        <v>1.9575001917723203E-3</v>
      </c>
      <c r="CX190" s="348">
        <v>2.404907913678036E-3</v>
      </c>
      <c r="CY190" s="348">
        <v>1.496828829267627E-3</v>
      </c>
      <c r="CZ190" s="348">
        <v>1.5596265564391811E-2</v>
      </c>
      <c r="DA190" s="348">
        <v>1.1227861323606085E-2</v>
      </c>
      <c r="DB190" s="348">
        <v>1.6446981781740869E-2</v>
      </c>
      <c r="DC190" s="348">
        <v>6.4847266106121413E-3</v>
      </c>
      <c r="DD190" s="348">
        <v>2.8441528300161664E-3</v>
      </c>
      <c r="DE190" s="348">
        <v>6.6747676683772969E-3</v>
      </c>
      <c r="DF190" s="348">
        <v>4.006285047750041E-3</v>
      </c>
      <c r="DG190" s="349">
        <v>1.687793785077406E-3</v>
      </c>
    </row>
    <row r="191" spans="1:111" ht="15" customHeight="1" x14ac:dyDescent="0.3">
      <c r="A191" s="510">
        <v>69</v>
      </c>
      <c r="B191" s="196" t="s">
        <v>362</v>
      </c>
      <c r="C191" s="195" t="s">
        <v>232</v>
      </c>
      <c r="D191" s="348">
        <v>1.6770300113172908E-3</v>
      </c>
      <c r="E191" s="348">
        <v>2.6665149928351154E-3</v>
      </c>
      <c r="F191" s="348">
        <v>3.1629625677240046E-3</v>
      </c>
      <c r="G191" s="348">
        <v>1.2944582209586115E-3</v>
      </c>
      <c r="H191" s="348">
        <v>1.4356225563920439E-3</v>
      </c>
      <c r="I191" s="348">
        <v>8.9252939524928348E-5</v>
      </c>
      <c r="J191" s="348">
        <v>5.0541109033645163E-4</v>
      </c>
      <c r="K191" s="348">
        <v>3.1582031846293609E-3</v>
      </c>
      <c r="L191" s="348">
        <v>2.8583473609306072E-3</v>
      </c>
      <c r="M191" s="348">
        <v>2.0480869431725897E-3</v>
      </c>
      <c r="N191" s="348">
        <v>4.3049388989373845E-4</v>
      </c>
      <c r="O191" s="348">
        <v>2.1546904427538799E-3</v>
      </c>
      <c r="P191" s="348">
        <v>7.9976217883202154E-4</v>
      </c>
      <c r="Q191" s="348">
        <v>1.4864229799476456E-3</v>
      </c>
      <c r="R191" s="348">
        <v>1.4830445954508885E-3</v>
      </c>
      <c r="S191" s="348">
        <v>7.4020892523032414E-3</v>
      </c>
      <c r="T191" s="348">
        <v>4.0597430244222387E-3</v>
      </c>
      <c r="U191" s="348">
        <v>3.0206550809773573E-3</v>
      </c>
      <c r="V191" s="348">
        <v>1.1515101912154952E-2</v>
      </c>
      <c r="W191" s="348">
        <v>8.6839543919715184E-3</v>
      </c>
      <c r="X191" s="348">
        <v>3.8288823535777669E-3</v>
      </c>
      <c r="Y191" s="348">
        <v>3.9832232720149905E-3</v>
      </c>
      <c r="Z191" s="348">
        <v>2.7310264309449391E-3</v>
      </c>
      <c r="AA191" s="348">
        <v>8.0598155978988863E-3</v>
      </c>
      <c r="AB191" s="348">
        <v>4.5890156285512337E-3</v>
      </c>
      <c r="AC191" s="348">
        <v>4.3307731324246168E-3</v>
      </c>
      <c r="AD191" s="348">
        <v>2.9614634159793338E-4</v>
      </c>
      <c r="AE191" s="348">
        <v>1.1027541811449838E-3</v>
      </c>
      <c r="AF191" s="348">
        <v>2.0484533145961317E-3</v>
      </c>
      <c r="AG191" s="348">
        <v>1.808083359312001E-3</v>
      </c>
      <c r="AH191" s="348">
        <v>4.8992590922006794E-4</v>
      </c>
      <c r="AI191" s="348">
        <v>3.5652534969987078E-3</v>
      </c>
      <c r="AJ191" s="348">
        <v>6.9553743861399953E-3</v>
      </c>
      <c r="AK191" s="348">
        <v>2.2998221693337302E-3</v>
      </c>
      <c r="AL191" s="348">
        <v>5.79102131599607E-3</v>
      </c>
      <c r="AM191" s="348">
        <v>3.0416953207504337E-3</v>
      </c>
      <c r="AN191" s="348">
        <v>2.9229711958293244E-3</v>
      </c>
      <c r="AO191" s="348">
        <v>4.0173888579353194E-3</v>
      </c>
      <c r="AP191" s="348">
        <v>2.0021717004862325E-3</v>
      </c>
      <c r="AQ191" s="348">
        <v>9.2070744274866119E-4</v>
      </c>
      <c r="AR191" s="348">
        <v>1.5832302412942855E-3</v>
      </c>
      <c r="AS191" s="348">
        <v>1.7508904176700318E-3</v>
      </c>
      <c r="AT191" s="348">
        <v>1.7027018527693912E-3</v>
      </c>
      <c r="AU191" s="348">
        <v>1.7552677834575207E-3</v>
      </c>
      <c r="AV191" s="348">
        <v>1.2508222179715583E-3</v>
      </c>
      <c r="AW191" s="348">
        <v>1.4606959750476812E-3</v>
      </c>
      <c r="AX191" s="348">
        <v>1.3946695721463302E-3</v>
      </c>
      <c r="AY191" s="348">
        <v>2.8173073839078853E-3</v>
      </c>
      <c r="AZ191" s="348">
        <v>1.625662257759316E-3</v>
      </c>
      <c r="BA191" s="348">
        <v>1.2591973557350869E-3</v>
      </c>
      <c r="BB191" s="348">
        <v>6.4450462993170235E-4</v>
      </c>
      <c r="BC191" s="348">
        <v>1.6504138620850881E-3</v>
      </c>
      <c r="BD191" s="348">
        <v>8.6804404374411326E-4</v>
      </c>
      <c r="BE191" s="348">
        <v>5.7711293867326343E-4</v>
      </c>
      <c r="BF191" s="348">
        <v>1.695641209520121E-3</v>
      </c>
      <c r="BG191" s="348">
        <v>1.9089470694987401E-3</v>
      </c>
      <c r="BH191" s="348">
        <v>1.878375839135849E-3</v>
      </c>
      <c r="BI191" s="348">
        <v>3.5689896977776497E-3</v>
      </c>
      <c r="BJ191" s="348">
        <v>5.1125209157097612E-3</v>
      </c>
      <c r="BK191" s="348">
        <v>1.453603702324318E-3</v>
      </c>
      <c r="BL191" s="348">
        <v>3.9427586300591353E-3</v>
      </c>
      <c r="BM191" s="348">
        <v>2.7445134749517993E-3</v>
      </c>
      <c r="BN191" s="348">
        <v>2.6089392124023576E-3</v>
      </c>
      <c r="BO191" s="348">
        <v>7.1197510304809022E-3</v>
      </c>
      <c r="BP191" s="348">
        <v>8.3499370795494677E-3</v>
      </c>
      <c r="BQ191" s="348">
        <v>2.1335065624867724E-2</v>
      </c>
      <c r="BR191" s="348">
        <v>4.6880953349260623E-3</v>
      </c>
      <c r="BS191" s="348">
        <v>5.8401590201681E-3</v>
      </c>
      <c r="BT191" s="348">
        <v>1.0032094606864652</v>
      </c>
      <c r="BU191" s="348">
        <v>3.3773533143428521E-3</v>
      </c>
      <c r="BV191" s="348">
        <v>6.2387991533945884E-3</v>
      </c>
      <c r="BW191" s="348">
        <v>1.6685520350133477E-3</v>
      </c>
      <c r="BX191" s="348">
        <v>1.334745737507678E-3</v>
      </c>
      <c r="BY191" s="348">
        <v>5.3331514198548524E-4</v>
      </c>
      <c r="BZ191" s="348">
        <v>4.9436926884783274E-2</v>
      </c>
      <c r="CA191" s="348">
        <v>4.3602116886771658E-3</v>
      </c>
      <c r="CB191" s="348">
        <v>4.6005303230398607E-3</v>
      </c>
      <c r="CC191" s="348">
        <v>3.4882925713887849E-3</v>
      </c>
      <c r="CD191" s="348">
        <v>6.5991750649159195E-3</v>
      </c>
      <c r="CE191" s="348">
        <v>5.432238352579684E-3</v>
      </c>
      <c r="CF191" s="348">
        <v>5.4848943515039671E-3</v>
      </c>
      <c r="CG191" s="348">
        <v>1.7674676483569084E-2</v>
      </c>
      <c r="CH191" s="348">
        <v>3.1579956864953018E-3</v>
      </c>
      <c r="CI191" s="348">
        <v>1.9278033342711356E-2</v>
      </c>
      <c r="CJ191" s="348">
        <v>8.0900888979024768E-3</v>
      </c>
      <c r="CK191" s="348">
        <v>1.5286161807342945E-3</v>
      </c>
      <c r="CL191" s="348">
        <v>7.2777253456445231E-3</v>
      </c>
      <c r="CM191" s="348">
        <v>4.4094120665173374E-3</v>
      </c>
      <c r="CN191" s="348">
        <v>3.0227029255780417E-2</v>
      </c>
      <c r="CO191" s="348">
        <v>1.0744182681639652E-2</v>
      </c>
      <c r="CP191" s="348">
        <v>6.4491164727832409E-3</v>
      </c>
      <c r="CQ191" s="348">
        <v>7.002917437684714E-3</v>
      </c>
      <c r="CR191" s="348">
        <v>2.0873643907266887E-2</v>
      </c>
      <c r="CS191" s="348">
        <v>7.4633367500039922E-3</v>
      </c>
      <c r="CT191" s="348">
        <v>6.2850285540536777E-3</v>
      </c>
      <c r="CU191" s="348">
        <v>1.7867492120920174E-3</v>
      </c>
      <c r="CV191" s="348">
        <v>2.6486332826424199E-3</v>
      </c>
      <c r="CW191" s="348">
        <v>4.5878234613413579E-3</v>
      </c>
      <c r="CX191" s="348">
        <v>4.7368809790073879E-3</v>
      </c>
      <c r="CY191" s="348">
        <v>2.3344736463459968E-3</v>
      </c>
      <c r="CZ191" s="348">
        <v>5.753443737551979E-2</v>
      </c>
      <c r="DA191" s="348">
        <v>2.3091172240787057E-2</v>
      </c>
      <c r="DB191" s="348">
        <v>1.2863864943679941E-2</v>
      </c>
      <c r="DC191" s="348">
        <v>1.7025806942024418E-2</v>
      </c>
      <c r="DD191" s="348">
        <v>1.8443392067733701E-3</v>
      </c>
      <c r="DE191" s="348">
        <v>1.9048303709155587E-2</v>
      </c>
      <c r="DF191" s="348">
        <v>3.8039618260525968E-3</v>
      </c>
      <c r="DG191" s="349">
        <v>1.2519571906685623E-2</v>
      </c>
    </row>
    <row r="192" spans="1:111" ht="15" customHeight="1" x14ac:dyDescent="0.3">
      <c r="A192" s="510">
        <v>70</v>
      </c>
      <c r="B192" s="196" t="s">
        <v>363</v>
      </c>
      <c r="C192" s="195" t="s">
        <v>2</v>
      </c>
      <c r="D192" s="348">
        <v>7.6446217204674372E-2</v>
      </c>
      <c r="E192" s="348">
        <v>9.6791641083158658E-2</v>
      </c>
      <c r="F192" s="348">
        <v>6.4332833118371999E-2</v>
      </c>
      <c r="G192" s="348">
        <v>3.9120000833267152E-2</v>
      </c>
      <c r="H192" s="348">
        <v>7.2391757287717309E-2</v>
      </c>
      <c r="I192" s="348">
        <v>3.3501757657985955E-4</v>
      </c>
      <c r="J192" s="348">
        <v>5.0917676458224065E-3</v>
      </c>
      <c r="K192" s="348">
        <v>0.10226456446898703</v>
      </c>
      <c r="L192" s="348">
        <v>6.723689983740265E-2</v>
      </c>
      <c r="M192" s="348">
        <v>0.10835384583419008</v>
      </c>
      <c r="N192" s="348">
        <v>6.014433090723509E-3</v>
      </c>
      <c r="O192" s="348">
        <v>5.6017230324972397E-2</v>
      </c>
      <c r="P192" s="348">
        <v>3.3468532339547934E-2</v>
      </c>
      <c r="Q192" s="348">
        <v>6.2558373495552697E-2</v>
      </c>
      <c r="R192" s="348">
        <v>6.6180042514722398E-2</v>
      </c>
      <c r="S192" s="348">
        <v>0.11427828539350872</v>
      </c>
      <c r="T192" s="348">
        <v>0.11386957308641499</v>
      </c>
      <c r="U192" s="348">
        <v>7.2914530991981405E-2</v>
      </c>
      <c r="V192" s="348">
        <v>3.0784997413890861E-2</v>
      </c>
      <c r="W192" s="348">
        <v>2.9706476664004871E-2</v>
      </c>
      <c r="X192" s="348">
        <v>1.6846808055132351E-2</v>
      </c>
      <c r="Y192" s="348">
        <v>3.5336124267212568E-2</v>
      </c>
      <c r="Z192" s="348">
        <v>3.0520978350018005E-2</v>
      </c>
      <c r="AA192" s="348">
        <v>5.8219914686883152E-2</v>
      </c>
      <c r="AB192" s="348">
        <v>5.908359592667458E-2</v>
      </c>
      <c r="AC192" s="348">
        <v>6.7557303953210232E-2</v>
      </c>
      <c r="AD192" s="348">
        <v>6.3478009885766145E-3</v>
      </c>
      <c r="AE192" s="348">
        <v>2.0270903796512418E-2</v>
      </c>
      <c r="AF192" s="348">
        <v>7.813733719920081E-2</v>
      </c>
      <c r="AG192" s="348">
        <v>4.6637563519484927E-2</v>
      </c>
      <c r="AH192" s="348">
        <v>2.5482685202046971E-2</v>
      </c>
      <c r="AI192" s="348">
        <v>4.2867265570948207E-2</v>
      </c>
      <c r="AJ192" s="348">
        <v>4.4378830623129424E-2</v>
      </c>
      <c r="AK192" s="348">
        <v>4.4785226065986478E-2</v>
      </c>
      <c r="AL192" s="348">
        <v>4.7901727187964448E-2</v>
      </c>
      <c r="AM192" s="348">
        <v>2.8963941094467989E-2</v>
      </c>
      <c r="AN192" s="348">
        <v>3.445558261316415E-2</v>
      </c>
      <c r="AO192" s="348">
        <v>4.4628983565502288E-2</v>
      </c>
      <c r="AP192" s="348">
        <v>5.5091450739066822E-2</v>
      </c>
      <c r="AQ192" s="348">
        <v>8.5318257983047329E-3</v>
      </c>
      <c r="AR192" s="348">
        <v>3.4660419195772341E-2</v>
      </c>
      <c r="AS192" s="348">
        <v>4.690744842831298E-2</v>
      </c>
      <c r="AT192" s="348">
        <v>4.1591653331560341E-2</v>
      </c>
      <c r="AU192" s="348">
        <v>5.250614771357423E-2</v>
      </c>
      <c r="AV192" s="348">
        <v>4.8836272612778606E-2</v>
      </c>
      <c r="AW192" s="348">
        <v>4.8018041339119535E-2</v>
      </c>
      <c r="AX192" s="348">
        <v>2.9668772697345819E-2</v>
      </c>
      <c r="AY192" s="348">
        <v>5.6585614802560608E-2</v>
      </c>
      <c r="AZ192" s="348">
        <v>6.482930335080403E-2</v>
      </c>
      <c r="BA192" s="348">
        <v>6.0851361843072736E-2</v>
      </c>
      <c r="BB192" s="348">
        <v>2.5378039888801777E-2</v>
      </c>
      <c r="BC192" s="348">
        <v>4.5400664212069598E-2</v>
      </c>
      <c r="BD192" s="348">
        <v>3.0316197907149404E-2</v>
      </c>
      <c r="BE192" s="348">
        <v>1.9566338297934138E-2</v>
      </c>
      <c r="BF192" s="348">
        <v>7.2978801476442326E-2</v>
      </c>
      <c r="BG192" s="348">
        <v>6.8717806345880969E-2</v>
      </c>
      <c r="BH192" s="348">
        <v>9.5125801527124229E-2</v>
      </c>
      <c r="BI192" s="348">
        <v>8.1400426041300905E-2</v>
      </c>
      <c r="BJ192" s="348">
        <v>4.5502651358290354E-2</v>
      </c>
      <c r="BK192" s="348">
        <v>6.7068458283769367E-2</v>
      </c>
      <c r="BL192" s="348">
        <v>2.3318071573153343E-2</v>
      </c>
      <c r="BM192" s="348">
        <v>7.4773882138282372E-2</v>
      </c>
      <c r="BN192" s="348">
        <v>8.3863759149874234E-2</v>
      </c>
      <c r="BO192" s="348">
        <v>5.5523391377931788E-2</v>
      </c>
      <c r="BP192" s="348">
        <v>5.0395162977663034E-2</v>
      </c>
      <c r="BQ192" s="348">
        <v>1.5354627932059368E-2</v>
      </c>
      <c r="BR192" s="348">
        <v>1.9926545740874022E-2</v>
      </c>
      <c r="BS192" s="348">
        <v>3.8126798815515513E-2</v>
      </c>
      <c r="BT192" s="348">
        <v>2.9897549212972899E-2</v>
      </c>
      <c r="BU192" s="348">
        <v>1.0187383537729258</v>
      </c>
      <c r="BV192" s="348">
        <v>1.4104248025900061E-2</v>
      </c>
      <c r="BW192" s="348">
        <v>6.9870388449192501E-3</v>
      </c>
      <c r="BX192" s="348">
        <v>1.0359683077479703E-2</v>
      </c>
      <c r="BY192" s="348">
        <v>3.3342722127007555E-3</v>
      </c>
      <c r="BZ192" s="348">
        <v>1.3983439404963055E-2</v>
      </c>
      <c r="CA192" s="348">
        <v>1.9073960203627945E-2</v>
      </c>
      <c r="CB192" s="348">
        <v>0.12132296827358469</v>
      </c>
      <c r="CC192" s="348">
        <v>8.7846016399056679E-3</v>
      </c>
      <c r="CD192" s="348">
        <v>1.9815169902689389E-2</v>
      </c>
      <c r="CE192" s="348">
        <v>1.5949611117250559E-2</v>
      </c>
      <c r="CF192" s="348">
        <v>1.7699651284347875E-2</v>
      </c>
      <c r="CG192" s="348">
        <v>2.6723881795088181E-2</v>
      </c>
      <c r="CH192" s="348">
        <v>9.9241571185681252E-3</v>
      </c>
      <c r="CI192" s="348">
        <v>1.7121266295775418E-2</v>
      </c>
      <c r="CJ192" s="348">
        <v>2.1286655582826889E-2</v>
      </c>
      <c r="CK192" s="348">
        <v>2.0069946913729941E-2</v>
      </c>
      <c r="CL192" s="348">
        <v>1.7968229176576971E-2</v>
      </c>
      <c r="CM192" s="348">
        <v>3.9770675936159315E-2</v>
      </c>
      <c r="CN192" s="348">
        <v>1.9375823871357414E-2</v>
      </c>
      <c r="CO192" s="348">
        <v>1.7643677069867882E-2</v>
      </c>
      <c r="CP192" s="348">
        <v>4.3578664525601531E-2</v>
      </c>
      <c r="CQ192" s="348">
        <v>7.4727428302979029E-2</v>
      </c>
      <c r="CR192" s="348">
        <v>4.5557735043288916E-2</v>
      </c>
      <c r="CS192" s="348">
        <v>3.833052401636796E-2</v>
      </c>
      <c r="CT192" s="348">
        <v>3.3343689908137401E-2</v>
      </c>
      <c r="CU192" s="348">
        <v>4.8632741610803651E-2</v>
      </c>
      <c r="CV192" s="348">
        <v>3.7643157947582363E-2</v>
      </c>
      <c r="CW192" s="348">
        <v>2.3320988757169519E-2</v>
      </c>
      <c r="CX192" s="348">
        <v>0.10016053121176004</v>
      </c>
      <c r="CY192" s="348">
        <v>1.5096578231830783E-2</v>
      </c>
      <c r="CZ192" s="348">
        <v>8.3611491893178416E-2</v>
      </c>
      <c r="DA192" s="348">
        <v>0.13181215606834665</v>
      </c>
      <c r="DB192" s="348">
        <v>5.3366416566853203E-2</v>
      </c>
      <c r="DC192" s="348">
        <v>3.2255655315473447E-2</v>
      </c>
      <c r="DD192" s="348">
        <v>4.7051226947299823E-2</v>
      </c>
      <c r="DE192" s="348">
        <v>3.5616229104034065E-2</v>
      </c>
      <c r="DF192" s="348">
        <v>0.3105429523312222</v>
      </c>
      <c r="DG192" s="349">
        <v>9.4254215153723748E-3</v>
      </c>
    </row>
    <row r="193" spans="1:111" ht="15" customHeight="1" x14ac:dyDescent="0.3">
      <c r="A193" s="510">
        <v>71</v>
      </c>
      <c r="B193" s="196" t="s">
        <v>364</v>
      </c>
      <c r="C193" s="195" t="s">
        <v>3</v>
      </c>
      <c r="D193" s="348">
        <v>1.428424826137112E-2</v>
      </c>
      <c r="E193" s="348">
        <v>1.9495358545656108E-2</v>
      </c>
      <c r="F193" s="348">
        <v>2.1515695244727712E-2</v>
      </c>
      <c r="G193" s="348">
        <v>1.8863851019996231E-2</v>
      </c>
      <c r="H193" s="348">
        <v>1.8306131658191897E-2</v>
      </c>
      <c r="I193" s="348">
        <v>5.8082606837503675E-4</v>
      </c>
      <c r="J193" s="348">
        <v>8.0473249947691557E-3</v>
      </c>
      <c r="K193" s="348">
        <v>1.5693665076067238E-2</v>
      </c>
      <c r="L193" s="348">
        <v>2.5922887575353611E-2</v>
      </c>
      <c r="M193" s="348">
        <v>1.5530036433172483E-2</v>
      </c>
      <c r="N193" s="348">
        <v>3.6358095561475558E-3</v>
      </c>
      <c r="O193" s="348">
        <v>2.1192446516323387E-2</v>
      </c>
      <c r="P193" s="348">
        <v>9.2586791685155059E-3</v>
      </c>
      <c r="Q193" s="348">
        <v>1.4808114460566315E-2</v>
      </c>
      <c r="R193" s="348">
        <v>1.8592157325533223E-2</v>
      </c>
      <c r="S193" s="348">
        <v>2.5264442853204793E-2</v>
      </c>
      <c r="T193" s="348">
        <v>2.2105933410756333E-2</v>
      </c>
      <c r="U193" s="348">
        <v>2.161092570958047E-2</v>
      </c>
      <c r="V193" s="348">
        <v>1.8169946940428196E-2</v>
      </c>
      <c r="W193" s="348">
        <v>1.2932352570004515E-2</v>
      </c>
      <c r="X193" s="348">
        <v>1.226083935293092E-2</v>
      </c>
      <c r="Y193" s="348">
        <v>1.2887485610246963E-2</v>
      </c>
      <c r="Z193" s="348">
        <v>1.1121225944890808E-2</v>
      </c>
      <c r="AA193" s="348">
        <v>1.3450831236852312E-2</v>
      </c>
      <c r="AB193" s="348">
        <v>1.4422806635468211E-2</v>
      </c>
      <c r="AC193" s="348">
        <v>1.5677552268769102E-2</v>
      </c>
      <c r="AD193" s="348">
        <v>4.6596197771205609E-3</v>
      </c>
      <c r="AE193" s="348">
        <v>8.4376753467448919E-3</v>
      </c>
      <c r="AF193" s="348">
        <v>1.271074577035497E-2</v>
      </c>
      <c r="AG193" s="348">
        <v>1.1432089819808479E-2</v>
      </c>
      <c r="AH193" s="348">
        <v>3.8300938891792594E-3</v>
      </c>
      <c r="AI193" s="348">
        <v>1.5103020216595518E-2</v>
      </c>
      <c r="AJ193" s="348">
        <v>2.1524714993989395E-2</v>
      </c>
      <c r="AK193" s="348">
        <v>2.2482523515414989E-2</v>
      </c>
      <c r="AL193" s="348">
        <v>2.3422694236141316E-2</v>
      </c>
      <c r="AM193" s="348">
        <v>1.5382122201979802E-2</v>
      </c>
      <c r="AN193" s="348">
        <v>1.7132046808586474E-2</v>
      </c>
      <c r="AO193" s="348">
        <v>2.0240975377053081E-2</v>
      </c>
      <c r="AP193" s="348">
        <v>1.7287097131894455E-2</v>
      </c>
      <c r="AQ193" s="348">
        <v>8.562613558244234E-3</v>
      </c>
      <c r="AR193" s="348">
        <v>1.2926005220235929E-2</v>
      </c>
      <c r="AS193" s="348">
        <v>2.3198854738381396E-2</v>
      </c>
      <c r="AT193" s="348">
        <v>1.7711051604423062E-2</v>
      </c>
      <c r="AU193" s="348">
        <v>1.3981178981081055E-2</v>
      </c>
      <c r="AV193" s="348">
        <v>1.3816326323883911E-2</v>
      </c>
      <c r="AW193" s="348">
        <v>1.4133844249750109E-2</v>
      </c>
      <c r="AX193" s="348">
        <v>6.7012593577563638E-3</v>
      </c>
      <c r="AY193" s="348">
        <v>1.5798691594272159E-2</v>
      </c>
      <c r="AZ193" s="348">
        <v>1.4463865117171687E-2</v>
      </c>
      <c r="BA193" s="348">
        <v>1.3045408903399882E-2</v>
      </c>
      <c r="BB193" s="348">
        <v>6.3793718703115121E-3</v>
      </c>
      <c r="BC193" s="348">
        <v>1.0856420655347821E-2</v>
      </c>
      <c r="BD193" s="348">
        <v>6.9206628215427316E-3</v>
      </c>
      <c r="BE193" s="348">
        <v>5.1456770765473843E-3</v>
      </c>
      <c r="BF193" s="348">
        <v>1.5742777301230561E-2</v>
      </c>
      <c r="BG193" s="348">
        <v>1.580546544628483E-2</v>
      </c>
      <c r="BH193" s="348">
        <v>1.59482941663424E-2</v>
      </c>
      <c r="BI193" s="348">
        <v>2.9840593076121594E-2</v>
      </c>
      <c r="BJ193" s="348">
        <v>1.6294582293320783E-2</v>
      </c>
      <c r="BK193" s="348">
        <v>3.0435412826378721E-2</v>
      </c>
      <c r="BL193" s="348">
        <v>2.4162257034188166E-2</v>
      </c>
      <c r="BM193" s="348">
        <v>2.323567029439632E-2</v>
      </c>
      <c r="BN193" s="348">
        <v>1.8105147936783438E-2</v>
      </c>
      <c r="BO193" s="348">
        <v>2.7282560768413226E-2</v>
      </c>
      <c r="BP193" s="348">
        <v>2.6824253680228331E-2</v>
      </c>
      <c r="BQ193" s="348">
        <v>3.1009764063822668E-2</v>
      </c>
      <c r="BR193" s="348">
        <v>1.6178779466996359E-2</v>
      </c>
      <c r="BS193" s="348">
        <v>2.8197489226901924E-2</v>
      </c>
      <c r="BT193" s="348">
        <v>3.6261261781847666E-2</v>
      </c>
      <c r="BU193" s="348">
        <v>3.0261849955510498E-2</v>
      </c>
      <c r="BV193" s="348">
        <v>1.0141105050879613</v>
      </c>
      <c r="BW193" s="348">
        <v>0.11259107604156314</v>
      </c>
      <c r="BX193" s="348">
        <v>9.5434436713256895E-2</v>
      </c>
      <c r="BY193" s="348">
        <v>7.402246509994205E-2</v>
      </c>
      <c r="BZ193" s="348">
        <v>7.3874775874534074E-2</v>
      </c>
      <c r="CA193" s="348">
        <v>2.0210674013861885E-2</v>
      </c>
      <c r="CB193" s="348">
        <v>7.5656947546219461E-2</v>
      </c>
      <c r="CC193" s="348">
        <v>2.7648746746384841E-2</v>
      </c>
      <c r="CD193" s="348">
        <v>3.5160988445115345E-2</v>
      </c>
      <c r="CE193" s="348">
        <v>2.6699928191595657E-2</v>
      </c>
      <c r="CF193" s="348">
        <v>2.420536830945462E-2</v>
      </c>
      <c r="CG193" s="348">
        <v>2.133335937981274E-2</v>
      </c>
      <c r="CH193" s="348">
        <v>7.0442868455201273E-3</v>
      </c>
      <c r="CI193" s="348">
        <v>2.1538277143357668E-2</v>
      </c>
      <c r="CJ193" s="348">
        <v>1.5929026527656688E-2</v>
      </c>
      <c r="CK193" s="348">
        <v>1.1636483216825916E-2</v>
      </c>
      <c r="CL193" s="348">
        <v>2.1384743471130434E-2</v>
      </c>
      <c r="CM193" s="348">
        <v>1.6267729198562834E-2</v>
      </c>
      <c r="CN193" s="348">
        <v>2.4860720047704916E-2</v>
      </c>
      <c r="CO193" s="348">
        <v>1.8091327093288954E-2</v>
      </c>
      <c r="CP193" s="348">
        <v>1.15575582577875E-2</v>
      </c>
      <c r="CQ193" s="348">
        <v>1.5602416428646747E-2</v>
      </c>
      <c r="CR193" s="348">
        <v>3.2881770756000232E-2</v>
      </c>
      <c r="CS193" s="348">
        <v>2.504557965818164E-2</v>
      </c>
      <c r="CT193" s="348">
        <v>1.6328284569228153E-2</v>
      </c>
      <c r="CU193" s="348">
        <v>3.3959876442197078E-2</v>
      </c>
      <c r="CV193" s="348">
        <v>6.9829005784995082E-2</v>
      </c>
      <c r="CW193" s="348">
        <v>1.4579865993586516E-2</v>
      </c>
      <c r="CX193" s="348">
        <v>2.010744220001141E-2</v>
      </c>
      <c r="CY193" s="348">
        <v>9.4843750614763758E-3</v>
      </c>
      <c r="CZ193" s="348">
        <v>4.505429675375143E-2</v>
      </c>
      <c r="DA193" s="348">
        <v>2.8302612665862183E-2</v>
      </c>
      <c r="DB193" s="348">
        <v>1.5773742667866054E-2</v>
      </c>
      <c r="DC193" s="348">
        <v>2.3559992955860466E-2</v>
      </c>
      <c r="DD193" s="348">
        <v>2.6817947057070777E-2</v>
      </c>
      <c r="DE193" s="348">
        <v>1.8087792823965398E-2</v>
      </c>
      <c r="DF193" s="348">
        <v>2.4534674398481119E-2</v>
      </c>
      <c r="DG193" s="349">
        <v>3.2057124779583328E-2</v>
      </c>
    </row>
    <row r="194" spans="1:111" ht="15" customHeight="1" x14ac:dyDescent="0.3">
      <c r="A194" s="510">
        <v>72</v>
      </c>
      <c r="B194" s="196" t="s">
        <v>365</v>
      </c>
      <c r="C194" s="195" t="s">
        <v>233</v>
      </c>
      <c r="D194" s="348">
        <v>8.1203456533138259E-3</v>
      </c>
      <c r="E194" s="348">
        <v>1.2200594938223624E-2</v>
      </c>
      <c r="F194" s="348">
        <v>1.0570780435983557E-2</v>
      </c>
      <c r="G194" s="348">
        <v>7.4344586494063548E-3</v>
      </c>
      <c r="H194" s="348">
        <v>8.6699254731627939E-3</v>
      </c>
      <c r="I194" s="348">
        <v>4.5002255631940803E-4</v>
      </c>
      <c r="J194" s="348">
        <v>2.2373783277870149E-3</v>
      </c>
      <c r="K194" s="348">
        <v>1.4208443487570426E-2</v>
      </c>
      <c r="L194" s="348">
        <v>1.1087266362764031E-2</v>
      </c>
      <c r="M194" s="348">
        <v>1.4733147669074088E-2</v>
      </c>
      <c r="N194" s="348">
        <v>1.2413963287206463E-3</v>
      </c>
      <c r="O194" s="348">
        <v>7.9746241778026698E-3</v>
      </c>
      <c r="P194" s="348">
        <v>4.7165437641531948E-3</v>
      </c>
      <c r="Q194" s="348">
        <v>8.3567756523641058E-3</v>
      </c>
      <c r="R194" s="348">
        <v>1.0950463569111802E-2</v>
      </c>
      <c r="S194" s="348">
        <v>1.5000177288085592E-2</v>
      </c>
      <c r="T194" s="348">
        <v>1.2857132431029835E-2</v>
      </c>
      <c r="U194" s="348">
        <v>1.4228077310812461E-2</v>
      </c>
      <c r="V194" s="348">
        <v>7.6601699746191246E-3</v>
      </c>
      <c r="W194" s="348">
        <v>7.0717058959608517E-3</v>
      </c>
      <c r="X194" s="348">
        <v>6.5756246074441102E-3</v>
      </c>
      <c r="Y194" s="348">
        <v>6.4601326062924879E-3</v>
      </c>
      <c r="Z194" s="348">
        <v>6.4627671924986467E-3</v>
      </c>
      <c r="AA194" s="348">
        <v>9.2096485245182214E-3</v>
      </c>
      <c r="AB194" s="348">
        <v>1.2659970971826633E-2</v>
      </c>
      <c r="AC194" s="348">
        <v>9.365885058176383E-3</v>
      </c>
      <c r="AD194" s="348">
        <v>2.3301597057836863E-3</v>
      </c>
      <c r="AE194" s="348">
        <v>5.5887170940861182E-3</v>
      </c>
      <c r="AF194" s="348">
        <v>1.2269853327582505E-2</v>
      </c>
      <c r="AG194" s="348">
        <v>7.8673776256482763E-3</v>
      </c>
      <c r="AH194" s="348">
        <v>2.845981461070241E-3</v>
      </c>
      <c r="AI194" s="348">
        <v>9.758531690071983E-3</v>
      </c>
      <c r="AJ194" s="348">
        <v>1.4920779381753829E-2</v>
      </c>
      <c r="AK194" s="348">
        <v>1.0126290933758974E-2</v>
      </c>
      <c r="AL194" s="348">
        <v>1.1740819085410397E-2</v>
      </c>
      <c r="AM194" s="348">
        <v>6.9931464882546221E-3</v>
      </c>
      <c r="AN194" s="348">
        <v>8.5672160051759611E-3</v>
      </c>
      <c r="AO194" s="348">
        <v>1.1652889891440766E-2</v>
      </c>
      <c r="AP194" s="348">
        <v>8.8164892155412067E-3</v>
      </c>
      <c r="AQ194" s="348">
        <v>3.0918498033987497E-3</v>
      </c>
      <c r="AR194" s="348">
        <v>6.606795154722323E-3</v>
      </c>
      <c r="AS194" s="348">
        <v>1.291304764710091E-2</v>
      </c>
      <c r="AT194" s="348">
        <v>9.3387518136851897E-3</v>
      </c>
      <c r="AU194" s="348">
        <v>9.7729566348517174E-3</v>
      </c>
      <c r="AV194" s="348">
        <v>8.6608670939282723E-3</v>
      </c>
      <c r="AW194" s="348">
        <v>6.8112344599148746E-3</v>
      </c>
      <c r="AX194" s="348">
        <v>3.6369326091848938E-3</v>
      </c>
      <c r="AY194" s="348">
        <v>8.6577455093964691E-3</v>
      </c>
      <c r="AZ194" s="348">
        <v>9.2181495736074481E-3</v>
      </c>
      <c r="BA194" s="348">
        <v>8.8057902317712003E-3</v>
      </c>
      <c r="BB194" s="348">
        <v>3.6072637908702585E-3</v>
      </c>
      <c r="BC194" s="348">
        <v>6.7352140342220269E-3</v>
      </c>
      <c r="BD194" s="348">
        <v>4.4153761333125896E-3</v>
      </c>
      <c r="BE194" s="348">
        <v>3.2703793595353142E-3</v>
      </c>
      <c r="BF194" s="348">
        <v>9.5802010305434983E-3</v>
      </c>
      <c r="BG194" s="348">
        <v>9.2781854213989101E-3</v>
      </c>
      <c r="BH194" s="348">
        <v>9.9794407694049313E-3</v>
      </c>
      <c r="BI194" s="348">
        <v>1.1207592189229487E-2</v>
      </c>
      <c r="BJ194" s="348">
        <v>6.4890721665935101E-3</v>
      </c>
      <c r="BK194" s="348">
        <v>8.6133863645224112E-3</v>
      </c>
      <c r="BL194" s="348">
        <v>2.1725319246396365E-2</v>
      </c>
      <c r="BM194" s="348">
        <v>1.9031816432509892E-2</v>
      </c>
      <c r="BN194" s="348">
        <v>1.3347279174908154E-2</v>
      </c>
      <c r="BO194" s="348">
        <v>1.2171877698329401E-2</v>
      </c>
      <c r="BP194" s="348">
        <v>1.1936753601141232E-2</v>
      </c>
      <c r="BQ194" s="348">
        <v>1.3391765016341903E-2</v>
      </c>
      <c r="BR194" s="348">
        <v>2.635362360633639E-2</v>
      </c>
      <c r="BS194" s="348">
        <v>1.0599589336282101E-2</v>
      </c>
      <c r="BT194" s="348">
        <v>8.3388645102553203E-3</v>
      </c>
      <c r="BU194" s="348">
        <v>4.4543417428252095E-2</v>
      </c>
      <c r="BV194" s="348">
        <v>2.5972670164094505E-2</v>
      </c>
      <c r="BW194" s="348">
        <v>1.0577411694321106</v>
      </c>
      <c r="BX194" s="348">
        <v>0.19023528701102485</v>
      </c>
      <c r="BY194" s="348">
        <v>2.1418164646105277E-2</v>
      </c>
      <c r="BZ194" s="348">
        <v>7.6016433362707811E-3</v>
      </c>
      <c r="CA194" s="348">
        <v>1.7971000377589624E-2</v>
      </c>
      <c r="CB194" s="348">
        <v>4.7175851945780722E-2</v>
      </c>
      <c r="CC194" s="348">
        <v>4.1265539508164174E-2</v>
      </c>
      <c r="CD194" s="348">
        <v>1.8336635560494967E-2</v>
      </c>
      <c r="CE194" s="348">
        <v>9.4643776724402828E-2</v>
      </c>
      <c r="CF194" s="348">
        <v>0.10888007974243492</v>
      </c>
      <c r="CG194" s="348">
        <v>3.9626298398053435E-2</v>
      </c>
      <c r="CH194" s="348">
        <v>2.284566408145566E-2</v>
      </c>
      <c r="CI194" s="348">
        <v>2.8902911453426373E-2</v>
      </c>
      <c r="CJ194" s="348">
        <v>2.6317034739091996E-2</v>
      </c>
      <c r="CK194" s="348">
        <v>4.0160158408961776E-2</v>
      </c>
      <c r="CL194" s="348">
        <v>8.8220915355993357E-2</v>
      </c>
      <c r="CM194" s="348">
        <v>3.6711264372738923E-2</v>
      </c>
      <c r="CN194" s="348">
        <v>9.8526701340573355E-3</v>
      </c>
      <c r="CO194" s="348">
        <v>6.4675208001316502E-3</v>
      </c>
      <c r="CP194" s="348">
        <v>2.6307469265089999E-2</v>
      </c>
      <c r="CQ194" s="348">
        <v>3.5451898665556765E-2</v>
      </c>
      <c r="CR194" s="348">
        <v>2.0657269234285919E-2</v>
      </c>
      <c r="CS194" s="348">
        <v>1.4338088344763507E-2</v>
      </c>
      <c r="CT194" s="348">
        <v>1.5182598828137968E-2</v>
      </c>
      <c r="CU194" s="348">
        <v>2.6190027750293002E-2</v>
      </c>
      <c r="CV194" s="348">
        <v>3.8301110010474558E-2</v>
      </c>
      <c r="CW194" s="348">
        <v>3.1927449354476251E-2</v>
      </c>
      <c r="CX194" s="348">
        <v>1.3420851588966345E-2</v>
      </c>
      <c r="CY194" s="348">
        <v>1.688653350922523E-2</v>
      </c>
      <c r="CZ194" s="348">
        <v>2.8157959895715581E-2</v>
      </c>
      <c r="DA194" s="348">
        <v>7.195181133665246E-2</v>
      </c>
      <c r="DB194" s="348">
        <v>4.3058764047909509E-2</v>
      </c>
      <c r="DC194" s="348">
        <v>1.4902512956138462E-2</v>
      </c>
      <c r="DD194" s="348">
        <v>3.4433561088571527E-2</v>
      </c>
      <c r="DE194" s="348">
        <v>2.5574197384553587E-2</v>
      </c>
      <c r="DF194" s="348">
        <v>2.0942738879619706E-2</v>
      </c>
      <c r="DG194" s="349">
        <v>2.0114426668287833E-2</v>
      </c>
    </row>
    <row r="195" spans="1:111" ht="15" customHeight="1" x14ac:dyDescent="0.3">
      <c r="A195" s="510">
        <v>73</v>
      </c>
      <c r="B195" s="196" t="s">
        <v>366</v>
      </c>
      <c r="C195" s="195" t="s">
        <v>234</v>
      </c>
      <c r="D195" s="348">
        <v>0</v>
      </c>
      <c r="E195" s="348">
        <v>0</v>
      </c>
      <c r="F195" s="348">
        <v>0</v>
      </c>
      <c r="G195" s="348">
        <v>0</v>
      </c>
      <c r="H195" s="348">
        <v>0</v>
      </c>
      <c r="I195" s="348">
        <v>0</v>
      </c>
      <c r="J195" s="348">
        <v>0</v>
      </c>
      <c r="K195" s="348">
        <v>0</v>
      </c>
      <c r="L195" s="348">
        <v>0</v>
      </c>
      <c r="M195" s="348">
        <v>0</v>
      </c>
      <c r="N195" s="348">
        <v>0</v>
      </c>
      <c r="O195" s="348">
        <v>0</v>
      </c>
      <c r="P195" s="348">
        <v>0</v>
      </c>
      <c r="Q195" s="348">
        <v>0</v>
      </c>
      <c r="R195" s="348">
        <v>0</v>
      </c>
      <c r="S195" s="348">
        <v>0</v>
      </c>
      <c r="T195" s="348">
        <v>0</v>
      </c>
      <c r="U195" s="348">
        <v>0</v>
      </c>
      <c r="V195" s="348">
        <v>0</v>
      </c>
      <c r="W195" s="348">
        <v>0</v>
      </c>
      <c r="X195" s="348">
        <v>0</v>
      </c>
      <c r="Y195" s="348">
        <v>0</v>
      </c>
      <c r="Z195" s="348">
        <v>0</v>
      </c>
      <c r="AA195" s="348">
        <v>0</v>
      </c>
      <c r="AB195" s="348">
        <v>0</v>
      </c>
      <c r="AC195" s="348">
        <v>0</v>
      </c>
      <c r="AD195" s="348">
        <v>0</v>
      </c>
      <c r="AE195" s="348">
        <v>0</v>
      </c>
      <c r="AF195" s="348">
        <v>0</v>
      </c>
      <c r="AG195" s="348">
        <v>0</v>
      </c>
      <c r="AH195" s="348">
        <v>0</v>
      </c>
      <c r="AI195" s="348">
        <v>0</v>
      </c>
      <c r="AJ195" s="348">
        <v>0</v>
      </c>
      <c r="AK195" s="348">
        <v>0</v>
      </c>
      <c r="AL195" s="348">
        <v>0</v>
      </c>
      <c r="AM195" s="348">
        <v>0</v>
      </c>
      <c r="AN195" s="348">
        <v>0</v>
      </c>
      <c r="AO195" s="348">
        <v>0</v>
      </c>
      <c r="AP195" s="348">
        <v>0</v>
      </c>
      <c r="AQ195" s="348">
        <v>0</v>
      </c>
      <c r="AR195" s="348">
        <v>0</v>
      </c>
      <c r="AS195" s="348">
        <v>0</v>
      </c>
      <c r="AT195" s="348">
        <v>0</v>
      </c>
      <c r="AU195" s="348">
        <v>0</v>
      </c>
      <c r="AV195" s="348">
        <v>0</v>
      </c>
      <c r="AW195" s="348">
        <v>0</v>
      </c>
      <c r="AX195" s="348">
        <v>0</v>
      </c>
      <c r="AY195" s="348">
        <v>0</v>
      </c>
      <c r="AZ195" s="348">
        <v>0</v>
      </c>
      <c r="BA195" s="348">
        <v>0</v>
      </c>
      <c r="BB195" s="348">
        <v>0</v>
      </c>
      <c r="BC195" s="348">
        <v>0</v>
      </c>
      <c r="BD195" s="348">
        <v>0</v>
      </c>
      <c r="BE195" s="348">
        <v>0</v>
      </c>
      <c r="BF195" s="348">
        <v>0</v>
      </c>
      <c r="BG195" s="348">
        <v>0</v>
      </c>
      <c r="BH195" s="348">
        <v>0</v>
      </c>
      <c r="BI195" s="348">
        <v>0</v>
      </c>
      <c r="BJ195" s="348">
        <v>0</v>
      </c>
      <c r="BK195" s="348">
        <v>0</v>
      </c>
      <c r="BL195" s="348">
        <v>0</v>
      </c>
      <c r="BM195" s="348">
        <v>0</v>
      </c>
      <c r="BN195" s="348">
        <v>0</v>
      </c>
      <c r="BO195" s="348">
        <v>0</v>
      </c>
      <c r="BP195" s="348">
        <v>0</v>
      </c>
      <c r="BQ195" s="348">
        <v>0</v>
      </c>
      <c r="BR195" s="348">
        <v>0</v>
      </c>
      <c r="BS195" s="348">
        <v>0</v>
      </c>
      <c r="BT195" s="348">
        <v>0</v>
      </c>
      <c r="BU195" s="348">
        <v>0</v>
      </c>
      <c r="BV195" s="348">
        <v>0</v>
      </c>
      <c r="BW195" s="348">
        <v>0</v>
      </c>
      <c r="BX195" s="348">
        <v>0.99990068824389033</v>
      </c>
      <c r="BY195" s="348">
        <v>0</v>
      </c>
      <c r="BZ195" s="348">
        <v>0</v>
      </c>
      <c r="CA195" s="348">
        <v>0</v>
      </c>
      <c r="CB195" s="348">
        <v>0</v>
      </c>
      <c r="CC195" s="348">
        <v>0</v>
      </c>
      <c r="CD195" s="348">
        <v>0</v>
      </c>
      <c r="CE195" s="348">
        <v>0</v>
      </c>
      <c r="CF195" s="348">
        <v>0</v>
      </c>
      <c r="CG195" s="348">
        <v>0</v>
      </c>
      <c r="CH195" s="348">
        <v>0</v>
      </c>
      <c r="CI195" s="348">
        <v>0</v>
      </c>
      <c r="CJ195" s="348">
        <v>0</v>
      </c>
      <c r="CK195" s="348">
        <v>0</v>
      </c>
      <c r="CL195" s="348">
        <v>0</v>
      </c>
      <c r="CM195" s="348">
        <v>0</v>
      </c>
      <c r="CN195" s="348">
        <v>0</v>
      </c>
      <c r="CO195" s="348">
        <v>0</v>
      </c>
      <c r="CP195" s="348">
        <v>0</v>
      </c>
      <c r="CQ195" s="348">
        <v>0</v>
      </c>
      <c r="CR195" s="348">
        <v>0</v>
      </c>
      <c r="CS195" s="348">
        <v>0</v>
      </c>
      <c r="CT195" s="348">
        <v>0</v>
      </c>
      <c r="CU195" s="348">
        <v>0</v>
      </c>
      <c r="CV195" s="348">
        <v>0</v>
      </c>
      <c r="CW195" s="348">
        <v>0</v>
      </c>
      <c r="CX195" s="348">
        <v>0</v>
      </c>
      <c r="CY195" s="348">
        <v>0</v>
      </c>
      <c r="CZ195" s="348">
        <v>0</v>
      </c>
      <c r="DA195" s="348">
        <v>0</v>
      </c>
      <c r="DB195" s="348">
        <v>0</v>
      </c>
      <c r="DC195" s="348">
        <v>0</v>
      </c>
      <c r="DD195" s="348">
        <v>0</v>
      </c>
      <c r="DE195" s="348">
        <v>0</v>
      </c>
      <c r="DF195" s="348">
        <v>0</v>
      </c>
      <c r="DG195" s="349">
        <v>0</v>
      </c>
    </row>
    <row r="196" spans="1:111" ht="15" customHeight="1" x14ac:dyDescent="0.3">
      <c r="A196" s="510">
        <v>74</v>
      </c>
      <c r="B196" s="196" t="s">
        <v>367</v>
      </c>
      <c r="C196" s="195" t="s">
        <v>368</v>
      </c>
      <c r="D196" s="348">
        <v>0</v>
      </c>
      <c r="E196" s="348">
        <v>0</v>
      </c>
      <c r="F196" s="348">
        <v>0</v>
      </c>
      <c r="G196" s="348">
        <v>0</v>
      </c>
      <c r="H196" s="348">
        <v>0</v>
      </c>
      <c r="I196" s="348">
        <v>0</v>
      </c>
      <c r="J196" s="348">
        <v>0</v>
      </c>
      <c r="K196" s="348">
        <v>0</v>
      </c>
      <c r="L196" s="348">
        <v>0</v>
      </c>
      <c r="M196" s="348">
        <v>0</v>
      </c>
      <c r="N196" s="348">
        <v>0</v>
      </c>
      <c r="O196" s="348">
        <v>0</v>
      </c>
      <c r="P196" s="348">
        <v>0</v>
      </c>
      <c r="Q196" s="348">
        <v>0</v>
      </c>
      <c r="R196" s="348">
        <v>0</v>
      </c>
      <c r="S196" s="348">
        <v>0</v>
      </c>
      <c r="T196" s="348">
        <v>0</v>
      </c>
      <c r="U196" s="348">
        <v>0</v>
      </c>
      <c r="V196" s="348">
        <v>0</v>
      </c>
      <c r="W196" s="348">
        <v>0</v>
      </c>
      <c r="X196" s="348">
        <v>0</v>
      </c>
      <c r="Y196" s="348">
        <v>0</v>
      </c>
      <c r="Z196" s="348">
        <v>0</v>
      </c>
      <c r="AA196" s="348">
        <v>0</v>
      </c>
      <c r="AB196" s="348">
        <v>0</v>
      </c>
      <c r="AC196" s="348">
        <v>0</v>
      </c>
      <c r="AD196" s="348">
        <v>0</v>
      </c>
      <c r="AE196" s="348">
        <v>0</v>
      </c>
      <c r="AF196" s="348">
        <v>0</v>
      </c>
      <c r="AG196" s="348">
        <v>0</v>
      </c>
      <c r="AH196" s="348">
        <v>0</v>
      </c>
      <c r="AI196" s="348">
        <v>0</v>
      </c>
      <c r="AJ196" s="348">
        <v>0</v>
      </c>
      <c r="AK196" s="348">
        <v>0</v>
      </c>
      <c r="AL196" s="348">
        <v>0</v>
      </c>
      <c r="AM196" s="348">
        <v>0</v>
      </c>
      <c r="AN196" s="348">
        <v>0</v>
      </c>
      <c r="AO196" s="348">
        <v>0</v>
      </c>
      <c r="AP196" s="348">
        <v>0</v>
      </c>
      <c r="AQ196" s="348">
        <v>0</v>
      </c>
      <c r="AR196" s="348">
        <v>0</v>
      </c>
      <c r="AS196" s="348">
        <v>0</v>
      </c>
      <c r="AT196" s="348">
        <v>0</v>
      </c>
      <c r="AU196" s="348">
        <v>0</v>
      </c>
      <c r="AV196" s="348">
        <v>0</v>
      </c>
      <c r="AW196" s="348">
        <v>0</v>
      </c>
      <c r="AX196" s="348">
        <v>0</v>
      </c>
      <c r="AY196" s="348">
        <v>0</v>
      </c>
      <c r="AZ196" s="348">
        <v>0</v>
      </c>
      <c r="BA196" s="348">
        <v>0</v>
      </c>
      <c r="BB196" s="348">
        <v>0</v>
      </c>
      <c r="BC196" s="348">
        <v>0</v>
      </c>
      <c r="BD196" s="348">
        <v>0</v>
      </c>
      <c r="BE196" s="348">
        <v>0</v>
      </c>
      <c r="BF196" s="348">
        <v>0</v>
      </c>
      <c r="BG196" s="348">
        <v>0</v>
      </c>
      <c r="BH196" s="348">
        <v>0</v>
      </c>
      <c r="BI196" s="348">
        <v>0</v>
      </c>
      <c r="BJ196" s="348">
        <v>0</v>
      </c>
      <c r="BK196" s="348">
        <v>0</v>
      </c>
      <c r="BL196" s="348">
        <v>0</v>
      </c>
      <c r="BM196" s="348">
        <v>0</v>
      </c>
      <c r="BN196" s="348">
        <v>0</v>
      </c>
      <c r="BO196" s="348">
        <v>0</v>
      </c>
      <c r="BP196" s="348">
        <v>0</v>
      </c>
      <c r="BQ196" s="348">
        <v>0</v>
      </c>
      <c r="BR196" s="348">
        <v>0</v>
      </c>
      <c r="BS196" s="348">
        <v>0</v>
      </c>
      <c r="BT196" s="348">
        <v>0</v>
      </c>
      <c r="BU196" s="348">
        <v>0</v>
      </c>
      <c r="BV196" s="348">
        <v>0</v>
      </c>
      <c r="BW196" s="348">
        <v>0</v>
      </c>
      <c r="BX196" s="348">
        <v>0</v>
      </c>
      <c r="BY196" s="348">
        <v>1</v>
      </c>
      <c r="BZ196" s="348">
        <v>0</v>
      </c>
      <c r="CA196" s="348">
        <v>0</v>
      </c>
      <c r="CB196" s="348">
        <v>0</v>
      </c>
      <c r="CC196" s="348">
        <v>0</v>
      </c>
      <c r="CD196" s="348">
        <v>0</v>
      </c>
      <c r="CE196" s="348">
        <v>0</v>
      </c>
      <c r="CF196" s="348">
        <v>0</v>
      </c>
      <c r="CG196" s="348">
        <v>0</v>
      </c>
      <c r="CH196" s="348">
        <v>0</v>
      </c>
      <c r="CI196" s="348">
        <v>0</v>
      </c>
      <c r="CJ196" s="348">
        <v>0</v>
      </c>
      <c r="CK196" s="348">
        <v>0</v>
      </c>
      <c r="CL196" s="348">
        <v>0</v>
      </c>
      <c r="CM196" s="348">
        <v>0</v>
      </c>
      <c r="CN196" s="348">
        <v>0</v>
      </c>
      <c r="CO196" s="348">
        <v>0</v>
      </c>
      <c r="CP196" s="348">
        <v>0</v>
      </c>
      <c r="CQ196" s="348">
        <v>0</v>
      </c>
      <c r="CR196" s="348">
        <v>0</v>
      </c>
      <c r="CS196" s="348">
        <v>0</v>
      </c>
      <c r="CT196" s="348">
        <v>0</v>
      </c>
      <c r="CU196" s="348">
        <v>0</v>
      </c>
      <c r="CV196" s="348">
        <v>0</v>
      </c>
      <c r="CW196" s="348">
        <v>0</v>
      </c>
      <c r="CX196" s="348">
        <v>0</v>
      </c>
      <c r="CY196" s="348">
        <v>0</v>
      </c>
      <c r="CZ196" s="348">
        <v>0</v>
      </c>
      <c r="DA196" s="348">
        <v>0</v>
      </c>
      <c r="DB196" s="348">
        <v>0</v>
      </c>
      <c r="DC196" s="348">
        <v>0</v>
      </c>
      <c r="DD196" s="348">
        <v>0</v>
      </c>
      <c r="DE196" s="348">
        <v>0</v>
      </c>
      <c r="DF196" s="348">
        <v>0</v>
      </c>
      <c r="DG196" s="349">
        <v>0</v>
      </c>
    </row>
    <row r="197" spans="1:111" ht="15" customHeight="1" x14ac:dyDescent="0.3">
      <c r="A197" s="510">
        <v>75</v>
      </c>
      <c r="B197" s="196" t="s">
        <v>369</v>
      </c>
      <c r="C197" s="195" t="s">
        <v>235</v>
      </c>
      <c r="D197" s="348">
        <v>1.051345876413419E-3</v>
      </c>
      <c r="E197" s="348">
        <v>1.4167119989421386E-3</v>
      </c>
      <c r="F197" s="348">
        <v>1.1950516255673949E-3</v>
      </c>
      <c r="G197" s="348">
        <v>2.1364002376406412E-3</v>
      </c>
      <c r="H197" s="348">
        <v>1.263207699772855E-3</v>
      </c>
      <c r="I197" s="348">
        <v>7.767571689497885E-5</v>
      </c>
      <c r="J197" s="348">
        <v>6.3444163529687784E-4</v>
      </c>
      <c r="K197" s="348">
        <v>1.7854463426762708E-3</v>
      </c>
      <c r="L197" s="348">
        <v>1.5177097347591653E-3</v>
      </c>
      <c r="M197" s="348">
        <v>1.5532411983586638E-3</v>
      </c>
      <c r="N197" s="348">
        <v>2.0895498938368229E-4</v>
      </c>
      <c r="O197" s="348">
        <v>1.5527355479270605E-3</v>
      </c>
      <c r="P197" s="348">
        <v>8.1601421026499411E-4</v>
      </c>
      <c r="Q197" s="348">
        <v>1.3581121194098714E-3</v>
      </c>
      <c r="R197" s="348">
        <v>1.5973426796288259E-3</v>
      </c>
      <c r="S197" s="348">
        <v>3.2451868429206961E-3</v>
      </c>
      <c r="T197" s="348">
        <v>3.2667793426676872E-3</v>
      </c>
      <c r="U197" s="348">
        <v>2.7952298432075903E-3</v>
      </c>
      <c r="V197" s="348">
        <v>1.6424612123901307E-3</v>
      </c>
      <c r="W197" s="348">
        <v>1.5534545564019223E-3</v>
      </c>
      <c r="X197" s="348">
        <v>1.4134865574999956E-3</v>
      </c>
      <c r="Y197" s="348">
        <v>1.3656246768296773E-3</v>
      </c>
      <c r="Z197" s="348">
        <v>1.4784378819137866E-3</v>
      </c>
      <c r="AA197" s="348">
        <v>1.6619557593831938E-3</v>
      </c>
      <c r="AB197" s="348">
        <v>1.9044773620393515E-3</v>
      </c>
      <c r="AC197" s="348">
        <v>2.165321119686211E-3</v>
      </c>
      <c r="AD197" s="348">
        <v>2.4790828520993534E-4</v>
      </c>
      <c r="AE197" s="348">
        <v>6.9693859666731053E-4</v>
      </c>
      <c r="AF197" s="348">
        <v>2.9681411161040275E-3</v>
      </c>
      <c r="AG197" s="348">
        <v>1.3415471859865721E-3</v>
      </c>
      <c r="AH197" s="348">
        <v>4.9936302605242666E-4</v>
      </c>
      <c r="AI197" s="348">
        <v>1.7806635468270537E-3</v>
      </c>
      <c r="AJ197" s="348">
        <v>2.2171904001147577E-3</v>
      </c>
      <c r="AK197" s="348">
        <v>1.7557152146801822E-3</v>
      </c>
      <c r="AL197" s="348">
        <v>2.9184350431439216E-3</v>
      </c>
      <c r="AM197" s="348">
        <v>1.5354232158258734E-3</v>
      </c>
      <c r="AN197" s="348">
        <v>1.6778463222923434E-3</v>
      </c>
      <c r="AO197" s="348">
        <v>2.3503934143057049E-3</v>
      </c>
      <c r="AP197" s="348">
        <v>1.3105945911413429E-3</v>
      </c>
      <c r="AQ197" s="348">
        <v>7.1918535923076678E-4</v>
      </c>
      <c r="AR197" s="348">
        <v>1.2804415977215665E-3</v>
      </c>
      <c r="AS197" s="348">
        <v>2.8842393275849108E-3</v>
      </c>
      <c r="AT197" s="348">
        <v>1.5132485515101462E-3</v>
      </c>
      <c r="AU197" s="348">
        <v>1.8210385502572385E-3</v>
      </c>
      <c r="AV197" s="348">
        <v>1.7544727257589841E-3</v>
      </c>
      <c r="AW197" s="348">
        <v>1.8167396998405195E-3</v>
      </c>
      <c r="AX197" s="348">
        <v>1.2398245379693102E-3</v>
      </c>
      <c r="AY197" s="348">
        <v>2.7589381481866195E-3</v>
      </c>
      <c r="AZ197" s="348">
        <v>2.1280596914894402E-3</v>
      </c>
      <c r="BA197" s="348">
        <v>1.6480416983296292E-3</v>
      </c>
      <c r="BB197" s="348">
        <v>1.2130291768685305E-3</v>
      </c>
      <c r="BC197" s="348">
        <v>1.1531609262709435E-3</v>
      </c>
      <c r="BD197" s="348">
        <v>2.6669447255991872E-3</v>
      </c>
      <c r="BE197" s="348">
        <v>8.5335844125153403E-4</v>
      </c>
      <c r="BF197" s="348">
        <v>1.9618680461258543E-3</v>
      </c>
      <c r="BG197" s="348">
        <v>1.7366149126440517E-3</v>
      </c>
      <c r="BH197" s="348">
        <v>1.933889993506819E-3</v>
      </c>
      <c r="BI197" s="348">
        <v>2.2261443370997008E-3</v>
      </c>
      <c r="BJ197" s="348">
        <v>1.6384661476840728E-3</v>
      </c>
      <c r="BK197" s="348">
        <v>2.2420597743259495E-3</v>
      </c>
      <c r="BL197" s="348">
        <v>3.6884109448763881E-3</v>
      </c>
      <c r="BM197" s="348">
        <v>3.4766361723048379E-3</v>
      </c>
      <c r="BN197" s="348">
        <v>2.9967608328891836E-3</v>
      </c>
      <c r="BO197" s="348">
        <v>2.2288940379019302E-3</v>
      </c>
      <c r="BP197" s="348">
        <v>2.1442626665248493E-3</v>
      </c>
      <c r="BQ197" s="348">
        <v>1.7257468259763349E-3</v>
      </c>
      <c r="BR197" s="348">
        <v>1.6839816921428298E-3</v>
      </c>
      <c r="BS197" s="348">
        <v>3.424437749495727E-3</v>
      </c>
      <c r="BT197" s="348">
        <v>1.4530553770201279E-2</v>
      </c>
      <c r="BU197" s="348">
        <v>5.9010769350426743E-3</v>
      </c>
      <c r="BV197" s="348">
        <v>8.6327615991245513E-3</v>
      </c>
      <c r="BW197" s="348">
        <v>2.0002095358987526E-3</v>
      </c>
      <c r="BX197" s="348">
        <v>1.3571629928486031E-3</v>
      </c>
      <c r="BY197" s="348">
        <v>7.0576995995431837E-4</v>
      </c>
      <c r="BZ197" s="348">
        <v>1.0002634826793675</v>
      </c>
      <c r="CA197" s="348">
        <v>1.9381016995238818E-3</v>
      </c>
      <c r="CB197" s="348">
        <v>2.5054005673123105E-3</v>
      </c>
      <c r="CC197" s="348">
        <v>1.3375671248904023E-3</v>
      </c>
      <c r="CD197" s="348">
        <v>1.640303212290434E-3</v>
      </c>
      <c r="CE197" s="348">
        <v>6.1032818089091336E-3</v>
      </c>
      <c r="CF197" s="348">
        <v>1.8787975864727447E-3</v>
      </c>
      <c r="CG197" s="348">
        <v>2.2016807276310402E-3</v>
      </c>
      <c r="CH197" s="348">
        <v>1.5995960819641961E-3</v>
      </c>
      <c r="CI197" s="348">
        <v>2.8910064347967049E-3</v>
      </c>
      <c r="CJ197" s="348">
        <v>3.4773456155471633E-3</v>
      </c>
      <c r="CK197" s="348">
        <v>1.3814818689348134E-3</v>
      </c>
      <c r="CL197" s="348">
        <v>3.1464217634820783E-3</v>
      </c>
      <c r="CM197" s="348">
        <v>2.4918181628680878E-3</v>
      </c>
      <c r="CN197" s="348">
        <v>7.51089372492571E-3</v>
      </c>
      <c r="CO197" s="348">
        <v>3.840323013759766E-3</v>
      </c>
      <c r="CP197" s="348">
        <v>8.6423210476353762E-3</v>
      </c>
      <c r="CQ197" s="348">
        <v>2.7759016087837902E-3</v>
      </c>
      <c r="CR197" s="348">
        <v>6.4513896705390584E-3</v>
      </c>
      <c r="CS197" s="348">
        <v>2.0549158164638107E-3</v>
      </c>
      <c r="CT197" s="348">
        <v>1.0918159910683236E-3</v>
      </c>
      <c r="CU197" s="348">
        <v>5.3616546239437547E-3</v>
      </c>
      <c r="CV197" s="348">
        <v>2.2628151857701432E-3</v>
      </c>
      <c r="CW197" s="348">
        <v>2.4186075192755567E-3</v>
      </c>
      <c r="CX197" s="348">
        <v>2.0935485428177597E-3</v>
      </c>
      <c r="CY197" s="348">
        <v>1.4313538377728873E-3</v>
      </c>
      <c r="CZ197" s="348">
        <v>2.3793769834012614E-3</v>
      </c>
      <c r="DA197" s="348">
        <v>2.6753700275408162E-3</v>
      </c>
      <c r="DB197" s="348">
        <v>1.9620754870281502E-3</v>
      </c>
      <c r="DC197" s="348">
        <v>2.1343667683157738E-3</v>
      </c>
      <c r="DD197" s="348">
        <v>1.1504315874692212E-3</v>
      </c>
      <c r="DE197" s="348">
        <v>2.753912982087544E-3</v>
      </c>
      <c r="DF197" s="348">
        <v>4.2210466972471723E-3</v>
      </c>
      <c r="DG197" s="349">
        <v>1.4469489815092382E-3</v>
      </c>
    </row>
    <row r="198" spans="1:111" ht="15" customHeight="1" x14ac:dyDescent="0.3">
      <c r="A198" s="510">
        <v>76</v>
      </c>
      <c r="B198" s="196" t="s">
        <v>370</v>
      </c>
      <c r="C198" s="195" t="s">
        <v>371</v>
      </c>
      <c r="D198" s="348">
        <v>1.4306984600596453E-2</v>
      </c>
      <c r="E198" s="348">
        <v>6.0361591852296795E-2</v>
      </c>
      <c r="F198" s="348">
        <v>1.7034504120457337E-2</v>
      </c>
      <c r="G198" s="348">
        <v>3.8444488955634272E-2</v>
      </c>
      <c r="H198" s="348">
        <v>1.8453037775088128E-2</v>
      </c>
      <c r="I198" s="348">
        <v>1.8773308187253646E-4</v>
      </c>
      <c r="J198" s="348">
        <v>2.2932585329211489E-3</v>
      </c>
      <c r="K198" s="348">
        <v>3.423683670068077E-2</v>
      </c>
      <c r="L198" s="348">
        <v>2.2285940428093842E-2</v>
      </c>
      <c r="M198" s="348">
        <v>4.3722642507149023E-2</v>
      </c>
      <c r="N198" s="348">
        <v>2.6516545693515644E-3</v>
      </c>
      <c r="O198" s="348">
        <v>1.1946883972381039E-2</v>
      </c>
      <c r="P198" s="348">
        <v>5.1555109787402029E-3</v>
      </c>
      <c r="Q198" s="348">
        <v>2.7678837618657484E-2</v>
      </c>
      <c r="R198" s="348">
        <v>2.1265579896799711E-2</v>
      </c>
      <c r="S198" s="348">
        <v>5.6610196429541161E-2</v>
      </c>
      <c r="T198" s="348">
        <v>4.1494629705433286E-2</v>
      </c>
      <c r="U198" s="348">
        <v>2.2464957610682967E-2</v>
      </c>
      <c r="V198" s="348">
        <v>2.5189871975410234E-2</v>
      </c>
      <c r="W198" s="348">
        <v>1.360262504647476E-2</v>
      </c>
      <c r="X198" s="348">
        <v>1.408193909967533E-2</v>
      </c>
      <c r="Y198" s="348">
        <v>1.4248970846132582E-2</v>
      </c>
      <c r="Z198" s="348">
        <v>1.4004302424413544E-2</v>
      </c>
      <c r="AA198" s="348">
        <v>2.0855552260794004E-2</v>
      </c>
      <c r="AB198" s="348">
        <v>1.711775664812477E-2</v>
      </c>
      <c r="AC198" s="348">
        <v>2.1345738880948199E-2</v>
      </c>
      <c r="AD198" s="348">
        <v>2.6809128567907774E-3</v>
      </c>
      <c r="AE198" s="348">
        <v>2.6545696890525213E-2</v>
      </c>
      <c r="AF198" s="348">
        <v>1.8343187661333589E-2</v>
      </c>
      <c r="AG198" s="348">
        <v>1.1408662447730039E-2</v>
      </c>
      <c r="AH198" s="348">
        <v>4.5508649737587741E-3</v>
      </c>
      <c r="AI198" s="348">
        <v>2.4513726198228815E-2</v>
      </c>
      <c r="AJ198" s="348">
        <v>4.7212831313348254E-2</v>
      </c>
      <c r="AK198" s="348">
        <v>2.7043883137158817E-2</v>
      </c>
      <c r="AL198" s="348">
        <v>2.5435193313474835E-2</v>
      </c>
      <c r="AM198" s="348">
        <v>3.247370404855851E-2</v>
      </c>
      <c r="AN198" s="348">
        <v>2.7249768048482118E-2</v>
      </c>
      <c r="AO198" s="348">
        <v>4.1149874983359258E-2</v>
      </c>
      <c r="AP198" s="348">
        <v>2.876437915010352E-2</v>
      </c>
      <c r="AQ198" s="348">
        <v>1.6519111221038791E-2</v>
      </c>
      <c r="AR198" s="348">
        <v>2.8694872954118291E-2</v>
      </c>
      <c r="AS198" s="348">
        <v>2.2390102882637253E-2</v>
      </c>
      <c r="AT198" s="348">
        <v>1.8662786490835602E-2</v>
      </c>
      <c r="AU198" s="348">
        <v>1.5815683135524939E-2</v>
      </c>
      <c r="AV198" s="348">
        <v>1.3426212112723969E-2</v>
      </c>
      <c r="AW198" s="348">
        <v>1.1318680931435844E-2</v>
      </c>
      <c r="AX198" s="348">
        <v>6.7147653081508782E-3</v>
      </c>
      <c r="AY198" s="348">
        <v>1.6058955660806708E-2</v>
      </c>
      <c r="AZ198" s="348">
        <v>1.6503839690536724E-2</v>
      </c>
      <c r="BA198" s="348">
        <v>1.3733749862745335E-2</v>
      </c>
      <c r="BB198" s="348">
        <v>5.4891855627229279E-3</v>
      </c>
      <c r="BC198" s="348">
        <v>1.1925322075788631E-2</v>
      </c>
      <c r="BD198" s="348">
        <v>6.892323774637177E-3</v>
      </c>
      <c r="BE198" s="348">
        <v>5.7245889281014812E-3</v>
      </c>
      <c r="BF198" s="348">
        <v>2.6303743438207714E-2</v>
      </c>
      <c r="BG198" s="348">
        <v>2.7786673178069755E-2</v>
      </c>
      <c r="BH198" s="348">
        <v>2.2427126960187647E-2</v>
      </c>
      <c r="BI198" s="348">
        <v>2.7118847932583012E-2</v>
      </c>
      <c r="BJ198" s="348">
        <v>1.2000065232238582E-2</v>
      </c>
      <c r="BK198" s="348">
        <v>1.6310950391837331E-2</v>
      </c>
      <c r="BL198" s="348">
        <v>0.51044684035518895</v>
      </c>
      <c r="BM198" s="348">
        <v>2.8876772964389535E-2</v>
      </c>
      <c r="BN198" s="348">
        <v>2.9509622834965929E-2</v>
      </c>
      <c r="BO198" s="348">
        <v>2.6683267717973923E-2</v>
      </c>
      <c r="BP198" s="348">
        <v>2.7369339601674519E-2</v>
      </c>
      <c r="BQ198" s="348">
        <v>1.5431051936031464E-2</v>
      </c>
      <c r="BR198" s="348">
        <v>2.9650771656011619E-2</v>
      </c>
      <c r="BS198" s="348">
        <v>1.7097506694426685E-2</v>
      </c>
      <c r="BT198" s="348">
        <v>4.1175842782801682E-2</v>
      </c>
      <c r="BU198" s="348">
        <v>8.3681263566748997E-3</v>
      </c>
      <c r="BV198" s="348">
        <v>1.2369270879314803E-2</v>
      </c>
      <c r="BW198" s="348">
        <v>3.9655628017466185E-3</v>
      </c>
      <c r="BX198" s="348">
        <v>3.9533428506769381E-3</v>
      </c>
      <c r="BY198" s="348">
        <v>1.5227861303252017E-3</v>
      </c>
      <c r="BZ198" s="348">
        <v>7.2779594954963623E-3</v>
      </c>
      <c r="CA198" s="348">
        <v>1.0044315537795165</v>
      </c>
      <c r="CB198" s="348">
        <v>1.2930585853726721E-2</v>
      </c>
      <c r="CC198" s="348">
        <v>3.8472650597579676E-3</v>
      </c>
      <c r="CD198" s="348">
        <v>9.5555523418020538E-3</v>
      </c>
      <c r="CE198" s="348">
        <v>8.3503149290845742E-3</v>
      </c>
      <c r="CF198" s="348">
        <v>6.4776211947561906E-3</v>
      </c>
      <c r="CG198" s="348">
        <v>1.1448809110465127E-2</v>
      </c>
      <c r="CH198" s="348">
        <v>8.4524936074969179E-2</v>
      </c>
      <c r="CI198" s="348">
        <v>1.1603507320432712E-2</v>
      </c>
      <c r="CJ198" s="348">
        <v>1.089753021368671E-2</v>
      </c>
      <c r="CK198" s="348">
        <v>9.7428884578025718E-3</v>
      </c>
      <c r="CL198" s="348">
        <v>1.3150736781696558E-2</v>
      </c>
      <c r="CM198" s="348">
        <v>2.0152648618460289E-2</v>
      </c>
      <c r="CN198" s="348">
        <v>1.0780553247139604E-2</v>
      </c>
      <c r="CO198" s="348">
        <v>6.528773813490896E-3</v>
      </c>
      <c r="CP198" s="348">
        <v>1.5552600526880896E-2</v>
      </c>
      <c r="CQ198" s="348">
        <v>1.5601499753095939E-2</v>
      </c>
      <c r="CR198" s="348">
        <v>1.3680139506984653E-2</v>
      </c>
      <c r="CS198" s="348">
        <v>9.8902856092359191E-3</v>
      </c>
      <c r="CT198" s="348">
        <v>7.5696477084657059E-3</v>
      </c>
      <c r="CU198" s="348">
        <v>1.6888482715187454E-2</v>
      </c>
      <c r="CV198" s="348">
        <v>8.3973645681399076E-3</v>
      </c>
      <c r="CW198" s="348">
        <v>1.15047039426153E-2</v>
      </c>
      <c r="CX198" s="348">
        <v>1.8992851974964094E-2</v>
      </c>
      <c r="CY198" s="348">
        <v>5.509731846452706E-3</v>
      </c>
      <c r="CZ198" s="348">
        <v>1.7553721146175035E-2</v>
      </c>
      <c r="DA198" s="348">
        <v>2.4277108646119896E-2</v>
      </c>
      <c r="DB198" s="348">
        <v>8.2255641320998513E-3</v>
      </c>
      <c r="DC198" s="348">
        <v>7.9439095890482692E-3</v>
      </c>
      <c r="DD198" s="348">
        <v>9.8762843211905732E-3</v>
      </c>
      <c r="DE198" s="348">
        <v>1.8010844218470917E-2</v>
      </c>
      <c r="DF198" s="348">
        <v>7.3486161820459944E-2</v>
      </c>
      <c r="DG198" s="349">
        <v>2.2165263358268482E-2</v>
      </c>
    </row>
    <row r="199" spans="1:111" ht="15" customHeight="1" x14ac:dyDescent="0.3">
      <c r="A199" s="510">
        <v>77</v>
      </c>
      <c r="B199" s="196" t="s">
        <v>372</v>
      </c>
      <c r="C199" s="195" t="s">
        <v>236</v>
      </c>
      <c r="D199" s="348">
        <v>5.1343601431927358E-2</v>
      </c>
      <c r="E199" s="348">
        <v>2.9745476482552172E-2</v>
      </c>
      <c r="F199" s="348">
        <v>2.1346093885351913E-2</v>
      </c>
      <c r="G199" s="348">
        <v>3.2867552651408241E-2</v>
      </c>
      <c r="H199" s="348">
        <v>2.5559447949675039E-2</v>
      </c>
      <c r="I199" s="348">
        <v>5.8156453899721146E-4</v>
      </c>
      <c r="J199" s="348">
        <v>2.4421519703470042E-2</v>
      </c>
      <c r="K199" s="348">
        <v>1.8911075359196568E-2</v>
      </c>
      <c r="L199" s="348">
        <v>1.4296224771575298E-2</v>
      </c>
      <c r="M199" s="348">
        <v>2.1549826423510391E-2</v>
      </c>
      <c r="N199" s="348">
        <v>2.8910102507476872E-3</v>
      </c>
      <c r="O199" s="348">
        <v>1.3751783170060221E-2</v>
      </c>
      <c r="P199" s="348">
        <v>5.0477418888455056E-3</v>
      </c>
      <c r="Q199" s="348">
        <v>1.9421387389026365E-2</v>
      </c>
      <c r="R199" s="348">
        <v>1.0976150119978571E-2</v>
      </c>
      <c r="S199" s="348">
        <v>1.4749234218833746E-2</v>
      </c>
      <c r="T199" s="348">
        <v>1.1320233462678747E-2</v>
      </c>
      <c r="U199" s="348">
        <v>1.567293844951061E-2</v>
      </c>
      <c r="V199" s="348">
        <v>6.9416895335659961E-3</v>
      </c>
      <c r="W199" s="348">
        <v>6.9456412152674096E-3</v>
      </c>
      <c r="X199" s="348">
        <v>5.9252012752036226E-3</v>
      </c>
      <c r="Y199" s="348">
        <v>6.7877045677606279E-3</v>
      </c>
      <c r="Z199" s="348">
        <v>4.4658737769425229E-3</v>
      </c>
      <c r="AA199" s="348">
        <v>8.0216459693243317E-3</v>
      </c>
      <c r="AB199" s="348">
        <v>6.3965751566907774E-3</v>
      </c>
      <c r="AC199" s="348">
        <v>7.4322433499066703E-3</v>
      </c>
      <c r="AD199" s="348">
        <v>1.1220024396331543E-3</v>
      </c>
      <c r="AE199" s="348">
        <v>2.9822282099730233E-3</v>
      </c>
      <c r="AF199" s="348">
        <v>6.2038784111487361E-3</v>
      </c>
      <c r="AG199" s="348">
        <v>6.149247205113337E-3</v>
      </c>
      <c r="AH199" s="348">
        <v>5.136337226873124E-3</v>
      </c>
      <c r="AI199" s="348">
        <v>1.0049456576447589E-2</v>
      </c>
      <c r="AJ199" s="348">
        <v>3.8913573200607142E-2</v>
      </c>
      <c r="AK199" s="348">
        <v>8.916876151887498E-3</v>
      </c>
      <c r="AL199" s="348">
        <v>4.1229983338063485E-2</v>
      </c>
      <c r="AM199" s="348">
        <v>1.3796685992908975E-2</v>
      </c>
      <c r="AN199" s="348">
        <v>1.4765346783342691E-2</v>
      </c>
      <c r="AO199" s="348">
        <v>1.1456344811859469E-2</v>
      </c>
      <c r="AP199" s="348">
        <v>1.1540808473140695E-2</v>
      </c>
      <c r="AQ199" s="348">
        <v>7.1608491548658566E-3</v>
      </c>
      <c r="AR199" s="348">
        <v>7.898128835567949E-3</v>
      </c>
      <c r="AS199" s="348">
        <v>1.4277825661346456E-2</v>
      </c>
      <c r="AT199" s="348">
        <v>1.2618157427393186E-2</v>
      </c>
      <c r="AU199" s="348">
        <v>9.8137478062544845E-3</v>
      </c>
      <c r="AV199" s="348">
        <v>9.1300695090408245E-3</v>
      </c>
      <c r="AW199" s="348">
        <v>9.1148540908923721E-3</v>
      </c>
      <c r="AX199" s="348">
        <v>3.5703297233229902E-3</v>
      </c>
      <c r="AY199" s="348">
        <v>5.6127622999501301E-3</v>
      </c>
      <c r="AZ199" s="348">
        <v>7.4772838941482749E-3</v>
      </c>
      <c r="BA199" s="348">
        <v>6.3534695099329505E-3</v>
      </c>
      <c r="BB199" s="348">
        <v>2.8169791063137623E-3</v>
      </c>
      <c r="BC199" s="348">
        <v>5.3049425528432833E-3</v>
      </c>
      <c r="BD199" s="348">
        <v>2.3731366525120649E-3</v>
      </c>
      <c r="BE199" s="348">
        <v>2.7230576487399069E-3</v>
      </c>
      <c r="BF199" s="348">
        <v>7.4632794156826356E-3</v>
      </c>
      <c r="BG199" s="348">
        <v>7.5840630022873832E-3</v>
      </c>
      <c r="BH199" s="348">
        <v>8.3050966602141816E-3</v>
      </c>
      <c r="BI199" s="348">
        <v>9.482525671531945E-3</v>
      </c>
      <c r="BJ199" s="348">
        <v>4.2933925927792936E-3</v>
      </c>
      <c r="BK199" s="348">
        <v>2.5798662875322509E-2</v>
      </c>
      <c r="BL199" s="348">
        <v>1.7447501147433257E-2</v>
      </c>
      <c r="BM199" s="348">
        <v>2.5725432674790792E-2</v>
      </c>
      <c r="BN199" s="348">
        <v>2.5655379636486696E-2</v>
      </c>
      <c r="BO199" s="348">
        <v>2.7630919239932328E-2</v>
      </c>
      <c r="BP199" s="348">
        <v>1.7740766899270882E-2</v>
      </c>
      <c r="BQ199" s="348">
        <v>7.5693530160391986E-3</v>
      </c>
      <c r="BR199" s="348">
        <v>9.7187374688942219E-3</v>
      </c>
      <c r="BS199" s="348">
        <v>1.3735388188730213E-2</v>
      </c>
      <c r="BT199" s="348">
        <v>2.2401066603495695E-2</v>
      </c>
      <c r="BU199" s="348">
        <v>3.4784040967258685E-2</v>
      </c>
      <c r="BV199" s="348">
        <v>1.1687459501501563E-2</v>
      </c>
      <c r="BW199" s="348">
        <v>6.288635939292091E-3</v>
      </c>
      <c r="BX199" s="348">
        <v>6.1168722526228356E-3</v>
      </c>
      <c r="BY199" s="348">
        <v>2.1258277653816346E-3</v>
      </c>
      <c r="BZ199" s="348">
        <v>7.0898958119717942E-3</v>
      </c>
      <c r="CA199" s="348">
        <v>4.1958938722604219E-3</v>
      </c>
      <c r="CB199" s="348">
        <v>1.0107173693883071</v>
      </c>
      <c r="CC199" s="348">
        <v>4.3228614714286842E-3</v>
      </c>
      <c r="CD199" s="348">
        <v>6.5432181966805503E-3</v>
      </c>
      <c r="CE199" s="348">
        <v>5.5687009312964178E-3</v>
      </c>
      <c r="CF199" s="348">
        <v>1.1122055883451122E-2</v>
      </c>
      <c r="CG199" s="348">
        <v>8.5808333855526379E-3</v>
      </c>
      <c r="CH199" s="348">
        <v>9.3005143034860845E-3</v>
      </c>
      <c r="CI199" s="348">
        <v>1.2538969807830713E-2</v>
      </c>
      <c r="CJ199" s="348">
        <v>1.488871385010764E-2</v>
      </c>
      <c r="CK199" s="348">
        <v>1.344048123746676E-2</v>
      </c>
      <c r="CL199" s="348">
        <v>6.7138169742587536E-3</v>
      </c>
      <c r="CM199" s="348">
        <v>1.8525914435822965E-2</v>
      </c>
      <c r="CN199" s="348">
        <v>1.4830312934257947E-2</v>
      </c>
      <c r="CO199" s="348">
        <v>1.5159184047486302E-2</v>
      </c>
      <c r="CP199" s="348">
        <v>1.0977700684488407E-2</v>
      </c>
      <c r="CQ199" s="348">
        <v>9.3875839149820204E-3</v>
      </c>
      <c r="CR199" s="348">
        <v>1.4091454576286487E-2</v>
      </c>
      <c r="CS199" s="348">
        <v>9.5623372858748834E-3</v>
      </c>
      <c r="CT199" s="348">
        <v>9.3794971355381975E-3</v>
      </c>
      <c r="CU199" s="348">
        <v>1.5824887799209347E-2</v>
      </c>
      <c r="CV199" s="348">
        <v>1.380095460915111E-2</v>
      </c>
      <c r="CW199" s="348">
        <v>1.5308672836309278E-2</v>
      </c>
      <c r="CX199" s="348">
        <v>1.2071656039433493E-2</v>
      </c>
      <c r="CY199" s="348">
        <v>7.8973720973005545E-3</v>
      </c>
      <c r="CZ199" s="348">
        <v>5.3888203001671145E-2</v>
      </c>
      <c r="DA199" s="348">
        <v>1.5943594295100547E-2</v>
      </c>
      <c r="DB199" s="348">
        <v>2.1611487535266975E-2</v>
      </c>
      <c r="DC199" s="348">
        <v>3.2820076837766984E-2</v>
      </c>
      <c r="DD199" s="348">
        <v>1.4521287397356832E-2</v>
      </c>
      <c r="DE199" s="348">
        <v>3.0982915784974401E-2</v>
      </c>
      <c r="DF199" s="348">
        <v>1.8487340589267112E-2</v>
      </c>
      <c r="DG199" s="349">
        <v>8.1057664932784306E-3</v>
      </c>
    </row>
    <row r="200" spans="1:111" ht="15" customHeight="1" x14ac:dyDescent="0.3">
      <c r="A200" s="510">
        <v>78</v>
      </c>
      <c r="B200" s="196" t="s">
        <v>373</v>
      </c>
      <c r="C200" s="195" t="s">
        <v>237</v>
      </c>
      <c r="D200" s="348">
        <v>2.007880489886418E-3</v>
      </c>
      <c r="E200" s="348">
        <v>5.5389334472489447E-3</v>
      </c>
      <c r="F200" s="348">
        <v>1.543064601474768E-3</v>
      </c>
      <c r="G200" s="348">
        <v>1.8351057817679055E-3</v>
      </c>
      <c r="H200" s="348">
        <v>2.1270172081582837E-3</v>
      </c>
      <c r="I200" s="348">
        <v>1.6532402983576278E-5</v>
      </c>
      <c r="J200" s="348">
        <v>2.5170166173060511E-4</v>
      </c>
      <c r="K200" s="348">
        <v>2.1391811780767048E-3</v>
      </c>
      <c r="L200" s="348">
        <v>1.5571974529875142E-3</v>
      </c>
      <c r="M200" s="348">
        <v>4.6046208788964775E-3</v>
      </c>
      <c r="N200" s="348">
        <v>1.9943457379227743E-4</v>
      </c>
      <c r="O200" s="348">
        <v>9.4120705256501593E-4</v>
      </c>
      <c r="P200" s="348">
        <v>2.7378264339705203E-4</v>
      </c>
      <c r="Q200" s="348">
        <v>2.734225660149301E-3</v>
      </c>
      <c r="R200" s="348">
        <v>1.670420722040433E-3</v>
      </c>
      <c r="S200" s="348">
        <v>6.5161150010599727E-3</v>
      </c>
      <c r="T200" s="348">
        <v>3.1799332572672715E-3</v>
      </c>
      <c r="U200" s="348">
        <v>1.6007563959312963E-3</v>
      </c>
      <c r="V200" s="348">
        <v>4.1231303388163465E-3</v>
      </c>
      <c r="W200" s="348">
        <v>3.8251273457691566E-3</v>
      </c>
      <c r="X200" s="348">
        <v>4.40623133614821E-3</v>
      </c>
      <c r="Y200" s="348">
        <v>2.3266568476450625E-3</v>
      </c>
      <c r="Z200" s="348">
        <v>2.2799891727073979E-3</v>
      </c>
      <c r="AA200" s="348">
        <v>3.031493160153817E-3</v>
      </c>
      <c r="AB200" s="348">
        <v>1.3009795539254698E-3</v>
      </c>
      <c r="AC200" s="348">
        <v>2.0477935756975413E-3</v>
      </c>
      <c r="AD200" s="348">
        <v>3.0233828895487682E-3</v>
      </c>
      <c r="AE200" s="348">
        <v>1.6507119362401779E-2</v>
      </c>
      <c r="AF200" s="348">
        <v>1.6002414269725681E-3</v>
      </c>
      <c r="AG200" s="348">
        <v>1.0515802782812885E-3</v>
      </c>
      <c r="AH200" s="348">
        <v>2.9049528918084761E-4</v>
      </c>
      <c r="AI200" s="348">
        <v>3.0176958752457668E-3</v>
      </c>
      <c r="AJ200" s="348">
        <v>8.0634622995408196E-3</v>
      </c>
      <c r="AK200" s="348">
        <v>2.7882891938697907E-3</v>
      </c>
      <c r="AL200" s="348">
        <v>4.3055311948187553E-3</v>
      </c>
      <c r="AM200" s="348">
        <v>1.1408821917147021E-2</v>
      </c>
      <c r="AN200" s="348">
        <v>7.5747063582224132E-3</v>
      </c>
      <c r="AO200" s="348">
        <v>8.2033652705856414E-3</v>
      </c>
      <c r="AP200" s="348">
        <v>6.2958037294661836E-3</v>
      </c>
      <c r="AQ200" s="348">
        <v>8.4387796642273749E-3</v>
      </c>
      <c r="AR200" s="348">
        <v>5.6573206758241444E-3</v>
      </c>
      <c r="AS200" s="348">
        <v>3.7530810667749772E-3</v>
      </c>
      <c r="AT200" s="348">
        <v>3.0249870855226183E-3</v>
      </c>
      <c r="AU200" s="348">
        <v>2.053318175634292E-3</v>
      </c>
      <c r="AV200" s="348">
        <v>1.7246335542067301E-3</v>
      </c>
      <c r="AW200" s="348">
        <v>1.044385987468306E-3</v>
      </c>
      <c r="AX200" s="348">
        <v>5.1014057058465664E-4</v>
      </c>
      <c r="AY200" s="348">
        <v>1.5860380417271613E-3</v>
      </c>
      <c r="AZ200" s="348">
        <v>1.8391693380837078E-3</v>
      </c>
      <c r="BA200" s="348">
        <v>1.3166002712291531E-3</v>
      </c>
      <c r="BB200" s="348">
        <v>4.1057305035493893E-4</v>
      </c>
      <c r="BC200" s="348">
        <v>1.3383657528233475E-3</v>
      </c>
      <c r="BD200" s="348">
        <v>5.6275234177305367E-4</v>
      </c>
      <c r="BE200" s="348">
        <v>3.3031674986030253E-4</v>
      </c>
      <c r="BF200" s="348">
        <v>3.7704807525840794E-3</v>
      </c>
      <c r="BG200" s="348">
        <v>4.1864877649987449E-3</v>
      </c>
      <c r="BH200" s="348">
        <v>2.9930821826281051E-3</v>
      </c>
      <c r="BI200" s="348">
        <v>3.7989847928377404E-3</v>
      </c>
      <c r="BJ200" s="348">
        <v>1.4858795515677275E-3</v>
      </c>
      <c r="BK200" s="348">
        <v>1.1659373193890897E-3</v>
      </c>
      <c r="BL200" s="348">
        <v>8.5730261162163549E-2</v>
      </c>
      <c r="BM200" s="348">
        <v>2.0079466137066715E-3</v>
      </c>
      <c r="BN200" s="348">
        <v>2.0664187496380808E-3</v>
      </c>
      <c r="BO200" s="348">
        <v>2.9017062190790774E-3</v>
      </c>
      <c r="BP200" s="348">
        <v>2.9796436879904217E-3</v>
      </c>
      <c r="BQ200" s="348">
        <v>4.4709594549797076E-3</v>
      </c>
      <c r="BR200" s="348">
        <v>4.0179738257600838E-3</v>
      </c>
      <c r="BS200" s="348">
        <v>1.138163084896294E-3</v>
      </c>
      <c r="BT200" s="348">
        <v>1.2373041851166126E-3</v>
      </c>
      <c r="BU200" s="348">
        <v>6.0686742302368507E-4</v>
      </c>
      <c r="BV200" s="348">
        <v>4.7884082255420987E-4</v>
      </c>
      <c r="BW200" s="348">
        <v>3.1716104294181064E-4</v>
      </c>
      <c r="BX200" s="348">
        <v>2.7896633724060633E-4</v>
      </c>
      <c r="BY200" s="348">
        <v>9.0150589920859784E-5</v>
      </c>
      <c r="BZ200" s="348">
        <v>5.84545811811526E-4</v>
      </c>
      <c r="CA200" s="348">
        <v>4.519065672056493E-3</v>
      </c>
      <c r="CB200" s="348">
        <v>6.148867730942701E-3</v>
      </c>
      <c r="CC200" s="348">
        <v>0.69694028426426324</v>
      </c>
      <c r="CD200" s="348">
        <v>1.977663582612226E-3</v>
      </c>
      <c r="CE200" s="348">
        <v>4.2992444784929079E-4</v>
      </c>
      <c r="CF200" s="348">
        <v>5.7919235821303396E-4</v>
      </c>
      <c r="CG200" s="348">
        <v>8.5522022066360627E-4</v>
      </c>
      <c r="CH200" s="348">
        <v>1.5607862392265058E-3</v>
      </c>
      <c r="CI200" s="348">
        <v>4.7009226026169254E-4</v>
      </c>
      <c r="CJ200" s="348">
        <v>5.3115788997640061E-4</v>
      </c>
      <c r="CK200" s="348">
        <v>5.656545014110769E-4</v>
      </c>
      <c r="CL200" s="348">
        <v>4.5482265828613786E-4</v>
      </c>
      <c r="CM200" s="348">
        <v>9.4962988076072446E-4</v>
      </c>
      <c r="CN200" s="348">
        <v>5.6742531465314282E-4</v>
      </c>
      <c r="CO200" s="348">
        <v>4.8532804031939202E-4</v>
      </c>
      <c r="CP200" s="348">
        <v>7.8888478882452112E-4</v>
      </c>
      <c r="CQ200" s="348">
        <v>7.3307583812880434E-4</v>
      </c>
      <c r="CR200" s="348">
        <v>1.004624511510993E-3</v>
      </c>
      <c r="CS200" s="348">
        <v>5.6003304780842544E-4</v>
      </c>
      <c r="CT200" s="348">
        <v>4.8799041289836637E-4</v>
      </c>
      <c r="CU200" s="348">
        <v>7.3829006279218861E-4</v>
      </c>
      <c r="CV200" s="348">
        <v>5.5181681953637941E-4</v>
      </c>
      <c r="CW200" s="348">
        <v>5.278413610961889E-4</v>
      </c>
      <c r="CX200" s="348">
        <v>1.8026885646600513E-3</v>
      </c>
      <c r="CY200" s="348">
        <v>3.0792254810456491E-4</v>
      </c>
      <c r="CZ200" s="348">
        <v>1.3570829613272334E-3</v>
      </c>
      <c r="DA200" s="348">
        <v>1.1920844043132033E-3</v>
      </c>
      <c r="DB200" s="348">
        <v>6.9475099336255362E-4</v>
      </c>
      <c r="DC200" s="348">
        <v>7.2802888860702827E-4</v>
      </c>
      <c r="DD200" s="348">
        <v>6.0273209957450525E-4</v>
      </c>
      <c r="DE200" s="348">
        <v>7.3899663051455713E-4</v>
      </c>
      <c r="DF200" s="348">
        <v>4.6469943056326709E-3</v>
      </c>
      <c r="DG200" s="349">
        <v>4.499188941197445E-4</v>
      </c>
    </row>
    <row r="201" spans="1:111" ht="15" customHeight="1" x14ac:dyDescent="0.3">
      <c r="A201" s="510">
        <v>79</v>
      </c>
      <c r="B201" s="196" t="s">
        <v>374</v>
      </c>
      <c r="C201" s="195" t="s">
        <v>238</v>
      </c>
      <c r="D201" s="348">
        <v>3.284215762830745E-4</v>
      </c>
      <c r="E201" s="348">
        <v>4.2359994177291246E-4</v>
      </c>
      <c r="F201" s="348">
        <v>6.1198601199203152E-4</v>
      </c>
      <c r="G201" s="348">
        <v>4.3714475844606999E-4</v>
      </c>
      <c r="H201" s="348">
        <v>4.2037961694687441E-4</v>
      </c>
      <c r="I201" s="348">
        <v>6.397874682957075E-5</v>
      </c>
      <c r="J201" s="348">
        <v>3.9223292077925445E-4</v>
      </c>
      <c r="K201" s="348">
        <v>5.111125877967416E-4</v>
      </c>
      <c r="L201" s="348">
        <v>5.8219365140015425E-4</v>
      </c>
      <c r="M201" s="348">
        <v>4.1251845338910058E-4</v>
      </c>
      <c r="N201" s="348">
        <v>1.008195654997445E-4</v>
      </c>
      <c r="O201" s="348">
        <v>5.5812454672971978E-4</v>
      </c>
      <c r="P201" s="348">
        <v>3.6268024012795804E-4</v>
      </c>
      <c r="Q201" s="348">
        <v>4.6961045259761599E-4</v>
      </c>
      <c r="R201" s="348">
        <v>7.1107846863255548E-4</v>
      </c>
      <c r="S201" s="348">
        <v>6.6390584418001193E-4</v>
      </c>
      <c r="T201" s="348">
        <v>7.0049085920547577E-4</v>
      </c>
      <c r="U201" s="348">
        <v>9.4822158663511414E-4</v>
      </c>
      <c r="V201" s="348">
        <v>4.9404752155762159E-4</v>
      </c>
      <c r="W201" s="348">
        <v>5.3323441515145363E-4</v>
      </c>
      <c r="X201" s="348">
        <v>1.9633885587203666E-4</v>
      </c>
      <c r="Y201" s="348">
        <v>3.1724583900748205E-4</v>
      </c>
      <c r="Z201" s="348">
        <v>6.5231947958074279E-4</v>
      </c>
      <c r="AA201" s="348">
        <v>3.8353995868659535E-4</v>
      </c>
      <c r="AB201" s="348">
        <v>2.3503164051482698E-3</v>
      </c>
      <c r="AC201" s="348">
        <v>8.0793964083585793E-4</v>
      </c>
      <c r="AD201" s="348">
        <v>7.3592410399188208E-5</v>
      </c>
      <c r="AE201" s="348">
        <v>2.352601530753458E-4</v>
      </c>
      <c r="AF201" s="348">
        <v>7.1499329319955689E-4</v>
      </c>
      <c r="AG201" s="348">
        <v>5.7808889468290636E-4</v>
      </c>
      <c r="AH201" s="348">
        <v>1.9446804396282155E-4</v>
      </c>
      <c r="AI201" s="348">
        <v>6.4993774464080752E-4</v>
      </c>
      <c r="AJ201" s="348">
        <v>6.842936220319394E-4</v>
      </c>
      <c r="AK201" s="348">
        <v>6.2105697997816344E-4</v>
      </c>
      <c r="AL201" s="348">
        <v>7.2044418555838408E-4</v>
      </c>
      <c r="AM201" s="348">
        <v>4.1779720112236342E-4</v>
      </c>
      <c r="AN201" s="348">
        <v>8.1795872958874481E-4</v>
      </c>
      <c r="AO201" s="348">
        <v>7.0841533896420902E-4</v>
      </c>
      <c r="AP201" s="348">
        <v>6.8126258452397108E-4</v>
      </c>
      <c r="AQ201" s="348">
        <v>2.7561963718788742E-4</v>
      </c>
      <c r="AR201" s="348">
        <v>3.8135174726233923E-4</v>
      </c>
      <c r="AS201" s="348">
        <v>1.1018019360462435E-3</v>
      </c>
      <c r="AT201" s="348">
        <v>8.2658511554724063E-4</v>
      </c>
      <c r="AU201" s="348">
        <v>8.7672581035599679E-4</v>
      </c>
      <c r="AV201" s="348">
        <v>9.4153215105650056E-4</v>
      </c>
      <c r="AW201" s="348">
        <v>8.5604985413510574E-4</v>
      </c>
      <c r="AX201" s="348">
        <v>2.6325434066450858E-4</v>
      </c>
      <c r="AY201" s="348">
        <v>8.7682305862085957E-4</v>
      </c>
      <c r="AZ201" s="348">
        <v>7.762769051576421E-4</v>
      </c>
      <c r="BA201" s="348">
        <v>5.8353809147932019E-4</v>
      </c>
      <c r="BB201" s="348">
        <v>3.3620208042022123E-4</v>
      </c>
      <c r="BC201" s="348">
        <v>4.8865928246517962E-4</v>
      </c>
      <c r="BD201" s="348">
        <v>3.5467787610109192E-4</v>
      </c>
      <c r="BE201" s="348">
        <v>2.070975090853871E-4</v>
      </c>
      <c r="BF201" s="348">
        <v>8.1957761353605935E-4</v>
      </c>
      <c r="BG201" s="348">
        <v>8.1111206594764742E-4</v>
      </c>
      <c r="BH201" s="348">
        <v>9.3718433199908478E-4</v>
      </c>
      <c r="BI201" s="348">
        <v>6.3463736109665514E-4</v>
      </c>
      <c r="BJ201" s="348">
        <v>4.9573113166692304E-4</v>
      </c>
      <c r="BK201" s="348">
        <v>6.0074079617581104E-4</v>
      </c>
      <c r="BL201" s="348">
        <v>4.7087355170348386E-4</v>
      </c>
      <c r="BM201" s="348">
        <v>7.0376898834605085E-4</v>
      </c>
      <c r="BN201" s="348">
        <v>7.7430988201779446E-4</v>
      </c>
      <c r="BO201" s="348">
        <v>6.9788338844478984E-4</v>
      </c>
      <c r="BP201" s="348">
        <v>7.8541829498452234E-4</v>
      </c>
      <c r="BQ201" s="348">
        <v>6.5372798830220158E-4</v>
      </c>
      <c r="BR201" s="348">
        <v>5.7017759925032639E-4</v>
      </c>
      <c r="BS201" s="348">
        <v>1.4796490744325189E-3</v>
      </c>
      <c r="BT201" s="348">
        <v>3.8729302695500022E-3</v>
      </c>
      <c r="BU201" s="348">
        <v>2.0042722470834423E-3</v>
      </c>
      <c r="BV201" s="348">
        <v>1.3296817101985023E-3</v>
      </c>
      <c r="BW201" s="348">
        <v>5.2099893043211032E-4</v>
      </c>
      <c r="BX201" s="348">
        <v>4.8483151074437173E-4</v>
      </c>
      <c r="BY201" s="348">
        <v>1.2138821545287909E-4</v>
      </c>
      <c r="BZ201" s="348">
        <v>5.2949099272933415E-4</v>
      </c>
      <c r="CA201" s="348">
        <v>3.4652972788376258E-4</v>
      </c>
      <c r="CB201" s="348">
        <v>8.8472292293826998E-4</v>
      </c>
      <c r="CC201" s="348">
        <v>3.0770247907961943E-4</v>
      </c>
      <c r="CD201" s="348">
        <v>0.85293310151484103</v>
      </c>
      <c r="CE201" s="348">
        <v>1.2183845456424764E-3</v>
      </c>
      <c r="CF201" s="348">
        <v>6.3558526369815731E-4</v>
      </c>
      <c r="CG201" s="348">
        <v>8.1811144195440162E-4</v>
      </c>
      <c r="CH201" s="348">
        <v>2.0733583495775733E-2</v>
      </c>
      <c r="CI201" s="348">
        <v>1.7383232649772569E-3</v>
      </c>
      <c r="CJ201" s="348">
        <v>3.5011691558965775E-3</v>
      </c>
      <c r="CK201" s="348">
        <v>2.3458124245934499E-3</v>
      </c>
      <c r="CL201" s="348">
        <v>1.9182739604548767E-3</v>
      </c>
      <c r="CM201" s="348">
        <v>6.0700752793984604E-3</v>
      </c>
      <c r="CN201" s="348">
        <v>1.2888801661648447E-3</v>
      </c>
      <c r="CO201" s="348">
        <v>1.5808740052216414E-3</v>
      </c>
      <c r="CP201" s="348">
        <v>2.6324164461863512E-3</v>
      </c>
      <c r="CQ201" s="348">
        <v>1.2342510736487321E-3</v>
      </c>
      <c r="CR201" s="348">
        <v>8.1069186110022725E-4</v>
      </c>
      <c r="CS201" s="348">
        <v>6.1941786394095397E-4</v>
      </c>
      <c r="CT201" s="348">
        <v>4.3708887392832128E-4</v>
      </c>
      <c r="CU201" s="348">
        <v>3.8095918548838154E-3</v>
      </c>
      <c r="CV201" s="348">
        <v>1.6611546273072265E-3</v>
      </c>
      <c r="CW201" s="348">
        <v>3.532211489462683E-3</v>
      </c>
      <c r="CX201" s="348">
        <v>8.5458367570831061E-4</v>
      </c>
      <c r="CY201" s="348">
        <v>1.7617500776383433E-3</v>
      </c>
      <c r="CZ201" s="348">
        <v>1.0844930961829524E-3</v>
      </c>
      <c r="DA201" s="348">
        <v>7.9074740218074147E-4</v>
      </c>
      <c r="DB201" s="348">
        <v>1.0227155781866912E-3</v>
      </c>
      <c r="DC201" s="348">
        <v>1.4229989732148067E-3</v>
      </c>
      <c r="DD201" s="348">
        <v>1.0275184526777931E-3</v>
      </c>
      <c r="DE201" s="348">
        <v>1.0926952778209085E-3</v>
      </c>
      <c r="DF201" s="348">
        <v>9.9523791839267284E-4</v>
      </c>
      <c r="DG201" s="349">
        <v>1.9260317054821394E-3</v>
      </c>
    </row>
    <row r="202" spans="1:111" ht="15" customHeight="1" x14ac:dyDescent="0.3">
      <c r="A202" s="510">
        <v>80</v>
      </c>
      <c r="B202" s="196" t="s">
        <v>375</v>
      </c>
      <c r="C202" s="195" t="s">
        <v>376</v>
      </c>
      <c r="D202" s="348">
        <v>9.418657937203857E-4</v>
      </c>
      <c r="E202" s="348">
        <v>3.5790563638339649E-3</v>
      </c>
      <c r="F202" s="348">
        <v>9.9539108197878854E-4</v>
      </c>
      <c r="G202" s="348">
        <v>6.4365713811269951E-4</v>
      </c>
      <c r="H202" s="348">
        <v>1.3595906586971671E-3</v>
      </c>
      <c r="I202" s="348">
        <v>6.301422127685385E-6</v>
      </c>
      <c r="J202" s="348">
        <v>7.795490975896729E-5</v>
      </c>
      <c r="K202" s="348">
        <v>2.3514640657681272E-3</v>
      </c>
      <c r="L202" s="348">
        <v>1.3711804792278467E-3</v>
      </c>
      <c r="M202" s="348">
        <v>2.6678425539383233E-3</v>
      </c>
      <c r="N202" s="348">
        <v>1.5706341062851644E-4</v>
      </c>
      <c r="O202" s="348">
        <v>6.889763131813771E-4</v>
      </c>
      <c r="P202" s="348">
        <v>2.8896679958635924E-4</v>
      </c>
      <c r="Q202" s="348">
        <v>1.2458155190099565E-3</v>
      </c>
      <c r="R202" s="348">
        <v>1.1527484506401496E-3</v>
      </c>
      <c r="S202" s="348">
        <v>3.2504943370471142E-3</v>
      </c>
      <c r="T202" s="348">
        <v>2.8486052436508388E-3</v>
      </c>
      <c r="U202" s="348">
        <v>1.7509776750329149E-3</v>
      </c>
      <c r="V202" s="348">
        <v>1.0164951025751941E-3</v>
      </c>
      <c r="W202" s="348">
        <v>7.7003914945634414E-4</v>
      </c>
      <c r="X202" s="348">
        <v>1.5951968507586887E-3</v>
      </c>
      <c r="Y202" s="348">
        <v>1.0912086630263198E-3</v>
      </c>
      <c r="Z202" s="348">
        <v>1.1341722663169903E-3</v>
      </c>
      <c r="AA202" s="348">
        <v>1.4353863952386349E-3</v>
      </c>
      <c r="AB202" s="348">
        <v>1.0142744804165261E-3</v>
      </c>
      <c r="AC202" s="348">
        <v>1.4501173046023103E-3</v>
      </c>
      <c r="AD202" s="348">
        <v>4.8610653789760936E-4</v>
      </c>
      <c r="AE202" s="348">
        <v>1.3557263498627326E-3</v>
      </c>
      <c r="AF202" s="348">
        <v>9.3708903257766832E-4</v>
      </c>
      <c r="AG202" s="348">
        <v>6.7139128568328261E-4</v>
      </c>
      <c r="AH202" s="348">
        <v>2.4767410400693325E-4</v>
      </c>
      <c r="AI202" s="348">
        <v>1.3341836264103878E-3</v>
      </c>
      <c r="AJ202" s="348">
        <v>3.4863166524437528E-3</v>
      </c>
      <c r="AK202" s="348">
        <v>1.4135064739900483E-3</v>
      </c>
      <c r="AL202" s="348">
        <v>1.7632583667356893E-3</v>
      </c>
      <c r="AM202" s="348">
        <v>1.6907927618130876E-3</v>
      </c>
      <c r="AN202" s="348">
        <v>1.3658470962725252E-3</v>
      </c>
      <c r="AO202" s="348">
        <v>2.3473489545705025E-3</v>
      </c>
      <c r="AP202" s="348">
        <v>1.5927942492226048E-3</v>
      </c>
      <c r="AQ202" s="348">
        <v>4.1630306982483995E-4</v>
      </c>
      <c r="AR202" s="348">
        <v>8.8089008902492605E-4</v>
      </c>
      <c r="AS202" s="348">
        <v>1.1913074096604592E-3</v>
      </c>
      <c r="AT202" s="348">
        <v>1.003635476122111E-3</v>
      </c>
      <c r="AU202" s="348">
        <v>8.4538538332421757E-4</v>
      </c>
      <c r="AV202" s="348">
        <v>7.2545282027545478E-4</v>
      </c>
      <c r="AW202" s="348">
        <v>5.9797646842020134E-4</v>
      </c>
      <c r="AX202" s="348">
        <v>3.5046114839055857E-4</v>
      </c>
      <c r="AY202" s="348">
        <v>8.0112103306226908E-4</v>
      </c>
      <c r="AZ202" s="348">
        <v>8.3978928911224919E-4</v>
      </c>
      <c r="BA202" s="348">
        <v>7.6712997221490143E-4</v>
      </c>
      <c r="BB202" s="348">
        <v>3.1559725795629579E-4</v>
      </c>
      <c r="BC202" s="348">
        <v>6.4364545790991786E-4</v>
      </c>
      <c r="BD202" s="348">
        <v>3.8142552193419943E-4</v>
      </c>
      <c r="BE202" s="348">
        <v>2.5321450141560048E-4</v>
      </c>
      <c r="BF202" s="348">
        <v>1.6940934022374964E-3</v>
      </c>
      <c r="BG202" s="348">
        <v>1.8036433055213298E-3</v>
      </c>
      <c r="BH202" s="348">
        <v>1.3053518911047132E-3</v>
      </c>
      <c r="BI202" s="348">
        <v>1.4700594951190284E-3</v>
      </c>
      <c r="BJ202" s="348">
        <v>6.9718545670203363E-4</v>
      </c>
      <c r="BK202" s="348">
        <v>8.4668315117007731E-4</v>
      </c>
      <c r="BL202" s="348">
        <v>2.5190494728662334E-3</v>
      </c>
      <c r="BM202" s="348">
        <v>1.4401332704323555E-3</v>
      </c>
      <c r="BN202" s="348">
        <v>1.5271376833574405E-3</v>
      </c>
      <c r="BO202" s="348">
        <v>1.4183373965339591E-3</v>
      </c>
      <c r="BP202" s="348">
        <v>1.4432025112164622E-3</v>
      </c>
      <c r="BQ202" s="348">
        <v>7.9318644280975173E-4</v>
      </c>
      <c r="BR202" s="348">
        <v>1.7740710136016351E-3</v>
      </c>
      <c r="BS202" s="348">
        <v>6.2383733310902932E-4</v>
      </c>
      <c r="BT202" s="348">
        <v>4.9331321837256753E-4</v>
      </c>
      <c r="BU202" s="348">
        <v>3.3748236729862945E-4</v>
      </c>
      <c r="BV202" s="348">
        <v>3.9366926649320638E-4</v>
      </c>
      <c r="BW202" s="348">
        <v>2.1316904705444349E-4</v>
      </c>
      <c r="BX202" s="348">
        <v>2.146300926385814E-4</v>
      </c>
      <c r="BY202" s="348">
        <v>6.3740149187776116E-5</v>
      </c>
      <c r="BZ202" s="348">
        <v>1.2566277688662003E-3</v>
      </c>
      <c r="CA202" s="348">
        <v>1.1358480515792355E-3</v>
      </c>
      <c r="CB202" s="348">
        <v>1.1304721425932573E-3</v>
      </c>
      <c r="CC202" s="348">
        <v>3.4661169584243622E-4</v>
      </c>
      <c r="CD202" s="348">
        <v>9.1081663716165249E-4</v>
      </c>
      <c r="CE202" s="348">
        <v>1.0038888685353788</v>
      </c>
      <c r="CF202" s="348">
        <v>3.1112534846106424E-4</v>
      </c>
      <c r="CG202" s="348">
        <v>5.4158194994828905E-4</v>
      </c>
      <c r="CH202" s="348">
        <v>8.585329784651468E-3</v>
      </c>
      <c r="CI202" s="348">
        <v>3.6813275816188415E-4</v>
      </c>
      <c r="CJ202" s="348">
        <v>4.9103038498524837E-4</v>
      </c>
      <c r="CK202" s="348">
        <v>5.5274988550678384E-4</v>
      </c>
      <c r="CL202" s="348">
        <v>4.0494397997477749E-4</v>
      </c>
      <c r="CM202" s="348">
        <v>1.1464602893980118E-3</v>
      </c>
      <c r="CN202" s="348">
        <v>3.3026336519418063E-4</v>
      </c>
      <c r="CO202" s="348">
        <v>3.2719827409301132E-4</v>
      </c>
      <c r="CP202" s="348">
        <v>6.803330366586004E-4</v>
      </c>
      <c r="CQ202" s="348">
        <v>9.7216117882833596E-4</v>
      </c>
      <c r="CR202" s="348">
        <v>8.2098862755874546E-4</v>
      </c>
      <c r="CS202" s="348">
        <v>5.609349909686469E-4</v>
      </c>
      <c r="CT202" s="348">
        <v>4.6512697133429577E-4</v>
      </c>
      <c r="CU202" s="348">
        <v>7.3247678078396832E-4</v>
      </c>
      <c r="CV202" s="348">
        <v>4.0340493143638668E-4</v>
      </c>
      <c r="CW202" s="348">
        <v>9.8417466294906499E-4</v>
      </c>
      <c r="CX202" s="348">
        <v>1.1154349614071733E-3</v>
      </c>
      <c r="CY202" s="348">
        <v>2.49393603387068E-4</v>
      </c>
      <c r="CZ202" s="348">
        <v>1.0798026694243221E-3</v>
      </c>
      <c r="DA202" s="348">
        <v>1.4867909707876768E-3</v>
      </c>
      <c r="DB202" s="348">
        <v>5.0540396139132817E-4</v>
      </c>
      <c r="DC202" s="348">
        <v>3.7210187519670879E-4</v>
      </c>
      <c r="DD202" s="348">
        <v>6.1722819096429987E-4</v>
      </c>
      <c r="DE202" s="348">
        <v>4.0971240624881617E-4</v>
      </c>
      <c r="DF202" s="348">
        <v>4.7836355908410901E-3</v>
      </c>
      <c r="DG202" s="349">
        <v>2.0225160638068121E-4</v>
      </c>
    </row>
    <row r="203" spans="1:111" ht="15" customHeight="1" x14ac:dyDescent="0.3">
      <c r="A203" s="510">
        <v>81</v>
      </c>
      <c r="B203" s="196" t="s">
        <v>377</v>
      </c>
      <c r="C203" s="195" t="s">
        <v>239</v>
      </c>
      <c r="D203" s="348">
        <v>4.493741553431436E-3</v>
      </c>
      <c r="E203" s="348">
        <v>2.2939427682919077E-2</v>
      </c>
      <c r="F203" s="348">
        <v>5.3416898375028997E-3</v>
      </c>
      <c r="G203" s="348">
        <v>2.4682266230161422E-3</v>
      </c>
      <c r="H203" s="348">
        <v>7.8851236931615689E-3</v>
      </c>
      <c r="I203" s="348">
        <v>3.1611856174577537E-5</v>
      </c>
      <c r="J203" s="348">
        <v>3.6191131507234438E-4</v>
      </c>
      <c r="K203" s="348">
        <v>1.3841372625356143E-2</v>
      </c>
      <c r="L203" s="348">
        <v>6.6395818460465248E-3</v>
      </c>
      <c r="M203" s="348">
        <v>4.1601839072358815E-2</v>
      </c>
      <c r="N203" s="348">
        <v>1.0905920670977373E-3</v>
      </c>
      <c r="O203" s="348">
        <v>3.7893349474746943E-3</v>
      </c>
      <c r="P203" s="348">
        <v>1.5063176911368791E-3</v>
      </c>
      <c r="Q203" s="348">
        <v>4.384133213413661E-3</v>
      </c>
      <c r="R203" s="348">
        <v>4.0476866049997222E-3</v>
      </c>
      <c r="S203" s="348">
        <v>1.4007564586380319E-2</v>
      </c>
      <c r="T203" s="348">
        <v>1.0048457304217768E-2</v>
      </c>
      <c r="U203" s="348">
        <v>5.7223050859290516E-3</v>
      </c>
      <c r="V203" s="348">
        <v>8.3990779582405421E-3</v>
      </c>
      <c r="W203" s="348">
        <v>5.1355018877767486E-3</v>
      </c>
      <c r="X203" s="348">
        <v>8.9946197428380677E-3</v>
      </c>
      <c r="Y203" s="348">
        <v>4.0375964715147223E-3</v>
      </c>
      <c r="Z203" s="348">
        <v>4.6600157973289303E-3</v>
      </c>
      <c r="AA203" s="348">
        <v>6.8210579334707748E-3</v>
      </c>
      <c r="AB203" s="348">
        <v>3.8871668306360158E-3</v>
      </c>
      <c r="AC203" s="348">
        <v>5.2425886582060169E-3</v>
      </c>
      <c r="AD203" s="348">
        <v>8.3697290523589464E-3</v>
      </c>
      <c r="AE203" s="348">
        <v>5.9163211780273147E-3</v>
      </c>
      <c r="AF203" s="348">
        <v>5.1285601873565321E-3</v>
      </c>
      <c r="AG203" s="348">
        <v>3.0398493803026139E-3</v>
      </c>
      <c r="AH203" s="348">
        <v>1.5873256674680675E-3</v>
      </c>
      <c r="AI203" s="348">
        <v>8.1268365000805153E-3</v>
      </c>
      <c r="AJ203" s="348">
        <v>8.8741709490617188E-3</v>
      </c>
      <c r="AK203" s="348">
        <v>8.8143609501486093E-3</v>
      </c>
      <c r="AL203" s="348">
        <v>8.2132851419903126E-3</v>
      </c>
      <c r="AM203" s="348">
        <v>5.8381531500439022E-3</v>
      </c>
      <c r="AN203" s="348">
        <v>5.7183038922370786E-3</v>
      </c>
      <c r="AO203" s="348">
        <v>9.6376926462994807E-3</v>
      </c>
      <c r="AP203" s="348">
        <v>6.3210143427546491E-3</v>
      </c>
      <c r="AQ203" s="348">
        <v>5.122750041564165E-3</v>
      </c>
      <c r="AR203" s="348">
        <v>9.0257841663330691E-3</v>
      </c>
      <c r="AS203" s="348">
        <v>5.0524634884762084E-3</v>
      </c>
      <c r="AT203" s="348">
        <v>5.0504023956571336E-3</v>
      </c>
      <c r="AU203" s="348">
        <v>3.894795060866815E-3</v>
      </c>
      <c r="AV203" s="348">
        <v>3.2132715813167944E-3</v>
      </c>
      <c r="AW203" s="348">
        <v>3.1870493843426397E-3</v>
      </c>
      <c r="AX203" s="348">
        <v>1.7049517003471842E-3</v>
      </c>
      <c r="AY203" s="348">
        <v>4.1607253945955963E-3</v>
      </c>
      <c r="AZ203" s="348">
        <v>4.5134242058074295E-3</v>
      </c>
      <c r="BA203" s="348">
        <v>3.5897086654848426E-3</v>
      </c>
      <c r="BB203" s="348">
        <v>1.4873477731015216E-3</v>
      </c>
      <c r="BC203" s="348">
        <v>4.2765422410109034E-3</v>
      </c>
      <c r="BD203" s="348">
        <v>1.8555053110287864E-3</v>
      </c>
      <c r="BE203" s="348">
        <v>1.2121992233248033E-3</v>
      </c>
      <c r="BF203" s="348">
        <v>5.8108114434719301E-3</v>
      </c>
      <c r="BG203" s="348">
        <v>6.0133852932889465E-3</v>
      </c>
      <c r="BH203" s="348">
        <v>5.3539098822324811E-3</v>
      </c>
      <c r="BI203" s="348">
        <v>5.8669923359883584E-3</v>
      </c>
      <c r="BJ203" s="348">
        <v>3.1880598947926827E-3</v>
      </c>
      <c r="BK203" s="348">
        <v>3.639374496443277E-3</v>
      </c>
      <c r="BL203" s="348">
        <v>2.9029390235440544E-2</v>
      </c>
      <c r="BM203" s="348">
        <v>4.2665999375094098E-3</v>
      </c>
      <c r="BN203" s="348">
        <v>4.7422033176822125E-3</v>
      </c>
      <c r="BO203" s="348">
        <v>4.2370425350407295E-3</v>
      </c>
      <c r="BP203" s="348">
        <v>4.5192162877958535E-3</v>
      </c>
      <c r="BQ203" s="348">
        <v>9.6209315505706283E-3</v>
      </c>
      <c r="BR203" s="348">
        <v>2.7534628340083061E-2</v>
      </c>
      <c r="BS203" s="348">
        <v>2.8174519602572551E-3</v>
      </c>
      <c r="BT203" s="348">
        <v>2.1794715577197307E-3</v>
      </c>
      <c r="BU203" s="348">
        <v>1.4943011230633804E-3</v>
      </c>
      <c r="BV203" s="348">
        <v>1.360254194396694E-3</v>
      </c>
      <c r="BW203" s="348">
        <v>1.1315043254369233E-3</v>
      </c>
      <c r="BX203" s="348">
        <v>9.8567047324659872E-4</v>
      </c>
      <c r="BY203" s="348">
        <v>2.1576518757845589E-4</v>
      </c>
      <c r="BZ203" s="348">
        <v>1.5279819994571042E-3</v>
      </c>
      <c r="CA203" s="348">
        <v>1.1046493191444345E-3</v>
      </c>
      <c r="CB203" s="348">
        <v>5.3652796133980361E-3</v>
      </c>
      <c r="CC203" s="348">
        <v>1.2419216667601623E-3</v>
      </c>
      <c r="CD203" s="348">
        <v>3.4732137035535784E-3</v>
      </c>
      <c r="CE203" s="348">
        <v>1.2210757844126386E-3</v>
      </c>
      <c r="CF203" s="348">
        <v>1.0015127991256603</v>
      </c>
      <c r="CG203" s="348">
        <v>2.14188889891362E-3</v>
      </c>
      <c r="CH203" s="348">
        <v>7.2776406201929746E-4</v>
      </c>
      <c r="CI203" s="348">
        <v>1.6099877356997997E-3</v>
      </c>
      <c r="CJ203" s="348">
        <v>2.2560211783134625E-3</v>
      </c>
      <c r="CK203" s="348">
        <v>1.8663116962468788E-3</v>
      </c>
      <c r="CL203" s="348">
        <v>1.8653295087783294E-3</v>
      </c>
      <c r="CM203" s="348">
        <v>4.2456482525376447E-3</v>
      </c>
      <c r="CN203" s="348">
        <v>4.9440371050823023E-3</v>
      </c>
      <c r="CO203" s="348">
        <v>1.5295120999364211E-3</v>
      </c>
      <c r="CP203" s="348">
        <v>2.5367456965420267E-3</v>
      </c>
      <c r="CQ203" s="348">
        <v>2.6849471963181783E-3</v>
      </c>
      <c r="CR203" s="348">
        <v>3.39388938788461E-3</v>
      </c>
      <c r="CS203" s="348">
        <v>2.2524913695460141E-3</v>
      </c>
      <c r="CT203" s="348">
        <v>1.9204461132455225E-3</v>
      </c>
      <c r="CU203" s="348">
        <v>2.7450893227073127E-3</v>
      </c>
      <c r="CV203" s="348">
        <v>1.4379764047886771E-3</v>
      </c>
      <c r="CW203" s="348">
        <v>2.2105632862854056E-3</v>
      </c>
      <c r="CX203" s="348">
        <v>4.1167199339454145E-3</v>
      </c>
      <c r="CY203" s="348">
        <v>9.2764073738198889E-4</v>
      </c>
      <c r="CZ203" s="348">
        <v>5.4162971961584008E-3</v>
      </c>
      <c r="DA203" s="348">
        <v>6.7325706283505506E-3</v>
      </c>
      <c r="DB203" s="348">
        <v>2.1002252794042921E-3</v>
      </c>
      <c r="DC203" s="348">
        <v>1.6200344819724476E-3</v>
      </c>
      <c r="DD203" s="348">
        <v>2.1152297163283687E-3</v>
      </c>
      <c r="DE203" s="348">
        <v>1.6058177929097002E-3</v>
      </c>
      <c r="DF203" s="348">
        <v>1.3875999271413961E-2</v>
      </c>
      <c r="DG203" s="349">
        <v>1.0027379059238607E-3</v>
      </c>
    </row>
    <row r="204" spans="1:111" ht="15" customHeight="1" x14ac:dyDescent="0.3">
      <c r="A204" s="510">
        <v>82</v>
      </c>
      <c r="B204" s="196" t="s">
        <v>378</v>
      </c>
      <c r="C204" s="195" t="s">
        <v>379</v>
      </c>
      <c r="D204" s="348">
        <v>8.1377987009173466E-3</v>
      </c>
      <c r="E204" s="348">
        <v>7.3032955826350726E-3</v>
      </c>
      <c r="F204" s="348">
        <v>4.301098835922587E-3</v>
      </c>
      <c r="G204" s="348">
        <v>5.8605434413048609E-3</v>
      </c>
      <c r="H204" s="348">
        <v>7.2282592465509219E-3</v>
      </c>
      <c r="I204" s="348">
        <v>1.0645767566250846E-4</v>
      </c>
      <c r="J204" s="348">
        <v>3.4786501233236228E-3</v>
      </c>
      <c r="K204" s="348">
        <v>5.5323295480407151E-3</v>
      </c>
      <c r="L204" s="348">
        <v>4.7397829117851028E-3</v>
      </c>
      <c r="M204" s="348">
        <v>6.4886937196238894E-3</v>
      </c>
      <c r="N204" s="348">
        <v>6.0989451043093475E-4</v>
      </c>
      <c r="O204" s="348">
        <v>3.2656729696850643E-3</v>
      </c>
      <c r="P204" s="348">
        <v>1.6088720505243138E-3</v>
      </c>
      <c r="Q204" s="348">
        <v>4.7924001973726881E-3</v>
      </c>
      <c r="R204" s="348">
        <v>4.4395482224418902E-3</v>
      </c>
      <c r="S204" s="348">
        <v>1.0520227439192455E-2</v>
      </c>
      <c r="T204" s="348">
        <v>5.7268127449388055E-3</v>
      </c>
      <c r="U204" s="348">
        <v>6.7643138254386585E-3</v>
      </c>
      <c r="V204" s="348">
        <v>6.9725039473321612E-3</v>
      </c>
      <c r="W204" s="348">
        <v>3.6376825326742347E-3</v>
      </c>
      <c r="X204" s="348">
        <v>2.0610976872068869E-3</v>
      </c>
      <c r="Y204" s="348">
        <v>2.6428050762899043E-3</v>
      </c>
      <c r="Z204" s="348">
        <v>2.3830948041841781E-3</v>
      </c>
      <c r="AA204" s="348">
        <v>4.2901190770420951E-3</v>
      </c>
      <c r="AB204" s="348">
        <v>3.594217426435441E-3</v>
      </c>
      <c r="AC204" s="348">
        <v>4.6654916596804794E-3</v>
      </c>
      <c r="AD204" s="348">
        <v>6.4598423031518853E-4</v>
      </c>
      <c r="AE204" s="348">
        <v>2.8666461575775314E-3</v>
      </c>
      <c r="AF204" s="348">
        <v>4.893983875007577E-3</v>
      </c>
      <c r="AG204" s="348">
        <v>3.0960481229182417E-3</v>
      </c>
      <c r="AH204" s="348">
        <v>1.3287768846375377E-3</v>
      </c>
      <c r="AI204" s="348">
        <v>1.1988536932014635E-2</v>
      </c>
      <c r="AJ204" s="348">
        <v>8.078053410965914E-3</v>
      </c>
      <c r="AK204" s="348">
        <v>7.6446004722106322E-3</v>
      </c>
      <c r="AL204" s="348">
        <v>7.9185010946095265E-3</v>
      </c>
      <c r="AM204" s="348">
        <v>4.0270974891736437E-3</v>
      </c>
      <c r="AN204" s="348">
        <v>8.7050278848026953E-3</v>
      </c>
      <c r="AO204" s="348">
        <v>4.8637530468103006E-3</v>
      </c>
      <c r="AP204" s="348">
        <v>5.9407839789484993E-3</v>
      </c>
      <c r="AQ204" s="348">
        <v>2.8377014916805788E-3</v>
      </c>
      <c r="AR204" s="348">
        <v>4.4219364540883524E-3</v>
      </c>
      <c r="AS204" s="348">
        <v>4.5669832885614371E-3</v>
      </c>
      <c r="AT204" s="348">
        <v>4.6753481429578896E-3</v>
      </c>
      <c r="AU204" s="348">
        <v>4.1101909226017672E-3</v>
      </c>
      <c r="AV204" s="348">
        <v>3.3049522477700249E-3</v>
      </c>
      <c r="AW204" s="348">
        <v>2.9413580978481331E-3</v>
      </c>
      <c r="AX204" s="348">
        <v>1.3472760155008438E-3</v>
      </c>
      <c r="AY204" s="348">
        <v>3.1606118851274546E-3</v>
      </c>
      <c r="AZ204" s="348">
        <v>7.5529760183782341E-3</v>
      </c>
      <c r="BA204" s="348">
        <v>2.6626900853926935E-3</v>
      </c>
      <c r="BB204" s="348">
        <v>1.4740066779206967E-3</v>
      </c>
      <c r="BC204" s="348">
        <v>3.0865210875417239E-3</v>
      </c>
      <c r="BD204" s="348">
        <v>1.3025917540558595E-3</v>
      </c>
      <c r="BE204" s="348">
        <v>1.5118734476166772E-3</v>
      </c>
      <c r="BF204" s="348">
        <v>4.850279557253429E-3</v>
      </c>
      <c r="BG204" s="348">
        <v>5.7007525154665886E-3</v>
      </c>
      <c r="BH204" s="348">
        <v>5.7473544863962294E-3</v>
      </c>
      <c r="BI204" s="348">
        <v>4.4247054783105059E-3</v>
      </c>
      <c r="BJ204" s="348">
        <v>2.3846939101366126E-3</v>
      </c>
      <c r="BK204" s="348">
        <v>5.8927475198808556E-3</v>
      </c>
      <c r="BL204" s="348">
        <v>2.2444302864462789E-2</v>
      </c>
      <c r="BM204" s="348">
        <v>5.6522693332763689E-3</v>
      </c>
      <c r="BN204" s="348">
        <v>5.808047764207314E-3</v>
      </c>
      <c r="BO204" s="348">
        <v>5.636868419780245E-3</v>
      </c>
      <c r="BP204" s="348">
        <v>4.5646582840966213E-3</v>
      </c>
      <c r="BQ204" s="348">
        <v>2.2847193534068565E-3</v>
      </c>
      <c r="BR204" s="348">
        <v>3.2190045480160207E-3</v>
      </c>
      <c r="BS204" s="348">
        <v>3.3689503930428143E-3</v>
      </c>
      <c r="BT204" s="348">
        <v>5.6074331159092876E-3</v>
      </c>
      <c r="BU204" s="348">
        <v>1.1152490303361396E-2</v>
      </c>
      <c r="BV204" s="348">
        <v>2.6330837442107334E-3</v>
      </c>
      <c r="BW204" s="348">
        <v>1.3449147835045405E-3</v>
      </c>
      <c r="BX204" s="348">
        <v>1.3061675653425794E-3</v>
      </c>
      <c r="BY204" s="348">
        <v>4.1683260665801881E-4</v>
      </c>
      <c r="BZ204" s="348">
        <v>4.7442759404221551E-3</v>
      </c>
      <c r="CA204" s="348">
        <v>2.6564840984268371E-2</v>
      </c>
      <c r="CB204" s="348">
        <v>0.13044918370269276</v>
      </c>
      <c r="CC204" s="348">
        <v>4.7552406388443942E-2</v>
      </c>
      <c r="CD204" s="348">
        <v>0.24716098921458787</v>
      </c>
      <c r="CE204" s="348">
        <v>4.8369497809230569E-2</v>
      </c>
      <c r="CF204" s="348">
        <v>1.7530380135869311E-2</v>
      </c>
      <c r="CG204" s="348">
        <v>0.99467599160408593</v>
      </c>
      <c r="CH204" s="348">
        <v>9.9411089210194713E-3</v>
      </c>
      <c r="CI204" s="348">
        <v>2.8537273071693333E-3</v>
      </c>
      <c r="CJ204" s="348">
        <v>4.3035310385581725E-3</v>
      </c>
      <c r="CK204" s="348">
        <v>3.0370393356642916E-3</v>
      </c>
      <c r="CL204" s="348">
        <v>2.3728419159499748E-3</v>
      </c>
      <c r="CM204" s="348">
        <v>8.1566622646207943E-3</v>
      </c>
      <c r="CN204" s="348">
        <v>3.1537512839857804E-3</v>
      </c>
      <c r="CO204" s="348">
        <v>2.9677378188488891E-3</v>
      </c>
      <c r="CP204" s="348">
        <v>3.3036747074416078E-3</v>
      </c>
      <c r="CQ204" s="348">
        <v>2.9314588837840968E-3</v>
      </c>
      <c r="CR204" s="348">
        <v>3.3550828554899719E-3</v>
      </c>
      <c r="CS204" s="348">
        <v>2.286220405586526E-3</v>
      </c>
      <c r="CT204" s="348">
        <v>2.074290157720495E-3</v>
      </c>
      <c r="CU204" s="348">
        <v>4.4044408416178916E-3</v>
      </c>
      <c r="CV204" s="348">
        <v>5.8714644947927171E-3</v>
      </c>
      <c r="CW204" s="348">
        <v>4.4076846788344143E-3</v>
      </c>
      <c r="CX204" s="348">
        <v>4.0895883259946435E-3</v>
      </c>
      <c r="CY204" s="348">
        <v>1.9580404531208541E-3</v>
      </c>
      <c r="CZ204" s="348">
        <v>3.0490305662380594E-2</v>
      </c>
      <c r="DA204" s="348">
        <v>7.4288048175621098E-3</v>
      </c>
      <c r="DB204" s="348">
        <v>3.9784161446311901E-3</v>
      </c>
      <c r="DC204" s="348">
        <v>7.2428966231173472E-3</v>
      </c>
      <c r="DD204" s="348">
        <v>2.9903915716168435E-3</v>
      </c>
      <c r="DE204" s="348">
        <v>5.2103025915427046E-3</v>
      </c>
      <c r="DF204" s="348">
        <v>8.7145947364699224E-3</v>
      </c>
      <c r="DG204" s="349">
        <v>1.2906382998218498E-2</v>
      </c>
    </row>
    <row r="205" spans="1:111" ht="15" customHeight="1" x14ac:dyDescent="0.3">
      <c r="A205" s="510">
        <v>83</v>
      </c>
      <c r="B205" s="196" t="s">
        <v>380</v>
      </c>
      <c r="C205" s="195" t="s">
        <v>381</v>
      </c>
      <c r="D205" s="348">
        <v>5.5500031621440096E-4</v>
      </c>
      <c r="E205" s="348">
        <v>8.026939708213358E-4</v>
      </c>
      <c r="F205" s="348">
        <v>8.0908648534021895E-4</v>
      </c>
      <c r="G205" s="348">
        <v>5.5579787511418784E-4</v>
      </c>
      <c r="H205" s="348">
        <v>7.4653164288150512E-4</v>
      </c>
      <c r="I205" s="348">
        <v>3.9344604097776673E-5</v>
      </c>
      <c r="J205" s="348">
        <v>2.383361399343466E-4</v>
      </c>
      <c r="K205" s="348">
        <v>6.9342183211836635E-4</v>
      </c>
      <c r="L205" s="348">
        <v>8.5788428922261835E-4</v>
      </c>
      <c r="M205" s="348">
        <v>6.1213047395786548E-4</v>
      </c>
      <c r="N205" s="348">
        <v>1.8645277110221752E-4</v>
      </c>
      <c r="O205" s="348">
        <v>5.947576575889746E-4</v>
      </c>
      <c r="P205" s="348">
        <v>3.0565098137887316E-4</v>
      </c>
      <c r="Q205" s="348">
        <v>5.341896862475189E-4</v>
      </c>
      <c r="R205" s="348">
        <v>7.2801682152521532E-4</v>
      </c>
      <c r="S205" s="348">
        <v>1.0168571373596683E-3</v>
      </c>
      <c r="T205" s="348">
        <v>8.7959901594702626E-4</v>
      </c>
      <c r="U205" s="348">
        <v>8.8417710770767935E-4</v>
      </c>
      <c r="V205" s="348">
        <v>6.6795380035028083E-4</v>
      </c>
      <c r="W205" s="348">
        <v>5.9312644720463793E-4</v>
      </c>
      <c r="X205" s="348">
        <v>3.1163776572277899E-4</v>
      </c>
      <c r="Y205" s="348">
        <v>4.2666503731774672E-4</v>
      </c>
      <c r="Z205" s="348">
        <v>3.7684746341501798E-4</v>
      </c>
      <c r="AA205" s="348">
        <v>6.2147360518387826E-4</v>
      </c>
      <c r="AB205" s="348">
        <v>7.2927943014734428E-4</v>
      </c>
      <c r="AC205" s="348">
        <v>7.9118927096125753E-4</v>
      </c>
      <c r="AD205" s="348">
        <v>1.1709144116003965E-4</v>
      </c>
      <c r="AE205" s="348">
        <v>3.9994922540851437E-4</v>
      </c>
      <c r="AF205" s="348">
        <v>7.1070178919223868E-4</v>
      </c>
      <c r="AG205" s="348">
        <v>5.3467489917527076E-4</v>
      </c>
      <c r="AH205" s="348">
        <v>1.6674992292030854E-4</v>
      </c>
      <c r="AI205" s="348">
        <v>6.652464199381386E-4</v>
      </c>
      <c r="AJ205" s="348">
        <v>9.0395216906801205E-4</v>
      </c>
      <c r="AK205" s="348">
        <v>6.8309691558660426E-4</v>
      </c>
      <c r="AL205" s="348">
        <v>7.8098062448992908E-4</v>
      </c>
      <c r="AM205" s="348">
        <v>5.5025521077800793E-4</v>
      </c>
      <c r="AN205" s="348">
        <v>6.3787181112967832E-4</v>
      </c>
      <c r="AO205" s="348">
        <v>8.5291758671059733E-4</v>
      </c>
      <c r="AP205" s="348">
        <v>6.400657907457383E-4</v>
      </c>
      <c r="AQ205" s="348">
        <v>2.3773015484313762E-4</v>
      </c>
      <c r="AR205" s="348">
        <v>4.2563817104205969E-4</v>
      </c>
      <c r="AS205" s="348">
        <v>6.8842602371079452E-4</v>
      </c>
      <c r="AT205" s="348">
        <v>6.7237528304812141E-4</v>
      </c>
      <c r="AU205" s="348">
        <v>6.2791801378175264E-4</v>
      </c>
      <c r="AV205" s="348">
        <v>6.3334876304267228E-4</v>
      </c>
      <c r="AW205" s="348">
        <v>5.4869791169602261E-4</v>
      </c>
      <c r="AX205" s="348">
        <v>2.5611728199276452E-4</v>
      </c>
      <c r="AY205" s="348">
        <v>6.1208516076602653E-4</v>
      </c>
      <c r="AZ205" s="348">
        <v>6.4353288184944562E-4</v>
      </c>
      <c r="BA205" s="348">
        <v>6.4227562120703534E-4</v>
      </c>
      <c r="BB205" s="348">
        <v>2.3151457531759198E-4</v>
      </c>
      <c r="BC205" s="348">
        <v>3.9762672461067853E-4</v>
      </c>
      <c r="BD205" s="348">
        <v>3.0816212448121522E-4</v>
      </c>
      <c r="BE205" s="348">
        <v>1.8089219078256332E-4</v>
      </c>
      <c r="BF205" s="348">
        <v>7.0621659457565213E-4</v>
      </c>
      <c r="BG205" s="348">
        <v>6.9024072973826434E-4</v>
      </c>
      <c r="BH205" s="348">
        <v>7.5705988139081117E-4</v>
      </c>
      <c r="BI205" s="348">
        <v>7.8395394017079483E-4</v>
      </c>
      <c r="BJ205" s="348">
        <v>7.9002975607452193E-4</v>
      </c>
      <c r="BK205" s="348">
        <v>7.0365875442281785E-4</v>
      </c>
      <c r="BL205" s="348">
        <v>1.9315291661845574E-3</v>
      </c>
      <c r="BM205" s="348">
        <v>9.9369997218061532E-4</v>
      </c>
      <c r="BN205" s="348">
        <v>1.5696586708912092E-3</v>
      </c>
      <c r="BO205" s="348">
        <v>1.2983591037076391E-3</v>
      </c>
      <c r="BP205" s="348">
        <v>1.2310371293596236E-3</v>
      </c>
      <c r="BQ205" s="348">
        <v>1.9557641838302635E-3</v>
      </c>
      <c r="BR205" s="348">
        <v>4.5249411411998949E-3</v>
      </c>
      <c r="BS205" s="348">
        <v>1.7199492985511091E-3</v>
      </c>
      <c r="BT205" s="348">
        <v>2.349050415223338E-3</v>
      </c>
      <c r="BU205" s="348">
        <v>2.0747439605779015E-3</v>
      </c>
      <c r="BV205" s="348">
        <v>8.3490779042410777E-3</v>
      </c>
      <c r="BW205" s="348">
        <v>1.6084104557830825E-3</v>
      </c>
      <c r="BX205" s="348">
        <v>1.5272483024376116E-3</v>
      </c>
      <c r="BY205" s="348">
        <v>6.5060307147248627E-4</v>
      </c>
      <c r="BZ205" s="348">
        <v>1.9348909415531853E-3</v>
      </c>
      <c r="CA205" s="348">
        <v>7.8579118354892648E-4</v>
      </c>
      <c r="CB205" s="348">
        <v>1.7963257540938361E-3</v>
      </c>
      <c r="CC205" s="348">
        <v>1.0965423453847434E-3</v>
      </c>
      <c r="CD205" s="348">
        <v>1.4760512698558065E-3</v>
      </c>
      <c r="CE205" s="348">
        <v>3.7723109029073739E-3</v>
      </c>
      <c r="CF205" s="348">
        <v>1.6479927012531157E-3</v>
      </c>
      <c r="CG205" s="348">
        <v>1.7164009587688953E-3</v>
      </c>
      <c r="CH205" s="348">
        <v>1.0161494332378964</v>
      </c>
      <c r="CI205" s="348">
        <v>4.6395749562428267E-3</v>
      </c>
      <c r="CJ205" s="348">
        <v>3.6575080470188613E-3</v>
      </c>
      <c r="CK205" s="348">
        <v>1.5032509410991116E-3</v>
      </c>
      <c r="CL205" s="348">
        <v>3.4029791118656495E-3</v>
      </c>
      <c r="CM205" s="348">
        <v>3.2729144437123785E-3</v>
      </c>
      <c r="CN205" s="348">
        <v>4.8789798291309543E-3</v>
      </c>
      <c r="CO205" s="348">
        <v>1.7372332199684069E-3</v>
      </c>
      <c r="CP205" s="348">
        <v>7.1637047615836103E-3</v>
      </c>
      <c r="CQ205" s="348">
        <v>1.032513538573661E-3</v>
      </c>
      <c r="CR205" s="348">
        <v>6.4447282496983838E-3</v>
      </c>
      <c r="CS205" s="348">
        <v>6.2663219951809672E-3</v>
      </c>
      <c r="CT205" s="348">
        <v>2.1478077118671202E-3</v>
      </c>
      <c r="CU205" s="348">
        <v>6.4243492748150485E-3</v>
      </c>
      <c r="CV205" s="348">
        <v>2.7736087109765488E-3</v>
      </c>
      <c r="CW205" s="348">
        <v>2.3108361137136077E-3</v>
      </c>
      <c r="CX205" s="348">
        <v>1.8006438034988801E-3</v>
      </c>
      <c r="CY205" s="348">
        <v>1.8141162108398117E-3</v>
      </c>
      <c r="CZ205" s="348">
        <v>2.5172566629388647E-3</v>
      </c>
      <c r="DA205" s="348">
        <v>1.5741458193522177E-3</v>
      </c>
      <c r="DB205" s="348">
        <v>2.5781957421537158E-3</v>
      </c>
      <c r="DC205" s="348">
        <v>1.3011328260801296E-3</v>
      </c>
      <c r="DD205" s="348">
        <v>2.4041825311577067E-3</v>
      </c>
      <c r="DE205" s="348">
        <v>2.7520199471258691E-3</v>
      </c>
      <c r="DF205" s="348">
        <v>1.1361855919064044E-3</v>
      </c>
      <c r="DG205" s="349">
        <v>1.0320351001965762E-3</v>
      </c>
    </row>
    <row r="206" spans="1:111" ht="15" customHeight="1" x14ac:dyDescent="0.3">
      <c r="A206" s="510">
        <v>84</v>
      </c>
      <c r="B206" s="196" t="s">
        <v>382</v>
      </c>
      <c r="C206" s="195" t="s">
        <v>383</v>
      </c>
      <c r="D206" s="348">
        <v>2.8617930682151398E-3</v>
      </c>
      <c r="E206" s="348">
        <v>3.9915782886426887E-3</v>
      </c>
      <c r="F206" s="348">
        <v>4.357265731282694E-3</v>
      </c>
      <c r="G206" s="348">
        <v>4.2841698299594952E-3</v>
      </c>
      <c r="H206" s="348">
        <v>6.3337827460428538E-3</v>
      </c>
      <c r="I206" s="348">
        <v>2.4726044103493932E-4</v>
      </c>
      <c r="J206" s="348">
        <v>8.06343908245756E-4</v>
      </c>
      <c r="K206" s="348">
        <v>4.812745150147347E-3</v>
      </c>
      <c r="L206" s="348">
        <v>4.840131465123537E-3</v>
      </c>
      <c r="M206" s="348">
        <v>4.0303035888279819E-3</v>
      </c>
      <c r="N206" s="348">
        <v>9.7439791389862746E-4</v>
      </c>
      <c r="O206" s="348">
        <v>2.9537923093020187E-3</v>
      </c>
      <c r="P206" s="348">
        <v>1.7440365053279865E-3</v>
      </c>
      <c r="Q206" s="348">
        <v>3.2677535317153193E-3</v>
      </c>
      <c r="R206" s="348">
        <v>4.0891790245499108E-3</v>
      </c>
      <c r="S206" s="348">
        <v>5.0025332017290432E-3</v>
      </c>
      <c r="T206" s="348">
        <v>4.9955907840988339E-3</v>
      </c>
      <c r="U206" s="348">
        <v>5.1198173201382879E-3</v>
      </c>
      <c r="V206" s="348">
        <v>2.7187721836219292E-3</v>
      </c>
      <c r="W206" s="348">
        <v>2.353605737745755E-3</v>
      </c>
      <c r="X206" s="348">
        <v>1.3866202212832778E-3</v>
      </c>
      <c r="Y206" s="348">
        <v>2.0654404773472919E-3</v>
      </c>
      <c r="Z206" s="348">
        <v>1.9119971855342018E-3</v>
      </c>
      <c r="AA206" s="348">
        <v>3.1806610667756622E-3</v>
      </c>
      <c r="AB206" s="348">
        <v>1.0875381291847378E-2</v>
      </c>
      <c r="AC206" s="348">
        <v>5.1827940571296804E-3</v>
      </c>
      <c r="AD206" s="348">
        <v>5.4955651105386967E-4</v>
      </c>
      <c r="AE206" s="348">
        <v>2.1878400969945143E-3</v>
      </c>
      <c r="AF206" s="348">
        <v>4.073786961944173E-3</v>
      </c>
      <c r="AG206" s="348">
        <v>3.1151514269928361E-3</v>
      </c>
      <c r="AH206" s="348">
        <v>1.0624803410507892E-3</v>
      </c>
      <c r="AI206" s="348">
        <v>4.0842062140727074E-3</v>
      </c>
      <c r="AJ206" s="348">
        <v>4.9551673752968491E-3</v>
      </c>
      <c r="AK206" s="348">
        <v>3.2935220673390832E-3</v>
      </c>
      <c r="AL206" s="348">
        <v>3.9467680204600796E-3</v>
      </c>
      <c r="AM206" s="348">
        <v>2.2290213831132593E-3</v>
      </c>
      <c r="AN206" s="348">
        <v>2.7331127648501266E-3</v>
      </c>
      <c r="AO206" s="348">
        <v>3.5081466855375722E-3</v>
      </c>
      <c r="AP206" s="348">
        <v>3.3619928402496609E-3</v>
      </c>
      <c r="AQ206" s="348">
        <v>8.7270183932045117E-4</v>
      </c>
      <c r="AR206" s="348">
        <v>2.2235465614055617E-3</v>
      </c>
      <c r="AS206" s="348">
        <v>3.6409950740909349E-3</v>
      </c>
      <c r="AT206" s="348">
        <v>3.6017354157369323E-3</v>
      </c>
      <c r="AU206" s="348">
        <v>3.7310723683094105E-3</v>
      </c>
      <c r="AV206" s="348">
        <v>3.7146698119691723E-3</v>
      </c>
      <c r="AW206" s="348">
        <v>3.0505344634602378E-3</v>
      </c>
      <c r="AX206" s="348">
        <v>1.3863637686562249E-3</v>
      </c>
      <c r="AY206" s="348">
        <v>3.3195179601862822E-3</v>
      </c>
      <c r="AZ206" s="348">
        <v>3.9301374936478225E-3</v>
      </c>
      <c r="BA206" s="348">
        <v>3.7010678904494318E-3</v>
      </c>
      <c r="BB206" s="348">
        <v>1.3645042846536556E-3</v>
      </c>
      <c r="BC206" s="348">
        <v>2.2778370997776592E-3</v>
      </c>
      <c r="BD206" s="348">
        <v>1.8651658620828741E-3</v>
      </c>
      <c r="BE206" s="348">
        <v>1.1586782805845677E-3</v>
      </c>
      <c r="BF206" s="348">
        <v>4.3135808158373309E-3</v>
      </c>
      <c r="BG206" s="348">
        <v>4.2678024830793779E-3</v>
      </c>
      <c r="BH206" s="348">
        <v>4.5851587297286601E-3</v>
      </c>
      <c r="BI206" s="348">
        <v>4.2059640045299983E-3</v>
      </c>
      <c r="BJ206" s="348">
        <v>2.9123270237127086E-3</v>
      </c>
      <c r="BK206" s="348">
        <v>3.9643860050839136E-3</v>
      </c>
      <c r="BL206" s="348">
        <v>5.1816847429351515E-3</v>
      </c>
      <c r="BM206" s="348">
        <v>1.0113952910042044E-2</v>
      </c>
      <c r="BN206" s="348">
        <v>9.9618006892035066E-3</v>
      </c>
      <c r="BO206" s="348">
        <v>9.4946233823601286E-3</v>
      </c>
      <c r="BP206" s="348">
        <v>9.7070111169870795E-3</v>
      </c>
      <c r="BQ206" s="348">
        <v>3.0178567275218212E-3</v>
      </c>
      <c r="BR206" s="348">
        <v>4.3342761746654745E-3</v>
      </c>
      <c r="BS206" s="348">
        <v>5.9991274192337796E-3</v>
      </c>
      <c r="BT206" s="348">
        <v>9.4917891228723499E-3</v>
      </c>
      <c r="BU206" s="348">
        <v>1.8254031062947495E-2</v>
      </c>
      <c r="BV206" s="348">
        <v>1.8868284670413481E-2</v>
      </c>
      <c r="BW206" s="348">
        <v>9.2079054311943569E-3</v>
      </c>
      <c r="BX206" s="348">
        <v>7.6731605205603492E-3</v>
      </c>
      <c r="BY206" s="348">
        <v>1.6935184016675139E-3</v>
      </c>
      <c r="BZ206" s="348">
        <v>7.8988844209288527E-3</v>
      </c>
      <c r="CA206" s="348">
        <v>5.1150443422004139E-3</v>
      </c>
      <c r="CB206" s="348">
        <v>7.1882472445949476E-3</v>
      </c>
      <c r="CC206" s="348">
        <v>7.105937875938685E-3</v>
      </c>
      <c r="CD206" s="348">
        <v>6.5505888668233384E-3</v>
      </c>
      <c r="CE206" s="348">
        <v>9.9223008130132594E-3</v>
      </c>
      <c r="CF206" s="348">
        <v>5.319026240470379E-3</v>
      </c>
      <c r="CG206" s="348">
        <v>6.3556496904103015E-3</v>
      </c>
      <c r="CH206" s="348">
        <v>5.0501213381041934E-3</v>
      </c>
      <c r="CI206" s="348">
        <v>1.3053216451707588</v>
      </c>
      <c r="CJ206" s="348">
        <v>6.0997421978136651E-2</v>
      </c>
      <c r="CK206" s="348">
        <v>2.0367881359039247E-2</v>
      </c>
      <c r="CL206" s="348">
        <v>5.1703642494355773E-2</v>
      </c>
      <c r="CM206" s="348">
        <v>1.3338706775657277E-2</v>
      </c>
      <c r="CN206" s="348">
        <v>1.1444226836473113E-2</v>
      </c>
      <c r="CO206" s="348">
        <v>2.8542472180294108E-3</v>
      </c>
      <c r="CP206" s="348">
        <v>2.0894935210892585E-2</v>
      </c>
      <c r="CQ206" s="348">
        <v>7.5571692309990288E-3</v>
      </c>
      <c r="CR206" s="348">
        <v>1.2154390512264102E-2</v>
      </c>
      <c r="CS206" s="348">
        <v>1.7044419150648901E-2</v>
      </c>
      <c r="CT206" s="348">
        <v>5.4648542843394616E-3</v>
      </c>
      <c r="CU206" s="348">
        <v>1.8608493385623297E-2</v>
      </c>
      <c r="CV206" s="348">
        <v>9.4022873924847778E-3</v>
      </c>
      <c r="CW206" s="348">
        <v>3.0705854079221055E-2</v>
      </c>
      <c r="CX206" s="348">
        <v>7.529804816107084E-3</v>
      </c>
      <c r="CY206" s="348">
        <v>7.1548623053357954E-3</v>
      </c>
      <c r="CZ206" s="348">
        <v>1.2614086593188297E-2</v>
      </c>
      <c r="DA206" s="348">
        <v>1.2765034529244389E-2</v>
      </c>
      <c r="DB206" s="348">
        <v>1.4233753671251919E-2</v>
      </c>
      <c r="DC206" s="348">
        <v>5.6509001785815033E-3</v>
      </c>
      <c r="DD206" s="348">
        <v>1.0745238236109091E-2</v>
      </c>
      <c r="DE206" s="348">
        <v>7.774089381126557E-3</v>
      </c>
      <c r="DF206" s="348">
        <v>7.8611936269526589E-3</v>
      </c>
      <c r="DG206" s="349">
        <v>1.5961110893754505E-2</v>
      </c>
    </row>
    <row r="207" spans="1:111" ht="15" customHeight="1" x14ac:dyDescent="0.3">
      <c r="A207" s="510">
        <v>85</v>
      </c>
      <c r="B207" s="196" t="s">
        <v>384</v>
      </c>
      <c r="C207" s="195" t="s">
        <v>240</v>
      </c>
      <c r="D207" s="348">
        <v>1.246706639934061E-3</v>
      </c>
      <c r="E207" s="348">
        <v>1.426803366092693E-3</v>
      </c>
      <c r="F207" s="348">
        <v>1.2173477802576978E-3</v>
      </c>
      <c r="G207" s="348">
        <v>1.3517042603583753E-3</v>
      </c>
      <c r="H207" s="348">
        <v>1.4423312585732278E-3</v>
      </c>
      <c r="I207" s="348">
        <v>2.8129148428181063E-5</v>
      </c>
      <c r="J207" s="348">
        <v>2.4715678884146367E-4</v>
      </c>
      <c r="K207" s="348">
        <v>2.7377386668708259E-3</v>
      </c>
      <c r="L207" s="348">
        <v>1.2856413826448712E-2</v>
      </c>
      <c r="M207" s="348">
        <v>1.5109457437730428E-3</v>
      </c>
      <c r="N207" s="348">
        <v>2.4220513450403229E-3</v>
      </c>
      <c r="O207" s="348">
        <v>1.0614941291979337E-3</v>
      </c>
      <c r="P207" s="348">
        <v>8.7706545957030879E-4</v>
      </c>
      <c r="Q207" s="348">
        <v>1.3629904607008567E-3</v>
      </c>
      <c r="R207" s="348">
        <v>2.2732084126660711E-3</v>
      </c>
      <c r="S207" s="348">
        <v>2.3119356900604669E-3</v>
      </c>
      <c r="T207" s="348">
        <v>2.278730169913399E-3</v>
      </c>
      <c r="U207" s="348">
        <v>1.7352512847397872E-3</v>
      </c>
      <c r="V207" s="348">
        <v>1.6413892575355363E-3</v>
      </c>
      <c r="W207" s="348">
        <v>1.5024976916910516E-3</v>
      </c>
      <c r="X207" s="348">
        <v>5.9746647971361763E-4</v>
      </c>
      <c r="Y207" s="348">
        <v>9.3014434964441481E-4</v>
      </c>
      <c r="Z207" s="348">
        <v>8.0310173354151417E-4</v>
      </c>
      <c r="AA207" s="348">
        <v>1.6172228087032901E-3</v>
      </c>
      <c r="AB207" s="348">
        <v>1.2487708170462077E-2</v>
      </c>
      <c r="AC207" s="348">
        <v>9.9082394129855825E-3</v>
      </c>
      <c r="AD207" s="348">
        <v>1.9019833074057478E-4</v>
      </c>
      <c r="AE207" s="348">
        <v>5.7725801997259593E-4</v>
      </c>
      <c r="AF207" s="348">
        <v>2.5325012172509914E-3</v>
      </c>
      <c r="AG207" s="348">
        <v>1.9775083871473786E-3</v>
      </c>
      <c r="AH207" s="348">
        <v>4.9232265692741579E-4</v>
      </c>
      <c r="AI207" s="348">
        <v>1.4214654245487525E-3</v>
      </c>
      <c r="AJ207" s="348">
        <v>1.3971625582149755E-3</v>
      </c>
      <c r="AK207" s="348">
        <v>2.3579069613906315E-3</v>
      </c>
      <c r="AL207" s="348">
        <v>1.719992972926958E-3</v>
      </c>
      <c r="AM207" s="348">
        <v>8.291663113370925E-4</v>
      </c>
      <c r="AN207" s="348">
        <v>1.05759673312096E-3</v>
      </c>
      <c r="AO207" s="348">
        <v>1.327361927861582E-3</v>
      </c>
      <c r="AP207" s="348">
        <v>1.0510731043696826E-3</v>
      </c>
      <c r="AQ207" s="348">
        <v>3.6884547337057117E-4</v>
      </c>
      <c r="AR207" s="348">
        <v>8.1930895337618836E-4</v>
      </c>
      <c r="AS207" s="348">
        <v>1.4141730868279772E-3</v>
      </c>
      <c r="AT207" s="348">
        <v>1.3281451206875485E-3</v>
      </c>
      <c r="AU207" s="348">
        <v>1.895777694461289E-3</v>
      </c>
      <c r="AV207" s="348">
        <v>1.6171775694457677E-3</v>
      </c>
      <c r="AW207" s="348">
        <v>1.6542385837475901E-3</v>
      </c>
      <c r="AX207" s="348">
        <v>9.3944639067354465E-4</v>
      </c>
      <c r="AY207" s="348">
        <v>1.5987779741230453E-3</v>
      </c>
      <c r="AZ207" s="348">
        <v>1.9378575739519804E-3</v>
      </c>
      <c r="BA207" s="348">
        <v>2.8666811540120287E-3</v>
      </c>
      <c r="BB207" s="348">
        <v>7.5567156845929198E-4</v>
      </c>
      <c r="BC207" s="348">
        <v>1.4810260655081595E-3</v>
      </c>
      <c r="BD207" s="348">
        <v>1.0849394630279849E-3</v>
      </c>
      <c r="BE207" s="348">
        <v>7.5228104439714518E-4</v>
      </c>
      <c r="BF207" s="348">
        <v>3.6025925393656619E-3</v>
      </c>
      <c r="BG207" s="348">
        <v>3.830173601188236E-3</v>
      </c>
      <c r="BH207" s="348">
        <v>2.9582746566704662E-3</v>
      </c>
      <c r="BI207" s="348">
        <v>1.810260876006725E-3</v>
      </c>
      <c r="BJ207" s="348">
        <v>1.4682368828576643E-3</v>
      </c>
      <c r="BK207" s="348">
        <v>2.8001698724204045E-3</v>
      </c>
      <c r="BL207" s="348">
        <v>1.8896903784565448E-3</v>
      </c>
      <c r="BM207" s="348">
        <v>2.3375988989320761E-3</v>
      </c>
      <c r="BN207" s="348">
        <v>1.5578302869868697E-3</v>
      </c>
      <c r="BO207" s="348">
        <v>1.949066052548822E-3</v>
      </c>
      <c r="BP207" s="348">
        <v>1.8040287285756189E-3</v>
      </c>
      <c r="BQ207" s="348">
        <v>1.8034747541424174E-3</v>
      </c>
      <c r="BR207" s="348">
        <v>4.4248952806049333E-3</v>
      </c>
      <c r="BS207" s="348">
        <v>3.932400237505477E-3</v>
      </c>
      <c r="BT207" s="348">
        <v>1.7902600314840533E-3</v>
      </c>
      <c r="BU207" s="348">
        <v>4.1786276022038604E-3</v>
      </c>
      <c r="BV207" s="348">
        <v>9.7176502283219234E-3</v>
      </c>
      <c r="BW207" s="348">
        <v>7.2137779962610747E-3</v>
      </c>
      <c r="BX207" s="348">
        <v>6.7019807433700207E-3</v>
      </c>
      <c r="BY207" s="348">
        <v>8.586668504480128E-4</v>
      </c>
      <c r="BZ207" s="348">
        <v>2.8724408753694982E-3</v>
      </c>
      <c r="CA207" s="348">
        <v>1.7214532562606771E-3</v>
      </c>
      <c r="CB207" s="348">
        <v>3.3837390607570853E-3</v>
      </c>
      <c r="CC207" s="348">
        <v>1.2314191172469212E-3</v>
      </c>
      <c r="CD207" s="348">
        <v>4.4195572629075076E-3</v>
      </c>
      <c r="CE207" s="348">
        <v>2.518823784404814E-3</v>
      </c>
      <c r="CF207" s="348">
        <v>2.0824355285476693E-3</v>
      </c>
      <c r="CG207" s="348">
        <v>4.6769998424891282E-3</v>
      </c>
      <c r="CH207" s="348">
        <v>9.8843287293634845E-4</v>
      </c>
      <c r="CI207" s="348">
        <v>9.5604837977471269E-3</v>
      </c>
      <c r="CJ207" s="348">
        <v>1.0470732797799047</v>
      </c>
      <c r="CK207" s="348">
        <v>4.9250881350407687E-3</v>
      </c>
      <c r="CL207" s="348">
        <v>1.1623852839716424E-2</v>
      </c>
      <c r="CM207" s="348">
        <v>1.1048551254900911E-2</v>
      </c>
      <c r="CN207" s="348">
        <v>1.5702180390403597E-3</v>
      </c>
      <c r="CO207" s="348">
        <v>2.1399843135025231E-3</v>
      </c>
      <c r="CP207" s="348">
        <v>2.4030798244976084E-3</v>
      </c>
      <c r="CQ207" s="348">
        <v>4.3392477187166609E-3</v>
      </c>
      <c r="CR207" s="348">
        <v>3.2337091669498051E-3</v>
      </c>
      <c r="CS207" s="348">
        <v>1.8777931499535667E-3</v>
      </c>
      <c r="CT207" s="348">
        <v>1.6302154924518488E-3</v>
      </c>
      <c r="CU207" s="348">
        <v>3.1918347582621863E-3</v>
      </c>
      <c r="CV207" s="348">
        <v>6.3406436613678823E-3</v>
      </c>
      <c r="CW207" s="348">
        <v>0.23881455870428497</v>
      </c>
      <c r="CX207" s="348">
        <v>2.3852449532166375E-3</v>
      </c>
      <c r="CY207" s="348">
        <v>5.2070494424206418E-3</v>
      </c>
      <c r="CZ207" s="348">
        <v>6.9398355962294904E-3</v>
      </c>
      <c r="DA207" s="348">
        <v>8.167987450651084E-3</v>
      </c>
      <c r="DB207" s="348">
        <v>1.0237385768560269E-2</v>
      </c>
      <c r="DC207" s="348">
        <v>4.9550179553650838E-3</v>
      </c>
      <c r="DD207" s="348">
        <v>3.2759673866957183E-3</v>
      </c>
      <c r="DE207" s="348">
        <v>3.7628468901083931E-3</v>
      </c>
      <c r="DF207" s="348">
        <v>2.7863589654887077E-3</v>
      </c>
      <c r="DG207" s="349">
        <v>5.7720407833376942E-3</v>
      </c>
    </row>
    <row r="208" spans="1:111" ht="15" customHeight="1" x14ac:dyDescent="0.3">
      <c r="A208" s="510">
        <v>86</v>
      </c>
      <c r="B208" s="196" t="s">
        <v>385</v>
      </c>
      <c r="C208" s="195" t="s">
        <v>386</v>
      </c>
      <c r="D208" s="348">
        <v>5.7055522079128328E-3</v>
      </c>
      <c r="E208" s="348">
        <v>7.6806261696262621E-3</v>
      </c>
      <c r="F208" s="348">
        <v>1.1362753526634068E-2</v>
      </c>
      <c r="G208" s="348">
        <v>2.68015103406479E-3</v>
      </c>
      <c r="H208" s="348">
        <v>4.5731954207698768E-3</v>
      </c>
      <c r="I208" s="348">
        <v>1.0645631812589406E-4</v>
      </c>
      <c r="J208" s="348">
        <v>9.9956164442599319E-4</v>
      </c>
      <c r="K208" s="348">
        <v>6.8813720637894158E-3</v>
      </c>
      <c r="L208" s="348">
        <v>8.5083144257106936E-3</v>
      </c>
      <c r="M208" s="348">
        <v>5.9051995862495228E-3</v>
      </c>
      <c r="N208" s="348">
        <v>1.2792650280405711E-3</v>
      </c>
      <c r="O208" s="348">
        <v>4.0797692408507565E-3</v>
      </c>
      <c r="P208" s="348">
        <v>1.9766549545072497E-3</v>
      </c>
      <c r="Q208" s="348">
        <v>4.0659894114823559E-3</v>
      </c>
      <c r="R208" s="348">
        <v>4.546558754104214E-3</v>
      </c>
      <c r="S208" s="348">
        <v>1.1195412246910638E-2</v>
      </c>
      <c r="T208" s="348">
        <v>7.3235395962703955E-3</v>
      </c>
      <c r="U208" s="348">
        <v>6.2201147158539999E-3</v>
      </c>
      <c r="V208" s="348">
        <v>7.1615070922036684E-3</v>
      </c>
      <c r="W208" s="348">
        <v>5.930303970753642E-3</v>
      </c>
      <c r="X208" s="348">
        <v>3.1010878907195031E-3</v>
      </c>
      <c r="Y208" s="348">
        <v>6.238690072979722E-3</v>
      </c>
      <c r="Z208" s="348">
        <v>5.1487067036030511E-3</v>
      </c>
      <c r="AA208" s="348">
        <v>4.5684742164521586E-3</v>
      </c>
      <c r="AB208" s="348">
        <v>1.0512813866650438E-2</v>
      </c>
      <c r="AC208" s="348">
        <v>8.2753682869251728E-3</v>
      </c>
      <c r="AD208" s="348">
        <v>9.1550166689486864E-4</v>
      </c>
      <c r="AE208" s="348">
        <v>2.0955178696479633E-3</v>
      </c>
      <c r="AF208" s="348">
        <v>6.1773125709347274E-3</v>
      </c>
      <c r="AG208" s="348">
        <v>3.9697939270725473E-3</v>
      </c>
      <c r="AH208" s="348">
        <v>3.207098138802998E-3</v>
      </c>
      <c r="AI208" s="348">
        <v>6.0998454601239437E-3</v>
      </c>
      <c r="AJ208" s="348">
        <v>6.8296583369426289E-3</v>
      </c>
      <c r="AK208" s="348">
        <v>8.4587812973086745E-3</v>
      </c>
      <c r="AL208" s="348">
        <v>7.4057693109781421E-3</v>
      </c>
      <c r="AM208" s="348">
        <v>4.8560103610362643E-3</v>
      </c>
      <c r="AN208" s="348">
        <v>5.9093418552053651E-3</v>
      </c>
      <c r="AO208" s="348">
        <v>8.6280649292285079E-3</v>
      </c>
      <c r="AP208" s="348">
        <v>7.1077806151158673E-3</v>
      </c>
      <c r="AQ208" s="348">
        <v>1.6325536512382154E-3</v>
      </c>
      <c r="AR208" s="348">
        <v>3.5427206089242683E-3</v>
      </c>
      <c r="AS208" s="348">
        <v>1.2114932174898769E-2</v>
      </c>
      <c r="AT208" s="348">
        <v>5.802842908041745E-3</v>
      </c>
      <c r="AU208" s="348">
        <v>7.4000625861112661E-3</v>
      </c>
      <c r="AV208" s="348">
        <v>8.9766602227182111E-3</v>
      </c>
      <c r="AW208" s="348">
        <v>5.3132797062371761E-3</v>
      </c>
      <c r="AX208" s="348">
        <v>3.4039740005225201E-3</v>
      </c>
      <c r="AY208" s="348">
        <v>7.8097218819308872E-3</v>
      </c>
      <c r="AZ208" s="348">
        <v>1.1902023941942307E-2</v>
      </c>
      <c r="BA208" s="348">
        <v>4.7619213718922077E-3</v>
      </c>
      <c r="BB208" s="348">
        <v>5.7286746026220439E-3</v>
      </c>
      <c r="BC208" s="348">
        <v>4.7571332054899664E-3</v>
      </c>
      <c r="BD208" s="348">
        <v>4.2626486296644603E-3</v>
      </c>
      <c r="BE208" s="348">
        <v>1.2047989716163542E-2</v>
      </c>
      <c r="BF208" s="348">
        <v>6.9143133161152599E-3</v>
      </c>
      <c r="BG208" s="348">
        <v>6.7022981623222951E-3</v>
      </c>
      <c r="BH208" s="348">
        <v>7.2883326181387422E-3</v>
      </c>
      <c r="BI208" s="348">
        <v>7.9805676827298892E-3</v>
      </c>
      <c r="BJ208" s="348">
        <v>5.3373914231773468E-3</v>
      </c>
      <c r="BK208" s="348">
        <v>5.6183067766148948E-3</v>
      </c>
      <c r="BL208" s="348">
        <v>6.336516432482139E-3</v>
      </c>
      <c r="BM208" s="348">
        <v>7.5381495888542215E-3</v>
      </c>
      <c r="BN208" s="348">
        <v>7.3466426795388926E-3</v>
      </c>
      <c r="BO208" s="348">
        <v>7.9311650655082382E-3</v>
      </c>
      <c r="BP208" s="348">
        <v>8.2138834532171547E-3</v>
      </c>
      <c r="BQ208" s="348">
        <v>1.4761940683688028E-2</v>
      </c>
      <c r="BR208" s="348">
        <v>1.5419317345344248E-2</v>
      </c>
      <c r="BS208" s="348">
        <v>3.7241085885808274E-2</v>
      </c>
      <c r="BT208" s="348">
        <v>7.4152891253260527E-3</v>
      </c>
      <c r="BU208" s="348">
        <v>1.7726471892515173E-2</v>
      </c>
      <c r="BV208" s="348">
        <v>3.8832659362212502E-2</v>
      </c>
      <c r="BW208" s="348">
        <v>9.6268841598497398E-3</v>
      </c>
      <c r="BX208" s="348">
        <v>8.8770729918739785E-3</v>
      </c>
      <c r="BY208" s="348">
        <v>3.0861174520160073E-3</v>
      </c>
      <c r="BZ208" s="348">
        <v>6.0882662719039232E-3</v>
      </c>
      <c r="CA208" s="348">
        <v>5.4198302740918773E-3</v>
      </c>
      <c r="CB208" s="348">
        <v>1.2544672900056033E-2</v>
      </c>
      <c r="CC208" s="348">
        <v>4.6601559655399449E-3</v>
      </c>
      <c r="CD208" s="348">
        <v>1.2424993077351159E-2</v>
      </c>
      <c r="CE208" s="348">
        <v>8.0583357142757182E-3</v>
      </c>
      <c r="CF208" s="348">
        <v>1.4229650036322729E-2</v>
      </c>
      <c r="CG208" s="348">
        <v>2.3303938385503591E-2</v>
      </c>
      <c r="CH208" s="348">
        <v>4.0222432820864271E-3</v>
      </c>
      <c r="CI208" s="348">
        <v>3.2271891252323819E-2</v>
      </c>
      <c r="CJ208" s="348">
        <v>1.4574405514765581E-2</v>
      </c>
      <c r="CK208" s="348">
        <v>0.9170426343540854</v>
      </c>
      <c r="CL208" s="348">
        <v>6.3677009144834332E-2</v>
      </c>
      <c r="CM208" s="348">
        <v>1.8709779597505735E-2</v>
      </c>
      <c r="CN208" s="348">
        <v>1.7044146230174497E-2</v>
      </c>
      <c r="CO208" s="348">
        <v>7.4945048098556304E-3</v>
      </c>
      <c r="CP208" s="348">
        <v>3.0617163433749702E-2</v>
      </c>
      <c r="CQ208" s="348">
        <v>1.105284516587385E-2</v>
      </c>
      <c r="CR208" s="348">
        <v>1.723547408582201E-2</v>
      </c>
      <c r="CS208" s="348">
        <v>1.3416216237124365E-2</v>
      </c>
      <c r="CT208" s="348">
        <v>3.9759763523230284E-3</v>
      </c>
      <c r="CU208" s="348">
        <v>3.1631624278012811E-2</v>
      </c>
      <c r="CV208" s="348">
        <v>1.89203736145044E-2</v>
      </c>
      <c r="CW208" s="348">
        <v>2.1987439529165501E-2</v>
      </c>
      <c r="CX208" s="348">
        <v>8.0258333998374093E-3</v>
      </c>
      <c r="CY208" s="348">
        <v>1.6256765327068941E-2</v>
      </c>
      <c r="CZ208" s="348">
        <v>2.0191894104574584E-2</v>
      </c>
      <c r="DA208" s="348">
        <v>7.8609213193693798E-3</v>
      </c>
      <c r="DB208" s="348">
        <v>5.2841489913237226E-3</v>
      </c>
      <c r="DC208" s="348">
        <v>2.0154077442061227E-2</v>
      </c>
      <c r="DD208" s="348">
        <v>4.9178894311139492E-3</v>
      </c>
      <c r="DE208" s="348">
        <v>8.2485282468893022E-3</v>
      </c>
      <c r="DF208" s="348">
        <v>9.84570250430092E-3</v>
      </c>
      <c r="DG208" s="349">
        <v>6.895298373956301E-3</v>
      </c>
    </row>
    <row r="209" spans="1:111" ht="15" customHeight="1" x14ac:dyDescent="0.3">
      <c r="A209" s="510">
        <v>87</v>
      </c>
      <c r="B209" s="196" t="s">
        <v>387</v>
      </c>
      <c r="C209" s="195" t="s">
        <v>388</v>
      </c>
      <c r="D209" s="348">
        <v>3.1164484794941817E-3</v>
      </c>
      <c r="E209" s="348">
        <v>3.9165979732522132E-3</v>
      </c>
      <c r="F209" s="348">
        <v>3.6602153468072562E-3</v>
      </c>
      <c r="G209" s="348">
        <v>2.5441654008529903E-3</v>
      </c>
      <c r="H209" s="348">
        <v>3.5079917463531774E-3</v>
      </c>
      <c r="I209" s="348">
        <v>6.7968670033156993E-5</v>
      </c>
      <c r="J209" s="348">
        <v>5.3036690814968219E-4</v>
      </c>
      <c r="K209" s="348">
        <v>6.1128535888485139E-3</v>
      </c>
      <c r="L209" s="348">
        <v>1.4340379864308592E-2</v>
      </c>
      <c r="M209" s="348">
        <v>4.2114629644998359E-3</v>
      </c>
      <c r="N209" s="348">
        <v>2.7656611095078138E-3</v>
      </c>
      <c r="O209" s="348">
        <v>2.5098287406609327E-3</v>
      </c>
      <c r="P209" s="348">
        <v>1.716251106537662E-3</v>
      </c>
      <c r="Q209" s="348">
        <v>3.2287968843695471E-3</v>
      </c>
      <c r="R209" s="348">
        <v>4.2833820164376686E-3</v>
      </c>
      <c r="S209" s="348">
        <v>6.672305222091772E-3</v>
      </c>
      <c r="T209" s="348">
        <v>5.4247392995975217E-3</v>
      </c>
      <c r="U209" s="348">
        <v>4.3891367403437387E-3</v>
      </c>
      <c r="V209" s="348">
        <v>3.2827983818127806E-3</v>
      </c>
      <c r="W209" s="348">
        <v>3.0157297028491725E-3</v>
      </c>
      <c r="X209" s="348">
        <v>1.6921246468952233E-3</v>
      </c>
      <c r="Y209" s="348">
        <v>2.7490205647951252E-3</v>
      </c>
      <c r="Z209" s="348">
        <v>2.6507516405340323E-3</v>
      </c>
      <c r="AA209" s="348">
        <v>3.4032440060063548E-3</v>
      </c>
      <c r="AB209" s="348">
        <v>1.5794852883719356E-2</v>
      </c>
      <c r="AC209" s="348">
        <v>1.1794023331213085E-2</v>
      </c>
      <c r="AD209" s="348">
        <v>5.3205725061376071E-4</v>
      </c>
      <c r="AE209" s="348">
        <v>1.5383610003379098E-3</v>
      </c>
      <c r="AF209" s="348">
        <v>5.1206378217071797E-3</v>
      </c>
      <c r="AG209" s="348">
        <v>3.7735634257159176E-3</v>
      </c>
      <c r="AH209" s="348">
        <v>1.1219160984186202E-3</v>
      </c>
      <c r="AI209" s="348">
        <v>3.6323829697617036E-3</v>
      </c>
      <c r="AJ209" s="348">
        <v>4.0664054259040294E-3</v>
      </c>
      <c r="AK209" s="348">
        <v>5.9155632666418548E-3</v>
      </c>
      <c r="AL209" s="348">
        <v>4.3179145647695497E-3</v>
      </c>
      <c r="AM209" s="348">
        <v>2.0882575046359412E-3</v>
      </c>
      <c r="AN209" s="348">
        <v>2.5703103864485543E-3</v>
      </c>
      <c r="AO209" s="348">
        <v>3.4334729036335412E-3</v>
      </c>
      <c r="AP209" s="348">
        <v>2.8985237761622418E-3</v>
      </c>
      <c r="AQ209" s="348">
        <v>7.8001222895775625E-4</v>
      </c>
      <c r="AR209" s="348">
        <v>1.9572396785199771E-3</v>
      </c>
      <c r="AS209" s="348">
        <v>3.353577632665603E-3</v>
      </c>
      <c r="AT209" s="348">
        <v>3.079467589112545E-3</v>
      </c>
      <c r="AU209" s="348">
        <v>5.2997428643541521E-3</v>
      </c>
      <c r="AV209" s="348">
        <v>3.9846415470763666E-3</v>
      </c>
      <c r="AW209" s="348">
        <v>3.1944174838616636E-3</v>
      </c>
      <c r="AX209" s="348">
        <v>1.9077073367669008E-3</v>
      </c>
      <c r="AY209" s="348">
        <v>3.8972144389528532E-3</v>
      </c>
      <c r="AZ209" s="348">
        <v>4.2241955594736072E-3</v>
      </c>
      <c r="BA209" s="348">
        <v>4.9212883681535053E-3</v>
      </c>
      <c r="BB209" s="348">
        <v>1.6598640033537201E-3</v>
      </c>
      <c r="BC209" s="348">
        <v>2.8982032976177523E-3</v>
      </c>
      <c r="BD209" s="348">
        <v>2.2630125486109817E-3</v>
      </c>
      <c r="BE209" s="348">
        <v>1.6149035080984257E-3</v>
      </c>
      <c r="BF209" s="348">
        <v>5.817194450159123E-3</v>
      </c>
      <c r="BG209" s="348">
        <v>6.3311225919563648E-3</v>
      </c>
      <c r="BH209" s="348">
        <v>5.559307911405552E-3</v>
      </c>
      <c r="BI209" s="348">
        <v>5.1940075497155357E-3</v>
      </c>
      <c r="BJ209" s="348">
        <v>3.4300780701680294E-3</v>
      </c>
      <c r="BK209" s="348">
        <v>4.9631395607371304E-3</v>
      </c>
      <c r="BL209" s="348">
        <v>4.4596190802249904E-3</v>
      </c>
      <c r="BM209" s="348">
        <v>5.7751076034518031E-3</v>
      </c>
      <c r="BN209" s="348">
        <v>4.608454463867236E-3</v>
      </c>
      <c r="BO209" s="348">
        <v>5.7773585969160355E-3</v>
      </c>
      <c r="BP209" s="348">
        <v>4.8168379219954644E-3</v>
      </c>
      <c r="BQ209" s="348">
        <v>3.6277552940202924E-3</v>
      </c>
      <c r="BR209" s="348">
        <v>5.9153369670886516E-3</v>
      </c>
      <c r="BS209" s="348">
        <v>7.971087028625411E-3</v>
      </c>
      <c r="BT209" s="348">
        <v>4.17580384486949E-3</v>
      </c>
      <c r="BU209" s="348">
        <v>1.9607109552180074E-2</v>
      </c>
      <c r="BV209" s="348">
        <v>1.5793633868559337E-2</v>
      </c>
      <c r="BW209" s="348">
        <v>8.8046416934794668E-3</v>
      </c>
      <c r="BX209" s="348">
        <v>8.8280477312682702E-3</v>
      </c>
      <c r="BY209" s="348">
        <v>1.4024598316273594E-3</v>
      </c>
      <c r="BZ209" s="348">
        <v>5.8655319695711545E-3</v>
      </c>
      <c r="CA209" s="348">
        <v>3.9615435725955973E-3</v>
      </c>
      <c r="CB209" s="348">
        <v>8.4878406818715973E-3</v>
      </c>
      <c r="CC209" s="348">
        <v>2.3900793167620383E-3</v>
      </c>
      <c r="CD209" s="348">
        <v>6.7610062139892638E-3</v>
      </c>
      <c r="CE209" s="348">
        <v>7.3199974124590226E-3</v>
      </c>
      <c r="CF209" s="348">
        <v>5.802591118004706E-3</v>
      </c>
      <c r="CG209" s="348">
        <v>8.3605863851807429E-3</v>
      </c>
      <c r="CH209" s="348">
        <v>4.0662390231874564E-3</v>
      </c>
      <c r="CI209" s="348">
        <v>4.7093233041011151E-2</v>
      </c>
      <c r="CJ209" s="348">
        <v>3.0262441480950315E-2</v>
      </c>
      <c r="CK209" s="348">
        <v>2.7868653730534196E-2</v>
      </c>
      <c r="CL209" s="348">
        <v>1.1443943764862603</v>
      </c>
      <c r="CM209" s="348">
        <v>2.3582698248666753E-2</v>
      </c>
      <c r="CN209" s="348">
        <v>7.4904200364988857E-3</v>
      </c>
      <c r="CO209" s="348">
        <v>3.7584978693611516E-3</v>
      </c>
      <c r="CP209" s="348">
        <v>7.7837458921087765E-3</v>
      </c>
      <c r="CQ209" s="348">
        <v>7.0904323060803215E-3</v>
      </c>
      <c r="CR209" s="348">
        <v>7.5034987107357749E-3</v>
      </c>
      <c r="CS209" s="348">
        <v>5.7558176445624484E-3</v>
      </c>
      <c r="CT209" s="348">
        <v>3.2341311861623983E-3</v>
      </c>
      <c r="CU209" s="348">
        <v>6.9424168082973655E-3</v>
      </c>
      <c r="CV209" s="348">
        <v>1.531257209959176E-2</v>
      </c>
      <c r="CW209" s="348">
        <v>0.22279313707281101</v>
      </c>
      <c r="CX209" s="348">
        <v>8.1014254347013311E-3</v>
      </c>
      <c r="CY209" s="348">
        <v>1.9362764832139948E-2</v>
      </c>
      <c r="CZ209" s="348">
        <v>1.3650118022610543E-2</v>
      </c>
      <c r="DA209" s="348">
        <v>1.7905062704133171E-2</v>
      </c>
      <c r="DB209" s="348">
        <v>1.3402976168068199E-2</v>
      </c>
      <c r="DC209" s="348">
        <v>7.0402723935340797E-3</v>
      </c>
      <c r="DD209" s="348">
        <v>9.0743698139921572E-3</v>
      </c>
      <c r="DE209" s="348">
        <v>6.1466316281226178E-3</v>
      </c>
      <c r="DF209" s="348">
        <v>8.7032507861273395E-3</v>
      </c>
      <c r="DG209" s="349">
        <v>2.1304718974441045E-2</v>
      </c>
    </row>
    <row r="210" spans="1:111" ht="15" customHeight="1" x14ac:dyDescent="0.3">
      <c r="A210" s="510">
        <v>88</v>
      </c>
      <c r="B210" s="196" t="s">
        <v>389</v>
      </c>
      <c r="C210" s="195" t="s">
        <v>390</v>
      </c>
      <c r="D210" s="348">
        <v>2.4093584709302023E-3</v>
      </c>
      <c r="E210" s="348">
        <v>3.0861229110999786E-3</v>
      </c>
      <c r="F210" s="348">
        <v>4.2553528580988988E-3</v>
      </c>
      <c r="G210" s="348">
        <v>2.4913899363397845E-3</v>
      </c>
      <c r="H210" s="348">
        <v>2.8578727654036558E-3</v>
      </c>
      <c r="I210" s="348">
        <v>4.1067170264137823E-5</v>
      </c>
      <c r="J210" s="348">
        <v>4.7697495755667714E-4</v>
      </c>
      <c r="K210" s="348">
        <v>4.3445491147382246E-3</v>
      </c>
      <c r="L210" s="348">
        <v>1.2839681976858719E-2</v>
      </c>
      <c r="M210" s="348">
        <v>2.87498883576821E-3</v>
      </c>
      <c r="N210" s="348">
        <v>2.3917114618363967E-3</v>
      </c>
      <c r="O210" s="348">
        <v>2.2928021468763835E-3</v>
      </c>
      <c r="P210" s="348">
        <v>1.6588536536529721E-3</v>
      </c>
      <c r="Q210" s="348">
        <v>2.5113732039057238E-3</v>
      </c>
      <c r="R210" s="348">
        <v>3.5272532911803708E-3</v>
      </c>
      <c r="S210" s="348">
        <v>3.5964945420743038E-3</v>
      </c>
      <c r="T210" s="348">
        <v>3.8554697172820404E-3</v>
      </c>
      <c r="U210" s="348">
        <v>3.8935484620507476E-3</v>
      </c>
      <c r="V210" s="348">
        <v>6.6384903869817612E-3</v>
      </c>
      <c r="W210" s="348">
        <v>2.6274172192733234E-3</v>
      </c>
      <c r="X210" s="348">
        <v>1.0758447332374758E-3</v>
      </c>
      <c r="Y210" s="348">
        <v>1.6816061668246077E-3</v>
      </c>
      <c r="Z210" s="348">
        <v>1.3615872137856702E-3</v>
      </c>
      <c r="AA210" s="348">
        <v>2.5222176638754886E-3</v>
      </c>
      <c r="AB210" s="348">
        <v>1.3153385086171733E-2</v>
      </c>
      <c r="AC210" s="348">
        <v>1.0350248237308011E-2</v>
      </c>
      <c r="AD210" s="348">
        <v>3.7197519940790759E-4</v>
      </c>
      <c r="AE210" s="348">
        <v>1.1719846419785021E-3</v>
      </c>
      <c r="AF210" s="348">
        <v>3.3210600384245411E-3</v>
      </c>
      <c r="AG210" s="348">
        <v>3.1186375521608527E-3</v>
      </c>
      <c r="AH210" s="348">
        <v>9.5745432059756678E-4</v>
      </c>
      <c r="AI210" s="348">
        <v>2.2007026934366082E-3</v>
      </c>
      <c r="AJ210" s="348">
        <v>2.5459269082744413E-3</v>
      </c>
      <c r="AK210" s="348">
        <v>4.0426864364774637E-3</v>
      </c>
      <c r="AL210" s="348">
        <v>2.9075171923735013E-3</v>
      </c>
      <c r="AM210" s="348">
        <v>1.7291727061360675E-3</v>
      </c>
      <c r="AN210" s="348">
        <v>1.8136632644288478E-3</v>
      </c>
      <c r="AO210" s="348">
        <v>2.2004224178606164E-3</v>
      </c>
      <c r="AP210" s="348">
        <v>1.9654746504396319E-3</v>
      </c>
      <c r="AQ210" s="348">
        <v>6.8888957139363915E-4</v>
      </c>
      <c r="AR210" s="348">
        <v>1.5443823809621704E-3</v>
      </c>
      <c r="AS210" s="348">
        <v>2.5350486363038311E-3</v>
      </c>
      <c r="AT210" s="348">
        <v>2.355805358507448E-3</v>
      </c>
      <c r="AU210" s="348">
        <v>2.9582804617263518E-3</v>
      </c>
      <c r="AV210" s="348">
        <v>2.6578687710275919E-3</v>
      </c>
      <c r="AW210" s="348">
        <v>2.6240974172515624E-3</v>
      </c>
      <c r="AX210" s="348">
        <v>1.4645953655984974E-3</v>
      </c>
      <c r="AY210" s="348">
        <v>3.2313319080480227E-3</v>
      </c>
      <c r="AZ210" s="348">
        <v>3.4062832132266737E-3</v>
      </c>
      <c r="BA210" s="348">
        <v>3.8210000133655055E-3</v>
      </c>
      <c r="BB210" s="348">
        <v>1.4613855883329808E-3</v>
      </c>
      <c r="BC210" s="348">
        <v>2.3065265910128868E-3</v>
      </c>
      <c r="BD210" s="348">
        <v>1.8457742607221538E-3</v>
      </c>
      <c r="BE210" s="348">
        <v>1.4989882808788156E-3</v>
      </c>
      <c r="BF210" s="348">
        <v>4.3700483906744542E-3</v>
      </c>
      <c r="BG210" s="348">
        <v>4.6114072470033922E-3</v>
      </c>
      <c r="BH210" s="348">
        <v>3.8821607744553895E-3</v>
      </c>
      <c r="BI210" s="348">
        <v>3.3633327831418163E-3</v>
      </c>
      <c r="BJ210" s="348">
        <v>2.871538120125308E-3</v>
      </c>
      <c r="BK210" s="348">
        <v>4.2077799080158405E-3</v>
      </c>
      <c r="BL210" s="348">
        <v>4.6500061141027524E-3</v>
      </c>
      <c r="BM210" s="348">
        <v>4.7303145806228452E-3</v>
      </c>
      <c r="BN210" s="348">
        <v>3.7256939747169694E-3</v>
      </c>
      <c r="BO210" s="348">
        <v>4.4215711965616567E-3</v>
      </c>
      <c r="BP210" s="348">
        <v>3.7639418117327672E-3</v>
      </c>
      <c r="BQ210" s="348">
        <v>2.6494435821875235E-3</v>
      </c>
      <c r="BR210" s="348">
        <v>5.0773286393228159E-3</v>
      </c>
      <c r="BS210" s="348">
        <v>6.4925583341587986E-3</v>
      </c>
      <c r="BT210" s="348">
        <v>3.4220916824031266E-3</v>
      </c>
      <c r="BU210" s="348">
        <v>6.7515249257743357E-3</v>
      </c>
      <c r="BV210" s="348">
        <v>1.2427249684420171E-2</v>
      </c>
      <c r="BW210" s="348">
        <v>8.1654996404617285E-3</v>
      </c>
      <c r="BX210" s="348">
        <v>7.4608022940022478E-3</v>
      </c>
      <c r="BY210" s="348">
        <v>1.1117662202840368E-3</v>
      </c>
      <c r="BZ210" s="348">
        <v>5.4341704507611718E-3</v>
      </c>
      <c r="CA210" s="348">
        <v>3.3596603883988599E-3</v>
      </c>
      <c r="CB210" s="348">
        <v>4.6111117816314325E-3</v>
      </c>
      <c r="CC210" s="348">
        <v>1.8559078017292303E-3</v>
      </c>
      <c r="CD210" s="348">
        <v>6.4053657909353655E-3</v>
      </c>
      <c r="CE210" s="348">
        <v>6.2263624020691081E-3</v>
      </c>
      <c r="CF210" s="348">
        <v>5.5288303649371007E-3</v>
      </c>
      <c r="CG210" s="348">
        <v>6.2089188787079587E-3</v>
      </c>
      <c r="CH210" s="348">
        <v>4.4786175515900183E-3</v>
      </c>
      <c r="CI210" s="348">
        <v>1.5119293540319868E-2</v>
      </c>
      <c r="CJ210" s="348">
        <v>0.21380870462592699</v>
      </c>
      <c r="CK210" s="348">
        <v>1.0266648094125173E-2</v>
      </c>
      <c r="CL210" s="348">
        <v>1.9520917570241679E-2</v>
      </c>
      <c r="CM210" s="348">
        <v>1.0429268896279895</v>
      </c>
      <c r="CN210" s="348">
        <v>7.6042987486366507E-3</v>
      </c>
      <c r="CO210" s="348">
        <v>5.8512884140903719E-3</v>
      </c>
      <c r="CP210" s="348">
        <v>1.7172606119584009E-2</v>
      </c>
      <c r="CQ210" s="348">
        <v>7.8408236362401441E-3</v>
      </c>
      <c r="CR210" s="348">
        <v>8.7157370513623721E-3</v>
      </c>
      <c r="CS210" s="348">
        <v>1.1892024325001053E-2</v>
      </c>
      <c r="CT210" s="348">
        <v>3.7596428477617945E-3</v>
      </c>
      <c r="CU210" s="348">
        <v>2.4949790097464286E-2</v>
      </c>
      <c r="CV210" s="348">
        <v>7.6485645286673712E-3</v>
      </c>
      <c r="CW210" s="348">
        <v>0.21314889824164102</v>
      </c>
      <c r="CX210" s="348">
        <v>3.772192829974787E-3</v>
      </c>
      <c r="CY210" s="348">
        <v>9.3868749285517892E-3</v>
      </c>
      <c r="CZ210" s="348">
        <v>8.9665611167181625E-3</v>
      </c>
      <c r="DA210" s="348">
        <v>8.7282068222884687E-3</v>
      </c>
      <c r="DB210" s="348">
        <v>1.240209378127667E-2</v>
      </c>
      <c r="DC210" s="348">
        <v>2.1563078400129731E-2</v>
      </c>
      <c r="DD210" s="348">
        <v>6.8588988811360873E-3</v>
      </c>
      <c r="DE210" s="348">
        <v>6.2522483322140533E-3</v>
      </c>
      <c r="DF210" s="348">
        <v>4.4942191723381644E-3</v>
      </c>
      <c r="DG210" s="349">
        <v>3.5120362685973211E-3</v>
      </c>
    </row>
    <row r="211" spans="1:111" ht="15" customHeight="1" x14ac:dyDescent="0.3">
      <c r="A211" s="510">
        <v>89</v>
      </c>
      <c r="B211" s="196" t="s">
        <v>391</v>
      </c>
      <c r="C211" s="195" t="s">
        <v>4</v>
      </c>
      <c r="D211" s="348">
        <v>6.5002230526939927E-4</v>
      </c>
      <c r="E211" s="348">
        <v>3.5603296250879841E-4</v>
      </c>
      <c r="F211" s="348">
        <v>2.7883403651269239E-4</v>
      </c>
      <c r="G211" s="348">
        <v>1.6784582765191951E-4</v>
      </c>
      <c r="H211" s="348">
        <v>7.9513365668423721E-4</v>
      </c>
      <c r="I211" s="348">
        <v>1.3433130350130255E-5</v>
      </c>
      <c r="J211" s="348">
        <v>9.5961939283311759E-5</v>
      </c>
      <c r="K211" s="348">
        <v>5.8306215935205301E-4</v>
      </c>
      <c r="L211" s="348">
        <v>6.9217622606993466E-4</v>
      </c>
      <c r="M211" s="348">
        <v>5.386474869785398E-4</v>
      </c>
      <c r="N211" s="348">
        <v>2.0391496480175709E-4</v>
      </c>
      <c r="O211" s="348">
        <v>2.5123313124128581E-4</v>
      </c>
      <c r="P211" s="348">
        <v>1.3830630787082143E-4</v>
      </c>
      <c r="Q211" s="348">
        <v>6.4264950154951667E-4</v>
      </c>
      <c r="R211" s="348">
        <v>3.1204699634813926E-4</v>
      </c>
      <c r="S211" s="348">
        <v>4.3967099434053978E-4</v>
      </c>
      <c r="T211" s="348">
        <v>3.834645327076256E-4</v>
      </c>
      <c r="U211" s="348">
        <v>3.1853213677194436E-4</v>
      </c>
      <c r="V211" s="348">
        <v>1.5285940559627711E-4</v>
      </c>
      <c r="W211" s="348">
        <v>2.4421072751448704E-4</v>
      </c>
      <c r="X211" s="348">
        <v>9.325189182109609E-5</v>
      </c>
      <c r="Y211" s="348">
        <v>1.196077173023458E-4</v>
      </c>
      <c r="Z211" s="348">
        <v>1.4077456981165804E-4</v>
      </c>
      <c r="AA211" s="348">
        <v>5.701710779273761E-4</v>
      </c>
      <c r="AB211" s="348">
        <v>1.8949213801036017E-4</v>
      </c>
      <c r="AC211" s="348">
        <v>2.319016615388658E-4</v>
      </c>
      <c r="AD211" s="348">
        <v>4.1650150473355987E-5</v>
      </c>
      <c r="AE211" s="348">
        <v>5.6053318957557073E-4</v>
      </c>
      <c r="AF211" s="348">
        <v>2.5715485405710211E-4</v>
      </c>
      <c r="AG211" s="348">
        <v>4.3036068952293427E-4</v>
      </c>
      <c r="AH211" s="348">
        <v>1.1736885252244246E-4</v>
      </c>
      <c r="AI211" s="348">
        <v>9.4322687478092101E-4</v>
      </c>
      <c r="AJ211" s="348">
        <v>9.541509156613618E-4</v>
      </c>
      <c r="AK211" s="348">
        <v>2.4426623045551349E-4</v>
      </c>
      <c r="AL211" s="348">
        <v>9.6843682253889315E-4</v>
      </c>
      <c r="AM211" s="348">
        <v>7.0844216734382173E-4</v>
      </c>
      <c r="AN211" s="348">
        <v>7.8800723421258961E-4</v>
      </c>
      <c r="AO211" s="348">
        <v>1.4442245779285007E-3</v>
      </c>
      <c r="AP211" s="348">
        <v>9.6145930598202087E-4</v>
      </c>
      <c r="AQ211" s="348">
        <v>1.974491554115372E-4</v>
      </c>
      <c r="AR211" s="348">
        <v>4.7660093617131688E-4</v>
      </c>
      <c r="AS211" s="348">
        <v>5.704656159766173E-4</v>
      </c>
      <c r="AT211" s="348">
        <v>6.8295708843311119E-4</v>
      </c>
      <c r="AU211" s="348">
        <v>7.5372636525227561E-4</v>
      </c>
      <c r="AV211" s="348">
        <v>6.0321326884388022E-4</v>
      </c>
      <c r="AW211" s="348">
        <v>2.5670148373528514E-4</v>
      </c>
      <c r="AX211" s="348">
        <v>9.8699201619232091E-5</v>
      </c>
      <c r="AY211" s="348">
        <v>2.2782971090099826E-4</v>
      </c>
      <c r="AZ211" s="348">
        <v>4.2237091713252182E-4</v>
      </c>
      <c r="BA211" s="348">
        <v>2.3248268928099808E-4</v>
      </c>
      <c r="BB211" s="348">
        <v>8.8988336214717101E-5</v>
      </c>
      <c r="BC211" s="348">
        <v>3.5694601739117142E-4</v>
      </c>
      <c r="BD211" s="348">
        <v>1.8469998260340511E-4</v>
      </c>
      <c r="BE211" s="348">
        <v>8.715842367363988E-5</v>
      </c>
      <c r="BF211" s="348">
        <v>2.9305847250095163E-4</v>
      </c>
      <c r="BG211" s="348">
        <v>3.3493716045565196E-4</v>
      </c>
      <c r="BH211" s="348">
        <v>3.2065366661776897E-4</v>
      </c>
      <c r="BI211" s="348">
        <v>6.5434432925455001E-4</v>
      </c>
      <c r="BJ211" s="348">
        <v>6.9679634452160229E-4</v>
      </c>
      <c r="BK211" s="348">
        <v>2.4539007591835315E-4</v>
      </c>
      <c r="BL211" s="348">
        <v>4.5159701300266392E-4</v>
      </c>
      <c r="BM211" s="348">
        <v>1.3575183570264215E-3</v>
      </c>
      <c r="BN211" s="348">
        <v>1.5897845290660597E-3</v>
      </c>
      <c r="BO211" s="348">
        <v>1.1591589680064595E-3</v>
      </c>
      <c r="BP211" s="348">
        <v>1.3289978387842584E-3</v>
      </c>
      <c r="BQ211" s="348">
        <v>4.488778488113923E-4</v>
      </c>
      <c r="BR211" s="348">
        <v>4.0458660087392133E-4</v>
      </c>
      <c r="BS211" s="348">
        <v>8.3107743285696452E-4</v>
      </c>
      <c r="BT211" s="348">
        <v>7.2748911419765643E-4</v>
      </c>
      <c r="BU211" s="348">
        <v>5.0119655907558723E-4</v>
      </c>
      <c r="BV211" s="348">
        <v>8.5534988905550753E-4</v>
      </c>
      <c r="BW211" s="348">
        <v>9.4849893271325319E-4</v>
      </c>
      <c r="BX211" s="348">
        <v>7.9433045290198186E-4</v>
      </c>
      <c r="BY211" s="348">
        <v>1.1088279653950264E-4</v>
      </c>
      <c r="BZ211" s="348">
        <v>6.7063575170181152E-4</v>
      </c>
      <c r="CA211" s="348">
        <v>2.4889220155968058E-4</v>
      </c>
      <c r="CB211" s="348">
        <v>4.6005402721674985E-4</v>
      </c>
      <c r="CC211" s="348">
        <v>6.7205500034978223E-4</v>
      </c>
      <c r="CD211" s="348">
        <v>4.9425831563800534E-4</v>
      </c>
      <c r="CE211" s="348">
        <v>6.3921203818806535E-4</v>
      </c>
      <c r="CF211" s="348">
        <v>4.3021332739100383E-4</v>
      </c>
      <c r="CG211" s="348">
        <v>5.0465436569385052E-4</v>
      </c>
      <c r="CH211" s="348">
        <v>1.644079478624303E-4</v>
      </c>
      <c r="CI211" s="348">
        <v>8.4258727529579473E-4</v>
      </c>
      <c r="CJ211" s="348">
        <v>6.5592775801106933E-4</v>
      </c>
      <c r="CK211" s="348">
        <v>2.2461261307372924E-4</v>
      </c>
      <c r="CL211" s="348">
        <v>1.2235707010605182E-3</v>
      </c>
      <c r="CM211" s="348">
        <v>4.9117908654502333E-4</v>
      </c>
      <c r="CN211" s="348">
        <v>1.0001793785363013</v>
      </c>
      <c r="CO211" s="348">
        <v>7.6048184223883296E-4</v>
      </c>
      <c r="CP211" s="348">
        <v>2.5712092710071885E-4</v>
      </c>
      <c r="CQ211" s="348">
        <v>2.840314328273514E-4</v>
      </c>
      <c r="CR211" s="348">
        <v>1.5874850009098389E-3</v>
      </c>
      <c r="CS211" s="348">
        <v>6.3747721807901774E-4</v>
      </c>
      <c r="CT211" s="348">
        <v>3.5838844911601056E-4</v>
      </c>
      <c r="CU211" s="348">
        <v>1.0867273325843925E-3</v>
      </c>
      <c r="CV211" s="348">
        <v>5.1649243675816621E-4</v>
      </c>
      <c r="CW211" s="348">
        <v>5.0386782637457887E-4</v>
      </c>
      <c r="CX211" s="348">
        <v>6.8315244069177097E-4</v>
      </c>
      <c r="CY211" s="348">
        <v>3.6860193919009991E-4</v>
      </c>
      <c r="CZ211" s="348">
        <v>1.6871371349023257E-3</v>
      </c>
      <c r="DA211" s="348">
        <v>4.6115377218683662E-4</v>
      </c>
      <c r="DB211" s="348">
        <v>8.540458306671812E-4</v>
      </c>
      <c r="DC211" s="348">
        <v>2.3981055625519441E-4</v>
      </c>
      <c r="DD211" s="348">
        <v>2.5143640609037791E-4</v>
      </c>
      <c r="DE211" s="348">
        <v>5.3467867151998395E-4</v>
      </c>
      <c r="DF211" s="348">
        <v>4.194615863929394E-4</v>
      </c>
      <c r="DG211" s="349">
        <v>7.4181149788927522E-2</v>
      </c>
    </row>
    <row r="212" spans="1:111" ht="15" customHeight="1" x14ac:dyDescent="0.3">
      <c r="A212" s="510">
        <v>90</v>
      </c>
      <c r="B212" s="196" t="s">
        <v>392</v>
      </c>
      <c r="C212" s="195" t="s">
        <v>241</v>
      </c>
      <c r="D212" s="348">
        <v>2.4790607536658141E-4</v>
      </c>
      <c r="E212" s="348">
        <v>4.0982933607074411E-4</v>
      </c>
      <c r="F212" s="348">
        <v>3.2362038509062263E-4</v>
      </c>
      <c r="G212" s="348">
        <v>7.4051448212870193E-4</v>
      </c>
      <c r="H212" s="348">
        <v>2.9210890569603392E-4</v>
      </c>
      <c r="I212" s="348">
        <v>6.656113564463511E-6</v>
      </c>
      <c r="J212" s="348">
        <v>1.2727865625854751E-4</v>
      </c>
      <c r="K212" s="348">
        <v>5.7403176547827606E-4</v>
      </c>
      <c r="L212" s="348">
        <v>4.9310283431628775E-4</v>
      </c>
      <c r="M212" s="348">
        <v>6.5419152533827292E-4</v>
      </c>
      <c r="N212" s="348">
        <v>6.9004851724210317E-5</v>
      </c>
      <c r="O212" s="348">
        <v>2.1796161202217355E-4</v>
      </c>
      <c r="P212" s="348">
        <v>1.1198111786627972E-4</v>
      </c>
      <c r="Q212" s="348">
        <v>3.465195499935823E-4</v>
      </c>
      <c r="R212" s="348">
        <v>4.5975755286776175E-4</v>
      </c>
      <c r="S212" s="348">
        <v>7.0172220819528155E-4</v>
      </c>
      <c r="T212" s="348">
        <v>5.331362739959335E-4</v>
      </c>
      <c r="U212" s="348">
        <v>3.4390014241278524E-4</v>
      </c>
      <c r="V212" s="348">
        <v>3.4988793626202012E-4</v>
      </c>
      <c r="W212" s="348">
        <v>4.2848423730679685E-4</v>
      </c>
      <c r="X212" s="348">
        <v>2.3304743716825069E-4</v>
      </c>
      <c r="Y212" s="348">
        <v>3.4650598741109461E-4</v>
      </c>
      <c r="Z212" s="348">
        <v>4.1269821069109876E-4</v>
      </c>
      <c r="AA212" s="348">
        <v>5.6513121011066928E-4</v>
      </c>
      <c r="AB212" s="348">
        <v>6.3145867154165984E-4</v>
      </c>
      <c r="AC212" s="348">
        <v>9.3834395291199509E-4</v>
      </c>
      <c r="AD212" s="348">
        <v>4.1302717920584118E-5</v>
      </c>
      <c r="AE212" s="348">
        <v>1.7794140154879629E-4</v>
      </c>
      <c r="AF212" s="348">
        <v>5.0376798331745005E-4</v>
      </c>
      <c r="AG212" s="348">
        <v>2.6552984860909724E-4</v>
      </c>
      <c r="AH212" s="348">
        <v>7.7125997410597044E-5</v>
      </c>
      <c r="AI212" s="348">
        <v>3.0054867675982129E-4</v>
      </c>
      <c r="AJ212" s="348">
        <v>7.8870467930360305E-4</v>
      </c>
      <c r="AK212" s="348">
        <v>1.6711555430450773E-3</v>
      </c>
      <c r="AL212" s="348">
        <v>5.6483866209004708E-4</v>
      </c>
      <c r="AM212" s="348">
        <v>2.5943848000413303E-4</v>
      </c>
      <c r="AN212" s="348">
        <v>3.4207755130368438E-4</v>
      </c>
      <c r="AO212" s="348">
        <v>8.7544050082799215E-4</v>
      </c>
      <c r="AP212" s="348">
        <v>2.7008298643369422E-4</v>
      </c>
      <c r="AQ212" s="348">
        <v>9.5828019407900096E-5</v>
      </c>
      <c r="AR212" s="348">
        <v>1.9009012184399433E-4</v>
      </c>
      <c r="AS212" s="348">
        <v>1.0319554127971461E-3</v>
      </c>
      <c r="AT212" s="348">
        <v>4.8779498107682167E-4</v>
      </c>
      <c r="AU212" s="348">
        <v>9.9209658713555852E-4</v>
      </c>
      <c r="AV212" s="348">
        <v>7.1511022070109643E-4</v>
      </c>
      <c r="AW212" s="348">
        <v>5.3095351948909684E-4</v>
      </c>
      <c r="AX212" s="348">
        <v>5.8174957037757135E-4</v>
      </c>
      <c r="AY212" s="348">
        <v>2.1647873760724896E-3</v>
      </c>
      <c r="AZ212" s="348">
        <v>1.4459344647599665E-3</v>
      </c>
      <c r="BA212" s="348">
        <v>2.0715890508613776E-3</v>
      </c>
      <c r="BB212" s="348">
        <v>6.4320773944660683E-4</v>
      </c>
      <c r="BC212" s="348">
        <v>7.2905683534635628E-4</v>
      </c>
      <c r="BD212" s="348">
        <v>1.4501368334846445E-3</v>
      </c>
      <c r="BE212" s="348">
        <v>3.1669133959673536E-4</v>
      </c>
      <c r="BF212" s="348">
        <v>6.9940393504288364E-4</v>
      </c>
      <c r="BG212" s="348">
        <v>7.5520912707059966E-4</v>
      </c>
      <c r="BH212" s="348">
        <v>8.102300486445979E-4</v>
      </c>
      <c r="BI212" s="348">
        <v>1.1209849622265606E-3</v>
      </c>
      <c r="BJ212" s="348">
        <v>3.2382861518791934E-4</v>
      </c>
      <c r="BK212" s="348">
        <v>3.3320196967583749E-4</v>
      </c>
      <c r="BL212" s="348">
        <v>4.8673715683419347E-4</v>
      </c>
      <c r="BM212" s="348">
        <v>7.5142661181901908E-4</v>
      </c>
      <c r="BN212" s="348">
        <v>5.053183561388409E-4</v>
      </c>
      <c r="BO212" s="348">
        <v>6.135246028075226E-4</v>
      </c>
      <c r="BP212" s="348">
        <v>6.4118523272266499E-4</v>
      </c>
      <c r="BQ212" s="348">
        <v>1.0481550400324318E-3</v>
      </c>
      <c r="BR212" s="348">
        <v>9.8855556137457E-4</v>
      </c>
      <c r="BS212" s="348">
        <v>7.0776338119583112E-4</v>
      </c>
      <c r="BT212" s="348">
        <v>6.6985192591438353E-4</v>
      </c>
      <c r="BU212" s="348">
        <v>7.8650347828950981E-4</v>
      </c>
      <c r="BV212" s="348">
        <v>8.7313853814930862E-4</v>
      </c>
      <c r="BW212" s="348">
        <v>3.4773617234192829E-4</v>
      </c>
      <c r="BX212" s="348">
        <v>3.0823757968097162E-4</v>
      </c>
      <c r="BY212" s="348">
        <v>7.9880508713709776E-5</v>
      </c>
      <c r="BZ212" s="348">
        <v>6.7515312062324606E-3</v>
      </c>
      <c r="CA212" s="348">
        <v>4.1830326391861344E-4</v>
      </c>
      <c r="CB212" s="348">
        <v>1.1036319877179852E-3</v>
      </c>
      <c r="CC212" s="348">
        <v>2.4743379645573841E-4</v>
      </c>
      <c r="CD212" s="348">
        <v>4.8810210315559151E-4</v>
      </c>
      <c r="CE212" s="348">
        <v>9.4945286865836555E-4</v>
      </c>
      <c r="CF212" s="348">
        <v>7.3561367091647654E-4</v>
      </c>
      <c r="CG212" s="348">
        <v>8.0937887393551719E-4</v>
      </c>
      <c r="CH212" s="348">
        <v>4.5418031348658998E-4</v>
      </c>
      <c r="CI212" s="348">
        <v>9.4055275439676456E-3</v>
      </c>
      <c r="CJ212" s="348">
        <v>2.2136251961482525E-3</v>
      </c>
      <c r="CK212" s="348">
        <v>4.7712624932737579E-3</v>
      </c>
      <c r="CL212" s="348">
        <v>1.0392016069564467E-2</v>
      </c>
      <c r="CM212" s="348">
        <v>2.1571739599298553E-3</v>
      </c>
      <c r="CN212" s="348">
        <v>5.8719923822789341E-4</v>
      </c>
      <c r="CO212" s="348">
        <v>0.9993590397196026</v>
      </c>
      <c r="CP212" s="348">
        <v>6.2078044918762126E-4</v>
      </c>
      <c r="CQ212" s="348">
        <v>5.2002575245436186E-4</v>
      </c>
      <c r="CR212" s="348">
        <v>5.1864238719545065E-4</v>
      </c>
      <c r="CS212" s="348">
        <v>5.3809994683405268E-4</v>
      </c>
      <c r="CT212" s="348">
        <v>2.5483565924947735E-4</v>
      </c>
      <c r="CU212" s="348">
        <v>5.6291157362050594E-4</v>
      </c>
      <c r="CV212" s="348">
        <v>1.3106632468257696E-3</v>
      </c>
      <c r="CW212" s="348">
        <v>2.9905040568021803E-3</v>
      </c>
      <c r="CX212" s="348">
        <v>6.6094289254599585E-4</v>
      </c>
      <c r="CY212" s="348">
        <v>1.099223247461735E-3</v>
      </c>
      <c r="CZ212" s="348">
        <v>8.7529038761979317E-4</v>
      </c>
      <c r="DA212" s="348">
        <v>1.1705931155683506E-3</v>
      </c>
      <c r="DB212" s="348">
        <v>1.6384739660223826E-3</v>
      </c>
      <c r="DC212" s="348">
        <v>5.3662049899340315E-4</v>
      </c>
      <c r="DD212" s="348">
        <v>1.0606776347089769E-3</v>
      </c>
      <c r="DE212" s="348">
        <v>7.5589739420943425E-4</v>
      </c>
      <c r="DF212" s="348">
        <v>6.3548253823930169E-4</v>
      </c>
      <c r="DG212" s="349">
        <v>2.2173556208152524E-3</v>
      </c>
    </row>
    <row r="213" spans="1:111" ht="15" customHeight="1" x14ac:dyDescent="0.3">
      <c r="A213" s="510">
        <v>91</v>
      </c>
      <c r="B213" s="196" t="s">
        <v>393</v>
      </c>
      <c r="C213" s="195" t="s">
        <v>242</v>
      </c>
      <c r="D213" s="348">
        <v>0</v>
      </c>
      <c r="E213" s="348">
        <v>0</v>
      </c>
      <c r="F213" s="348">
        <v>0</v>
      </c>
      <c r="G213" s="348">
        <v>0</v>
      </c>
      <c r="H213" s="348">
        <v>0</v>
      </c>
      <c r="I213" s="348">
        <v>0</v>
      </c>
      <c r="J213" s="348">
        <v>0</v>
      </c>
      <c r="K213" s="348">
        <v>0</v>
      </c>
      <c r="L213" s="348">
        <v>0</v>
      </c>
      <c r="M213" s="348">
        <v>0</v>
      </c>
      <c r="N213" s="348">
        <v>0</v>
      </c>
      <c r="O213" s="348">
        <v>0</v>
      </c>
      <c r="P213" s="348">
        <v>0</v>
      </c>
      <c r="Q213" s="348">
        <v>0</v>
      </c>
      <c r="R213" s="348">
        <v>0</v>
      </c>
      <c r="S213" s="348">
        <v>0</v>
      </c>
      <c r="T213" s="348">
        <v>0</v>
      </c>
      <c r="U213" s="348">
        <v>0</v>
      </c>
      <c r="V213" s="348">
        <v>0</v>
      </c>
      <c r="W213" s="348">
        <v>0</v>
      </c>
      <c r="X213" s="348">
        <v>0</v>
      </c>
      <c r="Y213" s="348">
        <v>0</v>
      </c>
      <c r="Z213" s="348">
        <v>0</v>
      </c>
      <c r="AA213" s="348">
        <v>0</v>
      </c>
      <c r="AB213" s="348">
        <v>0</v>
      </c>
      <c r="AC213" s="348">
        <v>0</v>
      </c>
      <c r="AD213" s="348">
        <v>0</v>
      </c>
      <c r="AE213" s="348">
        <v>0</v>
      </c>
      <c r="AF213" s="348">
        <v>0</v>
      </c>
      <c r="AG213" s="348">
        <v>0</v>
      </c>
      <c r="AH213" s="348">
        <v>0</v>
      </c>
      <c r="AI213" s="348">
        <v>0</v>
      </c>
      <c r="AJ213" s="348">
        <v>0</v>
      </c>
      <c r="AK213" s="348">
        <v>0</v>
      </c>
      <c r="AL213" s="348">
        <v>0</v>
      </c>
      <c r="AM213" s="348">
        <v>0</v>
      </c>
      <c r="AN213" s="348">
        <v>0</v>
      </c>
      <c r="AO213" s="348">
        <v>0</v>
      </c>
      <c r="AP213" s="348">
        <v>0</v>
      </c>
      <c r="AQ213" s="348">
        <v>0</v>
      </c>
      <c r="AR213" s="348">
        <v>0</v>
      </c>
      <c r="AS213" s="348">
        <v>0</v>
      </c>
      <c r="AT213" s="348">
        <v>0</v>
      </c>
      <c r="AU213" s="348">
        <v>0</v>
      </c>
      <c r="AV213" s="348">
        <v>0</v>
      </c>
      <c r="AW213" s="348">
        <v>0</v>
      </c>
      <c r="AX213" s="348">
        <v>0</v>
      </c>
      <c r="AY213" s="348">
        <v>0</v>
      </c>
      <c r="AZ213" s="348">
        <v>0</v>
      </c>
      <c r="BA213" s="348">
        <v>0</v>
      </c>
      <c r="BB213" s="348">
        <v>0</v>
      </c>
      <c r="BC213" s="348">
        <v>0</v>
      </c>
      <c r="BD213" s="348">
        <v>0</v>
      </c>
      <c r="BE213" s="348">
        <v>0</v>
      </c>
      <c r="BF213" s="348">
        <v>0</v>
      </c>
      <c r="BG213" s="348">
        <v>0</v>
      </c>
      <c r="BH213" s="348">
        <v>0</v>
      </c>
      <c r="BI213" s="348">
        <v>0</v>
      </c>
      <c r="BJ213" s="348">
        <v>0</v>
      </c>
      <c r="BK213" s="348">
        <v>0</v>
      </c>
      <c r="BL213" s="348">
        <v>0</v>
      </c>
      <c r="BM213" s="348">
        <v>0</v>
      </c>
      <c r="BN213" s="348">
        <v>0</v>
      </c>
      <c r="BO213" s="348">
        <v>0</v>
      </c>
      <c r="BP213" s="348">
        <v>0</v>
      </c>
      <c r="BQ213" s="348">
        <v>0</v>
      </c>
      <c r="BR213" s="348">
        <v>0</v>
      </c>
      <c r="BS213" s="348">
        <v>0</v>
      </c>
      <c r="BT213" s="348">
        <v>0</v>
      </c>
      <c r="BU213" s="348">
        <v>0</v>
      </c>
      <c r="BV213" s="348">
        <v>0</v>
      </c>
      <c r="BW213" s="348">
        <v>0</v>
      </c>
      <c r="BX213" s="348">
        <v>0</v>
      </c>
      <c r="BY213" s="348">
        <v>0</v>
      </c>
      <c r="BZ213" s="348">
        <v>0</v>
      </c>
      <c r="CA213" s="348">
        <v>0</v>
      </c>
      <c r="CB213" s="348">
        <v>0</v>
      </c>
      <c r="CC213" s="348">
        <v>0</v>
      </c>
      <c r="CD213" s="348">
        <v>0</v>
      </c>
      <c r="CE213" s="348">
        <v>0</v>
      </c>
      <c r="CF213" s="348">
        <v>0</v>
      </c>
      <c r="CG213" s="348">
        <v>0</v>
      </c>
      <c r="CH213" s="348">
        <v>0</v>
      </c>
      <c r="CI213" s="348">
        <v>0</v>
      </c>
      <c r="CJ213" s="348">
        <v>0</v>
      </c>
      <c r="CK213" s="348">
        <v>0</v>
      </c>
      <c r="CL213" s="348">
        <v>0</v>
      </c>
      <c r="CM213" s="348">
        <v>0</v>
      </c>
      <c r="CN213" s="348">
        <v>0</v>
      </c>
      <c r="CO213" s="348">
        <v>0</v>
      </c>
      <c r="CP213" s="348">
        <v>0.9060912975230957</v>
      </c>
      <c r="CQ213" s="348">
        <v>0</v>
      </c>
      <c r="CR213" s="348">
        <v>0</v>
      </c>
      <c r="CS213" s="348">
        <v>0</v>
      </c>
      <c r="CT213" s="348">
        <v>0</v>
      </c>
      <c r="CU213" s="348">
        <v>0</v>
      </c>
      <c r="CV213" s="348">
        <v>0</v>
      </c>
      <c r="CW213" s="348">
        <v>0</v>
      </c>
      <c r="CX213" s="348">
        <v>0</v>
      </c>
      <c r="CY213" s="348">
        <v>0</v>
      </c>
      <c r="CZ213" s="348">
        <v>0</v>
      </c>
      <c r="DA213" s="348">
        <v>0</v>
      </c>
      <c r="DB213" s="348">
        <v>0</v>
      </c>
      <c r="DC213" s="348">
        <v>0</v>
      </c>
      <c r="DD213" s="348">
        <v>0</v>
      </c>
      <c r="DE213" s="348">
        <v>0</v>
      </c>
      <c r="DF213" s="348">
        <v>0</v>
      </c>
      <c r="DG213" s="349">
        <v>0</v>
      </c>
    </row>
    <row r="214" spans="1:111" ht="15" customHeight="1" x14ac:dyDescent="0.3">
      <c r="A214" s="510">
        <v>92</v>
      </c>
      <c r="B214" s="196" t="s">
        <v>394</v>
      </c>
      <c r="C214" s="195" t="s">
        <v>395</v>
      </c>
      <c r="D214" s="348">
        <v>0</v>
      </c>
      <c r="E214" s="348">
        <v>0</v>
      </c>
      <c r="F214" s="348">
        <v>0</v>
      </c>
      <c r="G214" s="348">
        <v>0</v>
      </c>
      <c r="H214" s="348">
        <v>0</v>
      </c>
      <c r="I214" s="348">
        <v>0</v>
      </c>
      <c r="J214" s="348">
        <v>0</v>
      </c>
      <c r="K214" s="348">
        <v>0</v>
      </c>
      <c r="L214" s="348">
        <v>0</v>
      </c>
      <c r="M214" s="348">
        <v>0</v>
      </c>
      <c r="N214" s="348">
        <v>0</v>
      </c>
      <c r="O214" s="348">
        <v>0</v>
      </c>
      <c r="P214" s="348">
        <v>0</v>
      </c>
      <c r="Q214" s="348">
        <v>0</v>
      </c>
      <c r="R214" s="348">
        <v>0</v>
      </c>
      <c r="S214" s="348">
        <v>0</v>
      </c>
      <c r="T214" s="348">
        <v>0</v>
      </c>
      <c r="U214" s="348">
        <v>0</v>
      </c>
      <c r="V214" s="348">
        <v>0</v>
      </c>
      <c r="W214" s="348">
        <v>0</v>
      </c>
      <c r="X214" s="348">
        <v>0</v>
      </c>
      <c r="Y214" s="348">
        <v>0</v>
      </c>
      <c r="Z214" s="348">
        <v>0</v>
      </c>
      <c r="AA214" s="348">
        <v>0</v>
      </c>
      <c r="AB214" s="348">
        <v>0</v>
      </c>
      <c r="AC214" s="348">
        <v>0</v>
      </c>
      <c r="AD214" s="348">
        <v>0</v>
      </c>
      <c r="AE214" s="348">
        <v>0</v>
      </c>
      <c r="AF214" s="348">
        <v>0</v>
      </c>
      <c r="AG214" s="348">
        <v>0</v>
      </c>
      <c r="AH214" s="348">
        <v>0</v>
      </c>
      <c r="AI214" s="348">
        <v>0</v>
      </c>
      <c r="AJ214" s="348">
        <v>0</v>
      </c>
      <c r="AK214" s="348">
        <v>0</v>
      </c>
      <c r="AL214" s="348">
        <v>0</v>
      </c>
      <c r="AM214" s="348">
        <v>0</v>
      </c>
      <c r="AN214" s="348">
        <v>0</v>
      </c>
      <c r="AO214" s="348">
        <v>0</v>
      </c>
      <c r="AP214" s="348">
        <v>0</v>
      </c>
      <c r="AQ214" s="348">
        <v>0</v>
      </c>
      <c r="AR214" s="348">
        <v>0</v>
      </c>
      <c r="AS214" s="348">
        <v>0</v>
      </c>
      <c r="AT214" s="348">
        <v>0</v>
      </c>
      <c r="AU214" s="348">
        <v>0</v>
      </c>
      <c r="AV214" s="348">
        <v>0</v>
      </c>
      <c r="AW214" s="348">
        <v>0</v>
      </c>
      <c r="AX214" s="348">
        <v>0</v>
      </c>
      <c r="AY214" s="348">
        <v>0</v>
      </c>
      <c r="AZ214" s="348">
        <v>0</v>
      </c>
      <c r="BA214" s="348">
        <v>0</v>
      </c>
      <c r="BB214" s="348">
        <v>0</v>
      </c>
      <c r="BC214" s="348">
        <v>0</v>
      </c>
      <c r="BD214" s="348">
        <v>0</v>
      </c>
      <c r="BE214" s="348">
        <v>0</v>
      </c>
      <c r="BF214" s="348">
        <v>0</v>
      </c>
      <c r="BG214" s="348">
        <v>0</v>
      </c>
      <c r="BH214" s="348">
        <v>0</v>
      </c>
      <c r="BI214" s="348">
        <v>0</v>
      </c>
      <c r="BJ214" s="348">
        <v>0</v>
      </c>
      <c r="BK214" s="348">
        <v>0</v>
      </c>
      <c r="BL214" s="348">
        <v>0</v>
      </c>
      <c r="BM214" s="348">
        <v>0</v>
      </c>
      <c r="BN214" s="348">
        <v>0</v>
      </c>
      <c r="BO214" s="348">
        <v>0</v>
      </c>
      <c r="BP214" s="348">
        <v>0</v>
      </c>
      <c r="BQ214" s="348">
        <v>0</v>
      </c>
      <c r="BR214" s="348">
        <v>0</v>
      </c>
      <c r="BS214" s="348">
        <v>0</v>
      </c>
      <c r="BT214" s="348">
        <v>0</v>
      </c>
      <c r="BU214" s="348">
        <v>0</v>
      </c>
      <c r="BV214" s="348">
        <v>0</v>
      </c>
      <c r="BW214" s="348">
        <v>0</v>
      </c>
      <c r="BX214" s="348">
        <v>0</v>
      </c>
      <c r="BY214" s="348">
        <v>0</v>
      </c>
      <c r="BZ214" s="348">
        <v>0</v>
      </c>
      <c r="CA214" s="348">
        <v>0</v>
      </c>
      <c r="CB214" s="348">
        <v>0</v>
      </c>
      <c r="CC214" s="348">
        <v>0</v>
      </c>
      <c r="CD214" s="348">
        <v>0</v>
      </c>
      <c r="CE214" s="348">
        <v>0</v>
      </c>
      <c r="CF214" s="348">
        <v>0</v>
      </c>
      <c r="CG214" s="348">
        <v>0</v>
      </c>
      <c r="CH214" s="348">
        <v>0</v>
      </c>
      <c r="CI214" s="348">
        <v>0</v>
      </c>
      <c r="CJ214" s="348">
        <v>0</v>
      </c>
      <c r="CK214" s="348">
        <v>0</v>
      </c>
      <c r="CL214" s="348">
        <v>0</v>
      </c>
      <c r="CM214" s="348">
        <v>0</v>
      </c>
      <c r="CN214" s="348">
        <v>0</v>
      </c>
      <c r="CO214" s="348">
        <v>0</v>
      </c>
      <c r="CP214" s="348">
        <v>0</v>
      </c>
      <c r="CQ214" s="348">
        <v>1.0105989728368139</v>
      </c>
      <c r="CR214" s="348">
        <v>0</v>
      </c>
      <c r="CS214" s="348">
        <v>0</v>
      </c>
      <c r="CT214" s="348">
        <v>5.1221795808482548E-4</v>
      </c>
      <c r="CU214" s="348">
        <v>0</v>
      </c>
      <c r="CV214" s="348">
        <v>0</v>
      </c>
      <c r="CW214" s="348">
        <v>0</v>
      </c>
      <c r="CX214" s="348">
        <v>0</v>
      </c>
      <c r="CY214" s="348">
        <v>0</v>
      </c>
      <c r="CZ214" s="348">
        <v>0</v>
      </c>
      <c r="DA214" s="348">
        <v>0</v>
      </c>
      <c r="DB214" s="348">
        <v>0</v>
      </c>
      <c r="DC214" s="348">
        <v>0</v>
      </c>
      <c r="DD214" s="348">
        <v>0</v>
      </c>
      <c r="DE214" s="348">
        <v>0</v>
      </c>
      <c r="DF214" s="348">
        <v>0</v>
      </c>
      <c r="DG214" s="349">
        <v>0</v>
      </c>
    </row>
    <row r="215" spans="1:111" ht="15" customHeight="1" x14ac:dyDescent="0.3">
      <c r="A215" s="510">
        <v>93</v>
      </c>
      <c r="B215" s="196" t="s">
        <v>396</v>
      </c>
      <c r="C215" s="195" t="s">
        <v>397</v>
      </c>
      <c r="D215" s="348">
        <v>6.8283074692456169E-5</v>
      </c>
      <c r="E215" s="348">
        <v>3.0466413811309513E-4</v>
      </c>
      <c r="F215" s="348">
        <v>7.991409671234677E-5</v>
      </c>
      <c r="G215" s="348">
        <v>4.2640105321902558E-5</v>
      </c>
      <c r="H215" s="348">
        <v>1.0929300525774171E-4</v>
      </c>
      <c r="I215" s="348">
        <v>8.3457121783266495E-7</v>
      </c>
      <c r="J215" s="348">
        <v>9.6730106863440186E-6</v>
      </c>
      <c r="K215" s="348">
        <v>1.7966550064703898E-4</v>
      </c>
      <c r="L215" s="348">
        <v>1.0231553792603551E-4</v>
      </c>
      <c r="M215" s="348">
        <v>4.9147555463564883E-4</v>
      </c>
      <c r="N215" s="348">
        <v>1.6999078281531062E-5</v>
      </c>
      <c r="O215" s="348">
        <v>5.6091345058765065E-5</v>
      </c>
      <c r="P215" s="348">
        <v>2.3972045894748973E-5</v>
      </c>
      <c r="Q215" s="348">
        <v>6.4280802021310422E-5</v>
      </c>
      <c r="R215" s="348">
        <v>6.2177222177327112E-5</v>
      </c>
      <c r="S215" s="348">
        <v>1.9293856682607656E-4</v>
      </c>
      <c r="T215" s="348">
        <v>1.3921129468527115E-4</v>
      </c>
      <c r="U215" s="348">
        <v>9.6190856546900816E-5</v>
      </c>
      <c r="V215" s="348">
        <v>1.13438298320146E-4</v>
      </c>
      <c r="W215" s="348">
        <v>7.3311698265530537E-5</v>
      </c>
      <c r="X215" s="348">
        <v>1.0992597644292336E-4</v>
      </c>
      <c r="Y215" s="348">
        <v>5.7371479773745462E-5</v>
      </c>
      <c r="Z215" s="348">
        <v>6.2515713023550054E-5</v>
      </c>
      <c r="AA215" s="348">
        <v>9.3341632320504591E-5</v>
      </c>
      <c r="AB215" s="348">
        <v>8.3896132534462894E-5</v>
      </c>
      <c r="AC215" s="348">
        <v>8.2612027307953263E-5</v>
      </c>
      <c r="AD215" s="348">
        <v>9.7834002647507226E-5</v>
      </c>
      <c r="AE215" s="348">
        <v>7.7346724639293761E-5</v>
      </c>
      <c r="AF215" s="348">
        <v>7.6322896141631976E-5</v>
      </c>
      <c r="AG215" s="348">
        <v>4.7572759159769883E-5</v>
      </c>
      <c r="AH215" s="348">
        <v>2.2795889714351233E-5</v>
      </c>
      <c r="AI215" s="348">
        <v>1.1593643481798573E-4</v>
      </c>
      <c r="AJ215" s="348">
        <v>1.2477889394169284E-4</v>
      </c>
      <c r="AK215" s="348">
        <v>1.198374977437596E-4</v>
      </c>
      <c r="AL215" s="348">
        <v>1.1516955579025672E-4</v>
      </c>
      <c r="AM215" s="348">
        <v>8.0607754123234043E-5</v>
      </c>
      <c r="AN215" s="348">
        <v>8.8891957523445393E-5</v>
      </c>
      <c r="AO215" s="348">
        <v>1.3106714110720826E-4</v>
      </c>
      <c r="AP215" s="348">
        <v>9.108305261410316E-5</v>
      </c>
      <c r="AQ215" s="348">
        <v>6.533374227452767E-5</v>
      </c>
      <c r="AR215" s="348">
        <v>1.1471360443205921E-4</v>
      </c>
      <c r="AS215" s="348">
        <v>7.496154699509866E-5</v>
      </c>
      <c r="AT215" s="348">
        <v>7.3688611470419766E-5</v>
      </c>
      <c r="AU215" s="348">
        <v>6.0480151123008561E-5</v>
      </c>
      <c r="AV215" s="348">
        <v>5.1042047681084108E-5</v>
      </c>
      <c r="AW215" s="348">
        <v>4.8271757433699886E-5</v>
      </c>
      <c r="AX215" s="348">
        <v>2.6071589752185297E-5</v>
      </c>
      <c r="AY215" s="348">
        <v>6.2362896377479997E-5</v>
      </c>
      <c r="AZ215" s="348">
        <v>7.0661224456767646E-5</v>
      </c>
      <c r="BA215" s="348">
        <v>5.4566126337624436E-5</v>
      </c>
      <c r="BB215" s="348">
        <v>2.319219599449432E-5</v>
      </c>
      <c r="BC215" s="348">
        <v>5.9667898938481904E-5</v>
      </c>
      <c r="BD215" s="348">
        <v>2.8343026699966012E-5</v>
      </c>
      <c r="BE215" s="348">
        <v>2.0132451371213043E-5</v>
      </c>
      <c r="BF215" s="348">
        <v>8.4706600786116411E-5</v>
      </c>
      <c r="BG215" s="348">
        <v>8.8073289326511231E-5</v>
      </c>
      <c r="BH215" s="348">
        <v>8.0857712205662015E-5</v>
      </c>
      <c r="BI215" s="348">
        <v>8.679300499357491E-5</v>
      </c>
      <c r="BJ215" s="348">
        <v>4.9075761701733548E-5</v>
      </c>
      <c r="BK215" s="348">
        <v>6.0044159960583749E-5</v>
      </c>
      <c r="BL215" s="348">
        <v>3.732495589991132E-4</v>
      </c>
      <c r="BM215" s="348">
        <v>7.605021758858092E-5</v>
      </c>
      <c r="BN215" s="348">
        <v>7.993271766453272E-5</v>
      </c>
      <c r="BO215" s="348">
        <v>7.70825627845134E-5</v>
      </c>
      <c r="BP215" s="348">
        <v>7.7762275806712408E-5</v>
      </c>
      <c r="BQ215" s="348">
        <v>1.5452601636606092E-4</v>
      </c>
      <c r="BR215" s="348">
        <v>3.3590481252153604E-4</v>
      </c>
      <c r="BS215" s="348">
        <v>2.0027116278323635E-4</v>
      </c>
      <c r="BT215" s="348">
        <v>5.1484371425218222E-5</v>
      </c>
      <c r="BU215" s="348">
        <v>7.7556830135014712E-5</v>
      </c>
      <c r="BV215" s="348">
        <v>1.6551732882602116E-4</v>
      </c>
      <c r="BW215" s="348">
        <v>7.4118008683268999E-5</v>
      </c>
      <c r="BX215" s="348">
        <v>7.480772577610495E-5</v>
      </c>
      <c r="BY215" s="348">
        <v>1.4875001080928142E-5</v>
      </c>
      <c r="BZ215" s="348">
        <v>8.92544402702668E-5</v>
      </c>
      <c r="CA215" s="348">
        <v>4.925121115331685E-5</v>
      </c>
      <c r="CB215" s="348">
        <v>2.0127617746158526E-4</v>
      </c>
      <c r="CC215" s="348">
        <v>1.3620776806893704E-4</v>
      </c>
      <c r="CD215" s="348">
        <v>2.6944714078331564E-4</v>
      </c>
      <c r="CE215" s="348">
        <v>7.7017785060949501E-5</v>
      </c>
      <c r="CF215" s="348">
        <v>1.1407026606707964E-2</v>
      </c>
      <c r="CG215" s="348">
        <v>8.9776073163013077E-4</v>
      </c>
      <c r="CH215" s="348">
        <v>7.1987143668562263E-5</v>
      </c>
      <c r="CI215" s="348">
        <v>8.9916629142632466E-4</v>
      </c>
      <c r="CJ215" s="348">
        <v>4.788341444268666E-4</v>
      </c>
      <c r="CK215" s="348">
        <v>1.5196791538004984E-4</v>
      </c>
      <c r="CL215" s="348">
        <v>3.1066079581832453E-4</v>
      </c>
      <c r="CM215" s="348">
        <v>2.3861498842612491E-4</v>
      </c>
      <c r="CN215" s="348">
        <v>1.0088551725778255E-4</v>
      </c>
      <c r="CO215" s="348">
        <v>4.7326000524067186E-5</v>
      </c>
      <c r="CP215" s="348">
        <v>8.2764825956804398E-5</v>
      </c>
      <c r="CQ215" s="348">
        <v>9.5086081431723767E-3</v>
      </c>
      <c r="CR215" s="348">
        <v>1.048624896511225</v>
      </c>
      <c r="CS215" s="348">
        <v>1.8876173247263676E-3</v>
      </c>
      <c r="CT215" s="348">
        <v>1.0403182376995234E-3</v>
      </c>
      <c r="CU215" s="348">
        <v>7.4824202231424099E-5</v>
      </c>
      <c r="CV215" s="348">
        <v>5.2197942824289135E-5</v>
      </c>
      <c r="CW215" s="348">
        <v>2.31764079278841E-4</v>
      </c>
      <c r="CX215" s="348">
        <v>6.8957379863814324E-5</v>
      </c>
      <c r="CY215" s="348">
        <v>6.9498314353357165E-5</v>
      </c>
      <c r="CZ215" s="348">
        <v>1.2438687748369981E-4</v>
      </c>
      <c r="DA215" s="348">
        <v>5.7388929979299637E-4</v>
      </c>
      <c r="DB215" s="348">
        <v>5.7176042649796078E-5</v>
      </c>
      <c r="DC215" s="348">
        <v>1.419626233034611E-4</v>
      </c>
      <c r="DD215" s="348">
        <v>3.7953236686773003E-3</v>
      </c>
      <c r="DE215" s="348">
        <v>1.3567079750346648E-4</v>
      </c>
      <c r="DF215" s="348">
        <v>1.9120622445213567E-4</v>
      </c>
      <c r="DG215" s="349">
        <v>1.4751740617225634E-4</v>
      </c>
    </row>
    <row r="216" spans="1:111" ht="15" customHeight="1" x14ac:dyDescent="0.3">
      <c r="A216" s="510">
        <v>94</v>
      </c>
      <c r="B216" s="196" t="s">
        <v>398</v>
      </c>
      <c r="C216" s="195" t="s">
        <v>399</v>
      </c>
      <c r="D216" s="348">
        <v>0</v>
      </c>
      <c r="E216" s="348">
        <v>0</v>
      </c>
      <c r="F216" s="348">
        <v>0</v>
      </c>
      <c r="G216" s="348">
        <v>0</v>
      </c>
      <c r="H216" s="348">
        <v>0</v>
      </c>
      <c r="I216" s="348">
        <v>0</v>
      </c>
      <c r="J216" s="348">
        <v>0</v>
      </c>
      <c r="K216" s="348">
        <v>0</v>
      </c>
      <c r="L216" s="348">
        <v>0</v>
      </c>
      <c r="M216" s="348">
        <v>0</v>
      </c>
      <c r="N216" s="348">
        <v>0</v>
      </c>
      <c r="O216" s="348">
        <v>0</v>
      </c>
      <c r="P216" s="348">
        <v>0</v>
      </c>
      <c r="Q216" s="348">
        <v>0</v>
      </c>
      <c r="R216" s="348">
        <v>0</v>
      </c>
      <c r="S216" s="348">
        <v>0</v>
      </c>
      <c r="T216" s="348">
        <v>0</v>
      </c>
      <c r="U216" s="348">
        <v>0</v>
      </c>
      <c r="V216" s="348">
        <v>0</v>
      </c>
      <c r="W216" s="348">
        <v>0</v>
      </c>
      <c r="X216" s="348">
        <v>0</v>
      </c>
      <c r="Y216" s="348">
        <v>0</v>
      </c>
      <c r="Z216" s="348">
        <v>0</v>
      </c>
      <c r="AA216" s="348">
        <v>0</v>
      </c>
      <c r="AB216" s="348">
        <v>0</v>
      </c>
      <c r="AC216" s="348">
        <v>0</v>
      </c>
      <c r="AD216" s="348">
        <v>0</v>
      </c>
      <c r="AE216" s="348">
        <v>0</v>
      </c>
      <c r="AF216" s="348">
        <v>0</v>
      </c>
      <c r="AG216" s="348">
        <v>0</v>
      </c>
      <c r="AH216" s="348">
        <v>0</v>
      </c>
      <c r="AI216" s="348">
        <v>0</v>
      </c>
      <c r="AJ216" s="348">
        <v>0</v>
      </c>
      <c r="AK216" s="348">
        <v>0</v>
      </c>
      <c r="AL216" s="348">
        <v>0</v>
      </c>
      <c r="AM216" s="348">
        <v>0</v>
      </c>
      <c r="AN216" s="348">
        <v>0</v>
      </c>
      <c r="AO216" s="348">
        <v>0</v>
      </c>
      <c r="AP216" s="348">
        <v>0</v>
      </c>
      <c r="AQ216" s="348">
        <v>0</v>
      </c>
      <c r="AR216" s="348">
        <v>0</v>
      </c>
      <c r="AS216" s="348">
        <v>0</v>
      </c>
      <c r="AT216" s="348">
        <v>0</v>
      </c>
      <c r="AU216" s="348">
        <v>0</v>
      </c>
      <c r="AV216" s="348">
        <v>0</v>
      </c>
      <c r="AW216" s="348">
        <v>0</v>
      </c>
      <c r="AX216" s="348">
        <v>0</v>
      </c>
      <c r="AY216" s="348">
        <v>0</v>
      </c>
      <c r="AZ216" s="348">
        <v>0</v>
      </c>
      <c r="BA216" s="348">
        <v>0</v>
      </c>
      <c r="BB216" s="348">
        <v>0</v>
      </c>
      <c r="BC216" s="348">
        <v>0</v>
      </c>
      <c r="BD216" s="348">
        <v>0</v>
      </c>
      <c r="BE216" s="348">
        <v>0</v>
      </c>
      <c r="BF216" s="348">
        <v>0</v>
      </c>
      <c r="BG216" s="348">
        <v>0</v>
      </c>
      <c r="BH216" s="348">
        <v>0</v>
      </c>
      <c r="BI216" s="348">
        <v>0</v>
      </c>
      <c r="BJ216" s="348">
        <v>0</v>
      </c>
      <c r="BK216" s="348">
        <v>0</v>
      </c>
      <c r="BL216" s="348">
        <v>0</v>
      </c>
      <c r="BM216" s="348">
        <v>0</v>
      </c>
      <c r="BN216" s="348">
        <v>0</v>
      </c>
      <c r="BO216" s="348">
        <v>0</v>
      </c>
      <c r="BP216" s="348">
        <v>0</v>
      </c>
      <c r="BQ216" s="348">
        <v>0</v>
      </c>
      <c r="BR216" s="348">
        <v>0</v>
      </c>
      <c r="BS216" s="348">
        <v>0</v>
      </c>
      <c r="BT216" s="348">
        <v>0</v>
      </c>
      <c r="BU216" s="348">
        <v>0</v>
      </c>
      <c r="BV216" s="348">
        <v>0</v>
      </c>
      <c r="BW216" s="348">
        <v>0</v>
      </c>
      <c r="BX216" s="348">
        <v>0</v>
      </c>
      <c r="BY216" s="348">
        <v>0</v>
      </c>
      <c r="BZ216" s="348">
        <v>0</v>
      </c>
      <c r="CA216" s="348">
        <v>0</v>
      </c>
      <c r="CB216" s="348">
        <v>0</v>
      </c>
      <c r="CC216" s="348">
        <v>0</v>
      </c>
      <c r="CD216" s="348">
        <v>0</v>
      </c>
      <c r="CE216" s="348">
        <v>0</v>
      </c>
      <c r="CF216" s="348">
        <v>0</v>
      </c>
      <c r="CG216" s="348">
        <v>0</v>
      </c>
      <c r="CH216" s="348">
        <v>0</v>
      </c>
      <c r="CI216" s="348">
        <v>0</v>
      </c>
      <c r="CJ216" s="348">
        <v>0</v>
      </c>
      <c r="CK216" s="348">
        <v>0</v>
      </c>
      <c r="CL216" s="348">
        <v>0</v>
      </c>
      <c r="CM216" s="348">
        <v>0</v>
      </c>
      <c r="CN216" s="348">
        <v>0</v>
      </c>
      <c r="CO216" s="348">
        <v>0</v>
      </c>
      <c r="CP216" s="348">
        <v>0</v>
      </c>
      <c r="CQ216" s="348">
        <v>0</v>
      </c>
      <c r="CR216" s="348">
        <v>0</v>
      </c>
      <c r="CS216" s="348">
        <v>1</v>
      </c>
      <c r="CT216" s="348">
        <v>0</v>
      </c>
      <c r="CU216" s="348">
        <v>0</v>
      </c>
      <c r="CV216" s="348">
        <v>0</v>
      </c>
      <c r="CW216" s="348">
        <v>0</v>
      </c>
      <c r="CX216" s="348">
        <v>0</v>
      </c>
      <c r="CY216" s="348">
        <v>0</v>
      </c>
      <c r="CZ216" s="348">
        <v>0</v>
      </c>
      <c r="DA216" s="348">
        <v>0</v>
      </c>
      <c r="DB216" s="348">
        <v>0</v>
      </c>
      <c r="DC216" s="348">
        <v>0</v>
      </c>
      <c r="DD216" s="348">
        <v>0</v>
      </c>
      <c r="DE216" s="348">
        <v>0</v>
      </c>
      <c r="DF216" s="348">
        <v>0</v>
      </c>
      <c r="DG216" s="349">
        <v>0</v>
      </c>
    </row>
    <row r="217" spans="1:111" ht="15" customHeight="1" x14ac:dyDescent="0.3">
      <c r="A217" s="510">
        <v>95</v>
      </c>
      <c r="B217" s="196" t="s">
        <v>400</v>
      </c>
      <c r="C217" s="195" t="s">
        <v>401</v>
      </c>
      <c r="D217" s="348">
        <v>0</v>
      </c>
      <c r="E217" s="348">
        <v>0</v>
      </c>
      <c r="F217" s="348">
        <v>0</v>
      </c>
      <c r="G217" s="348">
        <v>0</v>
      </c>
      <c r="H217" s="348">
        <v>0</v>
      </c>
      <c r="I217" s="348">
        <v>0</v>
      </c>
      <c r="J217" s="348">
        <v>0</v>
      </c>
      <c r="K217" s="348">
        <v>0</v>
      </c>
      <c r="L217" s="348">
        <v>0</v>
      </c>
      <c r="M217" s="348">
        <v>0</v>
      </c>
      <c r="N217" s="348">
        <v>0</v>
      </c>
      <c r="O217" s="348">
        <v>0</v>
      </c>
      <c r="P217" s="348">
        <v>0</v>
      </c>
      <c r="Q217" s="348">
        <v>0</v>
      </c>
      <c r="R217" s="348">
        <v>0</v>
      </c>
      <c r="S217" s="348">
        <v>0</v>
      </c>
      <c r="T217" s="348">
        <v>0</v>
      </c>
      <c r="U217" s="348">
        <v>0</v>
      </c>
      <c r="V217" s="348">
        <v>0</v>
      </c>
      <c r="W217" s="348">
        <v>0</v>
      </c>
      <c r="X217" s="348">
        <v>0</v>
      </c>
      <c r="Y217" s="348">
        <v>0</v>
      </c>
      <c r="Z217" s="348">
        <v>0</v>
      </c>
      <c r="AA217" s="348">
        <v>0</v>
      </c>
      <c r="AB217" s="348">
        <v>0</v>
      </c>
      <c r="AC217" s="348">
        <v>0</v>
      </c>
      <c r="AD217" s="348">
        <v>0</v>
      </c>
      <c r="AE217" s="348">
        <v>0</v>
      </c>
      <c r="AF217" s="348">
        <v>0</v>
      </c>
      <c r="AG217" s="348">
        <v>0</v>
      </c>
      <c r="AH217" s="348">
        <v>0</v>
      </c>
      <c r="AI217" s="348">
        <v>0</v>
      </c>
      <c r="AJ217" s="348">
        <v>0</v>
      </c>
      <c r="AK217" s="348">
        <v>0</v>
      </c>
      <c r="AL217" s="348">
        <v>0</v>
      </c>
      <c r="AM217" s="348">
        <v>0</v>
      </c>
      <c r="AN217" s="348">
        <v>0</v>
      </c>
      <c r="AO217" s="348">
        <v>0</v>
      </c>
      <c r="AP217" s="348">
        <v>0</v>
      </c>
      <c r="AQ217" s="348">
        <v>0</v>
      </c>
      <c r="AR217" s="348">
        <v>0</v>
      </c>
      <c r="AS217" s="348">
        <v>0</v>
      </c>
      <c r="AT217" s="348">
        <v>0</v>
      </c>
      <c r="AU217" s="348">
        <v>0</v>
      </c>
      <c r="AV217" s="348">
        <v>0</v>
      </c>
      <c r="AW217" s="348">
        <v>0</v>
      </c>
      <c r="AX217" s="348">
        <v>0</v>
      </c>
      <c r="AY217" s="348">
        <v>0</v>
      </c>
      <c r="AZ217" s="348">
        <v>0</v>
      </c>
      <c r="BA217" s="348">
        <v>0</v>
      </c>
      <c r="BB217" s="348">
        <v>0</v>
      </c>
      <c r="BC217" s="348">
        <v>0</v>
      </c>
      <c r="BD217" s="348">
        <v>0</v>
      </c>
      <c r="BE217" s="348">
        <v>0</v>
      </c>
      <c r="BF217" s="348">
        <v>0</v>
      </c>
      <c r="BG217" s="348">
        <v>0</v>
      </c>
      <c r="BH217" s="348">
        <v>0</v>
      </c>
      <c r="BI217" s="348">
        <v>0</v>
      </c>
      <c r="BJ217" s="348">
        <v>0</v>
      </c>
      <c r="BK217" s="348">
        <v>0</v>
      </c>
      <c r="BL217" s="348">
        <v>0</v>
      </c>
      <c r="BM217" s="348">
        <v>0</v>
      </c>
      <c r="BN217" s="348">
        <v>0</v>
      </c>
      <c r="BO217" s="348">
        <v>0</v>
      </c>
      <c r="BP217" s="348">
        <v>0</v>
      </c>
      <c r="BQ217" s="348">
        <v>0</v>
      </c>
      <c r="BR217" s="348">
        <v>0</v>
      </c>
      <c r="BS217" s="348">
        <v>0</v>
      </c>
      <c r="BT217" s="348">
        <v>0</v>
      </c>
      <c r="BU217" s="348">
        <v>0</v>
      </c>
      <c r="BV217" s="348">
        <v>0</v>
      </c>
      <c r="BW217" s="348">
        <v>0</v>
      </c>
      <c r="BX217" s="348">
        <v>0</v>
      </c>
      <c r="BY217" s="348">
        <v>0</v>
      </c>
      <c r="BZ217" s="348">
        <v>0</v>
      </c>
      <c r="CA217" s="348">
        <v>0</v>
      </c>
      <c r="CB217" s="348">
        <v>0</v>
      </c>
      <c r="CC217" s="348">
        <v>0</v>
      </c>
      <c r="CD217" s="348">
        <v>0</v>
      </c>
      <c r="CE217" s="348">
        <v>0</v>
      </c>
      <c r="CF217" s="348">
        <v>0</v>
      </c>
      <c r="CG217" s="348">
        <v>0</v>
      </c>
      <c r="CH217" s="348">
        <v>0</v>
      </c>
      <c r="CI217" s="348">
        <v>0</v>
      </c>
      <c r="CJ217" s="348">
        <v>0</v>
      </c>
      <c r="CK217" s="348">
        <v>0</v>
      </c>
      <c r="CL217" s="348">
        <v>0</v>
      </c>
      <c r="CM217" s="348">
        <v>0</v>
      </c>
      <c r="CN217" s="348">
        <v>0</v>
      </c>
      <c r="CO217" s="348">
        <v>0</v>
      </c>
      <c r="CP217" s="348">
        <v>0</v>
      </c>
      <c r="CQ217" s="348">
        <v>0</v>
      </c>
      <c r="CR217" s="348">
        <v>0</v>
      </c>
      <c r="CS217" s="348">
        <v>0</v>
      </c>
      <c r="CT217" s="348">
        <v>1</v>
      </c>
      <c r="CU217" s="348">
        <v>0</v>
      </c>
      <c r="CV217" s="348">
        <v>0</v>
      </c>
      <c r="CW217" s="348">
        <v>0</v>
      </c>
      <c r="CX217" s="348">
        <v>0</v>
      </c>
      <c r="CY217" s="348">
        <v>0</v>
      </c>
      <c r="CZ217" s="348">
        <v>0</v>
      </c>
      <c r="DA217" s="348">
        <v>0</v>
      </c>
      <c r="DB217" s="348">
        <v>0</v>
      </c>
      <c r="DC217" s="348">
        <v>0</v>
      </c>
      <c r="DD217" s="348">
        <v>0</v>
      </c>
      <c r="DE217" s="348">
        <v>0</v>
      </c>
      <c r="DF217" s="348">
        <v>0</v>
      </c>
      <c r="DG217" s="349">
        <v>0</v>
      </c>
    </row>
    <row r="218" spans="1:111" ht="15" customHeight="1" x14ac:dyDescent="0.3">
      <c r="A218" s="510">
        <v>96</v>
      </c>
      <c r="B218" s="196" t="s">
        <v>402</v>
      </c>
      <c r="C218" s="195" t="s">
        <v>403</v>
      </c>
      <c r="D218" s="348">
        <v>2.4127606664422156E-3</v>
      </c>
      <c r="E218" s="348">
        <v>3.4619554357011527E-3</v>
      </c>
      <c r="F218" s="348">
        <v>9.7689689063647916E-4</v>
      </c>
      <c r="G218" s="348">
        <v>1.7924745085830202E-3</v>
      </c>
      <c r="H218" s="348">
        <v>1.1083510486423099E-2</v>
      </c>
      <c r="I218" s="348">
        <v>7.6282200706248698E-5</v>
      </c>
      <c r="J218" s="348">
        <v>3.5403772666034694E-4</v>
      </c>
      <c r="K218" s="348">
        <v>2.6576897342569243E-3</v>
      </c>
      <c r="L218" s="348">
        <v>1.8893184682976082E-3</v>
      </c>
      <c r="M218" s="348">
        <v>2.3752939626721327E-3</v>
      </c>
      <c r="N218" s="348">
        <v>1.1621592517030135E-3</v>
      </c>
      <c r="O218" s="348">
        <v>7.8014200874306188E-4</v>
      </c>
      <c r="P218" s="348">
        <v>6.5448193892903917E-4</v>
      </c>
      <c r="Q218" s="348">
        <v>1.5065350994654069E-3</v>
      </c>
      <c r="R218" s="348">
        <v>9.8833755607420507E-4</v>
      </c>
      <c r="S218" s="348">
        <v>1.809569095977389E-3</v>
      </c>
      <c r="T218" s="348">
        <v>1.1674563761952131E-3</v>
      </c>
      <c r="U218" s="348">
        <v>1.2159681431610698E-3</v>
      </c>
      <c r="V218" s="348">
        <v>1.7243889276000875E-3</v>
      </c>
      <c r="W218" s="348">
        <v>2.582780047094722E-3</v>
      </c>
      <c r="X218" s="348">
        <v>1.0658728363906252E-3</v>
      </c>
      <c r="Y218" s="348">
        <v>9.7132355374060617E-4</v>
      </c>
      <c r="Z218" s="348">
        <v>9.4830240851286518E-4</v>
      </c>
      <c r="AA218" s="348">
        <v>1.2855791233022671E-3</v>
      </c>
      <c r="AB218" s="348">
        <v>1.9115806362599143E-3</v>
      </c>
      <c r="AC218" s="348">
        <v>1.1151154065717468E-3</v>
      </c>
      <c r="AD218" s="348">
        <v>2.669961102359898E-4</v>
      </c>
      <c r="AE218" s="348">
        <v>6.9524086032987436E-4</v>
      </c>
      <c r="AF218" s="348">
        <v>1.0842494364655666E-3</v>
      </c>
      <c r="AG218" s="348">
        <v>9.254950862514227E-4</v>
      </c>
      <c r="AH218" s="348">
        <v>1.6647668812280435E-4</v>
      </c>
      <c r="AI218" s="348">
        <v>8.2095235362790626E-4</v>
      </c>
      <c r="AJ218" s="348">
        <v>2.2902710312618069E-3</v>
      </c>
      <c r="AK218" s="348">
        <v>9.879069098820603E-4</v>
      </c>
      <c r="AL218" s="348">
        <v>1.1753445750793076E-3</v>
      </c>
      <c r="AM218" s="348">
        <v>1.7808257327294528E-3</v>
      </c>
      <c r="AN218" s="348">
        <v>1.913253221372982E-3</v>
      </c>
      <c r="AO218" s="348">
        <v>1.3409790286424783E-3</v>
      </c>
      <c r="AP218" s="348">
        <v>1.57587561236317E-3</v>
      </c>
      <c r="AQ218" s="348">
        <v>5.4287551230270575E-4</v>
      </c>
      <c r="AR218" s="348">
        <v>1.6009245887532732E-3</v>
      </c>
      <c r="AS218" s="348">
        <v>1.0990068123870413E-3</v>
      </c>
      <c r="AT218" s="348">
        <v>8.7650540167480461E-4</v>
      </c>
      <c r="AU218" s="348">
        <v>2.463200444685286E-3</v>
      </c>
      <c r="AV218" s="348">
        <v>1.016380143342218E-3</v>
      </c>
      <c r="AW218" s="348">
        <v>7.9249272088977561E-4</v>
      </c>
      <c r="AX218" s="348">
        <v>4.1920563161366688E-4</v>
      </c>
      <c r="AY218" s="348">
        <v>9.6916790188461934E-4</v>
      </c>
      <c r="AZ218" s="348">
        <v>9.6764394798567663E-4</v>
      </c>
      <c r="BA218" s="348">
        <v>6.7249668558762516E-4</v>
      </c>
      <c r="BB218" s="348">
        <v>4.3426420095568586E-4</v>
      </c>
      <c r="BC218" s="348">
        <v>6.7681442593688968E-4</v>
      </c>
      <c r="BD218" s="348">
        <v>3.5814903894136482E-4</v>
      </c>
      <c r="BE218" s="348">
        <v>3.0088430115556529E-4</v>
      </c>
      <c r="BF218" s="348">
        <v>7.9802128408339103E-4</v>
      </c>
      <c r="BG218" s="348">
        <v>9.4465102295824502E-4</v>
      </c>
      <c r="BH218" s="348">
        <v>8.8191762676661199E-4</v>
      </c>
      <c r="BI218" s="348">
        <v>1.5635049149564494E-3</v>
      </c>
      <c r="BJ218" s="348">
        <v>7.7085975335419699E-4</v>
      </c>
      <c r="BK218" s="348">
        <v>1.1188770483122961E-3</v>
      </c>
      <c r="BL218" s="348">
        <v>3.5078860635904241E-3</v>
      </c>
      <c r="BM218" s="348">
        <v>1.6156902436879111E-3</v>
      </c>
      <c r="BN218" s="348">
        <v>2.2423170208152035E-3</v>
      </c>
      <c r="BO218" s="348">
        <v>1.71439964700863E-3</v>
      </c>
      <c r="BP218" s="348">
        <v>1.742363459000794E-3</v>
      </c>
      <c r="BQ218" s="348">
        <v>2.0027273405510706E-3</v>
      </c>
      <c r="BR218" s="348">
        <v>6.2856396862414057E-3</v>
      </c>
      <c r="BS218" s="348">
        <v>1.0111579698082893E-2</v>
      </c>
      <c r="BT218" s="348">
        <v>2.5987449750162813E-3</v>
      </c>
      <c r="BU218" s="348">
        <v>1.1639303162397688E-3</v>
      </c>
      <c r="BV218" s="348">
        <v>3.5452107785830019E-3</v>
      </c>
      <c r="BW218" s="348">
        <v>1.2476428044354494E-3</v>
      </c>
      <c r="BX218" s="348">
        <v>1.3150780393462902E-3</v>
      </c>
      <c r="BY218" s="348">
        <v>3.1672394523503714E-4</v>
      </c>
      <c r="BZ218" s="348">
        <v>1.4212192741242307E-3</v>
      </c>
      <c r="CA218" s="348">
        <v>1.971296806012763E-3</v>
      </c>
      <c r="CB218" s="348">
        <v>1.9311566644881471E-3</v>
      </c>
      <c r="CC218" s="348">
        <v>1.1359345031950381E-3</v>
      </c>
      <c r="CD218" s="348">
        <v>1.376833134953718E-3</v>
      </c>
      <c r="CE218" s="348">
        <v>1.4233155210869469E-3</v>
      </c>
      <c r="CF218" s="348">
        <v>4.2543389224517598E-3</v>
      </c>
      <c r="CG218" s="348">
        <v>3.4477068050175769E-3</v>
      </c>
      <c r="CH218" s="348">
        <v>4.5102339970300674E-4</v>
      </c>
      <c r="CI218" s="348">
        <v>2.2969498349515072E-3</v>
      </c>
      <c r="CJ218" s="348">
        <v>4.6897267413365286E-3</v>
      </c>
      <c r="CK218" s="348">
        <v>8.3513875028548047E-4</v>
      </c>
      <c r="CL218" s="348">
        <v>1.772828008767988E-3</v>
      </c>
      <c r="CM218" s="348">
        <v>3.2293377267290685E-3</v>
      </c>
      <c r="CN218" s="348">
        <v>6.3585704357144515E-4</v>
      </c>
      <c r="CO218" s="348">
        <v>9.8168387619634629E-4</v>
      </c>
      <c r="CP218" s="348">
        <v>5.2379697819961157E-3</v>
      </c>
      <c r="CQ218" s="348">
        <v>2.3900184928787381E-3</v>
      </c>
      <c r="CR218" s="348">
        <v>1.2293300388910148E-3</v>
      </c>
      <c r="CS218" s="348">
        <v>7.0369519869951708E-4</v>
      </c>
      <c r="CT218" s="348">
        <v>8.745717568425875E-4</v>
      </c>
      <c r="CU218" s="348">
        <v>0.97967073625821499</v>
      </c>
      <c r="CV218" s="348">
        <v>2.4179385385054717E-3</v>
      </c>
      <c r="CW218" s="348">
        <v>2.3805859122733911E-3</v>
      </c>
      <c r="CX218" s="348">
        <v>2.4953070989766632E-3</v>
      </c>
      <c r="CY218" s="348">
        <v>2.5547658952053431E-3</v>
      </c>
      <c r="CZ218" s="348">
        <v>2.5969956932528149E-3</v>
      </c>
      <c r="DA218" s="348">
        <v>2.3883992794949704E-3</v>
      </c>
      <c r="DB218" s="348">
        <v>2.1000605244865167E-3</v>
      </c>
      <c r="DC218" s="348">
        <v>9.1994935577288106E-3</v>
      </c>
      <c r="DD218" s="348">
        <v>2.9177384877253783E-3</v>
      </c>
      <c r="DE218" s="348">
        <v>2.9383121532737312E-3</v>
      </c>
      <c r="DF218" s="348">
        <v>1.2725570148377874E-3</v>
      </c>
      <c r="DG218" s="349">
        <v>6.2880226067588368E-4</v>
      </c>
    </row>
    <row r="219" spans="1:111" ht="15" customHeight="1" x14ac:dyDescent="0.3">
      <c r="A219" s="510">
        <v>97</v>
      </c>
      <c r="B219" s="196" t="s">
        <v>404</v>
      </c>
      <c r="C219" s="195" t="s">
        <v>243</v>
      </c>
      <c r="D219" s="348">
        <v>1.1763692656765608E-2</v>
      </c>
      <c r="E219" s="348">
        <v>1.1820394258978236E-2</v>
      </c>
      <c r="F219" s="348">
        <v>7.7331449736116661E-3</v>
      </c>
      <c r="G219" s="348">
        <v>1.4478836343874609E-2</v>
      </c>
      <c r="H219" s="348">
        <v>7.3472536833709707E-3</v>
      </c>
      <c r="I219" s="348">
        <v>5.4459640392320006E-4</v>
      </c>
      <c r="J219" s="348">
        <v>5.2373946837990498E-3</v>
      </c>
      <c r="K219" s="348">
        <v>7.9889492457575102E-3</v>
      </c>
      <c r="L219" s="348">
        <v>7.9894085838022235E-3</v>
      </c>
      <c r="M219" s="348">
        <v>7.4208832819799009E-3</v>
      </c>
      <c r="N219" s="348">
        <v>1.021893522152408E-3</v>
      </c>
      <c r="O219" s="348">
        <v>5.1750730046798863E-3</v>
      </c>
      <c r="P219" s="348">
        <v>2.1401314559034946E-3</v>
      </c>
      <c r="Q219" s="348">
        <v>1.0106822046328541E-2</v>
      </c>
      <c r="R219" s="348">
        <v>6.5986892560965099E-3</v>
      </c>
      <c r="S219" s="348">
        <v>8.7448559482272217E-3</v>
      </c>
      <c r="T219" s="348">
        <v>6.5774616787955568E-3</v>
      </c>
      <c r="U219" s="348">
        <v>1.1221226003881968E-2</v>
      </c>
      <c r="V219" s="348">
        <v>4.6952405870846854E-3</v>
      </c>
      <c r="W219" s="348">
        <v>5.9149266768777874E-3</v>
      </c>
      <c r="X219" s="348">
        <v>2.9679499242691232E-3</v>
      </c>
      <c r="Y219" s="348">
        <v>3.2299003347272398E-3</v>
      </c>
      <c r="Z219" s="348">
        <v>2.520562609657548E-3</v>
      </c>
      <c r="AA219" s="348">
        <v>4.7276320313389096E-3</v>
      </c>
      <c r="AB219" s="348">
        <v>4.1413760077706769E-3</v>
      </c>
      <c r="AC219" s="348">
        <v>4.9022049801118019E-3</v>
      </c>
      <c r="AD219" s="348">
        <v>6.5379728459673834E-4</v>
      </c>
      <c r="AE219" s="348">
        <v>6.8068077307128815E-3</v>
      </c>
      <c r="AF219" s="348">
        <v>5.4572764184347908E-3</v>
      </c>
      <c r="AG219" s="348">
        <v>5.133766309636501E-3</v>
      </c>
      <c r="AH219" s="348">
        <v>1.6906590895354498E-3</v>
      </c>
      <c r="AI219" s="348">
        <v>5.7339742101064775E-3</v>
      </c>
      <c r="AJ219" s="348">
        <v>1.2513780756128001E-2</v>
      </c>
      <c r="AK219" s="348">
        <v>4.8396253594179374E-3</v>
      </c>
      <c r="AL219" s="348">
        <v>1.3967065757031698E-2</v>
      </c>
      <c r="AM219" s="348">
        <v>6.9272622802837597E-3</v>
      </c>
      <c r="AN219" s="348">
        <v>6.8597945254038782E-3</v>
      </c>
      <c r="AO219" s="348">
        <v>8.4580563717108915E-3</v>
      </c>
      <c r="AP219" s="348">
        <v>6.83554437943594E-3</v>
      </c>
      <c r="AQ219" s="348">
        <v>3.3729666300291307E-3</v>
      </c>
      <c r="AR219" s="348">
        <v>5.5364642523608645E-3</v>
      </c>
      <c r="AS219" s="348">
        <v>6.2440298308232443E-3</v>
      </c>
      <c r="AT219" s="348">
        <v>6.6964750326066105E-3</v>
      </c>
      <c r="AU219" s="348">
        <v>7.8797464176043087E-3</v>
      </c>
      <c r="AV219" s="348">
        <v>9.1957951366699962E-3</v>
      </c>
      <c r="AW219" s="348">
        <v>4.5199348168534006E-3</v>
      </c>
      <c r="AX219" s="348">
        <v>4.1134092954864809E-3</v>
      </c>
      <c r="AY219" s="348">
        <v>6.2426740737198758E-3</v>
      </c>
      <c r="AZ219" s="348">
        <v>1.0953250249138045E-2</v>
      </c>
      <c r="BA219" s="348">
        <v>5.6543321480292943E-3</v>
      </c>
      <c r="BB219" s="348">
        <v>2.5719489092212683E-3</v>
      </c>
      <c r="BC219" s="348">
        <v>6.9417848422126272E-3</v>
      </c>
      <c r="BD219" s="348">
        <v>2.7768119529487313E-3</v>
      </c>
      <c r="BE219" s="348">
        <v>1.6778174548024356E-3</v>
      </c>
      <c r="BF219" s="348">
        <v>7.5016385497380404E-3</v>
      </c>
      <c r="BG219" s="348">
        <v>7.507059997715379E-3</v>
      </c>
      <c r="BH219" s="348">
        <v>7.694263911851535E-3</v>
      </c>
      <c r="BI219" s="348">
        <v>1.3949919972551647E-2</v>
      </c>
      <c r="BJ219" s="348">
        <v>1.2176848633073854E-2</v>
      </c>
      <c r="BK219" s="348">
        <v>8.8393033318284221E-3</v>
      </c>
      <c r="BL219" s="348">
        <v>6.2157327740910331E-2</v>
      </c>
      <c r="BM219" s="348">
        <v>2.9131716883699442E-2</v>
      </c>
      <c r="BN219" s="348">
        <v>1.9655855666174081E-2</v>
      </c>
      <c r="BO219" s="348">
        <v>4.3815627814381683E-2</v>
      </c>
      <c r="BP219" s="348">
        <v>5.7871057645063603E-2</v>
      </c>
      <c r="BQ219" s="348">
        <v>6.413125037773598E-3</v>
      </c>
      <c r="BR219" s="348">
        <v>8.0279142794021322E-3</v>
      </c>
      <c r="BS219" s="348">
        <v>6.962334749501164E-3</v>
      </c>
      <c r="BT219" s="348">
        <v>9.4518205289933384E-3</v>
      </c>
      <c r="BU219" s="348">
        <v>1.3438671390492707E-2</v>
      </c>
      <c r="BV219" s="348">
        <v>7.1810927207025055E-3</v>
      </c>
      <c r="BW219" s="348">
        <v>4.0257453654080127E-3</v>
      </c>
      <c r="BX219" s="348">
        <v>3.5216621615865571E-3</v>
      </c>
      <c r="BY219" s="348">
        <v>1.0581004605108094E-3</v>
      </c>
      <c r="BZ219" s="348">
        <v>5.2699161946047728E-3</v>
      </c>
      <c r="CA219" s="348">
        <v>6.6875367434614738E-3</v>
      </c>
      <c r="CB219" s="348">
        <v>0.18734869837215337</v>
      </c>
      <c r="CC219" s="348">
        <v>2.9435402824118904E-3</v>
      </c>
      <c r="CD219" s="348">
        <v>5.7072066967072392E-2</v>
      </c>
      <c r="CE219" s="348">
        <v>8.740131622328496E-3</v>
      </c>
      <c r="CF219" s="348">
        <v>8.5048731276225961E-3</v>
      </c>
      <c r="CG219" s="348">
        <v>8.2502983781416826E-3</v>
      </c>
      <c r="CH219" s="348">
        <v>4.3536713993270098E-3</v>
      </c>
      <c r="CI219" s="348">
        <v>1.3975614664735974E-2</v>
      </c>
      <c r="CJ219" s="348">
        <v>1.7158681737879784E-2</v>
      </c>
      <c r="CK219" s="348">
        <v>8.2861007252921816E-3</v>
      </c>
      <c r="CL219" s="348">
        <v>4.3277922176166064E-2</v>
      </c>
      <c r="CM219" s="348">
        <v>1.0380160414537777E-2</v>
      </c>
      <c r="CN219" s="348">
        <v>9.7059982676517796E-3</v>
      </c>
      <c r="CO219" s="348">
        <v>4.9564783683572009E-3</v>
      </c>
      <c r="CP219" s="348">
        <v>6.2265286671499354E-3</v>
      </c>
      <c r="CQ219" s="348">
        <v>1.0968298106121569E-2</v>
      </c>
      <c r="CR219" s="348">
        <v>1.4109675262633839E-2</v>
      </c>
      <c r="CS219" s="348">
        <v>8.1235708461580621E-3</v>
      </c>
      <c r="CT219" s="348">
        <v>1.4437545192558214E-2</v>
      </c>
      <c r="CU219" s="348">
        <v>7.1597171134842588E-3</v>
      </c>
      <c r="CV219" s="348">
        <v>0.99756818942547809</v>
      </c>
      <c r="CW219" s="348">
        <v>1.6367973477607097E-2</v>
      </c>
      <c r="CX219" s="348">
        <v>1.0232640666478192E-2</v>
      </c>
      <c r="CY219" s="348">
        <v>9.3817309775231644E-3</v>
      </c>
      <c r="CZ219" s="348">
        <v>2.162773892161075E-2</v>
      </c>
      <c r="DA219" s="348">
        <v>7.5315234227784208E-3</v>
      </c>
      <c r="DB219" s="348">
        <v>8.8779115079045956E-3</v>
      </c>
      <c r="DC219" s="348">
        <v>9.8941759329707196E-3</v>
      </c>
      <c r="DD219" s="348">
        <v>5.7408110809691482E-3</v>
      </c>
      <c r="DE219" s="348">
        <v>8.8625219130315409E-3</v>
      </c>
      <c r="DF219" s="348">
        <v>8.6551617862175995E-3</v>
      </c>
      <c r="DG219" s="349">
        <v>4.1115443245163842E-3</v>
      </c>
    </row>
    <row r="220" spans="1:111" ht="15" customHeight="1" x14ac:dyDescent="0.3">
      <c r="A220" s="510">
        <v>98</v>
      </c>
      <c r="B220" s="196" t="s">
        <v>405</v>
      </c>
      <c r="C220" s="195" t="s">
        <v>244</v>
      </c>
      <c r="D220" s="348">
        <v>4.0217317591008392E-3</v>
      </c>
      <c r="E220" s="348">
        <v>4.7140811742193761E-3</v>
      </c>
      <c r="F220" s="348">
        <v>4.075526409736482E-3</v>
      </c>
      <c r="G220" s="348">
        <v>4.4593028645646595E-3</v>
      </c>
      <c r="H220" s="348">
        <v>4.7848690822389021E-3</v>
      </c>
      <c r="I220" s="348">
        <v>8.7868365009368643E-5</v>
      </c>
      <c r="J220" s="348">
        <v>7.7837022337858474E-4</v>
      </c>
      <c r="K220" s="348">
        <v>9.3189910529029273E-3</v>
      </c>
      <c r="L220" s="348">
        <v>4.4825602229569383E-2</v>
      </c>
      <c r="M220" s="348">
        <v>5.0363362492440826E-3</v>
      </c>
      <c r="N220" s="348">
        <v>8.4305767029933237E-3</v>
      </c>
      <c r="O220" s="348">
        <v>3.5183682927412848E-3</v>
      </c>
      <c r="P220" s="348">
        <v>2.9748016083613609E-3</v>
      </c>
      <c r="Q220" s="348">
        <v>4.5079491557393483E-3</v>
      </c>
      <c r="R220" s="348">
        <v>7.7658613285760238E-3</v>
      </c>
      <c r="S220" s="348">
        <v>7.8165041424752627E-3</v>
      </c>
      <c r="T220" s="348">
        <v>7.7463271631975552E-3</v>
      </c>
      <c r="U220" s="348">
        <v>5.8049902859617425E-3</v>
      </c>
      <c r="V220" s="348">
        <v>5.6118134430406868E-3</v>
      </c>
      <c r="W220" s="348">
        <v>5.1238401456674678E-3</v>
      </c>
      <c r="X220" s="348">
        <v>2.0003536777603611E-3</v>
      </c>
      <c r="Y220" s="348">
        <v>3.1592451401713448E-3</v>
      </c>
      <c r="Z220" s="348">
        <v>2.7162792805676466E-3</v>
      </c>
      <c r="AA220" s="348">
        <v>5.3998135457561944E-3</v>
      </c>
      <c r="AB220" s="348">
        <v>4.3666595796882895E-2</v>
      </c>
      <c r="AC220" s="348">
        <v>3.4598863255345204E-2</v>
      </c>
      <c r="AD220" s="348">
        <v>6.3906813895959352E-4</v>
      </c>
      <c r="AE220" s="348">
        <v>1.8178769019884221E-3</v>
      </c>
      <c r="AF220" s="348">
        <v>8.6773645190847491E-3</v>
      </c>
      <c r="AG220" s="348">
        <v>6.7310828118994637E-3</v>
      </c>
      <c r="AH220" s="348">
        <v>1.6533727792014698E-3</v>
      </c>
      <c r="AI220" s="348">
        <v>4.6837355724076825E-3</v>
      </c>
      <c r="AJ220" s="348">
        <v>4.5190370542473098E-3</v>
      </c>
      <c r="AK220" s="348">
        <v>8.0758646467220547E-3</v>
      </c>
      <c r="AL220" s="348">
        <v>5.6740666977003421E-3</v>
      </c>
      <c r="AM220" s="348">
        <v>2.6533923165601176E-3</v>
      </c>
      <c r="AN220" s="348">
        <v>3.4271705838684425E-3</v>
      </c>
      <c r="AO220" s="348">
        <v>4.2464263716618569E-3</v>
      </c>
      <c r="AP220" s="348">
        <v>3.3819597209935673E-3</v>
      </c>
      <c r="AQ220" s="348">
        <v>1.1947796219218512E-3</v>
      </c>
      <c r="AR220" s="348">
        <v>2.6817360276921334E-3</v>
      </c>
      <c r="AS220" s="348">
        <v>4.6828844391998206E-3</v>
      </c>
      <c r="AT220" s="348">
        <v>4.3741195424163246E-3</v>
      </c>
      <c r="AU220" s="348">
        <v>6.3682130897566537E-3</v>
      </c>
      <c r="AV220" s="348">
        <v>5.4176238371847103E-3</v>
      </c>
      <c r="AW220" s="348">
        <v>5.6625738304350789E-3</v>
      </c>
      <c r="AX220" s="348">
        <v>3.2087310425400225E-3</v>
      </c>
      <c r="AY220" s="348">
        <v>5.4607778177223846E-3</v>
      </c>
      <c r="AZ220" s="348">
        <v>6.5894681323809068E-3</v>
      </c>
      <c r="BA220" s="348">
        <v>9.8609997929441084E-3</v>
      </c>
      <c r="BB220" s="348">
        <v>2.5922906793956636E-3</v>
      </c>
      <c r="BC220" s="348">
        <v>5.0190001937271463E-3</v>
      </c>
      <c r="BD220" s="348">
        <v>3.7153784958204486E-3</v>
      </c>
      <c r="BE220" s="348">
        <v>2.5494664715400182E-3</v>
      </c>
      <c r="BF220" s="348">
        <v>1.2460702198359144E-2</v>
      </c>
      <c r="BG220" s="348">
        <v>1.3221603471241572E-2</v>
      </c>
      <c r="BH220" s="348">
        <v>1.0191390582494551E-2</v>
      </c>
      <c r="BI220" s="348">
        <v>6.0238727089497344E-3</v>
      </c>
      <c r="BJ220" s="348">
        <v>4.8767880136986142E-3</v>
      </c>
      <c r="BK220" s="348">
        <v>9.5994071730891237E-3</v>
      </c>
      <c r="BL220" s="348">
        <v>5.9686665646399174E-3</v>
      </c>
      <c r="BM220" s="348">
        <v>7.7046094100072429E-3</v>
      </c>
      <c r="BN220" s="348">
        <v>4.9599236953760673E-3</v>
      </c>
      <c r="BO220" s="348">
        <v>6.3320536804843987E-3</v>
      </c>
      <c r="BP220" s="348">
        <v>5.6137803056184703E-3</v>
      </c>
      <c r="BQ220" s="348">
        <v>6.1168479945583392E-3</v>
      </c>
      <c r="BR220" s="348">
        <v>1.5329876107140122E-2</v>
      </c>
      <c r="BS220" s="348">
        <v>1.3488093844416854E-2</v>
      </c>
      <c r="BT220" s="348">
        <v>5.2633667290551602E-3</v>
      </c>
      <c r="BU220" s="348">
        <v>1.4115893824229994E-2</v>
      </c>
      <c r="BV220" s="348">
        <v>3.2739759912577125E-2</v>
      </c>
      <c r="BW220" s="348">
        <v>2.4753565058753403E-2</v>
      </c>
      <c r="BX220" s="348">
        <v>2.3166214233569463E-2</v>
      </c>
      <c r="BY220" s="348">
        <v>2.8955578194621743E-3</v>
      </c>
      <c r="BZ220" s="348">
        <v>8.5064738326223639E-3</v>
      </c>
      <c r="CA220" s="348">
        <v>5.7955470597060316E-3</v>
      </c>
      <c r="CB220" s="348">
        <v>1.0710252580638041E-2</v>
      </c>
      <c r="CC220" s="348">
        <v>3.823474492317775E-3</v>
      </c>
      <c r="CD220" s="348">
        <v>1.4618692794462122E-2</v>
      </c>
      <c r="CE220" s="348">
        <v>8.3466384572915813E-3</v>
      </c>
      <c r="CF220" s="348">
        <v>6.9897443073584278E-3</v>
      </c>
      <c r="CG220" s="348">
        <v>1.4252638410017246E-2</v>
      </c>
      <c r="CH220" s="348">
        <v>3.0896481639822466E-3</v>
      </c>
      <c r="CI220" s="348">
        <v>3.3203478238630131E-2</v>
      </c>
      <c r="CJ220" s="348">
        <v>3.1093709750838583E-2</v>
      </c>
      <c r="CK220" s="348">
        <v>1.7081417519028599E-2</v>
      </c>
      <c r="CL220" s="348">
        <v>4.0241473111503188E-2</v>
      </c>
      <c r="CM220" s="348">
        <v>3.8245300112814053E-2</v>
      </c>
      <c r="CN220" s="348">
        <v>5.3173379794967017E-3</v>
      </c>
      <c r="CO220" s="348">
        <v>6.8017322301488249E-3</v>
      </c>
      <c r="CP220" s="348">
        <v>8.1005914150334181E-3</v>
      </c>
      <c r="CQ220" s="348">
        <v>1.4684731961011721E-2</v>
      </c>
      <c r="CR220" s="348">
        <v>1.0605511334015943E-2</v>
      </c>
      <c r="CS220" s="348">
        <v>5.8271551344072367E-3</v>
      </c>
      <c r="CT220" s="348">
        <v>4.8266577266300077E-3</v>
      </c>
      <c r="CU220" s="348">
        <v>9.695119455423928E-3</v>
      </c>
      <c r="CV220" s="348">
        <v>1.8641165249443405E-2</v>
      </c>
      <c r="CW220" s="348">
        <v>0.83753989389421379</v>
      </c>
      <c r="CX220" s="348">
        <v>7.9782253731415544E-3</v>
      </c>
      <c r="CY220" s="348">
        <v>1.8007176868027192E-2</v>
      </c>
      <c r="CZ220" s="348">
        <v>1.0714561533042987E-2</v>
      </c>
      <c r="DA220" s="348">
        <v>1.7854383022775828E-2</v>
      </c>
      <c r="DB220" s="348">
        <v>1.9821868489444935E-2</v>
      </c>
      <c r="DC220" s="348">
        <v>1.2770390319247009E-2</v>
      </c>
      <c r="DD220" s="348">
        <v>1.0747593381480187E-2</v>
      </c>
      <c r="DE220" s="348">
        <v>1.2485071656822638E-2</v>
      </c>
      <c r="DF220" s="348">
        <v>9.453513217395652E-3</v>
      </c>
      <c r="DG220" s="349">
        <v>5.8831938458827043E-3</v>
      </c>
    </row>
    <row r="221" spans="1:111" ht="15" customHeight="1" x14ac:dyDescent="0.3">
      <c r="A221" s="510">
        <v>99</v>
      </c>
      <c r="B221" s="196" t="s">
        <v>406</v>
      </c>
      <c r="C221" s="195" t="s">
        <v>245</v>
      </c>
      <c r="D221" s="348">
        <v>4.2098244051228285E-2</v>
      </c>
      <c r="E221" s="348">
        <v>2.9953049263778512E-2</v>
      </c>
      <c r="F221" s="348">
        <v>8.3093688011981984E-2</v>
      </c>
      <c r="G221" s="348">
        <v>2.1822511420956529E-2</v>
      </c>
      <c r="H221" s="348">
        <v>1.2243518505710293E-2</v>
      </c>
      <c r="I221" s="348">
        <v>5.1748060290738608E-4</v>
      </c>
      <c r="J221" s="348">
        <v>8.0784499021579002E-3</v>
      </c>
      <c r="K221" s="348">
        <v>1.9224199151222868E-2</v>
      </c>
      <c r="L221" s="348">
        <v>1.8475359060947594E-2</v>
      </c>
      <c r="M221" s="348">
        <v>2.0497797072609861E-2</v>
      </c>
      <c r="N221" s="348">
        <v>2.529156432371915E-3</v>
      </c>
      <c r="O221" s="348">
        <v>1.4171977462051415E-2</v>
      </c>
      <c r="P221" s="348">
        <v>4.5286532086437521E-3</v>
      </c>
      <c r="Q221" s="348">
        <v>1.8584776058051911E-2</v>
      </c>
      <c r="R221" s="348">
        <v>1.018376346835312E-2</v>
      </c>
      <c r="S221" s="348">
        <v>2.2612844430127687E-2</v>
      </c>
      <c r="T221" s="348">
        <v>1.4864323066375047E-2</v>
      </c>
      <c r="U221" s="348">
        <v>1.3246288169361208E-2</v>
      </c>
      <c r="V221" s="348">
        <v>2.001073208622247E-2</v>
      </c>
      <c r="W221" s="348">
        <v>2.4618710069783785E-2</v>
      </c>
      <c r="X221" s="348">
        <v>1.1427781404691192E-2</v>
      </c>
      <c r="Y221" s="348">
        <v>2.0350638989868258E-2</v>
      </c>
      <c r="Z221" s="348">
        <v>1.2364154097106709E-2</v>
      </c>
      <c r="AA221" s="348">
        <v>1.4710414328345724E-2</v>
      </c>
      <c r="AB221" s="348">
        <v>1.3557107040259133E-2</v>
      </c>
      <c r="AC221" s="348">
        <v>1.2930901515801167E-2</v>
      </c>
      <c r="AD221" s="348">
        <v>2.9283663640809524E-3</v>
      </c>
      <c r="AE221" s="348">
        <v>1.2621312556805948E-2</v>
      </c>
      <c r="AF221" s="348">
        <v>1.6866213335723849E-2</v>
      </c>
      <c r="AG221" s="348">
        <v>2.1288881878526782E-2</v>
      </c>
      <c r="AH221" s="348">
        <v>3.8961475310396983E-3</v>
      </c>
      <c r="AI221" s="348">
        <v>1.4962602508973605E-2</v>
      </c>
      <c r="AJ221" s="348">
        <v>3.1437049575124214E-2</v>
      </c>
      <c r="AK221" s="348">
        <v>1.7329426608428403E-2</v>
      </c>
      <c r="AL221" s="348">
        <v>3.0073949052306526E-2</v>
      </c>
      <c r="AM221" s="348">
        <v>1.9853507903167436E-2</v>
      </c>
      <c r="AN221" s="348">
        <v>2.0650353442174148E-2</v>
      </c>
      <c r="AO221" s="348">
        <v>2.5246961261569053E-2</v>
      </c>
      <c r="AP221" s="348">
        <v>1.4015382029588965E-2</v>
      </c>
      <c r="AQ221" s="348">
        <v>7.0864390881645971E-3</v>
      </c>
      <c r="AR221" s="348">
        <v>1.294133228808954E-2</v>
      </c>
      <c r="AS221" s="348">
        <v>1.8786727173835817E-2</v>
      </c>
      <c r="AT221" s="348">
        <v>1.6340292795506764E-2</v>
      </c>
      <c r="AU221" s="348">
        <v>1.6007205134886588E-2</v>
      </c>
      <c r="AV221" s="348">
        <v>1.4027508260606362E-2</v>
      </c>
      <c r="AW221" s="348">
        <v>1.0841408588950887E-2</v>
      </c>
      <c r="AX221" s="348">
        <v>8.3611271319259366E-3</v>
      </c>
      <c r="AY221" s="348">
        <v>1.9312170370932989E-2</v>
      </c>
      <c r="AZ221" s="348">
        <v>1.4481314870660206E-2</v>
      </c>
      <c r="BA221" s="348">
        <v>1.1176272718939504E-2</v>
      </c>
      <c r="BB221" s="348">
        <v>6.1671396134323625E-3</v>
      </c>
      <c r="BC221" s="348">
        <v>8.844629032964962E-3</v>
      </c>
      <c r="BD221" s="348">
        <v>5.5427695305249932E-3</v>
      </c>
      <c r="BE221" s="348">
        <v>4.0592674970822808E-3</v>
      </c>
      <c r="BF221" s="348">
        <v>1.5284794992329948E-2</v>
      </c>
      <c r="BG221" s="348">
        <v>1.6394169532328969E-2</v>
      </c>
      <c r="BH221" s="348">
        <v>1.7394091594667843E-2</v>
      </c>
      <c r="BI221" s="348">
        <v>1.4155352752076474E-2</v>
      </c>
      <c r="BJ221" s="348">
        <v>9.9102680528814734E-3</v>
      </c>
      <c r="BK221" s="348">
        <v>1.2793906438857836E-2</v>
      </c>
      <c r="BL221" s="348">
        <v>3.6100119639131727E-2</v>
      </c>
      <c r="BM221" s="348">
        <v>1.8832851107766654E-2</v>
      </c>
      <c r="BN221" s="348">
        <v>2.2989770447280556E-2</v>
      </c>
      <c r="BO221" s="348">
        <v>2.5354548563662475E-2</v>
      </c>
      <c r="BP221" s="348">
        <v>2.3247858239700294E-2</v>
      </c>
      <c r="BQ221" s="348">
        <v>4.8470030770013918E-2</v>
      </c>
      <c r="BR221" s="348">
        <v>1.2404911320332557E-2</v>
      </c>
      <c r="BS221" s="348">
        <v>3.9023732139660205E-2</v>
      </c>
      <c r="BT221" s="348">
        <v>3.066632590652197E-2</v>
      </c>
      <c r="BU221" s="348">
        <v>1.3172840091646845E-2</v>
      </c>
      <c r="BV221" s="348">
        <v>1.0067036501946175E-2</v>
      </c>
      <c r="BW221" s="348">
        <v>6.9117213156068497E-3</v>
      </c>
      <c r="BX221" s="348">
        <v>5.8281144707481702E-3</v>
      </c>
      <c r="BY221" s="348">
        <v>1.4175282140005288E-3</v>
      </c>
      <c r="BZ221" s="348">
        <v>9.6814803987674801E-3</v>
      </c>
      <c r="CA221" s="348">
        <v>3.6628889888703289E-2</v>
      </c>
      <c r="CB221" s="348">
        <v>0.23630263799044257</v>
      </c>
      <c r="CC221" s="348">
        <v>3.6515875906499447E-3</v>
      </c>
      <c r="CD221" s="348">
        <v>2.1709308802916518E-2</v>
      </c>
      <c r="CE221" s="348">
        <v>1.5205953573303604E-2</v>
      </c>
      <c r="CF221" s="348">
        <v>1.6063102791679225E-2</v>
      </c>
      <c r="CG221" s="348">
        <v>1.782981332031246E-2</v>
      </c>
      <c r="CH221" s="348">
        <v>9.6176629057108526E-3</v>
      </c>
      <c r="CI221" s="348">
        <v>2.1495587462881518E-2</v>
      </c>
      <c r="CJ221" s="348">
        <v>1.99132713372841E-2</v>
      </c>
      <c r="CK221" s="348">
        <v>2.3513689021225064E-2</v>
      </c>
      <c r="CL221" s="348">
        <v>1.8536670989457146E-2</v>
      </c>
      <c r="CM221" s="348">
        <v>1.3304529254575625E-2</v>
      </c>
      <c r="CN221" s="348">
        <v>2.0776663933571464E-2</v>
      </c>
      <c r="CO221" s="348">
        <v>1.0187042924532491E-2</v>
      </c>
      <c r="CP221" s="348">
        <v>2.2505206247655712E-2</v>
      </c>
      <c r="CQ221" s="348">
        <v>1.1289224057990236E-2</v>
      </c>
      <c r="CR221" s="348">
        <v>2.4605699487984242E-2</v>
      </c>
      <c r="CS221" s="348">
        <v>1.5653212781324158E-2</v>
      </c>
      <c r="CT221" s="348">
        <v>9.5532301256061585E-3</v>
      </c>
      <c r="CU221" s="348">
        <v>1.5368247124411564E-2</v>
      </c>
      <c r="CV221" s="348">
        <v>0.14165342662202909</v>
      </c>
      <c r="CW221" s="348">
        <v>1.4732801281730471E-2</v>
      </c>
      <c r="CX221" s="348">
        <v>1.0527657160448918</v>
      </c>
      <c r="CY221" s="348">
        <v>9.4887016731204348E-3</v>
      </c>
      <c r="CZ221" s="348">
        <v>2.5833455106892875E-2</v>
      </c>
      <c r="DA221" s="348">
        <v>1.4084875298662508E-2</v>
      </c>
      <c r="DB221" s="348">
        <v>1.7342888541401112E-2</v>
      </c>
      <c r="DC221" s="348">
        <v>1.7975247382766842E-2</v>
      </c>
      <c r="DD221" s="348">
        <v>9.1260242644956805E-3</v>
      </c>
      <c r="DE221" s="348">
        <v>1.2777705489195618E-2</v>
      </c>
      <c r="DF221" s="348">
        <v>1.6329693741149932E-2</v>
      </c>
      <c r="DG221" s="349">
        <v>6.5959322943404839E-3</v>
      </c>
    </row>
    <row r="222" spans="1:111" ht="15" customHeight="1" x14ac:dyDescent="0.3">
      <c r="A222" s="510">
        <v>100</v>
      </c>
      <c r="B222" s="196" t="s">
        <v>407</v>
      </c>
      <c r="C222" s="195" t="s">
        <v>408</v>
      </c>
      <c r="D222" s="348">
        <v>2.06308439716297E-2</v>
      </c>
      <c r="E222" s="348">
        <v>3.0209964041298037E-2</v>
      </c>
      <c r="F222" s="348">
        <v>4.4543993825018391E-2</v>
      </c>
      <c r="G222" s="348">
        <v>1.861757500861308E-2</v>
      </c>
      <c r="H222" s="348">
        <v>2.795490704883858E-2</v>
      </c>
      <c r="I222" s="348">
        <v>9.0530071822241443E-4</v>
      </c>
      <c r="J222" s="348">
        <v>5.5407547995292303E-3</v>
      </c>
      <c r="K222" s="348">
        <v>5.0897210451408763E-2</v>
      </c>
      <c r="L222" s="348">
        <v>4.4965046507870698E-2</v>
      </c>
      <c r="M222" s="348">
        <v>3.4948066115196762E-2</v>
      </c>
      <c r="N222" s="348">
        <v>1.0701987133411941E-2</v>
      </c>
      <c r="O222" s="348">
        <v>2.2674813076566023E-2</v>
      </c>
      <c r="P222" s="348">
        <v>1.8368833626661911E-2</v>
      </c>
      <c r="Q222" s="348">
        <v>2.6826277451598268E-2</v>
      </c>
      <c r="R222" s="348">
        <v>4.3821173378355845E-2</v>
      </c>
      <c r="S222" s="348">
        <v>4.8793233935677097E-2</v>
      </c>
      <c r="T222" s="348">
        <v>4.0699741492364987E-2</v>
      </c>
      <c r="U222" s="348">
        <v>5.7097104151010866E-2</v>
      </c>
      <c r="V222" s="348">
        <v>3.1146740844029734E-2</v>
      </c>
      <c r="W222" s="348">
        <v>3.5174711247591056E-2</v>
      </c>
      <c r="X222" s="348">
        <v>1.5616924505525098E-2</v>
      </c>
      <c r="Y222" s="348">
        <v>2.3965654452783852E-2</v>
      </c>
      <c r="Z222" s="348">
        <v>2.0684168320427854E-2</v>
      </c>
      <c r="AA222" s="348">
        <v>3.059968637583934E-2</v>
      </c>
      <c r="AB222" s="348">
        <v>4.1098166742489069E-2</v>
      </c>
      <c r="AC222" s="348">
        <v>4.1915475315508564E-2</v>
      </c>
      <c r="AD222" s="348">
        <v>5.8556879843867952E-3</v>
      </c>
      <c r="AE222" s="348">
        <v>1.5549278373039989E-2</v>
      </c>
      <c r="AF222" s="348">
        <v>5.2669228341541599E-2</v>
      </c>
      <c r="AG222" s="348">
        <v>3.3394564746098747E-2</v>
      </c>
      <c r="AH222" s="348">
        <v>1.0622496617994066E-2</v>
      </c>
      <c r="AI222" s="348">
        <v>5.9997252150032029E-2</v>
      </c>
      <c r="AJ222" s="348">
        <v>8.1582501524752118E-2</v>
      </c>
      <c r="AK222" s="348">
        <v>3.474274086630192E-2</v>
      </c>
      <c r="AL222" s="348">
        <v>5.970801279563976E-2</v>
      </c>
      <c r="AM222" s="348">
        <v>2.3011205802178046E-2</v>
      </c>
      <c r="AN222" s="348">
        <v>2.6415134495013825E-2</v>
      </c>
      <c r="AO222" s="348">
        <v>4.6861776347108086E-2</v>
      </c>
      <c r="AP222" s="348">
        <v>2.9566767669600237E-2</v>
      </c>
      <c r="AQ222" s="348">
        <v>9.5737890101668856E-3</v>
      </c>
      <c r="AR222" s="348">
        <v>2.4653365472719645E-2</v>
      </c>
      <c r="AS222" s="348">
        <v>3.6066583871713721E-2</v>
      </c>
      <c r="AT222" s="348">
        <v>4.1476551773739968E-2</v>
      </c>
      <c r="AU222" s="348">
        <v>4.7976446626773563E-2</v>
      </c>
      <c r="AV222" s="348">
        <v>4.2730160518561856E-2</v>
      </c>
      <c r="AW222" s="348">
        <v>3.5000575608148815E-2</v>
      </c>
      <c r="AX222" s="348">
        <v>2.4688652901937523E-2</v>
      </c>
      <c r="AY222" s="348">
        <v>5.754381241861431E-2</v>
      </c>
      <c r="AZ222" s="348">
        <v>5.045339740206109E-2</v>
      </c>
      <c r="BA222" s="348">
        <v>4.0132256452981657E-2</v>
      </c>
      <c r="BB222" s="348">
        <v>2.2010250818729926E-2</v>
      </c>
      <c r="BC222" s="348">
        <v>3.0155131632699943E-2</v>
      </c>
      <c r="BD222" s="348">
        <v>2.5525045908425605E-2</v>
      </c>
      <c r="BE222" s="348">
        <v>1.8359323963457536E-2</v>
      </c>
      <c r="BF222" s="348">
        <v>5.4923300946814267E-2</v>
      </c>
      <c r="BG222" s="348">
        <v>5.6370629229496608E-2</v>
      </c>
      <c r="BH222" s="348">
        <v>5.9200888090906435E-2</v>
      </c>
      <c r="BI222" s="348">
        <v>4.220415230914823E-2</v>
      </c>
      <c r="BJ222" s="348">
        <v>4.0602975987999328E-2</v>
      </c>
      <c r="BK222" s="348">
        <v>3.0865481835946312E-2</v>
      </c>
      <c r="BL222" s="348">
        <v>6.5153180690686124E-2</v>
      </c>
      <c r="BM222" s="348">
        <v>0.10668616609954047</v>
      </c>
      <c r="BN222" s="348">
        <v>6.2348773086482595E-2</v>
      </c>
      <c r="BO222" s="348">
        <v>0.15616639625619452</v>
      </c>
      <c r="BP222" s="348">
        <v>8.5281499804722716E-2</v>
      </c>
      <c r="BQ222" s="348">
        <v>7.3882090960121841E-2</v>
      </c>
      <c r="BR222" s="348">
        <v>6.0396412597872325E-2</v>
      </c>
      <c r="BS222" s="348">
        <v>0.16451832455985857</v>
      </c>
      <c r="BT222" s="348">
        <v>6.8167315056203381E-2</v>
      </c>
      <c r="BU222" s="348">
        <v>9.034059844805753E-2</v>
      </c>
      <c r="BV222" s="348">
        <v>0.11304468784444961</v>
      </c>
      <c r="BW222" s="348">
        <v>7.387148425626372E-2</v>
      </c>
      <c r="BX222" s="348">
        <v>6.7758770954624015E-2</v>
      </c>
      <c r="BY222" s="348">
        <v>1.1982857060491677E-2</v>
      </c>
      <c r="BZ222" s="348">
        <v>5.5585884570792436E-2</v>
      </c>
      <c r="CA222" s="348">
        <v>3.7257371741503099E-2</v>
      </c>
      <c r="CB222" s="348">
        <v>8.2499789602464887E-2</v>
      </c>
      <c r="CC222" s="348">
        <v>2.2448382115626206E-2</v>
      </c>
      <c r="CD222" s="348">
        <v>7.363702823997946E-2</v>
      </c>
      <c r="CE222" s="348">
        <v>9.1446312633005872E-2</v>
      </c>
      <c r="CF222" s="348">
        <v>0.16547178142668079</v>
      </c>
      <c r="CG222" s="348">
        <v>0.17557903824333815</v>
      </c>
      <c r="CH222" s="348">
        <v>2.7889117579353435E-2</v>
      </c>
      <c r="CI222" s="348">
        <v>0.19414041951906733</v>
      </c>
      <c r="CJ222" s="348">
        <v>0.15174204775580488</v>
      </c>
      <c r="CK222" s="348">
        <v>0.1566873344362921</v>
      </c>
      <c r="CL222" s="348">
        <v>0.24506798884269659</v>
      </c>
      <c r="CM222" s="348">
        <v>7.9941510042156411E-2</v>
      </c>
      <c r="CN222" s="348">
        <v>9.9709303349793138E-2</v>
      </c>
      <c r="CO222" s="348">
        <v>6.4936837768291497E-2</v>
      </c>
      <c r="CP222" s="348">
        <v>0.15529425382947074</v>
      </c>
      <c r="CQ222" s="348">
        <v>5.9868256275307077E-2</v>
      </c>
      <c r="CR222" s="348">
        <v>0.10997026547666058</v>
      </c>
      <c r="CS222" s="348">
        <v>8.3519950393755954E-2</v>
      </c>
      <c r="CT222" s="348">
        <v>4.4525168031243532E-2</v>
      </c>
      <c r="CU222" s="348">
        <v>9.3269503125108497E-2</v>
      </c>
      <c r="CV222" s="348">
        <v>0.13088617380299189</v>
      </c>
      <c r="CW222" s="348">
        <v>0.13962373869686087</v>
      </c>
      <c r="CX222" s="348">
        <v>7.7244417237616561E-2</v>
      </c>
      <c r="CY222" s="348">
        <v>1.123797709626984</v>
      </c>
      <c r="CZ222" s="348">
        <v>7.3331567097280337E-2</v>
      </c>
      <c r="DA222" s="348">
        <v>5.5179520648245328E-2</v>
      </c>
      <c r="DB222" s="348">
        <v>6.6430584055222328E-2</v>
      </c>
      <c r="DC222" s="348">
        <v>5.7068846414201749E-2</v>
      </c>
      <c r="DD222" s="348">
        <v>3.8226382239717895E-2</v>
      </c>
      <c r="DE222" s="348">
        <v>4.1150812233682631E-2</v>
      </c>
      <c r="DF222" s="348">
        <v>5.3662388786243617E-2</v>
      </c>
      <c r="DG222" s="349">
        <v>4.3675869097183448E-2</v>
      </c>
    </row>
    <row r="223" spans="1:111" ht="15" customHeight="1" x14ac:dyDescent="0.3">
      <c r="A223" s="510">
        <v>101</v>
      </c>
      <c r="B223" s="196" t="s">
        <v>409</v>
      </c>
      <c r="C223" s="195" t="s">
        <v>410</v>
      </c>
      <c r="D223" s="348">
        <v>0</v>
      </c>
      <c r="E223" s="348">
        <v>0</v>
      </c>
      <c r="F223" s="348">
        <v>0</v>
      </c>
      <c r="G223" s="348">
        <v>0</v>
      </c>
      <c r="H223" s="348">
        <v>0</v>
      </c>
      <c r="I223" s="348">
        <v>0</v>
      </c>
      <c r="J223" s="348">
        <v>0</v>
      </c>
      <c r="K223" s="348">
        <v>0</v>
      </c>
      <c r="L223" s="348">
        <v>0</v>
      </c>
      <c r="M223" s="348">
        <v>0</v>
      </c>
      <c r="N223" s="348">
        <v>0</v>
      </c>
      <c r="O223" s="348">
        <v>0</v>
      </c>
      <c r="P223" s="348">
        <v>0</v>
      </c>
      <c r="Q223" s="348">
        <v>0</v>
      </c>
      <c r="R223" s="348">
        <v>0</v>
      </c>
      <c r="S223" s="348">
        <v>0</v>
      </c>
      <c r="T223" s="348">
        <v>0</v>
      </c>
      <c r="U223" s="348">
        <v>0</v>
      </c>
      <c r="V223" s="348">
        <v>0</v>
      </c>
      <c r="W223" s="348">
        <v>0</v>
      </c>
      <c r="X223" s="348">
        <v>0</v>
      </c>
      <c r="Y223" s="348">
        <v>0</v>
      </c>
      <c r="Z223" s="348">
        <v>0</v>
      </c>
      <c r="AA223" s="348">
        <v>0</v>
      </c>
      <c r="AB223" s="348">
        <v>0</v>
      </c>
      <c r="AC223" s="348">
        <v>0</v>
      </c>
      <c r="AD223" s="348">
        <v>0</v>
      </c>
      <c r="AE223" s="348">
        <v>0</v>
      </c>
      <c r="AF223" s="348">
        <v>0</v>
      </c>
      <c r="AG223" s="348">
        <v>0</v>
      </c>
      <c r="AH223" s="348">
        <v>0</v>
      </c>
      <c r="AI223" s="348">
        <v>0</v>
      </c>
      <c r="AJ223" s="348">
        <v>0</v>
      </c>
      <c r="AK223" s="348">
        <v>0</v>
      </c>
      <c r="AL223" s="348">
        <v>0</v>
      </c>
      <c r="AM223" s="348">
        <v>0</v>
      </c>
      <c r="AN223" s="348">
        <v>0</v>
      </c>
      <c r="AO223" s="348">
        <v>0</v>
      </c>
      <c r="AP223" s="348">
        <v>0</v>
      </c>
      <c r="AQ223" s="348">
        <v>0</v>
      </c>
      <c r="AR223" s="348">
        <v>0</v>
      </c>
      <c r="AS223" s="348">
        <v>0</v>
      </c>
      <c r="AT223" s="348">
        <v>0</v>
      </c>
      <c r="AU223" s="348">
        <v>0</v>
      </c>
      <c r="AV223" s="348">
        <v>0</v>
      </c>
      <c r="AW223" s="348">
        <v>0</v>
      </c>
      <c r="AX223" s="348">
        <v>0</v>
      </c>
      <c r="AY223" s="348">
        <v>0</v>
      </c>
      <c r="AZ223" s="348">
        <v>0</v>
      </c>
      <c r="BA223" s="348">
        <v>0</v>
      </c>
      <c r="BB223" s="348">
        <v>0</v>
      </c>
      <c r="BC223" s="348">
        <v>0</v>
      </c>
      <c r="BD223" s="348">
        <v>0</v>
      </c>
      <c r="BE223" s="348">
        <v>0</v>
      </c>
      <c r="BF223" s="348">
        <v>0</v>
      </c>
      <c r="BG223" s="348">
        <v>0</v>
      </c>
      <c r="BH223" s="348">
        <v>0</v>
      </c>
      <c r="BI223" s="348">
        <v>0</v>
      </c>
      <c r="BJ223" s="348">
        <v>0</v>
      </c>
      <c r="BK223" s="348">
        <v>0</v>
      </c>
      <c r="BL223" s="348">
        <v>0</v>
      </c>
      <c r="BM223" s="348">
        <v>0</v>
      </c>
      <c r="BN223" s="348">
        <v>0</v>
      </c>
      <c r="BO223" s="348">
        <v>0</v>
      </c>
      <c r="BP223" s="348">
        <v>0</v>
      </c>
      <c r="BQ223" s="348">
        <v>0</v>
      </c>
      <c r="BR223" s="348">
        <v>0</v>
      </c>
      <c r="BS223" s="348">
        <v>0</v>
      </c>
      <c r="BT223" s="348">
        <v>0</v>
      </c>
      <c r="BU223" s="348">
        <v>0</v>
      </c>
      <c r="BV223" s="348">
        <v>0</v>
      </c>
      <c r="BW223" s="348">
        <v>0</v>
      </c>
      <c r="BX223" s="348">
        <v>0</v>
      </c>
      <c r="BY223" s="348">
        <v>0</v>
      </c>
      <c r="BZ223" s="348">
        <v>0</v>
      </c>
      <c r="CA223" s="348">
        <v>0</v>
      </c>
      <c r="CB223" s="348">
        <v>0</v>
      </c>
      <c r="CC223" s="348">
        <v>0</v>
      </c>
      <c r="CD223" s="348">
        <v>0</v>
      </c>
      <c r="CE223" s="348">
        <v>0</v>
      </c>
      <c r="CF223" s="348">
        <v>0</v>
      </c>
      <c r="CG223" s="348">
        <v>0</v>
      </c>
      <c r="CH223" s="348">
        <v>0</v>
      </c>
      <c r="CI223" s="348">
        <v>0</v>
      </c>
      <c r="CJ223" s="348">
        <v>0</v>
      </c>
      <c r="CK223" s="348">
        <v>0</v>
      </c>
      <c r="CL223" s="348">
        <v>0</v>
      </c>
      <c r="CM223" s="348">
        <v>0</v>
      </c>
      <c r="CN223" s="348">
        <v>0</v>
      </c>
      <c r="CO223" s="348">
        <v>0</v>
      </c>
      <c r="CP223" s="348">
        <v>0</v>
      </c>
      <c r="CQ223" s="348">
        <v>0</v>
      </c>
      <c r="CR223" s="348">
        <v>0</v>
      </c>
      <c r="CS223" s="348">
        <v>0</v>
      </c>
      <c r="CT223" s="348">
        <v>0</v>
      </c>
      <c r="CU223" s="348">
        <v>0</v>
      </c>
      <c r="CV223" s="348">
        <v>0</v>
      </c>
      <c r="CW223" s="348">
        <v>0</v>
      </c>
      <c r="CX223" s="348">
        <v>0</v>
      </c>
      <c r="CY223" s="348">
        <v>0</v>
      </c>
      <c r="CZ223" s="348">
        <v>0.94892811642756236</v>
      </c>
      <c r="DA223" s="348">
        <v>0</v>
      </c>
      <c r="DB223" s="348">
        <v>0</v>
      </c>
      <c r="DC223" s="348">
        <v>0</v>
      </c>
      <c r="DD223" s="348">
        <v>0</v>
      </c>
      <c r="DE223" s="348">
        <v>0</v>
      </c>
      <c r="DF223" s="348">
        <v>0</v>
      </c>
      <c r="DG223" s="349">
        <v>0</v>
      </c>
    </row>
    <row r="224" spans="1:111" ht="15" customHeight="1" x14ac:dyDescent="0.3">
      <c r="A224" s="510">
        <v>102</v>
      </c>
      <c r="B224" s="196" t="s">
        <v>411</v>
      </c>
      <c r="C224" s="195" t="s">
        <v>412</v>
      </c>
      <c r="D224" s="348">
        <v>2.4564416422124811E-6</v>
      </c>
      <c r="E224" s="348">
        <v>4.0609002656986861E-6</v>
      </c>
      <c r="F224" s="348">
        <v>3.2066765166199994E-6</v>
      </c>
      <c r="G224" s="348">
        <v>7.3375797986093416E-6</v>
      </c>
      <c r="H224" s="348">
        <v>2.8944368505362754E-6</v>
      </c>
      <c r="I224" s="348">
        <v>6.5953827516595009E-8</v>
      </c>
      <c r="J224" s="348">
        <v>1.2611735752583773E-6</v>
      </c>
      <c r="K224" s="348">
        <v>5.6879426233846516E-6</v>
      </c>
      <c r="L224" s="348">
        <v>4.8860373200471181E-6</v>
      </c>
      <c r="M224" s="348">
        <v>6.4822263933918144E-6</v>
      </c>
      <c r="N224" s="348">
        <v>6.8375246971820662E-7</v>
      </c>
      <c r="O224" s="348">
        <v>2.1597291610675975E-6</v>
      </c>
      <c r="P224" s="348">
        <v>1.1095939486818827E-6</v>
      </c>
      <c r="Q224" s="348">
        <v>3.4335788309595826E-6</v>
      </c>
      <c r="R224" s="348">
        <v>4.5556269507153792E-6</v>
      </c>
      <c r="S224" s="348">
        <v>6.9531964915634792E-6</v>
      </c>
      <c r="T224" s="348">
        <v>5.2827190397858039E-6</v>
      </c>
      <c r="U224" s="348">
        <v>3.4076237516018784E-6</v>
      </c>
      <c r="V224" s="348">
        <v>3.4669553598914077E-6</v>
      </c>
      <c r="W224" s="348">
        <v>4.2457471927449053E-6</v>
      </c>
      <c r="X224" s="348">
        <v>2.3092109720363799E-6</v>
      </c>
      <c r="Y224" s="348">
        <v>3.4334444425935487E-6</v>
      </c>
      <c r="Z224" s="348">
        <v>4.0893272539171279E-6</v>
      </c>
      <c r="AA224" s="348">
        <v>5.5997491621656095E-6</v>
      </c>
      <c r="AB224" s="348">
        <v>6.2569720157822555E-6</v>
      </c>
      <c r="AC224" s="348">
        <v>9.297824416940496E-6</v>
      </c>
      <c r="AD224" s="348">
        <v>4.0925869237634417E-7</v>
      </c>
      <c r="AE224" s="348">
        <v>1.7631785263502203E-6</v>
      </c>
      <c r="AF224" s="348">
        <v>4.991715714931616E-6</v>
      </c>
      <c r="AG224" s="348">
        <v>2.6310713701116849E-6</v>
      </c>
      <c r="AH224" s="348">
        <v>7.6422294797097096E-7</v>
      </c>
      <c r="AI224" s="348">
        <v>2.978064510976508E-6</v>
      </c>
      <c r="AJ224" s="348">
        <v>7.8150848654448909E-6</v>
      </c>
      <c r="AK224" s="348">
        <v>1.6559078112466133E-5</v>
      </c>
      <c r="AL224" s="348">
        <v>5.5968503742309413E-6</v>
      </c>
      <c r="AM224" s="348">
        <v>2.5707134644928994E-6</v>
      </c>
      <c r="AN224" s="348">
        <v>3.3895641349083321E-6</v>
      </c>
      <c r="AO224" s="348">
        <v>8.6745292479553316E-6</v>
      </c>
      <c r="AP224" s="348">
        <v>2.6761873171030373E-6</v>
      </c>
      <c r="AQ224" s="348">
        <v>9.495367833008085E-7</v>
      </c>
      <c r="AR224" s="348">
        <v>1.8835572721658989E-6</v>
      </c>
      <c r="AS224" s="348">
        <v>1.0225397845345414E-5</v>
      </c>
      <c r="AT224" s="348">
        <v>4.8334430796320876E-6</v>
      </c>
      <c r="AU224" s="348">
        <v>9.8304463338908103E-6</v>
      </c>
      <c r="AV224" s="348">
        <v>7.0858550856585019E-6</v>
      </c>
      <c r="AW224" s="348">
        <v>5.2610906506574095E-6</v>
      </c>
      <c r="AX224" s="348">
        <v>5.764416494842083E-6</v>
      </c>
      <c r="AY224" s="348">
        <v>2.1450357153438266E-5</v>
      </c>
      <c r="AZ224" s="348">
        <v>1.4327416647189594E-5</v>
      </c>
      <c r="BA224" s="348">
        <v>2.0526877377097529E-5</v>
      </c>
      <c r="BB224" s="348">
        <v>6.3733907022392785E-6</v>
      </c>
      <c r="BC224" s="348">
        <v>7.2240487339256853E-6</v>
      </c>
      <c r="BD224" s="348">
        <v>1.4369056907582427E-5</v>
      </c>
      <c r="BE224" s="348">
        <v>3.1380182722958111E-6</v>
      </c>
      <c r="BF224" s="348">
        <v>6.930225280788782E-6</v>
      </c>
      <c r="BG224" s="348">
        <v>7.4831854990724253E-6</v>
      </c>
      <c r="BH224" s="348">
        <v>8.0283745701648529E-6</v>
      </c>
      <c r="BI224" s="348">
        <v>1.1107570225681158E-5</v>
      </c>
      <c r="BJ224" s="348">
        <v>3.2087398185435424E-6</v>
      </c>
      <c r="BK224" s="348">
        <v>3.3016181324666444E-6</v>
      </c>
      <c r="BL224" s="348">
        <v>4.8229613537772799E-6</v>
      </c>
      <c r="BM224" s="348">
        <v>7.4457054657067765E-6</v>
      </c>
      <c r="BN224" s="348">
        <v>5.0070779861215749E-6</v>
      </c>
      <c r="BO224" s="348">
        <v>6.0792676445291808E-6</v>
      </c>
      <c r="BP224" s="348">
        <v>6.3533501698279671E-6</v>
      </c>
      <c r="BQ224" s="348">
        <v>1.0385916053179699E-5</v>
      </c>
      <c r="BR224" s="348">
        <v>9.7953591617729919E-6</v>
      </c>
      <c r="BS224" s="348">
        <v>7.0130570210176933E-6</v>
      </c>
      <c r="BT224" s="348">
        <v>6.6374015340252289E-6</v>
      </c>
      <c r="BU224" s="348">
        <v>7.7932736943152446E-6</v>
      </c>
      <c r="BV224" s="348">
        <v>8.6517196537395569E-6</v>
      </c>
      <c r="BW224" s="348">
        <v>3.4456340490291856E-6</v>
      </c>
      <c r="BX224" s="348">
        <v>3.0542519996877617E-6</v>
      </c>
      <c r="BY224" s="348">
        <v>7.9151673760039305E-7</v>
      </c>
      <c r="BZ224" s="348">
        <v>6.6899297966628826E-5</v>
      </c>
      <c r="CA224" s="348">
        <v>4.1448663774925584E-6</v>
      </c>
      <c r="CB224" s="348">
        <v>1.0935623777268854E-5</v>
      </c>
      <c r="CC224" s="348">
        <v>2.4517619441388528E-6</v>
      </c>
      <c r="CD224" s="348">
        <v>4.8364862784016924E-6</v>
      </c>
      <c r="CE224" s="348">
        <v>9.4078999897108013E-6</v>
      </c>
      <c r="CF224" s="348">
        <v>7.2890188396875784E-6</v>
      </c>
      <c r="CG224" s="348">
        <v>8.0199404848077611E-6</v>
      </c>
      <c r="CH224" s="348">
        <v>4.5003634278499575E-6</v>
      </c>
      <c r="CI224" s="348">
        <v>9.3197108993050163E-5</v>
      </c>
      <c r="CJ224" s="348">
        <v>2.1934279359748015E-5</v>
      </c>
      <c r="CK224" s="348">
        <v>4.7277291841570355E-5</v>
      </c>
      <c r="CL224" s="348">
        <v>1.0297198639473362E-4</v>
      </c>
      <c r="CM224" s="348">
        <v>2.1374917645049431E-5</v>
      </c>
      <c r="CN224" s="348">
        <v>5.8184159421084012E-6</v>
      </c>
      <c r="CO224" s="348">
        <v>9.9024082288369526E-3</v>
      </c>
      <c r="CP224" s="348">
        <v>6.1511640801902061E-6</v>
      </c>
      <c r="CQ224" s="348">
        <v>7.9640681833184311E-3</v>
      </c>
      <c r="CR224" s="348">
        <v>5.1391026034335554E-6</v>
      </c>
      <c r="CS224" s="348">
        <v>1.3380464083253269E-2</v>
      </c>
      <c r="CT224" s="348">
        <v>2.7429490702917603E-2</v>
      </c>
      <c r="CU224" s="348">
        <v>5.5777553183400864E-6</v>
      </c>
      <c r="CV224" s="348">
        <v>1.2987046701697105E-5</v>
      </c>
      <c r="CW224" s="348">
        <v>2.9632185034076406E-5</v>
      </c>
      <c r="CX224" s="348">
        <v>6.5491240663366799E-6</v>
      </c>
      <c r="CY224" s="348">
        <v>1.0891938631032977E-5</v>
      </c>
      <c r="CZ224" s="348">
        <v>2.0816178865298014E-3</v>
      </c>
      <c r="DA224" s="348">
        <v>0.99819613772963212</v>
      </c>
      <c r="DB224" s="348">
        <v>1.6235244230569497E-5</v>
      </c>
      <c r="DC224" s="348">
        <v>5.3172433868070133E-6</v>
      </c>
      <c r="DD224" s="348">
        <v>1.0509999430267282E-5</v>
      </c>
      <c r="DE224" s="348">
        <v>7.4900053725196537E-6</v>
      </c>
      <c r="DF224" s="348">
        <v>6.2968435425456986E-6</v>
      </c>
      <c r="DG224" s="349">
        <v>2.1971243240046632E-5</v>
      </c>
    </row>
    <row r="225" spans="1:111" ht="15" customHeight="1" x14ac:dyDescent="0.3">
      <c r="A225" s="510">
        <v>103</v>
      </c>
      <c r="B225" s="196" t="s">
        <v>413</v>
      </c>
      <c r="C225" s="195" t="s">
        <v>414</v>
      </c>
      <c r="D225" s="348">
        <v>6.6875594347006709E-5</v>
      </c>
      <c r="E225" s="348">
        <v>9.9782987969505564E-5</v>
      </c>
      <c r="F225" s="348">
        <v>9.4444319619825106E-5</v>
      </c>
      <c r="G225" s="348">
        <v>5.7471458115768606E-5</v>
      </c>
      <c r="H225" s="348">
        <v>1.230309202368756E-4</v>
      </c>
      <c r="I225" s="348">
        <v>2.6491450038078743E-6</v>
      </c>
      <c r="J225" s="348">
        <v>1.8225262349947657E-5</v>
      </c>
      <c r="K225" s="348">
        <v>2.2760276775091867E-4</v>
      </c>
      <c r="L225" s="348">
        <v>2.8639192910745004E-4</v>
      </c>
      <c r="M225" s="348">
        <v>1.3370608952634948E-4</v>
      </c>
      <c r="N225" s="348">
        <v>5.5066767180860551E-5</v>
      </c>
      <c r="O225" s="348">
        <v>1.206156754190705E-4</v>
      </c>
      <c r="P225" s="348">
        <v>6.7207567650618671E-5</v>
      </c>
      <c r="Q225" s="348">
        <v>1.3240961976212996E-4</v>
      </c>
      <c r="R225" s="348">
        <v>1.1800717435650123E-4</v>
      </c>
      <c r="S225" s="348">
        <v>2.0133986277411629E-4</v>
      </c>
      <c r="T225" s="348">
        <v>1.6939068458675748E-4</v>
      </c>
      <c r="U225" s="348">
        <v>1.5898391673460771E-4</v>
      </c>
      <c r="V225" s="348">
        <v>1.0692658242064062E-4</v>
      </c>
      <c r="W225" s="348">
        <v>1.6073379749476934E-4</v>
      </c>
      <c r="X225" s="348">
        <v>3.9076776986035559E-5</v>
      </c>
      <c r="Y225" s="348">
        <v>6.2459583999567068E-5</v>
      </c>
      <c r="Z225" s="348">
        <v>5.4628283987079579E-5</v>
      </c>
      <c r="AA225" s="348">
        <v>1.2839796071927116E-4</v>
      </c>
      <c r="AB225" s="348">
        <v>2.1320089303341556E-4</v>
      </c>
      <c r="AC225" s="348">
        <v>1.369445152107053E-4</v>
      </c>
      <c r="AD225" s="348">
        <v>1.641307608497167E-5</v>
      </c>
      <c r="AE225" s="348">
        <v>5.6910073177214643E-5</v>
      </c>
      <c r="AF225" s="348">
        <v>1.5085700102540481E-4</v>
      </c>
      <c r="AG225" s="348">
        <v>1.0776350919324144E-4</v>
      </c>
      <c r="AH225" s="348">
        <v>3.5430941495988029E-5</v>
      </c>
      <c r="AI225" s="348">
        <v>1.0804636778057112E-4</v>
      </c>
      <c r="AJ225" s="348">
        <v>1.3215307625115595E-4</v>
      </c>
      <c r="AK225" s="348">
        <v>8.4915332858504129E-5</v>
      </c>
      <c r="AL225" s="348">
        <v>1.2389366012661125E-4</v>
      </c>
      <c r="AM225" s="348">
        <v>9.7452788700769694E-5</v>
      </c>
      <c r="AN225" s="348">
        <v>1.1000074687209721E-4</v>
      </c>
      <c r="AO225" s="348">
        <v>1.2694621992669246E-4</v>
      </c>
      <c r="AP225" s="348">
        <v>1.2248135932365728E-4</v>
      </c>
      <c r="AQ225" s="348">
        <v>3.6389209918281813E-5</v>
      </c>
      <c r="AR225" s="348">
        <v>7.2440604744423298E-5</v>
      </c>
      <c r="AS225" s="348">
        <v>1.2084378131761164E-4</v>
      </c>
      <c r="AT225" s="348">
        <v>1.242320494884631E-4</v>
      </c>
      <c r="AU225" s="348">
        <v>1.3443742759077442E-4</v>
      </c>
      <c r="AV225" s="348">
        <v>1.0144034052154768E-4</v>
      </c>
      <c r="AW225" s="348">
        <v>8.6171331801631565E-5</v>
      </c>
      <c r="AX225" s="348">
        <v>9.6393621010406954E-5</v>
      </c>
      <c r="AY225" s="348">
        <v>1.9625364052014213E-4</v>
      </c>
      <c r="AZ225" s="348">
        <v>1.0943331018567357E-4</v>
      </c>
      <c r="BA225" s="348">
        <v>1.2818029704765387E-4</v>
      </c>
      <c r="BB225" s="348">
        <v>5.9449258349246557E-5</v>
      </c>
      <c r="BC225" s="348">
        <v>9.3195117186564087E-5</v>
      </c>
      <c r="BD225" s="348">
        <v>6.6224856784021004E-5</v>
      </c>
      <c r="BE225" s="348">
        <v>7.1514046910234208E-5</v>
      </c>
      <c r="BF225" s="348">
        <v>1.7222403223914759E-4</v>
      </c>
      <c r="BG225" s="348">
        <v>1.5196165751290943E-4</v>
      </c>
      <c r="BH225" s="348">
        <v>1.8070877209659715E-4</v>
      </c>
      <c r="BI225" s="348">
        <v>2.2175462809590865E-4</v>
      </c>
      <c r="BJ225" s="348">
        <v>1.5524747953538364E-4</v>
      </c>
      <c r="BK225" s="348">
        <v>1.2196960213953073E-4</v>
      </c>
      <c r="BL225" s="348">
        <v>1.7226389466040007E-4</v>
      </c>
      <c r="BM225" s="348">
        <v>1.8543596372248771E-4</v>
      </c>
      <c r="BN225" s="348">
        <v>1.5614279482092949E-4</v>
      </c>
      <c r="BO225" s="348">
        <v>2.7913840356291373E-4</v>
      </c>
      <c r="BP225" s="348">
        <v>1.7829874394052587E-4</v>
      </c>
      <c r="BQ225" s="348">
        <v>1.7552406215820256E-4</v>
      </c>
      <c r="BR225" s="348">
        <v>1.254311211697262E-4</v>
      </c>
      <c r="BS225" s="348">
        <v>2.6764394602241532E-4</v>
      </c>
      <c r="BT225" s="348">
        <v>2.1352501174354093E-4</v>
      </c>
      <c r="BU225" s="348">
        <v>2.3023964099902009E-4</v>
      </c>
      <c r="BV225" s="348">
        <v>2.8253538281099952E-4</v>
      </c>
      <c r="BW225" s="348">
        <v>2.0688040284074367E-4</v>
      </c>
      <c r="BX225" s="348">
        <v>1.7773634315534413E-4</v>
      </c>
      <c r="BY225" s="348">
        <v>2.9365747858190178E-5</v>
      </c>
      <c r="BZ225" s="348">
        <v>2.3454359781753566E-3</v>
      </c>
      <c r="CA225" s="348">
        <v>1.61173560326703E-4</v>
      </c>
      <c r="CB225" s="348">
        <v>1.9087844281581357E-4</v>
      </c>
      <c r="CC225" s="348">
        <v>1.1007780248172549E-4</v>
      </c>
      <c r="CD225" s="348">
        <v>3.5871124500742499E-4</v>
      </c>
      <c r="CE225" s="348">
        <v>2.0514264189042724E-4</v>
      </c>
      <c r="CF225" s="348">
        <v>3.3740182818202586E-4</v>
      </c>
      <c r="CG225" s="348">
        <v>2.7883931124493008E-4</v>
      </c>
      <c r="CH225" s="348">
        <v>4.0749904636474784E-4</v>
      </c>
      <c r="CI225" s="348">
        <v>9.6535567179386445E-4</v>
      </c>
      <c r="CJ225" s="348">
        <v>1.4554838946667808E-3</v>
      </c>
      <c r="CK225" s="348">
        <v>2.5346076851020974E-4</v>
      </c>
      <c r="CL225" s="348">
        <v>9.7475036998528734E-4</v>
      </c>
      <c r="CM225" s="348">
        <v>1.8358687668267534E-3</v>
      </c>
      <c r="CN225" s="348">
        <v>2.7624130097118991E-4</v>
      </c>
      <c r="CO225" s="348">
        <v>3.7428088273685128E-4</v>
      </c>
      <c r="CP225" s="348">
        <v>3.2202833165863553E-4</v>
      </c>
      <c r="CQ225" s="348">
        <v>1.1687536723595647E-2</v>
      </c>
      <c r="CR225" s="348">
        <v>9.7259894866997907E-3</v>
      </c>
      <c r="CS225" s="348">
        <v>1.2911796685982708E-2</v>
      </c>
      <c r="CT225" s="348">
        <v>1.0371522209605867E-2</v>
      </c>
      <c r="CU225" s="348">
        <v>2.72693622726439E-4</v>
      </c>
      <c r="CV225" s="348">
        <v>3.0118421014536202E-4</v>
      </c>
      <c r="CW225" s="348">
        <v>1.3718818377898504E-3</v>
      </c>
      <c r="CX225" s="348">
        <v>1.7155947716026716E-4</v>
      </c>
      <c r="CY225" s="348">
        <v>9.9240784812909544E-4</v>
      </c>
      <c r="CZ225" s="348">
        <v>1.0753312404869698E-2</v>
      </c>
      <c r="DA225" s="348">
        <v>2.1200001562372379E-3</v>
      </c>
      <c r="DB225" s="348">
        <v>1.0188163714591683</v>
      </c>
      <c r="DC225" s="348">
        <v>3.2803939243765845E-4</v>
      </c>
      <c r="DD225" s="348">
        <v>5.1622939496411349E-4</v>
      </c>
      <c r="DE225" s="348">
        <v>3.0407677074820389E-3</v>
      </c>
      <c r="DF225" s="348">
        <v>1.802753158489616E-4</v>
      </c>
      <c r="DG225" s="349">
        <v>1.2947029671212145E-3</v>
      </c>
    </row>
    <row r="226" spans="1:111" ht="15" customHeight="1" x14ac:dyDescent="0.3">
      <c r="A226" s="510">
        <v>104</v>
      </c>
      <c r="B226" s="196" t="s">
        <v>415</v>
      </c>
      <c r="C226" s="195" t="s">
        <v>416</v>
      </c>
      <c r="D226" s="348">
        <v>2.3856069037170795E-4</v>
      </c>
      <c r="E226" s="348">
        <v>2.9018947251755481E-4</v>
      </c>
      <c r="F226" s="348">
        <v>3.326669041292242E-4</v>
      </c>
      <c r="G226" s="348">
        <v>2.517764238135634E-4</v>
      </c>
      <c r="H226" s="348">
        <v>2.900781606723992E-4</v>
      </c>
      <c r="I226" s="348">
        <v>4.6704052599846943E-6</v>
      </c>
      <c r="J226" s="348">
        <v>4.6938215572378508E-5</v>
      </c>
      <c r="K226" s="348">
        <v>4.7877693644689289E-4</v>
      </c>
      <c r="L226" s="348">
        <v>1.8569180492152234E-3</v>
      </c>
      <c r="M226" s="348">
        <v>2.8880064314362692E-4</v>
      </c>
      <c r="N226" s="348">
        <v>3.4804422928611943E-4</v>
      </c>
      <c r="O226" s="348">
        <v>2.1656965746586954E-4</v>
      </c>
      <c r="P226" s="348">
        <v>1.745189499904366E-4</v>
      </c>
      <c r="Q226" s="348">
        <v>2.57440143612168E-4</v>
      </c>
      <c r="R226" s="348">
        <v>4.0010838740212902E-4</v>
      </c>
      <c r="S226" s="348">
        <v>4.015705247924176E-4</v>
      </c>
      <c r="T226" s="348">
        <v>4.1065444350611062E-4</v>
      </c>
      <c r="U226" s="348">
        <v>3.5937781414285304E-4</v>
      </c>
      <c r="V226" s="348">
        <v>4.8844115876657828E-4</v>
      </c>
      <c r="W226" s="348">
        <v>2.7416404350409949E-4</v>
      </c>
      <c r="X226" s="348">
        <v>1.1034029464869812E-4</v>
      </c>
      <c r="Y226" s="348">
        <v>1.734463584384971E-4</v>
      </c>
      <c r="Z226" s="348">
        <v>1.449271992945686E-4</v>
      </c>
      <c r="AA226" s="348">
        <v>2.8065789863821134E-4</v>
      </c>
      <c r="AB226" s="348">
        <v>1.8370814209539179E-3</v>
      </c>
      <c r="AC226" s="348">
        <v>1.4538012462684531E-3</v>
      </c>
      <c r="AD226" s="348">
        <v>3.6697054815485062E-5</v>
      </c>
      <c r="AE226" s="348">
        <v>1.1348897580361584E-4</v>
      </c>
      <c r="AF226" s="348">
        <v>4.0643378682843009E-4</v>
      </c>
      <c r="AG226" s="348">
        <v>3.4382010227404465E-4</v>
      </c>
      <c r="AH226" s="348">
        <v>9.5254515986479285E-5</v>
      </c>
      <c r="AI226" s="348">
        <v>2.4962678026799098E-4</v>
      </c>
      <c r="AJ226" s="348">
        <v>2.6067495369353676E-4</v>
      </c>
      <c r="AK226" s="348">
        <v>4.3284548287206184E-4</v>
      </c>
      <c r="AL226" s="348">
        <v>3.1185597688488233E-4</v>
      </c>
      <c r="AM226" s="348">
        <v>1.6541023266819789E-4</v>
      </c>
      <c r="AN226" s="348">
        <v>1.938329646748945E-4</v>
      </c>
      <c r="AO226" s="348">
        <v>2.4140732042015299E-4</v>
      </c>
      <c r="AP226" s="348">
        <v>2.0019310304508918E-4</v>
      </c>
      <c r="AQ226" s="348">
        <v>6.9194508011283121E-5</v>
      </c>
      <c r="AR226" s="348">
        <v>1.5631854314645434E-4</v>
      </c>
      <c r="AS226" s="348">
        <v>2.6160738649850461E-4</v>
      </c>
      <c r="AT226" s="348">
        <v>2.4430479667151401E-4</v>
      </c>
      <c r="AU226" s="348">
        <v>3.2909919017229654E-4</v>
      </c>
      <c r="AV226" s="348">
        <v>2.8900545037461093E-4</v>
      </c>
      <c r="AW226" s="348">
        <v>2.9033653290965388E-4</v>
      </c>
      <c r="AX226" s="348">
        <v>1.6284890580480556E-4</v>
      </c>
      <c r="AY226" s="348">
        <v>3.1697947360408737E-4</v>
      </c>
      <c r="AZ226" s="348">
        <v>3.5848601995198764E-4</v>
      </c>
      <c r="BA226" s="348">
        <v>4.629193626760216E-4</v>
      </c>
      <c r="BB226" s="348">
        <v>1.4731793900660346E-4</v>
      </c>
      <c r="BC226" s="348">
        <v>2.5670193517007096E-4</v>
      </c>
      <c r="BD226" s="348">
        <v>1.9706278768510905E-4</v>
      </c>
      <c r="BE226" s="348">
        <v>1.4667296055666585E-4</v>
      </c>
      <c r="BF226" s="348">
        <v>5.614344023069951E-4</v>
      </c>
      <c r="BG226" s="348">
        <v>5.946778452743407E-4</v>
      </c>
      <c r="BH226" s="348">
        <v>4.7677205856436726E-4</v>
      </c>
      <c r="BI226" s="348">
        <v>3.4268746890230896E-4</v>
      </c>
      <c r="BJ226" s="348">
        <v>2.8372378896236863E-4</v>
      </c>
      <c r="BK226" s="348">
        <v>1.9602897451242471E-3</v>
      </c>
      <c r="BL226" s="348">
        <v>4.0715364719905341E-4</v>
      </c>
      <c r="BM226" s="348">
        <v>4.6188528356091009E-4</v>
      </c>
      <c r="BN226" s="348">
        <v>3.4291299242841778E-4</v>
      </c>
      <c r="BO226" s="348">
        <v>4.113837330200633E-4</v>
      </c>
      <c r="BP226" s="348">
        <v>3.6226214354192528E-4</v>
      </c>
      <c r="BQ226" s="348">
        <v>3.0350174748523296E-4</v>
      </c>
      <c r="BR226" s="348">
        <v>6.7229527885073661E-4</v>
      </c>
      <c r="BS226" s="348">
        <v>7.0057810902973943E-4</v>
      </c>
      <c r="BT226" s="348">
        <v>3.3180813796592103E-4</v>
      </c>
      <c r="BU226" s="348">
        <v>7.5119765781847048E-4</v>
      </c>
      <c r="BV226" s="348">
        <v>1.5266300329642522E-3</v>
      </c>
      <c r="BW226" s="348">
        <v>1.0874093601431589E-3</v>
      </c>
      <c r="BX226" s="348">
        <v>1.0060923466336262E-3</v>
      </c>
      <c r="BY226" s="348">
        <v>1.3642330984999973E-4</v>
      </c>
      <c r="BZ226" s="348">
        <v>5.264168998892016E-4</v>
      </c>
      <c r="CA226" s="348">
        <v>3.3101893678660758E-4</v>
      </c>
      <c r="CB226" s="348">
        <v>5.4363514562959377E-4</v>
      </c>
      <c r="CC226" s="348">
        <v>2.0598144539307474E-4</v>
      </c>
      <c r="CD226" s="348">
        <v>7.2990227195849657E-4</v>
      </c>
      <c r="CE226" s="348">
        <v>5.4910222715698982E-4</v>
      </c>
      <c r="CF226" s="348">
        <v>4.7465284837383472E-4</v>
      </c>
      <c r="CG226" s="348">
        <v>7.270625165300672E-4</v>
      </c>
      <c r="CH226" s="348">
        <v>3.158114647064544E-4</v>
      </c>
      <c r="CI226" s="348">
        <v>1.7068695727964751E-3</v>
      </c>
      <c r="CJ226" s="348">
        <v>5.5489342665787429E-2</v>
      </c>
      <c r="CK226" s="348">
        <v>1.0056507796991376E-3</v>
      </c>
      <c r="CL226" s="348">
        <v>2.4213496278414981E-3</v>
      </c>
      <c r="CM226" s="348">
        <v>5.3388170715514743E-2</v>
      </c>
      <c r="CN226" s="348">
        <v>5.338110338967627E-4</v>
      </c>
      <c r="CO226" s="348">
        <v>6.188165490833748E-4</v>
      </c>
      <c r="CP226" s="348">
        <v>1.1112836307034222E-3</v>
      </c>
      <c r="CQ226" s="348">
        <v>8.00704579009116E-4</v>
      </c>
      <c r="CR226" s="348">
        <v>7.4222246801668732E-4</v>
      </c>
      <c r="CS226" s="348">
        <v>7.7588924322590479E-4</v>
      </c>
      <c r="CT226" s="348">
        <v>3.4025894517266905E-4</v>
      </c>
      <c r="CU226" s="348">
        <v>1.5490072323991225E-3</v>
      </c>
      <c r="CV226" s="348">
        <v>9.5048803911460314E-4</v>
      </c>
      <c r="CW226" s="348">
        <v>3.3157407569014759E-2</v>
      </c>
      <c r="CX226" s="348">
        <v>4.1815322566255428E-4</v>
      </c>
      <c r="CY226" s="348">
        <v>9.6884392617091648E-4</v>
      </c>
      <c r="CZ226" s="348">
        <v>2.5432567176272404E-3</v>
      </c>
      <c r="DA226" s="348">
        <v>1.2107243168978429E-3</v>
      </c>
      <c r="DB226" s="348">
        <v>1.3648842868336211E-3</v>
      </c>
      <c r="DC226" s="348">
        <v>1.0287540715400443</v>
      </c>
      <c r="DD226" s="348">
        <v>6.4837583994448514E-4</v>
      </c>
      <c r="DE226" s="348">
        <v>1.7886963548474567E-3</v>
      </c>
      <c r="DF226" s="348">
        <v>6.8555590197125378E-4</v>
      </c>
      <c r="DG226" s="349">
        <v>7.7718389014641413E-4</v>
      </c>
    </row>
    <row r="227" spans="1:111" ht="15" customHeight="1" x14ac:dyDescent="0.3">
      <c r="A227" s="510">
        <v>105</v>
      </c>
      <c r="B227" s="196" t="s">
        <v>590</v>
      </c>
      <c r="C227" s="195" t="s">
        <v>574</v>
      </c>
      <c r="D227" s="348">
        <v>4.7060344119204269E-5</v>
      </c>
      <c r="E227" s="348">
        <v>6.5400240747222043E-3</v>
      </c>
      <c r="F227" s="348">
        <v>2.3102603644374419E-4</v>
      </c>
      <c r="G227" s="348">
        <v>1.6470336341570985E-5</v>
      </c>
      <c r="H227" s="348">
        <v>3.5690399872482977E-5</v>
      </c>
      <c r="I227" s="348">
        <v>1.3452705088729757E-8</v>
      </c>
      <c r="J227" s="348">
        <v>1.665268978886258E-7</v>
      </c>
      <c r="K227" s="348">
        <v>6.4754643215461942E-4</v>
      </c>
      <c r="L227" s="348">
        <v>5.4217728590864378E-5</v>
      </c>
      <c r="M227" s="348">
        <v>1.8703182952195708E-4</v>
      </c>
      <c r="N227" s="348">
        <v>1.6468062674614648E-6</v>
      </c>
      <c r="O227" s="348">
        <v>4.8086944157499807E-6</v>
      </c>
      <c r="P227" s="348">
        <v>1.8247292503000403E-6</v>
      </c>
      <c r="Q227" s="348">
        <v>3.1619221997061188E-6</v>
      </c>
      <c r="R227" s="348">
        <v>1.533980016265674E-6</v>
      </c>
      <c r="S227" s="348">
        <v>4.9030454152158447E-6</v>
      </c>
      <c r="T227" s="348">
        <v>2.4096052559353271E-6</v>
      </c>
      <c r="U227" s="348">
        <v>1.6527023274120783E-6</v>
      </c>
      <c r="V227" s="348">
        <v>5.0130288001602514E-6</v>
      </c>
      <c r="W227" s="348">
        <v>1.0258468273224935E-6</v>
      </c>
      <c r="X227" s="348">
        <v>4.8764018486246311E-7</v>
      </c>
      <c r="Y227" s="348">
        <v>2.8275919531502164E-6</v>
      </c>
      <c r="Z227" s="348">
        <v>1.1219936090270011E-6</v>
      </c>
      <c r="AA227" s="348">
        <v>1.467980658612654E-6</v>
      </c>
      <c r="AB227" s="348">
        <v>1.0724679988753675E-5</v>
      </c>
      <c r="AC227" s="348">
        <v>1.3425398709923748E-5</v>
      </c>
      <c r="AD227" s="348">
        <v>1.1036712317613315E-7</v>
      </c>
      <c r="AE227" s="348">
        <v>4.3252735802692614E-7</v>
      </c>
      <c r="AF227" s="348">
        <v>1.3406474884445676E-6</v>
      </c>
      <c r="AG227" s="348">
        <v>2.5386669093770293E-6</v>
      </c>
      <c r="AH227" s="348">
        <v>2.8257043082175638E-5</v>
      </c>
      <c r="AI227" s="348">
        <v>8.7909930809626964E-7</v>
      </c>
      <c r="AJ227" s="348">
        <v>9.8584475801303191E-7</v>
      </c>
      <c r="AK227" s="348">
        <v>2.1367017559908709E-6</v>
      </c>
      <c r="AL227" s="348">
        <v>1.8865942200081866E-6</v>
      </c>
      <c r="AM227" s="348">
        <v>4.8781777248236843E-7</v>
      </c>
      <c r="AN227" s="348">
        <v>5.9227394720420563E-7</v>
      </c>
      <c r="AO227" s="348">
        <v>9.3814356420205242E-7</v>
      </c>
      <c r="AP227" s="348">
        <v>5.6490919545337765E-7</v>
      </c>
      <c r="AQ227" s="348">
        <v>1.9978951859686758E-7</v>
      </c>
      <c r="AR227" s="348">
        <v>4.6580624599309975E-7</v>
      </c>
      <c r="AS227" s="348">
        <v>1.0244133736387293E-6</v>
      </c>
      <c r="AT227" s="348">
        <v>7.9226854618875553E-7</v>
      </c>
      <c r="AU227" s="348">
        <v>1.1162285873628471E-6</v>
      </c>
      <c r="AV227" s="348">
        <v>9.6123495004085171E-7</v>
      </c>
      <c r="AW227" s="348">
        <v>9.5819653124569504E-7</v>
      </c>
      <c r="AX227" s="348">
        <v>5.9688583209208753E-7</v>
      </c>
      <c r="AY227" s="348">
        <v>1.5272303084136784E-6</v>
      </c>
      <c r="AZ227" s="348">
        <v>1.3717529257049806E-6</v>
      </c>
      <c r="BA227" s="348">
        <v>1.77848957251918E-6</v>
      </c>
      <c r="BB227" s="348">
        <v>5.6609429975116675E-7</v>
      </c>
      <c r="BC227" s="348">
        <v>8.9098440852914339E-7</v>
      </c>
      <c r="BD227" s="348">
        <v>9.5858704083151363E-7</v>
      </c>
      <c r="BE227" s="348">
        <v>4.6404587562448059E-7</v>
      </c>
      <c r="BF227" s="348">
        <v>1.6892084220045243E-6</v>
      </c>
      <c r="BG227" s="348">
        <v>1.8178408062730104E-6</v>
      </c>
      <c r="BH227" s="348">
        <v>1.600299432730981E-6</v>
      </c>
      <c r="BI227" s="348">
        <v>1.3942926912316932E-6</v>
      </c>
      <c r="BJ227" s="348">
        <v>8.1852722984696399E-7</v>
      </c>
      <c r="BK227" s="348">
        <v>6.6949684762643622E-6</v>
      </c>
      <c r="BL227" s="348">
        <v>1.1160908628785566E-6</v>
      </c>
      <c r="BM227" s="348">
        <v>1.5635870759701312E-6</v>
      </c>
      <c r="BN227" s="348">
        <v>1.1357196588659306E-6</v>
      </c>
      <c r="BO227" s="348">
        <v>1.3092268101147651E-6</v>
      </c>
      <c r="BP227" s="348">
        <v>1.1854260053226227E-6</v>
      </c>
      <c r="BQ227" s="348">
        <v>1.0482701392009361E-6</v>
      </c>
      <c r="BR227" s="348">
        <v>2.0264120683955309E-6</v>
      </c>
      <c r="BS227" s="348">
        <v>1.8539104791085224E-6</v>
      </c>
      <c r="BT227" s="348">
        <v>1.0927400718935381E-6</v>
      </c>
      <c r="BU227" s="348">
        <v>1.9578129453368379E-6</v>
      </c>
      <c r="BV227" s="348">
        <v>3.6468018928263078E-6</v>
      </c>
      <c r="BW227" s="348">
        <v>2.5001639061321866E-6</v>
      </c>
      <c r="BX227" s="348">
        <v>2.3097881710071484E-6</v>
      </c>
      <c r="BY227" s="348">
        <v>3.3308972219880755E-7</v>
      </c>
      <c r="BZ227" s="348">
        <v>3.3548903655383487E-6</v>
      </c>
      <c r="CA227" s="348">
        <v>9.0237123954120005E-7</v>
      </c>
      <c r="CB227" s="348">
        <v>1.707430694149821E-6</v>
      </c>
      <c r="CC227" s="348">
        <v>5.8150687936570238E-7</v>
      </c>
      <c r="CD227" s="348">
        <v>1.9141635224531011E-6</v>
      </c>
      <c r="CE227" s="348">
        <v>1.5612352041293269E-6</v>
      </c>
      <c r="CF227" s="348">
        <v>1.348489788197913E-6</v>
      </c>
      <c r="CG227" s="348">
        <v>2.3964396699123742E-6</v>
      </c>
      <c r="CH227" s="348">
        <v>8.7763670874089722E-7</v>
      </c>
      <c r="CI227" s="348">
        <v>6.7861687592004438E-6</v>
      </c>
      <c r="CJ227" s="348">
        <v>1.2103163968555687E-4</v>
      </c>
      <c r="CK227" s="348">
        <v>3.8018467788605747E-6</v>
      </c>
      <c r="CL227" s="348">
        <v>8.6436944124074927E-6</v>
      </c>
      <c r="CM227" s="348">
        <v>1.1663258618064309E-4</v>
      </c>
      <c r="CN227" s="348">
        <v>1.8454352502189933E-6</v>
      </c>
      <c r="CO227" s="348">
        <v>3.2099988276595705E-4</v>
      </c>
      <c r="CP227" s="348">
        <v>1.0298040049596833E-5</v>
      </c>
      <c r="CQ227" s="348">
        <v>6.8104307728717242E-6</v>
      </c>
      <c r="CR227" s="348">
        <v>2.1795533509472867E-6</v>
      </c>
      <c r="CS227" s="348">
        <v>1.302853629283882E-5</v>
      </c>
      <c r="CT227" s="348">
        <v>2.1183953892133752E-5</v>
      </c>
      <c r="CU227" s="348">
        <v>4.8744323868435032E-6</v>
      </c>
      <c r="CV227" s="348">
        <v>2.6141907580863118E-6</v>
      </c>
      <c r="CW227" s="348">
        <v>7.2934565365239098E-5</v>
      </c>
      <c r="CX227" s="348">
        <v>1.3342686775427714E-6</v>
      </c>
      <c r="CY227" s="348">
        <v>2.5464749634902695E-6</v>
      </c>
      <c r="CZ227" s="348">
        <v>6.4803890753540707E-5</v>
      </c>
      <c r="DA227" s="348">
        <v>1.357741903211861E-4</v>
      </c>
      <c r="DB227" s="348">
        <v>3.8849933239256661E-6</v>
      </c>
      <c r="DC227" s="348">
        <v>2.2287458776447263E-3</v>
      </c>
      <c r="DD227" s="348">
        <v>1.0023273893159872</v>
      </c>
      <c r="DE227" s="348">
        <v>8.4384170148328329E-6</v>
      </c>
      <c r="DF227" s="348">
        <v>3.1064944198209617E-6</v>
      </c>
      <c r="DG227" s="349">
        <v>2.6211786026130957E-6</v>
      </c>
    </row>
    <row r="228" spans="1:111" ht="15" customHeight="1" x14ac:dyDescent="0.3">
      <c r="A228" s="510">
        <v>106</v>
      </c>
      <c r="B228" s="196" t="s">
        <v>417</v>
      </c>
      <c r="C228" s="195" t="s">
        <v>246</v>
      </c>
      <c r="D228" s="348">
        <v>3.0827145277985901E-4</v>
      </c>
      <c r="E228" s="348">
        <v>3.9101737490674276E-4</v>
      </c>
      <c r="F228" s="348">
        <v>2.6802716670419591E-3</v>
      </c>
      <c r="G228" s="348">
        <v>2.230685210379942E-4</v>
      </c>
      <c r="H228" s="348">
        <v>1.1750112504096016E-3</v>
      </c>
      <c r="I228" s="348">
        <v>4.9274624206541757E-6</v>
      </c>
      <c r="J228" s="348">
        <v>5.5925877864745771E-5</v>
      </c>
      <c r="K228" s="348">
        <v>5.1550366337897713E-4</v>
      </c>
      <c r="L228" s="348">
        <v>4.1408546256520458E-4</v>
      </c>
      <c r="M228" s="348">
        <v>3.6939799449140409E-4</v>
      </c>
      <c r="N228" s="348">
        <v>7.9004819101930954E-5</v>
      </c>
      <c r="O228" s="348">
        <v>1.9596528732273815E-4</v>
      </c>
      <c r="P228" s="348">
        <v>1.1372444619995205E-4</v>
      </c>
      <c r="Q228" s="348">
        <v>2.3397006516474362E-4</v>
      </c>
      <c r="R228" s="348">
        <v>2.7799438938717484E-4</v>
      </c>
      <c r="S228" s="348">
        <v>3.189612392568243E-4</v>
      </c>
      <c r="T228" s="348">
        <v>2.84544402062532E-4</v>
      </c>
      <c r="U228" s="348">
        <v>3.2332622441654381E-4</v>
      </c>
      <c r="V228" s="348">
        <v>4.5159647654339027E-4</v>
      </c>
      <c r="W228" s="348">
        <v>3.6569126338031692E-4</v>
      </c>
      <c r="X228" s="348">
        <v>1.3260973103519869E-4</v>
      </c>
      <c r="Y228" s="348">
        <v>1.7204649208564179E-4</v>
      </c>
      <c r="Z228" s="348">
        <v>1.56484039801627E-4</v>
      </c>
      <c r="AA228" s="348">
        <v>3.1388073588896944E-4</v>
      </c>
      <c r="AB228" s="348">
        <v>3.4652871116804131E-4</v>
      </c>
      <c r="AC228" s="348">
        <v>6.1180274287097821E-4</v>
      </c>
      <c r="AD228" s="348">
        <v>6.3856539295128458E-5</v>
      </c>
      <c r="AE228" s="348">
        <v>1.4255753345095707E-4</v>
      </c>
      <c r="AF228" s="348">
        <v>2.4628280022406985E-4</v>
      </c>
      <c r="AG228" s="348">
        <v>2.0734809220810508E-4</v>
      </c>
      <c r="AH228" s="348">
        <v>6.6200159476611695E-5</v>
      </c>
      <c r="AI228" s="348">
        <v>3.6189415652028938E-4</v>
      </c>
      <c r="AJ228" s="348">
        <v>3.8374676760664212E-4</v>
      </c>
      <c r="AK228" s="348">
        <v>1.6873506165750985E-3</v>
      </c>
      <c r="AL228" s="348">
        <v>4.3673970513432762E-4</v>
      </c>
      <c r="AM228" s="348">
        <v>2.0289245311390014E-4</v>
      </c>
      <c r="AN228" s="348">
        <v>2.1819604335357877E-4</v>
      </c>
      <c r="AO228" s="348">
        <v>3.2338892968834066E-4</v>
      </c>
      <c r="AP228" s="348">
        <v>2.2170342056961051E-4</v>
      </c>
      <c r="AQ228" s="348">
        <v>7.5598139441246625E-5</v>
      </c>
      <c r="AR228" s="348">
        <v>1.5567404414726612E-4</v>
      </c>
      <c r="AS228" s="348">
        <v>2.448016002107226E-4</v>
      </c>
      <c r="AT228" s="348">
        <v>2.2004274855282949E-4</v>
      </c>
      <c r="AU228" s="348">
        <v>2.8624706005369108E-4</v>
      </c>
      <c r="AV228" s="348">
        <v>2.8952485425466352E-4</v>
      </c>
      <c r="AW228" s="348">
        <v>2.2721736099999166E-4</v>
      </c>
      <c r="AX228" s="348">
        <v>1.448949386278131E-4</v>
      </c>
      <c r="AY228" s="348">
        <v>5.1994822556260538E-4</v>
      </c>
      <c r="AZ228" s="348">
        <v>3.1887667472240441E-4</v>
      </c>
      <c r="BA228" s="348">
        <v>3.2982685740404335E-4</v>
      </c>
      <c r="BB228" s="348">
        <v>1.2274726739557347E-4</v>
      </c>
      <c r="BC228" s="348">
        <v>2.2964201570613285E-4</v>
      </c>
      <c r="BD228" s="348">
        <v>1.8591069525168032E-4</v>
      </c>
      <c r="BE228" s="348">
        <v>1.0212315852912316E-4</v>
      </c>
      <c r="BF228" s="348">
        <v>3.0745397029930088E-4</v>
      </c>
      <c r="BG228" s="348">
        <v>3.550181218936129E-4</v>
      </c>
      <c r="BH228" s="348">
        <v>3.1856395966610006E-4</v>
      </c>
      <c r="BI228" s="348">
        <v>5.4977360389618494E-4</v>
      </c>
      <c r="BJ228" s="348">
        <v>2.1286664723209727E-4</v>
      </c>
      <c r="BK228" s="348">
        <v>3.1954283693127621E-4</v>
      </c>
      <c r="BL228" s="348">
        <v>5.9359219735465615E-4</v>
      </c>
      <c r="BM228" s="348">
        <v>5.7113728683141451E-4</v>
      </c>
      <c r="BN228" s="348">
        <v>3.9918164648678189E-4</v>
      </c>
      <c r="BO228" s="348">
        <v>7.6116950917849268E-4</v>
      </c>
      <c r="BP228" s="348">
        <v>7.3398510403935486E-4</v>
      </c>
      <c r="BQ228" s="348">
        <v>2.4306615534768015E-4</v>
      </c>
      <c r="BR228" s="348">
        <v>3.3981145038955831E-4</v>
      </c>
      <c r="BS228" s="348">
        <v>7.1288756984381411E-4</v>
      </c>
      <c r="BT228" s="348">
        <v>2.0932838952568672E-4</v>
      </c>
      <c r="BU228" s="348">
        <v>8.677152099893031E-4</v>
      </c>
      <c r="BV228" s="348">
        <v>5.3432103059181102E-4</v>
      </c>
      <c r="BW228" s="348">
        <v>1.7792259872462276E-3</v>
      </c>
      <c r="BX228" s="348">
        <v>1.4026204616459364E-3</v>
      </c>
      <c r="BY228" s="348">
        <v>5.10212231943393E-4</v>
      </c>
      <c r="BZ228" s="348">
        <v>4.3249936182279387E-4</v>
      </c>
      <c r="CA228" s="348">
        <v>6.1457716440369362E-4</v>
      </c>
      <c r="CB228" s="348">
        <v>6.8190917969153701E-4</v>
      </c>
      <c r="CC228" s="348">
        <v>3.0057410822153727E-4</v>
      </c>
      <c r="CD228" s="348">
        <v>4.9460935382825719E-4</v>
      </c>
      <c r="CE228" s="348">
        <v>5.3611358960529987E-4</v>
      </c>
      <c r="CF228" s="348">
        <v>6.5726384509535746E-4</v>
      </c>
      <c r="CG228" s="348">
        <v>8.9997343974801403E-4</v>
      </c>
      <c r="CH228" s="348">
        <v>4.896291467418061E-4</v>
      </c>
      <c r="CI228" s="348">
        <v>9.5025376433964797E-4</v>
      </c>
      <c r="CJ228" s="348">
        <v>2.3568553068190569E-3</v>
      </c>
      <c r="CK228" s="348">
        <v>1.1758599658790515E-3</v>
      </c>
      <c r="CL228" s="348">
        <v>7.8519159505248805E-4</v>
      </c>
      <c r="CM228" s="348">
        <v>3.4732562316672285E-3</v>
      </c>
      <c r="CN228" s="348">
        <v>5.4027889253672502E-4</v>
      </c>
      <c r="CO228" s="348">
        <v>3.898826318310494E-3</v>
      </c>
      <c r="CP228" s="348">
        <v>2.9094545778236974E-3</v>
      </c>
      <c r="CQ228" s="348">
        <v>5.7109805896760394E-4</v>
      </c>
      <c r="CR228" s="348">
        <v>5.6329808847112306E-4</v>
      </c>
      <c r="CS228" s="348">
        <v>4.5847206053468937E-4</v>
      </c>
      <c r="CT228" s="348">
        <v>4.360587689178895E-4</v>
      </c>
      <c r="CU228" s="348">
        <v>2.586044212236697E-3</v>
      </c>
      <c r="CV228" s="348">
        <v>1.2389825587204991E-3</v>
      </c>
      <c r="CW228" s="348">
        <v>2.5336487959792499E-3</v>
      </c>
      <c r="CX228" s="348">
        <v>7.9820425906639535E-4</v>
      </c>
      <c r="CY228" s="348">
        <v>1.0148272103264145E-3</v>
      </c>
      <c r="CZ228" s="348">
        <v>2.0412976517179418E-3</v>
      </c>
      <c r="DA228" s="348">
        <v>9.0396419329305284E-4</v>
      </c>
      <c r="DB228" s="348">
        <v>1.9151196660457707E-3</v>
      </c>
      <c r="DC228" s="348">
        <v>2.5663289256649844E-3</v>
      </c>
      <c r="DD228" s="348">
        <v>1.6371863879458253E-3</v>
      </c>
      <c r="DE228" s="348">
        <v>0.99552178800792368</v>
      </c>
      <c r="DF228" s="348">
        <v>4.5793134316009048E-4</v>
      </c>
      <c r="DG228" s="349">
        <v>1.2537671803774693E-3</v>
      </c>
    </row>
    <row r="229" spans="1:111" ht="15" customHeight="1" x14ac:dyDescent="0.3">
      <c r="A229" s="510">
        <v>107</v>
      </c>
      <c r="B229" s="196" t="s">
        <v>418</v>
      </c>
      <c r="C229" s="195" t="s">
        <v>249</v>
      </c>
      <c r="D229" s="348">
        <v>8.9487787720436414E-4</v>
      </c>
      <c r="E229" s="348">
        <v>1.2610137187526178E-3</v>
      </c>
      <c r="F229" s="348">
        <v>1.5135334003851593E-3</v>
      </c>
      <c r="G229" s="348">
        <v>4.1561290471570835E-3</v>
      </c>
      <c r="H229" s="348">
        <v>1.5169209134102038E-3</v>
      </c>
      <c r="I229" s="348">
        <v>1.6565779196665115E-5</v>
      </c>
      <c r="J229" s="348">
        <v>2.6743906751942572E-4</v>
      </c>
      <c r="K229" s="348">
        <v>1.7222751490084235E-3</v>
      </c>
      <c r="L229" s="348">
        <v>1.1270018488126862E-3</v>
      </c>
      <c r="M229" s="348">
        <v>1.0948309906752202E-3</v>
      </c>
      <c r="N229" s="348">
        <v>1.1788881738971119E-4</v>
      </c>
      <c r="O229" s="348">
        <v>1.1073094404317951E-3</v>
      </c>
      <c r="P229" s="348">
        <v>6.4640408093786562E-4</v>
      </c>
      <c r="Q229" s="348">
        <v>1.545361721795403E-3</v>
      </c>
      <c r="R229" s="348">
        <v>1.4458376043782299E-3</v>
      </c>
      <c r="S229" s="348">
        <v>1.6206343601476725E-3</v>
      </c>
      <c r="T229" s="348">
        <v>1.505996384460618E-3</v>
      </c>
      <c r="U229" s="348">
        <v>1.5838271352510765E-3</v>
      </c>
      <c r="V229" s="348">
        <v>1.3964111615094048E-3</v>
      </c>
      <c r="W229" s="348">
        <v>1.0956096885752682E-3</v>
      </c>
      <c r="X229" s="348">
        <v>4.2863481907644545E-4</v>
      </c>
      <c r="Y229" s="348">
        <v>5.431522826634819E-4</v>
      </c>
      <c r="Z229" s="348">
        <v>6.3822140126341834E-4</v>
      </c>
      <c r="AA229" s="348">
        <v>9.6952671854373305E-4</v>
      </c>
      <c r="AB229" s="348">
        <v>1.3068491277174214E-3</v>
      </c>
      <c r="AC229" s="348">
        <v>1.2570755350072868E-3</v>
      </c>
      <c r="AD229" s="348">
        <v>1.1600650438107579E-4</v>
      </c>
      <c r="AE229" s="348">
        <v>4.1282555291736827E-4</v>
      </c>
      <c r="AF229" s="348">
        <v>7.2381911663715437E-4</v>
      </c>
      <c r="AG229" s="348">
        <v>6.7347281855014427E-4</v>
      </c>
      <c r="AH229" s="348">
        <v>4.9539492684714755E-4</v>
      </c>
      <c r="AI229" s="348">
        <v>1.8634134373673825E-3</v>
      </c>
      <c r="AJ229" s="348">
        <v>1.5370243449506766E-3</v>
      </c>
      <c r="AK229" s="348">
        <v>1.5950284309211541E-3</v>
      </c>
      <c r="AL229" s="348">
        <v>1.5832835873572321E-3</v>
      </c>
      <c r="AM229" s="348">
        <v>6.1405591950792473E-4</v>
      </c>
      <c r="AN229" s="348">
        <v>6.4277584120758541E-4</v>
      </c>
      <c r="AO229" s="348">
        <v>8.807110009750723E-4</v>
      </c>
      <c r="AP229" s="348">
        <v>1.1126540917959712E-3</v>
      </c>
      <c r="AQ229" s="348">
        <v>3.015138278609612E-4</v>
      </c>
      <c r="AR229" s="348">
        <v>7.6256550298947168E-4</v>
      </c>
      <c r="AS229" s="348">
        <v>1.4108318784004485E-3</v>
      </c>
      <c r="AT229" s="348">
        <v>9.0381458864034325E-4</v>
      </c>
      <c r="AU229" s="348">
        <v>1.3232277903543292E-3</v>
      </c>
      <c r="AV229" s="348">
        <v>1.4142736048527948E-3</v>
      </c>
      <c r="AW229" s="348">
        <v>1.0937810440169217E-3</v>
      </c>
      <c r="AX229" s="348">
        <v>6.8840226440278966E-4</v>
      </c>
      <c r="AY229" s="348">
        <v>2.3137825239267114E-3</v>
      </c>
      <c r="AZ229" s="348">
        <v>1.5463090594554556E-3</v>
      </c>
      <c r="BA229" s="348">
        <v>1.1495255574407509E-3</v>
      </c>
      <c r="BB229" s="348">
        <v>5.4843647456234918E-4</v>
      </c>
      <c r="BC229" s="348">
        <v>9.9489622949016417E-4</v>
      </c>
      <c r="BD229" s="348">
        <v>7.6633045141165379E-4</v>
      </c>
      <c r="BE229" s="348">
        <v>4.875092184767269E-4</v>
      </c>
      <c r="BF229" s="348">
        <v>1.0667932597739911E-3</v>
      </c>
      <c r="BG229" s="348">
        <v>1.0642339369782354E-3</v>
      </c>
      <c r="BH229" s="348">
        <v>1.2646722232160295E-3</v>
      </c>
      <c r="BI229" s="348">
        <v>1.4362958674234952E-3</v>
      </c>
      <c r="BJ229" s="348">
        <v>1.514359745334517E-3</v>
      </c>
      <c r="BK229" s="348">
        <v>1.6481288912433539E-3</v>
      </c>
      <c r="BL229" s="348">
        <v>2.0514021619654345E-3</v>
      </c>
      <c r="BM229" s="348">
        <v>1.5391632009841743E-3</v>
      </c>
      <c r="BN229" s="348">
        <v>9.085346463745908E-4</v>
      </c>
      <c r="BO229" s="348">
        <v>3.0790523356996114E-3</v>
      </c>
      <c r="BP229" s="348">
        <v>1.2514519435711706E-3</v>
      </c>
      <c r="BQ229" s="348">
        <v>6.4488248849082141E-4</v>
      </c>
      <c r="BR229" s="348">
        <v>7.708045903131787E-4</v>
      </c>
      <c r="BS229" s="348">
        <v>1.8107511558157472E-3</v>
      </c>
      <c r="BT229" s="348">
        <v>3.5547736070069146E-3</v>
      </c>
      <c r="BU229" s="348">
        <v>2.6293117906037613E-3</v>
      </c>
      <c r="BV229" s="348">
        <v>4.1090620874092354E-3</v>
      </c>
      <c r="BW229" s="348">
        <v>1.9220204508961568E-3</v>
      </c>
      <c r="BX229" s="348">
        <v>1.3479417664531621E-3</v>
      </c>
      <c r="BY229" s="348">
        <v>3.4885927134625523E-4</v>
      </c>
      <c r="BZ229" s="348">
        <v>3.7031445135352944E-3</v>
      </c>
      <c r="CA229" s="348">
        <v>2.2696953260799629E-3</v>
      </c>
      <c r="CB229" s="348">
        <v>2.9462101031235365E-3</v>
      </c>
      <c r="CC229" s="348">
        <v>1.6151873649624163E-3</v>
      </c>
      <c r="CD229" s="348">
        <v>2.7356174236193289E-3</v>
      </c>
      <c r="CE229" s="348">
        <v>5.6142089132641274E-3</v>
      </c>
      <c r="CF229" s="348">
        <v>4.0307777211774564E-3</v>
      </c>
      <c r="CG229" s="348">
        <v>4.1101001245933463E-3</v>
      </c>
      <c r="CH229" s="348">
        <v>3.8259925931669629E-3</v>
      </c>
      <c r="CI229" s="348">
        <v>4.4850515577948115E-3</v>
      </c>
      <c r="CJ229" s="348">
        <v>3.6154936532634685E-3</v>
      </c>
      <c r="CK229" s="348">
        <v>1.2872589239020828E-3</v>
      </c>
      <c r="CL229" s="348">
        <v>3.2482385981055014E-3</v>
      </c>
      <c r="CM229" s="348">
        <v>3.2677954088555345E-3</v>
      </c>
      <c r="CN229" s="348">
        <v>3.2813320918204073E-3</v>
      </c>
      <c r="CO229" s="348">
        <v>2.2201570264182009E-3</v>
      </c>
      <c r="CP229" s="348">
        <v>7.0259175178345569E-3</v>
      </c>
      <c r="CQ229" s="348">
        <v>2.1536854260052972E-3</v>
      </c>
      <c r="CR229" s="348">
        <v>6.1366107506246239E-3</v>
      </c>
      <c r="CS229" s="348">
        <v>4.7519655993324573E-3</v>
      </c>
      <c r="CT229" s="348">
        <v>5.3955316272746613E-3</v>
      </c>
      <c r="CU229" s="348">
        <v>5.2427657330164244E-3</v>
      </c>
      <c r="CV229" s="348">
        <v>2.5028141936660965E-3</v>
      </c>
      <c r="CW229" s="348">
        <v>3.0550265878561658E-3</v>
      </c>
      <c r="CX229" s="348">
        <v>2.3551825905560471E-3</v>
      </c>
      <c r="CY229" s="348">
        <v>2.1470256133934908E-3</v>
      </c>
      <c r="CZ229" s="348">
        <v>3.4564611389001115E-3</v>
      </c>
      <c r="DA229" s="348">
        <v>1.8040730785003926E-3</v>
      </c>
      <c r="DB229" s="348">
        <v>4.7067930469886976E-3</v>
      </c>
      <c r="DC229" s="348">
        <v>2.6755101166691226E-3</v>
      </c>
      <c r="DD229" s="348">
        <v>3.5751359563736661E-3</v>
      </c>
      <c r="DE229" s="348">
        <v>3.1786178860509174E-3</v>
      </c>
      <c r="DF229" s="348">
        <v>1.0018424737629457</v>
      </c>
      <c r="DG229" s="349">
        <v>8.1091685040809731E-4</v>
      </c>
    </row>
    <row r="230" spans="1:111" ht="15" customHeight="1" thickBot="1" x14ac:dyDescent="0.35">
      <c r="A230" s="510">
        <v>108</v>
      </c>
      <c r="B230" s="257" t="s">
        <v>419</v>
      </c>
      <c r="C230" s="258" t="s">
        <v>250</v>
      </c>
      <c r="D230" s="351">
        <v>6.4046216746477379E-3</v>
      </c>
      <c r="E230" s="351">
        <v>3.5079664345177394E-3</v>
      </c>
      <c r="F230" s="351">
        <v>2.747331129104223E-3</v>
      </c>
      <c r="G230" s="351">
        <v>1.6537725199032166E-3</v>
      </c>
      <c r="H230" s="351">
        <v>7.834393082451532E-3</v>
      </c>
      <c r="I230" s="351">
        <v>1.3235563933941633E-4</v>
      </c>
      <c r="J230" s="351">
        <v>9.45505886940926E-4</v>
      </c>
      <c r="K230" s="351">
        <v>5.7448683117195644E-3</v>
      </c>
      <c r="L230" s="351">
        <v>6.8199611370660333E-3</v>
      </c>
      <c r="M230" s="351">
        <v>5.3072538313397137E-3</v>
      </c>
      <c r="N230" s="351">
        <v>2.0091590592619716E-3</v>
      </c>
      <c r="O230" s="351">
        <v>2.4753814518267848E-3</v>
      </c>
      <c r="P230" s="351">
        <v>1.3627218173118685E-3</v>
      </c>
      <c r="Q230" s="351">
        <v>6.3319779851550946E-3</v>
      </c>
      <c r="R230" s="351">
        <v>3.0745759647305146E-3</v>
      </c>
      <c r="S230" s="351">
        <v>4.3320457732604952E-3</v>
      </c>
      <c r="T230" s="351">
        <v>3.7782476658552023E-3</v>
      </c>
      <c r="U230" s="351">
        <v>3.138473573450607E-3</v>
      </c>
      <c r="V230" s="351">
        <v>1.5061124123270516E-3</v>
      </c>
      <c r="W230" s="351">
        <v>2.4061902275377312E-3</v>
      </c>
      <c r="X230" s="351">
        <v>9.1880398982889229E-4</v>
      </c>
      <c r="Y230" s="351">
        <v>1.1784859880650711E-3</v>
      </c>
      <c r="Z230" s="351">
        <v>1.3870414195729613E-3</v>
      </c>
      <c r="AA230" s="351">
        <v>5.617853440333085E-3</v>
      </c>
      <c r="AB230" s="351">
        <v>1.8670520141205169E-3</v>
      </c>
      <c r="AC230" s="351">
        <v>2.2849099113038756E-3</v>
      </c>
      <c r="AD230" s="351">
        <v>4.1037585066167932E-4</v>
      </c>
      <c r="AE230" s="351">
        <v>5.52289203956973E-3</v>
      </c>
      <c r="AF230" s="351">
        <v>2.5337277485461178E-3</v>
      </c>
      <c r="AG230" s="351">
        <v>4.2403120288196788E-3</v>
      </c>
      <c r="AH230" s="351">
        <v>1.1564266190561389E-3</v>
      </c>
      <c r="AI230" s="351">
        <v>9.2935446020247885E-3</v>
      </c>
      <c r="AJ230" s="351">
        <v>9.4011783684824074E-3</v>
      </c>
      <c r="AK230" s="351">
        <v>2.406737093908659E-3</v>
      </c>
      <c r="AL230" s="351">
        <v>9.5419363518440964E-3</v>
      </c>
      <c r="AM230" s="351">
        <v>6.9802282528200208E-3</v>
      </c>
      <c r="AN230" s="351">
        <v>7.7641769691664721E-3</v>
      </c>
      <c r="AO230" s="351">
        <v>1.4229837899218473E-2</v>
      </c>
      <c r="AP230" s="351">
        <v>9.4731873975188487E-3</v>
      </c>
      <c r="AQ230" s="351">
        <v>1.9454519177853713E-3</v>
      </c>
      <c r="AR230" s="351">
        <v>4.695913757444283E-3</v>
      </c>
      <c r="AS230" s="351">
        <v>5.6207555019375669E-3</v>
      </c>
      <c r="AT230" s="351">
        <v>6.7291256561114393E-3</v>
      </c>
      <c r="AU230" s="351">
        <v>7.4264101039540681E-3</v>
      </c>
      <c r="AV230" s="351">
        <v>5.9434157024372833E-3</v>
      </c>
      <c r="AW230" s="351">
        <v>2.5292607243129297E-3</v>
      </c>
      <c r="AX230" s="351">
        <v>9.7247593018977513E-4</v>
      </c>
      <c r="AY230" s="351">
        <v>2.2447892829777849E-3</v>
      </c>
      <c r="AZ230" s="351">
        <v>4.1615893926696314E-3</v>
      </c>
      <c r="BA230" s="351">
        <v>2.2906347346532676E-3</v>
      </c>
      <c r="BB230" s="351">
        <v>8.7679549192609522E-4</v>
      </c>
      <c r="BC230" s="351">
        <v>3.5169626967111811E-3</v>
      </c>
      <c r="BD230" s="351">
        <v>1.8198352614970134E-3</v>
      </c>
      <c r="BE230" s="351">
        <v>8.587654990654109E-4</v>
      </c>
      <c r="BF230" s="351">
        <v>2.8874834443425252E-3</v>
      </c>
      <c r="BG230" s="351">
        <v>3.3001110578969877E-3</v>
      </c>
      <c r="BH230" s="351">
        <v>3.1593768500363991E-3</v>
      </c>
      <c r="BI230" s="351">
        <v>6.4472062571601374E-3</v>
      </c>
      <c r="BJ230" s="351">
        <v>6.865482822299168E-3</v>
      </c>
      <c r="BK230" s="351">
        <v>2.4178102600937398E-3</v>
      </c>
      <c r="BL230" s="351">
        <v>4.4495519526585045E-3</v>
      </c>
      <c r="BM230" s="351">
        <v>1.3375527920599969E-2</v>
      </c>
      <c r="BN230" s="351">
        <v>1.5664029326895569E-2</v>
      </c>
      <c r="BO230" s="351">
        <v>1.1421107538424603E-2</v>
      </c>
      <c r="BP230" s="351">
        <v>1.309451736476952E-2</v>
      </c>
      <c r="BQ230" s="351">
        <v>4.4227602290896851E-3</v>
      </c>
      <c r="BR230" s="351">
        <v>3.986361840545221E-3</v>
      </c>
      <c r="BS230" s="351">
        <v>8.1885444493790538E-3</v>
      </c>
      <c r="BT230" s="351">
        <v>7.1678964107694245E-3</v>
      </c>
      <c r="BU230" s="351">
        <v>4.9382526099377624E-3</v>
      </c>
      <c r="BV230" s="351">
        <v>8.427699164234104E-3</v>
      </c>
      <c r="BW230" s="351">
        <v>9.3454897987198769E-3</v>
      </c>
      <c r="BX230" s="351">
        <v>7.8264791750189862E-3</v>
      </c>
      <c r="BY230" s="351">
        <v>1.0925199893996403E-3</v>
      </c>
      <c r="BZ230" s="351">
        <v>6.6077244370298721E-3</v>
      </c>
      <c r="CA230" s="351">
        <v>2.4523164448937975E-3</v>
      </c>
      <c r="CB230" s="351">
        <v>4.5328782879230931E-3</v>
      </c>
      <c r="CC230" s="351">
        <v>6.6217081889393395E-3</v>
      </c>
      <c r="CD230" s="351">
        <v>4.8698906107508223E-3</v>
      </c>
      <c r="CE230" s="351">
        <v>6.298108913013893E-3</v>
      </c>
      <c r="CF230" s="351">
        <v>4.2388600806380038E-3</v>
      </c>
      <c r="CG230" s="351">
        <v>4.9723221226830065E-3</v>
      </c>
      <c r="CH230" s="351">
        <v>1.6198993447273731E-3</v>
      </c>
      <c r="CI230" s="351">
        <v>8.3019500752443999E-3</v>
      </c>
      <c r="CJ230" s="351">
        <v>6.4628076635304321E-3</v>
      </c>
      <c r="CK230" s="351">
        <v>2.2130914561386736E-3</v>
      </c>
      <c r="CL230" s="351">
        <v>1.205575157798364E-2</v>
      </c>
      <c r="CM230" s="351">
        <v>4.83955119434888E-3</v>
      </c>
      <c r="CN230" s="351">
        <v>1.7674034448487183E-3</v>
      </c>
      <c r="CO230" s="351">
        <v>7.4929713188230836E-3</v>
      </c>
      <c r="CP230" s="351">
        <v>2.5333934687553385E-3</v>
      </c>
      <c r="CQ230" s="351">
        <v>2.7985406904050517E-3</v>
      </c>
      <c r="CR230" s="351">
        <v>1.5641372246128639E-2</v>
      </c>
      <c r="CS230" s="351">
        <v>6.2810158588495193E-3</v>
      </c>
      <c r="CT230" s="351">
        <v>3.5311748697615746E-3</v>
      </c>
      <c r="CU230" s="351">
        <v>1.0707443994275773E-2</v>
      </c>
      <c r="CV230" s="351">
        <v>5.0889617609075968E-3</v>
      </c>
      <c r="CW230" s="351">
        <v>4.9645724089711343E-3</v>
      </c>
      <c r="CX230" s="351">
        <v>6.7310504474606915E-3</v>
      </c>
      <c r="CY230" s="351">
        <v>3.6318076317022616E-3</v>
      </c>
      <c r="CZ230" s="351">
        <v>1.6623237348478731E-2</v>
      </c>
      <c r="DA230" s="351">
        <v>4.5437139937364243E-3</v>
      </c>
      <c r="DB230" s="351">
        <v>8.4148503734292716E-3</v>
      </c>
      <c r="DC230" s="351">
        <v>2.3628356657158138E-3</v>
      </c>
      <c r="DD230" s="351">
        <v>2.4773843038733258E-3</v>
      </c>
      <c r="DE230" s="351">
        <v>5.2681493863037708E-3</v>
      </c>
      <c r="DF230" s="351">
        <v>4.1329239721719056E-3</v>
      </c>
      <c r="DG230" s="352">
        <v>0.7309013797481172</v>
      </c>
    </row>
    <row r="231" spans="1:111" ht="15" customHeight="1" x14ac:dyDescent="0.3"/>
    <row r="232" spans="1:111" ht="15" customHeight="1" x14ac:dyDescent="0.3"/>
  </sheetData>
  <mergeCells count="2">
    <mergeCell ref="B5:C6"/>
    <mergeCell ref="B121:C122"/>
  </mergeCells>
  <phoneticPr fontId="2"/>
  <pageMargins left="0.78740157480314965" right="0.59055118110236227" top="0.98425196850393704" bottom="0.98425196850393704" header="0.51181102362204722" footer="0.51181102362204722"/>
  <pageSetup paperSize="8" scale="32" fitToWidth="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78435-A218-4841-8F5A-EC19EC3B8122}">
  <sheetPr codeName="Sheet14"/>
  <dimension ref="A1:DH118"/>
  <sheetViews>
    <sheetView workbookViewId="0"/>
  </sheetViews>
  <sheetFormatPr defaultColWidth="17.1796875" defaultRowHeight="12" x14ac:dyDescent="0.2"/>
  <cols>
    <col min="1" max="1" width="5.90625" style="511" customWidth="1"/>
    <col min="2" max="2" width="6.54296875" style="200" customWidth="1"/>
    <col min="3" max="3" width="28.54296875" style="199" customWidth="1"/>
    <col min="4" max="111" width="10.7265625" style="200" customWidth="1"/>
    <col min="112" max="16384" width="17.1796875" style="200"/>
  </cols>
  <sheetData>
    <row r="1" spans="1:111" s="302" customFormat="1" ht="21.5" customHeight="1" x14ac:dyDescent="0.2">
      <c r="A1" s="511"/>
      <c r="C1" s="303"/>
      <c r="D1" s="302">
        <v>1</v>
      </c>
      <c r="E1" s="302">
        <v>2</v>
      </c>
      <c r="F1" s="302">
        <v>3</v>
      </c>
      <c r="G1" s="302">
        <v>4</v>
      </c>
      <c r="H1" s="302">
        <v>5</v>
      </c>
      <c r="I1" s="302">
        <v>6</v>
      </c>
      <c r="J1" s="302">
        <v>7</v>
      </c>
      <c r="K1" s="302">
        <v>8</v>
      </c>
      <c r="L1" s="302">
        <v>9</v>
      </c>
      <c r="M1" s="302">
        <v>10</v>
      </c>
      <c r="N1" s="302">
        <v>11</v>
      </c>
      <c r="O1" s="302">
        <v>12</v>
      </c>
      <c r="P1" s="302">
        <v>13</v>
      </c>
      <c r="Q1" s="302">
        <v>14</v>
      </c>
      <c r="R1" s="302">
        <v>15</v>
      </c>
      <c r="S1" s="302">
        <v>16</v>
      </c>
      <c r="T1" s="302">
        <v>17</v>
      </c>
      <c r="U1" s="302">
        <v>18</v>
      </c>
      <c r="V1" s="302">
        <v>19</v>
      </c>
      <c r="W1" s="302">
        <v>20</v>
      </c>
      <c r="X1" s="302">
        <v>21</v>
      </c>
      <c r="Y1" s="302">
        <v>22</v>
      </c>
      <c r="Z1" s="302">
        <v>23</v>
      </c>
      <c r="AA1" s="302">
        <v>24</v>
      </c>
      <c r="AB1" s="302">
        <v>25</v>
      </c>
      <c r="AC1" s="302">
        <v>26</v>
      </c>
      <c r="AD1" s="302">
        <v>27</v>
      </c>
      <c r="AE1" s="302">
        <v>28</v>
      </c>
      <c r="AF1" s="302">
        <v>29</v>
      </c>
      <c r="AG1" s="302">
        <v>30</v>
      </c>
      <c r="AH1" s="302">
        <v>31</v>
      </c>
      <c r="AI1" s="302">
        <v>32</v>
      </c>
      <c r="AJ1" s="302">
        <v>33</v>
      </c>
      <c r="AK1" s="302">
        <v>34</v>
      </c>
      <c r="AL1" s="302">
        <v>35</v>
      </c>
      <c r="AM1" s="302">
        <v>36</v>
      </c>
      <c r="AN1" s="302">
        <v>37</v>
      </c>
      <c r="AO1" s="302">
        <v>38</v>
      </c>
      <c r="AP1" s="302">
        <v>39</v>
      </c>
      <c r="AQ1" s="302">
        <v>40</v>
      </c>
      <c r="AR1" s="302">
        <v>41</v>
      </c>
      <c r="AS1" s="302">
        <v>42</v>
      </c>
      <c r="AT1" s="302">
        <v>43</v>
      </c>
      <c r="AU1" s="302">
        <v>44</v>
      </c>
      <c r="AV1" s="302">
        <v>45</v>
      </c>
      <c r="AW1" s="302">
        <v>46</v>
      </c>
      <c r="AX1" s="302">
        <v>47</v>
      </c>
      <c r="AY1" s="302">
        <v>48</v>
      </c>
      <c r="AZ1" s="302">
        <v>49</v>
      </c>
      <c r="BA1" s="302">
        <v>50</v>
      </c>
      <c r="BB1" s="302">
        <v>51</v>
      </c>
      <c r="BC1" s="302">
        <v>52</v>
      </c>
      <c r="BD1" s="302">
        <v>53</v>
      </c>
      <c r="BE1" s="302">
        <v>54</v>
      </c>
      <c r="BF1" s="302">
        <v>55</v>
      </c>
      <c r="BG1" s="302">
        <v>56</v>
      </c>
      <c r="BH1" s="302">
        <v>57</v>
      </c>
      <c r="BI1" s="302">
        <v>58</v>
      </c>
      <c r="BJ1" s="302">
        <v>59</v>
      </c>
      <c r="BK1" s="302">
        <v>60</v>
      </c>
      <c r="BL1" s="302">
        <v>61</v>
      </c>
      <c r="BM1" s="302">
        <v>62</v>
      </c>
      <c r="BN1" s="302">
        <v>63</v>
      </c>
      <c r="BO1" s="302">
        <v>64</v>
      </c>
      <c r="BP1" s="302">
        <v>65</v>
      </c>
      <c r="BQ1" s="302">
        <v>66</v>
      </c>
      <c r="BR1" s="302">
        <v>67</v>
      </c>
      <c r="BS1" s="302">
        <v>68</v>
      </c>
      <c r="BT1" s="302">
        <v>69</v>
      </c>
      <c r="BU1" s="302">
        <v>70</v>
      </c>
      <c r="BV1" s="302">
        <v>71</v>
      </c>
      <c r="BW1" s="302">
        <v>72</v>
      </c>
      <c r="BX1" s="302">
        <v>73</v>
      </c>
      <c r="BY1" s="302">
        <v>74</v>
      </c>
      <c r="BZ1" s="302">
        <v>75</v>
      </c>
      <c r="CA1" s="302">
        <v>76</v>
      </c>
      <c r="CB1" s="302">
        <v>77</v>
      </c>
      <c r="CC1" s="302">
        <v>78</v>
      </c>
      <c r="CD1" s="302">
        <v>79</v>
      </c>
      <c r="CE1" s="302">
        <v>80</v>
      </c>
      <c r="CF1" s="302">
        <v>81</v>
      </c>
      <c r="CG1" s="302">
        <v>82</v>
      </c>
      <c r="CH1" s="302">
        <v>83</v>
      </c>
      <c r="CI1" s="302">
        <v>84</v>
      </c>
      <c r="CJ1" s="302">
        <v>85</v>
      </c>
      <c r="CK1" s="302">
        <v>86</v>
      </c>
      <c r="CL1" s="302">
        <v>87</v>
      </c>
      <c r="CM1" s="302">
        <v>88</v>
      </c>
      <c r="CN1" s="302">
        <v>89</v>
      </c>
      <c r="CO1" s="302">
        <v>90</v>
      </c>
      <c r="CP1" s="302">
        <v>91</v>
      </c>
      <c r="CQ1" s="302">
        <v>92</v>
      </c>
      <c r="CR1" s="302">
        <v>93</v>
      </c>
      <c r="CS1" s="302">
        <v>94</v>
      </c>
      <c r="CT1" s="302">
        <v>95</v>
      </c>
      <c r="CU1" s="302">
        <v>96</v>
      </c>
      <c r="CV1" s="302">
        <v>97</v>
      </c>
      <c r="CW1" s="302">
        <v>98</v>
      </c>
      <c r="CX1" s="302">
        <v>99</v>
      </c>
      <c r="CY1" s="302">
        <v>100</v>
      </c>
      <c r="CZ1" s="302">
        <v>101</v>
      </c>
      <c r="DA1" s="302">
        <v>102</v>
      </c>
      <c r="DB1" s="302">
        <v>103</v>
      </c>
      <c r="DC1" s="302">
        <v>104</v>
      </c>
      <c r="DD1" s="302">
        <v>105</v>
      </c>
      <c r="DE1" s="302">
        <v>106</v>
      </c>
      <c r="DF1" s="302">
        <v>107</v>
      </c>
      <c r="DG1" s="302">
        <v>108</v>
      </c>
    </row>
    <row r="2" spans="1:111" ht="6" customHeight="1" x14ac:dyDescent="0.2"/>
    <row r="3" spans="1:111" s="202" customFormat="1" ht="6" customHeight="1" x14ac:dyDescent="0.2">
      <c r="A3" s="511"/>
      <c r="B3" s="203"/>
      <c r="D3" s="203"/>
      <c r="E3" s="203"/>
      <c r="F3" s="203"/>
      <c r="G3" s="203"/>
      <c r="H3" s="203"/>
      <c r="I3" s="203"/>
      <c r="J3" s="203"/>
      <c r="K3" s="203"/>
      <c r="L3" s="203"/>
      <c r="M3" s="203"/>
      <c r="N3" s="203"/>
      <c r="O3" s="203"/>
      <c r="P3" s="203"/>
    </row>
    <row r="4" spans="1:111" ht="6" customHeight="1" thickBot="1" x14ac:dyDescent="0.25">
      <c r="B4" s="205"/>
      <c r="C4" s="204"/>
      <c r="D4" s="205"/>
      <c r="E4" s="205"/>
      <c r="F4" s="205"/>
      <c r="G4" s="205"/>
      <c r="H4" s="205"/>
      <c r="I4" s="205"/>
      <c r="J4" s="205"/>
      <c r="K4" s="205"/>
      <c r="L4" s="205"/>
      <c r="M4" s="205"/>
      <c r="N4" s="205"/>
      <c r="O4" s="205"/>
      <c r="P4" s="205"/>
    </row>
    <row r="5" spans="1:111" s="197" customFormat="1" x14ac:dyDescent="0.2">
      <c r="A5" s="512"/>
      <c r="B5" s="771" t="s">
        <v>625</v>
      </c>
      <c r="C5" s="772"/>
      <c r="D5" s="304" t="s">
        <v>267</v>
      </c>
      <c r="E5" s="208" t="s">
        <v>268</v>
      </c>
      <c r="F5" s="208" t="s">
        <v>269</v>
      </c>
      <c r="G5" s="208" t="s">
        <v>270</v>
      </c>
      <c r="H5" s="208" t="s">
        <v>271</v>
      </c>
      <c r="I5" s="208" t="s">
        <v>272</v>
      </c>
      <c r="J5" s="208" t="s">
        <v>273</v>
      </c>
      <c r="K5" s="208" t="s">
        <v>275</v>
      </c>
      <c r="L5" s="208" t="s">
        <v>276</v>
      </c>
      <c r="M5" s="208" t="s">
        <v>278</v>
      </c>
      <c r="N5" s="208" t="s">
        <v>279</v>
      </c>
      <c r="O5" s="208" t="s">
        <v>280</v>
      </c>
      <c r="P5" s="208" t="s">
        <v>281</v>
      </c>
      <c r="Q5" s="208" t="s">
        <v>283</v>
      </c>
      <c r="R5" s="208" t="s">
        <v>285</v>
      </c>
      <c r="S5" s="208" t="s">
        <v>286</v>
      </c>
      <c r="T5" s="208" t="s">
        <v>287</v>
      </c>
      <c r="U5" s="208" t="s">
        <v>288</v>
      </c>
      <c r="V5" s="208" t="s">
        <v>290</v>
      </c>
      <c r="W5" s="208" t="s">
        <v>291</v>
      </c>
      <c r="X5" s="208" t="s">
        <v>293</v>
      </c>
      <c r="Y5" s="208" t="s">
        <v>295</v>
      </c>
      <c r="Z5" s="208" t="s">
        <v>297</v>
      </c>
      <c r="AA5" s="208" t="s">
        <v>298</v>
      </c>
      <c r="AB5" s="208" t="s">
        <v>299</v>
      </c>
      <c r="AC5" s="208" t="s">
        <v>301</v>
      </c>
      <c r="AD5" s="208" t="s">
        <v>303</v>
      </c>
      <c r="AE5" s="208" t="s">
        <v>304</v>
      </c>
      <c r="AF5" s="208" t="s">
        <v>305</v>
      </c>
      <c r="AG5" s="208" t="s">
        <v>306</v>
      </c>
      <c r="AH5" s="208" t="s">
        <v>307</v>
      </c>
      <c r="AI5" s="208" t="s">
        <v>309</v>
      </c>
      <c r="AJ5" s="208" t="s">
        <v>310</v>
      </c>
      <c r="AK5" s="208" t="s">
        <v>311</v>
      </c>
      <c r="AL5" s="208" t="s">
        <v>312</v>
      </c>
      <c r="AM5" s="208" t="s">
        <v>313</v>
      </c>
      <c r="AN5" s="208" t="s">
        <v>314</v>
      </c>
      <c r="AO5" s="208" t="s">
        <v>315</v>
      </c>
      <c r="AP5" s="208" t="s">
        <v>317</v>
      </c>
      <c r="AQ5" s="208" t="s">
        <v>319</v>
      </c>
      <c r="AR5" s="208" t="s">
        <v>320</v>
      </c>
      <c r="AS5" s="208" t="s">
        <v>321</v>
      </c>
      <c r="AT5" s="208" t="s">
        <v>323</v>
      </c>
      <c r="AU5" s="208" t="s">
        <v>324</v>
      </c>
      <c r="AV5" s="208" t="s">
        <v>325</v>
      </c>
      <c r="AW5" s="208" t="s">
        <v>326</v>
      </c>
      <c r="AX5" s="208" t="s">
        <v>327</v>
      </c>
      <c r="AY5" s="208" t="s">
        <v>329</v>
      </c>
      <c r="AZ5" s="208" t="s">
        <v>331</v>
      </c>
      <c r="BA5" s="208" t="s">
        <v>333</v>
      </c>
      <c r="BB5" s="208" t="s">
        <v>335</v>
      </c>
      <c r="BC5" s="208" t="s">
        <v>337</v>
      </c>
      <c r="BD5" s="208" t="s">
        <v>339</v>
      </c>
      <c r="BE5" s="208" t="s">
        <v>341</v>
      </c>
      <c r="BF5" s="208" t="s">
        <v>343</v>
      </c>
      <c r="BG5" s="208" t="s">
        <v>345</v>
      </c>
      <c r="BH5" s="208" t="s">
        <v>347</v>
      </c>
      <c r="BI5" s="208" t="s">
        <v>348</v>
      </c>
      <c r="BJ5" s="208" t="s">
        <v>349</v>
      </c>
      <c r="BK5" s="208" t="s">
        <v>350</v>
      </c>
      <c r="BL5" s="208" t="s">
        <v>351</v>
      </c>
      <c r="BM5" s="208" t="s">
        <v>353</v>
      </c>
      <c r="BN5" s="208" t="s">
        <v>354</v>
      </c>
      <c r="BO5" s="208" t="s">
        <v>355</v>
      </c>
      <c r="BP5" s="208" t="s">
        <v>357</v>
      </c>
      <c r="BQ5" s="208" t="s">
        <v>359</v>
      </c>
      <c r="BR5" s="208" t="s">
        <v>360</v>
      </c>
      <c r="BS5" s="208" t="s">
        <v>361</v>
      </c>
      <c r="BT5" s="208" t="s">
        <v>362</v>
      </c>
      <c r="BU5" s="208" t="s">
        <v>363</v>
      </c>
      <c r="BV5" s="208" t="s">
        <v>364</v>
      </c>
      <c r="BW5" s="208" t="s">
        <v>365</v>
      </c>
      <c r="BX5" s="208" t="s">
        <v>366</v>
      </c>
      <c r="BY5" s="208" t="s">
        <v>367</v>
      </c>
      <c r="BZ5" s="208" t="s">
        <v>369</v>
      </c>
      <c r="CA5" s="208" t="s">
        <v>370</v>
      </c>
      <c r="CB5" s="208" t="s">
        <v>372</v>
      </c>
      <c r="CC5" s="208" t="s">
        <v>373</v>
      </c>
      <c r="CD5" s="208" t="s">
        <v>374</v>
      </c>
      <c r="CE5" s="208" t="s">
        <v>375</v>
      </c>
      <c r="CF5" s="208" t="s">
        <v>377</v>
      </c>
      <c r="CG5" s="208" t="s">
        <v>378</v>
      </c>
      <c r="CH5" s="208" t="s">
        <v>380</v>
      </c>
      <c r="CI5" s="208" t="s">
        <v>382</v>
      </c>
      <c r="CJ5" s="208" t="s">
        <v>384</v>
      </c>
      <c r="CK5" s="208" t="s">
        <v>385</v>
      </c>
      <c r="CL5" s="208" t="s">
        <v>387</v>
      </c>
      <c r="CM5" s="208" t="s">
        <v>389</v>
      </c>
      <c r="CN5" s="208" t="s">
        <v>391</v>
      </c>
      <c r="CO5" s="208" t="s">
        <v>392</v>
      </c>
      <c r="CP5" s="208" t="s">
        <v>393</v>
      </c>
      <c r="CQ5" s="208" t="s">
        <v>394</v>
      </c>
      <c r="CR5" s="208" t="s">
        <v>396</v>
      </c>
      <c r="CS5" s="208" t="s">
        <v>398</v>
      </c>
      <c r="CT5" s="208" t="s">
        <v>400</v>
      </c>
      <c r="CU5" s="208" t="s">
        <v>402</v>
      </c>
      <c r="CV5" s="208" t="s">
        <v>404</v>
      </c>
      <c r="CW5" s="208" t="s">
        <v>405</v>
      </c>
      <c r="CX5" s="208" t="s">
        <v>406</v>
      </c>
      <c r="CY5" s="208" t="s">
        <v>407</v>
      </c>
      <c r="CZ5" s="208" t="s">
        <v>409</v>
      </c>
      <c r="DA5" s="208" t="s">
        <v>411</v>
      </c>
      <c r="DB5" s="208" t="s">
        <v>413</v>
      </c>
      <c r="DC5" s="208" t="s">
        <v>415</v>
      </c>
      <c r="DD5" s="208" t="s">
        <v>590</v>
      </c>
      <c r="DE5" s="208" t="s">
        <v>417</v>
      </c>
      <c r="DF5" s="208" t="s">
        <v>418</v>
      </c>
      <c r="DG5" s="305" t="s">
        <v>419</v>
      </c>
    </row>
    <row r="6" spans="1:111" s="220" customFormat="1" ht="60.5" thickBot="1" x14ac:dyDescent="0.25">
      <c r="A6" s="511"/>
      <c r="B6" s="773"/>
      <c r="C6" s="774"/>
      <c r="D6" s="306" t="s">
        <v>198</v>
      </c>
      <c r="E6" s="214" t="s">
        <v>199</v>
      </c>
      <c r="F6" s="214" t="s">
        <v>200</v>
      </c>
      <c r="G6" s="214" t="s">
        <v>6</v>
      </c>
      <c r="H6" s="214" t="s">
        <v>7</v>
      </c>
      <c r="I6" s="214" t="s">
        <v>201</v>
      </c>
      <c r="J6" s="214" t="s">
        <v>274</v>
      </c>
      <c r="K6" s="214" t="s">
        <v>202</v>
      </c>
      <c r="L6" s="214" t="s">
        <v>277</v>
      </c>
      <c r="M6" s="214" t="s">
        <v>203</v>
      </c>
      <c r="N6" s="214" t="s">
        <v>204</v>
      </c>
      <c r="O6" s="214" t="s">
        <v>205</v>
      </c>
      <c r="P6" s="214" t="s">
        <v>282</v>
      </c>
      <c r="Q6" s="214" t="s">
        <v>284</v>
      </c>
      <c r="R6" s="214" t="s">
        <v>206</v>
      </c>
      <c r="S6" s="214" t="s">
        <v>207</v>
      </c>
      <c r="T6" s="214" t="s">
        <v>208</v>
      </c>
      <c r="U6" s="214" t="s">
        <v>289</v>
      </c>
      <c r="V6" s="214" t="s">
        <v>209</v>
      </c>
      <c r="W6" s="214" t="s">
        <v>292</v>
      </c>
      <c r="X6" s="214" t="s">
        <v>294</v>
      </c>
      <c r="Y6" s="214" t="s">
        <v>296</v>
      </c>
      <c r="Z6" s="214" t="s">
        <v>210</v>
      </c>
      <c r="AA6" s="214" t="s">
        <v>211</v>
      </c>
      <c r="AB6" s="214" t="s">
        <v>300</v>
      </c>
      <c r="AC6" s="214" t="s">
        <v>302</v>
      </c>
      <c r="AD6" s="214" t="s">
        <v>212</v>
      </c>
      <c r="AE6" s="214" t="s">
        <v>213</v>
      </c>
      <c r="AF6" s="214" t="s">
        <v>214</v>
      </c>
      <c r="AG6" s="214" t="s">
        <v>215</v>
      </c>
      <c r="AH6" s="214" t="s">
        <v>308</v>
      </c>
      <c r="AI6" s="214" t="s">
        <v>216</v>
      </c>
      <c r="AJ6" s="214" t="s">
        <v>217</v>
      </c>
      <c r="AK6" s="214" t="s">
        <v>218</v>
      </c>
      <c r="AL6" s="214" t="s">
        <v>219</v>
      </c>
      <c r="AM6" s="214" t="s">
        <v>220</v>
      </c>
      <c r="AN6" s="214" t="s">
        <v>221</v>
      </c>
      <c r="AO6" s="214" t="s">
        <v>316</v>
      </c>
      <c r="AP6" s="214" t="s">
        <v>318</v>
      </c>
      <c r="AQ6" s="214" t="s">
        <v>222</v>
      </c>
      <c r="AR6" s="214" t="s">
        <v>223</v>
      </c>
      <c r="AS6" s="214" t="s">
        <v>322</v>
      </c>
      <c r="AT6" s="214" t="s">
        <v>224</v>
      </c>
      <c r="AU6" s="214" t="s">
        <v>194</v>
      </c>
      <c r="AV6" s="214" t="s">
        <v>195</v>
      </c>
      <c r="AW6" s="214" t="s">
        <v>196</v>
      </c>
      <c r="AX6" s="214" t="s">
        <v>328</v>
      </c>
      <c r="AY6" s="214" t="s">
        <v>330</v>
      </c>
      <c r="AZ6" s="214" t="s">
        <v>332</v>
      </c>
      <c r="BA6" s="214" t="s">
        <v>334</v>
      </c>
      <c r="BB6" s="214" t="s">
        <v>336</v>
      </c>
      <c r="BC6" s="214" t="s">
        <v>338</v>
      </c>
      <c r="BD6" s="214" t="s">
        <v>340</v>
      </c>
      <c r="BE6" s="214" t="s">
        <v>342</v>
      </c>
      <c r="BF6" s="214" t="s">
        <v>344</v>
      </c>
      <c r="BG6" s="214" t="s">
        <v>346</v>
      </c>
      <c r="BH6" s="214" t="s">
        <v>225</v>
      </c>
      <c r="BI6" s="214" t="s">
        <v>226</v>
      </c>
      <c r="BJ6" s="214" t="s">
        <v>227</v>
      </c>
      <c r="BK6" s="214" t="s">
        <v>0</v>
      </c>
      <c r="BL6" s="214" t="s">
        <v>352</v>
      </c>
      <c r="BM6" s="214" t="s">
        <v>228</v>
      </c>
      <c r="BN6" s="214" t="s">
        <v>229</v>
      </c>
      <c r="BO6" s="214" t="s">
        <v>356</v>
      </c>
      <c r="BP6" s="214" t="s">
        <v>358</v>
      </c>
      <c r="BQ6" s="214" t="s">
        <v>573</v>
      </c>
      <c r="BR6" s="214" t="s">
        <v>230</v>
      </c>
      <c r="BS6" s="214" t="s">
        <v>231</v>
      </c>
      <c r="BT6" s="214" t="s">
        <v>232</v>
      </c>
      <c r="BU6" s="214" t="s">
        <v>2</v>
      </c>
      <c r="BV6" s="214" t="s">
        <v>3</v>
      </c>
      <c r="BW6" s="214" t="s">
        <v>233</v>
      </c>
      <c r="BX6" s="214" t="s">
        <v>234</v>
      </c>
      <c r="BY6" s="214" t="s">
        <v>368</v>
      </c>
      <c r="BZ6" s="214" t="s">
        <v>235</v>
      </c>
      <c r="CA6" s="214" t="s">
        <v>371</v>
      </c>
      <c r="CB6" s="214" t="s">
        <v>236</v>
      </c>
      <c r="CC6" s="214" t="s">
        <v>237</v>
      </c>
      <c r="CD6" s="214" t="s">
        <v>238</v>
      </c>
      <c r="CE6" s="214" t="s">
        <v>376</v>
      </c>
      <c r="CF6" s="214" t="s">
        <v>239</v>
      </c>
      <c r="CG6" s="214" t="s">
        <v>379</v>
      </c>
      <c r="CH6" s="214" t="s">
        <v>381</v>
      </c>
      <c r="CI6" s="214" t="s">
        <v>383</v>
      </c>
      <c r="CJ6" s="214" t="s">
        <v>240</v>
      </c>
      <c r="CK6" s="214" t="s">
        <v>386</v>
      </c>
      <c r="CL6" s="214" t="s">
        <v>388</v>
      </c>
      <c r="CM6" s="214" t="s">
        <v>390</v>
      </c>
      <c r="CN6" s="214" t="s">
        <v>4</v>
      </c>
      <c r="CO6" s="214" t="s">
        <v>241</v>
      </c>
      <c r="CP6" s="214" t="s">
        <v>242</v>
      </c>
      <c r="CQ6" s="214" t="s">
        <v>395</v>
      </c>
      <c r="CR6" s="214" t="s">
        <v>397</v>
      </c>
      <c r="CS6" s="214" t="s">
        <v>399</v>
      </c>
      <c r="CT6" s="214" t="s">
        <v>401</v>
      </c>
      <c r="CU6" s="214" t="s">
        <v>403</v>
      </c>
      <c r="CV6" s="214" t="s">
        <v>243</v>
      </c>
      <c r="CW6" s="214" t="s">
        <v>244</v>
      </c>
      <c r="CX6" s="214" t="s">
        <v>245</v>
      </c>
      <c r="CY6" s="214" t="s">
        <v>408</v>
      </c>
      <c r="CZ6" s="214" t="s">
        <v>410</v>
      </c>
      <c r="DA6" s="214" t="s">
        <v>412</v>
      </c>
      <c r="DB6" s="214" t="s">
        <v>414</v>
      </c>
      <c r="DC6" s="214" t="s">
        <v>416</v>
      </c>
      <c r="DD6" s="214" t="s">
        <v>574</v>
      </c>
      <c r="DE6" s="214" t="s">
        <v>246</v>
      </c>
      <c r="DF6" s="214" t="s">
        <v>249</v>
      </c>
      <c r="DG6" s="307" t="s">
        <v>250</v>
      </c>
    </row>
    <row r="7" spans="1:111" ht="15" customHeight="1" x14ac:dyDescent="0.3">
      <c r="A7" s="513">
        <v>1</v>
      </c>
      <c r="B7" s="308" t="s">
        <v>588</v>
      </c>
      <c r="C7" s="309" t="s">
        <v>198</v>
      </c>
      <c r="D7" s="310">
        <v>1</v>
      </c>
      <c r="E7" s="311" t="s">
        <v>626</v>
      </c>
      <c r="F7" s="311" t="s">
        <v>626</v>
      </c>
      <c r="G7" s="311" t="s">
        <v>626</v>
      </c>
      <c r="H7" s="311" t="s">
        <v>626</v>
      </c>
      <c r="I7" s="311" t="s">
        <v>626</v>
      </c>
      <c r="J7" s="311" t="s">
        <v>626</v>
      </c>
      <c r="K7" s="311" t="s">
        <v>626</v>
      </c>
      <c r="L7" s="311" t="s">
        <v>626</v>
      </c>
      <c r="M7" s="311" t="s">
        <v>626</v>
      </c>
      <c r="N7" s="311" t="s">
        <v>626</v>
      </c>
      <c r="O7" s="311" t="s">
        <v>626</v>
      </c>
      <c r="P7" s="311" t="s">
        <v>626</v>
      </c>
      <c r="Q7" s="311" t="s">
        <v>626</v>
      </c>
      <c r="R7" s="311" t="s">
        <v>626</v>
      </c>
      <c r="S7" s="311" t="s">
        <v>626</v>
      </c>
      <c r="T7" s="311" t="s">
        <v>626</v>
      </c>
      <c r="U7" s="311" t="s">
        <v>626</v>
      </c>
      <c r="V7" s="311" t="s">
        <v>626</v>
      </c>
      <c r="W7" s="311" t="s">
        <v>626</v>
      </c>
      <c r="X7" s="311" t="s">
        <v>626</v>
      </c>
      <c r="Y7" s="311" t="s">
        <v>626</v>
      </c>
      <c r="Z7" s="311" t="s">
        <v>626</v>
      </c>
      <c r="AA7" s="311" t="s">
        <v>626</v>
      </c>
      <c r="AB7" s="311" t="s">
        <v>626</v>
      </c>
      <c r="AC7" s="311" t="s">
        <v>626</v>
      </c>
      <c r="AD7" s="311" t="s">
        <v>626</v>
      </c>
      <c r="AE7" s="311" t="s">
        <v>626</v>
      </c>
      <c r="AF7" s="311" t="s">
        <v>626</v>
      </c>
      <c r="AG7" s="311" t="s">
        <v>626</v>
      </c>
      <c r="AH7" s="311" t="s">
        <v>626</v>
      </c>
      <c r="AI7" s="311" t="s">
        <v>626</v>
      </c>
      <c r="AJ7" s="311" t="s">
        <v>626</v>
      </c>
      <c r="AK7" s="311" t="s">
        <v>626</v>
      </c>
      <c r="AL7" s="311" t="s">
        <v>626</v>
      </c>
      <c r="AM7" s="311" t="s">
        <v>626</v>
      </c>
      <c r="AN7" s="311" t="s">
        <v>626</v>
      </c>
      <c r="AO7" s="311" t="s">
        <v>626</v>
      </c>
      <c r="AP7" s="311" t="s">
        <v>626</v>
      </c>
      <c r="AQ7" s="311" t="s">
        <v>626</v>
      </c>
      <c r="AR7" s="311" t="s">
        <v>626</v>
      </c>
      <c r="AS7" s="311" t="s">
        <v>626</v>
      </c>
      <c r="AT7" s="311" t="s">
        <v>626</v>
      </c>
      <c r="AU7" s="311" t="s">
        <v>626</v>
      </c>
      <c r="AV7" s="311" t="s">
        <v>626</v>
      </c>
      <c r="AW7" s="311" t="s">
        <v>626</v>
      </c>
      <c r="AX7" s="311" t="s">
        <v>626</v>
      </c>
      <c r="AY7" s="311" t="s">
        <v>626</v>
      </c>
      <c r="AZ7" s="311" t="s">
        <v>626</v>
      </c>
      <c r="BA7" s="311" t="s">
        <v>626</v>
      </c>
      <c r="BB7" s="311" t="s">
        <v>626</v>
      </c>
      <c r="BC7" s="311" t="s">
        <v>626</v>
      </c>
      <c r="BD7" s="311" t="s">
        <v>626</v>
      </c>
      <c r="BE7" s="311" t="s">
        <v>626</v>
      </c>
      <c r="BF7" s="311" t="s">
        <v>626</v>
      </c>
      <c r="BG7" s="311" t="s">
        <v>626</v>
      </c>
      <c r="BH7" s="311" t="s">
        <v>626</v>
      </c>
      <c r="BI7" s="311" t="s">
        <v>626</v>
      </c>
      <c r="BJ7" s="311" t="s">
        <v>626</v>
      </c>
      <c r="BK7" s="311" t="s">
        <v>626</v>
      </c>
      <c r="BL7" s="311" t="s">
        <v>626</v>
      </c>
      <c r="BM7" s="311" t="s">
        <v>626</v>
      </c>
      <c r="BN7" s="311" t="s">
        <v>626</v>
      </c>
      <c r="BO7" s="311" t="s">
        <v>626</v>
      </c>
      <c r="BP7" s="311" t="s">
        <v>626</v>
      </c>
      <c r="BQ7" s="311" t="s">
        <v>626</v>
      </c>
      <c r="BR7" s="311" t="s">
        <v>626</v>
      </c>
      <c r="BS7" s="311" t="s">
        <v>626</v>
      </c>
      <c r="BT7" s="311" t="s">
        <v>626</v>
      </c>
      <c r="BU7" s="311" t="s">
        <v>626</v>
      </c>
      <c r="BV7" s="311" t="s">
        <v>626</v>
      </c>
      <c r="BW7" s="311" t="s">
        <v>626</v>
      </c>
      <c r="BX7" s="311" t="s">
        <v>626</v>
      </c>
      <c r="BY7" s="311" t="s">
        <v>626</v>
      </c>
      <c r="BZ7" s="311" t="s">
        <v>626</v>
      </c>
      <c r="CA7" s="311" t="s">
        <v>626</v>
      </c>
      <c r="CB7" s="311" t="s">
        <v>626</v>
      </c>
      <c r="CC7" s="311" t="s">
        <v>626</v>
      </c>
      <c r="CD7" s="311" t="s">
        <v>626</v>
      </c>
      <c r="CE7" s="311" t="s">
        <v>626</v>
      </c>
      <c r="CF7" s="311" t="s">
        <v>626</v>
      </c>
      <c r="CG7" s="311" t="s">
        <v>626</v>
      </c>
      <c r="CH7" s="311" t="s">
        <v>626</v>
      </c>
      <c r="CI7" s="311" t="s">
        <v>626</v>
      </c>
      <c r="CJ7" s="311" t="s">
        <v>626</v>
      </c>
      <c r="CK7" s="311" t="s">
        <v>626</v>
      </c>
      <c r="CL7" s="311" t="s">
        <v>626</v>
      </c>
      <c r="CM7" s="311" t="s">
        <v>626</v>
      </c>
      <c r="CN7" s="311" t="s">
        <v>626</v>
      </c>
      <c r="CO7" s="311" t="s">
        <v>626</v>
      </c>
      <c r="CP7" s="311" t="s">
        <v>626</v>
      </c>
      <c r="CQ7" s="311" t="s">
        <v>626</v>
      </c>
      <c r="CR7" s="311" t="s">
        <v>626</v>
      </c>
      <c r="CS7" s="311" t="s">
        <v>626</v>
      </c>
      <c r="CT7" s="311" t="s">
        <v>626</v>
      </c>
      <c r="CU7" s="311" t="s">
        <v>626</v>
      </c>
      <c r="CV7" s="311" t="s">
        <v>626</v>
      </c>
      <c r="CW7" s="311" t="s">
        <v>626</v>
      </c>
      <c r="CX7" s="311" t="s">
        <v>626</v>
      </c>
      <c r="CY7" s="311" t="s">
        <v>626</v>
      </c>
      <c r="CZ7" s="311" t="s">
        <v>626</v>
      </c>
      <c r="DA7" s="311" t="s">
        <v>626</v>
      </c>
      <c r="DB7" s="311" t="s">
        <v>626</v>
      </c>
      <c r="DC7" s="311" t="s">
        <v>626</v>
      </c>
      <c r="DD7" s="311" t="s">
        <v>626</v>
      </c>
      <c r="DE7" s="311" t="s">
        <v>626</v>
      </c>
      <c r="DF7" s="311" t="s">
        <v>626</v>
      </c>
      <c r="DG7" s="312" t="s">
        <v>626</v>
      </c>
    </row>
    <row r="8" spans="1:111" ht="15" customHeight="1" x14ac:dyDescent="0.3">
      <c r="A8" s="513">
        <v>2</v>
      </c>
      <c r="B8" s="228" t="s">
        <v>268</v>
      </c>
      <c r="C8" s="222" t="s">
        <v>199</v>
      </c>
      <c r="D8" s="313" t="s">
        <v>626</v>
      </c>
      <c r="E8" s="314">
        <v>1</v>
      </c>
      <c r="F8" s="314" t="s">
        <v>626</v>
      </c>
      <c r="G8" s="314" t="s">
        <v>626</v>
      </c>
      <c r="H8" s="314" t="s">
        <v>626</v>
      </c>
      <c r="I8" s="314" t="s">
        <v>626</v>
      </c>
      <c r="J8" s="314" t="s">
        <v>626</v>
      </c>
      <c r="K8" s="314" t="s">
        <v>626</v>
      </c>
      <c r="L8" s="314" t="s">
        <v>626</v>
      </c>
      <c r="M8" s="314" t="s">
        <v>626</v>
      </c>
      <c r="N8" s="314" t="s">
        <v>626</v>
      </c>
      <c r="O8" s="314" t="s">
        <v>626</v>
      </c>
      <c r="P8" s="314" t="s">
        <v>626</v>
      </c>
      <c r="Q8" s="314" t="s">
        <v>626</v>
      </c>
      <c r="R8" s="314" t="s">
        <v>626</v>
      </c>
      <c r="S8" s="314" t="s">
        <v>626</v>
      </c>
      <c r="T8" s="314" t="s">
        <v>626</v>
      </c>
      <c r="U8" s="314" t="s">
        <v>626</v>
      </c>
      <c r="V8" s="314" t="s">
        <v>626</v>
      </c>
      <c r="W8" s="314" t="s">
        <v>626</v>
      </c>
      <c r="X8" s="314" t="s">
        <v>626</v>
      </c>
      <c r="Y8" s="314" t="s">
        <v>626</v>
      </c>
      <c r="Z8" s="314" t="s">
        <v>626</v>
      </c>
      <c r="AA8" s="314" t="s">
        <v>626</v>
      </c>
      <c r="AB8" s="314" t="s">
        <v>626</v>
      </c>
      <c r="AC8" s="314" t="s">
        <v>626</v>
      </c>
      <c r="AD8" s="314" t="s">
        <v>626</v>
      </c>
      <c r="AE8" s="314" t="s">
        <v>626</v>
      </c>
      <c r="AF8" s="314" t="s">
        <v>626</v>
      </c>
      <c r="AG8" s="314" t="s">
        <v>626</v>
      </c>
      <c r="AH8" s="314" t="s">
        <v>626</v>
      </c>
      <c r="AI8" s="314" t="s">
        <v>626</v>
      </c>
      <c r="AJ8" s="314" t="s">
        <v>626</v>
      </c>
      <c r="AK8" s="314" t="s">
        <v>626</v>
      </c>
      <c r="AL8" s="314" t="s">
        <v>626</v>
      </c>
      <c r="AM8" s="314" t="s">
        <v>626</v>
      </c>
      <c r="AN8" s="314" t="s">
        <v>626</v>
      </c>
      <c r="AO8" s="314" t="s">
        <v>626</v>
      </c>
      <c r="AP8" s="314" t="s">
        <v>626</v>
      </c>
      <c r="AQ8" s="314" t="s">
        <v>626</v>
      </c>
      <c r="AR8" s="314" t="s">
        <v>626</v>
      </c>
      <c r="AS8" s="314" t="s">
        <v>626</v>
      </c>
      <c r="AT8" s="314" t="s">
        <v>626</v>
      </c>
      <c r="AU8" s="314" t="s">
        <v>626</v>
      </c>
      <c r="AV8" s="314" t="s">
        <v>626</v>
      </c>
      <c r="AW8" s="314" t="s">
        <v>626</v>
      </c>
      <c r="AX8" s="314" t="s">
        <v>626</v>
      </c>
      <c r="AY8" s="314" t="s">
        <v>626</v>
      </c>
      <c r="AZ8" s="314" t="s">
        <v>626</v>
      </c>
      <c r="BA8" s="314" t="s">
        <v>626</v>
      </c>
      <c r="BB8" s="314" t="s">
        <v>626</v>
      </c>
      <c r="BC8" s="314" t="s">
        <v>626</v>
      </c>
      <c r="BD8" s="314" t="s">
        <v>626</v>
      </c>
      <c r="BE8" s="314" t="s">
        <v>626</v>
      </c>
      <c r="BF8" s="314" t="s">
        <v>626</v>
      </c>
      <c r="BG8" s="314" t="s">
        <v>626</v>
      </c>
      <c r="BH8" s="314" t="s">
        <v>626</v>
      </c>
      <c r="BI8" s="314" t="s">
        <v>626</v>
      </c>
      <c r="BJ8" s="314" t="s">
        <v>626</v>
      </c>
      <c r="BK8" s="314" t="s">
        <v>626</v>
      </c>
      <c r="BL8" s="314" t="s">
        <v>626</v>
      </c>
      <c r="BM8" s="314" t="s">
        <v>626</v>
      </c>
      <c r="BN8" s="314" t="s">
        <v>626</v>
      </c>
      <c r="BO8" s="314" t="s">
        <v>626</v>
      </c>
      <c r="BP8" s="314" t="s">
        <v>626</v>
      </c>
      <c r="BQ8" s="314" t="s">
        <v>626</v>
      </c>
      <c r="BR8" s="314" t="s">
        <v>626</v>
      </c>
      <c r="BS8" s="314" t="s">
        <v>626</v>
      </c>
      <c r="BT8" s="314" t="s">
        <v>626</v>
      </c>
      <c r="BU8" s="314" t="s">
        <v>626</v>
      </c>
      <c r="BV8" s="314" t="s">
        <v>626</v>
      </c>
      <c r="BW8" s="314" t="s">
        <v>626</v>
      </c>
      <c r="BX8" s="314" t="s">
        <v>626</v>
      </c>
      <c r="BY8" s="314" t="s">
        <v>626</v>
      </c>
      <c r="BZ8" s="314" t="s">
        <v>626</v>
      </c>
      <c r="CA8" s="314" t="s">
        <v>626</v>
      </c>
      <c r="CB8" s="314" t="s">
        <v>626</v>
      </c>
      <c r="CC8" s="314" t="s">
        <v>626</v>
      </c>
      <c r="CD8" s="314" t="s">
        <v>626</v>
      </c>
      <c r="CE8" s="314" t="s">
        <v>626</v>
      </c>
      <c r="CF8" s="314" t="s">
        <v>626</v>
      </c>
      <c r="CG8" s="314" t="s">
        <v>626</v>
      </c>
      <c r="CH8" s="314" t="s">
        <v>626</v>
      </c>
      <c r="CI8" s="314" t="s">
        <v>626</v>
      </c>
      <c r="CJ8" s="314" t="s">
        <v>626</v>
      </c>
      <c r="CK8" s="314" t="s">
        <v>626</v>
      </c>
      <c r="CL8" s="314" t="s">
        <v>626</v>
      </c>
      <c r="CM8" s="314" t="s">
        <v>626</v>
      </c>
      <c r="CN8" s="314" t="s">
        <v>626</v>
      </c>
      <c r="CO8" s="314" t="s">
        <v>626</v>
      </c>
      <c r="CP8" s="314" t="s">
        <v>626</v>
      </c>
      <c r="CQ8" s="314" t="s">
        <v>626</v>
      </c>
      <c r="CR8" s="314" t="s">
        <v>626</v>
      </c>
      <c r="CS8" s="314" t="s">
        <v>626</v>
      </c>
      <c r="CT8" s="314" t="s">
        <v>626</v>
      </c>
      <c r="CU8" s="314" t="s">
        <v>626</v>
      </c>
      <c r="CV8" s="314" t="s">
        <v>626</v>
      </c>
      <c r="CW8" s="314" t="s">
        <v>626</v>
      </c>
      <c r="CX8" s="314" t="s">
        <v>626</v>
      </c>
      <c r="CY8" s="314" t="s">
        <v>626</v>
      </c>
      <c r="CZ8" s="314" t="s">
        <v>626</v>
      </c>
      <c r="DA8" s="314" t="s">
        <v>626</v>
      </c>
      <c r="DB8" s="314" t="s">
        <v>626</v>
      </c>
      <c r="DC8" s="314" t="s">
        <v>626</v>
      </c>
      <c r="DD8" s="314" t="s">
        <v>626</v>
      </c>
      <c r="DE8" s="314" t="s">
        <v>626</v>
      </c>
      <c r="DF8" s="314" t="s">
        <v>626</v>
      </c>
      <c r="DG8" s="315" t="s">
        <v>626</v>
      </c>
    </row>
    <row r="9" spans="1:111" ht="15" customHeight="1" x14ac:dyDescent="0.3">
      <c r="A9" s="513">
        <v>3</v>
      </c>
      <c r="B9" s="228" t="s">
        <v>269</v>
      </c>
      <c r="C9" s="222" t="s">
        <v>200</v>
      </c>
      <c r="D9" s="313" t="s">
        <v>626</v>
      </c>
      <c r="E9" s="314" t="s">
        <v>626</v>
      </c>
      <c r="F9" s="314">
        <v>1</v>
      </c>
      <c r="G9" s="314" t="s">
        <v>626</v>
      </c>
      <c r="H9" s="314" t="s">
        <v>626</v>
      </c>
      <c r="I9" s="314" t="s">
        <v>626</v>
      </c>
      <c r="J9" s="314" t="s">
        <v>626</v>
      </c>
      <c r="K9" s="314" t="s">
        <v>626</v>
      </c>
      <c r="L9" s="314" t="s">
        <v>626</v>
      </c>
      <c r="M9" s="314" t="s">
        <v>626</v>
      </c>
      <c r="N9" s="314" t="s">
        <v>626</v>
      </c>
      <c r="O9" s="314" t="s">
        <v>626</v>
      </c>
      <c r="P9" s="314" t="s">
        <v>626</v>
      </c>
      <c r="Q9" s="314" t="s">
        <v>626</v>
      </c>
      <c r="R9" s="314" t="s">
        <v>626</v>
      </c>
      <c r="S9" s="314" t="s">
        <v>626</v>
      </c>
      <c r="T9" s="314" t="s">
        <v>626</v>
      </c>
      <c r="U9" s="314" t="s">
        <v>626</v>
      </c>
      <c r="V9" s="314" t="s">
        <v>626</v>
      </c>
      <c r="W9" s="314" t="s">
        <v>626</v>
      </c>
      <c r="X9" s="314" t="s">
        <v>626</v>
      </c>
      <c r="Y9" s="314" t="s">
        <v>626</v>
      </c>
      <c r="Z9" s="314" t="s">
        <v>626</v>
      </c>
      <c r="AA9" s="314" t="s">
        <v>626</v>
      </c>
      <c r="AB9" s="314" t="s">
        <v>626</v>
      </c>
      <c r="AC9" s="314" t="s">
        <v>626</v>
      </c>
      <c r="AD9" s="314" t="s">
        <v>626</v>
      </c>
      <c r="AE9" s="314" t="s">
        <v>626</v>
      </c>
      <c r="AF9" s="314" t="s">
        <v>626</v>
      </c>
      <c r="AG9" s="314" t="s">
        <v>626</v>
      </c>
      <c r="AH9" s="314" t="s">
        <v>626</v>
      </c>
      <c r="AI9" s="314" t="s">
        <v>626</v>
      </c>
      <c r="AJ9" s="314" t="s">
        <v>626</v>
      </c>
      <c r="AK9" s="314" t="s">
        <v>626</v>
      </c>
      <c r="AL9" s="314" t="s">
        <v>626</v>
      </c>
      <c r="AM9" s="314" t="s">
        <v>626</v>
      </c>
      <c r="AN9" s="314" t="s">
        <v>626</v>
      </c>
      <c r="AO9" s="314" t="s">
        <v>626</v>
      </c>
      <c r="AP9" s="314" t="s">
        <v>626</v>
      </c>
      <c r="AQ9" s="314" t="s">
        <v>626</v>
      </c>
      <c r="AR9" s="314" t="s">
        <v>626</v>
      </c>
      <c r="AS9" s="314" t="s">
        <v>626</v>
      </c>
      <c r="AT9" s="314" t="s">
        <v>626</v>
      </c>
      <c r="AU9" s="314" t="s">
        <v>626</v>
      </c>
      <c r="AV9" s="314" t="s">
        <v>626</v>
      </c>
      <c r="AW9" s="314" t="s">
        <v>626</v>
      </c>
      <c r="AX9" s="314" t="s">
        <v>626</v>
      </c>
      <c r="AY9" s="314" t="s">
        <v>626</v>
      </c>
      <c r="AZ9" s="314" t="s">
        <v>626</v>
      </c>
      <c r="BA9" s="314" t="s">
        <v>626</v>
      </c>
      <c r="BB9" s="314" t="s">
        <v>626</v>
      </c>
      <c r="BC9" s="314" t="s">
        <v>626</v>
      </c>
      <c r="BD9" s="314" t="s">
        <v>626</v>
      </c>
      <c r="BE9" s="314" t="s">
        <v>626</v>
      </c>
      <c r="BF9" s="314" t="s">
        <v>626</v>
      </c>
      <c r="BG9" s="314" t="s">
        <v>626</v>
      </c>
      <c r="BH9" s="314" t="s">
        <v>626</v>
      </c>
      <c r="BI9" s="314" t="s">
        <v>626</v>
      </c>
      <c r="BJ9" s="314" t="s">
        <v>626</v>
      </c>
      <c r="BK9" s="314" t="s">
        <v>626</v>
      </c>
      <c r="BL9" s="314" t="s">
        <v>626</v>
      </c>
      <c r="BM9" s="314" t="s">
        <v>626</v>
      </c>
      <c r="BN9" s="314" t="s">
        <v>626</v>
      </c>
      <c r="BO9" s="314" t="s">
        <v>626</v>
      </c>
      <c r="BP9" s="314" t="s">
        <v>626</v>
      </c>
      <c r="BQ9" s="314" t="s">
        <v>626</v>
      </c>
      <c r="BR9" s="314" t="s">
        <v>626</v>
      </c>
      <c r="BS9" s="314" t="s">
        <v>626</v>
      </c>
      <c r="BT9" s="314" t="s">
        <v>626</v>
      </c>
      <c r="BU9" s="314" t="s">
        <v>626</v>
      </c>
      <c r="BV9" s="314" t="s">
        <v>626</v>
      </c>
      <c r="BW9" s="314" t="s">
        <v>626</v>
      </c>
      <c r="BX9" s="314" t="s">
        <v>626</v>
      </c>
      <c r="BY9" s="314" t="s">
        <v>626</v>
      </c>
      <c r="BZ9" s="314" t="s">
        <v>626</v>
      </c>
      <c r="CA9" s="314" t="s">
        <v>626</v>
      </c>
      <c r="CB9" s="314" t="s">
        <v>626</v>
      </c>
      <c r="CC9" s="314" t="s">
        <v>626</v>
      </c>
      <c r="CD9" s="314" t="s">
        <v>626</v>
      </c>
      <c r="CE9" s="314" t="s">
        <v>626</v>
      </c>
      <c r="CF9" s="314" t="s">
        <v>626</v>
      </c>
      <c r="CG9" s="314" t="s">
        <v>626</v>
      </c>
      <c r="CH9" s="314" t="s">
        <v>626</v>
      </c>
      <c r="CI9" s="314" t="s">
        <v>626</v>
      </c>
      <c r="CJ9" s="314" t="s">
        <v>626</v>
      </c>
      <c r="CK9" s="314" t="s">
        <v>626</v>
      </c>
      <c r="CL9" s="314" t="s">
        <v>626</v>
      </c>
      <c r="CM9" s="314" t="s">
        <v>626</v>
      </c>
      <c r="CN9" s="314" t="s">
        <v>626</v>
      </c>
      <c r="CO9" s="314" t="s">
        <v>626</v>
      </c>
      <c r="CP9" s="314" t="s">
        <v>626</v>
      </c>
      <c r="CQ9" s="314" t="s">
        <v>626</v>
      </c>
      <c r="CR9" s="314" t="s">
        <v>626</v>
      </c>
      <c r="CS9" s="314" t="s">
        <v>626</v>
      </c>
      <c r="CT9" s="314" t="s">
        <v>626</v>
      </c>
      <c r="CU9" s="314" t="s">
        <v>626</v>
      </c>
      <c r="CV9" s="314" t="s">
        <v>626</v>
      </c>
      <c r="CW9" s="314" t="s">
        <v>626</v>
      </c>
      <c r="CX9" s="314" t="s">
        <v>626</v>
      </c>
      <c r="CY9" s="314" t="s">
        <v>626</v>
      </c>
      <c r="CZ9" s="314" t="s">
        <v>626</v>
      </c>
      <c r="DA9" s="314" t="s">
        <v>626</v>
      </c>
      <c r="DB9" s="314" t="s">
        <v>626</v>
      </c>
      <c r="DC9" s="314" t="s">
        <v>626</v>
      </c>
      <c r="DD9" s="314" t="s">
        <v>626</v>
      </c>
      <c r="DE9" s="314" t="s">
        <v>626</v>
      </c>
      <c r="DF9" s="314" t="s">
        <v>626</v>
      </c>
      <c r="DG9" s="315" t="s">
        <v>626</v>
      </c>
    </row>
    <row r="10" spans="1:111" ht="15" customHeight="1" x14ac:dyDescent="0.3">
      <c r="A10" s="513">
        <v>4</v>
      </c>
      <c r="B10" s="228" t="s">
        <v>270</v>
      </c>
      <c r="C10" s="222" t="s">
        <v>6</v>
      </c>
      <c r="D10" s="313" t="s">
        <v>626</v>
      </c>
      <c r="E10" s="314" t="s">
        <v>626</v>
      </c>
      <c r="F10" s="314" t="s">
        <v>626</v>
      </c>
      <c r="G10" s="314">
        <v>1</v>
      </c>
      <c r="H10" s="314" t="s">
        <v>626</v>
      </c>
      <c r="I10" s="314" t="s">
        <v>626</v>
      </c>
      <c r="J10" s="314" t="s">
        <v>626</v>
      </c>
      <c r="K10" s="314" t="s">
        <v>626</v>
      </c>
      <c r="L10" s="314" t="s">
        <v>626</v>
      </c>
      <c r="M10" s="314" t="s">
        <v>626</v>
      </c>
      <c r="N10" s="314" t="s">
        <v>626</v>
      </c>
      <c r="O10" s="314" t="s">
        <v>626</v>
      </c>
      <c r="P10" s="314" t="s">
        <v>626</v>
      </c>
      <c r="Q10" s="314" t="s">
        <v>626</v>
      </c>
      <c r="R10" s="314" t="s">
        <v>626</v>
      </c>
      <c r="S10" s="314" t="s">
        <v>626</v>
      </c>
      <c r="T10" s="314" t="s">
        <v>626</v>
      </c>
      <c r="U10" s="314" t="s">
        <v>626</v>
      </c>
      <c r="V10" s="314" t="s">
        <v>626</v>
      </c>
      <c r="W10" s="314" t="s">
        <v>626</v>
      </c>
      <c r="X10" s="314" t="s">
        <v>626</v>
      </c>
      <c r="Y10" s="314" t="s">
        <v>626</v>
      </c>
      <c r="Z10" s="314" t="s">
        <v>626</v>
      </c>
      <c r="AA10" s="314" t="s">
        <v>626</v>
      </c>
      <c r="AB10" s="314" t="s">
        <v>626</v>
      </c>
      <c r="AC10" s="314" t="s">
        <v>626</v>
      </c>
      <c r="AD10" s="314" t="s">
        <v>626</v>
      </c>
      <c r="AE10" s="314" t="s">
        <v>626</v>
      </c>
      <c r="AF10" s="314" t="s">
        <v>626</v>
      </c>
      <c r="AG10" s="314" t="s">
        <v>626</v>
      </c>
      <c r="AH10" s="314" t="s">
        <v>626</v>
      </c>
      <c r="AI10" s="314" t="s">
        <v>626</v>
      </c>
      <c r="AJ10" s="314" t="s">
        <v>626</v>
      </c>
      <c r="AK10" s="314" t="s">
        <v>626</v>
      </c>
      <c r="AL10" s="314" t="s">
        <v>626</v>
      </c>
      <c r="AM10" s="314" t="s">
        <v>626</v>
      </c>
      <c r="AN10" s="314" t="s">
        <v>626</v>
      </c>
      <c r="AO10" s="314" t="s">
        <v>626</v>
      </c>
      <c r="AP10" s="314" t="s">
        <v>626</v>
      </c>
      <c r="AQ10" s="314" t="s">
        <v>626</v>
      </c>
      <c r="AR10" s="314" t="s">
        <v>626</v>
      </c>
      <c r="AS10" s="314" t="s">
        <v>626</v>
      </c>
      <c r="AT10" s="314" t="s">
        <v>626</v>
      </c>
      <c r="AU10" s="314" t="s">
        <v>626</v>
      </c>
      <c r="AV10" s="314" t="s">
        <v>626</v>
      </c>
      <c r="AW10" s="314" t="s">
        <v>626</v>
      </c>
      <c r="AX10" s="314" t="s">
        <v>626</v>
      </c>
      <c r="AY10" s="314" t="s">
        <v>626</v>
      </c>
      <c r="AZ10" s="314" t="s">
        <v>626</v>
      </c>
      <c r="BA10" s="314" t="s">
        <v>626</v>
      </c>
      <c r="BB10" s="314" t="s">
        <v>626</v>
      </c>
      <c r="BC10" s="314" t="s">
        <v>626</v>
      </c>
      <c r="BD10" s="314" t="s">
        <v>626</v>
      </c>
      <c r="BE10" s="314" t="s">
        <v>626</v>
      </c>
      <c r="BF10" s="314" t="s">
        <v>626</v>
      </c>
      <c r="BG10" s="314" t="s">
        <v>626</v>
      </c>
      <c r="BH10" s="314" t="s">
        <v>626</v>
      </c>
      <c r="BI10" s="314" t="s">
        <v>626</v>
      </c>
      <c r="BJ10" s="314" t="s">
        <v>626</v>
      </c>
      <c r="BK10" s="314" t="s">
        <v>626</v>
      </c>
      <c r="BL10" s="314" t="s">
        <v>626</v>
      </c>
      <c r="BM10" s="314" t="s">
        <v>626</v>
      </c>
      <c r="BN10" s="314" t="s">
        <v>626</v>
      </c>
      <c r="BO10" s="314" t="s">
        <v>626</v>
      </c>
      <c r="BP10" s="314" t="s">
        <v>626</v>
      </c>
      <c r="BQ10" s="314" t="s">
        <v>626</v>
      </c>
      <c r="BR10" s="314" t="s">
        <v>626</v>
      </c>
      <c r="BS10" s="314" t="s">
        <v>626</v>
      </c>
      <c r="BT10" s="314" t="s">
        <v>626</v>
      </c>
      <c r="BU10" s="314" t="s">
        <v>626</v>
      </c>
      <c r="BV10" s="314" t="s">
        <v>626</v>
      </c>
      <c r="BW10" s="314" t="s">
        <v>626</v>
      </c>
      <c r="BX10" s="314" t="s">
        <v>626</v>
      </c>
      <c r="BY10" s="314" t="s">
        <v>626</v>
      </c>
      <c r="BZ10" s="314" t="s">
        <v>626</v>
      </c>
      <c r="CA10" s="314" t="s">
        <v>626</v>
      </c>
      <c r="CB10" s="314" t="s">
        <v>626</v>
      </c>
      <c r="CC10" s="314" t="s">
        <v>626</v>
      </c>
      <c r="CD10" s="314" t="s">
        <v>626</v>
      </c>
      <c r="CE10" s="314" t="s">
        <v>626</v>
      </c>
      <c r="CF10" s="314" t="s">
        <v>626</v>
      </c>
      <c r="CG10" s="314" t="s">
        <v>626</v>
      </c>
      <c r="CH10" s="314" t="s">
        <v>626</v>
      </c>
      <c r="CI10" s="314" t="s">
        <v>626</v>
      </c>
      <c r="CJ10" s="314" t="s">
        <v>626</v>
      </c>
      <c r="CK10" s="314" t="s">
        <v>626</v>
      </c>
      <c r="CL10" s="314" t="s">
        <v>626</v>
      </c>
      <c r="CM10" s="314" t="s">
        <v>626</v>
      </c>
      <c r="CN10" s="314" t="s">
        <v>626</v>
      </c>
      <c r="CO10" s="314" t="s">
        <v>626</v>
      </c>
      <c r="CP10" s="314" t="s">
        <v>626</v>
      </c>
      <c r="CQ10" s="314" t="s">
        <v>626</v>
      </c>
      <c r="CR10" s="314" t="s">
        <v>626</v>
      </c>
      <c r="CS10" s="314" t="s">
        <v>626</v>
      </c>
      <c r="CT10" s="314" t="s">
        <v>626</v>
      </c>
      <c r="CU10" s="314" t="s">
        <v>626</v>
      </c>
      <c r="CV10" s="314" t="s">
        <v>626</v>
      </c>
      <c r="CW10" s="314" t="s">
        <v>626</v>
      </c>
      <c r="CX10" s="314" t="s">
        <v>626</v>
      </c>
      <c r="CY10" s="314" t="s">
        <v>626</v>
      </c>
      <c r="CZ10" s="314" t="s">
        <v>626</v>
      </c>
      <c r="DA10" s="314" t="s">
        <v>626</v>
      </c>
      <c r="DB10" s="314" t="s">
        <v>626</v>
      </c>
      <c r="DC10" s="314" t="s">
        <v>626</v>
      </c>
      <c r="DD10" s="314" t="s">
        <v>626</v>
      </c>
      <c r="DE10" s="314" t="s">
        <v>626</v>
      </c>
      <c r="DF10" s="314" t="s">
        <v>626</v>
      </c>
      <c r="DG10" s="315" t="s">
        <v>626</v>
      </c>
    </row>
    <row r="11" spans="1:111" ht="15" customHeight="1" x14ac:dyDescent="0.3">
      <c r="A11" s="513">
        <v>5</v>
      </c>
      <c r="B11" s="228" t="s">
        <v>271</v>
      </c>
      <c r="C11" s="222" t="s">
        <v>7</v>
      </c>
      <c r="D11" s="313" t="s">
        <v>626</v>
      </c>
      <c r="E11" s="314" t="s">
        <v>626</v>
      </c>
      <c r="F11" s="314" t="s">
        <v>626</v>
      </c>
      <c r="G11" s="314" t="s">
        <v>626</v>
      </c>
      <c r="H11" s="314">
        <v>1</v>
      </c>
      <c r="I11" s="314" t="s">
        <v>626</v>
      </c>
      <c r="J11" s="314" t="s">
        <v>626</v>
      </c>
      <c r="K11" s="314" t="s">
        <v>626</v>
      </c>
      <c r="L11" s="314" t="s">
        <v>626</v>
      </c>
      <c r="M11" s="314" t="s">
        <v>626</v>
      </c>
      <c r="N11" s="314" t="s">
        <v>626</v>
      </c>
      <c r="O11" s="314" t="s">
        <v>626</v>
      </c>
      <c r="P11" s="314" t="s">
        <v>626</v>
      </c>
      <c r="Q11" s="314" t="s">
        <v>626</v>
      </c>
      <c r="R11" s="314" t="s">
        <v>626</v>
      </c>
      <c r="S11" s="314" t="s">
        <v>626</v>
      </c>
      <c r="T11" s="314" t="s">
        <v>626</v>
      </c>
      <c r="U11" s="314" t="s">
        <v>626</v>
      </c>
      <c r="V11" s="314" t="s">
        <v>626</v>
      </c>
      <c r="W11" s="314" t="s">
        <v>626</v>
      </c>
      <c r="X11" s="314" t="s">
        <v>626</v>
      </c>
      <c r="Y11" s="314" t="s">
        <v>626</v>
      </c>
      <c r="Z11" s="314" t="s">
        <v>626</v>
      </c>
      <c r="AA11" s="314" t="s">
        <v>626</v>
      </c>
      <c r="AB11" s="314" t="s">
        <v>626</v>
      </c>
      <c r="AC11" s="314" t="s">
        <v>626</v>
      </c>
      <c r="AD11" s="314" t="s">
        <v>626</v>
      </c>
      <c r="AE11" s="314" t="s">
        <v>626</v>
      </c>
      <c r="AF11" s="314" t="s">
        <v>626</v>
      </c>
      <c r="AG11" s="314" t="s">
        <v>626</v>
      </c>
      <c r="AH11" s="314" t="s">
        <v>626</v>
      </c>
      <c r="AI11" s="314" t="s">
        <v>626</v>
      </c>
      <c r="AJ11" s="314" t="s">
        <v>626</v>
      </c>
      <c r="AK11" s="314" t="s">
        <v>626</v>
      </c>
      <c r="AL11" s="314" t="s">
        <v>626</v>
      </c>
      <c r="AM11" s="314" t="s">
        <v>626</v>
      </c>
      <c r="AN11" s="314" t="s">
        <v>626</v>
      </c>
      <c r="AO11" s="314" t="s">
        <v>626</v>
      </c>
      <c r="AP11" s="314" t="s">
        <v>626</v>
      </c>
      <c r="AQ11" s="314" t="s">
        <v>626</v>
      </c>
      <c r="AR11" s="314" t="s">
        <v>626</v>
      </c>
      <c r="AS11" s="314" t="s">
        <v>626</v>
      </c>
      <c r="AT11" s="314" t="s">
        <v>626</v>
      </c>
      <c r="AU11" s="314" t="s">
        <v>626</v>
      </c>
      <c r="AV11" s="314" t="s">
        <v>626</v>
      </c>
      <c r="AW11" s="314" t="s">
        <v>626</v>
      </c>
      <c r="AX11" s="314" t="s">
        <v>626</v>
      </c>
      <c r="AY11" s="314" t="s">
        <v>626</v>
      </c>
      <c r="AZ11" s="314" t="s">
        <v>626</v>
      </c>
      <c r="BA11" s="314" t="s">
        <v>626</v>
      </c>
      <c r="BB11" s="314" t="s">
        <v>626</v>
      </c>
      <c r="BC11" s="314" t="s">
        <v>626</v>
      </c>
      <c r="BD11" s="314" t="s">
        <v>626</v>
      </c>
      <c r="BE11" s="314" t="s">
        <v>626</v>
      </c>
      <c r="BF11" s="314" t="s">
        <v>626</v>
      </c>
      <c r="BG11" s="314" t="s">
        <v>626</v>
      </c>
      <c r="BH11" s="314" t="s">
        <v>626</v>
      </c>
      <c r="BI11" s="314" t="s">
        <v>626</v>
      </c>
      <c r="BJ11" s="314" t="s">
        <v>626</v>
      </c>
      <c r="BK11" s="314" t="s">
        <v>626</v>
      </c>
      <c r="BL11" s="314" t="s">
        <v>626</v>
      </c>
      <c r="BM11" s="314" t="s">
        <v>626</v>
      </c>
      <c r="BN11" s="314" t="s">
        <v>626</v>
      </c>
      <c r="BO11" s="314" t="s">
        <v>626</v>
      </c>
      <c r="BP11" s="314" t="s">
        <v>626</v>
      </c>
      <c r="BQ11" s="314" t="s">
        <v>626</v>
      </c>
      <c r="BR11" s="314" t="s">
        <v>626</v>
      </c>
      <c r="BS11" s="314" t="s">
        <v>626</v>
      </c>
      <c r="BT11" s="314" t="s">
        <v>626</v>
      </c>
      <c r="BU11" s="314" t="s">
        <v>626</v>
      </c>
      <c r="BV11" s="314" t="s">
        <v>626</v>
      </c>
      <c r="BW11" s="314" t="s">
        <v>626</v>
      </c>
      <c r="BX11" s="314" t="s">
        <v>626</v>
      </c>
      <c r="BY11" s="314" t="s">
        <v>626</v>
      </c>
      <c r="BZ11" s="314" t="s">
        <v>626</v>
      </c>
      <c r="CA11" s="314" t="s">
        <v>626</v>
      </c>
      <c r="CB11" s="314" t="s">
        <v>626</v>
      </c>
      <c r="CC11" s="314" t="s">
        <v>626</v>
      </c>
      <c r="CD11" s="314" t="s">
        <v>626</v>
      </c>
      <c r="CE11" s="314" t="s">
        <v>626</v>
      </c>
      <c r="CF11" s="314" t="s">
        <v>626</v>
      </c>
      <c r="CG11" s="314" t="s">
        <v>626</v>
      </c>
      <c r="CH11" s="314" t="s">
        <v>626</v>
      </c>
      <c r="CI11" s="314" t="s">
        <v>626</v>
      </c>
      <c r="CJ11" s="314" t="s">
        <v>626</v>
      </c>
      <c r="CK11" s="314" t="s">
        <v>626</v>
      </c>
      <c r="CL11" s="314" t="s">
        <v>626</v>
      </c>
      <c r="CM11" s="314" t="s">
        <v>626</v>
      </c>
      <c r="CN11" s="314" t="s">
        <v>626</v>
      </c>
      <c r="CO11" s="314" t="s">
        <v>626</v>
      </c>
      <c r="CP11" s="314" t="s">
        <v>626</v>
      </c>
      <c r="CQ11" s="314" t="s">
        <v>626</v>
      </c>
      <c r="CR11" s="314" t="s">
        <v>626</v>
      </c>
      <c r="CS11" s="314" t="s">
        <v>626</v>
      </c>
      <c r="CT11" s="314" t="s">
        <v>626</v>
      </c>
      <c r="CU11" s="314" t="s">
        <v>626</v>
      </c>
      <c r="CV11" s="314" t="s">
        <v>626</v>
      </c>
      <c r="CW11" s="314" t="s">
        <v>626</v>
      </c>
      <c r="CX11" s="314" t="s">
        <v>626</v>
      </c>
      <c r="CY11" s="314" t="s">
        <v>626</v>
      </c>
      <c r="CZ11" s="314" t="s">
        <v>626</v>
      </c>
      <c r="DA11" s="314" t="s">
        <v>626</v>
      </c>
      <c r="DB11" s="314" t="s">
        <v>626</v>
      </c>
      <c r="DC11" s="314" t="s">
        <v>626</v>
      </c>
      <c r="DD11" s="314" t="s">
        <v>626</v>
      </c>
      <c r="DE11" s="314" t="s">
        <v>626</v>
      </c>
      <c r="DF11" s="314" t="s">
        <v>626</v>
      </c>
      <c r="DG11" s="315" t="s">
        <v>626</v>
      </c>
    </row>
    <row r="12" spans="1:111" ht="15" customHeight="1" x14ac:dyDescent="0.3">
      <c r="A12" s="513">
        <v>6</v>
      </c>
      <c r="B12" s="228" t="s">
        <v>272</v>
      </c>
      <c r="C12" s="222" t="s">
        <v>201</v>
      </c>
      <c r="D12" s="313" t="s">
        <v>626</v>
      </c>
      <c r="E12" s="314" t="s">
        <v>626</v>
      </c>
      <c r="F12" s="314" t="s">
        <v>626</v>
      </c>
      <c r="G12" s="314" t="s">
        <v>626</v>
      </c>
      <c r="H12" s="314" t="s">
        <v>626</v>
      </c>
      <c r="I12" s="314">
        <v>1</v>
      </c>
      <c r="J12" s="314" t="s">
        <v>626</v>
      </c>
      <c r="K12" s="314" t="s">
        <v>626</v>
      </c>
      <c r="L12" s="314" t="s">
        <v>626</v>
      </c>
      <c r="M12" s="314" t="s">
        <v>626</v>
      </c>
      <c r="N12" s="314" t="s">
        <v>626</v>
      </c>
      <c r="O12" s="314" t="s">
        <v>626</v>
      </c>
      <c r="P12" s="314" t="s">
        <v>626</v>
      </c>
      <c r="Q12" s="314" t="s">
        <v>626</v>
      </c>
      <c r="R12" s="314" t="s">
        <v>626</v>
      </c>
      <c r="S12" s="314" t="s">
        <v>626</v>
      </c>
      <c r="T12" s="314" t="s">
        <v>626</v>
      </c>
      <c r="U12" s="314" t="s">
        <v>626</v>
      </c>
      <c r="V12" s="314" t="s">
        <v>626</v>
      </c>
      <c r="W12" s="314" t="s">
        <v>626</v>
      </c>
      <c r="X12" s="314" t="s">
        <v>626</v>
      </c>
      <c r="Y12" s="314" t="s">
        <v>626</v>
      </c>
      <c r="Z12" s="314" t="s">
        <v>626</v>
      </c>
      <c r="AA12" s="314" t="s">
        <v>626</v>
      </c>
      <c r="AB12" s="314" t="s">
        <v>626</v>
      </c>
      <c r="AC12" s="314" t="s">
        <v>626</v>
      </c>
      <c r="AD12" s="314" t="s">
        <v>626</v>
      </c>
      <c r="AE12" s="314" t="s">
        <v>626</v>
      </c>
      <c r="AF12" s="314" t="s">
        <v>626</v>
      </c>
      <c r="AG12" s="314" t="s">
        <v>626</v>
      </c>
      <c r="AH12" s="314" t="s">
        <v>626</v>
      </c>
      <c r="AI12" s="314" t="s">
        <v>626</v>
      </c>
      <c r="AJ12" s="314" t="s">
        <v>626</v>
      </c>
      <c r="AK12" s="314" t="s">
        <v>626</v>
      </c>
      <c r="AL12" s="314" t="s">
        <v>626</v>
      </c>
      <c r="AM12" s="314" t="s">
        <v>626</v>
      </c>
      <c r="AN12" s="314" t="s">
        <v>626</v>
      </c>
      <c r="AO12" s="314" t="s">
        <v>626</v>
      </c>
      <c r="AP12" s="314" t="s">
        <v>626</v>
      </c>
      <c r="AQ12" s="314" t="s">
        <v>626</v>
      </c>
      <c r="AR12" s="314" t="s">
        <v>626</v>
      </c>
      <c r="AS12" s="314" t="s">
        <v>626</v>
      </c>
      <c r="AT12" s="314" t="s">
        <v>626</v>
      </c>
      <c r="AU12" s="314" t="s">
        <v>626</v>
      </c>
      <c r="AV12" s="314" t="s">
        <v>626</v>
      </c>
      <c r="AW12" s="314" t="s">
        <v>626</v>
      </c>
      <c r="AX12" s="314" t="s">
        <v>626</v>
      </c>
      <c r="AY12" s="314" t="s">
        <v>626</v>
      </c>
      <c r="AZ12" s="314" t="s">
        <v>626</v>
      </c>
      <c r="BA12" s="314" t="s">
        <v>626</v>
      </c>
      <c r="BB12" s="314" t="s">
        <v>626</v>
      </c>
      <c r="BC12" s="314" t="s">
        <v>626</v>
      </c>
      <c r="BD12" s="314" t="s">
        <v>626</v>
      </c>
      <c r="BE12" s="314" t="s">
        <v>626</v>
      </c>
      <c r="BF12" s="314" t="s">
        <v>626</v>
      </c>
      <c r="BG12" s="314" t="s">
        <v>626</v>
      </c>
      <c r="BH12" s="314" t="s">
        <v>626</v>
      </c>
      <c r="BI12" s="314" t="s">
        <v>626</v>
      </c>
      <c r="BJ12" s="314" t="s">
        <v>626</v>
      </c>
      <c r="BK12" s="314" t="s">
        <v>626</v>
      </c>
      <c r="BL12" s="314" t="s">
        <v>626</v>
      </c>
      <c r="BM12" s="314" t="s">
        <v>626</v>
      </c>
      <c r="BN12" s="314" t="s">
        <v>626</v>
      </c>
      <c r="BO12" s="314" t="s">
        <v>626</v>
      </c>
      <c r="BP12" s="314" t="s">
        <v>626</v>
      </c>
      <c r="BQ12" s="314" t="s">
        <v>626</v>
      </c>
      <c r="BR12" s="314" t="s">
        <v>626</v>
      </c>
      <c r="BS12" s="314" t="s">
        <v>626</v>
      </c>
      <c r="BT12" s="314" t="s">
        <v>626</v>
      </c>
      <c r="BU12" s="314" t="s">
        <v>626</v>
      </c>
      <c r="BV12" s="314" t="s">
        <v>626</v>
      </c>
      <c r="BW12" s="314" t="s">
        <v>626</v>
      </c>
      <c r="BX12" s="314" t="s">
        <v>626</v>
      </c>
      <c r="BY12" s="314" t="s">
        <v>626</v>
      </c>
      <c r="BZ12" s="314" t="s">
        <v>626</v>
      </c>
      <c r="CA12" s="314" t="s">
        <v>626</v>
      </c>
      <c r="CB12" s="314" t="s">
        <v>626</v>
      </c>
      <c r="CC12" s="314" t="s">
        <v>626</v>
      </c>
      <c r="CD12" s="314" t="s">
        <v>626</v>
      </c>
      <c r="CE12" s="314" t="s">
        <v>626</v>
      </c>
      <c r="CF12" s="314" t="s">
        <v>626</v>
      </c>
      <c r="CG12" s="314" t="s">
        <v>626</v>
      </c>
      <c r="CH12" s="314" t="s">
        <v>626</v>
      </c>
      <c r="CI12" s="314" t="s">
        <v>626</v>
      </c>
      <c r="CJ12" s="314" t="s">
        <v>626</v>
      </c>
      <c r="CK12" s="314" t="s">
        <v>626</v>
      </c>
      <c r="CL12" s="314" t="s">
        <v>626</v>
      </c>
      <c r="CM12" s="314" t="s">
        <v>626</v>
      </c>
      <c r="CN12" s="314" t="s">
        <v>626</v>
      </c>
      <c r="CO12" s="314" t="s">
        <v>626</v>
      </c>
      <c r="CP12" s="314" t="s">
        <v>626</v>
      </c>
      <c r="CQ12" s="314" t="s">
        <v>626</v>
      </c>
      <c r="CR12" s="314" t="s">
        <v>626</v>
      </c>
      <c r="CS12" s="314" t="s">
        <v>626</v>
      </c>
      <c r="CT12" s="314" t="s">
        <v>626</v>
      </c>
      <c r="CU12" s="314" t="s">
        <v>626</v>
      </c>
      <c r="CV12" s="314" t="s">
        <v>626</v>
      </c>
      <c r="CW12" s="314" t="s">
        <v>626</v>
      </c>
      <c r="CX12" s="314" t="s">
        <v>626</v>
      </c>
      <c r="CY12" s="314" t="s">
        <v>626</v>
      </c>
      <c r="CZ12" s="314" t="s">
        <v>626</v>
      </c>
      <c r="DA12" s="314" t="s">
        <v>626</v>
      </c>
      <c r="DB12" s="314" t="s">
        <v>626</v>
      </c>
      <c r="DC12" s="314" t="s">
        <v>626</v>
      </c>
      <c r="DD12" s="314" t="s">
        <v>626</v>
      </c>
      <c r="DE12" s="314" t="s">
        <v>626</v>
      </c>
      <c r="DF12" s="314" t="s">
        <v>626</v>
      </c>
      <c r="DG12" s="315" t="s">
        <v>626</v>
      </c>
    </row>
    <row r="13" spans="1:111" ht="15" customHeight="1" x14ac:dyDescent="0.3">
      <c r="A13" s="513">
        <v>7</v>
      </c>
      <c r="B13" s="228" t="s">
        <v>273</v>
      </c>
      <c r="C13" s="222" t="s">
        <v>274</v>
      </c>
      <c r="D13" s="313" t="s">
        <v>626</v>
      </c>
      <c r="E13" s="314" t="s">
        <v>626</v>
      </c>
      <c r="F13" s="314" t="s">
        <v>626</v>
      </c>
      <c r="G13" s="314" t="s">
        <v>626</v>
      </c>
      <c r="H13" s="314" t="s">
        <v>626</v>
      </c>
      <c r="I13" s="314" t="s">
        <v>626</v>
      </c>
      <c r="J13" s="314">
        <v>1</v>
      </c>
      <c r="K13" s="314" t="s">
        <v>626</v>
      </c>
      <c r="L13" s="314" t="s">
        <v>626</v>
      </c>
      <c r="M13" s="314" t="s">
        <v>626</v>
      </c>
      <c r="N13" s="314" t="s">
        <v>626</v>
      </c>
      <c r="O13" s="314" t="s">
        <v>626</v>
      </c>
      <c r="P13" s="314" t="s">
        <v>626</v>
      </c>
      <c r="Q13" s="314" t="s">
        <v>626</v>
      </c>
      <c r="R13" s="314" t="s">
        <v>626</v>
      </c>
      <c r="S13" s="314" t="s">
        <v>626</v>
      </c>
      <c r="T13" s="314" t="s">
        <v>626</v>
      </c>
      <c r="U13" s="314" t="s">
        <v>626</v>
      </c>
      <c r="V13" s="314" t="s">
        <v>626</v>
      </c>
      <c r="W13" s="314" t="s">
        <v>626</v>
      </c>
      <c r="X13" s="314" t="s">
        <v>626</v>
      </c>
      <c r="Y13" s="314" t="s">
        <v>626</v>
      </c>
      <c r="Z13" s="314" t="s">
        <v>626</v>
      </c>
      <c r="AA13" s="314" t="s">
        <v>626</v>
      </c>
      <c r="AB13" s="314" t="s">
        <v>626</v>
      </c>
      <c r="AC13" s="314" t="s">
        <v>626</v>
      </c>
      <c r="AD13" s="314" t="s">
        <v>626</v>
      </c>
      <c r="AE13" s="314" t="s">
        <v>626</v>
      </c>
      <c r="AF13" s="314" t="s">
        <v>626</v>
      </c>
      <c r="AG13" s="314" t="s">
        <v>626</v>
      </c>
      <c r="AH13" s="314" t="s">
        <v>626</v>
      </c>
      <c r="AI13" s="314" t="s">
        <v>626</v>
      </c>
      <c r="AJ13" s="314" t="s">
        <v>626</v>
      </c>
      <c r="AK13" s="314" t="s">
        <v>626</v>
      </c>
      <c r="AL13" s="314" t="s">
        <v>626</v>
      </c>
      <c r="AM13" s="314" t="s">
        <v>626</v>
      </c>
      <c r="AN13" s="314" t="s">
        <v>626</v>
      </c>
      <c r="AO13" s="314" t="s">
        <v>626</v>
      </c>
      <c r="AP13" s="314" t="s">
        <v>626</v>
      </c>
      <c r="AQ13" s="314" t="s">
        <v>626</v>
      </c>
      <c r="AR13" s="314" t="s">
        <v>626</v>
      </c>
      <c r="AS13" s="314" t="s">
        <v>626</v>
      </c>
      <c r="AT13" s="314" t="s">
        <v>626</v>
      </c>
      <c r="AU13" s="314" t="s">
        <v>626</v>
      </c>
      <c r="AV13" s="314" t="s">
        <v>626</v>
      </c>
      <c r="AW13" s="314" t="s">
        <v>626</v>
      </c>
      <c r="AX13" s="314" t="s">
        <v>626</v>
      </c>
      <c r="AY13" s="314" t="s">
        <v>626</v>
      </c>
      <c r="AZ13" s="314" t="s">
        <v>626</v>
      </c>
      <c r="BA13" s="314" t="s">
        <v>626</v>
      </c>
      <c r="BB13" s="314" t="s">
        <v>626</v>
      </c>
      <c r="BC13" s="314" t="s">
        <v>626</v>
      </c>
      <c r="BD13" s="314" t="s">
        <v>626</v>
      </c>
      <c r="BE13" s="314" t="s">
        <v>626</v>
      </c>
      <c r="BF13" s="314" t="s">
        <v>626</v>
      </c>
      <c r="BG13" s="314" t="s">
        <v>626</v>
      </c>
      <c r="BH13" s="314" t="s">
        <v>626</v>
      </c>
      <c r="BI13" s="314" t="s">
        <v>626</v>
      </c>
      <c r="BJ13" s="314" t="s">
        <v>626</v>
      </c>
      <c r="BK13" s="314" t="s">
        <v>626</v>
      </c>
      <c r="BL13" s="314" t="s">
        <v>626</v>
      </c>
      <c r="BM13" s="314" t="s">
        <v>626</v>
      </c>
      <c r="BN13" s="314" t="s">
        <v>626</v>
      </c>
      <c r="BO13" s="314" t="s">
        <v>626</v>
      </c>
      <c r="BP13" s="314" t="s">
        <v>626</v>
      </c>
      <c r="BQ13" s="314" t="s">
        <v>626</v>
      </c>
      <c r="BR13" s="314" t="s">
        <v>626</v>
      </c>
      <c r="BS13" s="314" t="s">
        <v>626</v>
      </c>
      <c r="BT13" s="314" t="s">
        <v>626</v>
      </c>
      <c r="BU13" s="314" t="s">
        <v>626</v>
      </c>
      <c r="BV13" s="314" t="s">
        <v>626</v>
      </c>
      <c r="BW13" s="314" t="s">
        <v>626</v>
      </c>
      <c r="BX13" s="314" t="s">
        <v>626</v>
      </c>
      <c r="BY13" s="314" t="s">
        <v>626</v>
      </c>
      <c r="BZ13" s="314" t="s">
        <v>626</v>
      </c>
      <c r="CA13" s="314" t="s">
        <v>626</v>
      </c>
      <c r="CB13" s="314" t="s">
        <v>626</v>
      </c>
      <c r="CC13" s="314" t="s">
        <v>626</v>
      </c>
      <c r="CD13" s="314" t="s">
        <v>626</v>
      </c>
      <c r="CE13" s="314" t="s">
        <v>626</v>
      </c>
      <c r="CF13" s="314" t="s">
        <v>626</v>
      </c>
      <c r="CG13" s="314" t="s">
        <v>626</v>
      </c>
      <c r="CH13" s="314" t="s">
        <v>626</v>
      </c>
      <c r="CI13" s="314" t="s">
        <v>626</v>
      </c>
      <c r="CJ13" s="314" t="s">
        <v>626</v>
      </c>
      <c r="CK13" s="314" t="s">
        <v>626</v>
      </c>
      <c r="CL13" s="314" t="s">
        <v>626</v>
      </c>
      <c r="CM13" s="314" t="s">
        <v>626</v>
      </c>
      <c r="CN13" s="314" t="s">
        <v>626</v>
      </c>
      <c r="CO13" s="314" t="s">
        <v>626</v>
      </c>
      <c r="CP13" s="314" t="s">
        <v>626</v>
      </c>
      <c r="CQ13" s="314" t="s">
        <v>626</v>
      </c>
      <c r="CR13" s="314" t="s">
        <v>626</v>
      </c>
      <c r="CS13" s="314" t="s">
        <v>626</v>
      </c>
      <c r="CT13" s="314" t="s">
        <v>626</v>
      </c>
      <c r="CU13" s="314" t="s">
        <v>626</v>
      </c>
      <c r="CV13" s="314" t="s">
        <v>626</v>
      </c>
      <c r="CW13" s="314" t="s">
        <v>626</v>
      </c>
      <c r="CX13" s="314" t="s">
        <v>626</v>
      </c>
      <c r="CY13" s="314" t="s">
        <v>626</v>
      </c>
      <c r="CZ13" s="314" t="s">
        <v>626</v>
      </c>
      <c r="DA13" s="314" t="s">
        <v>626</v>
      </c>
      <c r="DB13" s="314" t="s">
        <v>626</v>
      </c>
      <c r="DC13" s="314" t="s">
        <v>626</v>
      </c>
      <c r="DD13" s="314" t="s">
        <v>626</v>
      </c>
      <c r="DE13" s="314" t="s">
        <v>626</v>
      </c>
      <c r="DF13" s="314" t="s">
        <v>626</v>
      </c>
      <c r="DG13" s="315" t="s">
        <v>626</v>
      </c>
    </row>
    <row r="14" spans="1:111" ht="15" customHeight="1" x14ac:dyDescent="0.3">
      <c r="A14" s="513">
        <v>8</v>
      </c>
      <c r="B14" s="228" t="s">
        <v>275</v>
      </c>
      <c r="C14" s="222" t="s">
        <v>202</v>
      </c>
      <c r="D14" s="313" t="s">
        <v>626</v>
      </c>
      <c r="E14" s="314" t="s">
        <v>626</v>
      </c>
      <c r="F14" s="314" t="s">
        <v>626</v>
      </c>
      <c r="G14" s="314" t="s">
        <v>626</v>
      </c>
      <c r="H14" s="314" t="s">
        <v>626</v>
      </c>
      <c r="I14" s="314" t="s">
        <v>626</v>
      </c>
      <c r="J14" s="314" t="s">
        <v>626</v>
      </c>
      <c r="K14" s="314">
        <v>1</v>
      </c>
      <c r="L14" s="314" t="s">
        <v>626</v>
      </c>
      <c r="M14" s="314" t="s">
        <v>626</v>
      </c>
      <c r="N14" s="314" t="s">
        <v>626</v>
      </c>
      <c r="O14" s="314" t="s">
        <v>626</v>
      </c>
      <c r="P14" s="314" t="s">
        <v>626</v>
      </c>
      <c r="Q14" s="314" t="s">
        <v>626</v>
      </c>
      <c r="R14" s="314" t="s">
        <v>626</v>
      </c>
      <c r="S14" s="314" t="s">
        <v>626</v>
      </c>
      <c r="T14" s="314" t="s">
        <v>626</v>
      </c>
      <c r="U14" s="314" t="s">
        <v>626</v>
      </c>
      <c r="V14" s="314" t="s">
        <v>626</v>
      </c>
      <c r="W14" s="314" t="s">
        <v>626</v>
      </c>
      <c r="X14" s="314" t="s">
        <v>626</v>
      </c>
      <c r="Y14" s="314" t="s">
        <v>626</v>
      </c>
      <c r="Z14" s="314" t="s">
        <v>626</v>
      </c>
      <c r="AA14" s="314" t="s">
        <v>626</v>
      </c>
      <c r="AB14" s="314" t="s">
        <v>626</v>
      </c>
      <c r="AC14" s="314" t="s">
        <v>626</v>
      </c>
      <c r="AD14" s="314" t="s">
        <v>626</v>
      </c>
      <c r="AE14" s="314" t="s">
        <v>626</v>
      </c>
      <c r="AF14" s="314" t="s">
        <v>626</v>
      </c>
      <c r="AG14" s="314" t="s">
        <v>626</v>
      </c>
      <c r="AH14" s="314" t="s">
        <v>626</v>
      </c>
      <c r="AI14" s="314" t="s">
        <v>626</v>
      </c>
      <c r="AJ14" s="314" t="s">
        <v>626</v>
      </c>
      <c r="AK14" s="314" t="s">
        <v>626</v>
      </c>
      <c r="AL14" s="314" t="s">
        <v>626</v>
      </c>
      <c r="AM14" s="314" t="s">
        <v>626</v>
      </c>
      <c r="AN14" s="314" t="s">
        <v>626</v>
      </c>
      <c r="AO14" s="314" t="s">
        <v>626</v>
      </c>
      <c r="AP14" s="314" t="s">
        <v>626</v>
      </c>
      <c r="AQ14" s="314" t="s">
        <v>626</v>
      </c>
      <c r="AR14" s="314" t="s">
        <v>626</v>
      </c>
      <c r="AS14" s="314" t="s">
        <v>626</v>
      </c>
      <c r="AT14" s="314" t="s">
        <v>626</v>
      </c>
      <c r="AU14" s="314" t="s">
        <v>626</v>
      </c>
      <c r="AV14" s="314" t="s">
        <v>626</v>
      </c>
      <c r="AW14" s="314" t="s">
        <v>626</v>
      </c>
      <c r="AX14" s="314" t="s">
        <v>626</v>
      </c>
      <c r="AY14" s="314" t="s">
        <v>626</v>
      </c>
      <c r="AZ14" s="314" t="s">
        <v>626</v>
      </c>
      <c r="BA14" s="314" t="s">
        <v>626</v>
      </c>
      <c r="BB14" s="314" t="s">
        <v>626</v>
      </c>
      <c r="BC14" s="314" t="s">
        <v>626</v>
      </c>
      <c r="BD14" s="314" t="s">
        <v>626</v>
      </c>
      <c r="BE14" s="314" t="s">
        <v>626</v>
      </c>
      <c r="BF14" s="314" t="s">
        <v>626</v>
      </c>
      <c r="BG14" s="314" t="s">
        <v>626</v>
      </c>
      <c r="BH14" s="314" t="s">
        <v>626</v>
      </c>
      <c r="BI14" s="314" t="s">
        <v>626</v>
      </c>
      <c r="BJ14" s="314" t="s">
        <v>626</v>
      </c>
      <c r="BK14" s="314" t="s">
        <v>626</v>
      </c>
      <c r="BL14" s="314" t="s">
        <v>626</v>
      </c>
      <c r="BM14" s="314" t="s">
        <v>626</v>
      </c>
      <c r="BN14" s="314" t="s">
        <v>626</v>
      </c>
      <c r="BO14" s="314" t="s">
        <v>626</v>
      </c>
      <c r="BP14" s="314" t="s">
        <v>626</v>
      </c>
      <c r="BQ14" s="314" t="s">
        <v>626</v>
      </c>
      <c r="BR14" s="314" t="s">
        <v>626</v>
      </c>
      <c r="BS14" s="314" t="s">
        <v>626</v>
      </c>
      <c r="BT14" s="314" t="s">
        <v>626</v>
      </c>
      <c r="BU14" s="314" t="s">
        <v>626</v>
      </c>
      <c r="BV14" s="314" t="s">
        <v>626</v>
      </c>
      <c r="BW14" s="314" t="s">
        <v>626</v>
      </c>
      <c r="BX14" s="314" t="s">
        <v>626</v>
      </c>
      <c r="BY14" s="314" t="s">
        <v>626</v>
      </c>
      <c r="BZ14" s="314" t="s">
        <v>626</v>
      </c>
      <c r="CA14" s="314" t="s">
        <v>626</v>
      </c>
      <c r="CB14" s="314" t="s">
        <v>626</v>
      </c>
      <c r="CC14" s="314" t="s">
        <v>626</v>
      </c>
      <c r="CD14" s="314" t="s">
        <v>626</v>
      </c>
      <c r="CE14" s="314" t="s">
        <v>626</v>
      </c>
      <c r="CF14" s="314" t="s">
        <v>626</v>
      </c>
      <c r="CG14" s="314" t="s">
        <v>626</v>
      </c>
      <c r="CH14" s="314" t="s">
        <v>626</v>
      </c>
      <c r="CI14" s="314" t="s">
        <v>626</v>
      </c>
      <c r="CJ14" s="314" t="s">
        <v>626</v>
      </c>
      <c r="CK14" s="314" t="s">
        <v>626</v>
      </c>
      <c r="CL14" s="314" t="s">
        <v>626</v>
      </c>
      <c r="CM14" s="314" t="s">
        <v>626</v>
      </c>
      <c r="CN14" s="314" t="s">
        <v>626</v>
      </c>
      <c r="CO14" s="314" t="s">
        <v>626</v>
      </c>
      <c r="CP14" s="314" t="s">
        <v>626</v>
      </c>
      <c r="CQ14" s="314" t="s">
        <v>626</v>
      </c>
      <c r="CR14" s="314" t="s">
        <v>626</v>
      </c>
      <c r="CS14" s="314" t="s">
        <v>626</v>
      </c>
      <c r="CT14" s="314" t="s">
        <v>626</v>
      </c>
      <c r="CU14" s="314" t="s">
        <v>626</v>
      </c>
      <c r="CV14" s="314" t="s">
        <v>626</v>
      </c>
      <c r="CW14" s="314" t="s">
        <v>626</v>
      </c>
      <c r="CX14" s="314" t="s">
        <v>626</v>
      </c>
      <c r="CY14" s="314" t="s">
        <v>626</v>
      </c>
      <c r="CZ14" s="314" t="s">
        <v>626</v>
      </c>
      <c r="DA14" s="314" t="s">
        <v>626</v>
      </c>
      <c r="DB14" s="314" t="s">
        <v>626</v>
      </c>
      <c r="DC14" s="314" t="s">
        <v>626</v>
      </c>
      <c r="DD14" s="314" t="s">
        <v>626</v>
      </c>
      <c r="DE14" s="314" t="s">
        <v>626</v>
      </c>
      <c r="DF14" s="314" t="s">
        <v>626</v>
      </c>
      <c r="DG14" s="315" t="s">
        <v>626</v>
      </c>
    </row>
    <row r="15" spans="1:111" ht="15" customHeight="1" x14ac:dyDescent="0.3">
      <c r="A15" s="513">
        <v>9</v>
      </c>
      <c r="B15" s="228" t="s">
        <v>276</v>
      </c>
      <c r="C15" s="222" t="s">
        <v>277</v>
      </c>
      <c r="D15" s="313" t="s">
        <v>626</v>
      </c>
      <c r="E15" s="314" t="s">
        <v>626</v>
      </c>
      <c r="F15" s="314" t="s">
        <v>626</v>
      </c>
      <c r="G15" s="314" t="s">
        <v>626</v>
      </c>
      <c r="H15" s="314" t="s">
        <v>626</v>
      </c>
      <c r="I15" s="314" t="s">
        <v>626</v>
      </c>
      <c r="J15" s="314" t="s">
        <v>626</v>
      </c>
      <c r="K15" s="314" t="s">
        <v>626</v>
      </c>
      <c r="L15" s="314">
        <v>1</v>
      </c>
      <c r="M15" s="314" t="s">
        <v>626</v>
      </c>
      <c r="N15" s="314" t="s">
        <v>626</v>
      </c>
      <c r="O15" s="314" t="s">
        <v>626</v>
      </c>
      <c r="P15" s="314" t="s">
        <v>626</v>
      </c>
      <c r="Q15" s="314" t="s">
        <v>626</v>
      </c>
      <c r="R15" s="314" t="s">
        <v>626</v>
      </c>
      <c r="S15" s="314" t="s">
        <v>626</v>
      </c>
      <c r="T15" s="314" t="s">
        <v>626</v>
      </c>
      <c r="U15" s="314" t="s">
        <v>626</v>
      </c>
      <c r="V15" s="314" t="s">
        <v>626</v>
      </c>
      <c r="W15" s="314" t="s">
        <v>626</v>
      </c>
      <c r="X15" s="314" t="s">
        <v>626</v>
      </c>
      <c r="Y15" s="314" t="s">
        <v>626</v>
      </c>
      <c r="Z15" s="314" t="s">
        <v>626</v>
      </c>
      <c r="AA15" s="314" t="s">
        <v>626</v>
      </c>
      <c r="AB15" s="314" t="s">
        <v>626</v>
      </c>
      <c r="AC15" s="314" t="s">
        <v>626</v>
      </c>
      <c r="AD15" s="314" t="s">
        <v>626</v>
      </c>
      <c r="AE15" s="314" t="s">
        <v>626</v>
      </c>
      <c r="AF15" s="314" t="s">
        <v>626</v>
      </c>
      <c r="AG15" s="314" t="s">
        <v>626</v>
      </c>
      <c r="AH15" s="314" t="s">
        <v>626</v>
      </c>
      <c r="AI15" s="314" t="s">
        <v>626</v>
      </c>
      <c r="AJ15" s="314" t="s">
        <v>626</v>
      </c>
      <c r="AK15" s="314" t="s">
        <v>626</v>
      </c>
      <c r="AL15" s="314" t="s">
        <v>626</v>
      </c>
      <c r="AM15" s="314" t="s">
        <v>626</v>
      </c>
      <c r="AN15" s="314" t="s">
        <v>626</v>
      </c>
      <c r="AO15" s="314" t="s">
        <v>626</v>
      </c>
      <c r="AP15" s="314" t="s">
        <v>626</v>
      </c>
      <c r="AQ15" s="314" t="s">
        <v>626</v>
      </c>
      <c r="AR15" s="314" t="s">
        <v>626</v>
      </c>
      <c r="AS15" s="314" t="s">
        <v>626</v>
      </c>
      <c r="AT15" s="314" t="s">
        <v>626</v>
      </c>
      <c r="AU15" s="314" t="s">
        <v>626</v>
      </c>
      <c r="AV15" s="314" t="s">
        <v>626</v>
      </c>
      <c r="AW15" s="314" t="s">
        <v>626</v>
      </c>
      <c r="AX15" s="314" t="s">
        <v>626</v>
      </c>
      <c r="AY15" s="314" t="s">
        <v>626</v>
      </c>
      <c r="AZ15" s="314" t="s">
        <v>626</v>
      </c>
      <c r="BA15" s="314" t="s">
        <v>626</v>
      </c>
      <c r="BB15" s="314" t="s">
        <v>626</v>
      </c>
      <c r="BC15" s="314" t="s">
        <v>626</v>
      </c>
      <c r="BD15" s="314" t="s">
        <v>626</v>
      </c>
      <c r="BE15" s="314" t="s">
        <v>626</v>
      </c>
      <c r="BF15" s="314" t="s">
        <v>626</v>
      </c>
      <c r="BG15" s="314" t="s">
        <v>626</v>
      </c>
      <c r="BH15" s="314" t="s">
        <v>626</v>
      </c>
      <c r="BI15" s="314" t="s">
        <v>626</v>
      </c>
      <c r="BJ15" s="314" t="s">
        <v>626</v>
      </c>
      <c r="BK15" s="314" t="s">
        <v>626</v>
      </c>
      <c r="BL15" s="314" t="s">
        <v>626</v>
      </c>
      <c r="BM15" s="314" t="s">
        <v>626</v>
      </c>
      <c r="BN15" s="314" t="s">
        <v>626</v>
      </c>
      <c r="BO15" s="314" t="s">
        <v>626</v>
      </c>
      <c r="BP15" s="314" t="s">
        <v>626</v>
      </c>
      <c r="BQ15" s="314" t="s">
        <v>626</v>
      </c>
      <c r="BR15" s="314" t="s">
        <v>626</v>
      </c>
      <c r="BS15" s="314" t="s">
        <v>626</v>
      </c>
      <c r="BT15" s="314" t="s">
        <v>626</v>
      </c>
      <c r="BU15" s="314" t="s">
        <v>626</v>
      </c>
      <c r="BV15" s="314" t="s">
        <v>626</v>
      </c>
      <c r="BW15" s="314" t="s">
        <v>626</v>
      </c>
      <c r="BX15" s="314" t="s">
        <v>626</v>
      </c>
      <c r="BY15" s="314" t="s">
        <v>626</v>
      </c>
      <c r="BZ15" s="314" t="s">
        <v>626</v>
      </c>
      <c r="CA15" s="314" t="s">
        <v>626</v>
      </c>
      <c r="CB15" s="314" t="s">
        <v>626</v>
      </c>
      <c r="CC15" s="314" t="s">
        <v>626</v>
      </c>
      <c r="CD15" s="314" t="s">
        <v>626</v>
      </c>
      <c r="CE15" s="314" t="s">
        <v>626</v>
      </c>
      <c r="CF15" s="314" t="s">
        <v>626</v>
      </c>
      <c r="CG15" s="314" t="s">
        <v>626</v>
      </c>
      <c r="CH15" s="314" t="s">
        <v>626</v>
      </c>
      <c r="CI15" s="314" t="s">
        <v>626</v>
      </c>
      <c r="CJ15" s="314" t="s">
        <v>626</v>
      </c>
      <c r="CK15" s="314" t="s">
        <v>626</v>
      </c>
      <c r="CL15" s="314" t="s">
        <v>626</v>
      </c>
      <c r="CM15" s="314" t="s">
        <v>626</v>
      </c>
      <c r="CN15" s="314" t="s">
        <v>626</v>
      </c>
      <c r="CO15" s="314" t="s">
        <v>626</v>
      </c>
      <c r="CP15" s="314" t="s">
        <v>626</v>
      </c>
      <c r="CQ15" s="314" t="s">
        <v>626</v>
      </c>
      <c r="CR15" s="314" t="s">
        <v>626</v>
      </c>
      <c r="CS15" s="314" t="s">
        <v>626</v>
      </c>
      <c r="CT15" s="314" t="s">
        <v>626</v>
      </c>
      <c r="CU15" s="314" t="s">
        <v>626</v>
      </c>
      <c r="CV15" s="314" t="s">
        <v>626</v>
      </c>
      <c r="CW15" s="314" t="s">
        <v>626</v>
      </c>
      <c r="CX15" s="314" t="s">
        <v>626</v>
      </c>
      <c r="CY15" s="314" t="s">
        <v>626</v>
      </c>
      <c r="CZ15" s="314" t="s">
        <v>626</v>
      </c>
      <c r="DA15" s="314" t="s">
        <v>626</v>
      </c>
      <c r="DB15" s="314" t="s">
        <v>626</v>
      </c>
      <c r="DC15" s="314" t="s">
        <v>626</v>
      </c>
      <c r="DD15" s="314" t="s">
        <v>626</v>
      </c>
      <c r="DE15" s="314" t="s">
        <v>626</v>
      </c>
      <c r="DF15" s="314" t="s">
        <v>626</v>
      </c>
      <c r="DG15" s="315" t="s">
        <v>626</v>
      </c>
    </row>
    <row r="16" spans="1:111" ht="15" customHeight="1" x14ac:dyDescent="0.3">
      <c r="A16" s="513">
        <v>10</v>
      </c>
      <c r="B16" s="228" t="s">
        <v>278</v>
      </c>
      <c r="C16" s="222" t="s">
        <v>203</v>
      </c>
      <c r="D16" s="313" t="s">
        <v>626</v>
      </c>
      <c r="E16" s="314" t="s">
        <v>626</v>
      </c>
      <c r="F16" s="314" t="s">
        <v>626</v>
      </c>
      <c r="G16" s="314" t="s">
        <v>626</v>
      </c>
      <c r="H16" s="314" t="s">
        <v>626</v>
      </c>
      <c r="I16" s="314" t="s">
        <v>626</v>
      </c>
      <c r="J16" s="314" t="s">
        <v>626</v>
      </c>
      <c r="K16" s="314" t="s">
        <v>626</v>
      </c>
      <c r="L16" s="314" t="s">
        <v>626</v>
      </c>
      <c r="M16" s="314">
        <v>1</v>
      </c>
      <c r="N16" s="314" t="s">
        <v>626</v>
      </c>
      <c r="O16" s="314" t="s">
        <v>626</v>
      </c>
      <c r="P16" s="314" t="s">
        <v>626</v>
      </c>
      <c r="Q16" s="314" t="s">
        <v>626</v>
      </c>
      <c r="R16" s="314" t="s">
        <v>626</v>
      </c>
      <c r="S16" s="314" t="s">
        <v>626</v>
      </c>
      <c r="T16" s="314" t="s">
        <v>626</v>
      </c>
      <c r="U16" s="314" t="s">
        <v>626</v>
      </c>
      <c r="V16" s="314" t="s">
        <v>626</v>
      </c>
      <c r="W16" s="314" t="s">
        <v>626</v>
      </c>
      <c r="X16" s="314" t="s">
        <v>626</v>
      </c>
      <c r="Y16" s="314" t="s">
        <v>626</v>
      </c>
      <c r="Z16" s="314" t="s">
        <v>626</v>
      </c>
      <c r="AA16" s="314" t="s">
        <v>626</v>
      </c>
      <c r="AB16" s="314" t="s">
        <v>626</v>
      </c>
      <c r="AC16" s="314" t="s">
        <v>626</v>
      </c>
      <c r="AD16" s="314" t="s">
        <v>626</v>
      </c>
      <c r="AE16" s="314" t="s">
        <v>626</v>
      </c>
      <c r="AF16" s="314" t="s">
        <v>626</v>
      </c>
      <c r="AG16" s="314" t="s">
        <v>626</v>
      </c>
      <c r="AH16" s="314" t="s">
        <v>626</v>
      </c>
      <c r="AI16" s="314" t="s">
        <v>626</v>
      </c>
      <c r="AJ16" s="314" t="s">
        <v>626</v>
      </c>
      <c r="AK16" s="314" t="s">
        <v>626</v>
      </c>
      <c r="AL16" s="314" t="s">
        <v>626</v>
      </c>
      <c r="AM16" s="314" t="s">
        <v>626</v>
      </c>
      <c r="AN16" s="314" t="s">
        <v>626</v>
      </c>
      <c r="AO16" s="314" t="s">
        <v>626</v>
      </c>
      <c r="AP16" s="314" t="s">
        <v>626</v>
      </c>
      <c r="AQ16" s="314" t="s">
        <v>626</v>
      </c>
      <c r="AR16" s="314" t="s">
        <v>626</v>
      </c>
      <c r="AS16" s="314" t="s">
        <v>626</v>
      </c>
      <c r="AT16" s="314" t="s">
        <v>626</v>
      </c>
      <c r="AU16" s="314" t="s">
        <v>626</v>
      </c>
      <c r="AV16" s="314" t="s">
        <v>626</v>
      </c>
      <c r="AW16" s="314" t="s">
        <v>626</v>
      </c>
      <c r="AX16" s="314" t="s">
        <v>626</v>
      </c>
      <c r="AY16" s="314" t="s">
        <v>626</v>
      </c>
      <c r="AZ16" s="314" t="s">
        <v>626</v>
      </c>
      <c r="BA16" s="314" t="s">
        <v>626</v>
      </c>
      <c r="BB16" s="314" t="s">
        <v>626</v>
      </c>
      <c r="BC16" s="314" t="s">
        <v>626</v>
      </c>
      <c r="BD16" s="314" t="s">
        <v>626</v>
      </c>
      <c r="BE16" s="314" t="s">
        <v>626</v>
      </c>
      <c r="BF16" s="314" t="s">
        <v>626</v>
      </c>
      <c r="BG16" s="314" t="s">
        <v>626</v>
      </c>
      <c r="BH16" s="314" t="s">
        <v>626</v>
      </c>
      <c r="BI16" s="314" t="s">
        <v>626</v>
      </c>
      <c r="BJ16" s="314" t="s">
        <v>626</v>
      </c>
      <c r="BK16" s="314" t="s">
        <v>626</v>
      </c>
      <c r="BL16" s="314" t="s">
        <v>626</v>
      </c>
      <c r="BM16" s="314" t="s">
        <v>626</v>
      </c>
      <c r="BN16" s="314" t="s">
        <v>626</v>
      </c>
      <c r="BO16" s="314" t="s">
        <v>626</v>
      </c>
      <c r="BP16" s="314" t="s">
        <v>626</v>
      </c>
      <c r="BQ16" s="314" t="s">
        <v>626</v>
      </c>
      <c r="BR16" s="314" t="s">
        <v>626</v>
      </c>
      <c r="BS16" s="314" t="s">
        <v>626</v>
      </c>
      <c r="BT16" s="314" t="s">
        <v>626</v>
      </c>
      <c r="BU16" s="314" t="s">
        <v>626</v>
      </c>
      <c r="BV16" s="314" t="s">
        <v>626</v>
      </c>
      <c r="BW16" s="314" t="s">
        <v>626</v>
      </c>
      <c r="BX16" s="314" t="s">
        <v>626</v>
      </c>
      <c r="BY16" s="314" t="s">
        <v>626</v>
      </c>
      <c r="BZ16" s="314" t="s">
        <v>626</v>
      </c>
      <c r="CA16" s="314" t="s">
        <v>626</v>
      </c>
      <c r="CB16" s="314" t="s">
        <v>626</v>
      </c>
      <c r="CC16" s="314" t="s">
        <v>626</v>
      </c>
      <c r="CD16" s="314" t="s">
        <v>626</v>
      </c>
      <c r="CE16" s="314" t="s">
        <v>626</v>
      </c>
      <c r="CF16" s="314" t="s">
        <v>626</v>
      </c>
      <c r="CG16" s="314" t="s">
        <v>626</v>
      </c>
      <c r="CH16" s="314" t="s">
        <v>626</v>
      </c>
      <c r="CI16" s="314" t="s">
        <v>626</v>
      </c>
      <c r="CJ16" s="314" t="s">
        <v>626</v>
      </c>
      <c r="CK16" s="314" t="s">
        <v>626</v>
      </c>
      <c r="CL16" s="314" t="s">
        <v>626</v>
      </c>
      <c r="CM16" s="314" t="s">
        <v>626</v>
      </c>
      <c r="CN16" s="314" t="s">
        <v>626</v>
      </c>
      <c r="CO16" s="314" t="s">
        <v>626</v>
      </c>
      <c r="CP16" s="314" t="s">
        <v>626</v>
      </c>
      <c r="CQ16" s="314" t="s">
        <v>626</v>
      </c>
      <c r="CR16" s="314" t="s">
        <v>626</v>
      </c>
      <c r="CS16" s="314" t="s">
        <v>626</v>
      </c>
      <c r="CT16" s="314" t="s">
        <v>626</v>
      </c>
      <c r="CU16" s="314" t="s">
        <v>626</v>
      </c>
      <c r="CV16" s="314" t="s">
        <v>626</v>
      </c>
      <c r="CW16" s="314" t="s">
        <v>626</v>
      </c>
      <c r="CX16" s="314" t="s">
        <v>626</v>
      </c>
      <c r="CY16" s="314" t="s">
        <v>626</v>
      </c>
      <c r="CZ16" s="314" t="s">
        <v>626</v>
      </c>
      <c r="DA16" s="314" t="s">
        <v>626</v>
      </c>
      <c r="DB16" s="314" t="s">
        <v>626</v>
      </c>
      <c r="DC16" s="314" t="s">
        <v>626</v>
      </c>
      <c r="DD16" s="314" t="s">
        <v>626</v>
      </c>
      <c r="DE16" s="314" t="s">
        <v>626</v>
      </c>
      <c r="DF16" s="314" t="s">
        <v>626</v>
      </c>
      <c r="DG16" s="315" t="s">
        <v>626</v>
      </c>
    </row>
    <row r="17" spans="1:111" ht="15" customHeight="1" x14ac:dyDescent="0.3">
      <c r="A17" s="513">
        <v>11</v>
      </c>
      <c r="B17" s="228" t="s">
        <v>279</v>
      </c>
      <c r="C17" s="222" t="s">
        <v>204</v>
      </c>
      <c r="D17" s="313" t="s">
        <v>626</v>
      </c>
      <c r="E17" s="314" t="s">
        <v>626</v>
      </c>
      <c r="F17" s="314" t="s">
        <v>626</v>
      </c>
      <c r="G17" s="314" t="s">
        <v>626</v>
      </c>
      <c r="H17" s="314" t="s">
        <v>626</v>
      </c>
      <c r="I17" s="314" t="s">
        <v>626</v>
      </c>
      <c r="J17" s="314" t="s">
        <v>626</v>
      </c>
      <c r="K17" s="314" t="s">
        <v>626</v>
      </c>
      <c r="L17" s="314" t="s">
        <v>626</v>
      </c>
      <c r="M17" s="314" t="s">
        <v>626</v>
      </c>
      <c r="N17" s="314">
        <v>1</v>
      </c>
      <c r="O17" s="314" t="s">
        <v>626</v>
      </c>
      <c r="P17" s="314" t="s">
        <v>626</v>
      </c>
      <c r="Q17" s="314" t="s">
        <v>626</v>
      </c>
      <c r="R17" s="314" t="s">
        <v>626</v>
      </c>
      <c r="S17" s="314" t="s">
        <v>626</v>
      </c>
      <c r="T17" s="314" t="s">
        <v>626</v>
      </c>
      <c r="U17" s="314" t="s">
        <v>626</v>
      </c>
      <c r="V17" s="314" t="s">
        <v>626</v>
      </c>
      <c r="W17" s="314" t="s">
        <v>626</v>
      </c>
      <c r="X17" s="314" t="s">
        <v>626</v>
      </c>
      <c r="Y17" s="314" t="s">
        <v>626</v>
      </c>
      <c r="Z17" s="314" t="s">
        <v>626</v>
      </c>
      <c r="AA17" s="314" t="s">
        <v>626</v>
      </c>
      <c r="AB17" s="314" t="s">
        <v>626</v>
      </c>
      <c r="AC17" s="314" t="s">
        <v>626</v>
      </c>
      <c r="AD17" s="314" t="s">
        <v>626</v>
      </c>
      <c r="AE17" s="314" t="s">
        <v>626</v>
      </c>
      <c r="AF17" s="314" t="s">
        <v>626</v>
      </c>
      <c r="AG17" s="314" t="s">
        <v>626</v>
      </c>
      <c r="AH17" s="314" t="s">
        <v>626</v>
      </c>
      <c r="AI17" s="314" t="s">
        <v>626</v>
      </c>
      <c r="AJ17" s="314" t="s">
        <v>626</v>
      </c>
      <c r="AK17" s="314" t="s">
        <v>626</v>
      </c>
      <c r="AL17" s="314" t="s">
        <v>626</v>
      </c>
      <c r="AM17" s="314" t="s">
        <v>626</v>
      </c>
      <c r="AN17" s="314" t="s">
        <v>626</v>
      </c>
      <c r="AO17" s="314" t="s">
        <v>626</v>
      </c>
      <c r="AP17" s="314" t="s">
        <v>626</v>
      </c>
      <c r="AQ17" s="314" t="s">
        <v>626</v>
      </c>
      <c r="AR17" s="314" t="s">
        <v>626</v>
      </c>
      <c r="AS17" s="314" t="s">
        <v>626</v>
      </c>
      <c r="AT17" s="314" t="s">
        <v>626</v>
      </c>
      <c r="AU17" s="314" t="s">
        <v>626</v>
      </c>
      <c r="AV17" s="314" t="s">
        <v>626</v>
      </c>
      <c r="AW17" s="314" t="s">
        <v>626</v>
      </c>
      <c r="AX17" s="314" t="s">
        <v>626</v>
      </c>
      <c r="AY17" s="314" t="s">
        <v>626</v>
      </c>
      <c r="AZ17" s="314" t="s">
        <v>626</v>
      </c>
      <c r="BA17" s="314" t="s">
        <v>626</v>
      </c>
      <c r="BB17" s="314" t="s">
        <v>626</v>
      </c>
      <c r="BC17" s="314" t="s">
        <v>626</v>
      </c>
      <c r="BD17" s="314" t="s">
        <v>626</v>
      </c>
      <c r="BE17" s="314" t="s">
        <v>626</v>
      </c>
      <c r="BF17" s="314" t="s">
        <v>626</v>
      </c>
      <c r="BG17" s="314" t="s">
        <v>626</v>
      </c>
      <c r="BH17" s="314" t="s">
        <v>626</v>
      </c>
      <c r="BI17" s="314" t="s">
        <v>626</v>
      </c>
      <c r="BJ17" s="314" t="s">
        <v>626</v>
      </c>
      <c r="BK17" s="314" t="s">
        <v>626</v>
      </c>
      <c r="BL17" s="314" t="s">
        <v>626</v>
      </c>
      <c r="BM17" s="314" t="s">
        <v>626</v>
      </c>
      <c r="BN17" s="314" t="s">
        <v>626</v>
      </c>
      <c r="BO17" s="314" t="s">
        <v>626</v>
      </c>
      <c r="BP17" s="314" t="s">
        <v>626</v>
      </c>
      <c r="BQ17" s="314" t="s">
        <v>626</v>
      </c>
      <c r="BR17" s="314" t="s">
        <v>626</v>
      </c>
      <c r="BS17" s="314" t="s">
        <v>626</v>
      </c>
      <c r="BT17" s="314" t="s">
        <v>626</v>
      </c>
      <c r="BU17" s="314" t="s">
        <v>626</v>
      </c>
      <c r="BV17" s="314" t="s">
        <v>626</v>
      </c>
      <c r="BW17" s="314" t="s">
        <v>626</v>
      </c>
      <c r="BX17" s="314" t="s">
        <v>626</v>
      </c>
      <c r="BY17" s="314" t="s">
        <v>626</v>
      </c>
      <c r="BZ17" s="314" t="s">
        <v>626</v>
      </c>
      <c r="CA17" s="314" t="s">
        <v>626</v>
      </c>
      <c r="CB17" s="314" t="s">
        <v>626</v>
      </c>
      <c r="CC17" s="314" t="s">
        <v>626</v>
      </c>
      <c r="CD17" s="314" t="s">
        <v>626</v>
      </c>
      <c r="CE17" s="314" t="s">
        <v>626</v>
      </c>
      <c r="CF17" s="314" t="s">
        <v>626</v>
      </c>
      <c r="CG17" s="314" t="s">
        <v>626</v>
      </c>
      <c r="CH17" s="314" t="s">
        <v>626</v>
      </c>
      <c r="CI17" s="314" t="s">
        <v>626</v>
      </c>
      <c r="CJ17" s="314" t="s">
        <v>626</v>
      </c>
      <c r="CK17" s="314" t="s">
        <v>626</v>
      </c>
      <c r="CL17" s="314" t="s">
        <v>626</v>
      </c>
      <c r="CM17" s="314" t="s">
        <v>626</v>
      </c>
      <c r="CN17" s="314" t="s">
        <v>626</v>
      </c>
      <c r="CO17" s="314" t="s">
        <v>626</v>
      </c>
      <c r="CP17" s="314" t="s">
        <v>626</v>
      </c>
      <c r="CQ17" s="314" t="s">
        <v>626</v>
      </c>
      <c r="CR17" s="314" t="s">
        <v>626</v>
      </c>
      <c r="CS17" s="314" t="s">
        <v>626</v>
      </c>
      <c r="CT17" s="314" t="s">
        <v>626</v>
      </c>
      <c r="CU17" s="314" t="s">
        <v>626</v>
      </c>
      <c r="CV17" s="314" t="s">
        <v>626</v>
      </c>
      <c r="CW17" s="314" t="s">
        <v>626</v>
      </c>
      <c r="CX17" s="314" t="s">
        <v>626</v>
      </c>
      <c r="CY17" s="314" t="s">
        <v>626</v>
      </c>
      <c r="CZ17" s="314" t="s">
        <v>626</v>
      </c>
      <c r="DA17" s="314" t="s">
        <v>626</v>
      </c>
      <c r="DB17" s="314" t="s">
        <v>626</v>
      </c>
      <c r="DC17" s="314" t="s">
        <v>626</v>
      </c>
      <c r="DD17" s="314" t="s">
        <v>626</v>
      </c>
      <c r="DE17" s="314" t="s">
        <v>626</v>
      </c>
      <c r="DF17" s="314" t="s">
        <v>626</v>
      </c>
      <c r="DG17" s="315" t="s">
        <v>626</v>
      </c>
    </row>
    <row r="18" spans="1:111" ht="15" customHeight="1" x14ac:dyDescent="0.3">
      <c r="A18" s="513">
        <v>12</v>
      </c>
      <c r="B18" s="228" t="s">
        <v>280</v>
      </c>
      <c r="C18" s="222" t="s">
        <v>205</v>
      </c>
      <c r="D18" s="313" t="s">
        <v>626</v>
      </c>
      <c r="E18" s="314" t="s">
        <v>626</v>
      </c>
      <c r="F18" s="314" t="s">
        <v>626</v>
      </c>
      <c r="G18" s="314" t="s">
        <v>626</v>
      </c>
      <c r="H18" s="314" t="s">
        <v>626</v>
      </c>
      <c r="I18" s="314" t="s">
        <v>626</v>
      </c>
      <c r="J18" s="314" t="s">
        <v>626</v>
      </c>
      <c r="K18" s="314" t="s">
        <v>626</v>
      </c>
      <c r="L18" s="314" t="s">
        <v>626</v>
      </c>
      <c r="M18" s="314" t="s">
        <v>626</v>
      </c>
      <c r="N18" s="314" t="s">
        <v>626</v>
      </c>
      <c r="O18" s="314">
        <v>1</v>
      </c>
      <c r="P18" s="314" t="s">
        <v>626</v>
      </c>
      <c r="Q18" s="314" t="s">
        <v>626</v>
      </c>
      <c r="R18" s="314" t="s">
        <v>626</v>
      </c>
      <c r="S18" s="314" t="s">
        <v>626</v>
      </c>
      <c r="T18" s="314" t="s">
        <v>626</v>
      </c>
      <c r="U18" s="314" t="s">
        <v>626</v>
      </c>
      <c r="V18" s="314" t="s">
        <v>626</v>
      </c>
      <c r="W18" s="314" t="s">
        <v>626</v>
      </c>
      <c r="X18" s="314" t="s">
        <v>626</v>
      </c>
      <c r="Y18" s="314" t="s">
        <v>626</v>
      </c>
      <c r="Z18" s="314" t="s">
        <v>626</v>
      </c>
      <c r="AA18" s="314" t="s">
        <v>626</v>
      </c>
      <c r="AB18" s="314" t="s">
        <v>626</v>
      </c>
      <c r="AC18" s="314" t="s">
        <v>626</v>
      </c>
      <c r="AD18" s="314" t="s">
        <v>626</v>
      </c>
      <c r="AE18" s="314" t="s">
        <v>626</v>
      </c>
      <c r="AF18" s="314" t="s">
        <v>626</v>
      </c>
      <c r="AG18" s="314" t="s">
        <v>626</v>
      </c>
      <c r="AH18" s="314" t="s">
        <v>626</v>
      </c>
      <c r="AI18" s="314" t="s">
        <v>626</v>
      </c>
      <c r="AJ18" s="314" t="s">
        <v>626</v>
      </c>
      <c r="AK18" s="314" t="s">
        <v>626</v>
      </c>
      <c r="AL18" s="314" t="s">
        <v>626</v>
      </c>
      <c r="AM18" s="314" t="s">
        <v>626</v>
      </c>
      <c r="AN18" s="314" t="s">
        <v>626</v>
      </c>
      <c r="AO18" s="314" t="s">
        <v>626</v>
      </c>
      <c r="AP18" s="314" t="s">
        <v>626</v>
      </c>
      <c r="AQ18" s="314" t="s">
        <v>626</v>
      </c>
      <c r="AR18" s="314" t="s">
        <v>626</v>
      </c>
      <c r="AS18" s="314" t="s">
        <v>626</v>
      </c>
      <c r="AT18" s="314" t="s">
        <v>626</v>
      </c>
      <c r="AU18" s="314" t="s">
        <v>626</v>
      </c>
      <c r="AV18" s="314" t="s">
        <v>626</v>
      </c>
      <c r="AW18" s="314" t="s">
        <v>626</v>
      </c>
      <c r="AX18" s="314" t="s">
        <v>626</v>
      </c>
      <c r="AY18" s="314" t="s">
        <v>626</v>
      </c>
      <c r="AZ18" s="314" t="s">
        <v>626</v>
      </c>
      <c r="BA18" s="314" t="s">
        <v>626</v>
      </c>
      <c r="BB18" s="314" t="s">
        <v>626</v>
      </c>
      <c r="BC18" s="314" t="s">
        <v>626</v>
      </c>
      <c r="BD18" s="314" t="s">
        <v>626</v>
      </c>
      <c r="BE18" s="314" t="s">
        <v>626</v>
      </c>
      <c r="BF18" s="314" t="s">
        <v>626</v>
      </c>
      <c r="BG18" s="314" t="s">
        <v>626</v>
      </c>
      <c r="BH18" s="314" t="s">
        <v>626</v>
      </c>
      <c r="BI18" s="314" t="s">
        <v>626</v>
      </c>
      <c r="BJ18" s="314" t="s">
        <v>626</v>
      </c>
      <c r="BK18" s="314" t="s">
        <v>626</v>
      </c>
      <c r="BL18" s="314" t="s">
        <v>626</v>
      </c>
      <c r="BM18" s="314" t="s">
        <v>626</v>
      </c>
      <c r="BN18" s="314" t="s">
        <v>626</v>
      </c>
      <c r="BO18" s="314" t="s">
        <v>626</v>
      </c>
      <c r="BP18" s="314" t="s">
        <v>626</v>
      </c>
      <c r="BQ18" s="314" t="s">
        <v>626</v>
      </c>
      <c r="BR18" s="314" t="s">
        <v>626</v>
      </c>
      <c r="BS18" s="314" t="s">
        <v>626</v>
      </c>
      <c r="BT18" s="314" t="s">
        <v>626</v>
      </c>
      <c r="BU18" s="314" t="s">
        <v>626</v>
      </c>
      <c r="BV18" s="314" t="s">
        <v>626</v>
      </c>
      <c r="BW18" s="314" t="s">
        <v>626</v>
      </c>
      <c r="BX18" s="314" t="s">
        <v>626</v>
      </c>
      <c r="BY18" s="314" t="s">
        <v>626</v>
      </c>
      <c r="BZ18" s="314" t="s">
        <v>626</v>
      </c>
      <c r="CA18" s="314" t="s">
        <v>626</v>
      </c>
      <c r="CB18" s="314" t="s">
        <v>626</v>
      </c>
      <c r="CC18" s="314" t="s">
        <v>626</v>
      </c>
      <c r="CD18" s="314" t="s">
        <v>626</v>
      </c>
      <c r="CE18" s="314" t="s">
        <v>626</v>
      </c>
      <c r="CF18" s="314" t="s">
        <v>626</v>
      </c>
      <c r="CG18" s="314" t="s">
        <v>626</v>
      </c>
      <c r="CH18" s="314" t="s">
        <v>626</v>
      </c>
      <c r="CI18" s="314" t="s">
        <v>626</v>
      </c>
      <c r="CJ18" s="314" t="s">
        <v>626</v>
      </c>
      <c r="CK18" s="314" t="s">
        <v>626</v>
      </c>
      <c r="CL18" s="314" t="s">
        <v>626</v>
      </c>
      <c r="CM18" s="314" t="s">
        <v>626</v>
      </c>
      <c r="CN18" s="314" t="s">
        <v>626</v>
      </c>
      <c r="CO18" s="314" t="s">
        <v>626</v>
      </c>
      <c r="CP18" s="314" t="s">
        <v>626</v>
      </c>
      <c r="CQ18" s="314" t="s">
        <v>626</v>
      </c>
      <c r="CR18" s="314" t="s">
        <v>626</v>
      </c>
      <c r="CS18" s="314" t="s">
        <v>626</v>
      </c>
      <c r="CT18" s="314" t="s">
        <v>626</v>
      </c>
      <c r="CU18" s="314" t="s">
        <v>626</v>
      </c>
      <c r="CV18" s="314" t="s">
        <v>626</v>
      </c>
      <c r="CW18" s="314" t="s">
        <v>626</v>
      </c>
      <c r="CX18" s="314" t="s">
        <v>626</v>
      </c>
      <c r="CY18" s="314" t="s">
        <v>626</v>
      </c>
      <c r="CZ18" s="314" t="s">
        <v>626</v>
      </c>
      <c r="DA18" s="314" t="s">
        <v>626</v>
      </c>
      <c r="DB18" s="314" t="s">
        <v>626</v>
      </c>
      <c r="DC18" s="314" t="s">
        <v>626</v>
      </c>
      <c r="DD18" s="314" t="s">
        <v>626</v>
      </c>
      <c r="DE18" s="314" t="s">
        <v>626</v>
      </c>
      <c r="DF18" s="314" t="s">
        <v>626</v>
      </c>
      <c r="DG18" s="315" t="s">
        <v>626</v>
      </c>
    </row>
    <row r="19" spans="1:111" ht="15" customHeight="1" x14ac:dyDescent="0.3">
      <c r="A19" s="513">
        <v>13</v>
      </c>
      <c r="B19" s="228" t="s">
        <v>281</v>
      </c>
      <c r="C19" s="222" t="s">
        <v>282</v>
      </c>
      <c r="D19" s="313" t="s">
        <v>626</v>
      </c>
      <c r="E19" s="314" t="s">
        <v>626</v>
      </c>
      <c r="F19" s="314" t="s">
        <v>626</v>
      </c>
      <c r="G19" s="314" t="s">
        <v>626</v>
      </c>
      <c r="H19" s="314" t="s">
        <v>626</v>
      </c>
      <c r="I19" s="314" t="s">
        <v>626</v>
      </c>
      <c r="J19" s="314" t="s">
        <v>626</v>
      </c>
      <c r="K19" s="314" t="s">
        <v>626</v>
      </c>
      <c r="L19" s="314" t="s">
        <v>626</v>
      </c>
      <c r="M19" s="314" t="s">
        <v>626</v>
      </c>
      <c r="N19" s="314" t="s">
        <v>626</v>
      </c>
      <c r="O19" s="314" t="s">
        <v>626</v>
      </c>
      <c r="P19" s="314">
        <v>1</v>
      </c>
      <c r="Q19" s="314" t="s">
        <v>626</v>
      </c>
      <c r="R19" s="314" t="s">
        <v>626</v>
      </c>
      <c r="S19" s="314" t="s">
        <v>626</v>
      </c>
      <c r="T19" s="314" t="s">
        <v>626</v>
      </c>
      <c r="U19" s="314" t="s">
        <v>626</v>
      </c>
      <c r="V19" s="314" t="s">
        <v>626</v>
      </c>
      <c r="W19" s="314" t="s">
        <v>626</v>
      </c>
      <c r="X19" s="314" t="s">
        <v>626</v>
      </c>
      <c r="Y19" s="314" t="s">
        <v>626</v>
      </c>
      <c r="Z19" s="314" t="s">
        <v>626</v>
      </c>
      <c r="AA19" s="314" t="s">
        <v>626</v>
      </c>
      <c r="AB19" s="314" t="s">
        <v>626</v>
      </c>
      <c r="AC19" s="314" t="s">
        <v>626</v>
      </c>
      <c r="AD19" s="314" t="s">
        <v>626</v>
      </c>
      <c r="AE19" s="314" t="s">
        <v>626</v>
      </c>
      <c r="AF19" s="314" t="s">
        <v>626</v>
      </c>
      <c r="AG19" s="314" t="s">
        <v>626</v>
      </c>
      <c r="AH19" s="314" t="s">
        <v>626</v>
      </c>
      <c r="AI19" s="314" t="s">
        <v>626</v>
      </c>
      <c r="AJ19" s="314" t="s">
        <v>626</v>
      </c>
      <c r="AK19" s="314" t="s">
        <v>626</v>
      </c>
      <c r="AL19" s="314" t="s">
        <v>626</v>
      </c>
      <c r="AM19" s="314" t="s">
        <v>626</v>
      </c>
      <c r="AN19" s="314" t="s">
        <v>626</v>
      </c>
      <c r="AO19" s="314" t="s">
        <v>626</v>
      </c>
      <c r="AP19" s="314" t="s">
        <v>626</v>
      </c>
      <c r="AQ19" s="314" t="s">
        <v>626</v>
      </c>
      <c r="AR19" s="314" t="s">
        <v>626</v>
      </c>
      <c r="AS19" s="314" t="s">
        <v>626</v>
      </c>
      <c r="AT19" s="314" t="s">
        <v>626</v>
      </c>
      <c r="AU19" s="314" t="s">
        <v>626</v>
      </c>
      <c r="AV19" s="314" t="s">
        <v>626</v>
      </c>
      <c r="AW19" s="314" t="s">
        <v>626</v>
      </c>
      <c r="AX19" s="314" t="s">
        <v>626</v>
      </c>
      <c r="AY19" s="314" t="s">
        <v>626</v>
      </c>
      <c r="AZ19" s="314" t="s">
        <v>626</v>
      </c>
      <c r="BA19" s="314" t="s">
        <v>626</v>
      </c>
      <c r="BB19" s="314" t="s">
        <v>626</v>
      </c>
      <c r="BC19" s="314" t="s">
        <v>626</v>
      </c>
      <c r="BD19" s="314" t="s">
        <v>626</v>
      </c>
      <c r="BE19" s="314" t="s">
        <v>626</v>
      </c>
      <c r="BF19" s="314" t="s">
        <v>626</v>
      </c>
      <c r="BG19" s="314" t="s">
        <v>626</v>
      </c>
      <c r="BH19" s="314" t="s">
        <v>626</v>
      </c>
      <c r="BI19" s="314" t="s">
        <v>626</v>
      </c>
      <c r="BJ19" s="314" t="s">
        <v>626</v>
      </c>
      <c r="BK19" s="314" t="s">
        <v>626</v>
      </c>
      <c r="BL19" s="314" t="s">
        <v>626</v>
      </c>
      <c r="BM19" s="314" t="s">
        <v>626</v>
      </c>
      <c r="BN19" s="314" t="s">
        <v>626</v>
      </c>
      <c r="BO19" s="314" t="s">
        <v>626</v>
      </c>
      <c r="BP19" s="314" t="s">
        <v>626</v>
      </c>
      <c r="BQ19" s="314" t="s">
        <v>626</v>
      </c>
      <c r="BR19" s="314" t="s">
        <v>626</v>
      </c>
      <c r="BS19" s="314" t="s">
        <v>626</v>
      </c>
      <c r="BT19" s="314" t="s">
        <v>626</v>
      </c>
      <c r="BU19" s="314" t="s">
        <v>626</v>
      </c>
      <c r="BV19" s="314" t="s">
        <v>626</v>
      </c>
      <c r="BW19" s="314" t="s">
        <v>626</v>
      </c>
      <c r="BX19" s="314" t="s">
        <v>626</v>
      </c>
      <c r="BY19" s="314" t="s">
        <v>626</v>
      </c>
      <c r="BZ19" s="314" t="s">
        <v>626</v>
      </c>
      <c r="CA19" s="314" t="s">
        <v>626</v>
      </c>
      <c r="CB19" s="314" t="s">
        <v>626</v>
      </c>
      <c r="CC19" s="314" t="s">
        <v>626</v>
      </c>
      <c r="CD19" s="314" t="s">
        <v>626</v>
      </c>
      <c r="CE19" s="314" t="s">
        <v>626</v>
      </c>
      <c r="CF19" s="314" t="s">
        <v>626</v>
      </c>
      <c r="CG19" s="314" t="s">
        <v>626</v>
      </c>
      <c r="CH19" s="314" t="s">
        <v>626</v>
      </c>
      <c r="CI19" s="314" t="s">
        <v>626</v>
      </c>
      <c r="CJ19" s="314" t="s">
        <v>626</v>
      </c>
      <c r="CK19" s="314" t="s">
        <v>626</v>
      </c>
      <c r="CL19" s="314" t="s">
        <v>626</v>
      </c>
      <c r="CM19" s="314" t="s">
        <v>626</v>
      </c>
      <c r="CN19" s="314" t="s">
        <v>626</v>
      </c>
      <c r="CO19" s="314" t="s">
        <v>626</v>
      </c>
      <c r="CP19" s="314" t="s">
        <v>626</v>
      </c>
      <c r="CQ19" s="314" t="s">
        <v>626</v>
      </c>
      <c r="CR19" s="314" t="s">
        <v>626</v>
      </c>
      <c r="CS19" s="314" t="s">
        <v>626</v>
      </c>
      <c r="CT19" s="314" t="s">
        <v>626</v>
      </c>
      <c r="CU19" s="314" t="s">
        <v>626</v>
      </c>
      <c r="CV19" s="314" t="s">
        <v>626</v>
      </c>
      <c r="CW19" s="314" t="s">
        <v>626</v>
      </c>
      <c r="CX19" s="314" t="s">
        <v>626</v>
      </c>
      <c r="CY19" s="314" t="s">
        <v>626</v>
      </c>
      <c r="CZ19" s="314" t="s">
        <v>626</v>
      </c>
      <c r="DA19" s="314" t="s">
        <v>626</v>
      </c>
      <c r="DB19" s="314" t="s">
        <v>626</v>
      </c>
      <c r="DC19" s="314" t="s">
        <v>626</v>
      </c>
      <c r="DD19" s="314" t="s">
        <v>626</v>
      </c>
      <c r="DE19" s="314" t="s">
        <v>626</v>
      </c>
      <c r="DF19" s="314" t="s">
        <v>626</v>
      </c>
      <c r="DG19" s="315" t="s">
        <v>626</v>
      </c>
    </row>
    <row r="20" spans="1:111" ht="15" customHeight="1" x14ac:dyDescent="0.3">
      <c r="A20" s="513">
        <v>14</v>
      </c>
      <c r="B20" s="228" t="s">
        <v>283</v>
      </c>
      <c r="C20" s="222" t="s">
        <v>284</v>
      </c>
      <c r="D20" s="313" t="s">
        <v>626</v>
      </c>
      <c r="E20" s="314" t="s">
        <v>626</v>
      </c>
      <c r="F20" s="314" t="s">
        <v>626</v>
      </c>
      <c r="G20" s="314" t="s">
        <v>626</v>
      </c>
      <c r="H20" s="314" t="s">
        <v>626</v>
      </c>
      <c r="I20" s="314" t="s">
        <v>626</v>
      </c>
      <c r="J20" s="314" t="s">
        <v>626</v>
      </c>
      <c r="K20" s="314" t="s">
        <v>626</v>
      </c>
      <c r="L20" s="314" t="s">
        <v>626</v>
      </c>
      <c r="M20" s="314" t="s">
        <v>626</v>
      </c>
      <c r="N20" s="314" t="s">
        <v>626</v>
      </c>
      <c r="O20" s="314" t="s">
        <v>626</v>
      </c>
      <c r="P20" s="314" t="s">
        <v>626</v>
      </c>
      <c r="Q20" s="314">
        <v>1</v>
      </c>
      <c r="R20" s="314" t="s">
        <v>626</v>
      </c>
      <c r="S20" s="314" t="s">
        <v>626</v>
      </c>
      <c r="T20" s="314" t="s">
        <v>626</v>
      </c>
      <c r="U20" s="314" t="s">
        <v>626</v>
      </c>
      <c r="V20" s="314" t="s">
        <v>626</v>
      </c>
      <c r="W20" s="314" t="s">
        <v>626</v>
      </c>
      <c r="X20" s="314" t="s">
        <v>626</v>
      </c>
      <c r="Y20" s="314" t="s">
        <v>626</v>
      </c>
      <c r="Z20" s="314" t="s">
        <v>626</v>
      </c>
      <c r="AA20" s="314" t="s">
        <v>626</v>
      </c>
      <c r="AB20" s="314" t="s">
        <v>626</v>
      </c>
      <c r="AC20" s="314" t="s">
        <v>626</v>
      </c>
      <c r="AD20" s="314" t="s">
        <v>626</v>
      </c>
      <c r="AE20" s="314" t="s">
        <v>626</v>
      </c>
      <c r="AF20" s="314" t="s">
        <v>626</v>
      </c>
      <c r="AG20" s="314" t="s">
        <v>626</v>
      </c>
      <c r="AH20" s="314" t="s">
        <v>626</v>
      </c>
      <c r="AI20" s="314" t="s">
        <v>626</v>
      </c>
      <c r="AJ20" s="314" t="s">
        <v>626</v>
      </c>
      <c r="AK20" s="314" t="s">
        <v>626</v>
      </c>
      <c r="AL20" s="314" t="s">
        <v>626</v>
      </c>
      <c r="AM20" s="314" t="s">
        <v>626</v>
      </c>
      <c r="AN20" s="314" t="s">
        <v>626</v>
      </c>
      <c r="AO20" s="314" t="s">
        <v>626</v>
      </c>
      <c r="AP20" s="314" t="s">
        <v>626</v>
      </c>
      <c r="AQ20" s="314" t="s">
        <v>626</v>
      </c>
      <c r="AR20" s="314" t="s">
        <v>626</v>
      </c>
      <c r="AS20" s="314" t="s">
        <v>626</v>
      </c>
      <c r="AT20" s="314" t="s">
        <v>626</v>
      </c>
      <c r="AU20" s="314" t="s">
        <v>626</v>
      </c>
      <c r="AV20" s="314" t="s">
        <v>626</v>
      </c>
      <c r="AW20" s="314" t="s">
        <v>626</v>
      </c>
      <c r="AX20" s="314" t="s">
        <v>626</v>
      </c>
      <c r="AY20" s="314" t="s">
        <v>626</v>
      </c>
      <c r="AZ20" s="314" t="s">
        <v>626</v>
      </c>
      <c r="BA20" s="314" t="s">
        <v>626</v>
      </c>
      <c r="BB20" s="314" t="s">
        <v>626</v>
      </c>
      <c r="BC20" s="314" t="s">
        <v>626</v>
      </c>
      <c r="BD20" s="314" t="s">
        <v>626</v>
      </c>
      <c r="BE20" s="314" t="s">
        <v>626</v>
      </c>
      <c r="BF20" s="314" t="s">
        <v>626</v>
      </c>
      <c r="BG20" s="314" t="s">
        <v>626</v>
      </c>
      <c r="BH20" s="314" t="s">
        <v>626</v>
      </c>
      <c r="BI20" s="314" t="s">
        <v>626</v>
      </c>
      <c r="BJ20" s="314" t="s">
        <v>626</v>
      </c>
      <c r="BK20" s="314" t="s">
        <v>626</v>
      </c>
      <c r="BL20" s="314" t="s">
        <v>626</v>
      </c>
      <c r="BM20" s="314" t="s">
        <v>626</v>
      </c>
      <c r="BN20" s="314" t="s">
        <v>626</v>
      </c>
      <c r="BO20" s="314" t="s">
        <v>626</v>
      </c>
      <c r="BP20" s="314" t="s">
        <v>626</v>
      </c>
      <c r="BQ20" s="314" t="s">
        <v>626</v>
      </c>
      <c r="BR20" s="314" t="s">
        <v>626</v>
      </c>
      <c r="BS20" s="314" t="s">
        <v>626</v>
      </c>
      <c r="BT20" s="314" t="s">
        <v>626</v>
      </c>
      <c r="BU20" s="314" t="s">
        <v>626</v>
      </c>
      <c r="BV20" s="314" t="s">
        <v>626</v>
      </c>
      <c r="BW20" s="314" t="s">
        <v>626</v>
      </c>
      <c r="BX20" s="314" t="s">
        <v>626</v>
      </c>
      <c r="BY20" s="314" t="s">
        <v>626</v>
      </c>
      <c r="BZ20" s="314" t="s">
        <v>626</v>
      </c>
      <c r="CA20" s="314" t="s">
        <v>626</v>
      </c>
      <c r="CB20" s="314" t="s">
        <v>626</v>
      </c>
      <c r="CC20" s="314" t="s">
        <v>626</v>
      </c>
      <c r="CD20" s="314" t="s">
        <v>626</v>
      </c>
      <c r="CE20" s="314" t="s">
        <v>626</v>
      </c>
      <c r="CF20" s="314" t="s">
        <v>626</v>
      </c>
      <c r="CG20" s="314" t="s">
        <v>626</v>
      </c>
      <c r="CH20" s="314" t="s">
        <v>626</v>
      </c>
      <c r="CI20" s="314" t="s">
        <v>626</v>
      </c>
      <c r="CJ20" s="314" t="s">
        <v>626</v>
      </c>
      <c r="CK20" s="314" t="s">
        <v>626</v>
      </c>
      <c r="CL20" s="314" t="s">
        <v>626</v>
      </c>
      <c r="CM20" s="314" t="s">
        <v>626</v>
      </c>
      <c r="CN20" s="314" t="s">
        <v>626</v>
      </c>
      <c r="CO20" s="314" t="s">
        <v>626</v>
      </c>
      <c r="CP20" s="314" t="s">
        <v>626</v>
      </c>
      <c r="CQ20" s="314" t="s">
        <v>626</v>
      </c>
      <c r="CR20" s="314" t="s">
        <v>626</v>
      </c>
      <c r="CS20" s="314" t="s">
        <v>626</v>
      </c>
      <c r="CT20" s="314" t="s">
        <v>626</v>
      </c>
      <c r="CU20" s="314" t="s">
        <v>626</v>
      </c>
      <c r="CV20" s="314" t="s">
        <v>626</v>
      </c>
      <c r="CW20" s="314" t="s">
        <v>626</v>
      </c>
      <c r="CX20" s="314" t="s">
        <v>626</v>
      </c>
      <c r="CY20" s="314" t="s">
        <v>626</v>
      </c>
      <c r="CZ20" s="314" t="s">
        <v>626</v>
      </c>
      <c r="DA20" s="314" t="s">
        <v>626</v>
      </c>
      <c r="DB20" s="314" t="s">
        <v>626</v>
      </c>
      <c r="DC20" s="314" t="s">
        <v>626</v>
      </c>
      <c r="DD20" s="314" t="s">
        <v>626</v>
      </c>
      <c r="DE20" s="314" t="s">
        <v>626</v>
      </c>
      <c r="DF20" s="314" t="s">
        <v>626</v>
      </c>
      <c r="DG20" s="315" t="s">
        <v>626</v>
      </c>
    </row>
    <row r="21" spans="1:111" ht="15" customHeight="1" x14ac:dyDescent="0.3">
      <c r="A21" s="513">
        <v>15</v>
      </c>
      <c r="B21" s="228" t="s">
        <v>285</v>
      </c>
      <c r="C21" s="222" t="s">
        <v>206</v>
      </c>
      <c r="D21" s="313" t="s">
        <v>626</v>
      </c>
      <c r="E21" s="314" t="s">
        <v>626</v>
      </c>
      <c r="F21" s="314" t="s">
        <v>626</v>
      </c>
      <c r="G21" s="314" t="s">
        <v>626</v>
      </c>
      <c r="H21" s="314" t="s">
        <v>626</v>
      </c>
      <c r="I21" s="314" t="s">
        <v>626</v>
      </c>
      <c r="J21" s="314" t="s">
        <v>626</v>
      </c>
      <c r="K21" s="314" t="s">
        <v>626</v>
      </c>
      <c r="L21" s="314" t="s">
        <v>626</v>
      </c>
      <c r="M21" s="314" t="s">
        <v>626</v>
      </c>
      <c r="N21" s="314" t="s">
        <v>626</v>
      </c>
      <c r="O21" s="314" t="s">
        <v>626</v>
      </c>
      <c r="P21" s="314" t="s">
        <v>626</v>
      </c>
      <c r="Q21" s="314" t="s">
        <v>626</v>
      </c>
      <c r="R21" s="314">
        <v>1</v>
      </c>
      <c r="S21" s="314" t="s">
        <v>626</v>
      </c>
      <c r="T21" s="314" t="s">
        <v>626</v>
      </c>
      <c r="U21" s="314" t="s">
        <v>626</v>
      </c>
      <c r="V21" s="314" t="s">
        <v>626</v>
      </c>
      <c r="W21" s="314" t="s">
        <v>626</v>
      </c>
      <c r="X21" s="314" t="s">
        <v>626</v>
      </c>
      <c r="Y21" s="314" t="s">
        <v>626</v>
      </c>
      <c r="Z21" s="314" t="s">
        <v>626</v>
      </c>
      <c r="AA21" s="314" t="s">
        <v>626</v>
      </c>
      <c r="AB21" s="314" t="s">
        <v>626</v>
      </c>
      <c r="AC21" s="314" t="s">
        <v>626</v>
      </c>
      <c r="AD21" s="314" t="s">
        <v>626</v>
      </c>
      <c r="AE21" s="314" t="s">
        <v>626</v>
      </c>
      <c r="AF21" s="314" t="s">
        <v>626</v>
      </c>
      <c r="AG21" s="314" t="s">
        <v>626</v>
      </c>
      <c r="AH21" s="314" t="s">
        <v>626</v>
      </c>
      <c r="AI21" s="314" t="s">
        <v>626</v>
      </c>
      <c r="AJ21" s="314" t="s">
        <v>626</v>
      </c>
      <c r="AK21" s="314" t="s">
        <v>626</v>
      </c>
      <c r="AL21" s="314" t="s">
        <v>626</v>
      </c>
      <c r="AM21" s="314" t="s">
        <v>626</v>
      </c>
      <c r="AN21" s="314" t="s">
        <v>626</v>
      </c>
      <c r="AO21" s="314" t="s">
        <v>626</v>
      </c>
      <c r="AP21" s="314" t="s">
        <v>626</v>
      </c>
      <c r="AQ21" s="314" t="s">
        <v>626</v>
      </c>
      <c r="AR21" s="314" t="s">
        <v>626</v>
      </c>
      <c r="AS21" s="314" t="s">
        <v>626</v>
      </c>
      <c r="AT21" s="314" t="s">
        <v>626</v>
      </c>
      <c r="AU21" s="314" t="s">
        <v>626</v>
      </c>
      <c r="AV21" s="314" t="s">
        <v>626</v>
      </c>
      <c r="AW21" s="314" t="s">
        <v>626</v>
      </c>
      <c r="AX21" s="314" t="s">
        <v>626</v>
      </c>
      <c r="AY21" s="314" t="s">
        <v>626</v>
      </c>
      <c r="AZ21" s="314" t="s">
        <v>626</v>
      </c>
      <c r="BA21" s="314" t="s">
        <v>626</v>
      </c>
      <c r="BB21" s="314" t="s">
        <v>626</v>
      </c>
      <c r="BC21" s="314" t="s">
        <v>626</v>
      </c>
      <c r="BD21" s="314" t="s">
        <v>626</v>
      </c>
      <c r="BE21" s="314" t="s">
        <v>626</v>
      </c>
      <c r="BF21" s="314" t="s">
        <v>626</v>
      </c>
      <c r="BG21" s="314" t="s">
        <v>626</v>
      </c>
      <c r="BH21" s="314" t="s">
        <v>626</v>
      </c>
      <c r="BI21" s="314" t="s">
        <v>626</v>
      </c>
      <c r="BJ21" s="314" t="s">
        <v>626</v>
      </c>
      <c r="BK21" s="314" t="s">
        <v>626</v>
      </c>
      <c r="BL21" s="314" t="s">
        <v>626</v>
      </c>
      <c r="BM21" s="314" t="s">
        <v>626</v>
      </c>
      <c r="BN21" s="314" t="s">
        <v>626</v>
      </c>
      <c r="BO21" s="314" t="s">
        <v>626</v>
      </c>
      <c r="BP21" s="314" t="s">
        <v>626</v>
      </c>
      <c r="BQ21" s="314" t="s">
        <v>626</v>
      </c>
      <c r="BR21" s="314" t="s">
        <v>626</v>
      </c>
      <c r="BS21" s="314" t="s">
        <v>626</v>
      </c>
      <c r="BT21" s="314" t="s">
        <v>626</v>
      </c>
      <c r="BU21" s="314" t="s">
        <v>626</v>
      </c>
      <c r="BV21" s="314" t="s">
        <v>626</v>
      </c>
      <c r="BW21" s="314" t="s">
        <v>626</v>
      </c>
      <c r="BX21" s="314" t="s">
        <v>626</v>
      </c>
      <c r="BY21" s="314" t="s">
        <v>626</v>
      </c>
      <c r="BZ21" s="314" t="s">
        <v>626</v>
      </c>
      <c r="CA21" s="314" t="s">
        <v>626</v>
      </c>
      <c r="CB21" s="314" t="s">
        <v>626</v>
      </c>
      <c r="CC21" s="314" t="s">
        <v>626</v>
      </c>
      <c r="CD21" s="314" t="s">
        <v>626</v>
      </c>
      <c r="CE21" s="314" t="s">
        <v>626</v>
      </c>
      <c r="CF21" s="314" t="s">
        <v>626</v>
      </c>
      <c r="CG21" s="314" t="s">
        <v>626</v>
      </c>
      <c r="CH21" s="314" t="s">
        <v>626</v>
      </c>
      <c r="CI21" s="314" t="s">
        <v>626</v>
      </c>
      <c r="CJ21" s="314" t="s">
        <v>626</v>
      </c>
      <c r="CK21" s="314" t="s">
        <v>626</v>
      </c>
      <c r="CL21" s="314" t="s">
        <v>626</v>
      </c>
      <c r="CM21" s="314" t="s">
        <v>626</v>
      </c>
      <c r="CN21" s="314" t="s">
        <v>626</v>
      </c>
      <c r="CO21" s="314" t="s">
        <v>626</v>
      </c>
      <c r="CP21" s="314" t="s">
        <v>626</v>
      </c>
      <c r="CQ21" s="314" t="s">
        <v>626</v>
      </c>
      <c r="CR21" s="314" t="s">
        <v>626</v>
      </c>
      <c r="CS21" s="314" t="s">
        <v>626</v>
      </c>
      <c r="CT21" s="314" t="s">
        <v>626</v>
      </c>
      <c r="CU21" s="314" t="s">
        <v>626</v>
      </c>
      <c r="CV21" s="314" t="s">
        <v>626</v>
      </c>
      <c r="CW21" s="314" t="s">
        <v>626</v>
      </c>
      <c r="CX21" s="314" t="s">
        <v>626</v>
      </c>
      <c r="CY21" s="314" t="s">
        <v>626</v>
      </c>
      <c r="CZ21" s="314" t="s">
        <v>626</v>
      </c>
      <c r="DA21" s="314" t="s">
        <v>626</v>
      </c>
      <c r="DB21" s="314" t="s">
        <v>626</v>
      </c>
      <c r="DC21" s="314" t="s">
        <v>626</v>
      </c>
      <c r="DD21" s="314" t="s">
        <v>626</v>
      </c>
      <c r="DE21" s="314" t="s">
        <v>626</v>
      </c>
      <c r="DF21" s="314" t="s">
        <v>626</v>
      </c>
      <c r="DG21" s="315" t="s">
        <v>626</v>
      </c>
    </row>
    <row r="22" spans="1:111" ht="15" customHeight="1" x14ac:dyDescent="0.3">
      <c r="A22" s="513">
        <v>16</v>
      </c>
      <c r="B22" s="228" t="s">
        <v>286</v>
      </c>
      <c r="C22" s="222" t="s">
        <v>207</v>
      </c>
      <c r="D22" s="313" t="s">
        <v>626</v>
      </c>
      <c r="E22" s="314" t="s">
        <v>626</v>
      </c>
      <c r="F22" s="314" t="s">
        <v>626</v>
      </c>
      <c r="G22" s="314" t="s">
        <v>626</v>
      </c>
      <c r="H22" s="314" t="s">
        <v>626</v>
      </c>
      <c r="I22" s="314" t="s">
        <v>626</v>
      </c>
      <c r="J22" s="314" t="s">
        <v>626</v>
      </c>
      <c r="K22" s="314" t="s">
        <v>626</v>
      </c>
      <c r="L22" s="314" t="s">
        <v>626</v>
      </c>
      <c r="M22" s="314" t="s">
        <v>626</v>
      </c>
      <c r="N22" s="314" t="s">
        <v>626</v>
      </c>
      <c r="O22" s="314" t="s">
        <v>626</v>
      </c>
      <c r="P22" s="314" t="s">
        <v>626</v>
      </c>
      <c r="Q22" s="314" t="s">
        <v>626</v>
      </c>
      <c r="R22" s="314" t="s">
        <v>626</v>
      </c>
      <c r="S22" s="314">
        <v>1</v>
      </c>
      <c r="T22" s="314" t="s">
        <v>626</v>
      </c>
      <c r="U22" s="314" t="s">
        <v>626</v>
      </c>
      <c r="V22" s="314" t="s">
        <v>626</v>
      </c>
      <c r="W22" s="314" t="s">
        <v>626</v>
      </c>
      <c r="X22" s="314" t="s">
        <v>626</v>
      </c>
      <c r="Y22" s="314" t="s">
        <v>626</v>
      </c>
      <c r="Z22" s="314" t="s">
        <v>626</v>
      </c>
      <c r="AA22" s="314" t="s">
        <v>626</v>
      </c>
      <c r="AB22" s="314" t="s">
        <v>626</v>
      </c>
      <c r="AC22" s="314" t="s">
        <v>626</v>
      </c>
      <c r="AD22" s="314" t="s">
        <v>626</v>
      </c>
      <c r="AE22" s="314" t="s">
        <v>626</v>
      </c>
      <c r="AF22" s="314" t="s">
        <v>626</v>
      </c>
      <c r="AG22" s="314" t="s">
        <v>626</v>
      </c>
      <c r="AH22" s="314" t="s">
        <v>626</v>
      </c>
      <c r="AI22" s="314" t="s">
        <v>626</v>
      </c>
      <c r="AJ22" s="314" t="s">
        <v>626</v>
      </c>
      <c r="AK22" s="314" t="s">
        <v>626</v>
      </c>
      <c r="AL22" s="314" t="s">
        <v>626</v>
      </c>
      <c r="AM22" s="314" t="s">
        <v>626</v>
      </c>
      <c r="AN22" s="314" t="s">
        <v>626</v>
      </c>
      <c r="AO22" s="314" t="s">
        <v>626</v>
      </c>
      <c r="AP22" s="314" t="s">
        <v>626</v>
      </c>
      <c r="AQ22" s="314" t="s">
        <v>626</v>
      </c>
      <c r="AR22" s="314" t="s">
        <v>626</v>
      </c>
      <c r="AS22" s="314" t="s">
        <v>626</v>
      </c>
      <c r="AT22" s="314" t="s">
        <v>626</v>
      </c>
      <c r="AU22" s="314" t="s">
        <v>626</v>
      </c>
      <c r="AV22" s="314" t="s">
        <v>626</v>
      </c>
      <c r="AW22" s="314" t="s">
        <v>626</v>
      </c>
      <c r="AX22" s="314" t="s">
        <v>626</v>
      </c>
      <c r="AY22" s="314" t="s">
        <v>626</v>
      </c>
      <c r="AZ22" s="314" t="s">
        <v>626</v>
      </c>
      <c r="BA22" s="314" t="s">
        <v>626</v>
      </c>
      <c r="BB22" s="314" t="s">
        <v>626</v>
      </c>
      <c r="BC22" s="314" t="s">
        <v>626</v>
      </c>
      <c r="BD22" s="314" t="s">
        <v>626</v>
      </c>
      <c r="BE22" s="314" t="s">
        <v>626</v>
      </c>
      <c r="BF22" s="314" t="s">
        <v>626</v>
      </c>
      <c r="BG22" s="314" t="s">
        <v>626</v>
      </c>
      <c r="BH22" s="314" t="s">
        <v>626</v>
      </c>
      <c r="BI22" s="314" t="s">
        <v>626</v>
      </c>
      <c r="BJ22" s="314" t="s">
        <v>626</v>
      </c>
      <c r="BK22" s="314" t="s">
        <v>626</v>
      </c>
      <c r="BL22" s="314" t="s">
        <v>626</v>
      </c>
      <c r="BM22" s="314" t="s">
        <v>626</v>
      </c>
      <c r="BN22" s="314" t="s">
        <v>626</v>
      </c>
      <c r="BO22" s="314" t="s">
        <v>626</v>
      </c>
      <c r="BP22" s="314" t="s">
        <v>626</v>
      </c>
      <c r="BQ22" s="314" t="s">
        <v>626</v>
      </c>
      <c r="BR22" s="314" t="s">
        <v>626</v>
      </c>
      <c r="BS22" s="314" t="s">
        <v>626</v>
      </c>
      <c r="BT22" s="314" t="s">
        <v>626</v>
      </c>
      <c r="BU22" s="314" t="s">
        <v>626</v>
      </c>
      <c r="BV22" s="314" t="s">
        <v>626</v>
      </c>
      <c r="BW22" s="314" t="s">
        <v>626</v>
      </c>
      <c r="BX22" s="314" t="s">
        <v>626</v>
      </c>
      <c r="BY22" s="314" t="s">
        <v>626</v>
      </c>
      <c r="BZ22" s="314" t="s">
        <v>626</v>
      </c>
      <c r="CA22" s="314" t="s">
        <v>626</v>
      </c>
      <c r="CB22" s="314" t="s">
        <v>626</v>
      </c>
      <c r="CC22" s="314" t="s">
        <v>626</v>
      </c>
      <c r="CD22" s="314" t="s">
        <v>626</v>
      </c>
      <c r="CE22" s="314" t="s">
        <v>626</v>
      </c>
      <c r="CF22" s="314" t="s">
        <v>626</v>
      </c>
      <c r="CG22" s="314" t="s">
        <v>626</v>
      </c>
      <c r="CH22" s="314" t="s">
        <v>626</v>
      </c>
      <c r="CI22" s="314" t="s">
        <v>626</v>
      </c>
      <c r="CJ22" s="314" t="s">
        <v>626</v>
      </c>
      <c r="CK22" s="314" t="s">
        <v>626</v>
      </c>
      <c r="CL22" s="314" t="s">
        <v>626</v>
      </c>
      <c r="CM22" s="314" t="s">
        <v>626</v>
      </c>
      <c r="CN22" s="314" t="s">
        <v>626</v>
      </c>
      <c r="CO22" s="314" t="s">
        <v>626</v>
      </c>
      <c r="CP22" s="314" t="s">
        <v>626</v>
      </c>
      <c r="CQ22" s="314" t="s">
        <v>626</v>
      </c>
      <c r="CR22" s="314" t="s">
        <v>626</v>
      </c>
      <c r="CS22" s="314" t="s">
        <v>626</v>
      </c>
      <c r="CT22" s="314" t="s">
        <v>626</v>
      </c>
      <c r="CU22" s="314" t="s">
        <v>626</v>
      </c>
      <c r="CV22" s="314" t="s">
        <v>626</v>
      </c>
      <c r="CW22" s="314" t="s">
        <v>626</v>
      </c>
      <c r="CX22" s="314" t="s">
        <v>626</v>
      </c>
      <c r="CY22" s="314" t="s">
        <v>626</v>
      </c>
      <c r="CZ22" s="314" t="s">
        <v>626</v>
      </c>
      <c r="DA22" s="314" t="s">
        <v>626</v>
      </c>
      <c r="DB22" s="314" t="s">
        <v>626</v>
      </c>
      <c r="DC22" s="314" t="s">
        <v>626</v>
      </c>
      <c r="DD22" s="314" t="s">
        <v>626</v>
      </c>
      <c r="DE22" s="314" t="s">
        <v>626</v>
      </c>
      <c r="DF22" s="314" t="s">
        <v>626</v>
      </c>
      <c r="DG22" s="315" t="s">
        <v>626</v>
      </c>
    </row>
    <row r="23" spans="1:111" ht="15" customHeight="1" x14ac:dyDescent="0.3">
      <c r="A23" s="513">
        <v>17</v>
      </c>
      <c r="B23" s="228" t="s">
        <v>287</v>
      </c>
      <c r="C23" s="222" t="s">
        <v>208</v>
      </c>
      <c r="D23" s="313" t="s">
        <v>626</v>
      </c>
      <c r="E23" s="314" t="s">
        <v>626</v>
      </c>
      <c r="F23" s="314" t="s">
        <v>626</v>
      </c>
      <c r="G23" s="314" t="s">
        <v>626</v>
      </c>
      <c r="H23" s="314" t="s">
        <v>626</v>
      </c>
      <c r="I23" s="314" t="s">
        <v>626</v>
      </c>
      <c r="J23" s="314" t="s">
        <v>626</v>
      </c>
      <c r="K23" s="314" t="s">
        <v>626</v>
      </c>
      <c r="L23" s="314" t="s">
        <v>626</v>
      </c>
      <c r="M23" s="314" t="s">
        <v>626</v>
      </c>
      <c r="N23" s="314" t="s">
        <v>626</v>
      </c>
      <c r="O23" s="314" t="s">
        <v>626</v>
      </c>
      <c r="P23" s="314" t="s">
        <v>626</v>
      </c>
      <c r="Q23" s="314" t="s">
        <v>626</v>
      </c>
      <c r="R23" s="314" t="s">
        <v>626</v>
      </c>
      <c r="S23" s="314" t="s">
        <v>626</v>
      </c>
      <c r="T23" s="314">
        <v>1</v>
      </c>
      <c r="U23" s="314" t="s">
        <v>626</v>
      </c>
      <c r="V23" s="314" t="s">
        <v>626</v>
      </c>
      <c r="W23" s="314" t="s">
        <v>626</v>
      </c>
      <c r="X23" s="314" t="s">
        <v>626</v>
      </c>
      <c r="Y23" s="314" t="s">
        <v>626</v>
      </c>
      <c r="Z23" s="314" t="s">
        <v>626</v>
      </c>
      <c r="AA23" s="314" t="s">
        <v>626</v>
      </c>
      <c r="AB23" s="314" t="s">
        <v>626</v>
      </c>
      <c r="AC23" s="314" t="s">
        <v>626</v>
      </c>
      <c r="AD23" s="314" t="s">
        <v>626</v>
      </c>
      <c r="AE23" s="314" t="s">
        <v>626</v>
      </c>
      <c r="AF23" s="314" t="s">
        <v>626</v>
      </c>
      <c r="AG23" s="314" t="s">
        <v>626</v>
      </c>
      <c r="AH23" s="314" t="s">
        <v>626</v>
      </c>
      <c r="AI23" s="314" t="s">
        <v>626</v>
      </c>
      <c r="AJ23" s="314" t="s">
        <v>626</v>
      </c>
      <c r="AK23" s="314" t="s">
        <v>626</v>
      </c>
      <c r="AL23" s="314" t="s">
        <v>626</v>
      </c>
      <c r="AM23" s="314" t="s">
        <v>626</v>
      </c>
      <c r="AN23" s="314" t="s">
        <v>626</v>
      </c>
      <c r="AO23" s="314" t="s">
        <v>626</v>
      </c>
      <c r="AP23" s="314" t="s">
        <v>626</v>
      </c>
      <c r="AQ23" s="314" t="s">
        <v>626</v>
      </c>
      <c r="AR23" s="314" t="s">
        <v>626</v>
      </c>
      <c r="AS23" s="314" t="s">
        <v>626</v>
      </c>
      <c r="AT23" s="314" t="s">
        <v>626</v>
      </c>
      <c r="AU23" s="314" t="s">
        <v>626</v>
      </c>
      <c r="AV23" s="314" t="s">
        <v>626</v>
      </c>
      <c r="AW23" s="314" t="s">
        <v>626</v>
      </c>
      <c r="AX23" s="314" t="s">
        <v>626</v>
      </c>
      <c r="AY23" s="314" t="s">
        <v>626</v>
      </c>
      <c r="AZ23" s="314" t="s">
        <v>626</v>
      </c>
      <c r="BA23" s="314" t="s">
        <v>626</v>
      </c>
      <c r="BB23" s="314" t="s">
        <v>626</v>
      </c>
      <c r="BC23" s="314" t="s">
        <v>626</v>
      </c>
      <c r="BD23" s="314" t="s">
        <v>626</v>
      </c>
      <c r="BE23" s="314" t="s">
        <v>626</v>
      </c>
      <c r="BF23" s="314" t="s">
        <v>626</v>
      </c>
      <c r="BG23" s="314" t="s">
        <v>626</v>
      </c>
      <c r="BH23" s="314" t="s">
        <v>626</v>
      </c>
      <c r="BI23" s="314" t="s">
        <v>626</v>
      </c>
      <c r="BJ23" s="314" t="s">
        <v>626</v>
      </c>
      <c r="BK23" s="314" t="s">
        <v>626</v>
      </c>
      <c r="BL23" s="314" t="s">
        <v>626</v>
      </c>
      <c r="BM23" s="314" t="s">
        <v>626</v>
      </c>
      <c r="BN23" s="314" t="s">
        <v>626</v>
      </c>
      <c r="BO23" s="314" t="s">
        <v>626</v>
      </c>
      <c r="BP23" s="314" t="s">
        <v>626</v>
      </c>
      <c r="BQ23" s="314" t="s">
        <v>626</v>
      </c>
      <c r="BR23" s="314" t="s">
        <v>626</v>
      </c>
      <c r="BS23" s="314" t="s">
        <v>626</v>
      </c>
      <c r="BT23" s="314" t="s">
        <v>626</v>
      </c>
      <c r="BU23" s="314" t="s">
        <v>626</v>
      </c>
      <c r="BV23" s="314" t="s">
        <v>626</v>
      </c>
      <c r="BW23" s="314" t="s">
        <v>626</v>
      </c>
      <c r="BX23" s="314" t="s">
        <v>626</v>
      </c>
      <c r="BY23" s="314" t="s">
        <v>626</v>
      </c>
      <c r="BZ23" s="314" t="s">
        <v>626</v>
      </c>
      <c r="CA23" s="314" t="s">
        <v>626</v>
      </c>
      <c r="CB23" s="314" t="s">
        <v>626</v>
      </c>
      <c r="CC23" s="314" t="s">
        <v>626</v>
      </c>
      <c r="CD23" s="314" t="s">
        <v>626</v>
      </c>
      <c r="CE23" s="314" t="s">
        <v>626</v>
      </c>
      <c r="CF23" s="314" t="s">
        <v>626</v>
      </c>
      <c r="CG23" s="314" t="s">
        <v>626</v>
      </c>
      <c r="CH23" s="314" t="s">
        <v>626</v>
      </c>
      <c r="CI23" s="314" t="s">
        <v>626</v>
      </c>
      <c r="CJ23" s="314" t="s">
        <v>626</v>
      </c>
      <c r="CK23" s="314" t="s">
        <v>626</v>
      </c>
      <c r="CL23" s="314" t="s">
        <v>626</v>
      </c>
      <c r="CM23" s="314" t="s">
        <v>626</v>
      </c>
      <c r="CN23" s="314" t="s">
        <v>626</v>
      </c>
      <c r="CO23" s="314" t="s">
        <v>626</v>
      </c>
      <c r="CP23" s="314" t="s">
        <v>626</v>
      </c>
      <c r="CQ23" s="314" t="s">
        <v>626</v>
      </c>
      <c r="CR23" s="314" t="s">
        <v>626</v>
      </c>
      <c r="CS23" s="314" t="s">
        <v>626</v>
      </c>
      <c r="CT23" s="314" t="s">
        <v>626</v>
      </c>
      <c r="CU23" s="314" t="s">
        <v>626</v>
      </c>
      <c r="CV23" s="314" t="s">
        <v>626</v>
      </c>
      <c r="CW23" s="314" t="s">
        <v>626</v>
      </c>
      <c r="CX23" s="314" t="s">
        <v>626</v>
      </c>
      <c r="CY23" s="314" t="s">
        <v>626</v>
      </c>
      <c r="CZ23" s="314" t="s">
        <v>626</v>
      </c>
      <c r="DA23" s="314" t="s">
        <v>626</v>
      </c>
      <c r="DB23" s="314" t="s">
        <v>626</v>
      </c>
      <c r="DC23" s="314" t="s">
        <v>626</v>
      </c>
      <c r="DD23" s="314" t="s">
        <v>626</v>
      </c>
      <c r="DE23" s="314" t="s">
        <v>626</v>
      </c>
      <c r="DF23" s="314" t="s">
        <v>626</v>
      </c>
      <c r="DG23" s="315" t="s">
        <v>626</v>
      </c>
    </row>
    <row r="24" spans="1:111" ht="15" customHeight="1" x14ac:dyDescent="0.3">
      <c r="A24" s="513">
        <v>18</v>
      </c>
      <c r="B24" s="228" t="s">
        <v>288</v>
      </c>
      <c r="C24" s="222" t="s">
        <v>289</v>
      </c>
      <c r="D24" s="313" t="s">
        <v>626</v>
      </c>
      <c r="E24" s="314" t="s">
        <v>626</v>
      </c>
      <c r="F24" s="314" t="s">
        <v>626</v>
      </c>
      <c r="G24" s="314" t="s">
        <v>626</v>
      </c>
      <c r="H24" s="314" t="s">
        <v>626</v>
      </c>
      <c r="I24" s="314" t="s">
        <v>626</v>
      </c>
      <c r="J24" s="314" t="s">
        <v>626</v>
      </c>
      <c r="K24" s="314" t="s">
        <v>626</v>
      </c>
      <c r="L24" s="314" t="s">
        <v>626</v>
      </c>
      <c r="M24" s="314" t="s">
        <v>626</v>
      </c>
      <c r="N24" s="314" t="s">
        <v>626</v>
      </c>
      <c r="O24" s="314" t="s">
        <v>626</v>
      </c>
      <c r="P24" s="314" t="s">
        <v>626</v>
      </c>
      <c r="Q24" s="314" t="s">
        <v>626</v>
      </c>
      <c r="R24" s="314" t="s">
        <v>626</v>
      </c>
      <c r="S24" s="314" t="s">
        <v>626</v>
      </c>
      <c r="T24" s="314" t="s">
        <v>626</v>
      </c>
      <c r="U24" s="314">
        <v>1</v>
      </c>
      <c r="V24" s="314" t="s">
        <v>626</v>
      </c>
      <c r="W24" s="314" t="s">
        <v>626</v>
      </c>
      <c r="X24" s="314" t="s">
        <v>626</v>
      </c>
      <c r="Y24" s="314" t="s">
        <v>626</v>
      </c>
      <c r="Z24" s="314" t="s">
        <v>626</v>
      </c>
      <c r="AA24" s="314" t="s">
        <v>626</v>
      </c>
      <c r="AB24" s="314" t="s">
        <v>626</v>
      </c>
      <c r="AC24" s="314" t="s">
        <v>626</v>
      </c>
      <c r="AD24" s="314" t="s">
        <v>626</v>
      </c>
      <c r="AE24" s="314" t="s">
        <v>626</v>
      </c>
      <c r="AF24" s="314" t="s">
        <v>626</v>
      </c>
      <c r="AG24" s="314" t="s">
        <v>626</v>
      </c>
      <c r="AH24" s="314" t="s">
        <v>626</v>
      </c>
      <c r="AI24" s="314" t="s">
        <v>626</v>
      </c>
      <c r="AJ24" s="314" t="s">
        <v>626</v>
      </c>
      <c r="AK24" s="314" t="s">
        <v>626</v>
      </c>
      <c r="AL24" s="314" t="s">
        <v>626</v>
      </c>
      <c r="AM24" s="314" t="s">
        <v>626</v>
      </c>
      <c r="AN24" s="314" t="s">
        <v>626</v>
      </c>
      <c r="AO24" s="314" t="s">
        <v>626</v>
      </c>
      <c r="AP24" s="314" t="s">
        <v>626</v>
      </c>
      <c r="AQ24" s="314" t="s">
        <v>626</v>
      </c>
      <c r="AR24" s="314" t="s">
        <v>626</v>
      </c>
      <c r="AS24" s="314" t="s">
        <v>626</v>
      </c>
      <c r="AT24" s="314" t="s">
        <v>626</v>
      </c>
      <c r="AU24" s="314" t="s">
        <v>626</v>
      </c>
      <c r="AV24" s="314" t="s">
        <v>626</v>
      </c>
      <c r="AW24" s="314" t="s">
        <v>626</v>
      </c>
      <c r="AX24" s="314" t="s">
        <v>626</v>
      </c>
      <c r="AY24" s="314" t="s">
        <v>626</v>
      </c>
      <c r="AZ24" s="314" t="s">
        <v>626</v>
      </c>
      <c r="BA24" s="314" t="s">
        <v>626</v>
      </c>
      <c r="BB24" s="314" t="s">
        <v>626</v>
      </c>
      <c r="BC24" s="314" t="s">
        <v>626</v>
      </c>
      <c r="BD24" s="314" t="s">
        <v>626</v>
      </c>
      <c r="BE24" s="314" t="s">
        <v>626</v>
      </c>
      <c r="BF24" s="314" t="s">
        <v>626</v>
      </c>
      <c r="BG24" s="314" t="s">
        <v>626</v>
      </c>
      <c r="BH24" s="314" t="s">
        <v>626</v>
      </c>
      <c r="BI24" s="314" t="s">
        <v>626</v>
      </c>
      <c r="BJ24" s="314" t="s">
        <v>626</v>
      </c>
      <c r="BK24" s="314" t="s">
        <v>626</v>
      </c>
      <c r="BL24" s="314" t="s">
        <v>626</v>
      </c>
      <c r="BM24" s="314" t="s">
        <v>626</v>
      </c>
      <c r="BN24" s="314" t="s">
        <v>626</v>
      </c>
      <c r="BO24" s="314" t="s">
        <v>626</v>
      </c>
      <c r="BP24" s="314" t="s">
        <v>626</v>
      </c>
      <c r="BQ24" s="314" t="s">
        <v>626</v>
      </c>
      <c r="BR24" s="314" t="s">
        <v>626</v>
      </c>
      <c r="BS24" s="314" t="s">
        <v>626</v>
      </c>
      <c r="BT24" s="314" t="s">
        <v>626</v>
      </c>
      <c r="BU24" s="314" t="s">
        <v>626</v>
      </c>
      <c r="BV24" s="314" t="s">
        <v>626</v>
      </c>
      <c r="BW24" s="314" t="s">
        <v>626</v>
      </c>
      <c r="BX24" s="314" t="s">
        <v>626</v>
      </c>
      <c r="BY24" s="314" t="s">
        <v>626</v>
      </c>
      <c r="BZ24" s="314" t="s">
        <v>626</v>
      </c>
      <c r="CA24" s="314" t="s">
        <v>626</v>
      </c>
      <c r="CB24" s="314" t="s">
        <v>626</v>
      </c>
      <c r="CC24" s="314" t="s">
        <v>626</v>
      </c>
      <c r="CD24" s="314" t="s">
        <v>626</v>
      </c>
      <c r="CE24" s="314" t="s">
        <v>626</v>
      </c>
      <c r="CF24" s="314" t="s">
        <v>626</v>
      </c>
      <c r="CG24" s="314" t="s">
        <v>626</v>
      </c>
      <c r="CH24" s="314" t="s">
        <v>626</v>
      </c>
      <c r="CI24" s="314" t="s">
        <v>626</v>
      </c>
      <c r="CJ24" s="314" t="s">
        <v>626</v>
      </c>
      <c r="CK24" s="314" t="s">
        <v>626</v>
      </c>
      <c r="CL24" s="314" t="s">
        <v>626</v>
      </c>
      <c r="CM24" s="314" t="s">
        <v>626</v>
      </c>
      <c r="CN24" s="314" t="s">
        <v>626</v>
      </c>
      <c r="CO24" s="314" t="s">
        <v>626</v>
      </c>
      <c r="CP24" s="314" t="s">
        <v>626</v>
      </c>
      <c r="CQ24" s="314" t="s">
        <v>626</v>
      </c>
      <c r="CR24" s="314" t="s">
        <v>626</v>
      </c>
      <c r="CS24" s="314" t="s">
        <v>626</v>
      </c>
      <c r="CT24" s="314" t="s">
        <v>626</v>
      </c>
      <c r="CU24" s="314" t="s">
        <v>626</v>
      </c>
      <c r="CV24" s="314" t="s">
        <v>626</v>
      </c>
      <c r="CW24" s="314" t="s">
        <v>626</v>
      </c>
      <c r="CX24" s="314" t="s">
        <v>626</v>
      </c>
      <c r="CY24" s="314" t="s">
        <v>626</v>
      </c>
      <c r="CZ24" s="314" t="s">
        <v>626</v>
      </c>
      <c r="DA24" s="314" t="s">
        <v>626</v>
      </c>
      <c r="DB24" s="314" t="s">
        <v>626</v>
      </c>
      <c r="DC24" s="314" t="s">
        <v>626</v>
      </c>
      <c r="DD24" s="314" t="s">
        <v>626</v>
      </c>
      <c r="DE24" s="314" t="s">
        <v>626</v>
      </c>
      <c r="DF24" s="314" t="s">
        <v>626</v>
      </c>
      <c r="DG24" s="315" t="s">
        <v>626</v>
      </c>
    </row>
    <row r="25" spans="1:111" ht="15" customHeight="1" x14ac:dyDescent="0.3">
      <c r="A25" s="513">
        <v>19</v>
      </c>
      <c r="B25" s="228" t="s">
        <v>290</v>
      </c>
      <c r="C25" s="222" t="s">
        <v>209</v>
      </c>
      <c r="D25" s="313" t="s">
        <v>626</v>
      </c>
      <c r="E25" s="314" t="s">
        <v>626</v>
      </c>
      <c r="F25" s="314" t="s">
        <v>626</v>
      </c>
      <c r="G25" s="314" t="s">
        <v>626</v>
      </c>
      <c r="H25" s="314" t="s">
        <v>626</v>
      </c>
      <c r="I25" s="314" t="s">
        <v>626</v>
      </c>
      <c r="J25" s="314" t="s">
        <v>626</v>
      </c>
      <c r="K25" s="314" t="s">
        <v>626</v>
      </c>
      <c r="L25" s="314" t="s">
        <v>626</v>
      </c>
      <c r="M25" s="314" t="s">
        <v>626</v>
      </c>
      <c r="N25" s="314" t="s">
        <v>626</v>
      </c>
      <c r="O25" s="314" t="s">
        <v>626</v>
      </c>
      <c r="P25" s="314" t="s">
        <v>626</v>
      </c>
      <c r="Q25" s="314" t="s">
        <v>626</v>
      </c>
      <c r="R25" s="314" t="s">
        <v>626</v>
      </c>
      <c r="S25" s="314" t="s">
        <v>626</v>
      </c>
      <c r="T25" s="314" t="s">
        <v>626</v>
      </c>
      <c r="U25" s="314" t="s">
        <v>626</v>
      </c>
      <c r="V25" s="314">
        <v>1</v>
      </c>
      <c r="W25" s="314" t="s">
        <v>626</v>
      </c>
      <c r="X25" s="314" t="s">
        <v>626</v>
      </c>
      <c r="Y25" s="314" t="s">
        <v>626</v>
      </c>
      <c r="Z25" s="314" t="s">
        <v>626</v>
      </c>
      <c r="AA25" s="314" t="s">
        <v>626</v>
      </c>
      <c r="AB25" s="314" t="s">
        <v>626</v>
      </c>
      <c r="AC25" s="314" t="s">
        <v>626</v>
      </c>
      <c r="AD25" s="314" t="s">
        <v>626</v>
      </c>
      <c r="AE25" s="314" t="s">
        <v>626</v>
      </c>
      <c r="AF25" s="314" t="s">
        <v>626</v>
      </c>
      <c r="AG25" s="314" t="s">
        <v>626</v>
      </c>
      <c r="AH25" s="314" t="s">
        <v>626</v>
      </c>
      <c r="AI25" s="314" t="s">
        <v>626</v>
      </c>
      <c r="AJ25" s="314" t="s">
        <v>626</v>
      </c>
      <c r="AK25" s="314" t="s">
        <v>626</v>
      </c>
      <c r="AL25" s="314" t="s">
        <v>626</v>
      </c>
      <c r="AM25" s="314" t="s">
        <v>626</v>
      </c>
      <c r="AN25" s="314" t="s">
        <v>626</v>
      </c>
      <c r="AO25" s="314" t="s">
        <v>626</v>
      </c>
      <c r="AP25" s="314" t="s">
        <v>626</v>
      </c>
      <c r="AQ25" s="314" t="s">
        <v>626</v>
      </c>
      <c r="AR25" s="314" t="s">
        <v>626</v>
      </c>
      <c r="AS25" s="314" t="s">
        <v>626</v>
      </c>
      <c r="AT25" s="314" t="s">
        <v>626</v>
      </c>
      <c r="AU25" s="314" t="s">
        <v>626</v>
      </c>
      <c r="AV25" s="314" t="s">
        <v>626</v>
      </c>
      <c r="AW25" s="314" t="s">
        <v>626</v>
      </c>
      <c r="AX25" s="314" t="s">
        <v>626</v>
      </c>
      <c r="AY25" s="314" t="s">
        <v>626</v>
      </c>
      <c r="AZ25" s="314" t="s">
        <v>626</v>
      </c>
      <c r="BA25" s="314" t="s">
        <v>626</v>
      </c>
      <c r="BB25" s="314" t="s">
        <v>626</v>
      </c>
      <c r="BC25" s="314" t="s">
        <v>626</v>
      </c>
      <c r="BD25" s="314" t="s">
        <v>626</v>
      </c>
      <c r="BE25" s="314" t="s">
        <v>626</v>
      </c>
      <c r="BF25" s="314" t="s">
        <v>626</v>
      </c>
      <c r="BG25" s="314" t="s">
        <v>626</v>
      </c>
      <c r="BH25" s="314" t="s">
        <v>626</v>
      </c>
      <c r="BI25" s="314" t="s">
        <v>626</v>
      </c>
      <c r="BJ25" s="314" t="s">
        <v>626</v>
      </c>
      <c r="BK25" s="314" t="s">
        <v>626</v>
      </c>
      <c r="BL25" s="314" t="s">
        <v>626</v>
      </c>
      <c r="BM25" s="314" t="s">
        <v>626</v>
      </c>
      <c r="BN25" s="314" t="s">
        <v>626</v>
      </c>
      <c r="BO25" s="314" t="s">
        <v>626</v>
      </c>
      <c r="BP25" s="314" t="s">
        <v>626</v>
      </c>
      <c r="BQ25" s="314" t="s">
        <v>626</v>
      </c>
      <c r="BR25" s="314" t="s">
        <v>626</v>
      </c>
      <c r="BS25" s="314" t="s">
        <v>626</v>
      </c>
      <c r="BT25" s="314" t="s">
        <v>626</v>
      </c>
      <c r="BU25" s="314" t="s">
        <v>626</v>
      </c>
      <c r="BV25" s="314" t="s">
        <v>626</v>
      </c>
      <c r="BW25" s="314" t="s">
        <v>626</v>
      </c>
      <c r="BX25" s="314" t="s">
        <v>626</v>
      </c>
      <c r="BY25" s="314" t="s">
        <v>626</v>
      </c>
      <c r="BZ25" s="314" t="s">
        <v>626</v>
      </c>
      <c r="CA25" s="314" t="s">
        <v>626</v>
      </c>
      <c r="CB25" s="314" t="s">
        <v>626</v>
      </c>
      <c r="CC25" s="314" t="s">
        <v>626</v>
      </c>
      <c r="CD25" s="314" t="s">
        <v>626</v>
      </c>
      <c r="CE25" s="314" t="s">
        <v>626</v>
      </c>
      <c r="CF25" s="314" t="s">
        <v>626</v>
      </c>
      <c r="CG25" s="314" t="s">
        <v>626</v>
      </c>
      <c r="CH25" s="314" t="s">
        <v>626</v>
      </c>
      <c r="CI25" s="314" t="s">
        <v>626</v>
      </c>
      <c r="CJ25" s="314" t="s">
        <v>626</v>
      </c>
      <c r="CK25" s="314" t="s">
        <v>626</v>
      </c>
      <c r="CL25" s="314" t="s">
        <v>626</v>
      </c>
      <c r="CM25" s="314" t="s">
        <v>626</v>
      </c>
      <c r="CN25" s="314" t="s">
        <v>626</v>
      </c>
      <c r="CO25" s="314" t="s">
        <v>626</v>
      </c>
      <c r="CP25" s="314" t="s">
        <v>626</v>
      </c>
      <c r="CQ25" s="314" t="s">
        <v>626</v>
      </c>
      <c r="CR25" s="314" t="s">
        <v>626</v>
      </c>
      <c r="CS25" s="314" t="s">
        <v>626</v>
      </c>
      <c r="CT25" s="314" t="s">
        <v>626</v>
      </c>
      <c r="CU25" s="314" t="s">
        <v>626</v>
      </c>
      <c r="CV25" s="314" t="s">
        <v>626</v>
      </c>
      <c r="CW25" s="314" t="s">
        <v>626</v>
      </c>
      <c r="CX25" s="314" t="s">
        <v>626</v>
      </c>
      <c r="CY25" s="314" t="s">
        <v>626</v>
      </c>
      <c r="CZ25" s="314" t="s">
        <v>626</v>
      </c>
      <c r="DA25" s="314" t="s">
        <v>626</v>
      </c>
      <c r="DB25" s="314" t="s">
        <v>626</v>
      </c>
      <c r="DC25" s="314" t="s">
        <v>626</v>
      </c>
      <c r="DD25" s="314" t="s">
        <v>626</v>
      </c>
      <c r="DE25" s="314" t="s">
        <v>626</v>
      </c>
      <c r="DF25" s="314" t="s">
        <v>626</v>
      </c>
      <c r="DG25" s="315" t="s">
        <v>626</v>
      </c>
    </row>
    <row r="26" spans="1:111" ht="15" customHeight="1" x14ac:dyDescent="0.3">
      <c r="A26" s="513">
        <v>20</v>
      </c>
      <c r="B26" s="228" t="s">
        <v>291</v>
      </c>
      <c r="C26" s="222" t="s">
        <v>292</v>
      </c>
      <c r="D26" s="313" t="s">
        <v>626</v>
      </c>
      <c r="E26" s="314" t="s">
        <v>626</v>
      </c>
      <c r="F26" s="314" t="s">
        <v>626</v>
      </c>
      <c r="G26" s="314" t="s">
        <v>626</v>
      </c>
      <c r="H26" s="314" t="s">
        <v>626</v>
      </c>
      <c r="I26" s="314" t="s">
        <v>626</v>
      </c>
      <c r="J26" s="314" t="s">
        <v>626</v>
      </c>
      <c r="K26" s="314" t="s">
        <v>626</v>
      </c>
      <c r="L26" s="314" t="s">
        <v>626</v>
      </c>
      <c r="M26" s="314" t="s">
        <v>626</v>
      </c>
      <c r="N26" s="314" t="s">
        <v>626</v>
      </c>
      <c r="O26" s="314" t="s">
        <v>626</v>
      </c>
      <c r="P26" s="314" t="s">
        <v>626</v>
      </c>
      <c r="Q26" s="314" t="s">
        <v>626</v>
      </c>
      <c r="R26" s="314" t="s">
        <v>626</v>
      </c>
      <c r="S26" s="314" t="s">
        <v>626</v>
      </c>
      <c r="T26" s="314" t="s">
        <v>626</v>
      </c>
      <c r="U26" s="314" t="s">
        <v>626</v>
      </c>
      <c r="V26" s="314" t="s">
        <v>626</v>
      </c>
      <c r="W26" s="314">
        <v>1</v>
      </c>
      <c r="X26" s="314" t="s">
        <v>626</v>
      </c>
      <c r="Y26" s="314" t="s">
        <v>626</v>
      </c>
      <c r="Z26" s="314" t="s">
        <v>626</v>
      </c>
      <c r="AA26" s="314" t="s">
        <v>626</v>
      </c>
      <c r="AB26" s="314" t="s">
        <v>626</v>
      </c>
      <c r="AC26" s="314" t="s">
        <v>626</v>
      </c>
      <c r="AD26" s="314" t="s">
        <v>626</v>
      </c>
      <c r="AE26" s="314" t="s">
        <v>626</v>
      </c>
      <c r="AF26" s="314" t="s">
        <v>626</v>
      </c>
      <c r="AG26" s="314" t="s">
        <v>626</v>
      </c>
      <c r="AH26" s="314" t="s">
        <v>626</v>
      </c>
      <c r="AI26" s="314" t="s">
        <v>626</v>
      </c>
      <c r="AJ26" s="314" t="s">
        <v>626</v>
      </c>
      <c r="AK26" s="314" t="s">
        <v>626</v>
      </c>
      <c r="AL26" s="314" t="s">
        <v>626</v>
      </c>
      <c r="AM26" s="314" t="s">
        <v>626</v>
      </c>
      <c r="AN26" s="314" t="s">
        <v>626</v>
      </c>
      <c r="AO26" s="314" t="s">
        <v>626</v>
      </c>
      <c r="AP26" s="314" t="s">
        <v>626</v>
      </c>
      <c r="AQ26" s="314" t="s">
        <v>626</v>
      </c>
      <c r="AR26" s="314" t="s">
        <v>626</v>
      </c>
      <c r="AS26" s="314" t="s">
        <v>626</v>
      </c>
      <c r="AT26" s="314" t="s">
        <v>626</v>
      </c>
      <c r="AU26" s="314" t="s">
        <v>626</v>
      </c>
      <c r="AV26" s="314" t="s">
        <v>626</v>
      </c>
      <c r="AW26" s="314" t="s">
        <v>626</v>
      </c>
      <c r="AX26" s="314" t="s">
        <v>626</v>
      </c>
      <c r="AY26" s="314" t="s">
        <v>626</v>
      </c>
      <c r="AZ26" s="314" t="s">
        <v>626</v>
      </c>
      <c r="BA26" s="314" t="s">
        <v>626</v>
      </c>
      <c r="BB26" s="314" t="s">
        <v>626</v>
      </c>
      <c r="BC26" s="314" t="s">
        <v>626</v>
      </c>
      <c r="BD26" s="314" t="s">
        <v>626</v>
      </c>
      <c r="BE26" s="314" t="s">
        <v>626</v>
      </c>
      <c r="BF26" s="314" t="s">
        <v>626</v>
      </c>
      <c r="BG26" s="314" t="s">
        <v>626</v>
      </c>
      <c r="BH26" s="314" t="s">
        <v>626</v>
      </c>
      <c r="BI26" s="314" t="s">
        <v>626</v>
      </c>
      <c r="BJ26" s="314" t="s">
        <v>626</v>
      </c>
      <c r="BK26" s="314" t="s">
        <v>626</v>
      </c>
      <c r="BL26" s="314" t="s">
        <v>626</v>
      </c>
      <c r="BM26" s="314" t="s">
        <v>626</v>
      </c>
      <c r="BN26" s="314" t="s">
        <v>626</v>
      </c>
      <c r="BO26" s="314" t="s">
        <v>626</v>
      </c>
      <c r="BP26" s="314" t="s">
        <v>626</v>
      </c>
      <c r="BQ26" s="314" t="s">
        <v>626</v>
      </c>
      <c r="BR26" s="314" t="s">
        <v>626</v>
      </c>
      <c r="BS26" s="314" t="s">
        <v>626</v>
      </c>
      <c r="BT26" s="314" t="s">
        <v>626</v>
      </c>
      <c r="BU26" s="314" t="s">
        <v>626</v>
      </c>
      <c r="BV26" s="314" t="s">
        <v>626</v>
      </c>
      <c r="BW26" s="314" t="s">
        <v>626</v>
      </c>
      <c r="BX26" s="314" t="s">
        <v>626</v>
      </c>
      <c r="BY26" s="314" t="s">
        <v>626</v>
      </c>
      <c r="BZ26" s="314" t="s">
        <v>626</v>
      </c>
      <c r="CA26" s="314" t="s">
        <v>626</v>
      </c>
      <c r="CB26" s="314" t="s">
        <v>626</v>
      </c>
      <c r="CC26" s="314" t="s">
        <v>626</v>
      </c>
      <c r="CD26" s="314" t="s">
        <v>626</v>
      </c>
      <c r="CE26" s="314" t="s">
        <v>626</v>
      </c>
      <c r="CF26" s="314" t="s">
        <v>626</v>
      </c>
      <c r="CG26" s="314" t="s">
        <v>626</v>
      </c>
      <c r="CH26" s="314" t="s">
        <v>626</v>
      </c>
      <c r="CI26" s="314" t="s">
        <v>626</v>
      </c>
      <c r="CJ26" s="314" t="s">
        <v>626</v>
      </c>
      <c r="CK26" s="314" t="s">
        <v>626</v>
      </c>
      <c r="CL26" s="314" t="s">
        <v>626</v>
      </c>
      <c r="CM26" s="314" t="s">
        <v>626</v>
      </c>
      <c r="CN26" s="314" t="s">
        <v>626</v>
      </c>
      <c r="CO26" s="314" t="s">
        <v>626</v>
      </c>
      <c r="CP26" s="314" t="s">
        <v>626</v>
      </c>
      <c r="CQ26" s="314" t="s">
        <v>626</v>
      </c>
      <c r="CR26" s="314" t="s">
        <v>626</v>
      </c>
      <c r="CS26" s="314" t="s">
        <v>626</v>
      </c>
      <c r="CT26" s="314" t="s">
        <v>626</v>
      </c>
      <c r="CU26" s="314" t="s">
        <v>626</v>
      </c>
      <c r="CV26" s="314" t="s">
        <v>626</v>
      </c>
      <c r="CW26" s="314" t="s">
        <v>626</v>
      </c>
      <c r="CX26" s="314" t="s">
        <v>626</v>
      </c>
      <c r="CY26" s="314" t="s">
        <v>626</v>
      </c>
      <c r="CZ26" s="314" t="s">
        <v>626</v>
      </c>
      <c r="DA26" s="314" t="s">
        <v>626</v>
      </c>
      <c r="DB26" s="314" t="s">
        <v>626</v>
      </c>
      <c r="DC26" s="314" t="s">
        <v>626</v>
      </c>
      <c r="DD26" s="314" t="s">
        <v>626</v>
      </c>
      <c r="DE26" s="314" t="s">
        <v>626</v>
      </c>
      <c r="DF26" s="314" t="s">
        <v>626</v>
      </c>
      <c r="DG26" s="315" t="s">
        <v>626</v>
      </c>
    </row>
    <row r="27" spans="1:111" ht="15" customHeight="1" x14ac:dyDescent="0.3">
      <c r="A27" s="513">
        <v>21</v>
      </c>
      <c r="B27" s="228" t="s">
        <v>293</v>
      </c>
      <c r="C27" s="222" t="s">
        <v>294</v>
      </c>
      <c r="D27" s="313" t="s">
        <v>626</v>
      </c>
      <c r="E27" s="314" t="s">
        <v>626</v>
      </c>
      <c r="F27" s="314" t="s">
        <v>626</v>
      </c>
      <c r="G27" s="314" t="s">
        <v>626</v>
      </c>
      <c r="H27" s="314" t="s">
        <v>626</v>
      </c>
      <c r="I27" s="314" t="s">
        <v>626</v>
      </c>
      <c r="J27" s="314" t="s">
        <v>626</v>
      </c>
      <c r="K27" s="314" t="s">
        <v>626</v>
      </c>
      <c r="L27" s="314" t="s">
        <v>626</v>
      </c>
      <c r="M27" s="314" t="s">
        <v>626</v>
      </c>
      <c r="N27" s="314" t="s">
        <v>626</v>
      </c>
      <c r="O27" s="314" t="s">
        <v>626</v>
      </c>
      <c r="P27" s="314" t="s">
        <v>626</v>
      </c>
      <c r="Q27" s="314" t="s">
        <v>626</v>
      </c>
      <c r="R27" s="314" t="s">
        <v>626</v>
      </c>
      <c r="S27" s="314" t="s">
        <v>626</v>
      </c>
      <c r="T27" s="314" t="s">
        <v>626</v>
      </c>
      <c r="U27" s="314" t="s">
        <v>626</v>
      </c>
      <c r="V27" s="314" t="s">
        <v>626</v>
      </c>
      <c r="W27" s="314" t="s">
        <v>626</v>
      </c>
      <c r="X27" s="314">
        <v>1</v>
      </c>
      <c r="Y27" s="314" t="s">
        <v>626</v>
      </c>
      <c r="Z27" s="314" t="s">
        <v>626</v>
      </c>
      <c r="AA27" s="314" t="s">
        <v>626</v>
      </c>
      <c r="AB27" s="314" t="s">
        <v>626</v>
      </c>
      <c r="AC27" s="314" t="s">
        <v>626</v>
      </c>
      <c r="AD27" s="314" t="s">
        <v>626</v>
      </c>
      <c r="AE27" s="314" t="s">
        <v>626</v>
      </c>
      <c r="AF27" s="314" t="s">
        <v>626</v>
      </c>
      <c r="AG27" s="314" t="s">
        <v>626</v>
      </c>
      <c r="AH27" s="314" t="s">
        <v>626</v>
      </c>
      <c r="AI27" s="314" t="s">
        <v>626</v>
      </c>
      <c r="AJ27" s="314" t="s">
        <v>626</v>
      </c>
      <c r="AK27" s="314" t="s">
        <v>626</v>
      </c>
      <c r="AL27" s="314" t="s">
        <v>626</v>
      </c>
      <c r="AM27" s="314" t="s">
        <v>626</v>
      </c>
      <c r="AN27" s="314" t="s">
        <v>626</v>
      </c>
      <c r="AO27" s="314" t="s">
        <v>626</v>
      </c>
      <c r="AP27" s="314" t="s">
        <v>626</v>
      </c>
      <c r="AQ27" s="314" t="s">
        <v>626</v>
      </c>
      <c r="AR27" s="314" t="s">
        <v>626</v>
      </c>
      <c r="AS27" s="314" t="s">
        <v>626</v>
      </c>
      <c r="AT27" s="314" t="s">
        <v>626</v>
      </c>
      <c r="AU27" s="314" t="s">
        <v>626</v>
      </c>
      <c r="AV27" s="314" t="s">
        <v>626</v>
      </c>
      <c r="AW27" s="314" t="s">
        <v>626</v>
      </c>
      <c r="AX27" s="314" t="s">
        <v>626</v>
      </c>
      <c r="AY27" s="314" t="s">
        <v>626</v>
      </c>
      <c r="AZ27" s="314" t="s">
        <v>626</v>
      </c>
      <c r="BA27" s="314" t="s">
        <v>626</v>
      </c>
      <c r="BB27" s="314" t="s">
        <v>626</v>
      </c>
      <c r="BC27" s="314" t="s">
        <v>626</v>
      </c>
      <c r="BD27" s="314" t="s">
        <v>626</v>
      </c>
      <c r="BE27" s="314" t="s">
        <v>626</v>
      </c>
      <c r="BF27" s="314" t="s">
        <v>626</v>
      </c>
      <c r="BG27" s="314" t="s">
        <v>626</v>
      </c>
      <c r="BH27" s="314" t="s">
        <v>626</v>
      </c>
      <c r="BI27" s="314" t="s">
        <v>626</v>
      </c>
      <c r="BJ27" s="314" t="s">
        <v>626</v>
      </c>
      <c r="BK27" s="314" t="s">
        <v>626</v>
      </c>
      <c r="BL27" s="314" t="s">
        <v>626</v>
      </c>
      <c r="BM27" s="314" t="s">
        <v>626</v>
      </c>
      <c r="BN27" s="314" t="s">
        <v>626</v>
      </c>
      <c r="BO27" s="314" t="s">
        <v>626</v>
      </c>
      <c r="BP27" s="314" t="s">
        <v>626</v>
      </c>
      <c r="BQ27" s="314" t="s">
        <v>626</v>
      </c>
      <c r="BR27" s="314" t="s">
        <v>626</v>
      </c>
      <c r="BS27" s="314" t="s">
        <v>626</v>
      </c>
      <c r="BT27" s="314" t="s">
        <v>626</v>
      </c>
      <c r="BU27" s="314" t="s">
        <v>626</v>
      </c>
      <c r="BV27" s="314" t="s">
        <v>626</v>
      </c>
      <c r="BW27" s="314" t="s">
        <v>626</v>
      </c>
      <c r="BX27" s="314" t="s">
        <v>626</v>
      </c>
      <c r="BY27" s="314" t="s">
        <v>626</v>
      </c>
      <c r="BZ27" s="314" t="s">
        <v>626</v>
      </c>
      <c r="CA27" s="314" t="s">
        <v>626</v>
      </c>
      <c r="CB27" s="314" t="s">
        <v>626</v>
      </c>
      <c r="CC27" s="314" t="s">
        <v>626</v>
      </c>
      <c r="CD27" s="314" t="s">
        <v>626</v>
      </c>
      <c r="CE27" s="314" t="s">
        <v>626</v>
      </c>
      <c r="CF27" s="314" t="s">
        <v>626</v>
      </c>
      <c r="CG27" s="314" t="s">
        <v>626</v>
      </c>
      <c r="CH27" s="314" t="s">
        <v>626</v>
      </c>
      <c r="CI27" s="314" t="s">
        <v>626</v>
      </c>
      <c r="CJ27" s="314" t="s">
        <v>626</v>
      </c>
      <c r="CK27" s="314" t="s">
        <v>626</v>
      </c>
      <c r="CL27" s="314" t="s">
        <v>626</v>
      </c>
      <c r="CM27" s="314" t="s">
        <v>626</v>
      </c>
      <c r="CN27" s="314" t="s">
        <v>626</v>
      </c>
      <c r="CO27" s="314" t="s">
        <v>626</v>
      </c>
      <c r="CP27" s="314" t="s">
        <v>626</v>
      </c>
      <c r="CQ27" s="314" t="s">
        <v>626</v>
      </c>
      <c r="CR27" s="314" t="s">
        <v>626</v>
      </c>
      <c r="CS27" s="314" t="s">
        <v>626</v>
      </c>
      <c r="CT27" s="314" t="s">
        <v>626</v>
      </c>
      <c r="CU27" s="314" t="s">
        <v>626</v>
      </c>
      <c r="CV27" s="314" t="s">
        <v>626</v>
      </c>
      <c r="CW27" s="314" t="s">
        <v>626</v>
      </c>
      <c r="CX27" s="314" t="s">
        <v>626</v>
      </c>
      <c r="CY27" s="314" t="s">
        <v>626</v>
      </c>
      <c r="CZ27" s="314" t="s">
        <v>626</v>
      </c>
      <c r="DA27" s="314" t="s">
        <v>626</v>
      </c>
      <c r="DB27" s="314" t="s">
        <v>626</v>
      </c>
      <c r="DC27" s="314" t="s">
        <v>626</v>
      </c>
      <c r="DD27" s="314" t="s">
        <v>626</v>
      </c>
      <c r="DE27" s="314" t="s">
        <v>626</v>
      </c>
      <c r="DF27" s="314" t="s">
        <v>626</v>
      </c>
      <c r="DG27" s="315" t="s">
        <v>626</v>
      </c>
    </row>
    <row r="28" spans="1:111" ht="15" customHeight="1" x14ac:dyDescent="0.3">
      <c r="A28" s="513">
        <v>22</v>
      </c>
      <c r="B28" s="228" t="s">
        <v>295</v>
      </c>
      <c r="C28" s="222" t="s">
        <v>296</v>
      </c>
      <c r="D28" s="313" t="s">
        <v>626</v>
      </c>
      <c r="E28" s="314" t="s">
        <v>626</v>
      </c>
      <c r="F28" s="314" t="s">
        <v>626</v>
      </c>
      <c r="G28" s="314" t="s">
        <v>626</v>
      </c>
      <c r="H28" s="314" t="s">
        <v>626</v>
      </c>
      <c r="I28" s="314" t="s">
        <v>626</v>
      </c>
      <c r="J28" s="314" t="s">
        <v>626</v>
      </c>
      <c r="K28" s="314" t="s">
        <v>626</v>
      </c>
      <c r="L28" s="314" t="s">
        <v>626</v>
      </c>
      <c r="M28" s="314" t="s">
        <v>626</v>
      </c>
      <c r="N28" s="314" t="s">
        <v>626</v>
      </c>
      <c r="O28" s="314" t="s">
        <v>626</v>
      </c>
      <c r="P28" s="314" t="s">
        <v>626</v>
      </c>
      <c r="Q28" s="314" t="s">
        <v>626</v>
      </c>
      <c r="R28" s="314" t="s">
        <v>626</v>
      </c>
      <c r="S28" s="314" t="s">
        <v>626</v>
      </c>
      <c r="T28" s="314" t="s">
        <v>626</v>
      </c>
      <c r="U28" s="314" t="s">
        <v>626</v>
      </c>
      <c r="V28" s="314" t="s">
        <v>626</v>
      </c>
      <c r="W28" s="314" t="s">
        <v>626</v>
      </c>
      <c r="X28" s="314" t="s">
        <v>626</v>
      </c>
      <c r="Y28" s="314">
        <v>1</v>
      </c>
      <c r="Z28" s="314" t="s">
        <v>626</v>
      </c>
      <c r="AA28" s="314" t="s">
        <v>626</v>
      </c>
      <c r="AB28" s="314" t="s">
        <v>626</v>
      </c>
      <c r="AC28" s="314" t="s">
        <v>626</v>
      </c>
      <c r="AD28" s="314" t="s">
        <v>626</v>
      </c>
      <c r="AE28" s="314" t="s">
        <v>626</v>
      </c>
      <c r="AF28" s="314" t="s">
        <v>626</v>
      </c>
      <c r="AG28" s="314" t="s">
        <v>626</v>
      </c>
      <c r="AH28" s="314" t="s">
        <v>626</v>
      </c>
      <c r="AI28" s="314" t="s">
        <v>626</v>
      </c>
      <c r="AJ28" s="314" t="s">
        <v>626</v>
      </c>
      <c r="AK28" s="314" t="s">
        <v>626</v>
      </c>
      <c r="AL28" s="314" t="s">
        <v>626</v>
      </c>
      <c r="AM28" s="314" t="s">
        <v>626</v>
      </c>
      <c r="AN28" s="314" t="s">
        <v>626</v>
      </c>
      <c r="AO28" s="314" t="s">
        <v>626</v>
      </c>
      <c r="AP28" s="314" t="s">
        <v>626</v>
      </c>
      <c r="AQ28" s="314" t="s">
        <v>626</v>
      </c>
      <c r="AR28" s="314" t="s">
        <v>626</v>
      </c>
      <c r="AS28" s="314" t="s">
        <v>626</v>
      </c>
      <c r="AT28" s="314" t="s">
        <v>626</v>
      </c>
      <c r="AU28" s="314" t="s">
        <v>626</v>
      </c>
      <c r="AV28" s="314" t="s">
        <v>626</v>
      </c>
      <c r="AW28" s="314" t="s">
        <v>626</v>
      </c>
      <c r="AX28" s="314" t="s">
        <v>626</v>
      </c>
      <c r="AY28" s="314" t="s">
        <v>626</v>
      </c>
      <c r="AZ28" s="314" t="s">
        <v>626</v>
      </c>
      <c r="BA28" s="314" t="s">
        <v>626</v>
      </c>
      <c r="BB28" s="314" t="s">
        <v>626</v>
      </c>
      <c r="BC28" s="314" t="s">
        <v>626</v>
      </c>
      <c r="BD28" s="314" t="s">
        <v>626</v>
      </c>
      <c r="BE28" s="314" t="s">
        <v>626</v>
      </c>
      <c r="BF28" s="314" t="s">
        <v>626</v>
      </c>
      <c r="BG28" s="314" t="s">
        <v>626</v>
      </c>
      <c r="BH28" s="314" t="s">
        <v>626</v>
      </c>
      <c r="BI28" s="314" t="s">
        <v>626</v>
      </c>
      <c r="BJ28" s="314" t="s">
        <v>626</v>
      </c>
      <c r="BK28" s="314" t="s">
        <v>626</v>
      </c>
      <c r="BL28" s="314" t="s">
        <v>626</v>
      </c>
      <c r="BM28" s="314" t="s">
        <v>626</v>
      </c>
      <c r="BN28" s="314" t="s">
        <v>626</v>
      </c>
      <c r="BO28" s="314" t="s">
        <v>626</v>
      </c>
      <c r="BP28" s="314" t="s">
        <v>626</v>
      </c>
      <c r="BQ28" s="314" t="s">
        <v>626</v>
      </c>
      <c r="BR28" s="314" t="s">
        <v>626</v>
      </c>
      <c r="BS28" s="314" t="s">
        <v>626</v>
      </c>
      <c r="BT28" s="314" t="s">
        <v>626</v>
      </c>
      <c r="BU28" s="314" t="s">
        <v>626</v>
      </c>
      <c r="BV28" s="314" t="s">
        <v>626</v>
      </c>
      <c r="BW28" s="314" t="s">
        <v>626</v>
      </c>
      <c r="BX28" s="314" t="s">
        <v>626</v>
      </c>
      <c r="BY28" s="314" t="s">
        <v>626</v>
      </c>
      <c r="BZ28" s="314" t="s">
        <v>626</v>
      </c>
      <c r="CA28" s="314" t="s">
        <v>626</v>
      </c>
      <c r="CB28" s="314" t="s">
        <v>626</v>
      </c>
      <c r="CC28" s="314" t="s">
        <v>626</v>
      </c>
      <c r="CD28" s="314" t="s">
        <v>626</v>
      </c>
      <c r="CE28" s="314" t="s">
        <v>626</v>
      </c>
      <c r="CF28" s="314" t="s">
        <v>626</v>
      </c>
      <c r="CG28" s="314" t="s">
        <v>626</v>
      </c>
      <c r="CH28" s="314" t="s">
        <v>626</v>
      </c>
      <c r="CI28" s="314" t="s">
        <v>626</v>
      </c>
      <c r="CJ28" s="314" t="s">
        <v>626</v>
      </c>
      <c r="CK28" s="314" t="s">
        <v>626</v>
      </c>
      <c r="CL28" s="314" t="s">
        <v>626</v>
      </c>
      <c r="CM28" s="314" t="s">
        <v>626</v>
      </c>
      <c r="CN28" s="314" t="s">
        <v>626</v>
      </c>
      <c r="CO28" s="314" t="s">
        <v>626</v>
      </c>
      <c r="CP28" s="314" t="s">
        <v>626</v>
      </c>
      <c r="CQ28" s="314" t="s">
        <v>626</v>
      </c>
      <c r="CR28" s="314" t="s">
        <v>626</v>
      </c>
      <c r="CS28" s="314" t="s">
        <v>626</v>
      </c>
      <c r="CT28" s="314" t="s">
        <v>626</v>
      </c>
      <c r="CU28" s="314" t="s">
        <v>626</v>
      </c>
      <c r="CV28" s="314" t="s">
        <v>626</v>
      </c>
      <c r="CW28" s="314" t="s">
        <v>626</v>
      </c>
      <c r="CX28" s="314" t="s">
        <v>626</v>
      </c>
      <c r="CY28" s="314" t="s">
        <v>626</v>
      </c>
      <c r="CZ28" s="314" t="s">
        <v>626</v>
      </c>
      <c r="DA28" s="314" t="s">
        <v>626</v>
      </c>
      <c r="DB28" s="314" t="s">
        <v>626</v>
      </c>
      <c r="DC28" s="314" t="s">
        <v>626</v>
      </c>
      <c r="DD28" s="314" t="s">
        <v>626</v>
      </c>
      <c r="DE28" s="314" t="s">
        <v>626</v>
      </c>
      <c r="DF28" s="314" t="s">
        <v>626</v>
      </c>
      <c r="DG28" s="315" t="s">
        <v>626</v>
      </c>
    </row>
    <row r="29" spans="1:111" ht="15" customHeight="1" x14ac:dyDescent="0.3">
      <c r="A29" s="513">
        <v>23</v>
      </c>
      <c r="B29" s="228" t="s">
        <v>297</v>
      </c>
      <c r="C29" s="222" t="s">
        <v>210</v>
      </c>
      <c r="D29" s="313" t="s">
        <v>626</v>
      </c>
      <c r="E29" s="314" t="s">
        <v>626</v>
      </c>
      <c r="F29" s="314" t="s">
        <v>626</v>
      </c>
      <c r="G29" s="314" t="s">
        <v>626</v>
      </c>
      <c r="H29" s="314" t="s">
        <v>626</v>
      </c>
      <c r="I29" s="314" t="s">
        <v>626</v>
      </c>
      <c r="J29" s="314" t="s">
        <v>626</v>
      </c>
      <c r="K29" s="314" t="s">
        <v>626</v>
      </c>
      <c r="L29" s="314" t="s">
        <v>626</v>
      </c>
      <c r="M29" s="314" t="s">
        <v>626</v>
      </c>
      <c r="N29" s="314" t="s">
        <v>626</v>
      </c>
      <c r="O29" s="314" t="s">
        <v>626</v>
      </c>
      <c r="P29" s="314" t="s">
        <v>626</v>
      </c>
      <c r="Q29" s="314" t="s">
        <v>626</v>
      </c>
      <c r="R29" s="314" t="s">
        <v>626</v>
      </c>
      <c r="S29" s="314" t="s">
        <v>626</v>
      </c>
      <c r="T29" s="314" t="s">
        <v>626</v>
      </c>
      <c r="U29" s="314" t="s">
        <v>626</v>
      </c>
      <c r="V29" s="314" t="s">
        <v>626</v>
      </c>
      <c r="W29" s="314" t="s">
        <v>626</v>
      </c>
      <c r="X29" s="314" t="s">
        <v>626</v>
      </c>
      <c r="Y29" s="314" t="s">
        <v>626</v>
      </c>
      <c r="Z29" s="314">
        <v>1</v>
      </c>
      <c r="AA29" s="314" t="s">
        <v>626</v>
      </c>
      <c r="AB29" s="314" t="s">
        <v>626</v>
      </c>
      <c r="AC29" s="314" t="s">
        <v>626</v>
      </c>
      <c r="AD29" s="314" t="s">
        <v>626</v>
      </c>
      <c r="AE29" s="314" t="s">
        <v>626</v>
      </c>
      <c r="AF29" s="314" t="s">
        <v>626</v>
      </c>
      <c r="AG29" s="314" t="s">
        <v>626</v>
      </c>
      <c r="AH29" s="314" t="s">
        <v>626</v>
      </c>
      <c r="AI29" s="314" t="s">
        <v>626</v>
      </c>
      <c r="AJ29" s="314" t="s">
        <v>626</v>
      </c>
      <c r="AK29" s="314" t="s">
        <v>626</v>
      </c>
      <c r="AL29" s="314" t="s">
        <v>626</v>
      </c>
      <c r="AM29" s="314" t="s">
        <v>626</v>
      </c>
      <c r="AN29" s="314" t="s">
        <v>626</v>
      </c>
      <c r="AO29" s="314" t="s">
        <v>626</v>
      </c>
      <c r="AP29" s="314" t="s">
        <v>626</v>
      </c>
      <c r="AQ29" s="314" t="s">
        <v>626</v>
      </c>
      <c r="AR29" s="314" t="s">
        <v>626</v>
      </c>
      <c r="AS29" s="314" t="s">
        <v>626</v>
      </c>
      <c r="AT29" s="314" t="s">
        <v>626</v>
      </c>
      <c r="AU29" s="314" t="s">
        <v>626</v>
      </c>
      <c r="AV29" s="314" t="s">
        <v>626</v>
      </c>
      <c r="AW29" s="314" t="s">
        <v>626</v>
      </c>
      <c r="AX29" s="314" t="s">
        <v>626</v>
      </c>
      <c r="AY29" s="314" t="s">
        <v>626</v>
      </c>
      <c r="AZ29" s="314" t="s">
        <v>626</v>
      </c>
      <c r="BA29" s="314" t="s">
        <v>626</v>
      </c>
      <c r="BB29" s="314" t="s">
        <v>626</v>
      </c>
      <c r="BC29" s="314" t="s">
        <v>626</v>
      </c>
      <c r="BD29" s="314" t="s">
        <v>626</v>
      </c>
      <c r="BE29" s="314" t="s">
        <v>626</v>
      </c>
      <c r="BF29" s="314" t="s">
        <v>626</v>
      </c>
      <c r="BG29" s="314" t="s">
        <v>626</v>
      </c>
      <c r="BH29" s="314" t="s">
        <v>626</v>
      </c>
      <c r="BI29" s="314" t="s">
        <v>626</v>
      </c>
      <c r="BJ29" s="314" t="s">
        <v>626</v>
      </c>
      <c r="BK29" s="314" t="s">
        <v>626</v>
      </c>
      <c r="BL29" s="314" t="s">
        <v>626</v>
      </c>
      <c r="BM29" s="314" t="s">
        <v>626</v>
      </c>
      <c r="BN29" s="314" t="s">
        <v>626</v>
      </c>
      <c r="BO29" s="314" t="s">
        <v>626</v>
      </c>
      <c r="BP29" s="314" t="s">
        <v>626</v>
      </c>
      <c r="BQ29" s="314" t="s">
        <v>626</v>
      </c>
      <c r="BR29" s="314" t="s">
        <v>626</v>
      </c>
      <c r="BS29" s="314" t="s">
        <v>626</v>
      </c>
      <c r="BT29" s="314" t="s">
        <v>626</v>
      </c>
      <c r="BU29" s="314" t="s">
        <v>626</v>
      </c>
      <c r="BV29" s="314" t="s">
        <v>626</v>
      </c>
      <c r="BW29" s="314" t="s">
        <v>626</v>
      </c>
      <c r="BX29" s="314" t="s">
        <v>626</v>
      </c>
      <c r="BY29" s="314" t="s">
        <v>626</v>
      </c>
      <c r="BZ29" s="314" t="s">
        <v>626</v>
      </c>
      <c r="CA29" s="314" t="s">
        <v>626</v>
      </c>
      <c r="CB29" s="314" t="s">
        <v>626</v>
      </c>
      <c r="CC29" s="314" t="s">
        <v>626</v>
      </c>
      <c r="CD29" s="314" t="s">
        <v>626</v>
      </c>
      <c r="CE29" s="314" t="s">
        <v>626</v>
      </c>
      <c r="CF29" s="314" t="s">
        <v>626</v>
      </c>
      <c r="CG29" s="314" t="s">
        <v>626</v>
      </c>
      <c r="CH29" s="314" t="s">
        <v>626</v>
      </c>
      <c r="CI29" s="314" t="s">
        <v>626</v>
      </c>
      <c r="CJ29" s="314" t="s">
        <v>626</v>
      </c>
      <c r="CK29" s="314" t="s">
        <v>626</v>
      </c>
      <c r="CL29" s="314" t="s">
        <v>626</v>
      </c>
      <c r="CM29" s="314" t="s">
        <v>626</v>
      </c>
      <c r="CN29" s="314" t="s">
        <v>626</v>
      </c>
      <c r="CO29" s="314" t="s">
        <v>626</v>
      </c>
      <c r="CP29" s="314" t="s">
        <v>626</v>
      </c>
      <c r="CQ29" s="314" t="s">
        <v>626</v>
      </c>
      <c r="CR29" s="314" t="s">
        <v>626</v>
      </c>
      <c r="CS29" s="314" t="s">
        <v>626</v>
      </c>
      <c r="CT29" s="314" t="s">
        <v>626</v>
      </c>
      <c r="CU29" s="314" t="s">
        <v>626</v>
      </c>
      <c r="CV29" s="314" t="s">
        <v>626</v>
      </c>
      <c r="CW29" s="314" t="s">
        <v>626</v>
      </c>
      <c r="CX29" s="314" t="s">
        <v>626</v>
      </c>
      <c r="CY29" s="314" t="s">
        <v>626</v>
      </c>
      <c r="CZ29" s="314" t="s">
        <v>626</v>
      </c>
      <c r="DA29" s="314" t="s">
        <v>626</v>
      </c>
      <c r="DB29" s="314" t="s">
        <v>626</v>
      </c>
      <c r="DC29" s="314" t="s">
        <v>626</v>
      </c>
      <c r="DD29" s="314" t="s">
        <v>626</v>
      </c>
      <c r="DE29" s="314" t="s">
        <v>626</v>
      </c>
      <c r="DF29" s="314" t="s">
        <v>626</v>
      </c>
      <c r="DG29" s="315" t="s">
        <v>626</v>
      </c>
    </row>
    <row r="30" spans="1:111" ht="15" customHeight="1" x14ac:dyDescent="0.3">
      <c r="A30" s="513">
        <v>24</v>
      </c>
      <c r="B30" s="228" t="s">
        <v>298</v>
      </c>
      <c r="C30" s="222" t="s">
        <v>211</v>
      </c>
      <c r="D30" s="313" t="s">
        <v>626</v>
      </c>
      <c r="E30" s="314" t="s">
        <v>626</v>
      </c>
      <c r="F30" s="314" t="s">
        <v>626</v>
      </c>
      <c r="G30" s="314" t="s">
        <v>626</v>
      </c>
      <c r="H30" s="314" t="s">
        <v>626</v>
      </c>
      <c r="I30" s="314" t="s">
        <v>626</v>
      </c>
      <c r="J30" s="314" t="s">
        <v>626</v>
      </c>
      <c r="K30" s="314" t="s">
        <v>626</v>
      </c>
      <c r="L30" s="314" t="s">
        <v>626</v>
      </c>
      <c r="M30" s="314" t="s">
        <v>626</v>
      </c>
      <c r="N30" s="314" t="s">
        <v>626</v>
      </c>
      <c r="O30" s="314" t="s">
        <v>626</v>
      </c>
      <c r="P30" s="314" t="s">
        <v>626</v>
      </c>
      <c r="Q30" s="314" t="s">
        <v>626</v>
      </c>
      <c r="R30" s="314" t="s">
        <v>626</v>
      </c>
      <c r="S30" s="314" t="s">
        <v>626</v>
      </c>
      <c r="T30" s="314" t="s">
        <v>626</v>
      </c>
      <c r="U30" s="314" t="s">
        <v>626</v>
      </c>
      <c r="V30" s="314" t="s">
        <v>626</v>
      </c>
      <c r="W30" s="314" t="s">
        <v>626</v>
      </c>
      <c r="X30" s="314" t="s">
        <v>626</v>
      </c>
      <c r="Y30" s="314" t="s">
        <v>626</v>
      </c>
      <c r="Z30" s="314" t="s">
        <v>626</v>
      </c>
      <c r="AA30" s="314">
        <v>1</v>
      </c>
      <c r="AB30" s="314" t="s">
        <v>626</v>
      </c>
      <c r="AC30" s="314" t="s">
        <v>626</v>
      </c>
      <c r="AD30" s="314" t="s">
        <v>626</v>
      </c>
      <c r="AE30" s="314" t="s">
        <v>626</v>
      </c>
      <c r="AF30" s="314" t="s">
        <v>626</v>
      </c>
      <c r="AG30" s="314" t="s">
        <v>626</v>
      </c>
      <c r="AH30" s="314" t="s">
        <v>626</v>
      </c>
      <c r="AI30" s="314" t="s">
        <v>626</v>
      </c>
      <c r="AJ30" s="314" t="s">
        <v>626</v>
      </c>
      <c r="AK30" s="314" t="s">
        <v>626</v>
      </c>
      <c r="AL30" s="314" t="s">
        <v>626</v>
      </c>
      <c r="AM30" s="314" t="s">
        <v>626</v>
      </c>
      <c r="AN30" s="314" t="s">
        <v>626</v>
      </c>
      <c r="AO30" s="314" t="s">
        <v>626</v>
      </c>
      <c r="AP30" s="314" t="s">
        <v>626</v>
      </c>
      <c r="AQ30" s="314" t="s">
        <v>626</v>
      </c>
      <c r="AR30" s="314" t="s">
        <v>626</v>
      </c>
      <c r="AS30" s="314" t="s">
        <v>626</v>
      </c>
      <c r="AT30" s="314" t="s">
        <v>626</v>
      </c>
      <c r="AU30" s="314" t="s">
        <v>626</v>
      </c>
      <c r="AV30" s="314" t="s">
        <v>626</v>
      </c>
      <c r="AW30" s="314" t="s">
        <v>626</v>
      </c>
      <c r="AX30" s="314" t="s">
        <v>626</v>
      </c>
      <c r="AY30" s="314" t="s">
        <v>626</v>
      </c>
      <c r="AZ30" s="314" t="s">
        <v>626</v>
      </c>
      <c r="BA30" s="314" t="s">
        <v>626</v>
      </c>
      <c r="BB30" s="314" t="s">
        <v>626</v>
      </c>
      <c r="BC30" s="314" t="s">
        <v>626</v>
      </c>
      <c r="BD30" s="314" t="s">
        <v>626</v>
      </c>
      <c r="BE30" s="314" t="s">
        <v>626</v>
      </c>
      <c r="BF30" s="314" t="s">
        <v>626</v>
      </c>
      <c r="BG30" s="314" t="s">
        <v>626</v>
      </c>
      <c r="BH30" s="314" t="s">
        <v>626</v>
      </c>
      <c r="BI30" s="314" t="s">
        <v>626</v>
      </c>
      <c r="BJ30" s="314" t="s">
        <v>626</v>
      </c>
      <c r="BK30" s="314" t="s">
        <v>626</v>
      </c>
      <c r="BL30" s="314" t="s">
        <v>626</v>
      </c>
      <c r="BM30" s="314" t="s">
        <v>626</v>
      </c>
      <c r="BN30" s="314" t="s">
        <v>626</v>
      </c>
      <c r="BO30" s="314" t="s">
        <v>626</v>
      </c>
      <c r="BP30" s="314" t="s">
        <v>626</v>
      </c>
      <c r="BQ30" s="314" t="s">
        <v>626</v>
      </c>
      <c r="BR30" s="314" t="s">
        <v>626</v>
      </c>
      <c r="BS30" s="314" t="s">
        <v>626</v>
      </c>
      <c r="BT30" s="314" t="s">
        <v>626</v>
      </c>
      <c r="BU30" s="314" t="s">
        <v>626</v>
      </c>
      <c r="BV30" s="314" t="s">
        <v>626</v>
      </c>
      <c r="BW30" s="314" t="s">
        <v>626</v>
      </c>
      <c r="BX30" s="314" t="s">
        <v>626</v>
      </c>
      <c r="BY30" s="314" t="s">
        <v>626</v>
      </c>
      <c r="BZ30" s="314" t="s">
        <v>626</v>
      </c>
      <c r="CA30" s="314" t="s">
        <v>626</v>
      </c>
      <c r="CB30" s="314" t="s">
        <v>626</v>
      </c>
      <c r="CC30" s="314" t="s">
        <v>626</v>
      </c>
      <c r="CD30" s="314" t="s">
        <v>626</v>
      </c>
      <c r="CE30" s="314" t="s">
        <v>626</v>
      </c>
      <c r="CF30" s="314" t="s">
        <v>626</v>
      </c>
      <c r="CG30" s="314" t="s">
        <v>626</v>
      </c>
      <c r="CH30" s="314" t="s">
        <v>626</v>
      </c>
      <c r="CI30" s="314" t="s">
        <v>626</v>
      </c>
      <c r="CJ30" s="314" t="s">
        <v>626</v>
      </c>
      <c r="CK30" s="314" t="s">
        <v>626</v>
      </c>
      <c r="CL30" s="314" t="s">
        <v>626</v>
      </c>
      <c r="CM30" s="314" t="s">
        <v>626</v>
      </c>
      <c r="CN30" s="314" t="s">
        <v>626</v>
      </c>
      <c r="CO30" s="314" t="s">
        <v>626</v>
      </c>
      <c r="CP30" s="314" t="s">
        <v>626</v>
      </c>
      <c r="CQ30" s="314" t="s">
        <v>626</v>
      </c>
      <c r="CR30" s="314" t="s">
        <v>626</v>
      </c>
      <c r="CS30" s="314" t="s">
        <v>626</v>
      </c>
      <c r="CT30" s="314" t="s">
        <v>626</v>
      </c>
      <c r="CU30" s="314" t="s">
        <v>626</v>
      </c>
      <c r="CV30" s="314" t="s">
        <v>626</v>
      </c>
      <c r="CW30" s="314" t="s">
        <v>626</v>
      </c>
      <c r="CX30" s="314" t="s">
        <v>626</v>
      </c>
      <c r="CY30" s="314" t="s">
        <v>626</v>
      </c>
      <c r="CZ30" s="314" t="s">
        <v>626</v>
      </c>
      <c r="DA30" s="314" t="s">
        <v>626</v>
      </c>
      <c r="DB30" s="314" t="s">
        <v>626</v>
      </c>
      <c r="DC30" s="314" t="s">
        <v>626</v>
      </c>
      <c r="DD30" s="314" t="s">
        <v>626</v>
      </c>
      <c r="DE30" s="314" t="s">
        <v>626</v>
      </c>
      <c r="DF30" s="314" t="s">
        <v>626</v>
      </c>
      <c r="DG30" s="315" t="s">
        <v>626</v>
      </c>
    </row>
    <row r="31" spans="1:111" ht="15" customHeight="1" x14ac:dyDescent="0.3">
      <c r="A31" s="513">
        <v>25</v>
      </c>
      <c r="B31" s="228" t="s">
        <v>299</v>
      </c>
      <c r="C31" s="222" t="s">
        <v>300</v>
      </c>
      <c r="D31" s="313" t="s">
        <v>626</v>
      </c>
      <c r="E31" s="314" t="s">
        <v>626</v>
      </c>
      <c r="F31" s="314" t="s">
        <v>626</v>
      </c>
      <c r="G31" s="314" t="s">
        <v>626</v>
      </c>
      <c r="H31" s="314" t="s">
        <v>626</v>
      </c>
      <c r="I31" s="314" t="s">
        <v>626</v>
      </c>
      <c r="J31" s="314" t="s">
        <v>626</v>
      </c>
      <c r="K31" s="314" t="s">
        <v>626</v>
      </c>
      <c r="L31" s="314" t="s">
        <v>626</v>
      </c>
      <c r="M31" s="314" t="s">
        <v>626</v>
      </c>
      <c r="N31" s="314" t="s">
        <v>626</v>
      </c>
      <c r="O31" s="314" t="s">
        <v>626</v>
      </c>
      <c r="P31" s="314" t="s">
        <v>626</v>
      </c>
      <c r="Q31" s="314" t="s">
        <v>626</v>
      </c>
      <c r="R31" s="314" t="s">
        <v>626</v>
      </c>
      <c r="S31" s="314" t="s">
        <v>626</v>
      </c>
      <c r="T31" s="314" t="s">
        <v>626</v>
      </c>
      <c r="U31" s="314" t="s">
        <v>626</v>
      </c>
      <c r="V31" s="314" t="s">
        <v>626</v>
      </c>
      <c r="W31" s="314" t="s">
        <v>626</v>
      </c>
      <c r="X31" s="314" t="s">
        <v>626</v>
      </c>
      <c r="Y31" s="314" t="s">
        <v>626</v>
      </c>
      <c r="Z31" s="314" t="s">
        <v>626</v>
      </c>
      <c r="AA31" s="314" t="s">
        <v>626</v>
      </c>
      <c r="AB31" s="314">
        <v>1</v>
      </c>
      <c r="AC31" s="314" t="s">
        <v>626</v>
      </c>
      <c r="AD31" s="314" t="s">
        <v>626</v>
      </c>
      <c r="AE31" s="314" t="s">
        <v>626</v>
      </c>
      <c r="AF31" s="314" t="s">
        <v>626</v>
      </c>
      <c r="AG31" s="314" t="s">
        <v>626</v>
      </c>
      <c r="AH31" s="314" t="s">
        <v>626</v>
      </c>
      <c r="AI31" s="314" t="s">
        <v>626</v>
      </c>
      <c r="AJ31" s="314" t="s">
        <v>626</v>
      </c>
      <c r="AK31" s="314" t="s">
        <v>626</v>
      </c>
      <c r="AL31" s="314" t="s">
        <v>626</v>
      </c>
      <c r="AM31" s="314" t="s">
        <v>626</v>
      </c>
      <c r="AN31" s="314" t="s">
        <v>626</v>
      </c>
      <c r="AO31" s="314" t="s">
        <v>626</v>
      </c>
      <c r="AP31" s="314" t="s">
        <v>626</v>
      </c>
      <c r="AQ31" s="314" t="s">
        <v>626</v>
      </c>
      <c r="AR31" s="314" t="s">
        <v>626</v>
      </c>
      <c r="AS31" s="314" t="s">
        <v>626</v>
      </c>
      <c r="AT31" s="314" t="s">
        <v>626</v>
      </c>
      <c r="AU31" s="314" t="s">
        <v>626</v>
      </c>
      <c r="AV31" s="314" t="s">
        <v>626</v>
      </c>
      <c r="AW31" s="314" t="s">
        <v>626</v>
      </c>
      <c r="AX31" s="314" t="s">
        <v>626</v>
      </c>
      <c r="AY31" s="314" t="s">
        <v>626</v>
      </c>
      <c r="AZ31" s="314" t="s">
        <v>626</v>
      </c>
      <c r="BA31" s="314" t="s">
        <v>626</v>
      </c>
      <c r="BB31" s="314" t="s">
        <v>626</v>
      </c>
      <c r="BC31" s="314" t="s">
        <v>626</v>
      </c>
      <c r="BD31" s="314" t="s">
        <v>626</v>
      </c>
      <c r="BE31" s="314" t="s">
        <v>626</v>
      </c>
      <c r="BF31" s="314" t="s">
        <v>626</v>
      </c>
      <c r="BG31" s="314" t="s">
        <v>626</v>
      </c>
      <c r="BH31" s="314" t="s">
        <v>626</v>
      </c>
      <c r="BI31" s="314" t="s">
        <v>626</v>
      </c>
      <c r="BJ31" s="314" t="s">
        <v>626</v>
      </c>
      <c r="BK31" s="314" t="s">
        <v>626</v>
      </c>
      <c r="BL31" s="314" t="s">
        <v>626</v>
      </c>
      <c r="BM31" s="314" t="s">
        <v>626</v>
      </c>
      <c r="BN31" s="314" t="s">
        <v>626</v>
      </c>
      <c r="BO31" s="314" t="s">
        <v>626</v>
      </c>
      <c r="BP31" s="314" t="s">
        <v>626</v>
      </c>
      <c r="BQ31" s="314" t="s">
        <v>626</v>
      </c>
      <c r="BR31" s="314" t="s">
        <v>626</v>
      </c>
      <c r="BS31" s="314" t="s">
        <v>626</v>
      </c>
      <c r="BT31" s="314" t="s">
        <v>626</v>
      </c>
      <c r="BU31" s="314" t="s">
        <v>626</v>
      </c>
      <c r="BV31" s="314" t="s">
        <v>626</v>
      </c>
      <c r="BW31" s="314" t="s">
        <v>626</v>
      </c>
      <c r="BX31" s="314" t="s">
        <v>626</v>
      </c>
      <c r="BY31" s="314" t="s">
        <v>626</v>
      </c>
      <c r="BZ31" s="314" t="s">
        <v>626</v>
      </c>
      <c r="CA31" s="314" t="s">
        <v>626</v>
      </c>
      <c r="CB31" s="314" t="s">
        <v>626</v>
      </c>
      <c r="CC31" s="314" t="s">
        <v>626</v>
      </c>
      <c r="CD31" s="314" t="s">
        <v>626</v>
      </c>
      <c r="CE31" s="314" t="s">
        <v>626</v>
      </c>
      <c r="CF31" s="314" t="s">
        <v>626</v>
      </c>
      <c r="CG31" s="314" t="s">
        <v>626</v>
      </c>
      <c r="CH31" s="314" t="s">
        <v>626</v>
      </c>
      <c r="CI31" s="314" t="s">
        <v>626</v>
      </c>
      <c r="CJ31" s="314" t="s">
        <v>626</v>
      </c>
      <c r="CK31" s="314" t="s">
        <v>626</v>
      </c>
      <c r="CL31" s="314" t="s">
        <v>626</v>
      </c>
      <c r="CM31" s="314" t="s">
        <v>626</v>
      </c>
      <c r="CN31" s="314" t="s">
        <v>626</v>
      </c>
      <c r="CO31" s="314" t="s">
        <v>626</v>
      </c>
      <c r="CP31" s="314" t="s">
        <v>626</v>
      </c>
      <c r="CQ31" s="314" t="s">
        <v>626</v>
      </c>
      <c r="CR31" s="314" t="s">
        <v>626</v>
      </c>
      <c r="CS31" s="314" t="s">
        <v>626</v>
      </c>
      <c r="CT31" s="314" t="s">
        <v>626</v>
      </c>
      <c r="CU31" s="314" t="s">
        <v>626</v>
      </c>
      <c r="CV31" s="314" t="s">
        <v>626</v>
      </c>
      <c r="CW31" s="314" t="s">
        <v>626</v>
      </c>
      <c r="CX31" s="314" t="s">
        <v>626</v>
      </c>
      <c r="CY31" s="314" t="s">
        <v>626</v>
      </c>
      <c r="CZ31" s="314" t="s">
        <v>626</v>
      </c>
      <c r="DA31" s="314" t="s">
        <v>626</v>
      </c>
      <c r="DB31" s="314" t="s">
        <v>626</v>
      </c>
      <c r="DC31" s="314" t="s">
        <v>626</v>
      </c>
      <c r="DD31" s="314" t="s">
        <v>626</v>
      </c>
      <c r="DE31" s="314" t="s">
        <v>626</v>
      </c>
      <c r="DF31" s="314" t="s">
        <v>626</v>
      </c>
      <c r="DG31" s="315" t="s">
        <v>626</v>
      </c>
    </row>
    <row r="32" spans="1:111" ht="15" customHeight="1" x14ac:dyDescent="0.3">
      <c r="A32" s="513">
        <v>26</v>
      </c>
      <c r="B32" s="228" t="s">
        <v>301</v>
      </c>
      <c r="C32" s="222" t="s">
        <v>302</v>
      </c>
      <c r="D32" s="313" t="s">
        <v>626</v>
      </c>
      <c r="E32" s="314" t="s">
        <v>626</v>
      </c>
      <c r="F32" s="314" t="s">
        <v>626</v>
      </c>
      <c r="G32" s="314" t="s">
        <v>626</v>
      </c>
      <c r="H32" s="314" t="s">
        <v>626</v>
      </c>
      <c r="I32" s="314" t="s">
        <v>626</v>
      </c>
      <c r="J32" s="314" t="s">
        <v>626</v>
      </c>
      <c r="K32" s="314" t="s">
        <v>626</v>
      </c>
      <c r="L32" s="314" t="s">
        <v>626</v>
      </c>
      <c r="M32" s="314" t="s">
        <v>626</v>
      </c>
      <c r="N32" s="314" t="s">
        <v>626</v>
      </c>
      <c r="O32" s="314" t="s">
        <v>626</v>
      </c>
      <c r="P32" s="314" t="s">
        <v>626</v>
      </c>
      <c r="Q32" s="314" t="s">
        <v>626</v>
      </c>
      <c r="R32" s="314" t="s">
        <v>626</v>
      </c>
      <c r="S32" s="314" t="s">
        <v>626</v>
      </c>
      <c r="T32" s="314" t="s">
        <v>626</v>
      </c>
      <c r="U32" s="314" t="s">
        <v>626</v>
      </c>
      <c r="V32" s="314" t="s">
        <v>626</v>
      </c>
      <c r="W32" s="314" t="s">
        <v>626</v>
      </c>
      <c r="X32" s="314" t="s">
        <v>626</v>
      </c>
      <c r="Y32" s="314" t="s">
        <v>626</v>
      </c>
      <c r="Z32" s="314" t="s">
        <v>626</v>
      </c>
      <c r="AA32" s="314" t="s">
        <v>626</v>
      </c>
      <c r="AB32" s="314" t="s">
        <v>626</v>
      </c>
      <c r="AC32" s="314">
        <v>1</v>
      </c>
      <c r="AD32" s="314" t="s">
        <v>626</v>
      </c>
      <c r="AE32" s="314" t="s">
        <v>626</v>
      </c>
      <c r="AF32" s="314" t="s">
        <v>626</v>
      </c>
      <c r="AG32" s="314" t="s">
        <v>626</v>
      </c>
      <c r="AH32" s="314" t="s">
        <v>626</v>
      </c>
      <c r="AI32" s="314" t="s">
        <v>626</v>
      </c>
      <c r="AJ32" s="314" t="s">
        <v>626</v>
      </c>
      <c r="AK32" s="314" t="s">
        <v>626</v>
      </c>
      <c r="AL32" s="314" t="s">
        <v>626</v>
      </c>
      <c r="AM32" s="314" t="s">
        <v>626</v>
      </c>
      <c r="AN32" s="314" t="s">
        <v>626</v>
      </c>
      <c r="AO32" s="314" t="s">
        <v>626</v>
      </c>
      <c r="AP32" s="314" t="s">
        <v>626</v>
      </c>
      <c r="AQ32" s="314" t="s">
        <v>626</v>
      </c>
      <c r="AR32" s="314" t="s">
        <v>626</v>
      </c>
      <c r="AS32" s="314" t="s">
        <v>626</v>
      </c>
      <c r="AT32" s="314" t="s">
        <v>626</v>
      </c>
      <c r="AU32" s="314" t="s">
        <v>626</v>
      </c>
      <c r="AV32" s="314" t="s">
        <v>626</v>
      </c>
      <c r="AW32" s="314" t="s">
        <v>626</v>
      </c>
      <c r="AX32" s="314" t="s">
        <v>626</v>
      </c>
      <c r="AY32" s="314" t="s">
        <v>626</v>
      </c>
      <c r="AZ32" s="314" t="s">
        <v>626</v>
      </c>
      <c r="BA32" s="314" t="s">
        <v>626</v>
      </c>
      <c r="BB32" s="314" t="s">
        <v>626</v>
      </c>
      <c r="BC32" s="314" t="s">
        <v>626</v>
      </c>
      <c r="BD32" s="314" t="s">
        <v>626</v>
      </c>
      <c r="BE32" s="314" t="s">
        <v>626</v>
      </c>
      <c r="BF32" s="314" t="s">
        <v>626</v>
      </c>
      <c r="BG32" s="314" t="s">
        <v>626</v>
      </c>
      <c r="BH32" s="314" t="s">
        <v>626</v>
      </c>
      <c r="BI32" s="314" t="s">
        <v>626</v>
      </c>
      <c r="BJ32" s="314" t="s">
        <v>626</v>
      </c>
      <c r="BK32" s="314" t="s">
        <v>626</v>
      </c>
      <c r="BL32" s="314" t="s">
        <v>626</v>
      </c>
      <c r="BM32" s="314" t="s">
        <v>626</v>
      </c>
      <c r="BN32" s="314" t="s">
        <v>626</v>
      </c>
      <c r="BO32" s="314" t="s">
        <v>626</v>
      </c>
      <c r="BP32" s="314" t="s">
        <v>626</v>
      </c>
      <c r="BQ32" s="314" t="s">
        <v>626</v>
      </c>
      <c r="BR32" s="314" t="s">
        <v>626</v>
      </c>
      <c r="BS32" s="314" t="s">
        <v>626</v>
      </c>
      <c r="BT32" s="314" t="s">
        <v>626</v>
      </c>
      <c r="BU32" s="314" t="s">
        <v>626</v>
      </c>
      <c r="BV32" s="314" t="s">
        <v>626</v>
      </c>
      <c r="BW32" s="314" t="s">
        <v>626</v>
      </c>
      <c r="BX32" s="314" t="s">
        <v>626</v>
      </c>
      <c r="BY32" s="314" t="s">
        <v>626</v>
      </c>
      <c r="BZ32" s="314" t="s">
        <v>626</v>
      </c>
      <c r="CA32" s="314" t="s">
        <v>626</v>
      </c>
      <c r="CB32" s="314" t="s">
        <v>626</v>
      </c>
      <c r="CC32" s="314" t="s">
        <v>626</v>
      </c>
      <c r="CD32" s="314" t="s">
        <v>626</v>
      </c>
      <c r="CE32" s="314" t="s">
        <v>626</v>
      </c>
      <c r="CF32" s="314" t="s">
        <v>626</v>
      </c>
      <c r="CG32" s="314" t="s">
        <v>626</v>
      </c>
      <c r="CH32" s="314" t="s">
        <v>626</v>
      </c>
      <c r="CI32" s="314" t="s">
        <v>626</v>
      </c>
      <c r="CJ32" s="314" t="s">
        <v>626</v>
      </c>
      <c r="CK32" s="314" t="s">
        <v>626</v>
      </c>
      <c r="CL32" s="314" t="s">
        <v>626</v>
      </c>
      <c r="CM32" s="314" t="s">
        <v>626</v>
      </c>
      <c r="CN32" s="314" t="s">
        <v>626</v>
      </c>
      <c r="CO32" s="314" t="s">
        <v>626</v>
      </c>
      <c r="CP32" s="314" t="s">
        <v>626</v>
      </c>
      <c r="CQ32" s="314" t="s">
        <v>626</v>
      </c>
      <c r="CR32" s="314" t="s">
        <v>626</v>
      </c>
      <c r="CS32" s="314" t="s">
        <v>626</v>
      </c>
      <c r="CT32" s="314" t="s">
        <v>626</v>
      </c>
      <c r="CU32" s="314" t="s">
        <v>626</v>
      </c>
      <c r="CV32" s="314" t="s">
        <v>626</v>
      </c>
      <c r="CW32" s="314" t="s">
        <v>626</v>
      </c>
      <c r="CX32" s="314" t="s">
        <v>626</v>
      </c>
      <c r="CY32" s="314" t="s">
        <v>626</v>
      </c>
      <c r="CZ32" s="314" t="s">
        <v>626</v>
      </c>
      <c r="DA32" s="314" t="s">
        <v>626</v>
      </c>
      <c r="DB32" s="314" t="s">
        <v>626</v>
      </c>
      <c r="DC32" s="314" t="s">
        <v>626</v>
      </c>
      <c r="DD32" s="314" t="s">
        <v>626</v>
      </c>
      <c r="DE32" s="314" t="s">
        <v>626</v>
      </c>
      <c r="DF32" s="314" t="s">
        <v>626</v>
      </c>
      <c r="DG32" s="315" t="s">
        <v>626</v>
      </c>
    </row>
    <row r="33" spans="1:111" ht="15" customHeight="1" x14ac:dyDescent="0.3">
      <c r="A33" s="513">
        <v>27</v>
      </c>
      <c r="B33" s="228" t="s">
        <v>303</v>
      </c>
      <c r="C33" s="222" t="s">
        <v>212</v>
      </c>
      <c r="D33" s="313" t="s">
        <v>626</v>
      </c>
      <c r="E33" s="314" t="s">
        <v>626</v>
      </c>
      <c r="F33" s="314" t="s">
        <v>626</v>
      </c>
      <c r="G33" s="314" t="s">
        <v>626</v>
      </c>
      <c r="H33" s="314" t="s">
        <v>626</v>
      </c>
      <c r="I33" s="314" t="s">
        <v>626</v>
      </c>
      <c r="J33" s="314" t="s">
        <v>626</v>
      </c>
      <c r="K33" s="314" t="s">
        <v>626</v>
      </c>
      <c r="L33" s="314" t="s">
        <v>626</v>
      </c>
      <c r="M33" s="314" t="s">
        <v>626</v>
      </c>
      <c r="N33" s="314" t="s">
        <v>626</v>
      </c>
      <c r="O33" s="314" t="s">
        <v>626</v>
      </c>
      <c r="P33" s="314" t="s">
        <v>626</v>
      </c>
      <c r="Q33" s="314" t="s">
        <v>626</v>
      </c>
      <c r="R33" s="314" t="s">
        <v>626</v>
      </c>
      <c r="S33" s="314" t="s">
        <v>626</v>
      </c>
      <c r="T33" s="314" t="s">
        <v>626</v>
      </c>
      <c r="U33" s="314" t="s">
        <v>626</v>
      </c>
      <c r="V33" s="314" t="s">
        <v>626</v>
      </c>
      <c r="W33" s="314" t="s">
        <v>626</v>
      </c>
      <c r="X33" s="314" t="s">
        <v>626</v>
      </c>
      <c r="Y33" s="314" t="s">
        <v>626</v>
      </c>
      <c r="Z33" s="314" t="s">
        <v>626</v>
      </c>
      <c r="AA33" s="314" t="s">
        <v>626</v>
      </c>
      <c r="AB33" s="314" t="s">
        <v>626</v>
      </c>
      <c r="AC33" s="314" t="s">
        <v>626</v>
      </c>
      <c r="AD33" s="314">
        <v>1</v>
      </c>
      <c r="AE33" s="314" t="s">
        <v>626</v>
      </c>
      <c r="AF33" s="314" t="s">
        <v>626</v>
      </c>
      <c r="AG33" s="314" t="s">
        <v>626</v>
      </c>
      <c r="AH33" s="314" t="s">
        <v>626</v>
      </c>
      <c r="AI33" s="314" t="s">
        <v>626</v>
      </c>
      <c r="AJ33" s="314" t="s">
        <v>626</v>
      </c>
      <c r="AK33" s="314" t="s">
        <v>626</v>
      </c>
      <c r="AL33" s="314" t="s">
        <v>626</v>
      </c>
      <c r="AM33" s="314" t="s">
        <v>626</v>
      </c>
      <c r="AN33" s="314" t="s">
        <v>626</v>
      </c>
      <c r="AO33" s="314" t="s">
        <v>626</v>
      </c>
      <c r="AP33" s="314" t="s">
        <v>626</v>
      </c>
      <c r="AQ33" s="314" t="s">
        <v>626</v>
      </c>
      <c r="AR33" s="314" t="s">
        <v>626</v>
      </c>
      <c r="AS33" s="314" t="s">
        <v>626</v>
      </c>
      <c r="AT33" s="314" t="s">
        <v>626</v>
      </c>
      <c r="AU33" s="314" t="s">
        <v>626</v>
      </c>
      <c r="AV33" s="314" t="s">
        <v>626</v>
      </c>
      <c r="AW33" s="314" t="s">
        <v>626</v>
      </c>
      <c r="AX33" s="314" t="s">
        <v>626</v>
      </c>
      <c r="AY33" s="314" t="s">
        <v>626</v>
      </c>
      <c r="AZ33" s="314" t="s">
        <v>626</v>
      </c>
      <c r="BA33" s="314" t="s">
        <v>626</v>
      </c>
      <c r="BB33" s="314" t="s">
        <v>626</v>
      </c>
      <c r="BC33" s="314" t="s">
        <v>626</v>
      </c>
      <c r="BD33" s="314" t="s">
        <v>626</v>
      </c>
      <c r="BE33" s="314" t="s">
        <v>626</v>
      </c>
      <c r="BF33" s="314" t="s">
        <v>626</v>
      </c>
      <c r="BG33" s="314" t="s">
        <v>626</v>
      </c>
      <c r="BH33" s="314" t="s">
        <v>626</v>
      </c>
      <c r="BI33" s="314" t="s">
        <v>626</v>
      </c>
      <c r="BJ33" s="314" t="s">
        <v>626</v>
      </c>
      <c r="BK33" s="314" t="s">
        <v>626</v>
      </c>
      <c r="BL33" s="314" t="s">
        <v>626</v>
      </c>
      <c r="BM33" s="314" t="s">
        <v>626</v>
      </c>
      <c r="BN33" s="314" t="s">
        <v>626</v>
      </c>
      <c r="BO33" s="314" t="s">
        <v>626</v>
      </c>
      <c r="BP33" s="314" t="s">
        <v>626</v>
      </c>
      <c r="BQ33" s="314" t="s">
        <v>626</v>
      </c>
      <c r="BR33" s="314" t="s">
        <v>626</v>
      </c>
      <c r="BS33" s="314" t="s">
        <v>626</v>
      </c>
      <c r="BT33" s="314" t="s">
        <v>626</v>
      </c>
      <c r="BU33" s="314" t="s">
        <v>626</v>
      </c>
      <c r="BV33" s="314" t="s">
        <v>626</v>
      </c>
      <c r="BW33" s="314" t="s">
        <v>626</v>
      </c>
      <c r="BX33" s="314" t="s">
        <v>626</v>
      </c>
      <c r="BY33" s="314" t="s">
        <v>626</v>
      </c>
      <c r="BZ33" s="314" t="s">
        <v>626</v>
      </c>
      <c r="CA33" s="314" t="s">
        <v>626</v>
      </c>
      <c r="CB33" s="314" t="s">
        <v>626</v>
      </c>
      <c r="CC33" s="314" t="s">
        <v>626</v>
      </c>
      <c r="CD33" s="314" t="s">
        <v>626</v>
      </c>
      <c r="CE33" s="314" t="s">
        <v>626</v>
      </c>
      <c r="CF33" s="314" t="s">
        <v>626</v>
      </c>
      <c r="CG33" s="314" t="s">
        <v>626</v>
      </c>
      <c r="CH33" s="314" t="s">
        <v>626</v>
      </c>
      <c r="CI33" s="314" t="s">
        <v>626</v>
      </c>
      <c r="CJ33" s="314" t="s">
        <v>626</v>
      </c>
      <c r="CK33" s="314" t="s">
        <v>626</v>
      </c>
      <c r="CL33" s="314" t="s">
        <v>626</v>
      </c>
      <c r="CM33" s="314" t="s">
        <v>626</v>
      </c>
      <c r="CN33" s="314" t="s">
        <v>626</v>
      </c>
      <c r="CO33" s="314" t="s">
        <v>626</v>
      </c>
      <c r="CP33" s="314" t="s">
        <v>626</v>
      </c>
      <c r="CQ33" s="314" t="s">
        <v>626</v>
      </c>
      <c r="CR33" s="314" t="s">
        <v>626</v>
      </c>
      <c r="CS33" s="314" t="s">
        <v>626</v>
      </c>
      <c r="CT33" s="314" t="s">
        <v>626</v>
      </c>
      <c r="CU33" s="314" t="s">
        <v>626</v>
      </c>
      <c r="CV33" s="314" t="s">
        <v>626</v>
      </c>
      <c r="CW33" s="314" t="s">
        <v>626</v>
      </c>
      <c r="CX33" s="314" t="s">
        <v>626</v>
      </c>
      <c r="CY33" s="314" t="s">
        <v>626</v>
      </c>
      <c r="CZ33" s="314" t="s">
        <v>626</v>
      </c>
      <c r="DA33" s="314" t="s">
        <v>626</v>
      </c>
      <c r="DB33" s="314" t="s">
        <v>626</v>
      </c>
      <c r="DC33" s="314" t="s">
        <v>626</v>
      </c>
      <c r="DD33" s="314" t="s">
        <v>626</v>
      </c>
      <c r="DE33" s="314" t="s">
        <v>626</v>
      </c>
      <c r="DF33" s="314" t="s">
        <v>626</v>
      </c>
      <c r="DG33" s="315" t="s">
        <v>626</v>
      </c>
    </row>
    <row r="34" spans="1:111" ht="15" customHeight="1" x14ac:dyDescent="0.3">
      <c r="A34" s="513">
        <v>28</v>
      </c>
      <c r="B34" s="228" t="s">
        <v>304</v>
      </c>
      <c r="C34" s="222" t="s">
        <v>213</v>
      </c>
      <c r="D34" s="313" t="s">
        <v>626</v>
      </c>
      <c r="E34" s="314" t="s">
        <v>626</v>
      </c>
      <c r="F34" s="314" t="s">
        <v>626</v>
      </c>
      <c r="G34" s="314" t="s">
        <v>626</v>
      </c>
      <c r="H34" s="314" t="s">
        <v>626</v>
      </c>
      <c r="I34" s="314" t="s">
        <v>626</v>
      </c>
      <c r="J34" s="314" t="s">
        <v>626</v>
      </c>
      <c r="K34" s="314" t="s">
        <v>626</v>
      </c>
      <c r="L34" s="314" t="s">
        <v>626</v>
      </c>
      <c r="M34" s="314" t="s">
        <v>626</v>
      </c>
      <c r="N34" s="314" t="s">
        <v>626</v>
      </c>
      <c r="O34" s="314" t="s">
        <v>626</v>
      </c>
      <c r="P34" s="314" t="s">
        <v>626</v>
      </c>
      <c r="Q34" s="314" t="s">
        <v>626</v>
      </c>
      <c r="R34" s="314" t="s">
        <v>626</v>
      </c>
      <c r="S34" s="314" t="s">
        <v>626</v>
      </c>
      <c r="T34" s="314" t="s">
        <v>626</v>
      </c>
      <c r="U34" s="314" t="s">
        <v>626</v>
      </c>
      <c r="V34" s="314" t="s">
        <v>626</v>
      </c>
      <c r="W34" s="314" t="s">
        <v>626</v>
      </c>
      <c r="X34" s="314" t="s">
        <v>626</v>
      </c>
      <c r="Y34" s="314" t="s">
        <v>626</v>
      </c>
      <c r="Z34" s="314" t="s">
        <v>626</v>
      </c>
      <c r="AA34" s="314" t="s">
        <v>626</v>
      </c>
      <c r="AB34" s="314" t="s">
        <v>626</v>
      </c>
      <c r="AC34" s="314" t="s">
        <v>626</v>
      </c>
      <c r="AD34" s="314" t="s">
        <v>626</v>
      </c>
      <c r="AE34" s="314">
        <v>1</v>
      </c>
      <c r="AF34" s="314" t="s">
        <v>626</v>
      </c>
      <c r="AG34" s="314" t="s">
        <v>626</v>
      </c>
      <c r="AH34" s="314" t="s">
        <v>626</v>
      </c>
      <c r="AI34" s="314" t="s">
        <v>626</v>
      </c>
      <c r="AJ34" s="314" t="s">
        <v>626</v>
      </c>
      <c r="AK34" s="314" t="s">
        <v>626</v>
      </c>
      <c r="AL34" s="314" t="s">
        <v>626</v>
      </c>
      <c r="AM34" s="314" t="s">
        <v>626</v>
      </c>
      <c r="AN34" s="314" t="s">
        <v>626</v>
      </c>
      <c r="AO34" s="314" t="s">
        <v>626</v>
      </c>
      <c r="AP34" s="314" t="s">
        <v>626</v>
      </c>
      <c r="AQ34" s="314" t="s">
        <v>626</v>
      </c>
      <c r="AR34" s="314" t="s">
        <v>626</v>
      </c>
      <c r="AS34" s="314" t="s">
        <v>626</v>
      </c>
      <c r="AT34" s="314" t="s">
        <v>626</v>
      </c>
      <c r="AU34" s="314" t="s">
        <v>626</v>
      </c>
      <c r="AV34" s="314" t="s">
        <v>626</v>
      </c>
      <c r="AW34" s="314" t="s">
        <v>626</v>
      </c>
      <c r="AX34" s="314" t="s">
        <v>626</v>
      </c>
      <c r="AY34" s="314" t="s">
        <v>626</v>
      </c>
      <c r="AZ34" s="314" t="s">
        <v>626</v>
      </c>
      <c r="BA34" s="314" t="s">
        <v>626</v>
      </c>
      <c r="BB34" s="314" t="s">
        <v>626</v>
      </c>
      <c r="BC34" s="314" t="s">
        <v>626</v>
      </c>
      <c r="BD34" s="314" t="s">
        <v>626</v>
      </c>
      <c r="BE34" s="314" t="s">
        <v>626</v>
      </c>
      <c r="BF34" s="314" t="s">
        <v>626</v>
      </c>
      <c r="BG34" s="314" t="s">
        <v>626</v>
      </c>
      <c r="BH34" s="314" t="s">
        <v>626</v>
      </c>
      <c r="BI34" s="314" t="s">
        <v>626</v>
      </c>
      <c r="BJ34" s="314" t="s">
        <v>626</v>
      </c>
      <c r="BK34" s="314" t="s">
        <v>626</v>
      </c>
      <c r="BL34" s="314" t="s">
        <v>626</v>
      </c>
      <c r="BM34" s="314" t="s">
        <v>626</v>
      </c>
      <c r="BN34" s="314" t="s">
        <v>626</v>
      </c>
      <c r="BO34" s="314" t="s">
        <v>626</v>
      </c>
      <c r="BP34" s="314" t="s">
        <v>626</v>
      </c>
      <c r="BQ34" s="314" t="s">
        <v>626</v>
      </c>
      <c r="BR34" s="314" t="s">
        <v>626</v>
      </c>
      <c r="BS34" s="314" t="s">
        <v>626</v>
      </c>
      <c r="BT34" s="314" t="s">
        <v>626</v>
      </c>
      <c r="BU34" s="314" t="s">
        <v>626</v>
      </c>
      <c r="BV34" s="314" t="s">
        <v>626</v>
      </c>
      <c r="BW34" s="314" t="s">
        <v>626</v>
      </c>
      <c r="BX34" s="314" t="s">
        <v>626</v>
      </c>
      <c r="BY34" s="314" t="s">
        <v>626</v>
      </c>
      <c r="BZ34" s="314" t="s">
        <v>626</v>
      </c>
      <c r="CA34" s="314" t="s">
        <v>626</v>
      </c>
      <c r="CB34" s="314" t="s">
        <v>626</v>
      </c>
      <c r="CC34" s="314" t="s">
        <v>626</v>
      </c>
      <c r="CD34" s="314" t="s">
        <v>626</v>
      </c>
      <c r="CE34" s="314" t="s">
        <v>626</v>
      </c>
      <c r="CF34" s="314" t="s">
        <v>626</v>
      </c>
      <c r="CG34" s="314" t="s">
        <v>626</v>
      </c>
      <c r="CH34" s="314" t="s">
        <v>626</v>
      </c>
      <c r="CI34" s="314" t="s">
        <v>626</v>
      </c>
      <c r="CJ34" s="314" t="s">
        <v>626</v>
      </c>
      <c r="CK34" s="314" t="s">
        <v>626</v>
      </c>
      <c r="CL34" s="314" t="s">
        <v>626</v>
      </c>
      <c r="CM34" s="314" t="s">
        <v>626</v>
      </c>
      <c r="CN34" s="314" t="s">
        <v>626</v>
      </c>
      <c r="CO34" s="314" t="s">
        <v>626</v>
      </c>
      <c r="CP34" s="314" t="s">
        <v>626</v>
      </c>
      <c r="CQ34" s="314" t="s">
        <v>626</v>
      </c>
      <c r="CR34" s="314" t="s">
        <v>626</v>
      </c>
      <c r="CS34" s="314" t="s">
        <v>626</v>
      </c>
      <c r="CT34" s="314" t="s">
        <v>626</v>
      </c>
      <c r="CU34" s="314" t="s">
        <v>626</v>
      </c>
      <c r="CV34" s="314" t="s">
        <v>626</v>
      </c>
      <c r="CW34" s="314" t="s">
        <v>626</v>
      </c>
      <c r="CX34" s="314" t="s">
        <v>626</v>
      </c>
      <c r="CY34" s="314" t="s">
        <v>626</v>
      </c>
      <c r="CZ34" s="314" t="s">
        <v>626</v>
      </c>
      <c r="DA34" s="314" t="s">
        <v>626</v>
      </c>
      <c r="DB34" s="314" t="s">
        <v>626</v>
      </c>
      <c r="DC34" s="314" t="s">
        <v>626</v>
      </c>
      <c r="DD34" s="314" t="s">
        <v>626</v>
      </c>
      <c r="DE34" s="314" t="s">
        <v>626</v>
      </c>
      <c r="DF34" s="314" t="s">
        <v>626</v>
      </c>
      <c r="DG34" s="315" t="s">
        <v>626</v>
      </c>
    </row>
    <row r="35" spans="1:111" ht="15" customHeight="1" x14ac:dyDescent="0.3">
      <c r="A35" s="513">
        <v>29</v>
      </c>
      <c r="B35" s="228" t="s">
        <v>305</v>
      </c>
      <c r="C35" s="222" t="s">
        <v>214</v>
      </c>
      <c r="D35" s="313" t="s">
        <v>626</v>
      </c>
      <c r="E35" s="314" t="s">
        <v>626</v>
      </c>
      <c r="F35" s="314" t="s">
        <v>626</v>
      </c>
      <c r="G35" s="314" t="s">
        <v>626</v>
      </c>
      <c r="H35" s="314" t="s">
        <v>626</v>
      </c>
      <c r="I35" s="314" t="s">
        <v>626</v>
      </c>
      <c r="J35" s="314" t="s">
        <v>626</v>
      </c>
      <c r="K35" s="314" t="s">
        <v>626</v>
      </c>
      <c r="L35" s="314" t="s">
        <v>626</v>
      </c>
      <c r="M35" s="314" t="s">
        <v>626</v>
      </c>
      <c r="N35" s="314" t="s">
        <v>626</v>
      </c>
      <c r="O35" s="314" t="s">
        <v>626</v>
      </c>
      <c r="P35" s="314" t="s">
        <v>626</v>
      </c>
      <c r="Q35" s="314" t="s">
        <v>626</v>
      </c>
      <c r="R35" s="314" t="s">
        <v>626</v>
      </c>
      <c r="S35" s="314" t="s">
        <v>626</v>
      </c>
      <c r="T35" s="314" t="s">
        <v>626</v>
      </c>
      <c r="U35" s="314" t="s">
        <v>626</v>
      </c>
      <c r="V35" s="314" t="s">
        <v>626</v>
      </c>
      <c r="W35" s="314" t="s">
        <v>626</v>
      </c>
      <c r="X35" s="314" t="s">
        <v>626</v>
      </c>
      <c r="Y35" s="314" t="s">
        <v>626</v>
      </c>
      <c r="Z35" s="314" t="s">
        <v>626</v>
      </c>
      <c r="AA35" s="314" t="s">
        <v>626</v>
      </c>
      <c r="AB35" s="314" t="s">
        <v>626</v>
      </c>
      <c r="AC35" s="314" t="s">
        <v>626</v>
      </c>
      <c r="AD35" s="314" t="s">
        <v>626</v>
      </c>
      <c r="AE35" s="314" t="s">
        <v>626</v>
      </c>
      <c r="AF35" s="314">
        <v>1</v>
      </c>
      <c r="AG35" s="314" t="s">
        <v>626</v>
      </c>
      <c r="AH35" s="314" t="s">
        <v>626</v>
      </c>
      <c r="AI35" s="314" t="s">
        <v>626</v>
      </c>
      <c r="AJ35" s="314" t="s">
        <v>626</v>
      </c>
      <c r="AK35" s="314" t="s">
        <v>626</v>
      </c>
      <c r="AL35" s="314" t="s">
        <v>626</v>
      </c>
      <c r="AM35" s="314" t="s">
        <v>626</v>
      </c>
      <c r="AN35" s="314" t="s">
        <v>626</v>
      </c>
      <c r="AO35" s="314" t="s">
        <v>626</v>
      </c>
      <c r="AP35" s="314" t="s">
        <v>626</v>
      </c>
      <c r="AQ35" s="314" t="s">
        <v>626</v>
      </c>
      <c r="AR35" s="314" t="s">
        <v>626</v>
      </c>
      <c r="AS35" s="314" t="s">
        <v>626</v>
      </c>
      <c r="AT35" s="314" t="s">
        <v>626</v>
      </c>
      <c r="AU35" s="314" t="s">
        <v>626</v>
      </c>
      <c r="AV35" s="314" t="s">
        <v>626</v>
      </c>
      <c r="AW35" s="314" t="s">
        <v>626</v>
      </c>
      <c r="AX35" s="314" t="s">
        <v>626</v>
      </c>
      <c r="AY35" s="314" t="s">
        <v>626</v>
      </c>
      <c r="AZ35" s="314" t="s">
        <v>626</v>
      </c>
      <c r="BA35" s="314" t="s">
        <v>626</v>
      </c>
      <c r="BB35" s="314" t="s">
        <v>626</v>
      </c>
      <c r="BC35" s="314" t="s">
        <v>626</v>
      </c>
      <c r="BD35" s="314" t="s">
        <v>626</v>
      </c>
      <c r="BE35" s="314" t="s">
        <v>626</v>
      </c>
      <c r="BF35" s="314" t="s">
        <v>626</v>
      </c>
      <c r="BG35" s="314" t="s">
        <v>626</v>
      </c>
      <c r="BH35" s="314" t="s">
        <v>626</v>
      </c>
      <c r="BI35" s="314" t="s">
        <v>626</v>
      </c>
      <c r="BJ35" s="314" t="s">
        <v>626</v>
      </c>
      <c r="BK35" s="314" t="s">
        <v>626</v>
      </c>
      <c r="BL35" s="314" t="s">
        <v>626</v>
      </c>
      <c r="BM35" s="314" t="s">
        <v>626</v>
      </c>
      <c r="BN35" s="314" t="s">
        <v>626</v>
      </c>
      <c r="BO35" s="314" t="s">
        <v>626</v>
      </c>
      <c r="BP35" s="314" t="s">
        <v>626</v>
      </c>
      <c r="BQ35" s="314" t="s">
        <v>626</v>
      </c>
      <c r="BR35" s="314" t="s">
        <v>626</v>
      </c>
      <c r="BS35" s="314" t="s">
        <v>626</v>
      </c>
      <c r="BT35" s="314" t="s">
        <v>626</v>
      </c>
      <c r="BU35" s="314" t="s">
        <v>626</v>
      </c>
      <c r="BV35" s="314" t="s">
        <v>626</v>
      </c>
      <c r="BW35" s="314" t="s">
        <v>626</v>
      </c>
      <c r="BX35" s="314" t="s">
        <v>626</v>
      </c>
      <c r="BY35" s="314" t="s">
        <v>626</v>
      </c>
      <c r="BZ35" s="314" t="s">
        <v>626</v>
      </c>
      <c r="CA35" s="314" t="s">
        <v>626</v>
      </c>
      <c r="CB35" s="314" t="s">
        <v>626</v>
      </c>
      <c r="CC35" s="314" t="s">
        <v>626</v>
      </c>
      <c r="CD35" s="314" t="s">
        <v>626</v>
      </c>
      <c r="CE35" s="314" t="s">
        <v>626</v>
      </c>
      <c r="CF35" s="314" t="s">
        <v>626</v>
      </c>
      <c r="CG35" s="314" t="s">
        <v>626</v>
      </c>
      <c r="CH35" s="314" t="s">
        <v>626</v>
      </c>
      <c r="CI35" s="314" t="s">
        <v>626</v>
      </c>
      <c r="CJ35" s="314" t="s">
        <v>626</v>
      </c>
      <c r="CK35" s="314" t="s">
        <v>626</v>
      </c>
      <c r="CL35" s="314" t="s">
        <v>626</v>
      </c>
      <c r="CM35" s="314" t="s">
        <v>626</v>
      </c>
      <c r="CN35" s="314" t="s">
        <v>626</v>
      </c>
      <c r="CO35" s="314" t="s">
        <v>626</v>
      </c>
      <c r="CP35" s="314" t="s">
        <v>626</v>
      </c>
      <c r="CQ35" s="314" t="s">
        <v>626</v>
      </c>
      <c r="CR35" s="314" t="s">
        <v>626</v>
      </c>
      <c r="CS35" s="314" t="s">
        <v>626</v>
      </c>
      <c r="CT35" s="314" t="s">
        <v>626</v>
      </c>
      <c r="CU35" s="314" t="s">
        <v>626</v>
      </c>
      <c r="CV35" s="314" t="s">
        <v>626</v>
      </c>
      <c r="CW35" s="314" t="s">
        <v>626</v>
      </c>
      <c r="CX35" s="314" t="s">
        <v>626</v>
      </c>
      <c r="CY35" s="314" t="s">
        <v>626</v>
      </c>
      <c r="CZ35" s="314" t="s">
        <v>626</v>
      </c>
      <c r="DA35" s="314" t="s">
        <v>626</v>
      </c>
      <c r="DB35" s="314" t="s">
        <v>626</v>
      </c>
      <c r="DC35" s="314" t="s">
        <v>626</v>
      </c>
      <c r="DD35" s="314" t="s">
        <v>626</v>
      </c>
      <c r="DE35" s="314" t="s">
        <v>626</v>
      </c>
      <c r="DF35" s="314" t="s">
        <v>626</v>
      </c>
      <c r="DG35" s="315" t="s">
        <v>626</v>
      </c>
    </row>
    <row r="36" spans="1:111" ht="15" customHeight="1" x14ac:dyDescent="0.3">
      <c r="A36" s="513">
        <v>30</v>
      </c>
      <c r="B36" s="228" t="s">
        <v>306</v>
      </c>
      <c r="C36" s="222" t="s">
        <v>215</v>
      </c>
      <c r="D36" s="313" t="s">
        <v>626</v>
      </c>
      <c r="E36" s="314" t="s">
        <v>626</v>
      </c>
      <c r="F36" s="314" t="s">
        <v>626</v>
      </c>
      <c r="G36" s="314" t="s">
        <v>626</v>
      </c>
      <c r="H36" s="314" t="s">
        <v>626</v>
      </c>
      <c r="I36" s="314" t="s">
        <v>626</v>
      </c>
      <c r="J36" s="314" t="s">
        <v>626</v>
      </c>
      <c r="K36" s="314" t="s">
        <v>626</v>
      </c>
      <c r="L36" s="314" t="s">
        <v>626</v>
      </c>
      <c r="M36" s="314" t="s">
        <v>626</v>
      </c>
      <c r="N36" s="314" t="s">
        <v>626</v>
      </c>
      <c r="O36" s="314" t="s">
        <v>626</v>
      </c>
      <c r="P36" s="314" t="s">
        <v>626</v>
      </c>
      <c r="Q36" s="314" t="s">
        <v>626</v>
      </c>
      <c r="R36" s="314" t="s">
        <v>626</v>
      </c>
      <c r="S36" s="314" t="s">
        <v>626</v>
      </c>
      <c r="T36" s="314" t="s">
        <v>626</v>
      </c>
      <c r="U36" s="314" t="s">
        <v>626</v>
      </c>
      <c r="V36" s="314" t="s">
        <v>626</v>
      </c>
      <c r="W36" s="314" t="s">
        <v>626</v>
      </c>
      <c r="X36" s="314" t="s">
        <v>626</v>
      </c>
      <c r="Y36" s="314" t="s">
        <v>626</v>
      </c>
      <c r="Z36" s="314" t="s">
        <v>626</v>
      </c>
      <c r="AA36" s="314" t="s">
        <v>626</v>
      </c>
      <c r="AB36" s="314" t="s">
        <v>626</v>
      </c>
      <c r="AC36" s="314" t="s">
        <v>626</v>
      </c>
      <c r="AD36" s="314" t="s">
        <v>626</v>
      </c>
      <c r="AE36" s="314" t="s">
        <v>626</v>
      </c>
      <c r="AF36" s="314" t="s">
        <v>626</v>
      </c>
      <c r="AG36" s="314">
        <v>1</v>
      </c>
      <c r="AH36" s="314" t="s">
        <v>626</v>
      </c>
      <c r="AI36" s="314" t="s">
        <v>626</v>
      </c>
      <c r="AJ36" s="314" t="s">
        <v>626</v>
      </c>
      <c r="AK36" s="314" t="s">
        <v>626</v>
      </c>
      <c r="AL36" s="314" t="s">
        <v>626</v>
      </c>
      <c r="AM36" s="314" t="s">
        <v>626</v>
      </c>
      <c r="AN36" s="314" t="s">
        <v>626</v>
      </c>
      <c r="AO36" s="314" t="s">
        <v>626</v>
      </c>
      <c r="AP36" s="314" t="s">
        <v>626</v>
      </c>
      <c r="AQ36" s="314" t="s">
        <v>626</v>
      </c>
      <c r="AR36" s="314" t="s">
        <v>626</v>
      </c>
      <c r="AS36" s="314" t="s">
        <v>626</v>
      </c>
      <c r="AT36" s="314" t="s">
        <v>626</v>
      </c>
      <c r="AU36" s="314" t="s">
        <v>626</v>
      </c>
      <c r="AV36" s="314" t="s">
        <v>626</v>
      </c>
      <c r="AW36" s="314" t="s">
        <v>626</v>
      </c>
      <c r="AX36" s="314" t="s">
        <v>626</v>
      </c>
      <c r="AY36" s="314" t="s">
        <v>626</v>
      </c>
      <c r="AZ36" s="314" t="s">
        <v>626</v>
      </c>
      <c r="BA36" s="314" t="s">
        <v>626</v>
      </c>
      <c r="BB36" s="314" t="s">
        <v>626</v>
      </c>
      <c r="BC36" s="314" t="s">
        <v>626</v>
      </c>
      <c r="BD36" s="314" t="s">
        <v>626</v>
      </c>
      <c r="BE36" s="314" t="s">
        <v>626</v>
      </c>
      <c r="BF36" s="314" t="s">
        <v>626</v>
      </c>
      <c r="BG36" s="314" t="s">
        <v>626</v>
      </c>
      <c r="BH36" s="314" t="s">
        <v>626</v>
      </c>
      <c r="BI36" s="314" t="s">
        <v>626</v>
      </c>
      <c r="BJ36" s="314" t="s">
        <v>626</v>
      </c>
      <c r="BK36" s="314" t="s">
        <v>626</v>
      </c>
      <c r="BL36" s="314" t="s">
        <v>626</v>
      </c>
      <c r="BM36" s="314" t="s">
        <v>626</v>
      </c>
      <c r="BN36" s="314" t="s">
        <v>626</v>
      </c>
      <c r="BO36" s="314" t="s">
        <v>626</v>
      </c>
      <c r="BP36" s="314" t="s">
        <v>626</v>
      </c>
      <c r="BQ36" s="314" t="s">
        <v>626</v>
      </c>
      <c r="BR36" s="314" t="s">
        <v>626</v>
      </c>
      <c r="BS36" s="314" t="s">
        <v>626</v>
      </c>
      <c r="BT36" s="314" t="s">
        <v>626</v>
      </c>
      <c r="BU36" s="314" t="s">
        <v>626</v>
      </c>
      <c r="BV36" s="314" t="s">
        <v>626</v>
      </c>
      <c r="BW36" s="314" t="s">
        <v>626</v>
      </c>
      <c r="BX36" s="314" t="s">
        <v>626</v>
      </c>
      <c r="BY36" s="314" t="s">
        <v>626</v>
      </c>
      <c r="BZ36" s="314" t="s">
        <v>626</v>
      </c>
      <c r="CA36" s="314" t="s">
        <v>626</v>
      </c>
      <c r="CB36" s="314" t="s">
        <v>626</v>
      </c>
      <c r="CC36" s="314" t="s">
        <v>626</v>
      </c>
      <c r="CD36" s="314" t="s">
        <v>626</v>
      </c>
      <c r="CE36" s="314" t="s">
        <v>626</v>
      </c>
      <c r="CF36" s="314" t="s">
        <v>626</v>
      </c>
      <c r="CG36" s="314" t="s">
        <v>626</v>
      </c>
      <c r="CH36" s="314" t="s">
        <v>626</v>
      </c>
      <c r="CI36" s="314" t="s">
        <v>626</v>
      </c>
      <c r="CJ36" s="314" t="s">
        <v>626</v>
      </c>
      <c r="CK36" s="314" t="s">
        <v>626</v>
      </c>
      <c r="CL36" s="314" t="s">
        <v>626</v>
      </c>
      <c r="CM36" s="314" t="s">
        <v>626</v>
      </c>
      <c r="CN36" s="314" t="s">
        <v>626</v>
      </c>
      <c r="CO36" s="314" t="s">
        <v>626</v>
      </c>
      <c r="CP36" s="314" t="s">
        <v>626</v>
      </c>
      <c r="CQ36" s="314" t="s">
        <v>626</v>
      </c>
      <c r="CR36" s="314" t="s">
        <v>626</v>
      </c>
      <c r="CS36" s="314" t="s">
        <v>626</v>
      </c>
      <c r="CT36" s="314" t="s">
        <v>626</v>
      </c>
      <c r="CU36" s="314" t="s">
        <v>626</v>
      </c>
      <c r="CV36" s="314" t="s">
        <v>626</v>
      </c>
      <c r="CW36" s="314" t="s">
        <v>626</v>
      </c>
      <c r="CX36" s="314" t="s">
        <v>626</v>
      </c>
      <c r="CY36" s="314" t="s">
        <v>626</v>
      </c>
      <c r="CZ36" s="314" t="s">
        <v>626</v>
      </c>
      <c r="DA36" s="314" t="s">
        <v>626</v>
      </c>
      <c r="DB36" s="314" t="s">
        <v>626</v>
      </c>
      <c r="DC36" s="314" t="s">
        <v>626</v>
      </c>
      <c r="DD36" s="314" t="s">
        <v>626</v>
      </c>
      <c r="DE36" s="314" t="s">
        <v>626</v>
      </c>
      <c r="DF36" s="314" t="s">
        <v>626</v>
      </c>
      <c r="DG36" s="315" t="s">
        <v>626</v>
      </c>
    </row>
    <row r="37" spans="1:111" ht="15" customHeight="1" x14ac:dyDescent="0.3">
      <c r="A37" s="513">
        <v>31</v>
      </c>
      <c r="B37" s="228" t="s">
        <v>307</v>
      </c>
      <c r="C37" s="222" t="s">
        <v>308</v>
      </c>
      <c r="D37" s="313" t="s">
        <v>626</v>
      </c>
      <c r="E37" s="314" t="s">
        <v>626</v>
      </c>
      <c r="F37" s="314" t="s">
        <v>626</v>
      </c>
      <c r="G37" s="314" t="s">
        <v>626</v>
      </c>
      <c r="H37" s="314" t="s">
        <v>626</v>
      </c>
      <c r="I37" s="314" t="s">
        <v>626</v>
      </c>
      <c r="J37" s="314" t="s">
        <v>626</v>
      </c>
      <c r="K37" s="314" t="s">
        <v>626</v>
      </c>
      <c r="L37" s="314" t="s">
        <v>626</v>
      </c>
      <c r="M37" s="314" t="s">
        <v>626</v>
      </c>
      <c r="N37" s="314" t="s">
        <v>626</v>
      </c>
      <c r="O37" s="314" t="s">
        <v>626</v>
      </c>
      <c r="P37" s="314" t="s">
        <v>626</v>
      </c>
      <c r="Q37" s="314" t="s">
        <v>626</v>
      </c>
      <c r="R37" s="314" t="s">
        <v>626</v>
      </c>
      <c r="S37" s="314" t="s">
        <v>626</v>
      </c>
      <c r="T37" s="314" t="s">
        <v>626</v>
      </c>
      <c r="U37" s="314" t="s">
        <v>626</v>
      </c>
      <c r="V37" s="314" t="s">
        <v>626</v>
      </c>
      <c r="W37" s="314" t="s">
        <v>626</v>
      </c>
      <c r="X37" s="314" t="s">
        <v>626</v>
      </c>
      <c r="Y37" s="314" t="s">
        <v>626</v>
      </c>
      <c r="Z37" s="314" t="s">
        <v>626</v>
      </c>
      <c r="AA37" s="314" t="s">
        <v>626</v>
      </c>
      <c r="AB37" s="314" t="s">
        <v>626</v>
      </c>
      <c r="AC37" s="314" t="s">
        <v>626</v>
      </c>
      <c r="AD37" s="314" t="s">
        <v>626</v>
      </c>
      <c r="AE37" s="314" t="s">
        <v>626</v>
      </c>
      <c r="AF37" s="314" t="s">
        <v>626</v>
      </c>
      <c r="AG37" s="314" t="s">
        <v>626</v>
      </c>
      <c r="AH37" s="314">
        <v>1</v>
      </c>
      <c r="AI37" s="314" t="s">
        <v>626</v>
      </c>
      <c r="AJ37" s="314" t="s">
        <v>626</v>
      </c>
      <c r="AK37" s="314" t="s">
        <v>626</v>
      </c>
      <c r="AL37" s="314" t="s">
        <v>626</v>
      </c>
      <c r="AM37" s="314" t="s">
        <v>626</v>
      </c>
      <c r="AN37" s="314" t="s">
        <v>626</v>
      </c>
      <c r="AO37" s="314" t="s">
        <v>626</v>
      </c>
      <c r="AP37" s="314" t="s">
        <v>626</v>
      </c>
      <c r="AQ37" s="314" t="s">
        <v>626</v>
      </c>
      <c r="AR37" s="314" t="s">
        <v>626</v>
      </c>
      <c r="AS37" s="314" t="s">
        <v>626</v>
      </c>
      <c r="AT37" s="314" t="s">
        <v>626</v>
      </c>
      <c r="AU37" s="314" t="s">
        <v>626</v>
      </c>
      <c r="AV37" s="314" t="s">
        <v>626</v>
      </c>
      <c r="AW37" s="314" t="s">
        <v>626</v>
      </c>
      <c r="AX37" s="314" t="s">
        <v>626</v>
      </c>
      <c r="AY37" s="314" t="s">
        <v>626</v>
      </c>
      <c r="AZ37" s="314" t="s">
        <v>626</v>
      </c>
      <c r="BA37" s="314" t="s">
        <v>626</v>
      </c>
      <c r="BB37" s="314" t="s">
        <v>626</v>
      </c>
      <c r="BC37" s="314" t="s">
        <v>626</v>
      </c>
      <c r="BD37" s="314" t="s">
        <v>626</v>
      </c>
      <c r="BE37" s="314" t="s">
        <v>626</v>
      </c>
      <c r="BF37" s="314" t="s">
        <v>626</v>
      </c>
      <c r="BG37" s="314" t="s">
        <v>626</v>
      </c>
      <c r="BH37" s="314" t="s">
        <v>626</v>
      </c>
      <c r="BI37" s="314" t="s">
        <v>626</v>
      </c>
      <c r="BJ37" s="314" t="s">
        <v>626</v>
      </c>
      <c r="BK37" s="314" t="s">
        <v>626</v>
      </c>
      <c r="BL37" s="314" t="s">
        <v>626</v>
      </c>
      <c r="BM37" s="314" t="s">
        <v>626</v>
      </c>
      <c r="BN37" s="314" t="s">
        <v>626</v>
      </c>
      <c r="BO37" s="314" t="s">
        <v>626</v>
      </c>
      <c r="BP37" s="314" t="s">
        <v>626</v>
      </c>
      <c r="BQ37" s="314" t="s">
        <v>626</v>
      </c>
      <c r="BR37" s="314" t="s">
        <v>626</v>
      </c>
      <c r="BS37" s="314" t="s">
        <v>626</v>
      </c>
      <c r="BT37" s="314" t="s">
        <v>626</v>
      </c>
      <c r="BU37" s="314" t="s">
        <v>626</v>
      </c>
      <c r="BV37" s="314" t="s">
        <v>626</v>
      </c>
      <c r="BW37" s="314" t="s">
        <v>626</v>
      </c>
      <c r="BX37" s="314" t="s">
        <v>626</v>
      </c>
      <c r="BY37" s="314" t="s">
        <v>626</v>
      </c>
      <c r="BZ37" s="314" t="s">
        <v>626</v>
      </c>
      <c r="CA37" s="314" t="s">
        <v>626</v>
      </c>
      <c r="CB37" s="314" t="s">
        <v>626</v>
      </c>
      <c r="CC37" s="314" t="s">
        <v>626</v>
      </c>
      <c r="CD37" s="314" t="s">
        <v>626</v>
      </c>
      <c r="CE37" s="314" t="s">
        <v>626</v>
      </c>
      <c r="CF37" s="314" t="s">
        <v>626</v>
      </c>
      <c r="CG37" s="314" t="s">
        <v>626</v>
      </c>
      <c r="CH37" s="314" t="s">
        <v>626</v>
      </c>
      <c r="CI37" s="314" t="s">
        <v>626</v>
      </c>
      <c r="CJ37" s="314" t="s">
        <v>626</v>
      </c>
      <c r="CK37" s="314" t="s">
        <v>626</v>
      </c>
      <c r="CL37" s="314" t="s">
        <v>626</v>
      </c>
      <c r="CM37" s="314" t="s">
        <v>626</v>
      </c>
      <c r="CN37" s="314" t="s">
        <v>626</v>
      </c>
      <c r="CO37" s="314" t="s">
        <v>626</v>
      </c>
      <c r="CP37" s="314" t="s">
        <v>626</v>
      </c>
      <c r="CQ37" s="314" t="s">
        <v>626</v>
      </c>
      <c r="CR37" s="314" t="s">
        <v>626</v>
      </c>
      <c r="CS37" s="314" t="s">
        <v>626</v>
      </c>
      <c r="CT37" s="314" t="s">
        <v>626</v>
      </c>
      <c r="CU37" s="314" t="s">
        <v>626</v>
      </c>
      <c r="CV37" s="314" t="s">
        <v>626</v>
      </c>
      <c r="CW37" s="314" t="s">
        <v>626</v>
      </c>
      <c r="CX37" s="314" t="s">
        <v>626</v>
      </c>
      <c r="CY37" s="314" t="s">
        <v>626</v>
      </c>
      <c r="CZ37" s="314" t="s">
        <v>626</v>
      </c>
      <c r="DA37" s="314" t="s">
        <v>626</v>
      </c>
      <c r="DB37" s="314" t="s">
        <v>626</v>
      </c>
      <c r="DC37" s="314" t="s">
        <v>626</v>
      </c>
      <c r="DD37" s="314" t="s">
        <v>626</v>
      </c>
      <c r="DE37" s="314" t="s">
        <v>626</v>
      </c>
      <c r="DF37" s="314" t="s">
        <v>626</v>
      </c>
      <c r="DG37" s="315" t="s">
        <v>626</v>
      </c>
    </row>
    <row r="38" spans="1:111" ht="15" customHeight="1" x14ac:dyDescent="0.3">
      <c r="A38" s="513">
        <v>32</v>
      </c>
      <c r="B38" s="228" t="s">
        <v>309</v>
      </c>
      <c r="C38" s="222" t="s">
        <v>216</v>
      </c>
      <c r="D38" s="313" t="s">
        <v>626</v>
      </c>
      <c r="E38" s="314" t="s">
        <v>626</v>
      </c>
      <c r="F38" s="314" t="s">
        <v>626</v>
      </c>
      <c r="G38" s="314" t="s">
        <v>626</v>
      </c>
      <c r="H38" s="314" t="s">
        <v>626</v>
      </c>
      <c r="I38" s="314" t="s">
        <v>626</v>
      </c>
      <c r="J38" s="314" t="s">
        <v>626</v>
      </c>
      <c r="K38" s="314" t="s">
        <v>626</v>
      </c>
      <c r="L38" s="314" t="s">
        <v>626</v>
      </c>
      <c r="M38" s="314" t="s">
        <v>626</v>
      </c>
      <c r="N38" s="314" t="s">
        <v>626</v>
      </c>
      <c r="O38" s="314" t="s">
        <v>626</v>
      </c>
      <c r="P38" s="314" t="s">
        <v>626</v>
      </c>
      <c r="Q38" s="314" t="s">
        <v>626</v>
      </c>
      <c r="R38" s="314" t="s">
        <v>626</v>
      </c>
      <c r="S38" s="314" t="s">
        <v>626</v>
      </c>
      <c r="T38" s="314" t="s">
        <v>626</v>
      </c>
      <c r="U38" s="314" t="s">
        <v>626</v>
      </c>
      <c r="V38" s="314" t="s">
        <v>626</v>
      </c>
      <c r="W38" s="314" t="s">
        <v>626</v>
      </c>
      <c r="X38" s="314" t="s">
        <v>626</v>
      </c>
      <c r="Y38" s="314" t="s">
        <v>626</v>
      </c>
      <c r="Z38" s="314" t="s">
        <v>626</v>
      </c>
      <c r="AA38" s="314" t="s">
        <v>626</v>
      </c>
      <c r="AB38" s="314" t="s">
        <v>626</v>
      </c>
      <c r="AC38" s="314" t="s">
        <v>626</v>
      </c>
      <c r="AD38" s="314" t="s">
        <v>626</v>
      </c>
      <c r="AE38" s="314" t="s">
        <v>626</v>
      </c>
      <c r="AF38" s="314" t="s">
        <v>626</v>
      </c>
      <c r="AG38" s="314" t="s">
        <v>626</v>
      </c>
      <c r="AH38" s="314" t="s">
        <v>626</v>
      </c>
      <c r="AI38" s="314">
        <v>1</v>
      </c>
      <c r="AJ38" s="314" t="s">
        <v>626</v>
      </c>
      <c r="AK38" s="314" t="s">
        <v>626</v>
      </c>
      <c r="AL38" s="314" t="s">
        <v>626</v>
      </c>
      <c r="AM38" s="314" t="s">
        <v>626</v>
      </c>
      <c r="AN38" s="314" t="s">
        <v>626</v>
      </c>
      <c r="AO38" s="314" t="s">
        <v>626</v>
      </c>
      <c r="AP38" s="314" t="s">
        <v>626</v>
      </c>
      <c r="AQ38" s="314" t="s">
        <v>626</v>
      </c>
      <c r="AR38" s="314" t="s">
        <v>626</v>
      </c>
      <c r="AS38" s="314" t="s">
        <v>626</v>
      </c>
      <c r="AT38" s="314" t="s">
        <v>626</v>
      </c>
      <c r="AU38" s="314" t="s">
        <v>626</v>
      </c>
      <c r="AV38" s="314" t="s">
        <v>626</v>
      </c>
      <c r="AW38" s="314" t="s">
        <v>626</v>
      </c>
      <c r="AX38" s="314" t="s">
        <v>626</v>
      </c>
      <c r="AY38" s="314" t="s">
        <v>626</v>
      </c>
      <c r="AZ38" s="314" t="s">
        <v>626</v>
      </c>
      <c r="BA38" s="314" t="s">
        <v>626</v>
      </c>
      <c r="BB38" s="314" t="s">
        <v>626</v>
      </c>
      <c r="BC38" s="314" t="s">
        <v>626</v>
      </c>
      <c r="BD38" s="314" t="s">
        <v>626</v>
      </c>
      <c r="BE38" s="314" t="s">
        <v>626</v>
      </c>
      <c r="BF38" s="314" t="s">
        <v>626</v>
      </c>
      <c r="BG38" s="314" t="s">
        <v>626</v>
      </c>
      <c r="BH38" s="314" t="s">
        <v>626</v>
      </c>
      <c r="BI38" s="314" t="s">
        <v>626</v>
      </c>
      <c r="BJ38" s="314" t="s">
        <v>626</v>
      </c>
      <c r="BK38" s="314" t="s">
        <v>626</v>
      </c>
      <c r="BL38" s="314" t="s">
        <v>626</v>
      </c>
      <c r="BM38" s="314" t="s">
        <v>626</v>
      </c>
      <c r="BN38" s="314" t="s">
        <v>626</v>
      </c>
      <c r="BO38" s="314" t="s">
        <v>626</v>
      </c>
      <c r="BP38" s="314" t="s">
        <v>626</v>
      </c>
      <c r="BQ38" s="314" t="s">
        <v>626</v>
      </c>
      <c r="BR38" s="314" t="s">
        <v>626</v>
      </c>
      <c r="BS38" s="314" t="s">
        <v>626</v>
      </c>
      <c r="BT38" s="314" t="s">
        <v>626</v>
      </c>
      <c r="BU38" s="314" t="s">
        <v>626</v>
      </c>
      <c r="BV38" s="314" t="s">
        <v>626</v>
      </c>
      <c r="BW38" s="314" t="s">
        <v>626</v>
      </c>
      <c r="BX38" s="314" t="s">
        <v>626</v>
      </c>
      <c r="BY38" s="314" t="s">
        <v>626</v>
      </c>
      <c r="BZ38" s="314" t="s">
        <v>626</v>
      </c>
      <c r="CA38" s="314" t="s">
        <v>626</v>
      </c>
      <c r="CB38" s="314" t="s">
        <v>626</v>
      </c>
      <c r="CC38" s="314" t="s">
        <v>626</v>
      </c>
      <c r="CD38" s="314" t="s">
        <v>626</v>
      </c>
      <c r="CE38" s="314" t="s">
        <v>626</v>
      </c>
      <c r="CF38" s="314" t="s">
        <v>626</v>
      </c>
      <c r="CG38" s="314" t="s">
        <v>626</v>
      </c>
      <c r="CH38" s="314" t="s">
        <v>626</v>
      </c>
      <c r="CI38" s="314" t="s">
        <v>626</v>
      </c>
      <c r="CJ38" s="314" t="s">
        <v>626</v>
      </c>
      <c r="CK38" s="314" t="s">
        <v>626</v>
      </c>
      <c r="CL38" s="314" t="s">
        <v>626</v>
      </c>
      <c r="CM38" s="314" t="s">
        <v>626</v>
      </c>
      <c r="CN38" s="314" t="s">
        <v>626</v>
      </c>
      <c r="CO38" s="314" t="s">
        <v>626</v>
      </c>
      <c r="CP38" s="314" t="s">
        <v>626</v>
      </c>
      <c r="CQ38" s="314" t="s">
        <v>626</v>
      </c>
      <c r="CR38" s="314" t="s">
        <v>626</v>
      </c>
      <c r="CS38" s="314" t="s">
        <v>626</v>
      </c>
      <c r="CT38" s="314" t="s">
        <v>626</v>
      </c>
      <c r="CU38" s="314" t="s">
        <v>626</v>
      </c>
      <c r="CV38" s="314" t="s">
        <v>626</v>
      </c>
      <c r="CW38" s="314" t="s">
        <v>626</v>
      </c>
      <c r="CX38" s="314" t="s">
        <v>626</v>
      </c>
      <c r="CY38" s="314" t="s">
        <v>626</v>
      </c>
      <c r="CZ38" s="314" t="s">
        <v>626</v>
      </c>
      <c r="DA38" s="314" t="s">
        <v>626</v>
      </c>
      <c r="DB38" s="314" t="s">
        <v>626</v>
      </c>
      <c r="DC38" s="314" t="s">
        <v>626</v>
      </c>
      <c r="DD38" s="314" t="s">
        <v>626</v>
      </c>
      <c r="DE38" s="314" t="s">
        <v>626</v>
      </c>
      <c r="DF38" s="314" t="s">
        <v>626</v>
      </c>
      <c r="DG38" s="315" t="s">
        <v>626</v>
      </c>
    </row>
    <row r="39" spans="1:111" ht="15" customHeight="1" x14ac:dyDescent="0.3">
      <c r="A39" s="513">
        <v>33</v>
      </c>
      <c r="B39" s="228" t="s">
        <v>310</v>
      </c>
      <c r="C39" s="222" t="s">
        <v>217</v>
      </c>
      <c r="D39" s="313" t="s">
        <v>626</v>
      </c>
      <c r="E39" s="314" t="s">
        <v>626</v>
      </c>
      <c r="F39" s="314" t="s">
        <v>626</v>
      </c>
      <c r="G39" s="314" t="s">
        <v>626</v>
      </c>
      <c r="H39" s="314" t="s">
        <v>626</v>
      </c>
      <c r="I39" s="314" t="s">
        <v>626</v>
      </c>
      <c r="J39" s="314" t="s">
        <v>626</v>
      </c>
      <c r="K39" s="314" t="s">
        <v>626</v>
      </c>
      <c r="L39" s="314" t="s">
        <v>626</v>
      </c>
      <c r="M39" s="314" t="s">
        <v>626</v>
      </c>
      <c r="N39" s="314" t="s">
        <v>626</v>
      </c>
      <c r="O39" s="314" t="s">
        <v>626</v>
      </c>
      <c r="P39" s="314" t="s">
        <v>626</v>
      </c>
      <c r="Q39" s="314" t="s">
        <v>626</v>
      </c>
      <c r="R39" s="314" t="s">
        <v>626</v>
      </c>
      <c r="S39" s="314" t="s">
        <v>626</v>
      </c>
      <c r="T39" s="314" t="s">
        <v>626</v>
      </c>
      <c r="U39" s="314" t="s">
        <v>626</v>
      </c>
      <c r="V39" s="314" t="s">
        <v>626</v>
      </c>
      <c r="W39" s="314" t="s">
        <v>626</v>
      </c>
      <c r="X39" s="314" t="s">
        <v>626</v>
      </c>
      <c r="Y39" s="314" t="s">
        <v>626</v>
      </c>
      <c r="Z39" s="314" t="s">
        <v>626</v>
      </c>
      <c r="AA39" s="314" t="s">
        <v>626</v>
      </c>
      <c r="AB39" s="314" t="s">
        <v>626</v>
      </c>
      <c r="AC39" s="314" t="s">
        <v>626</v>
      </c>
      <c r="AD39" s="314" t="s">
        <v>626</v>
      </c>
      <c r="AE39" s="314" t="s">
        <v>626</v>
      </c>
      <c r="AF39" s="314" t="s">
        <v>626</v>
      </c>
      <c r="AG39" s="314" t="s">
        <v>626</v>
      </c>
      <c r="AH39" s="314" t="s">
        <v>626</v>
      </c>
      <c r="AI39" s="314" t="s">
        <v>626</v>
      </c>
      <c r="AJ39" s="314">
        <v>1</v>
      </c>
      <c r="AK39" s="314" t="s">
        <v>626</v>
      </c>
      <c r="AL39" s="314" t="s">
        <v>626</v>
      </c>
      <c r="AM39" s="314" t="s">
        <v>626</v>
      </c>
      <c r="AN39" s="314" t="s">
        <v>626</v>
      </c>
      <c r="AO39" s="314" t="s">
        <v>626</v>
      </c>
      <c r="AP39" s="314" t="s">
        <v>626</v>
      </c>
      <c r="AQ39" s="314" t="s">
        <v>626</v>
      </c>
      <c r="AR39" s="314" t="s">
        <v>626</v>
      </c>
      <c r="AS39" s="314" t="s">
        <v>626</v>
      </c>
      <c r="AT39" s="314" t="s">
        <v>626</v>
      </c>
      <c r="AU39" s="314" t="s">
        <v>626</v>
      </c>
      <c r="AV39" s="314" t="s">
        <v>626</v>
      </c>
      <c r="AW39" s="314" t="s">
        <v>626</v>
      </c>
      <c r="AX39" s="314" t="s">
        <v>626</v>
      </c>
      <c r="AY39" s="314" t="s">
        <v>626</v>
      </c>
      <c r="AZ39" s="314" t="s">
        <v>626</v>
      </c>
      <c r="BA39" s="314" t="s">
        <v>626</v>
      </c>
      <c r="BB39" s="314" t="s">
        <v>626</v>
      </c>
      <c r="BC39" s="314" t="s">
        <v>626</v>
      </c>
      <c r="BD39" s="314" t="s">
        <v>626</v>
      </c>
      <c r="BE39" s="314" t="s">
        <v>626</v>
      </c>
      <c r="BF39" s="314" t="s">
        <v>626</v>
      </c>
      <c r="BG39" s="314" t="s">
        <v>626</v>
      </c>
      <c r="BH39" s="314" t="s">
        <v>626</v>
      </c>
      <c r="BI39" s="314" t="s">
        <v>626</v>
      </c>
      <c r="BJ39" s="314" t="s">
        <v>626</v>
      </c>
      <c r="BK39" s="314" t="s">
        <v>626</v>
      </c>
      <c r="BL39" s="314" t="s">
        <v>626</v>
      </c>
      <c r="BM39" s="314" t="s">
        <v>626</v>
      </c>
      <c r="BN39" s="314" t="s">
        <v>626</v>
      </c>
      <c r="BO39" s="314" t="s">
        <v>626</v>
      </c>
      <c r="BP39" s="314" t="s">
        <v>626</v>
      </c>
      <c r="BQ39" s="314" t="s">
        <v>626</v>
      </c>
      <c r="BR39" s="314" t="s">
        <v>626</v>
      </c>
      <c r="BS39" s="314" t="s">
        <v>626</v>
      </c>
      <c r="BT39" s="314" t="s">
        <v>626</v>
      </c>
      <c r="BU39" s="314" t="s">
        <v>626</v>
      </c>
      <c r="BV39" s="314" t="s">
        <v>626</v>
      </c>
      <c r="BW39" s="314" t="s">
        <v>626</v>
      </c>
      <c r="BX39" s="314" t="s">
        <v>626</v>
      </c>
      <c r="BY39" s="314" t="s">
        <v>626</v>
      </c>
      <c r="BZ39" s="314" t="s">
        <v>626</v>
      </c>
      <c r="CA39" s="314" t="s">
        <v>626</v>
      </c>
      <c r="CB39" s="314" t="s">
        <v>626</v>
      </c>
      <c r="CC39" s="314" t="s">
        <v>626</v>
      </c>
      <c r="CD39" s="314" t="s">
        <v>626</v>
      </c>
      <c r="CE39" s="314" t="s">
        <v>626</v>
      </c>
      <c r="CF39" s="314" t="s">
        <v>626</v>
      </c>
      <c r="CG39" s="314" t="s">
        <v>626</v>
      </c>
      <c r="CH39" s="314" t="s">
        <v>626</v>
      </c>
      <c r="CI39" s="314" t="s">
        <v>626</v>
      </c>
      <c r="CJ39" s="314" t="s">
        <v>626</v>
      </c>
      <c r="CK39" s="314" t="s">
        <v>626</v>
      </c>
      <c r="CL39" s="314" t="s">
        <v>626</v>
      </c>
      <c r="CM39" s="314" t="s">
        <v>626</v>
      </c>
      <c r="CN39" s="314" t="s">
        <v>626</v>
      </c>
      <c r="CO39" s="314" t="s">
        <v>626</v>
      </c>
      <c r="CP39" s="314" t="s">
        <v>626</v>
      </c>
      <c r="CQ39" s="314" t="s">
        <v>626</v>
      </c>
      <c r="CR39" s="314" t="s">
        <v>626</v>
      </c>
      <c r="CS39" s="314" t="s">
        <v>626</v>
      </c>
      <c r="CT39" s="314" t="s">
        <v>626</v>
      </c>
      <c r="CU39" s="314" t="s">
        <v>626</v>
      </c>
      <c r="CV39" s="314" t="s">
        <v>626</v>
      </c>
      <c r="CW39" s="314" t="s">
        <v>626</v>
      </c>
      <c r="CX39" s="314" t="s">
        <v>626</v>
      </c>
      <c r="CY39" s="314" t="s">
        <v>626</v>
      </c>
      <c r="CZ39" s="314" t="s">
        <v>626</v>
      </c>
      <c r="DA39" s="314" t="s">
        <v>626</v>
      </c>
      <c r="DB39" s="314" t="s">
        <v>626</v>
      </c>
      <c r="DC39" s="314" t="s">
        <v>626</v>
      </c>
      <c r="DD39" s="314" t="s">
        <v>626</v>
      </c>
      <c r="DE39" s="314" t="s">
        <v>626</v>
      </c>
      <c r="DF39" s="314" t="s">
        <v>626</v>
      </c>
      <c r="DG39" s="315" t="s">
        <v>626</v>
      </c>
    </row>
    <row r="40" spans="1:111" ht="15" customHeight="1" x14ac:dyDescent="0.3">
      <c r="A40" s="513">
        <v>34</v>
      </c>
      <c r="B40" s="228" t="s">
        <v>311</v>
      </c>
      <c r="C40" s="222" t="s">
        <v>218</v>
      </c>
      <c r="D40" s="313" t="s">
        <v>626</v>
      </c>
      <c r="E40" s="314" t="s">
        <v>626</v>
      </c>
      <c r="F40" s="314" t="s">
        <v>626</v>
      </c>
      <c r="G40" s="314" t="s">
        <v>626</v>
      </c>
      <c r="H40" s="314" t="s">
        <v>626</v>
      </c>
      <c r="I40" s="314" t="s">
        <v>626</v>
      </c>
      <c r="J40" s="314" t="s">
        <v>626</v>
      </c>
      <c r="K40" s="314" t="s">
        <v>626</v>
      </c>
      <c r="L40" s="314" t="s">
        <v>626</v>
      </c>
      <c r="M40" s="314" t="s">
        <v>626</v>
      </c>
      <c r="N40" s="314" t="s">
        <v>626</v>
      </c>
      <c r="O40" s="314" t="s">
        <v>626</v>
      </c>
      <c r="P40" s="314" t="s">
        <v>626</v>
      </c>
      <c r="Q40" s="314" t="s">
        <v>626</v>
      </c>
      <c r="R40" s="314" t="s">
        <v>626</v>
      </c>
      <c r="S40" s="314" t="s">
        <v>626</v>
      </c>
      <c r="T40" s="314" t="s">
        <v>626</v>
      </c>
      <c r="U40" s="314" t="s">
        <v>626</v>
      </c>
      <c r="V40" s="314" t="s">
        <v>626</v>
      </c>
      <c r="W40" s="314" t="s">
        <v>626</v>
      </c>
      <c r="X40" s="314" t="s">
        <v>626</v>
      </c>
      <c r="Y40" s="314" t="s">
        <v>626</v>
      </c>
      <c r="Z40" s="314" t="s">
        <v>626</v>
      </c>
      <c r="AA40" s="314" t="s">
        <v>626</v>
      </c>
      <c r="AB40" s="314" t="s">
        <v>626</v>
      </c>
      <c r="AC40" s="314" t="s">
        <v>626</v>
      </c>
      <c r="AD40" s="314" t="s">
        <v>626</v>
      </c>
      <c r="AE40" s="314" t="s">
        <v>626</v>
      </c>
      <c r="AF40" s="314" t="s">
        <v>626</v>
      </c>
      <c r="AG40" s="314" t="s">
        <v>626</v>
      </c>
      <c r="AH40" s="314" t="s">
        <v>626</v>
      </c>
      <c r="AI40" s="314" t="s">
        <v>626</v>
      </c>
      <c r="AJ40" s="314" t="s">
        <v>626</v>
      </c>
      <c r="AK40" s="314">
        <v>1</v>
      </c>
      <c r="AL40" s="314" t="s">
        <v>626</v>
      </c>
      <c r="AM40" s="314" t="s">
        <v>626</v>
      </c>
      <c r="AN40" s="314" t="s">
        <v>626</v>
      </c>
      <c r="AO40" s="314" t="s">
        <v>626</v>
      </c>
      <c r="AP40" s="314" t="s">
        <v>626</v>
      </c>
      <c r="AQ40" s="314" t="s">
        <v>626</v>
      </c>
      <c r="AR40" s="314" t="s">
        <v>626</v>
      </c>
      <c r="AS40" s="314" t="s">
        <v>626</v>
      </c>
      <c r="AT40" s="314" t="s">
        <v>626</v>
      </c>
      <c r="AU40" s="314" t="s">
        <v>626</v>
      </c>
      <c r="AV40" s="314" t="s">
        <v>626</v>
      </c>
      <c r="AW40" s="314" t="s">
        <v>626</v>
      </c>
      <c r="AX40" s="314" t="s">
        <v>626</v>
      </c>
      <c r="AY40" s="314" t="s">
        <v>626</v>
      </c>
      <c r="AZ40" s="314" t="s">
        <v>626</v>
      </c>
      <c r="BA40" s="314" t="s">
        <v>626</v>
      </c>
      <c r="BB40" s="314" t="s">
        <v>626</v>
      </c>
      <c r="BC40" s="314" t="s">
        <v>626</v>
      </c>
      <c r="BD40" s="314" t="s">
        <v>626</v>
      </c>
      <c r="BE40" s="314" t="s">
        <v>626</v>
      </c>
      <c r="BF40" s="314" t="s">
        <v>626</v>
      </c>
      <c r="BG40" s="314" t="s">
        <v>626</v>
      </c>
      <c r="BH40" s="314" t="s">
        <v>626</v>
      </c>
      <c r="BI40" s="314" t="s">
        <v>626</v>
      </c>
      <c r="BJ40" s="314" t="s">
        <v>626</v>
      </c>
      <c r="BK40" s="314" t="s">
        <v>626</v>
      </c>
      <c r="BL40" s="314" t="s">
        <v>626</v>
      </c>
      <c r="BM40" s="314" t="s">
        <v>626</v>
      </c>
      <c r="BN40" s="314" t="s">
        <v>626</v>
      </c>
      <c r="BO40" s="314" t="s">
        <v>626</v>
      </c>
      <c r="BP40" s="314" t="s">
        <v>626</v>
      </c>
      <c r="BQ40" s="314" t="s">
        <v>626</v>
      </c>
      <c r="BR40" s="314" t="s">
        <v>626</v>
      </c>
      <c r="BS40" s="314" t="s">
        <v>626</v>
      </c>
      <c r="BT40" s="314" t="s">
        <v>626</v>
      </c>
      <c r="BU40" s="314" t="s">
        <v>626</v>
      </c>
      <c r="BV40" s="314" t="s">
        <v>626</v>
      </c>
      <c r="BW40" s="314" t="s">
        <v>626</v>
      </c>
      <c r="BX40" s="314" t="s">
        <v>626</v>
      </c>
      <c r="BY40" s="314" t="s">
        <v>626</v>
      </c>
      <c r="BZ40" s="314" t="s">
        <v>626</v>
      </c>
      <c r="CA40" s="314" t="s">
        <v>626</v>
      </c>
      <c r="CB40" s="314" t="s">
        <v>626</v>
      </c>
      <c r="CC40" s="314" t="s">
        <v>626</v>
      </c>
      <c r="CD40" s="314" t="s">
        <v>626</v>
      </c>
      <c r="CE40" s="314" t="s">
        <v>626</v>
      </c>
      <c r="CF40" s="314" t="s">
        <v>626</v>
      </c>
      <c r="CG40" s="314" t="s">
        <v>626</v>
      </c>
      <c r="CH40" s="314" t="s">
        <v>626</v>
      </c>
      <c r="CI40" s="314" t="s">
        <v>626</v>
      </c>
      <c r="CJ40" s="314" t="s">
        <v>626</v>
      </c>
      <c r="CK40" s="314" t="s">
        <v>626</v>
      </c>
      <c r="CL40" s="314" t="s">
        <v>626</v>
      </c>
      <c r="CM40" s="314" t="s">
        <v>626</v>
      </c>
      <c r="CN40" s="314" t="s">
        <v>626</v>
      </c>
      <c r="CO40" s="314" t="s">
        <v>626</v>
      </c>
      <c r="CP40" s="314" t="s">
        <v>626</v>
      </c>
      <c r="CQ40" s="314" t="s">
        <v>626</v>
      </c>
      <c r="CR40" s="314" t="s">
        <v>626</v>
      </c>
      <c r="CS40" s="314" t="s">
        <v>626</v>
      </c>
      <c r="CT40" s="314" t="s">
        <v>626</v>
      </c>
      <c r="CU40" s="314" t="s">
        <v>626</v>
      </c>
      <c r="CV40" s="314" t="s">
        <v>626</v>
      </c>
      <c r="CW40" s="314" t="s">
        <v>626</v>
      </c>
      <c r="CX40" s="314" t="s">
        <v>626</v>
      </c>
      <c r="CY40" s="314" t="s">
        <v>626</v>
      </c>
      <c r="CZ40" s="314" t="s">
        <v>626</v>
      </c>
      <c r="DA40" s="314" t="s">
        <v>626</v>
      </c>
      <c r="DB40" s="314" t="s">
        <v>626</v>
      </c>
      <c r="DC40" s="314" t="s">
        <v>626</v>
      </c>
      <c r="DD40" s="314" t="s">
        <v>626</v>
      </c>
      <c r="DE40" s="314" t="s">
        <v>626</v>
      </c>
      <c r="DF40" s="314" t="s">
        <v>626</v>
      </c>
      <c r="DG40" s="315" t="s">
        <v>626</v>
      </c>
    </row>
    <row r="41" spans="1:111" ht="15" customHeight="1" x14ac:dyDescent="0.3">
      <c r="A41" s="513">
        <v>35</v>
      </c>
      <c r="B41" s="228" t="s">
        <v>312</v>
      </c>
      <c r="C41" s="222" t="s">
        <v>219</v>
      </c>
      <c r="D41" s="313" t="s">
        <v>626</v>
      </c>
      <c r="E41" s="314" t="s">
        <v>626</v>
      </c>
      <c r="F41" s="314" t="s">
        <v>626</v>
      </c>
      <c r="G41" s="314" t="s">
        <v>626</v>
      </c>
      <c r="H41" s="314" t="s">
        <v>626</v>
      </c>
      <c r="I41" s="314" t="s">
        <v>626</v>
      </c>
      <c r="J41" s="314" t="s">
        <v>626</v>
      </c>
      <c r="K41" s="314" t="s">
        <v>626</v>
      </c>
      <c r="L41" s="314" t="s">
        <v>626</v>
      </c>
      <c r="M41" s="314" t="s">
        <v>626</v>
      </c>
      <c r="N41" s="314" t="s">
        <v>626</v>
      </c>
      <c r="O41" s="314" t="s">
        <v>626</v>
      </c>
      <c r="P41" s="314" t="s">
        <v>626</v>
      </c>
      <c r="Q41" s="314" t="s">
        <v>626</v>
      </c>
      <c r="R41" s="314" t="s">
        <v>626</v>
      </c>
      <c r="S41" s="314" t="s">
        <v>626</v>
      </c>
      <c r="T41" s="314" t="s">
        <v>626</v>
      </c>
      <c r="U41" s="314" t="s">
        <v>626</v>
      </c>
      <c r="V41" s="314" t="s">
        <v>626</v>
      </c>
      <c r="W41" s="314" t="s">
        <v>626</v>
      </c>
      <c r="X41" s="314" t="s">
        <v>626</v>
      </c>
      <c r="Y41" s="314" t="s">
        <v>626</v>
      </c>
      <c r="Z41" s="314" t="s">
        <v>626</v>
      </c>
      <c r="AA41" s="314" t="s">
        <v>626</v>
      </c>
      <c r="AB41" s="314" t="s">
        <v>626</v>
      </c>
      <c r="AC41" s="314" t="s">
        <v>626</v>
      </c>
      <c r="AD41" s="314" t="s">
        <v>626</v>
      </c>
      <c r="AE41" s="314" t="s">
        <v>626</v>
      </c>
      <c r="AF41" s="314" t="s">
        <v>626</v>
      </c>
      <c r="AG41" s="314" t="s">
        <v>626</v>
      </c>
      <c r="AH41" s="314" t="s">
        <v>626</v>
      </c>
      <c r="AI41" s="314" t="s">
        <v>626</v>
      </c>
      <c r="AJ41" s="314" t="s">
        <v>626</v>
      </c>
      <c r="AK41" s="314" t="s">
        <v>626</v>
      </c>
      <c r="AL41" s="314">
        <v>1</v>
      </c>
      <c r="AM41" s="314" t="s">
        <v>626</v>
      </c>
      <c r="AN41" s="314" t="s">
        <v>626</v>
      </c>
      <c r="AO41" s="314" t="s">
        <v>626</v>
      </c>
      <c r="AP41" s="314" t="s">
        <v>626</v>
      </c>
      <c r="AQ41" s="314" t="s">
        <v>626</v>
      </c>
      <c r="AR41" s="314" t="s">
        <v>626</v>
      </c>
      <c r="AS41" s="314" t="s">
        <v>626</v>
      </c>
      <c r="AT41" s="314" t="s">
        <v>626</v>
      </c>
      <c r="AU41" s="314" t="s">
        <v>626</v>
      </c>
      <c r="AV41" s="314" t="s">
        <v>626</v>
      </c>
      <c r="AW41" s="314" t="s">
        <v>626</v>
      </c>
      <c r="AX41" s="314" t="s">
        <v>626</v>
      </c>
      <c r="AY41" s="314" t="s">
        <v>626</v>
      </c>
      <c r="AZ41" s="314" t="s">
        <v>626</v>
      </c>
      <c r="BA41" s="314" t="s">
        <v>626</v>
      </c>
      <c r="BB41" s="314" t="s">
        <v>626</v>
      </c>
      <c r="BC41" s="314" t="s">
        <v>626</v>
      </c>
      <c r="BD41" s="314" t="s">
        <v>626</v>
      </c>
      <c r="BE41" s="314" t="s">
        <v>626</v>
      </c>
      <c r="BF41" s="314" t="s">
        <v>626</v>
      </c>
      <c r="BG41" s="314" t="s">
        <v>626</v>
      </c>
      <c r="BH41" s="314" t="s">
        <v>626</v>
      </c>
      <c r="BI41" s="314" t="s">
        <v>626</v>
      </c>
      <c r="BJ41" s="314" t="s">
        <v>626</v>
      </c>
      <c r="BK41" s="314" t="s">
        <v>626</v>
      </c>
      <c r="BL41" s="314" t="s">
        <v>626</v>
      </c>
      <c r="BM41" s="314" t="s">
        <v>626</v>
      </c>
      <c r="BN41" s="314" t="s">
        <v>626</v>
      </c>
      <c r="BO41" s="314" t="s">
        <v>626</v>
      </c>
      <c r="BP41" s="314" t="s">
        <v>626</v>
      </c>
      <c r="BQ41" s="314" t="s">
        <v>626</v>
      </c>
      <c r="BR41" s="314" t="s">
        <v>626</v>
      </c>
      <c r="BS41" s="314" t="s">
        <v>626</v>
      </c>
      <c r="BT41" s="314" t="s">
        <v>626</v>
      </c>
      <c r="BU41" s="314" t="s">
        <v>626</v>
      </c>
      <c r="BV41" s="314" t="s">
        <v>626</v>
      </c>
      <c r="BW41" s="314" t="s">
        <v>626</v>
      </c>
      <c r="BX41" s="314" t="s">
        <v>626</v>
      </c>
      <c r="BY41" s="314" t="s">
        <v>626</v>
      </c>
      <c r="BZ41" s="314" t="s">
        <v>626</v>
      </c>
      <c r="CA41" s="314" t="s">
        <v>626</v>
      </c>
      <c r="CB41" s="314" t="s">
        <v>626</v>
      </c>
      <c r="CC41" s="314" t="s">
        <v>626</v>
      </c>
      <c r="CD41" s="314" t="s">
        <v>626</v>
      </c>
      <c r="CE41" s="314" t="s">
        <v>626</v>
      </c>
      <c r="CF41" s="314" t="s">
        <v>626</v>
      </c>
      <c r="CG41" s="314" t="s">
        <v>626</v>
      </c>
      <c r="CH41" s="314" t="s">
        <v>626</v>
      </c>
      <c r="CI41" s="314" t="s">
        <v>626</v>
      </c>
      <c r="CJ41" s="314" t="s">
        <v>626</v>
      </c>
      <c r="CK41" s="314" t="s">
        <v>626</v>
      </c>
      <c r="CL41" s="314" t="s">
        <v>626</v>
      </c>
      <c r="CM41" s="314" t="s">
        <v>626</v>
      </c>
      <c r="CN41" s="314" t="s">
        <v>626</v>
      </c>
      <c r="CO41" s="314" t="s">
        <v>626</v>
      </c>
      <c r="CP41" s="314" t="s">
        <v>626</v>
      </c>
      <c r="CQ41" s="314" t="s">
        <v>626</v>
      </c>
      <c r="CR41" s="314" t="s">
        <v>626</v>
      </c>
      <c r="CS41" s="314" t="s">
        <v>626</v>
      </c>
      <c r="CT41" s="314" t="s">
        <v>626</v>
      </c>
      <c r="CU41" s="314" t="s">
        <v>626</v>
      </c>
      <c r="CV41" s="314" t="s">
        <v>626</v>
      </c>
      <c r="CW41" s="314" t="s">
        <v>626</v>
      </c>
      <c r="CX41" s="314" t="s">
        <v>626</v>
      </c>
      <c r="CY41" s="314" t="s">
        <v>626</v>
      </c>
      <c r="CZ41" s="314" t="s">
        <v>626</v>
      </c>
      <c r="DA41" s="314" t="s">
        <v>626</v>
      </c>
      <c r="DB41" s="314" t="s">
        <v>626</v>
      </c>
      <c r="DC41" s="314" t="s">
        <v>626</v>
      </c>
      <c r="DD41" s="314" t="s">
        <v>626</v>
      </c>
      <c r="DE41" s="314" t="s">
        <v>626</v>
      </c>
      <c r="DF41" s="314" t="s">
        <v>626</v>
      </c>
      <c r="DG41" s="315" t="s">
        <v>626</v>
      </c>
    </row>
    <row r="42" spans="1:111" ht="15" customHeight="1" x14ac:dyDescent="0.3">
      <c r="A42" s="513">
        <v>36</v>
      </c>
      <c r="B42" s="228" t="s">
        <v>313</v>
      </c>
      <c r="C42" s="222" t="s">
        <v>220</v>
      </c>
      <c r="D42" s="313" t="s">
        <v>626</v>
      </c>
      <c r="E42" s="314" t="s">
        <v>626</v>
      </c>
      <c r="F42" s="314" t="s">
        <v>626</v>
      </c>
      <c r="G42" s="314" t="s">
        <v>626</v>
      </c>
      <c r="H42" s="314" t="s">
        <v>626</v>
      </c>
      <c r="I42" s="314" t="s">
        <v>626</v>
      </c>
      <c r="J42" s="314" t="s">
        <v>626</v>
      </c>
      <c r="K42" s="314" t="s">
        <v>626</v>
      </c>
      <c r="L42" s="314" t="s">
        <v>626</v>
      </c>
      <c r="M42" s="314" t="s">
        <v>626</v>
      </c>
      <c r="N42" s="314" t="s">
        <v>626</v>
      </c>
      <c r="O42" s="314" t="s">
        <v>626</v>
      </c>
      <c r="P42" s="314" t="s">
        <v>626</v>
      </c>
      <c r="Q42" s="314" t="s">
        <v>626</v>
      </c>
      <c r="R42" s="314" t="s">
        <v>626</v>
      </c>
      <c r="S42" s="314" t="s">
        <v>626</v>
      </c>
      <c r="T42" s="314" t="s">
        <v>626</v>
      </c>
      <c r="U42" s="314" t="s">
        <v>626</v>
      </c>
      <c r="V42" s="314" t="s">
        <v>626</v>
      </c>
      <c r="W42" s="314" t="s">
        <v>626</v>
      </c>
      <c r="X42" s="314" t="s">
        <v>626</v>
      </c>
      <c r="Y42" s="314" t="s">
        <v>626</v>
      </c>
      <c r="Z42" s="314" t="s">
        <v>626</v>
      </c>
      <c r="AA42" s="314" t="s">
        <v>626</v>
      </c>
      <c r="AB42" s="314" t="s">
        <v>626</v>
      </c>
      <c r="AC42" s="314" t="s">
        <v>626</v>
      </c>
      <c r="AD42" s="314" t="s">
        <v>626</v>
      </c>
      <c r="AE42" s="314" t="s">
        <v>626</v>
      </c>
      <c r="AF42" s="314" t="s">
        <v>626</v>
      </c>
      <c r="AG42" s="314" t="s">
        <v>626</v>
      </c>
      <c r="AH42" s="314" t="s">
        <v>626</v>
      </c>
      <c r="AI42" s="314" t="s">
        <v>626</v>
      </c>
      <c r="AJ42" s="314" t="s">
        <v>626</v>
      </c>
      <c r="AK42" s="314" t="s">
        <v>626</v>
      </c>
      <c r="AL42" s="314" t="s">
        <v>626</v>
      </c>
      <c r="AM42" s="314">
        <v>1</v>
      </c>
      <c r="AN42" s="314" t="s">
        <v>626</v>
      </c>
      <c r="AO42" s="314" t="s">
        <v>626</v>
      </c>
      <c r="AP42" s="314" t="s">
        <v>626</v>
      </c>
      <c r="AQ42" s="314" t="s">
        <v>626</v>
      </c>
      <c r="AR42" s="314" t="s">
        <v>626</v>
      </c>
      <c r="AS42" s="314" t="s">
        <v>626</v>
      </c>
      <c r="AT42" s="314" t="s">
        <v>626</v>
      </c>
      <c r="AU42" s="314" t="s">
        <v>626</v>
      </c>
      <c r="AV42" s="314" t="s">
        <v>626</v>
      </c>
      <c r="AW42" s="314" t="s">
        <v>626</v>
      </c>
      <c r="AX42" s="314" t="s">
        <v>626</v>
      </c>
      <c r="AY42" s="314" t="s">
        <v>626</v>
      </c>
      <c r="AZ42" s="314" t="s">
        <v>626</v>
      </c>
      <c r="BA42" s="314" t="s">
        <v>626</v>
      </c>
      <c r="BB42" s="314" t="s">
        <v>626</v>
      </c>
      <c r="BC42" s="314" t="s">
        <v>626</v>
      </c>
      <c r="BD42" s="314" t="s">
        <v>626</v>
      </c>
      <c r="BE42" s="314" t="s">
        <v>626</v>
      </c>
      <c r="BF42" s="314" t="s">
        <v>626</v>
      </c>
      <c r="BG42" s="314" t="s">
        <v>626</v>
      </c>
      <c r="BH42" s="314" t="s">
        <v>626</v>
      </c>
      <c r="BI42" s="314" t="s">
        <v>626</v>
      </c>
      <c r="BJ42" s="314" t="s">
        <v>626</v>
      </c>
      <c r="BK42" s="314" t="s">
        <v>626</v>
      </c>
      <c r="BL42" s="314" t="s">
        <v>626</v>
      </c>
      <c r="BM42" s="314" t="s">
        <v>626</v>
      </c>
      <c r="BN42" s="314" t="s">
        <v>626</v>
      </c>
      <c r="BO42" s="314" t="s">
        <v>626</v>
      </c>
      <c r="BP42" s="314" t="s">
        <v>626</v>
      </c>
      <c r="BQ42" s="314" t="s">
        <v>626</v>
      </c>
      <c r="BR42" s="314" t="s">
        <v>626</v>
      </c>
      <c r="BS42" s="314" t="s">
        <v>626</v>
      </c>
      <c r="BT42" s="314" t="s">
        <v>626</v>
      </c>
      <c r="BU42" s="314" t="s">
        <v>626</v>
      </c>
      <c r="BV42" s="314" t="s">
        <v>626</v>
      </c>
      <c r="BW42" s="314" t="s">
        <v>626</v>
      </c>
      <c r="BX42" s="314" t="s">
        <v>626</v>
      </c>
      <c r="BY42" s="314" t="s">
        <v>626</v>
      </c>
      <c r="BZ42" s="314" t="s">
        <v>626</v>
      </c>
      <c r="CA42" s="314" t="s">
        <v>626</v>
      </c>
      <c r="CB42" s="314" t="s">
        <v>626</v>
      </c>
      <c r="CC42" s="314" t="s">
        <v>626</v>
      </c>
      <c r="CD42" s="314" t="s">
        <v>626</v>
      </c>
      <c r="CE42" s="314" t="s">
        <v>626</v>
      </c>
      <c r="CF42" s="314" t="s">
        <v>626</v>
      </c>
      <c r="CG42" s="314" t="s">
        <v>626</v>
      </c>
      <c r="CH42" s="314" t="s">
        <v>626</v>
      </c>
      <c r="CI42" s="314" t="s">
        <v>626</v>
      </c>
      <c r="CJ42" s="314" t="s">
        <v>626</v>
      </c>
      <c r="CK42" s="314" t="s">
        <v>626</v>
      </c>
      <c r="CL42" s="314" t="s">
        <v>626</v>
      </c>
      <c r="CM42" s="314" t="s">
        <v>626</v>
      </c>
      <c r="CN42" s="314" t="s">
        <v>626</v>
      </c>
      <c r="CO42" s="314" t="s">
        <v>626</v>
      </c>
      <c r="CP42" s="314" t="s">
        <v>626</v>
      </c>
      <c r="CQ42" s="314" t="s">
        <v>626</v>
      </c>
      <c r="CR42" s="314" t="s">
        <v>626</v>
      </c>
      <c r="CS42" s="314" t="s">
        <v>626</v>
      </c>
      <c r="CT42" s="314" t="s">
        <v>626</v>
      </c>
      <c r="CU42" s="314" t="s">
        <v>626</v>
      </c>
      <c r="CV42" s="314" t="s">
        <v>626</v>
      </c>
      <c r="CW42" s="314" t="s">
        <v>626</v>
      </c>
      <c r="CX42" s="314" t="s">
        <v>626</v>
      </c>
      <c r="CY42" s="314" t="s">
        <v>626</v>
      </c>
      <c r="CZ42" s="314" t="s">
        <v>626</v>
      </c>
      <c r="DA42" s="314" t="s">
        <v>626</v>
      </c>
      <c r="DB42" s="314" t="s">
        <v>626</v>
      </c>
      <c r="DC42" s="314" t="s">
        <v>626</v>
      </c>
      <c r="DD42" s="314" t="s">
        <v>626</v>
      </c>
      <c r="DE42" s="314" t="s">
        <v>626</v>
      </c>
      <c r="DF42" s="314" t="s">
        <v>626</v>
      </c>
      <c r="DG42" s="315" t="s">
        <v>626</v>
      </c>
    </row>
    <row r="43" spans="1:111" ht="15" customHeight="1" x14ac:dyDescent="0.3">
      <c r="A43" s="513">
        <v>37</v>
      </c>
      <c r="B43" s="228" t="s">
        <v>314</v>
      </c>
      <c r="C43" s="222" t="s">
        <v>221</v>
      </c>
      <c r="D43" s="313" t="s">
        <v>626</v>
      </c>
      <c r="E43" s="314" t="s">
        <v>626</v>
      </c>
      <c r="F43" s="314" t="s">
        <v>626</v>
      </c>
      <c r="G43" s="314" t="s">
        <v>626</v>
      </c>
      <c r="H43" s="314" t="s">
        <v>626</v>
      </c>
      <c r="I43" s="314" t="s">
        <v>626</v>
      </c>
      <c r="J43" s="314" t="s">
        <v>626</v>
      </c>
      <c r="K43" s="314" t="s">
        <v>626</v>
      </c>
      <c r="L43" s="314" t="s">
        <v>626</v>
      </c>
      <c r="M43" s="314" t="s">
        <v>626</v>
      </c>
      <c r="N43" s="314" t="s">
        <v>626</v>
      </c>
      <c r="O43" s="314" t="s">
        <v>626</v>
      </c>
      <c r="P43" s="314" t="s">
        <v>626</v>
      </c>
      <c r="Q43" s="314" t="s">
        <v>626</v>
      </c>
      <c r="R43" s="314" t="s">
        <v>626</v>
      </c>
      <c r="S43" s="314" t="s">
        <v>626</v>
      </c>
      <c r="T43" s="314" t="s">
        <v>626</v>
      </c>
      <c r="U43" s="314" t="s">
        <v>626</v>
      </c>
      <c r="V43" s="314" t="s">
        <v>626</v>
      </c>
      <c r="W43" s="314" t="s">
        <v>626</v>
      </c>
      <c r="X43" s="314" t="s">
        <v>626</v>
      </c>
      <c r="Y43" s="314" t="s">
        <v>626</v>
      </c>
      <c r="Z43" s="314" t="s">
        <v>626</v>
      </c>
      <c r="AA43" s="314" t="s">
        <v>626</v>
      </c>
      <c r="AB43" s="314" t="s">
        <v>626</v>
      </c>
      <c r="AC43" s="314" t="s">
        <v>626</v>
      </c>
      <c r="AD43" s="314" t="s">
        <v>626</v>
      </c>
      <c r="AE43" s="314" t="s">
        <v>626</v>
      </c>
      <c r="AF43" s="314" t="s">
        <v>626</v>
      </c>
      <c r="AG43" s="314" t="s">
        <v>626</v>
      </c>
      <c r="AH43" s="314" t="s">
        <v>626</v>
      </c>
      <c r="AI43" s="314" t="s">
        <v>626</v>
      </c>
      <c r="AJ43" s="314" t="s">
        <v>626</v>
      </c>
      <c r="AK43" s="314" t="s">
        <v>626</v>
      </c>
      <c r="AL43" s="314" t="s">
        <v>626</v>
      </c>
      <c r="AM43" s="314" t="s">
        <v>626</v>
      </c>
      <c r="AN43" s="314">
        <v>1</v>
      </c>
      <c r="AO43" s="314" t="s">
        <v>626</v>
      </c>
      <c r="AP43" s="314" t="s">
        <v>626</v>
      </c>
      <c r="AQ43" s="314" t="s">
        <v>626</v>
      </c>
      <c r="AR43" s="314" t="s">
        <v>626</v>
      </c>
      <c r="AS43" s="314" t="s">
        <v>626</v>
      </c>
      <c r="AT43" s="314" t="s">
        <v>626</v>
      </c>
      <c r="AU43" s="314" t="s">
        <v>626</v>
      </c>
      <c r="AV43" s="314" t="s">
        <v>626</v>
      </c>
      <c r="AW43" s="314" t="s">
        <v>626</v>
      </c>
      <c r="AX43" s="314" t="s">
        <v>626</v>
      </c>
      <c r="AY43" s="314" t="s">
        <v>626</v>
      </c>
      <c r="AZ43" s="314" t="s">
        <v>626</v>
      </c>
      <c r="BA43" s="314" t="s">
        <v>626</v>
      </c>
      <c r="BB43" s="314" t="s">
        <v>626</v>
      </c>
      <c r="BC43" s="314" t="s">
        <v>626</v>
      </c>
      <c r="BD43" s="314" t="s">
        <v>626</v>
      </c>
      <c r="BE43" s="314" t="s">
        <v>626</v>
      </c>
      <c r="BF43" s="314" t="s">
        <v>626</v>
      </c>
      <c r="BG43" s="314" t="s">
        <v>626</v>
      </c>
      <c r="BH43" s="314" t="s">
        <v>626</v>
      </c>
      <c r="BI43" s="314" t="s">
        <v>626</v>
      </c>
      <c r="BJ43" s="314" t="s">
        <v>626</v>
      </c>
      <c r="BK43" s="314" t="s">
        <v>626</v>
      </c>
      <c r="BL43" s="314" t="s">
        <v>626</v>
      </c>
      <c r="BM43" s="314" t="s">
        <v>626</v>
      </c>
      <c r="BN43" s="314" t="s">
        <v>626</v>
      </c>
      <c r="BO43" s="314" t="s">
        <v>626</v>
      </c>
      <c r="BP43" s="314" t="s">
        <v>626</v>
      </c>
      <c r="BQ43" s="314" t="s">
        <v>626</v>
      </c>
      <c r="BR43" s="314" t="s">
        <v>626</v>
      </c>
      <c r="BS43" s="314" t="s">
        <v>626</v>
      </c>
      <c r="BT43" s="314" t="s">
        <v>626</v>
      </c>
      <c r="BU43" s="314" t="s">
        <v>626</v>
      </c>
      <c r="BV43" s="314" t="s">
        <v>626</v>
      </c>
      <c r="BW43" s="314" t="s">
        <v>626</v>
      </c>
      <c r="BX43" s="314" t="s">
        <v>626</v>
      </c>
      <c r="BY43" s="314" t="s">
        <v>626</v>
      </c>
      <c r="BZ43" s="314" t="s">
        <v>626</v>
      </c>
      <c r="CA43" s="314" t="s">
        <v>626</v>
      </c>
      <c r="CB43" s="314" t="s">
        <v>626</v>
      </c>
      <c r="CC43" s="314" t="s">
        <v>626</v>
      </c>
      <c r="CD43" s="314" t="s">
        <v>626</v>
      </c>
      <c r="CE43" s="314" t="s">
        <v>626</v>
      </c>
      <c r="CF43" s="314" t="s">
        <v>626</v>
      </c>
      <c r="CG43" s="314" t="s">
        <v>626</v>
      </c>
      <c r="CH43" s="314" t="s">
        <v>626</v>
      </c>
      <c r="CI43" s="314" t="s">
        <v>626</v>
      </c>
      <c r="CJ43" s="314" t="s">
        <v>626</v>
      </c>
      <c r="CK43" s="314" t="s">
        <v>626</v>
      </c>
      <c r="CL43" s="314" t="s">
        <v>626</v>
      </c>
      <c r="CM43" s="314" t="s">
        <v>626</v>
      </c>
      <c r="CN43" s="314" t="s">
        <v>626</v>
      </c>
      <c r="CO43" s="314" t="s">
        <v>626</v>
      </c>
      <c r="CP43" s="314" t="s">
        <v>626</v>
      </c>
      <c r="CQ43" s="314" t="s">
        <v>626</v>
      </c>
      <c r="CR43" s="314" t="s">
        <v>626</v>
      </c>
      <c r="CS43" s="314" t="s">
        <v>626</v>
      </c>
      <c r="CT43" s="314" t="s">
        <v>626</v>
      </c>
      <c r="CU43" s="314" t="s">
        <v>626</v>
      </c>
      <c r="CV43" s="314" t="s">
        <v>626</v>
      </c>
      <c r="CW43" s="314" t="s">
        <v>626</v>
      </c>
      <c r="CX43" s="314" t="s">
        <v>626</v>
      </c>
      <c r="CY43" s="314" t="s">
        <v>626</v>
      </c>
      <c r="CZ43" s="314" t="s">
        <v>626</v>
      </c>
      <c r="DA43" s="314" t="s">
        <v>626</v>
      </c>
      <c r="DB43" s="314" t="s">
        <v>626</v>
      </c>
      <c r="DC43" s="314" t="s">
        <v>626</v>
      </c>
      <c r="DD43" s="314" t="s">
        <v>626</v>
      </c>
      <c r="DE43" s="314" t="s">
        <v>626</v>
      </c>
      <c r="DF43" s="314" t="s">
        <v>626</v>
      </c>
      <c r="DG43" s="315" t="s">
        <v>626</v>
      </c>
    </row>
    <row r="44" spans="1:111" ht="15" customHeight="1" x14ac:dyDescent="0.3">
      <c r="A44" s="513">
        <v>38</v>
      </c>
      <c r="B44" s="228" t="s">
        <v>315</v>
      </c>
      <c r="C44" s="222" t="s">
        <v>316</v>
      </c>
      <c r="D44" s="313" t="s">
        <v>626</v>
      </c>
      <c r="E44" s="314" t="s">
        <v>626</v>
      </c>
      <c r="F44" s="314" t="s">
        <v>626</v>
      </c>
      <c r="G44" s="314" t="s">
        <v>626</v>
      </c>
      <c r="H44" s="314" t="s">
        <v>626</v>
      </c>
      <c r="I44" s="314" t="s">
        <v>626</v>
      </c>
      <c r="J44" s="314" t="s">
        <v>626</v>
      </c>
      <c r="K44" s="314" t="s">
        <v>626</v>
      </c>
      <c r="L44" s="314" t="s">
        <v>626</v>
      </c>
      <c r="M44" s="314" t="s">
        <v>626</v>
      </c>
      <c r="N44" s="314" t="s">
        <v>626</v>
      </c>
      <c r="O44" s="314" t="s">
        <v>626</v>
      </c>
      <c r="P44" s="314" t="s">
        <v>626</v>
      </c>
      <c r="Q44" s="314" t="s">
        <v>626</v>
      </c>
      <c r="R44" s="314" t="s">
        <v>626</v>
      </c>
      <c r="S44" s="314" t="s">
        <v>626</v>
      </c>
      <c r="T44" s="314" t="s">
        <v>626</v>
      </c>
      <c r="U44" s="314" t="s">
        <v>626</v>
      </c>
      <c r="V44" s="314" t="s">
        <v>626</v>
      </c>
      <c r="W44" s="314" t="s">
        <v>626</v>
      </c>
      <c r="X44" s="314" t="s">
        <v>626</v>
      </c>
      <c r="Y44" s="314" t="s">
        <v>626</v>
      </c>
      <c r="Z44" s="314" t="s">
        <v>626</v>
      </c>
      <c r="AA44" s="314" t="s">
        <v>626</v>
      </c>
      <c r="AB44" s="314" t="s">
        <v>626</v>
      </c>
      <c r="AC44" s="314" t="s">
        <v>626</v>
      </c>
      <c r="AD44" s="314" t="s">
        <v>626</v>
      </c>
      <c r="AE44" s="314" t="s">
        <v>626</v>
      </c>
      <c r="AF44" s="314" t="s">
        <v>626</v>
      </c>
      <c r="AG44" s="314" t="s">
        <v>626</v>
      </c>
      <c r="AH44" s="314" t="s">
        <v>626</v>
      </c>
      <c r="AI44" s="314" t="s">
        <v>626</v>
      </c>
      <c r="AJ44" s="314" t="s">
        <v>626</v>
      </c>
      <c r="AK44" s="314" t="s">
        <v>626</v>
      </c>
      <c r="AL44" s="314" t="s">
        <v>626</v>
      </c>
      <c r="AM44" s="314" t="s">
        <v>626</v>
      </c>
      <c r="AN44" s="314" t="s">
        <v>626</v>
      </c>
      <c r="AO44" s="314">
        <v>1</v>
      </c>
      <c r="AP44" s="314" t="s">
        <v>626</v>
      </c>
      <c r="AQ44" s="314" t="s">
        <v>626</v>
      </c>
      <c r="AR44" s="314" t="s">
        <v>626</v>
      </c>
      <c r="AS44" s="314" t="s">
        <v>626</v>
      </c>
      <c r="AT44" s="314" t="s">
        <v>626</v>
      </c>
      <c r="AU44" s="314" t="s">
        <v>626</v>
      </c>
      <c r="AV44" s="314" t="s">
        <v>626</v>
      </c>
      <c r="AW44" s="314" t="s">
        <v>626</v>
      </c>
      <c r="AX44" s="314" t="s">
        <v>626</v>
      </c>
      <c r="AY44" s="314" t="s">
        <v>626</v>
      </c>
      <c r="AZ44" s="314" t="s">
        <v>626</v>
      </c>
      <c r="BA44" s="314" t="s">
        <v>626</v>
      </c>
      <c r="BB44" s="314" t="s">
        <v>626</v>
      </c>
      <c r="BC44" s="314" t="s">
        <v>626</v>
      </c>
      <c r="BD44" s="314" t="s">
        <v>626</v>
      </c>
      <c r="BE44" s="314" t="s">
        <v>626</v>
      </c>
      <c r="BF44" s="314" t="s">
        <v>626</v>
      </c>
      <c r="BG44" s="314" t="s">
        <v>626</v>
      </c>
      <c r="BH44" s="314" t="s">
        <v>626</v>
      </c>
      <c r="BI44" s="314" t="s">
        <v>626</v>
      </c>
      <c r="BJ44" s="314" t="s">
        <v>626</v>
      </c>
      <c r="BK44" s="314" t="s">
        <v>626</v>
      </c>
      <c r="BL44" s="314" t="s">
        <v>626</v>
      </c>
      <c r="BM44" s="314" t="s">
        <v>626</v>
      </c>
      <c r="BN44" s="314" t="s">
        <v>626</v>
      </c>
      <c r="BO44" s="314" t="s">
        <v>626</v>
      </c>
      <c r="BP44" s="314" t="s">
        <v>626</v>
      </c>
      <c r="BQ44" s="314" t="s">
        <v>626</v>
      </c>
      <c r="BR44" s="314" t="s">
        <v>626</v>
      </c>
      <c r="BS44" s="314" t="s">
        <v>626</v>
      </c>
      <c r="BT44" s="314" t="s">
        <v>626</v>
      </c>
      <c r="BU44" s="314" t="s">
        <v>626</v>
      </c>
      <c r="BV44" s="314" t="s">
        <v>626</v>
      </c>
      <c r="BW44" s="314" t="s">
        <v>626</v>
      </c>
      <c r="BX44" s="314" t="s">
        <v>626</v>
      </c>
      <c r="BY44" s="314" t="s">
        <v>626</v>
      </c>
      <c r="BZ44" s="314" t="s">
        <v>626</v>
      </c>
      <c r="CA44" s="314" t="s">
        <v>626</v>
      </c>
      <c r="CB44" s="314" t="s">
        <v>626</v>
      </c>
      <c r="CC44" s="314" t="s">
        <v>626</v>
      </c>
      <c r="CD44" s="314" t="s">
        <v>626</v>
      </c>
      <c r="CE44" s="314" t="s">
        <v>626</v>
      </c>
      <c r="CF44" s="314" t="s">
        <v>626</v>
      </c>
      <c r="CG44" s="314" t="s">
        <v>626</v>
      </c>
      <c r="CH44" s="314" t="s">
        <v>626</v>
      </c>
      <c r="CI44" s="314" t="s">
        <v>626</v>
      </c>
      <c r="CJ44" s="314" t="s">
        <v>626</v>
      </c>
      <c r="CK44" s="314" t="s">
        <v>626</v>
      </c>
      <c r="CL44" s="314" t="s">
        <v>626</v>
      </c>
      <c r="CM44" s="314" t="s">
        <v>626</v>
      </c>
      <c r="CN44" s="314" t="s">
        <v>626</v>
      </c>
      <c r="CO44" s="314" t="s">
        <v>626</v>
      </c>
      <c r="CP44" s="314" t="s">
        <v>626</v>
      </c>
      <c r="CQ44" s="314" t="s">
        <v>626</v>
      </c>
      <c r="CR44" s="314" t="s">
        <v>626</v>
      </c>
      <c r="CS44" s="314" t="s">
        <v>626</v>
      </c>
      <c r="CT44" s="314" t="s">
        <v>626</v>
      </c>
      <c r="CU44" s="314" t="s">
        <v>626</v>
      </c>
      <c r="CV44" s="314" t="s">
        <v>626</v>
      </c>
      <c r="CW44" s="314" t="s">
        <v>626</v>
      </c>
      <c r="CX44" s="314" t="s">
        <v>626</v>
      </c>
      <c r="CY44" s="314" t="s">
        <v>626</v>
      </c>
      <c r="CZ44" s="314" t="s">
        <v>626</v>
      </c>
      <c r="DA44" s="314" t="s">
        <v>626</v>
      </c>
      <c r="DB44" s="314" t="s">
        <v>626</v>
      </c>
      <c r="DC44" s="314" t="s">
        <v>626</v>
      </c>
      <c r="DD44" s="314" t="s">
        <v>626</v>
      </c>
      <c r="DE44" s="314" t="s">
        <v>626</v>
      </c>
      <c r="DF44" s="314" t="s">
        <v>626</v>
      </c>
      <c r="DG44" s="315" t="s">
        <v>626</v>
      </c>
    </row>
    <row r="45" spans="1:111" ht="15" customHeight="1" x14ac:dyDescent="0.3">
      <c r="A45" s="513">
        <v>39</v>
      </c>
      <c r="B45" s="228" t="s">
        <v>317</v>
      </c>
      <c r="C45" s="222" t="s">
        <v>318</v>
      </c>
      <c r="D45" s="313" t="s">
        <v>626</v>
      </c>
      <c r="E45" s="314" t="s">
        <v>626</v>
      </c>
      <c r="F45" s="314" t="s">
        <v>626</v>
      </c>
      <c r="G45" s="314" t="s">
        <v>626</v>
      </c>
      <c r="H45" s="314" t="s">
        <v>626</v>
      </c>
      <c r="I45" s="314" t="s">
        <v>626</v>
      </c>
      <c r="J45" s="314" t="s">
        <v>626</v>
      </c>
      <c r="K45" s="314" t="s">
        <v>626</v>
      </c>
      <c r="L45" s="314" t="s">
        <v>626</v>
      </c>
      <c r="M45" s="314" t="s">
        <v>626</v>
      </c>
      <c r="N45" s="314" t="s">
        <v>626</v>
      </c>
      <c r="O45" s="314" t="s">
        <v>626</v>
      </c>
      <c r="P45" s="314" t="s">
        <v>626</v>
      </c>
      <c r="Q45" s="314" t="s">
        <v>626</v>
      </c>
      <c r="R45" s="314" t="s">
        <v>626</v>
      </c>
      <c r="S45" s="314" t="s">
        <v>626</v>
      </c>
      <c r="T45" s="314" t="s">
        <v>626</v>
      </c>
      <c r="U45" s="314" t="s">
        <v>626</v>
      </c>
      <c r="V45" s="314" t="s">
        <v>626</v>
      </c>
      <c r="W45" s="314" t="s">
        <v>626</v>
      </c>
      <c r="X45" s="314" t="s">
        <v>626</v>
      </c>
      <c r="Y45" s="314" t="s">
        <v>626</v>
      </c>
      <c r="Z45" s="314" t="s">
        <v>626</v>
      </c>
      <c r="AA45" s="314" t="s">
        <v>626</v>
      </c>
      <c r="AB45" s="314" t="s">
        <v>626</v>
      </c>
      <c r="AC45" s="314" t="s">
        <v>626</v>
      </c>
      <c r="AD45" s="314" t="s">
        <v>626</v>
      </c>
      <c r="AE45" s="314" t="s">
        <v>626</v>
      </c>
      <c r="AF45" s="314" t="s">
        <v>626</v>
      </c>
      <c r="AG45" s="314" t="s">
        <v>626</v>
      </c>
      <c r="AH45" s="314" t="s">
        <v>626</v>
      </c>
      <c r="AI45" s="314" t="s">
        <v>626</v>
      </c>
      <c r="AJ45" s="314" t="s">
        <v>626</v>
      </c>
      <c r="AK45" s="314" t="s">
        <v>626</v>
      </c>
      <c r="AL45" s="314" t="s">
        <v>626</v>
      </c>
      <c r="AM45" s="314" t="s">
        <v>626</v>
      </c>
      <c r="AN45" s="314" t="s">
        <v>626</v>
      </c>
      <c r="AO45" s="314" t="s">
        <v>626</v>
      </c>
      <c r="AP45" s="314">
        <v>1</v>
      </c>
      <c r="AQ45" s="314" t="s">
        <v>626</v>
      </c>
      <c r="AR45" s="314" t="s">
        <v>626</v>
      </c>
      <c r="AS45" s="314" t="s">
        <v>626</v>
      </c>
      <c r="AT45" s="314" t="s">
        <v>626</v>
      </c>
      <c r="AU45" s="314" t="s">
        <v>626</v>
      </c>
      <c r="AV45" s="314" t="s">
        <v>626</v>
      </c>
      <c r="AW45" s="314" t="s">
        <v>626</v>
      </c>
      <c r="AX45" s="314" t="s">
        <v>626</v>
      </c>
      <c r="AY45" s="314" t="s">
        <v>626</v>
      </c>
      <c r="AZ45" s="314" t="s">
        <v>626</v>
      </c>
      <c r="BA45" s="314" t="s">
        <v>626</v>
      </c>
      <c r="BB45" s="314" t="s">
        <v>626</v>
      </c>
      <c r="BC45" s="314" t="s">
        <v>626</v>
      </c>
      <c r="BD45" s="314" t="s">
        <v>626</v>
      </c>
      <c r="BE45" s="314" t="s">
        <v>626</v>
      </c>
      <c r="BF45" s="314" t="s">
        <v>626</v>
      </c>
      <c r="BG45" s="314" t="s">
        <v>626</v>
      </c>
      <c r="BH45" s="314" t="s">
        <v>626</v>
      </c>
      <c r="BI45" s="314" t="s">
        <v>626</v>
      </c>
      <c r="BJ45" s="314" t="s">
        <v>626</v>
      </c>
      <c r="BK45" s="314" t="s">
        <v>626</v>
      </c>
      <c r="BL45" s="314" t="s">
        <v>626</v>
      </c>
      <c r="BM45" s="314" t="s">
        <v>626</v>
      </c>
      <c r="BN45" s="314" t="s">
        <v>626</v>
      </c>
      <c r="BO45" s="314" t="s">
        <v>626</v>
      </c>
      <c r="BP45" s="314" t="s">
        <v>626</v>
      </c>
      <c r="BQ45" s="314" t="s">
        <v>626</v>
      </c>
      <c r="BR45" s="314" t="s">
        <v>626</v>
      </c>
      <c r="BS45" s="314" t="s">
        <v>626</v>
      </c>
      <c r="BT45" s="314" t="s">
        <v>626</v>
      </c>
      <c r="BU45" s="314" t="s">
        <v>626</v>
      </c>
      <c r="BV45" s="314" t="s">
        <v>626</v>
      </c>
      <c r="BW45" s="314" t="s">
        <v>626</v>
      </c>
      <c r="BX45" s="314" t="s">
        <v>626</v>
      </c>
      <c r="BY45" s="314" t="s">
        <v>626</v>
      </c>
      <c r="BZ45" s="314" t="s">
        <v>626</v>
      </c>
      <c r="CA45" s="314" t="s">
        <v>626</v>
      </c>
      <c r="CB45" s="314" t="s">
        <v>626</v>
      </c>
      <c r="CC45" s="314" t="s">
        <v>626</v>
      </c>
      <c r="CD45" s="314" t="s">
        <v>626</v>
      </c>
      <c r="CE45" s="314" t="s">
        <v>626</v>
      </c>
      <c r="CF45" s="314" t="s">
        <v>626</v>
      </c>
      <c r="CG45" s="314" t="s">
        <v>626</v>
      </c>
      <c r="CH45" s="314" t="s">
        <v>626</v>
      </c>
      <c r="CI45" s="314" t="s">
        <v>626</v>
      </c>
      <c r="CJ45" s="314" t="s">
        <v>626</v>
      </c>
      <c r="CK45" s="314" t="s">
        <v>626</v>
      </c>
      <c r="CL45" s="314" t="s">
        <v>626</v>
      </c>
      <c r="CM45" s="314" t="s">
        <v>626</v>
      </c>
      <c r="CN45" s="314" t="s">
        <v>626</v>
      </c>
      <c r="CO45" s="314" t="s">
        <v>626</v>
      </c>
      <c r="CP45" s="314" t="s">
        <v>626</v>
      </c>
      <c r="CQ45" s="314" t="s">
        <v>626</v>
      </c>
      <c r="CR45" s="314" t="s">
        <v>626</v>
      </c>
      <c r="CS45" s="314" t="s">
        <v>626</v>
      </c>
      <c r="CT45" s="314" t="s">
        <v>626</v>
      </c>
      <c r="CU45" s="314" t="s">
        <v>626</v>
      </c>
      <c r="CV45" s="314" t="s">
        <v>626</v>
      </c>
      <c r="CW45" s="314" t="s">
        <v>626</v>
      </c>
      <c r="CX45" s="314" t="s">
        <v>626</v>
      </c>
      <c r="CY45" s="314" t="s">
        <v>626</v>
      </c>
      <c r="CZ45" s="314" t="s">
        <v>626</v>
      </c>
      <c r="DA45" s="314" t="s">
        <v>626</v>
      </c>
      <c r="DB45" s="314" t="s">
        <v>626</v>
      </c>
      <c r="DC45" s="314" t="s">
        <v>626</v>
      </c>
      <c r="DD45" s="314" t="s">
        <v>626</v>
      </c>
      <c r="DE45" s="314" t="s">
        <v>626</v>
      </c>
      <c r="DF45" s="314" t="s">
        <v>626</v>
      </c>
      <c r="DG45" s="315" t="s">
        <v>626</v>
      </c>
    </row>
    <row r="46" spans="1:111" ht="15" customHeight="1" x14ac:dyDescent="0.3">
      <c r="A46" s="513">
        <v>40</v>
      </c>
      <c r="B46" s="228" t="s">
        <v>319</v>
      </c>
      <c r="C46" s="222" t="s">
        <v>222</v>
      </c>
      <c r="D46" s="313" t="s">
        <v>626</v>
      </c>
      <c r="E46" s="314" t="s">
        <v>626</v>
      </c>
      <c r="F46" s="314" t="s">
        <v>626</v>
      </c>
      <c r="G46" s="314" t="s">
        <v>626</v>
      </c>
      <c r="H46" s="314" t="s">
        <v>626</v>
      </c>
      <c r="I46" s="314" t="s">
        <v>626</v>
      </c>
      <c r="J46" s="314" t="s">
        <v>626</v>
      </c>
      <c r="K46" s="314" t="s">
        <v>626</v>
      </c>
      <c r="L46" s="314" t="s">
        <v>626</v>
      </c>
      <c r="M46" s="314" t="s">
        <v>626</v>
      </c>
      <c r="N46" s="314" t="s">
        <v>626</v>
      </c>
      <c r="O46" s="314" t="s">
        <v>626</v>
      </c>
      <c r="P46" s="314" t="s">
        <v>626</v>
      </c>
      <c r="Q46" s="314" t="s">
        <v>626</v>
      </c>
      <c r="R46" s="314" t="s">
        <v>626</v>
      </c>
      <c r="S46" s="314" t="s">
        <v>626</v>
      </c>
      <c r="T46" s="314" t="s">
        <v>626</v>
      </c>
      <c r="U46" s="314" t="s">
        <v>626</v>
      </c>
      <c r="V46" s="314" t="s">
        <v>626</v>
      </c>
      <c r="W46" s="314" t="s">
        <v>626</v>
      </c>
      <c r="X46" s="314" t="s">
        <v>626</v>
      </c>
      <c r="Y46" s="314" t="s">
        <v>626</v>
      </c>
      <c r="Z46" s="314" t="s">
        <v>626</v>
      </c>
      <c r="AA46" s="314" t="s">
        <v>626</v>
      </c>
      <c r="AB46" s="314" t="s">
        <v>626</v>
      </c>
      <c r="AC46" s="314" t="s">
        <v>626</v>
      </c>
      <c r="AD46" s="314" t="s">
        <v>626</v>
      </c>
      <c r="AE46" s="314" t="s">
        <v>626</v>
      </c>
      <c r="AF46" s="314" t="s">
        <v>626</v>
      </c>
      <c r="AG46" s="314" t="s">
        <v>626</v>
      </c>
      <c r="AH46" s="314" t="s">
        <v>626</v>
      </c>
      <c r="AI46" s="314" t="s">
        <v>626</v>
      </c>
      <c r="AJ46" s="314" t="s">
        <v>626</v>
      </c>
      <c r="AK46" s="314" t="s">
        <v>626</v>
      </c>
      <c r="AL46" s="314" t="s">
        <v>626</v>
      </c>
      <c r="AM46" s="314" t="s">
        <v>626</v>
      </c>
      <c r="AN46" s="314" t="s">
        <v>626</v>
      </c>
      <c r="AO46" s="314" t="s">
        <v>626</v>
      </c>
      <c r="AP46" s="314" t="s">
        <v>626</v>
      </c>
      <c r="AQ46" s="314">
        <v>1</v>
      </c>
      <c r="AR46" s="314" t="s">
        <v>626</v>
      </c>
      <c r="AS46" s="314" t="s">
        <v>626</v>
      </c>
      <c r="AT46" s="314" t="s">
        <v>626</v>
      </c>
      <c r="AU46" s="314" t="s">
        <v>626</v>
      </c>
      <c r="AV46" s="314" t="s">
        <v>626</v>
      </c>
      <c r="AW46" s="314" t="s">
        <v>626</v>
      </c>
      <c r="AX46" s="314" t="s">
        <v>626</v>
      </c>
      <c r="AY46" s="314" t="s">
        <v>626</v>
      </c>
      <c r="AZ46" s="314" t="s">
        <v>626</v>
      </c>
      <c r="BA46" s="314" t="s">
        <v>626</v>
      </c>
      <c r="BB46" s="314" t="s">
        <v>626</v>
      </c>
      <c r="BC46" s="314" t="s">
        <v>626</v>
      </c>
      <c r="BD46" s="314" t="s">
        <v>626</v>
      </c>
      <c r="BE46" s="314" t="s">
        <v>626</v>
      </c>
      <c r="BF46" s="314" t="s">
        <v>626</v>
      </c>
      <c r="BG46" s="314" t="s">
        <v>626</v>
      </c>
      <c r="BH46" s="314" t="s">
        <v>626</v>
      </c>
      <c r="BI46" s="314" t="s">
        <v>626</v>
      </c>
      <c r="BJ46" s="314" t="s">
        <v>626</v>
      </c>
      <c r="BK46" s="314" t="s">
        <v>626</v>
      </c>
      <c r="BL46" s="314" t="s">
        <v>626</v>
      </c>
      <c r="BM46" s="314" t="s">
        <v>626</v>
      </c>
      <c r="BN46" s="314" t="s">
        <v>626</v>
      </c>
      <c r="BO46" s="314" t="s">
        <v>626</v>
      </c>
      <c r="BP46" s="314" t="s">
        <v>626</v>
      </c>
      <c r="BQ46" s="314" t="s">
        <v>626</v>
      </c>
      <c r="BR46" s="314" t="s">
        <v>626</v>
      </c>
      <c r="BS46" s="314" t="s">
        <v>626</v>
      </c>
      <c r="BT46" s="314" t="s">
        <v>626</v>
      </c>
      <c r="BU46" s="314" t="s">
        <v>626</v>
      </c>
      <c r="BV46" s="314" t="s">
        <v>626</v>
      </c>
      <c r="BW46" s="314" t="s">
        <v>626</v>
      </c>
      <c r="BX46" s="314" t="s">
        <v>626</v>
      </c>
      <c r="BY46" s="314" t="s">
        <v>626</v>
      </c>
      <c r="BZ46" s="314" t="s">
        <v>626</v>
      </c>
      <c r="CA46" s="314" t="s">
        <v>626</v>
      </c>
      <c r="CB46" s="314" t="s">
        <v>626</v>
      </c>
      <c r="CC46" s="314" t="s">
        <v>626</v>
      </c>
      <c r="CD46" s="314" t="s">
        <v>626</v>
      </c>
      <c r="CE46" s="314" t="s">
        <v>626</v>
      </c>
      <c r="CF46" s="314" t="s">
        <v>626</v>
      </c>
      <c r="CG46" s="314" t="s">
        <v>626</v>
      </c>
      <c r="CH46" s="314" t="s">
        <v>626</v>
      </c>
      <c r="CI46" s="314" t="s">
        <v>626</v>
      </c>
      <c r="CJ46" s="314" t="s">
        <v>626</v>
      </c>
      <c r="CK46" s="314" t="s">
        <v>626</v>
      </c>
      <c r="CL46" s="314" t="s">
        <v>626</v>
      </c>
      <c r="CM46" s="314" t="s">
        <v>626</v>
      </c>
      <c r="CN46" s="314" t="s">
        <v>626</v>
      </c>
      <c r="CO46" s="314" t="s">
        <v>626</v>
      </c>
      <c r="CP46" s="314" t="s">
        <v>626</v>
      </c>
      <c r="CQ46" s="314" t="s">
        <v>626</v>
      </c>
      <c r="CR46" s="314" t="s">
        <v>626</v>
      </c>
      <c r="CS46" s="314" t="s">
        <v>626</v>
      </c>
      <c r="CT46" s="314" t="s">
        <v>626</v>
      </c>
      <c r="CU46" s="314" t="s">
        <v>626</v>
      </c>
      <c r="CV46" s="314" t="s">
        <v>626</v>
      </c>
      <c r="CW46" s="314" t="s">
        <v>626</v>
      </c>
      <c r="CX46" s="314" t="s">
        <v>626</v>
      </c>
      <c r="CY46" s="314" t="s">
        <v>626</v>
      </c>
      <c r="CZ46" s="314" t="s">
        <v>626</v>
      </c>
      <c r="DA46" s="314" t="s">
        <v>626</v>
      </c>
      <c r="DB46" s="314" t="s">
        <v>626</v>
      </c>
      <c r="DC46" s="314" t="s">
        <v>626</v>
      </c>
      <c r="DD46" s="314" t="s">
        <v>626</v>
      </c>
      <c r="DE46" s="314" t="s">
        <v>626</v>
      </c>
      <c r="DF46" s="314" t="s">
        <v>626</v>
      </c>
      <c r="DG46" s="315" t="s">
        <v>626</v>
      </c>
    </row>
    <row r="47" spans="1:111" ht="15" customHeight="1" x14ac:dyDescent="0.3">
      <c r="A47" s="513">
        <v>41</v>
      </c>
      <c r="B47" s="228" t="s">
        <v>320</v>
      </c>
      <c r="C47" s="222" t="s">
        <v>223</v>
      </c>
      <c r="D47" s="313" t="s">
        <v>626</v>
      </c>
      <c r="E47" s="314" t="s">
        <v>626</v>
      </c>
      <c r="F47" s="314" t="s">
        <v>626</v>
      </c>
      <c r="G47" s="314" t="s">
        <v>626</v>
      </c>
      <c r="H47" s="314" t="s">
        <v>626</v>
      </c>
      <c r="I47" s="314" t="s">
        <v>626</v>
      </c>
      <c r="J47" s="314" t="s">
        <v>626</v>
      </c>
      <c r="K47" s="314" t="s">
        <v>626</v>
      </c>
      <c r="L47" s="314" t="s">
        <v>626</v>
      </c>
      <c r="M47" s="314" t="s">
        <v>626</v>
      </c>
      <c r="N47" s="314" t="s">
        <v>626</v>
      </c>
      <c r="O47" s="314" t="s">
        <v>626</v>
      </c>
      <c r="P47" s="314" t="s">
        <v>626</v>
      </c>
      <c r="Q47" s="314" t="s">
        <v>626</v>
      </c>
      <c r="R47" s="314" t="s">
        <v>626</v>
      </c>
      <c r="S47" s="314" t="s">
        <v>626</v>
      </c>
      <c r="T47" s="314" t="s">
        <v>626</v>
      </c>
      <c r="U47" s="314" t="s">
        <v>626</v>
      </c>
      <c r="V47" s="314" t="s">
        <v>626</v>
      </c>
      <c r="W47" s="314" t="s">
        <v>626</v>
      </c>
      <c r="X47" s="314" t="s">
        <v>626</v>
      </c>
      <c r="Y47" s="314" t="s">
        <v>626</v>
      </c>
      <c r="Z47" s="314" t="s">
        <v>626</v>
      </c>
      <c r="AA47" s="314" t="s">
        <v>626</v>
      </c>
      <c r="AB47" s="314" t="s">
        <v>626</v>
      </c>
      <c r="AC47" s="314" t="s">
        <v>626</v>
      </c>
      <c r="AD47" s="314" t="s">
        <v>626</v>
      </c>
      <c r="AE47" s="314" t="s">
        <v>626</v>
      </c>
      <c r="AF47" s="314" t="s">
        <v>626</v>
      </c>
      <c r="AG47" s="314" t="s">
        <v>626</v>
      </c>
      <c r="AH47" s="314" t="s">
        <v>626</v>
      </c>
      <c r="AI47" s="314" t="s">
        <v>626</v>
      </c>
      <c r="AJ47" s="314" t="s">
        <v>626</v>
      </c>
      <c r="AK47" s="314" t="s">
        <v>626</v>
      </c>
      <c r="AL47" s="314" t="s">
        <v>626</v>
      </c>
      <c r="AM47" s="314" t="s">
        <v>626</v>
      </c>
      <c r="AN47" s="314" t="s">
        <v>626</v>
      </c>
      <c r="AO47" s="314" t="s">
        <v>626</v>
      </c>
      <c r="AP47" s="314" t="s">
        <v>626</v>
      </c>
      <c r="AQ47" s="314" t="s">
        <v>626</v>
      </c>
      <c r="AR47" s="314">
        <v>1</v>
      </c>
      <c r="AS47" s="314" t="s">
        <v>626</v>
      </c>
      <c r="AT47" s="314" t="s">
        <v>626</v>
      </c>
      <c r="AU47" s="314" t="s">
        <v>626</v>
      </c>
      <c r="AV47" s="314" t="s">
        <v>626</v>
      </c>
      <c r="AW47" s="314" t="s">
        <v>626</v>
      </c>
      <c r="AX47" s="314" t="s">
        <v>626</v>
      </c>
      <c r="AY47" s="314" t="s">
        <v>626</v>
      </c>
      <c r="AZ47" s="314" t="s">
        <v>626</v>
      </c>
      <c r="BA47" s="314" t="s">
        <v>626</v>
      </c>
      <c r="BB47" s="314" t="s">
        <v>626</v>
      </c>
      <c r="BC47" s="314" t="s">
        <v>626</v>
      </c>
      <c r="BD47" s="314" t="s">
        <v>626</v>
      </c>
      <c r="BE47" s="314" t="s">
        <v>626</v>
      </c>
      <c r="BF47" s="314" t="s">
        <v>626</v>
      </c>
      <c r="BG47" s="314" t="s">
        <v>626</v>
      </c>
      <c r="BH47" s="314" t="s">
        <v>626</v>
      </c>
      <c r="BI47" s="314" t="s">
        <v>626</v>
      </c>
      <c r="BJ47" s="314" t="s">
        <v>626</v>
      </c>
      <c r="BK47" s="314" t="s">
        <v>626</v>
      </c>
      <c r="BL47" s="314" t="s">
        <v>626</v>
      </c>
      <c r="BM47" s="314" t="s">
        <v>626</v>
      </c>
      <c r="BN47" s="314" t="s">
        <v>626</v>
      </c>
      <c r="BO47" s="314" t="s">
        <v>626</v>
      </c>
      <c r="BP47" s="314" t="s">
        <v>626</v>
      </c>
      <c r="BQ47" s="314" t="s">
        <v>626</v>
      </c>
      <c r="BR47" s="314" t="s">
        <v>626</v>
      </c>
      <c r="BS47" s="314" t="s">
        <v>626</v>
      </c>
      <c r="BT47" s="314" t="s">
        <v>626</v>
      </c>
      <c r="BU47" s="314" t="s">
        <v>626</v>
      </c>
      <c r="BV47" s="314" t="s">
        <v>626</v>
      </c>
      <c r="BW47" s="314" t="s">
        <v>626</v>
      </c>
      <c r="BX47" s="314" t="s">
        <v>626</v>
      </c>
      <c r="BY47" s="314" t="s">
        <v>626</v>
      </c>
      <c r="BZ47" s="314" t="s">
        <v>626</v>
      </c>
      <c r="CA47" s="314" t="s">
        <v>626</v>
      </c>
      <c r="CB47" s="314" t="s">
        <v>626</v>
      </c>
      <c r="CC47" s="314" t="s">
        <v>626</v>
      </c>
      <c r="CD47" s="314" t="s">
        <v>626</v>
      </c>
      <c r="CE47" s="314" t="s">
        <v>626</v>
      </c>
      <c r="CF47" s="314" t="s">
        <v>626</v>
      </c>
      <c r="CG47" s="314" t="s">
        <v>626</v>
      </c>
      <c r="CH47" s="314" t="s">
        <v>626</v>
      </c>
      <c r="CI47" s="314" t="s">
        <v>626</v>
      </c>
      <c r="CJ47" s="314" t="s">
        <v>626</v>
      </c>
      <c r="CK47" s="314" t="s">
        <v>626</v>
      </c>
      <c r="CL47" s="314" t="s">
        <v>626</v>
      </c>
      <c r="CM47" s="314" t="s">
        <v>626</v>
      </c>
      <c r="CN47" s="314" t="s">
        <v>626</v>
      </c>
      <c r="CO47" s="314" t="s">
        <v>626</v>
      </c>
      <c r="CP47" s="314" t="s">
        <v>626</v>
      </c>
      <c r="CQ47" s="314" t="s">
        <v>626</v>
      </c>
      <c r="CR47" s="314" t="s">
        <v>626</v>
      </c>
      <c r="CS47" s="314" t="s">
        <v>626</v>
      </c>
      <c r="CT47" s="314" t="s">
        <v>626</v>
      </c>
      <c r="CU47" s="314" t="s">
        <v>626</v>
      </c>
      <c r="CV47" s="314" t="s">
        <v>626</v>
      </c>
      <c r="CW47" s="314" t="s">
        <v>626</v>
      </c>
      <c r="CX47" s="314" t="s">
        <v>626</v>
      </c>
      <c r="CY47" s="314" t="s">
        <v>626</v>
      </c>
      <c r="CZ47" s="314" t="s">
        <v>626</v>
      </c>
      <c r="DA47" s="314" t="s">
        <v>626</v>
      </c>
      <c r="DB47" s="314" t="s">
        <v>626</v>
      </c>
      <c r="DC47" s="314" t="s">
        <v>626</v>
      </c>
      <c r="DD47" s="314" t="s">
        <v>626</v>
      </c>
      <c r="DE47" s="314" t="s">
        <v>626</v>
      </c>
      <c r="DF47" s="314" t="s">
        <v>626</v>
      </c>
      <c r="DG47" s="315" t="s">
        <v>626</v>
      </c>
    </row>
    <row r="48" spans="1:111" ht="15" customHeight="1" x14ac:dyDescent="0.3">
      <c r="A48" s="513">
        <v>42</v>
      </c>
      <c r="B48" s="228" t="s">
        <v>321</v>
      </c>
      <c r="C48" s="222" t="s">
        <v>322</v>
      </c>
      <c r="D48" s="313" t="s">
        <v>626</v>
      </c>
      <c r="E48" s="314" t="s">
        <v>626</v>
      </c>
      <c r="F48" s="314" t="s">
        <v>626</v>
      </c>
      <c r="G48" s="314" t="s">
        <v>626</v>
      </c>
      <c r="H48" s="314" t="s">
        <v>626</v>
      </c>
      <c r="I48" s="314" t="s">
        <v>626</v>
      </c>
      <c r="J48" s="314" t="s">
        <v>626</v>
      </c>
      <c r="K48" s="314" t="s">
        <v>626</v>
      </c>
      <c r="L48" s="314" t="s">
        <v>626</v>
      </c>
      <c r="M48" s="314" t="s">
        <v>626</v>
      </c>
      <c r="N48" s="314" t="s">
        <v>626</v>
      </c>
      <c r="O48" s="314" t="s">
        <v>626</v>
      </c>
      <c r="P48" s="314" t="s">
        <v>626</v>
      </c>
      <c r="Q48" s="314" t="s">
        <v>626</v>
      </c>
      <c r="R48" s="314" t="s">
        <v>626</v>
      </c>
      <c r="S48" s="314" t="s">
        <v>626</v>
      </c>
      <c r="T48" s="314" t="s">
        <v>626</v>
      </c>
      <c r="U48" s="314" t="s">
        <v>626</v>
      </c>
      <c r="V48" s="314" t="s">
        <v>626</v>
      </c>
      <c r="W48" s="314" t="s">
        <v>626</v>
      </c>
      <c r="X48" s="314" t="s">
        <v>626</v>
      </c>
      <c r="Y48" s="314" t="s">
        <v>626</v>
      </c>
      <c r="Z48" s="314" t="s">
        <v>626</v>
      </c>
      <c r="AA48" s="314" t="s">
        <v>626</v>
      </c>
      <c r="AB48" s="314" t="s">
        <v>626</v>
      </c>
      <c r="AC48" s="314" t="s">
        <v>626</v>
      </c>
      <c r="AD48" s="314" t="s">
        <v>626</v>
      </c>
      <c r="AE48" s="314" t="s">
        <v>626</v>
      </c>
      <c r="AF48" s="314" t="s">
        <v>626</v>
      </c>
      <c r="AG48" s="314" t="s">
        <v>626</v>
      </c>
      <c r="AH48" s="314" t="s">
        <v>626</v>
      </c>
      <c r="AI48" s="314" t="s">
        <v>626</v>
      </c>
      <c r="AJ48" s="314" t="s">
        <v>626</v>
      </c>
      <c r="AK48" s="314" t="s">
        <v>626</v>
      </c>
      <c r="AL48" s="314" t="s">
        <v>626</v>
      </c>
      <c r="AM48" s="314" t="s">
        <v>626</v>
      </c>
      <c r="AN48" s="314" t="s">
        <v>626</v>
      </c>
      <c r="AO48" s="314" t="s">
        <v>626</v>
      </c>
      <c r="AP48" s="314" t="s">
        <v>626</v>
      </c>
      <c r="AQ48" s="314" t="s">
        <v>626</v>
      </c>
      <c r="AR48" s="314" t="s">
        <v>626</v>
      </c>
      <c r="AS48" s="314">
        <v>1</v>
      </c>
      <c r="AT48" s="314" t="s">
        <v>626</v>
      </c>
      <c r="AU48" s="314" t="s">
        <v>626</v>
      </c>
      <c r="AV48" s="314" t="s">
        <v>626</v>
      </c>
      <c r="AW48" s="314" t="s">
        <v>626</v>
      </c>
      <c r="AX48" s="314" t="s">
        <v>626</v>
      </c>
      <c r="AY48" s="314" t="s">
        <v>626</v>
      </c>
      <c r="AZ48" s="314" t="s">
        <v>626</v>
      </c>
      <c r="BA48" s="314" t="s">
        <v>626</v>
      </c>
      <c r="BB48" s="314" t="s">
        <v>626</v>
      </c>
      <c r="BC48" s="314" t="s">
        <v>626</v>
      </c>
      <c r="BD48" s="314" t="s">
        <v>626</v>
      </c>
      <c r="BE48" s="314" t="s">
        <v>626</v>
      </c>
      <c r="BF48" s="314" t="s">
        <v>626</v>
      </c>
      <c r="BG48" s="314" t="s">
        <v>626</v>
      </c>
      <c r="BH48" s="314" t="s">
        <v>626</v>
      </c>
      <c r="BI48" s="314" t="s">
        <v>626</v>
      </c>
      <c r="BJ48" s="314" t="s">
        <v>626</v>
      </c>
      <c r="BK48" s="314" t="s">
        <v>626</v>
      </c>
      <c r="BL48" s="314" t="s">
        <v>626</v>
      </c>
      <c r="BM48" s="314" t="s">
        <v>626</v>
      </c>
      <c r="BN48" s="314" t="s">
        <v>626</v>
      </c>
      <c r="BO48" s="314" t="s">
        <v>626</v>
      </c>
      <c r="BP48" s="314" t="s">
        <v>626</v>
      </c>
      <c r="BQ48" s="314" t="s">
        <v>626</v>
      </c>
      <c r="BR48" s="314" t="s">
        <v>626</v>
      </c>
      <c r="BS48" s="314" t="s">
        <v>626</v>
      </c>
      <c r="BT48" s="314" t="s">
        <v>626</v>
      </c>
      <c r="BU48" s="314" t="s">
        <v>626</v>
      </c>
      <c r="BV48" s="314" t="s">
        <v>626</v>
      </c>
      <c r="BW48" s="314" t="s">
        <v>626</v>
      </c>
      <c r="BX48" s="314" t="s">
        <v>626</v>
      </c>
      <c r="BY48" s="314" t="s">
        <v>626</v>
      </c>
      <c r="BZ48" s="314" t="s">
        <v>626</v>
      </c>
      <c r="CA48" s="314" t="s">
        <v>626</v>
      </c>
      <c r="CB48" s="314" t="s">
        <v>626</v>
      </c>
      <c r="CC48" s="314" t="s">
        <v>626</v>
      </c>
      <c r="CD48" s="314" t="s">
        <v>626</v>
      </c>
      <c r="CE48" s="314" t="s">
        <v>626</v>
      </c>
      <c r="CF48" s="314" t="s">
        <v>626</v>
      </c>
      <c r="CG48" s="314" t="s">
        <v>626</v>
      </c>
      <c r="CH48" s="314" t="s">
        <v>626</v>
      </c>
      <c r="CI48" s="314" t="s">
        <v>626</v>
      </c>
      <c r="CJ48" s="314" t="s">
        <v>626</v>
      </c>
      <c r="CK48" s="314" t="s">
        <v>626</v>
      </c>
      <c r="CL48" s="314" t="s">
        <v>626</v>
      </c>
      <c r="CM48" s="314" t="s">
        <v>626</v>
      </c>
      <c r="CN48" s="314" t="s">
        <v>626</v>
      </c>
      <c r="CO48" s="314" t="s">
        <v>626</v>
      </c>
      <c r="CP48" s="314" t="s">
        <v>626</v>
      </c>
      <c r="CQ48" s="314" t="s">
        <v>626</v>
      </c>
      <c r="CR48" s="314" t="s">
        <v>626</v>
      </c>
      <c r="CS48" s="314" t="s">
        <v>626</v>
      </c>
      <c r="CT48" s="314" t="s">
        <v>626</v>
      </c>
      <c r="CU48" s="314" t="s">
        <v>626</v>
      </c>
      <c r="CV48" s="314" t="s">
        <v>626</v>
      </c>
      <c r="CW48" s="314" t="s">
        <v>626</v>
      </c>
      <c r="CX48" s="314" t="s">
        <v>626</v>
      </c>
      <c r="CY48" s="314" t="s">
        <v>626</v>
      </c>
      <c r="CZ48" s="314" t="s">
        <v>626</v>
      </c>
      <c r="DA48" s="314" t="s">
        <v>626</v>
      </c>
      <c r="DB48" s="314" t="s">
        <v>626</v>
      </c>
      <c r="DC48" s="314" t="s">
        <v>626</v>
      </c>
      <c r="DD48" s="314" t="s">
        <v>626</v>
      </c>
      <c r="DE48" s="314" t="s">
        <v>626</v>
      </c>
      <c r="DF48" s="314" t="s">
        <v>626</v>
      </c>
      <c r="DG48" s="315" t="s">
        <v>626</v>
      </c>
    </row>
    <row r="49" spans="1:111" ht="15" customHeight="1" x14ac:dyDescent="0.3">
      <c r="A49" s="513">
        <v>43</v>
      </c>
      <c r="B49" s="228" t="s">
        <v>323</v>
      </c>
      <c r="C49" s="222" t="s">
        <v>224</v>
      </c>
      <c r="D49" s="313" t="s">
        <v>626</v>
      </c>
      <c r="E49" s="314" t="s">
        <v>626</v>
      </c>
      <c r="F49" s="314" t="s">
        <v>626</v>
      </c>
      <c r="G49" s="314" t="s">
        <v>626</v>
      </c>
      <c r="H49" s="314" t="s">
        <v>626</v>
      </c>
      <c r="I49" s="314" t="s">
        <v>626</v>
      </c>
      <c r="J49" s="314" t="s">
        <v>626</v>
      </c>
      <c r="K49" s="314" t="s">
        <v>626</v>
      </c>
      <c r="L49" s="314" t="s">
        <v>626</v>
      </c>
      <c r="M49" s="314" t="s">
        <v>626</v>
      </c>
      <c r="N49" s="314" t="s">
        <v>626</v>
      </c>
      <c r="O49" s="314" t="s">
        <v>626</v>
      </c>
      <c r="P49" s="314" t="s">
        <v>626</v>
      </c>
      <c r="Q49" s="314" t="s">
        <v>626</v>
      </c>
      <c r="R49" s="314" t="s">
        <v>626</v>
      </c>
      <c r="S49" s="314" t="s">
        <v>626</v>
      </c>
      <c r="T49" s="314" t="s">
        <v>626</v>
      </c>
      <c r="U49" s="314" t="s">
        <v>626</v>
      </c>
      <c r="V49" s="314" t="s">
        <v>626</v>
      </c>
      <c r="W49" s="314" t="s">
        <v>626</v>
      </c>
      <c r="X49" s="314" t="s">
        <v>626</v>
      </c>
      <c r="Y49" s="314" t="s">
        <v>626</v>
      </c>
      <c r="Z49" s="314" t="s">
        <v>626</v>
      </c>
      <c r="AA49" s="314" t="s">
        <v>626</v>
      </c>
      <c r="AB49" s="314" t="s">
        <v>626</v>
      </c>
      <c r="AC49" s="314" t="s">
        <v>626</v>
      </c>
      <c r="AD49" s="314" t="s">
        <v>626</v>
      </c>
      <c r="AE49" s="314" t="s">
        <v>626</v>
      </c>
      <c r="AF49" s="314" t="s">
        <v>626</v>
      </c>
      <c r="AG49" s="314" t="s">
        <v>626</v>
      </c>
      <c r="AH49" s="314" t="s">
        <v>626</v>
      </c>
      <c r="AI49" s="314" t="s">
        <v>626</v>
      </c>
      <c r="AJ49" s="314" t="s">
        <v>626</v>
      </c>
      <c r="AK49" s="314" t="s">
        <v>626</v>
      </c>
      <c r="AL49" s="314" t="s">
        <v>626</v>
      </c>
      <c r="AM49" s="314" t="s">
        <v>626</v>
      </c>
      <c r="AN49" s="314" t="s">
        <v>626</v>
      </c>
      <c r="AO49" s="314" t="s">
        <v>626</v>
      </c>
      <c r="AP49" s="314" t="s">
        <v>626</v>
      </c>
      <c r="AQ49" s="314" t="s">
        <v>626</v>
      </c>
      <c r="AR49" s="314" t="s">
        <v>626</v>
      </c>
      <c r="AS49" s="314" t="s">
        <v>626</v>
      </c>
      <c r="AT49" s="314">
        <v>1</v>
      </c>
      <c r="AU49" s="314" t="s">
        <v>626</v>
      </c>
      <c r="AV49" s="314" t="s">
        <v>626</v>
      </c>
      <c r="AW49" s="314" t="s">
        <v>626</v>
      </c>
      <c r="AX49" s="314" t="s">
        <v>626</v>
      </c>
      <c r="AY49" s="314" t="s">
        <v>626</v>
      </c>
      <c r="AZ49" s="314" t="s">
        <v>626</v>
      </c>
      <c r="BA49" s="314" t="s">
        <v>626</v>
      </c>
      <c r="BB49" s="314" t="s">
        <v>626</v>
      </c>
      <c r="BC49" s="314" t="s">
        <v>626</v>
      </c>
      <c r="BD49" s="314" t="s">
        <v>626</v>
      </c>
      <c r="BE49" s="314" t="s">
        <v>626</v>
      </c>
      <c r="BF49" s="314" t="s">
        <v>626</v>
      </c>
      <c r="BG49" s="314" t="s">
        <v>626</v>
      </c>
      <c r="BH49" s="314" t="s">
        <v>626</v>
      </c>
      <c r="BI49" s="314" t="s">
        <v>626</v>
      </c>
      <c r="BJ49" s="314" t="s">
        <v>626</v>
      </c>
      <c r="BK49" s="314" t="s">
        <v>626</v>
      </c>
      <c r="BL49" s="314" t="s">
        <v>626</v>
      </c>
      <c r="BM49" s="314" t="s">
        <v>626</v>
      </c>
      <c r="BN49" s="314" t="s">
        <v>626</v>
      </c>
      <c r="BO49" s="314" t="s">
        <v>626</v>
      </c>
      <c r="BP49" s="314" t="s">
        <v>626</v>
      </c>
      <c r="BQ49" s="314" t="s">
        <v>626</v>
      </c>
      <c r="BR49" s="314" t="s">
        <v>626</v>
      </c>
      <c r="BS49" s="314" t="s">
        <v>626</v>
      </c>
      <c r="BT49" s="314" t="s">
        <v>626</v>
      </c>
      <c r="BU49" s="314" t="s">
        <v>626</v>
      </c>
      <c r="BV49" s="314" t="s">
        <v>626</v>
      </c>
      <c r="BW49" s="314" t="s">
        <v>626</v>
      </c>
      <c r="BX49" s="314" t="s">
        <v>626</v>
      </c>
      <c r="BY49" s="314" t="s">
        <v>626</v>
      </c>
      <c r="BZ49" s="314" t="s">
        <v>626</v>
      </c>
      <c r="CA49" s="314" t="s">
        <v>626</v>
      </c>
      <c r="CB49" s="314" t="s">
        <v>626</v>
      </c>
      <c r="CC49" s="314" t="s">
        <v>626</v>
      </c>
      <c r="CD49" s="314" t="s">
        <v>626</v>
      </c>
      <c r="CE49" s="314" t="s">
        <v>626</v>
      </c>
      <c r="CF49" s="314" t="s">
        <v>626</v>
      </c>
      <c r="CG49" s="314" t="s">
        <v>626</v>
      </c>
      <c r="CH49" s="314" t="s">
        <v>626</v>
      </c>
      <c r="CI49" s="314" t="s">
        <v>626</v>
      </c>
      <c r="CJ49" s="314" t="s">
        <v>626</v>
      </c>
      <c r="CK49" s="314" t="s">
        <v>626</v>
      </c>
      <c r="CL49" s="314" t="s">
        <v>626</v>
      </c>
      <c r="CM49" s="314" t="s">
        <v>626</v>
      </c>
      <c r="CN49" s="314" t="s">
        <v>626</v>
      </c>
      <c r="CO49" s="314" t="s">
        <v>626</v>
      </c>
      <c r="CP49" s="314" t="s">
        <v>626</v>
      </c>
      <c r="CQ49" s="314" t="s">
        <v>626</v>
      </c>
      <c r="CR49" s="314" t="s">
        <v>626</v>
      </c>
      <c r="CS49" s="314" t="s">
        <v>626</v>
      </c>
      <c r="CT49" s="314" t="s">
        <v>626</v>
      </c>
      <c r="CU49" s="314" t="s">
        <v>626</v>
      </c>
      <c r="CV49" s="314" t="s">
        <v>626</v>
      </c>
      <c r="CW49" s="314" t="s">
        <v>626</v>
      </c>
      <c r="CX49" s="314" t="s">
        <v>626</v>
      </c>
      <c r="CY49" s="314" t="s">
        <v>626</v>
      </c>
      <c r="CZ49" s="314" t="s">
        <v>626</v>
      </c>
      <c r="DA49" s="314" t="s">
        <v>626</v>
      </c>
      <c r="DB49" s="314" t="s">
        <v>626</v>
      </c>
      <c r="DC49" s="314" t="s">
        <v>626</v>
      </c>
      <c r="DD49" s="314" t="s">
        <v>626</v>
      </c>
      <c r="DE49" s="314" t="s">
        <v>626</v>
      </c>
      <c r="DF49" s="314" t="s">
        <v>626</v>
      </c>
      <c r="DG49" s="315" t="s">
        <v>626</v>
      </c>
    </row>
    <row r="50" spans="1:111" ht="15" customHeight="1" x14ac:dyDescent="0.3">
      <c r="A50" s="513">
        <v>44</v>
      </c>
      <c r="B50" s="228" t="s">
        <v>324</v>
      </c>
      <c r="C50" s="222" t="s">
        <v>194</v>
      </c>
      <c r="D50" s="313" t="s">
        <v>626</v>
      </c>
      <c r="E50" s="314" t="s">
        <v>626</v>
      </c>
      <c r="F50" s="314" t="s">
        <v>626</v>
      </c>
      <c r="G50" s="314" t="s">
        <v>626</v>
      </c>
      <c r="H50" s="314" t="s">
        <v>626</v>
      </c>
      <c r="I50" s="314" t="s">
        <v>626</v>
      </c>
      <c r="J50" s="314" t="s">
        <v>626</v>
      </c>
      <c r="K50" s="314" t="s">
        <v>626</v>
      </c>
      <c r="L50" s="314" t="s">
        <v>626</v>
      </c>
      <c r="M50" s="314" t="s">
        <v>626</v>
      </c>
      <c r="N50" s="314" t="s">
        <v>626</v>
      </c>
      <c r="O50" s="314" t="s">
        <v>626</v>
      </c>
      <c r="P50" s="314" t="s">
        <v>626</v>
      </c>
      <c r="Q50" s="314" t="s">
        <v>626</v>
      </c>
      <c r="R50" s="314" t="s">
        <v>626</v>
      </c>
      <c r="S50" s="314" t="s">
        <v>626</v>
      </c>
      <c r="T50" s="314" t="s">
        <v>626</v>
      </c>
      <c r="U50" s="314" t="s">
        <v>626</v>
      </c>
      <c r="V50" s="314" t="s">
        <v>626</v>
      </c>
      <c r="W50" s="314" t="s">
        <v>626</v>
      </c>
      <c r="X50" s="314" t="s">
        <v>626</v>
      </c>
      <c r="Y50" s="314" t="s">
        <v>626</v>
      </c>
      <c r="Z50" s="314" t="s">
        <v>626</v>
      </c>
      <c r="AA50" s="314" t="s">
        <v>626</v>
      </c>
      <c r="AB50" s="314" t="s">
        <v>626</v>
      </c>
      <c r="AC50" s="314" t="s">
        <v>626</v>
      </c>
      <c r="AD50" s="314" t="s">
        <v>626</v>
      </c>
      <c r="AE50" s="314" t="s">
        <v>626</v>
      </c>
      <c r="AF50" s="314" t="s">
        <v>626</v>
      </c>
      <c r="AG50" s="314" t="s">
        <v>626</v>
      </c>
      <c r="AH50" s="314" t="s">
        <v>626</v>
      </c>
      <c r="AI50" s="314" t="s">
        <v>626</v>
      </c>
      <c r="AJ50" s="314" t="s">
        <v>626</v>
      </c>
      <c r="AK50" s="314" t="s">
        <v>626</v>
      </c>
      <c r="AL50" s="314" t="s">
        <v>626</v>
      </c>
      <c r="AM50" s="314" t="s">
        <v>626</v>
      </c>
      <c r="AN50" s="314" t="s">
        <v>626</v>
      </c>
      <c r="AO50" s="314" t="s">
        <v>626</v>
      </c>
      <c r="AP50" s="314" t="s">
        <v>626</v>
      </c>
      <c r="AQ50" s="314" t="s">
        <v>626</v>
      </c>
      <c r="AR50" s="314" t="s">
        <v>626</v>
      </c>
      <c r="AS50" s="314" t="s">
        <v>626</v>
      </c>
      <c r="AT50" s="314" t="s">
        <v>626</v>
      </c>
      <c r="AU50" s="314">
        <v>1</v>
      </c>
      <c r="AV50" s="314" t="s">
        <v>626</v>
      </c>
      <c r="AW50" s="314" t="s">
        <v>626</v>
      </c>
      <c r="AX50" s="314" t="s">
        <v>626</v>
      </c>
      <c r="AY50" s="314" t="s">
        <v>626</v>
      </c>
      <c r="AZ50" s="314" t="s">
        <v>626</v>
      </c>
      <c r="BA50" s="314" t="s">
        <v>626</v>
      </c>
      <c r="BB50" s="314" t="s">
        <v>626</v>
      </c>
      <c r="BC50" s="314" t="s">
        <v>626</v>
      </c>
      <c r="BD50" s="314" t="s">
        <v>626</v>
      </c>
      <c r="BE50" s="314" t="s">
        <v>626</v>
      </c>
      <c r="BF50" s="314" t="s">
        <v>626</v>
      </c>
      <c r="BG50" s="314" t="s">
        <v>626</v>
      </c>
      <c r="BH50" s="314" t="s">
        <v>626</v>
      </c>
      <c r="BI50" s="314" t="s">
        <v>626</v>
      </c>
      <c r="BJ50" s="314" t="s">
        <v>626</v>
      </c>
      <c r="BK50" s="314" t="s">
        <v>626</v>
      </c>
      <c r="BL50" s="314" t="s">
        <v>626</v>
      </c>
      <c r="BM50" s="314" t="s">
        <v>626</v>
      </c>
      <c r="BN50" s="314" t="s">
        <v>626</v>
      </c>
      <c r="BO50" s="314" t="s">
        <v>626</v>
      </c>
      <c r="BP50" s="314" t="s">
        <v>626</v>
      </c>
      <c r="BQ50" s="314" t="s">
        <v>626</v>
      </c>
      <c r="BR50" s="314" t="s">
        <v>626</v>
      </c>
      <c r="BS50" s="314" t="s">
        <v>626</v>
      </c>
      <c r="BT50" s="314" t="s">
        <v>626</v>
      </c>
      <c r="BU50" s="314" t="s">
        <v>626</v>
      </c>
      <c r="BV50" s="314" t="s">
        <v>626</v>
      </c>
      <c r="BW50" s="314" t="s">
        <v>626</v>
      </c>
      <c r="BX50" s="314" t="s">
        <v>626</v>
      </c>
      <c r="BY50" s="314" t="s">
        <v>626</v>
      </c>
      <c r="BZ50" s="314" t="s">
        <v>626</v>
      </c>
      <c r="CA50" s="314" t="s">
        <v>626</v>
      </c>
      <c r="CB50" s="314" t="s">
        <v>626</v>
      </c>
      <c r="CC50" s="314" t="s">
        <v>626</v>
      </c>
      <c r="CD50" s="314" t="s">
        <v>626</v>
      </c>
      <c r="CE50" s="314" t="s">
        <v>626</v>
      </c>
      <c r="CF50" s="314" t="s">
        <v>626</v>
      </c>
      <c r="CG50" s="314" t="s">
        <v>626</v>
      </c>
      <c r="CH50" s="314" t="s">
        <v>626</v>
      </c>
      <c r="CI50" s="314" t="s">
        <v>626</v>
      </c>
      <c r="CJ50" s="314" t="s">
        <v>626</v>
      </c>
      <c r="CK50" s="314" t="s">
        <v>626</v>
      </c>
      <c r="CL50" s="314" t="s">
        <v>626</v>
      </c>
      <c r="CM50" s="314" t="s">
        <v>626</v>
      </c>
      <c r="CN50" s="314" t="s">
        <v>626</v>
      </c>
      <c r="CO50" s="314" t="s">
        <v>626</v>
      </c>
      <c r="CP50" s="314" t="s">
        <v>626</v>
      </c>
      <c r="CQ50" s="314" t="s">
        <v>626</v>
      </c>
      <c r="CR50" s="314" t="s">
        <v>626</v>
      </c>
      <c r="CS50" s="314" t="s">
        <v>626</v>
      </c>
      <c r="CT50" s="314" t="s">
        <v>626</v>
      </c>
      <c r="CU50" s="314" t="s">
        <v>626</v>
      </c>
      <c r="CV50" s="314" t="s">
        <v>626</v>
      </c>
      <c r="CW50" s="314" t="s">
        <v>626</v>
      </c>
      <c r="CX50" s="314" t="s">
        <v>626</v>
      </c>
      <c r="CY50" s="314" t="s">
        <v>626</v>
      </c>
      <c r="CZ50" s="314" t="s">
        <v>626</v>
      </c>
      <c r="DA50" s="314" t="s">
        <v>626</v>
      </c>
      <c r="DB50" s="314" t="s">
        <v>626</v>
      </c>
      <c r="DC50" s="314" t="s">
        <v>626</v>
      </c>
      <c r="DD50" s="314" t="s">
        <v>626</v>
      </c>
      <c r="DE50" s="314" t="s">
        <v>626</v>
      </c>
      <c r="DF50" s="314" t="s">
        <v>626</v>
      </c>
      <c r="DG50" s="315" t="s">
        <v>626</v>
      </c>
    </row>
    <row r="51" spans="1:111" ht="15" customHeight="1" x14ac:dyDescent="0.3">
      <c r="A51" s="513">
        <v>45</v>
      </c>
      <c r="B51" s="228" t="s">
        <v>325</v>
      </c>
      <c r="C51" s="222" t="s">
        <v>195</v>
      </c>
      <c r="D51" s="313" t="s">
        <v>626</v>
      </c>
      <c r="E51" s="314" t="s">
        <v>626</v>
      </c>
      <c r="F51" s="314" t="s">
        <v>626</v>
      </c>
      <c r="G51" s="314" t="s">
        <v>626</v>
      </c>
      <c r="H51" s="314" t="s">
        <v>626</v>
      </c>
      <c r="I51" s="314" t="s">
        <v>626</v>
      </c>
      <c r="J51" s="314" t="s">
        <v>626</v>
      </c>
      <c r="K51" s="314" t="s">
        <v>626</v>
      </c>
      <c r="L51" s="314" t="s">
        <v>626</v>
      </c>
      <c r="M51" s="314" t="s">
        <v>626</v>
      </c>
      <c r="N51" s="314" t="s">
        <v>626</v>
      </c>
      <c r="O51" s="314" t="s">
        <v>626</v>
      </c>
      <c r="P51" s="314" t="s">
        <v>626</v>
      </c>
      <c r="Q51" s="314" t="s">
        <v>626</v>
      </c>
      <c r="R51" s="314" t="s">
        <v>626</v>
      </c>
      <c r="S51" s="314" t="s">
        <v>626</v>
      </c>
      <c r="T51" s="314" t="s">
        <v>626</v>
      </c>
      <c r="U51" s="314" t="s">
        <v>626</v>
      </c>
      <c r="V51" s="314" t="s">
        <v>626</v>
      </c>
      <c r="W51" s="314" t="s">
        <v>626</v>
      </c>
      <c r="X51" s="314" t="s">
        <v>626</v>
      </c>
      <c r="Y51" s="314" t="s">
        <v>626</v>
      </c>
      <c r="Z51" s="314" t="s">
        <v>626</v>
      </c>
      <c r="AA51" s="314" t="s">
        <v>626</v>
      </c>
      <c r="AB51" s="314" t="s">
        <v>626</v>
      </c>
      <c r="AC51" s="314" t="s">
        <v>626</v>
      </c>
      <c r="AD51" s="314" t="s">
        <v>626</v>
      </c>
      <c r="AE51" s="314" t="s">
        <v>626</v>
      </c>
      <c r="AF51" s="314" t="s">
        <v>626</v>
      </c>
      <c r="AG51" s="314" t="s">
        <v>626</v>
      </c>
      <c r="AH51" s="314" t="s">
        <v>626</v>
      </c>
      <c r="AI51" s="314" t="s">
        <v>626</v>
      </c>
      <c r="AJ51" s="314" t="s">
        <v>626</v>
      </c>
      <c r="AK51" s="314" t="s">
        <v>626</v>
      </c>
      <c r="AL51" s="314" t="s">
        <v>626</v>
      </c>
      <c r="AM51" s="314" t="s">
        <v>626</v>
      </c>
      <c r="AN51" s="314" t="s">
        <v>626</v>
      </c>
      <c r="AO51" s="314" t="s">
        <v>626</v>
      </c>
      <c r="AP51" s="314" t="s">
        <v>626</v>
      </c>
      <c r="AQ51" s="314" t="s">
        <v>626</v>
      </c>
      <c r="AR51" s="314" t="s">
        <v>626</v>
      </c>
      <c r="AS51" s="314" t="s">
        <v>626</v>
      </c>
      <c r="AT51" s="314" t="s">
        <v>626</v>
      </c>
      <c r="AU51" s="314" t="s">
        <v>626</v>
      </c>
      <c r="AV51" s="314">
        <v>1</v>
      </c>
      <c r="AW51" s="314" t="s">
        <v>626</v>
      </c>
      <c r="AX51" s="314" t="s">
        <v>626</v>
      </c>
      <c r="AY51" s="314" t="s">
        <v>626</v>
      </c>
      <c r="AZ51" s="314" t="s">
        <v>626</v>
      </c>
      <c r="BA51" s="314" t="s">
        <v>626</v>
      </c>
      <c r="BB51" s="314" t="s">
        <v>626</v>
      </c>
      <c r="BC51" s="314" t="s">
        <v>626</v>
      </c>
      <c r="BD51" s="314" t="s">
        <v>626</v>
      </c>
      <c r="BE51" s="314" t="s">
        <v>626</v>
      </c>
      <c r="BF51" s="314" t="s">
        <v>626</v>
      </c>
      <c r="BG51" s="314" t="s">
        <v>626</v>
      </c>
      <c r="BH51" s="314" t="s">
        <v>626</v>
      </c>
      <c r="BI51" s="314" t="s">
        <v>626</v>
      </c>
      <c r="BJ51" s="314" t="s">
        <v>626</v>
      </c>
      <c r="BK51" s="314" t="s">
        <v>626</v>
      </c>
      <c r="BL51" s="314" t="s">
        <v>626</v>
      </c>
      <c r="BM51" s="314" t="s">
        <v>626</v>
      </c>
      <c r="BN51" s="314" t="s">
        <v>626</v>
      </c>
      <c r="BO51" s="314" t="s">
        <v>626</v>
      </c>
      <c r="BP51" s="314" t="s">
        <v>626</v>
      </c>
      <c r="BQ51" s="314" t="s">
        <v>626</v>
      </c>
      <c r="BR51" s="314" t="s">
        <v>626</v>
      </c>
      <c r="BS51" s="314" t="s">
        <v>626</v>
      </c>
      <c r="BT51" s="314" t="s">
        <v>626</v>
      </c>
      <c r="BU51" s="314" t="s">
        <v>626</v>
      </c>
      <c r="BV51" s="314" t="s">
        <v>626</v>
      </c>
      <c r="BW51" s="314" t="s">
        <v>626</v>
      </c>
      <c r="BX51" s="314" t="s">
        <v>626</v>
      </c>
      <c r="BY51" s="314" t="s">
        <v>626</v>
      </c>
      <c r="BZ51" s="314" t="s">
        <v>626</v>
      </c>
      <c r="CA51" s="314" t="s">
        <v>626</v>
      </c>
      <c r="CB51" s="314" t="s">
        <v>626</v>
      </c>
      <c r="CC51" s="314" t="s">
        <v>626</v>
      </c>
      <c r="CD51" s="314" t="s">
        <v>626</v>
      </c>
      <c r="CE51" s="314" t="s">
        <v>626</v>
      </c>
      <c r="CF51" s="314" t="s">
        <v>626</v>
      </c>
      <c r="CG51" s="314" t="s">
        <v>626</v>
      </c>
      <c r="CH51" s="314" t="s">
        <v>626</v>
      </c>
      <c r="CI51" s="314" t="s">
        <v>626</v>
      </c>
      <c r="CJ51" s="314" t="s">
        <v>626</v>
      </c>
      <c r="CK51" s="314" t="s">
        <v>626</v>
      </c>
      <c r="CL51" s="314" t="s">
        <v>626</v>
      </c>
      <c r="CM51" s="314" t="s">
        <v>626</v>
      </c>
      <c r="CN51" s="314" t="s">
        <v>626</v>
      </c>
      <c r="CO51" s="314" t="s">
        <v>626</v>
      </c>
      <c r="CP51" s="314" t="s">
        <v>626</v>
      </c>
      <c r="CQ51" s="314" t="s">
        <v>626</v>
      </c>
      <c r="CR51" s="314" t="s">
        <v>626</v>
      </c>
      <c r="CS51" s="314" t="s">
        <v>626</v>
      </c>
      <c r="CT51" s="314" t="s">
        <v>626</v>
      </c>
      <c r="CU51" s="314" t="s">
        <v>626</v>
      </c>
      <c r="CV51" s="314" t="s">
        <v>626</v>
      </c>
      <c r="CW51" s="314" t="s">
        <v>626</v>
      </c>
      <c r="CX51" s="314" t="s">
        <v>626</v>
      </c>
      <c r="CY51" s="314" t="s">
        <v>626</v>
      </c>
      <c r="CZ51" s="314" t="s">
        <v>626</v>
      </c>
      <c r="DA51" s="314" t="s">
        <v>626</v>
      </c>
      <c r="DB51" s="314" t="s">
        <v>626</v>
      </c>
      <c r="DC51" s="314" t="s">
        <v>626</v>
      </c>
      <c r="DD51" s="314" t="s">
        <v>626</v>
      </c>
      <c r="DE51" s="314" t="s">
        <v>626</v>
      </c>
      <c r="DF51" s="314" t="s">
        <v>626</v>
      </c>
      <c r="DG51" s="315" t="s">
        <v>626</v>
      </c>
    </row>
    <row r="52" spans="1:111" ht="15" customHeight="1" x14ac:dyDescent="0.3">
      <c r="A52" s="513">
        <v>46</v>
      </c>
      <c r="B52" s="228" t="s">
        <v>326</v>
      </c>
      <c r="C52" s="222" t="s">
        <v>196</v>
      </c>
      <c r="D52" s="313" t="s">
        <v>626</v>
      </c>
      <c r="E52" s="314" t="s">
        <v>626</v>
      </c>
      <c r="F52" s="314" t="s">
        <v>626</v>
      </c>
      <c r="G52" s="314" t="s">
        <v>626</v>
      </c>
      <c r="H52" s="314" t="s">
        <v>626</v>
      </c>
      <c r="I52" s="314" t="s">
        <v>626</v>
      </c>
      <c r="J52" s="314" t="s">
        <v>626</v>
      </c>
      <c r="K52" s="314" t="s">
        <v>626</v>
      </c>
      <c r="L52" s="314" t="s">
        <v>626</v>
      </c>
      <c r="M52" s="314" t="s">
        <v>626</v>
      </c>
      <c r="N52" s="314" t="s">
        <v>626</v>
      </c>
      <c r="O52" s="314" t="s">
        <v>626</v>
      </c>
      <c r="P52" s="314" t="s">
        <v>626</v>
      </c>
      <c r="Q52" s="314" t="s">
        <v>626</v>
      </c>
      <c r="R52" s="314" t="s">
        <v>626</v>
      </c>
      <c r="S52" s="314" t="s">
        <v>626</v>
      </c>
      <c r="T52" s="314" t="s">
        <v>626</v>
      </c>
      <c r="U52" s="314" t="s">
        <v>626</v>
      </c>
      <c r="V52" s="314" t="s">
        <v>626</v>
      </c>
      <c r="W52" s="314" t="s">
        <v>626</v>
      </c>
      <c r="X52" s="314" t="s">
        <v>626</v>
      </c>
      <c r="Y52" s="314" t="s">
        <v>626</v>
      </c>
      <c r="Z52" s="314" t="s">
        <v>626</v>
      </c>
      <c r="AA52" s="314" t="s">
        <v>626</v>
      </c>
      <c r="AB52" s="314" t="s">
        <v>626</v>
      </c>
      <c r="AC52" s="314" t="s">
        <v>626</v>
      </c>
      <c r="AD52" s="314" t="s">
        <v>626</v>
      </c>
      <c r="AE52" s="314" t="s">
        <v>626</v>
      </c>
      <c r="AF52" s="314" t="s">
        <v>626</v>
      </c>
      <c r="AG52" s="314" t="s">
        <v>626</v>
      </c>
      <c r="AH52" s="314" t="s">
        <v>626</v>
      </c>
      <c r="AI52" s="314" t="s">
        <v>626</v>
      </c>
      <c r="AJ52" s="314" t="s">
        <v>626</v>
      </c>
      <c r="AK52" s="314" t="s">
        <v>626</v>
      </c>
      <c r="AL52" s="314" t="s">
        <v>626</v>
      </c>
      <c r="AM52" s="314" t="s">
        <v>626</v>
      </c>
      <c r="AN52" s="314" t="s">
        <v>626</v>
      </c>
      <c r="AO52" s="314" t="s">
        <v>626</v>
      </c>
      <c r="AP52" s="314" t="s">
        <v>626</v>
      </c>
      <c r="AQ52" s="314" t="s">
        <v>626</v>
      </c>
      <c r="AR52" s="314" t="s">
        <v>626</v>
      </c>
      <c r="AS52" s="314" t="s">
        <v>626</v>
      </c>
      <c r="AT52" s="314" t="s">
        <v>626</v>
      </c>
      <c r="AU52" s="314" t="s">
        <v>626</v>
      </c>
      <c r="AV52" s="314" t="s">
        <v>626</v>
      </c>
      <c r="AW52" s="314">
        <v>1</v>
      </c>
      <c r="AX52" s="314" t="s">
        <v>626</v>
      </c>
      <c r="AY52" s="314" t="s">
        <v>626</v>
      </c>
      <c r="AZ52" s="314" t="s">
        <v>626</v>
      </c>
      <c r="BA52" s="314" t="s">
        <v>626</v>
      </c>
      <c r="BB52" s="314" t="s">
        <v>626</v>
      </c>
      <c r="BC52" s="314" t="s">
        <v>626</v>
      </c>
      <c r="BD52" s="314" t="s">
        <v>626</v>
      </c>
      <c r="BE52" s="314" t="s">
        <v>626</v>
      </c>
      <c r="BF52" s="314" t="s">
        <v>626</v>
      </c>
      <c r="BG52" s="314" t="s">
        <v>626</v>
      </c>
      <c r="BH52" s="314" t="s">
        <v>626</v>
      </c>
      <c r="BI52" s="314" t="s">
        <v>626</v>
      </c>
      <c r="BJ52" s="314" t="s">
        <v>626</v>
      </c>
      <c r="BK52" s="314" t="s">
        <v>626</v>
      </c>
      <c r="BL52" s="314" t="s">
        <v>626</v>
      </c>
      <c r="BM52" s="314" t="s">
        <v>626</v>
      </c>
      <c r="BN52" s="314" t="s">
        <v>626</v>
      </c>
      <c r="BO52" s="314" t="s">
        <v>626</v>
      </c>
      <c r="BP52" s="314" t="s">
        <v>626</v>
      </c>
      <c r="BQ52" s="314" t="s">
        <v>626</v>
      </c>
      <c r="BR52" s="314" t="s">
        <v>626</v>
      </c>
      <c r="BS52" s="314" t="s">
        <v>626</v>
      </c>
      <c r="BT52" s="314" t="s">
        <v>626</v>
      </c>
      <c r="BU52" s="314" t="s">
        <v>626</v>
      </c>
      <c r="BV52" s="314" t="s">
        <v>626</v>
      </c>
      <c r="BW52" s="314" t="s">
        <v>626</v>
      </c>
      <c r="BX52" s="314" t="s">
        <v>626</v>
      </c>
      <c r="BY52" s="314" t="s">
        <v>626</v>
      </c>
      <c r="BZ52" s="314" t="s">
        <v>626</v>
      </c>
      <c r="CA52" s="314" t="s">
        <v>626</v>
      </c>
      <c r="CB52" s="314" t="s">
        <v>626</v>
      </c>
      <c r="CC52" s="314" t="s">
        <v>626</v>
      </c>
      <c r="CD52" s="314" t="s">
        <v>626</v>
      </c>
      <c r="CE52" s="314" t="s">
        <v>626</v>
      </c>
      <c r="CF52" s="314" t="s">
        <v>626</v>
      </c>
      <c r="CG52" s="314" t="s">
        <v>626</v>
      </c>
      <c r="CH52" s="314" t="s">
        <v>626</v>
      </c>
      <c r="CI52" s="314" t="s">
        <v>626</v>
      </c>
      <c r="CJ52" s="314" t="s">
        <v>626</v>
      </c>
      <c r="CK52" s="314" t="s">
        <v>626</v>
      </c>
      <c r="CL52" s="314" t="s">
        <v>626</v>
      </c>
      <c r="CM52" s="314" t="s">
        <v>626</v>
      </c>
      <c r="CN52" s="314" t="s">
        <v>626</v>
      </c>
      <c r="CO52" s="314" t="s">
        <v>626</v>
      </c>
      <c r="CP52" s="314" t="s">
        <v>626</v>
      </c>
      <c r="CQ52" s="314" t="s">
        <v>626</v>
      </c>
      <c r="CR52" s="314" t="s">
        <v>626</v>
      </c>
      <c r="CS52" s="314" t="s">
        <v>626</v>
      </c>
      <c r="CT52" s="314" t="s">
        <v>626</v>
      </c>
      <c r="CU52" s="314" t="s">
        <v>626</v>
      </c>
      <c r="CV52" s="314" t="s">
        <v>626</v>
      </c>
      <c r="CW52" s="314" t="s">
        <v>626</v>
      </c>
      <c r="CX52" s="314" t="s">
        <v>626</v>
      </c>
      <c r="CY52" s="314" t="s">
        <v>626</v>
      </c>
      <c r="CZ52" s="314" t="s">
        <v>626</v>
      </c>
      <c r="DA52" s="314" t="s">
        <v>626</v>
      </c>
      <c r="DB52" s="314" t="s">
        <v>626</v>
      </c>
      <c r="DC52" s="314" t="s">
        <v>626</v>
      </c>
      <c r="DD52" s="314" t="s">
        <v>626</v>
      </c>
      <c r="DE52" s="314" t="s">
        <v>626</v>
      </c>
      <c r="DF52" s="314" t="s">
        <v>626</v>
      </c>
      <c r="DG52" s="315" t="s">
        <v>626</v>
      </c>
    </row>
    <row r="53" spans="1:111" ht="15" customHeight="1" x14ac:dyDescent="0.3">
      <c r="A53" s="513">
        <v>47</v>
      </c>
      <c r="B53" s="228" t="s">
        <v>327</v>
      </c>
      <c r="C53" s="222" t="s">
        <v>328</v>
      </c>
      <c r="D53" s="313" t="s">
        <v>626</v>
      </c>
      <c r="E53" s="314" t="s">
        <v>626</v>
      </c>
      <c r="F53" s="314" t="s">
        <v>626</v>
      </c>
      <c r="G53" s="314" t="s">
        <v>626</v>
      </c>
      <c r="H53" s="314" t="s">
        <v>626</v>
      </c>
      <c r="I53" s="314" t="s">
        <v>626</v>
      </c>
      <c r="J53" s="314" t="s">
        <v>626</v>
      </c>
      <c r="K53" s="314" t="s">
        <v>626</v>
      </c>
      <c r="L53" s="314" t="s">
        <v>626</v>
      </c>
      <c r="M53" s="314" t="s">
        <v>626</v>
      </c>
      <c r="N53" s="314" t="s">
        <v>626</v>
      </c>
      <c r="O53" s="314" t="s">
        <v>626</v>
      </c>
      <c r="P53" s="314" t="s">
        <v>626</v>
      </c>
      <c r="Q53" s="314" t="s">
        <v>626</v>
      </c>
      <c r="R53" s="314" t="s">
        <v>626</v>
      </c>
      <c r="S53" s="314" t="s">
        <v>626</v>
      </c>
      <c r="T53" s="314" t="s">
        <v>626</v>
      </c>
      <c r="U53" s="314" t="s">
        <v>626</v>
      </c>
      <c r="V53" s="314" t="s">
        <v>626</v>
      </c>
      <c r="W53" s="314" t="s">
        <v>626</v>
      </c>
      <c r="X53" s="314" t="s">
        <v>626</v>
      </c>
      <c r="Y53" s="314" t="s">
        <v>626</v>
      </c>
      <c r="Z53" s="314" t="s">
        <v>626</v>
      </c>
      <c r="AA53" s="314" t="s">
        <v>626</v>
      </c>
      <c r="AB53" s="314" t="s">
        <v>626</v>
      </c>
      <c r="AC53" s="314" t="s">
        <v>626</v>
      </c>
      <c r="AD53" s="314" t="s">
        <v>626</v>
      </c>
      <c r="AE53" s="314" t="s">
        <v>626</v>
      </c>
      <c r="AF53" s="314" t="s">
        <v>626</v>
      </c>
      <c r="AG53" s="314" t="s">
        <v>626</v>
      </c>
      <c r="AH53" s="314" t="s">
        <v>626</v>
      </c>
      <c r="AI53" s="314" t="s">
        <v>626</v>
      </c>
      <c r="AJ53" s="314" t="s">
        <v>626</v>
      </c>
      <c r="AK53" s="314" t="s">
        <v>626</v>
      </c>
      <c r="AL53" s="314" t="s">
        <v>626</v>
      </c>
      <c r="AM53" s="314" t="s">
        <v>626</v>
      </c>
      <c r="AN53" s="314" t="s">
        <v>626</v>
      </c>
      <c r="AO53" s="314" t="s">
        <v>626</v>
      </c>
      <c r="AP53" s="314" t="s">
        <v>626</v>
      </c>
      <c r="AQ53" s="314" t="s">
        <v>626</v>
      </c>
      <c r="AR53" s="314" t="s">
        <v>626</v>
      </c>
      <c r="AS53" s="314" t="s">
        <v>626</v>
      </c>
      <c r="AT53" s="314" t="s">
        <v>626</v>
      </c>
      <c r="AU53" s="314" t="s">
        <v>626</v>
      </c>
      <c r="AV53" s="314" t="s">
        <v>626</v>
      </c>
      <c r="AW53" s="314" t="s">
        <v>626</v>
      </c>
      <c r="AX53" s="314">
        <v>1</v>
      </c>
      <c r="AY53" s="314" t="s">
        <v>626</v>
      </c>
      <c r="AZ53" s="314" t="s">
        <v>626</v>
      </c>
      <c r="BA53" s="314" t="s">
        <v>626</v>
      </c>
      <c r="BB53" s="314" t="s">
        <v>626</v>
      </c>
      <c r="BC53" s="314" t="s">
        <v>626</v>
      </c>
      <c r="BD53" s="314" t="s">
        <v>626</v>
      </c>
      <c r="BE53" s="314" t="s">
        <v>626</v>
      </c>
      <c r="BF53" s="314" t="s">
        <v>626</v>
      </c>
      <c r="BG53" s="314" t="s">
        <v>626</v>
      </c>
      <c r="BH53" s="314" t="s">
        <v>626</v>
      </c>
      <c r="BI53" s="314" t="s">
        <v>626</v>
      </c>
      <c r="BJ53" s="314" t="s">
        <v>626</v>
      </c>
      <c r="BK53" s="314" t="s">
        <v>626</v>
      </c>
      <c r="BL53" s="314" t="s">
        <v>626</v>
      </c>
      <c r="BM53" s="314" t="s">
        <v>626</v>
      </c>
      <c r="BN53" s="314" t="s">
        <v>626</v>
      </c>
      <c r="BO53" s="314" t="s">
        <v>626</v>
      </c>
      <c r="BP53" s="314" t="s">
        <v>626</v>
      </c>
      <c r="BQ53" s="314" t="s">
        <v>626</v>
      </c>
      <c r="BR53" s="314" t="s">
        <v>626</v>
      </c>
      <c r="BS53" s="314" t="s">
        <v>626</v>
      </c>
      <c r="BT53" s="314" t="s">
        <v>626</v>
      </c>
      <c r="BU53" s="314" t="s">
        <v>626</v>
      </c>
      <c r="BV53" s="314" t="s">
        <v>626</v>
      </c>
      <c r="BW53" s="314" t="s">
        <v>626</v>
      </c>
      <c r="BX53" s="314" t="s">
        <v>626</v>
      </c>
      <c r="BY53" s="314" t="s">
        <v>626</v>
      </c>
      <c r="BZ53" s="314" t="s">
        <v>626</v>
      </c>
      <c r="CA53" s="314" t="s">
        <v>626</v>
      </c>
      <c r="CB53" s="314" t="s">
        <v>626</v>
      </c>
      <c r="CC53" s="314" t="s">
        <v>626</v>
      </c>
      <c r="CD53" s="314" t="s">
        <v>626</v>
      </c>
      <c r="CE53" s="314" t="s">
        <v>626</v>
      </c>
      <c r="CF53" s="314" t="s">
        <v>626</v>
      </c>
      <c r="CG53" s="314" t="s">
        <v>626</v>
      </c>
      <c r="CH53" s="314" t="s">
        <v>626</v>
      </c>
      <c r="CI53" s="314" t="s">
        <v>626</v>
      </c>
      <c r="CJ53" s="314" t="s">
        <v>626</v>
      </c>
      <c r="CK53" s="314" t="s">
        <v>626</v>
      </c>
      <c r="CL53" s="314" t="s">
        <v>626</v>
      </c>
      <c r="CM53" s="314" t="s">
        <v>626</v>
      </c>
      <c r="CN53" s="314" t="s">
        <v>626</v>
      </c>
      <c r="CO53" s="314" t="s">
        <v>626</v>
      </c>
      <c r="CP53" s="314" t="s">
        <v>626</v>
      </c>
      <c r="CQ53" s="314" t="s">
        <v>626</v>
      </c>
      <c r="CR53" s="314" t="s">
        <v>626</v>
      </c>
      <c r="CS53" s="314" t="s">
        <v>626</v>
      </c>
      <c r="CT53" s="314" t="s">
        <v>626</v>
      </c>
      <c r="CU53" s="314" t="s">
        <v>626</v>
      </c>
      <c r="CV53" s="314" t="s">
        <v>626</v>
      </c>
      <c r="CW53" s="314" t="s">
        <v>626</v>
      </c>
      <c r="CX53" s="314" t="s">
        <v>626</v>
      </c>
      <c r="CY53" s="314" t="s">
        <v>626</v>
      </c>
      <c r="CZ53" s="314" t="s">
        <v>626</v>
      </c>
      <c r="DA53" s="314" t="s">
        <v>626</v>
      </c>
      <c r="DB53" s="314" t="s">
        <v>626</v>
      </c>
      <c r="DC53" s="314" t="s">
        <v>626</v>
      </c>
      <c r="DD53" s="314" t="s">
        <v>626</v>
      </c>
      <c r="DE53" s="314" t="s">
        <v>626</v>
      </c>
      <c r="DF53" s="314" t="s">
        <v>626</v>
      </c>
      <c r="DG53" s="315" t="s">
        <v>626</v>
      </c>
    </row>
    <row r="54" spans="1:111" ht="15" customHeight="1" x14ac:dyDescent="0.3">
      <c r="A54" s="513">
        <v>48</v>
      </c>
      <c r="B54" s="228" t="s">
        <v>329</v>
      </c>
      <c r="C54" s="222" t="s">
        <v>330</v>
      </c>
      <c r="D54" s="313" t="s">
        <v>626</v>
      </c>
      <c r="E54" s="314" t="s">
        <v>626</v>
      </c>
      <c r="F54" s="314" t="s">
        <v>626</v>
      </c>
      <c r="G54" s="314" t="s">
        <v>626</v>
      </c>
      <c r="H54" s="314" t="s">
        <v>626</v>
      </c>
      <c r="I54" s="314" t="s">
        <v>626</v>
      </c>
      <c r="J54" s="314" t="s">
        <v>626</v>
      </c>
      <c r="K54" s="314" t="s">
        <v>626</v>
      </c>
      <c r="L54" s="314" t="s">
        <v>626</v>
      </c>
      <c r="M54" s="314" t="s">
        <v>626</v>
      </c>
      <c r="N54" s="314" t="s">
        <v>626</v>
      </c>
      <c r="O54" s="314" t="s">
        <v>626</v>
      </c>
      <c r="P54" s="314" t="s">
        <v>626</v>
      </c>
      <c r="Q54" s="314" t="s">
        <v>626</v>
      </c>
      <c r="R54" s="314" t="s">
        <v>626</v>
      </c>
      <c r="S54" s="314" t="s">
        <v>626</v>
      </c>
      <c r="T54" s="314" t="s">
        <v>626</v>
      </c>
      <c r="U54" s="314" t="s">
        <v>626</v>
      </c>
      <c r="V54" s="314" t="s">
        <v>626</v>
      </c>
      <c r="W54" s="314" t="s">
        <v>626</v>
      </c>
      <c r="X54" s="314" t="s">
        <v>626</v>
      </c>
      <c r="Y54" s="314" t="s">
        <v>626</v>
      </c>
      <c r="Z54" s="314" t="s">
        <v>626</v>
      </c>
      <c r="AA54" s="314" t="s">
        <v>626</v>
      </c>
      <c r="AB54" s="314" t="s">
        <v>626</v>
      </c>
      <c r="AC54" s="314" t="s">
        <v>626</v>
      </c>
      <c r="AD54" s="314" t="s">
        <v>626</v>
      </c>
      <c r="AE54" s="314" t="s">
        <v>626</v>
      </c>
      <c r="AF54" s="314" t="s">
        <v>626</v>
      </c>
      <c r="AG54" s="314" t="s">
        <v>626</v>
      </c>
      <c r="AH54" s="314" t="s">
        <v>626</v>
      </c>
      <c r="AI54" s="314" t="s">
        <v>626</v>
      </c>
      <c r="AJ54" s="314" t="s">
        <v>626</v>
      </c>
      <c r="AK54" s="314" t="s">
        <v>626</v>
      </c>
      <c r="AL54" s="314" t="s">
        <v>626</v>
      </c>
      <c r="AM54" s="314" t="s">
        <v>626</v>
      </c>
      <c r="AN54" s="314" t="s">
        <v>626</v>
      </c>
      <c r="AO54" s="314" t="s">
        <v>626</v>
      </c>
      <c r="AP54" s="314" t="s">
        <v>626</v>
      </c>
      <c r="AQ54" s="314" t="s">
        <v>626</v>
      </c>
      <c r="AR54" s="314" t="s">
        <v>626</v>
      </c>
      <c r="AS54" s="314" t="s">
        <v>626</v>
      </c>
      <c r="AT54" s="314" t="s">
        <v>626</v>
      </c>
      <c r="AU54" s="314" t="s">
        <v>626</v>
      </c>
      <c r="AV54" s="314" t="s">
        <v>626</v>
      </c>
      <c r="AW54" s="314" t="s">
        <v>626</v>
      </c>
      <c r="AX54" s="314" t="s">
        <v>626</v>
      </c>
      <c r="AY54" s="314">
        <v>1</v>
      </c>
      <c r="AZ54" s="314" t="s">
        <v>626</v>
      </c>
      <c r="BA54" s="314" t="s">
        <v>626</v>
      </c>
      <c r="BB54" s="314" t="s">
        <v>626</v>
      </c>
      <c r="BC54" s="314" t="s">
        <v>626</v>
      </c>
      <c r="BD54" s="314" t="s">
        <v>626</v>
      </c>
      <c r="BE54" s="314" t="s">
        <v>626</v>
      </c>
      <c r="BF54" s="314" t="s">
        <v>626</v>
      </c>
      <c r="BG54" s="314" t="s">
        <v>626</v>
      </c>
      <c r="BH54" s="314" t="s">
        <v>626</v>
      </c>
      <c r="BI54" s="314" t="s">
        <v>626</v>
      </c>
      <c r="BJ54" s="314" t="s">
        <v>626</v>
      </c>
      <c r="BK54" s="314" t="s">
        <v>626</v>
      </c>
      <c r="BL54" s="314" t="s">
        <v>626</v>
      </c>
      <c r="BM54" s="314" t="s">
        <v>626</v>
      </c>
      <c r="BN54" s="314" t="s">
        <v>626</v>
      </c>
      <c r="BO54" s="314" t="s">
        <v>626</v>
      </c>
      <c r="BP54" s="314" t="s">
        <v>626</v>
      </c>
      <c r="BQ54" s="314" t="s">
        <v>626</v>
      </c>
      <c r="BR54" s="314" t="s">
        <v>626</v>
      </c>
      <c r="BS54" s="314" t="s">
        <v>626</v>
      </c>
      <c r="BT54" s="314" t="s">
        <v>626</v>
      </c>
      <c r="BU54" s="314" t="s">
        <v>626</v>
      </c>
      <c r="BV54" s="314" t="s">
        <v>626</v>
      </c>
      <c r="BW54" s="314" t="s">
        <v>626</v>
      </c>
      <c r="BX54" s="314" t="s">
        <v>626</v>
      </c>
      <c r="BY54" s="314" t="s">
        <v>626</v>
      </c>
      <c r="BZ54" s="314" t="s">
        <v>626</v>
      </c>
      <c r="CA54" s="314" t="s">
        <v>626</v>
      </c>
      <c r="CB54" s="314" t="s">
        <v>626</v>
      </c>
      <c r="CC54" s="314" t="s">
        <v>626</v>
      </c>
      <c r="CD54" s="314" t="s">
        <v>626</v>
      </c>
      <c r="CE54" s="314" t="s">
        <v>626</v>
      </c>
      <c r="CF54" s="314" t="s">
        <v>626</v>
      </c>
      <c r="CG54" s="314" t="s">
        <v>626</v>
      </c>
      <c r="CH54" s="314" t="s">
        <v>626</v>
      </c>
      <c r="CI54" s="314" t="s">
        <v>626</v>
      </c>
      <c r="CJ54" s="314" t="s">
        <v>626</v>
      </c>
      <c r="CK54" s="314" t="s">
        <v>626</v>
      </c>
      <c r="CL54" s="314" t="s">
        <v>626</v>
      </c>
      <c r="CM54" s="314" t="s">
        <v>626</v>
      </c>
      <c r="CN54" s="314" t="s">
        <v>626</v>
      </c>
      <c r="CO54" s="314" t="s">
        <v>626</v>
      </c>
      <c r="CP54" s="314" t="s">
        <v>626</v>
      </c>
      <c r="CQ54" s="314" t="s">
        <v>626</v>
      </c>
      <c r="CR54" s="314" t="s">
        <v>626</v>
      </c>
      <c r="CS54" s="314" t="s">
        <v>626</v>
      </c>
      <c r="CT54" s="314" t="s">
        <v>626</v>
      </c>
      <c r="CU54" s="314" t="s">
        <v>626</v>
      </c>
      <c r="CV54" s="314" t="s">
        <v>626</v>
      </c>
      <c r="CW54" s="314" t="s">
        <v>626</v>
      </c>
      <c r="CX54" s="314" t="s">
        <v>626</v>
      </c>
      <c r="CY54" s="314" t="s">
        <v>626</v>
      </c>
      <c r="CZ54" s="314" t="s">
        <v>626</v>
      </c>
      <c r="DA54" s="314" t="s">
        <v>626</v>
      </c>
      <c r="DB54" s="314" t="s">
        <v>626</v>
      </c>
      <c r="DC54" s="314" t="s">
        <v>626</v>
      </c>
      <c r="DD54" s="314" t="s">
        <v>626</v>
      </c>
      <c r="DE54" s="314" t="s">
        <v>626</v>
      </c>
      <c r="DF54" s="314" t="s">
        <v>626</v>
      </c>
      <c r="DG54" s="315" t="s">
        <v>626</v>
      </c>
    </row>
    <row r="55" spans="1:111" ht="15" customHeight="1" x14ac:dyDescent="0.3">
      <c r="A55" s="513">
        <v>49</v>
      </c>
      <c r="B55" s="228" t="s">
        <v>331</v>
      </c>
      <c r="C55" s="222" t="s">
        <v>332</v>
      </c>
      <c r="D55" s="313" t="s">
        <v>626</v>
      </c>
      <c r="E55" s="314" t="s">
        <v>626</v>
      </c>
      <c r="F55" s="314" t="s">
        <v>626</v>
      </c>
      <c r="G55" s="314" t="s">
        <v>626</v>
      </c>
      <c r="H55" s="314" t="s">
        <v>626</v>
      </c>
      <c r="I55" s="314" t="s">
        <v>626</v>
      </c>
      <c r="J55" s="314" t="s">
        <v>626</v>
      </c>
      <c r="K55" s="314" t="s">
        <v>626</v>
      </c>
      <c r="L55" s="314" t="s">
        <v>626</v>
      </c>
      <c r="M55" s="314" t="s">
        <v>626</v>
      </c>
      <c r="N55" s="314" t="s">
        <v>626</v>
      </c>
      <c r="O55" s="314" t="s">
        <v>626</v>
      </c>
      <c r="P55" s="314" t="s">
        <v>626</v>
      </c>
      <c r="Q55" s="314" t="s">
        <v>626</v>
      </c>
      <c r="R55" s="314" t="s">
        <v>626</v>
      </c>
      <c r="S55" s="314" t="s">
        <v>626</v>
      </c>
      <c r="T55" s="314" t="s">
        <v>626</v>
      </c>
      <c r="U55" s="314" t="s">
        <v>626</v>
      </c>
      <c r="V55" s="314" t="s">
        <v>626</v>
      </c>
      <c r="W55" s="314" t="s">
        <v>626</v>
      </c>
      <c r="X55" s="314" t="s">
        <v>626</v>
      </c>
      <c r="Y55" s="314" t="s">
        <v>626</v>
      </c>
      <c r="Z55" s="314" t="s">
        <v>626</v>
      </c>
      <c r="AA55" s="314" t="s">
        <v>626</v>
      </c>
      <c r="AB55" s="314" t="s">
        <v>626</v>
      </c>
      <c r="AC55" s="314" t="s">
        <v>626</v>
      </c>
      <c r="AD55" s="314" t="s">
        <v>626</v>
      </c>
      <c r="AE55" s="314" t="s">
        <v>626</v>
      </c>
      <c r="AF55" s="314" t="s">
        <v>626</v>
      </c>
      <c r="AG55" s="314" t="s">
        <v>626</v>
      </c>
      <c r="AH55" s="314" t="s">
        <v>626</v>
      </c>
      <c r="AI55" s="314" t="s">
        <v>626</v>
      </c>
      <c r="AJ55" s="314" t="s">
        <v>626</v>
      </c>
      <c r="AK55" s="314" t="s">
        <v>626</v>
      </c>
      <c r="AL55" s="314" t="s">
        <v>626</v>
      </c>
      <c r="AM55" s="314" t="s">
        <v>626</v>
      </c>
      <c r="AN55" s="314" t="s">
        <v>626</v>
      </c>
      <c r="AO55" s="314" t="s">
        <v>626</v>
      </c>
      <c r="AP55" s="314" t="s">
        <v>626</v>
      </c>
      <c r="AQ55" s="314" t="s">
        <v>626</v>
      </c>
      <c r="AR55" s="314" t="s">
        <v>626</v>
      </c>
      <c r="AS55" s="314" t="s">
        <v>626</v>
      </c>
      <c r="AT55" s="314" t="s">
        <v>626</v>
      </c>
      <c r="AU55" s="314" t="s">
        <v>626</v>
      </c>
      <c r="AV55" s="314" t="s">
        <v>626</v>
      </c>
      <c r="AW55" s="314" t="s">
        <v>626</v>
      </c>
      <c r="AX55" s="314" t="s">
        <v>626</v>
      </c>
      <c r="AY55" s="314" t="s">
        <v>626</v>
      </c>
      <c r="AZ55" s="314">
        <v>1</v>
      </c>
      <c r="BA55" s="314" t="s">
        <v>626</v>
      </c>
      <c r="BB55" s="314" t="s">
        <v>626</v>
      </c>
      <c r="BC55" s="314" t="s">
        <v>626</v>
      </c>
      <c r="BD55" s="314" t="s">
        <v>626</v>
      </c>
      <c r="BE55" s="314" t="s">
        <v>626</v>
      </c>
      <c r="BF55" s="314" t="s">
        <v>626</v>
      </c>
      <c r="BG55" s="314" t="s">
        <v>626</v>
      </c>
      <c r="BH55" s="314" t="s">
        <v>626</v>
      </c>
      <c r="BI55" s="314" t="s">
        <v>626</v>
      </c>
      <c r="BJ55" s="314" t="s">
        <v>626</v>
      </c>
      <c r="BK55" s="314" t="s">
        <v>626</v>
      </c>
      <c r="BL55" s="314" t="s">
        <v>626</v>
      </c>
      <c r="BM55" s="314" t="s">
        <v>626</v>
      </c>
      <c r="BN55" s="314" t="s">
        <v>626</v>
      </c>
      <c r="BO55" s="314" t="s">
        <v>626</v>
      </c>
      <c r="BP55" s="314" t="s">
        <v>626</v>
      </c>
      <c r="BQ55" s="314" t="s">
        <v>626</v>
      </c>
      <c r="BR55" s="314" t="s">
        <v>626</v>
      </c>
      <c r="BS55" s="314" t="s">
        <v>626</v>
      </c>
      <c r="BT55" s="314" t="s">
        <v>626</v>
      </c>
      <c r="BU55" s="314" t="s">
        <v>626</v>
      </c>
      <c r="BV55" s="314" t="s">
        <v>626</v>
      </c>
      <c r="BW55" s="314" t="s">
        <v>626</v>
      </c>
      <c r="BX55" s="314" t="s">
        <v>626</v>
      </c>
      <c r="BY55" s="314" t="s">
        <v>626</v>
      </c>
      <c r="BZ55" s="314" t="s">
        <v>626</v>
      </c>
      <c r="CA55" s="314" t="s">
        <v>626</v>
      </c>
      <c r="CB55" s="314" t="s">
        <v>626</v>
      </c>
      <c r="CC55" s="314" t="s">
        <v>626</v>
      </c>
      <c r="CD55" s="314" t="s">
        <v>626</v>
      </c>
      <c r="CE55" s="314" t="s">
        <v>626</v>
      </c>
      <c r="CF55" s="314" t="s">
        <v>626</v>
      </c>
      <c r="CG55" s="314" t="s">
        <v>626</v>
      </c>
      <c r="CH55" s="314" t="s">
        <v>626</v>
      </c>
      <c r="CI55" s="314" t="s">
        <v>626</v>
      </c>
      <c r="CJ55" s="314" t="s">
        <v>626</v>
      </c>
      <c r="CK55" s="314" t="s">
        <v>626</v>
      </c>
      <c r="CL55" s="314" t="s">
        <v>626</v>
      </c>
      <c r="CM55" s="314" t="s">
        <v>626</v>
      </c>
      <c r="CN55" s="314" t="s">
        <v>626</v>
      </c>
      <c r="CO55" s="314" t="s">
        <v>626</v>
      </c>
      <c r="CP55" s="314" t="s">
        <v>626</v>
      </c>
      <c r="CQ55" s="314" t="s">
        <v>626</v>
      </c>
      <c r="CR55" s="314" t="s">
        <v>626</v>
      </c>
      <c r="CS55" s="314" t="s">
        <v>626</v>
      </c>
      <c r="CT55" s="314" t="s">
        <v>626</v>
      </c>
      <c r="CU55" s="314" t="s">
        <v>626</v>
      </c>
      <c r="CV55" s="314" t="s">
        <v>626</v>
      </c>
      <c r="CW55" s="314" t="s">
        <v>626</v>
      </c>
      <c r="CX55" s="314" t="s">
        <v>626</v>
      </c>
      <c r="CY55" s="314" t="s">
        <v>626</v>
      </c>
      <c r="CZ55" s="314" t="s">
        <v>626</v>
      </c>
      <c r="DA55" s="314" t="s">
        <v>626</v>
      </c>
      <c r="DB55" s="314" t="s">
        <v>626</v>
      </c>
      <c r="DC55" s="314" t="s">
        <v>626</v>
      </c>
      <c r="DD55" s="314" t="s">
        <v>626</v>
      </c>
      <c r="DE55" s="314" t="s">
        <v>626</v>
      </c>
      <c r="DF55" s="314" t="s">
        <v>626</v>
      </c>
      <c r="DG55" s="315" t="s">
        <v>626</v>
      </c>
    </row>
    <row r="56" spans="1:111" ht="15" customHeight="1" x14ac:dyDescent="0.3">
      <c r="A56" s="513">
        <v>50</v>
      </c>
      <c r="B56" s="228" t="s">
        <v>333</v>
      </c>
      <c r="C56" s="222" t="s">
        <v>334</v>
      </c>
      <c r="D56" s="313" t="s">
        <v>626</v>
      </c>
      <c r="E56" s="314" t="s">
        <v>626</v>
      </c>
      <c r="F56" s="314" t="s">
        <v>626</v>
      </c>
      <c r="G56" s="314" t="s">
        <v>626</v>
      </c>
      <c r="H56" s="314" t="s">
        <v>626</v>
      </c>
      <c r="I56" s="314" t="s">
        <v>626</v>
      </c>
      <c r="J56" s="314" t="s">
        <v>626</v>
      </c>
      <c r="K56" s="314" t="s">
        <v>626</v>
      </c>
      <c r="L56" s="314" t="s">
        <v>626</v>
      </c>
      <c r="M56" s="314" t="s">
        <v>626</v>
      </c>
      <c r="N56" s="314" t="s">
        <v>626</v>
      </c>
      <c r="O56" s="314" t="s">
        <v>626</v>
      </c>
      <c r="P56" s="314" t="s">
        <v>626</v>
      </c>
      <c r="Q56" s="314" t="s">
        <v>626</v>
      </c>
      <c r="R56" s="314" t="s">
        <v>626</v>
      </c>
      <c r="S56" s="314" t="s">
        <v>626</v>
      </c>
      <c r="T56" s="314" t="s">
        <v>626</v>
      </c>
      <c r="U56" s="314" t="s">
        <v>626</v>
      </c>
      <c r="V56" s="314" t="s">
        <v>626</v>
      </c>
      <c r="W56" s="314" t="s">
        <v>626</v>
      </c>
      <c r="X56" s="314" t="s">
        <v>626</v>
      </c>
      <c r="Y56" s="314" t="s">
        <v>626</v>
      </c>
      <c r="Z56" s="314" t="s">
        <v>626</v>
      </c>
      <c r="AA56" s="314" t="s">
        <v>626</v>
      </c>
      <c r="AB56" s="314" t="s">
        <v>626</v>
      </c>
      <c r="AC56" s="314" t="s">
        <v>626</v>
      </c>
      <c r="AD56" s="314" t="s">
        <v>626</v>
      </c>
      <c r="AE56" s="314" t="s">
        <v>626</v>
      </c>
      <c r="AF56" s="314" t="s">
        <v>626</v>
      </c>
      <c r="AG56" s="314" t="s">
        <v>626</v>
      </c>
      <c r="AH56" s="314" t="s">
        <v>626</v>
      </c>
      <c r="AI56" s="314" t="s">
        <v>626</v>
      </c>
      <c r="AJ56" s="314" t="s">
        <v>626</v>
      </c>
      <c r="AK56" s="314" t="s">
        <v>626</v>
      </c>
      <c r="AL56" s="314" t="s">
        <v>626</v>
      </c>
      <c r="AM56" s="314" t="s">
        <v>626</v>
      </c>
      <c r="AN56" s="314" t="s">
        <v>626</v>
      </c>
      <c r="AO56" s="314" t="s">
        <v>626</v>
      </c>
      <c r="AP56" s="314" t="s">
        <v>626</v>
      </c>
      <c r="AQ56" s="314" t="s">
        <v>626</v>
      </c>
      <c r="AR56" s="314" t="s">
        <v>626</v>
      </c>
      <c r="AS56" s="314" t="s">
        <v>626</v>
      </c>
      <c r="AT56" s="314" t="s">
        <v>626</v>
      </c>
      <c r="AU56" s="314" t="s">
        <v>626</v>
      </c>
      <c r="AV56" s="314" t="s">
        <v>626</v>
      </c>
      <c r="AW56" s="314" t="s">
        <v>626</v>
      </c>
      <c r="AX56" s="314" t="s">
        <v>626</v>
      </c>
      <c r="AY56" s="314" t="s">
        <v>626</v>
      </c>
      <c r="AZ56" s="314" t="s">
        <v>626</v>
      </c>
      <c r="BA56" s="314">
        <v>1</v>
      </c>
      <c r="BB56" s="314" t="s">
        <v>626</v>
      </c>
      <c r="BC56" s="314" t="s">
        <v>626</v>
      </c>
      <c r="BD56" s="314" t="s">
        <v>626</v>
      </c>
      <c r="BE56" s="314" t="s">
        <v>626</v>
      </c>
      <c r="BF56" s="314" t="s">
        <v>626</v>
      </c>
      <c r="BG56" s="314" t="s">
        <v>626</v>
      </c>
      <c r="BH56" s="314" t="s">
        <v>626</v>
      </c>
      <c r="BI56" s="314" t="s">
        <v>626</v>
      </c>
      <c r="BJ56" s="314" t="s">
        <v>626</v>
      </c>
      <c r="BK56" s="314" t="s">
        <v>626</v>
      </c>
      <c r="BL56" s="314" t="s">
        <v>626</v>
      </c>
      <c r="BM56" s="314" t="s">
        <v>626</v>
      </c>
      <c r="BN56" s="314" t="s">
        <v>626</v>
      </c>
      <c r="BO56" s="314" t="s">
        <v>626</v>
      </c>
      <c r="BP56" s="314" t="s">
        <v>626</v>
      </c>
      <c r="BQ56" s="314" t="s">
        <v>626</v>
      </c>
      <c r="BR56" s="314" t="s">
        <v>626</v>
      </c>
      <c r="BS56" s="314" t="s">
        <v>626</v>
      </c>
      <c r="BT56" s="314" t="s">
        <v>626</v>
      </c>
      <c r="BU56" s="314" t="s">
        <v>626</v>
      </c>
      <c r="BV56" s="314" t="s">
        <v>626</v>
      </c>
      <c r="BW56" s="314" t="s">
        <v>626</v>
      </c>
      <c r="BX56" s="314" t="s">
        <v>626</v>
      </c>
      <c r="BY56" s="314" t="s">
        <v>626</v>
      </c>
      <c r="BZ56" s="314" t="s">
        <v>626</v>
      </c>
      <c r="CA56" s="314" t="s">
        <v>626</v>
      </c>
      <c r="CB56" s="314" t="s">
        <v>626</v>
      </c>
      <c r="CC56" s="314" t="s">
        <v>626</v>
      </c>
      <c r="CD56" s="314" t="s">
        <v>626</v>
      </c>
      <c r="CE56" s="314" t="s">
        <v>626</v>
      </c>
      <c r="CF56" s="314" t="s">
        <v>626</v>
      </c>
      <c r="CG56" s="314" t="s">
        <v>626</v>
      </c>
      <c r="CH56" s="314" t="s">
        <v>626</v>
      </c>
      <c r="CI56" s="314" t="s">
        <v>626</v>
      </c>
      <c r="CJ56" s="314" t="s">
        <v>626</v>
      </c>
      <c r="CK56" s="314" t="s">
        <v>626</v>
      </c>
      <c r="CL56" s="314" t="s">
        <v>626</v>
      </c>
      <c r="CM56" s="314" t="s">
        <v>626</v>
      </c>
      <c r="CN56" s="314" t="s">
        <v>626</v>
      </c>
      <c r="CO56" s="314" t="s">
        <v>626</v>
      </c>
      <c r="CP56" s="314" t="s">
        <v>626</v>
      </c>
      <c r="CQ56" s="314" t="s">
        <v>626</v>
      </c>
      <c r="CR56" s="314" t="s">
        <v>626</v>
      </c>
      <c r="CS56" s="314" t="s">
        <v>626</v>
      </c>
      <c r="CT56" s="314" t="s">
        <v>626</v>
      </c>
      <c r="CU56" s="314" t="s">
        <v>626</v>
      </c>
      <c r="CV56" s="314" t="s">
        <v>626</v>
      </c>
      <c r="CW56" s="314" t="s">
        <v>626</v>
      </c>
      <c r="CX56" s="314" t="s">
        <v>626</v>
      </c>
      <c r="CY56" s="314" t="s">
        <v>626</v>
      </c>
      <c r="CZ56" s="314" t="s">
        <v>626</v>
      </c>
      <c r="DA56" s="314" t="s">
        <v>626</v>
      </c>
      <c r="DB56" s="314" t="s">
        <v>626</v>
      </c>
      <c r="DC56" s="314" t="s">
        <v>626</v>
      </c>
      <c r="DD56" s="314" t="s">
        <v>626</v>
      </c>
      <c r="DE56" s="314" t="s">
        <v>626</v>
      </c>
      <c r="DF56" s="314" t="s">
        <v>626</v>
      </c>
      <c r="DG56" s="315" t="s">
        <v>626</v>
      </c>
    </row>
    <row r="57" spans="1:111" ht="15" customHeight="1" x14ac:dyDescent="0.3">
      <c r="A57" s="513">
        <v>51</v>
      </c>
      <c r="B57" s="228" t="s">
        <v>335</v>
      </c>
      <c r="C57" s="222" t="s">
        <v>336</v>
      </c>
      <c r="D57" s="313" t="s">
        <v>626</v>
      </c>
      <c r="E57" s="314" t="s">
        <v>626</v>
      </c>
      <c r="F57" s="314" t="s">
        <v>626</v>
      </c>
      <c r="G57" s="314" t="s">
        <v>626</v>
      </c>
      <c r="H57" s="314" t="s">
        <v>626</v>
      </c>
      <c r="I57" s="314" t="s">
        <v>626</v>
      </c>
      <c r="J57" s="314" t="s">
        <v>626</v>
      </c>
      <c r="K57" s="314" t="s">
        <v>626</v>
      </c>
      <c r="L57" s="314" t="s">
        <v>626</v>
      </c>
      <c r="M57" s="314" t="s">
        <v>626</v>
      </c>
      <c r="N57" s="314" t="s">
        <v>626</v>
      </c>
      <c r="O57" s="314" t="s">
        <v>626</v>
      </c>
      <c r="P57" s="314" t="s">
        <v>626</v>
      </c>
      <c r="Q57" s="314" t="s">
        <v>626</v>
      </c>
      <c r="R57" s="314" t="s">
        <v>626</v>
      </c>
      <c r="S57" s="314" t="s">
        <v>626</v>
      </c>
      <c r="T57" s="314" t="s">
        <v>626</v>
      </c>
      <c r="U57" s="314" t="s">
        <v>626</v>
      </c>
      <c r="V57" s="314" t="s">
        <v>626</v>
      </c>
      <c r="W57" s="314" t="s">
        <v>626</v>
      </c>
      <c r="X57" s="314" t="s">
        <v>626</v>
      </c>
      <c r="Y57" s="314" t="s">
        <v>626</v>
      </c>
      <c r="Z57" s="314" t="s">
        <v>626</v>
      </c>
      <c r="AA57" s="314" t="s">
        <v>626</v>
      </c>
      <c r="AB57" s="314" t="s">
        <v>626</v>
      </c>
      <c r="AC57" s="314" t="s">
        <v>626</v>
      </c>
      <c r="AD57" s="314" t="s">
        <v>626</v>
      </c>
      <c r="AE57" s="314" t="s">
        <v>626</v>
      </c>
      <c r="AF57" s="314" t="s">
        <v>626</v>
      </c>
      <c r="AG57" s="314" t="s">
        <v>626</v>
      </c>
      <c r="AH57" s="314" t="s">
        <v>626</v>
      </c>
      <c r="AI57" s="314" t="s">
        <v>626</v>
      </c>
      <c r="AJ57" s="314" t="s">
        <v>626</v>
      </c>
      <c r="AK57" s="314" t="s">
        <v>626</v>
      </c>
      <c r="AL57" s="314" t="s">
        <v>626</v>
      </c>
      <c r="AM57" s="314" t="s">
        <v>626</v>
      </c>
      <c r="AN57" s="314" t="s">
        <v>626</v>
      </c>
      <c r="AO57" s="314" t="s">
        <v>626</v>
      </c>
      <c r="AP57" s="314" t="s">
        <v>626</v>
      </c>
      <c r="AQ57" s="314" t="s">
        <v>626</v>
      </c>
      <c r="AR57" s="314" t="s">
        <v>626</v>
      </c>
      <c r="AS57" s="314" t="s">
        <v>626</v>
      </c>
      <c r="AT57" s="314" t="s">
        <v>626</v>
      </c>
      <c r="AU57" s="314" t="s">
        <v>626</v>
      </c>
      <c r="AV57" s="314" t="s">
        <v>626</v>
      </c>
      <c r="AW57" s="314" t="s">
        <v>626</v>
      </c>
      <c r="AX57" s="314" t="s">
        <v>626</v>
      </c>
      <c r="AY57" s="314" t="s">
        <v>626</v>
      </c>
      <c r="AZ57" s="314" t="s">
        <v>626</v>
      </c>
      <c r="BA57" s="314" t="s">
        <v>626</v>
      </c>
      <c r="BB57" s="314">
        <v>1</v>
      </c>
      <c r="BC57" s="314" t="s">
        <v>626</v>
      </c>
      <c r="BD57" s="314" t="s">
        <v>626</v>
      </c>
      <c r="BE57" s="314" t="s">
        <v>626</v>
      </c>
      <c r="BF57" s="314" t="s">
        <v>626</v>
      </c>
      <c r="BG57" s="314" t="s">
        <v>626</v>
      </c>
      <c r="BH57" s="314" t="s">
        <v>626</v>
      </c>
      <c r="BI57" s="314" t="s">
        <v>626</v>
      </c>
      <c r="BJ57" s="314" t="s">
        <v>626</v>
      </c>
      <c r="BK57" s="314" t="s">
        <v>626</v>
      </c>
      <c r="BL57" s="314" t="s">
        <v>626</v>
      </c>
      <c r="BM57" s="314" t="s">
        <v>626</v>
      </c>
      <c r="BN57" s="314" t="s">
        <v>626</v>
      </c>
      <c r="BO57" s="314" t="s">
        <v>626</v>
      </c>
      <c r="BP57" s="314" t="s">
        <v>626</v>
      </c>
      <c r="BQ57" s="314" t="s">
        <v>626</v>
      </c>
      <c r="BR57" s="314" t="s">
        <v>626</v>
      </c>
      <c r="BS57" s="314" t="s">
        <v>626</v>
      </c>
      <c r="BT57" s="314" t="s">
        <v>626</v>
      </c>
      <c r="BU57" s="314" t="s">
        <v>626</v>
      </c>
      <c r="BV57" s="314" t="s">
        <v>626</v>
      </c>
      <c r="BW57" s="314" t="s">
        <v>626</v>
      </c>
      <c r="BX57" s="314" t="s">
        <v>626</v>
      </c>
      <c r="BY57" s="314" t="s">
        <v>626</v>
      </c>
      <c r="BZ57" s="314" t="s">
        <v>626</v>
      </c>
      <c r="CA57" s="314" t="s">
        <v>626</v>
      </c>
      <c r="CB57" s="314" t="s">
        <v>626</v>
      </c>
      <c r="CC57" s="314" t="s">
        <v>626</v>
      </c>
      <c r="CD57" s="314" t="s">
        <v>626</v>
      </c>
      <c r="CE57" s="314" t="s">
        <v>626</v>
      </c>
      <c r="CF57" s="314" t="s">
        <v>626</v>
      </c>
      <c r="CG57" s="314" t="s">
        <v>626</v>
      </c>
      <c r="CH57" s="314" t="s">
        <v>626</v>
      </c>
      <c r="CI57" s="314" t="s">
        <v>626</v>
      </c>
      <c r="CJ57" s="314" t="s">
        <v>626</v>
      </c>
      <c r="CK57" s="314" t="s">
        <v>626</v>
      </c>
      <c r="CL57" s="314" t="s">
        <v>626</v>
      </c>
      <c r="CM57" s="314" t="s">
        <v>626</v>
      </c>
      <c r="CN57" s="314" t="s">
        <v>626</v>
      </c>
      <c r="CO57" s="314" t="s">
        <v>626</v>
      </c>
      <c r="CP57" s="314" t="s">
        <v>626</v>
      </c>
      <c r="CQ57" s="314" t="s">
        <v>626</v>
      </c>
      <c r="CR57" s="314" t="s">
        <v>626</v>
      </c>
      <c r="CS57" s="314" t="s">
        <v>626</v>
      </c>
      <c r="CT57" s="314" t="s">
        <v>626</v>
      </c>
      <c r="CU57" s="314" t="s">
        <v>626</v>
      </c>
      <c r="CV57" s="314" t="s">
        <v>626</v>
      </c>
      <c r="CW57" s="314" t="s">
        <v>626</v>
      </c>
      <c r="CX57" s="314" t="s">
        <v>626</v>
      </c>
      <c r="CY57" s="314" t="s">
        <v>626</v>
      </c>
      <c r="CZ57" s="314" t="s">
        <v>626</v>
      </c>
      <c r="DA57" s="314" t="s">
        <v>626</v>
      </c>
      <c r="DB57" s="314" t="s">
        <v>626</v>
      </c>
      <c r="DC57" s="314" t="s">
        <v>626</v>
      </c>
      <c r="DD57" s="314" t="s">
        <v>626</v>
      </c>
      <c r="DE57" s="314" t="s">
        <v>626</v>
      </c>
      <c r="DF57" s="314" t="s">
        <v>626</v>
      </c>
      <c r="DG57" s="315" t="s">
        <v>626</v>
      </c>
    </row>
    <row r="58" spans="1:111" ht="15" customHeight="1" x14ac:dyDescent="0.3">
      <c r="A58" s="513">
        <v>52</v>
      </c>
      <c r="B58" s="228" t="s">
        <v>337</v>
      </c>
      <c r="C58" s="222" t="s">
        <v>338</v>
      </c>
      <c r="D58" s="313" t="s">
        <v>626</v>
      </c>
      <c r="E58" s="314" t="s">
        <v>626</v>
      </c>
      <c r="F58" s="314" t="s">
        <v>626</v>
      </c>
      <c r="G58" s="314" t="s">
        <v>626</v>
      </c>
      <c r="H58" s="314" t="s">
        <v>626</v>
      </c>
      <c r="I58" s="314" t="s">
        <v>626</v>
      </c>
      <c r="J58" s="314" t="s">
        <v>626</v>
      </c>
      <c r="K58" s="314" t="s">
        <v>626</v>
      </c>
      <c r="L58" s="314" t="s">
        <v>626</v>
      </c>
      <c r="M58" s="314" t="s">
        <v>626</v>
      </c>
      <c r="N58" s="314" t="s">
        <v>626</v>
      </c>
      <c r="O58" s="314" t="s">
        <v>626</v>
      </c>
      <c r="P58" s="314" t="s">
        <v>626</v>
      </c>
      <c r="Q58" s="314" t="s">
        <v>626</v>
      </c>
      <c r="R58" s="314" t="s">
        <v>626</v>
      </c>
      <c r="S58" s="314" t="s">
        <v>626</v>
      </c>
      <c r="T58" s="314" t="s">
        <v>626</v>
      </c>
      <c r="U58" s="314" t="s">
        <v>626</v>
      </c>
      <c r="V58" s="314" t="s">
        <v>626</v>
      </c>
      <c r="W58" s="314" t="s">
        <v>626</v>
      </c>
      <c r="X58" s="314" t="s">
        <v>626</v>
      </c>
      <c r="Y58" s="314" t="s">
        <v>626</v>
      </c>
      <c r="Z58" s="314" t="s">
        <v>626</v>
      </c>
      <c r="AA58" s="314" t="s">
        <v>626</v>
      </c>
      <c r="AB58" s="314" t="s">
        <v>626</v>
      </c>
      <c r="AC58" s="314" t="s">
        <v>626</v>
      </c>
      <c r="AD58" s="314" t="s">
        <v>626</v>
      </c>
      <c r="AE58" s="314" t="s">
        <v>626</v>
      </c>
      <c r="AF58" s="314" t="s">
        <v>626</v>
      </c>
      <c r="AG58" s="314" t="s">
        <v>626</v>
      </c>
      <c r="AH58" s="314" t="s">
        <v>626</v>
      </c>
      <c r="AI58" s="314" t="s">
        <v>626</v>
      </c>
      <c r="AJ58" s="314" t="s">
        <v>626</v>
      </c>
      <c r="AK58" s="314" t="s">
        <v>626</v>
      </c>
      <c r="AL58" s="314" t="s">
        <v>626</v>
      </c>
      <c r="AM58" s="314" t="s">
        <v>626</v>
      </c>
      <c r="AN58" s="314" t="s">
        <v>626</v>
      </c>
      <c r="AO58" s="314" t="s">
        <v>626</v>
      </c>
      <c r="AP58" s="314" t="s">
        <v>626</v>
      </c>
      <c r="AQ58" s="314" t="s">
        <v>626</v>
      </c>
      <c r="AR58" s="314" t="s">
        <v>626</v>
      </c>
      <c r="AS58" s="314" t="s">
        <v>626</v>
      </c>
      <c r="AT58" s="314" t="s">
        <v>626</v>
      </c>
      <c r="AU58" s="314" t="s">
        <v>626</v>
      </c>
      <c r="AV58" s="314" t="s">
        <v>626</v>
      </c>
      <c r="AW58" s="314" t="s">
        <v>626</v>
      </c>
      <c r="AX58" s="314" t="s">
        <v>626</v>
      </c>
      <c r="AY58" s="314" t="s">
        <v>626</v>
      </c>
      <c r="AZ58" s="314" t="s">
        <v>626</v>
      </c>
      <c r="BA58" s="314" t="s">
        <v>626</v>
      </c>
      <c r="BB58" s="314" t="s">
        <v>626</v>
      </c>
      <c r="BC58" s="314">
        <v>1</v>
      </c>
      <c r="BD58" s="314" t="s">
        <v>626</v>
      </c>
      <c r="BE58" s="314" t="s">
        <v>626</v>
      </c>
      <c r="BF58" s="314" t="s">
        <v>626</v>
      </c>
      <c r="BG58" s="314" t="s">
        <v>626</v>
      </c>
      <c r="BH58" s="314" t="s">
        <v>626</v>
      </c>
      <c r="BI58" s="314" t="s">
        <v>626</v>
      </c>
      <c r="BJ58" s="314" t="s">
        <v>626</v>
      </c>
      <c r="BK58" s="314" t="s">
        <v>626</v>
      </c>
      <c r="BL58" s="314" t="s">
        <v>626</v>
      </c>
      <c r="BM58" s="314" t="s">
        <v>626</v>
      </c>
      <c r="BN58" s="314" t="s">
        <v>626</v>
      </c>
      <c r="BO58" s="314" t="s">
        <v>626</v>
      </c>
      <c r="BP58" s="314" t="s">
        <v>626</v>
      </c>
      <c r="BQ58" s="314" t="s">
        <v>626</v>
      </c>
      <c r="BR58" s="314" t="s">
        <v>626</v>
      </c>
      <c r="BS58" s="314" t="s">
        <v>626</v>
      </c>
      <c r="BT58" s="314" t="s">
        <v>626</v>
      </c>
      <c r="BU58" s="314" t="s">
        <v>626</v>
      </c>
      <c r="BV58" s="314" t="s">
        <v>626</v>
      </c>
      <c r="BW58" s="314" t="s">
        <v>626</v>
      </c>
      <c r="BX58" s="314" t="s">
        <v>626</v>
      </c>
      <c r="BY58" s="314" t="s">
        <v>626</v>
      </c>
      <c r="BZ58" s="314" t="s">
        <v>626</v>
      </c>
      <c r="CA58" s="314" t="s">
        <v>626</v>
      </c>
      <c r="CB58" s="314" t="s">
        <v>626</v>
      </c>
      <c r="CC58" s="314" t="s">
        <v>626</v>
      </c>
      <c r="CD58" s="314" t="s">
        <v>626</v>
      </c>
      <c r="CE58" s="314" t="s">
        <v>626</v>
      </c>
      <c r="CF58" s="314" t="s">
        <v>626</v>
      </c>
      <c r="CG58" s="314" t="s">
        <v>626</v>
      </c>
      <c r="CH58" s="314" t="s">
        <v>626</v>
      </c>
      <c r="CI58" s="314" t="s">
        <v>626</v>
      </c>
      <c r="CJ58" s="314" t="s">
        <v>626</v>
      </c>
      <c r="CK58" s="314" t="s">
        <v>626</v>
      </c>
      <c r="CL58" s="314" t="s">
        <v>626</v>
      </c>
      <c r="CM58" s="314" t="s">
        <v>626</v>
      </c>
      <c r="CN58" s="314" t="s">
        <v>626</v>
      </c>
      <c r="CO58" s="314" t="s">
        <v>626</v>
      </c>
      <c r="CP58" s="314" t="s">
        <v>626</v>
      </c>
      <c r="CQ58" s="314" t="s">
        <v>626</v>
      </c>
      <c r="CR58" s="314" t="s">
        <v>626</v>
      </c>
      <c r="CS58" s="314" t="s">
        <v>626</v>
      </c>
      <c r="CT58" s="314" t="s">
        <v>626</v>
      </c>
      <c r="CU58" s="314" t="s">
        <v>626</v>
      </c>
      <c r="CV58" s="314" t="s">
        <v>626</v>
      </c>
      <c r="CW58" s="314" t="s">
        <v>626</v>
      </c>
      <c r="CX58" s="314" t="s">
        <v>626</v>
      </c>
      <c r="CY58" s="314" t="s">
        <v>626</v>
      </c>
      <c r="CZ58" s="314" t="s">
        <v>626</v>
      </c>
      <c r="DA58" s="314" t="s">
        <v>626</v>
      </c>
      <c r="DB58" s="314" t="s">
        <v>626</v>
      </c>
      <c r="DC58" s="314" t="s">
        <v>626</v>
      </c>
      <c r="DD58" s="314" t="s">
        <v>626</v>
      </c>
      <c r="DE58" s="314" t="s">
        <v>626</v>
      </c>
      <c r="DF58" s="314" t="s">
        <v>626</v>
      </c>
      <c r="DG58" s="315" t="s">
        <v>626</v>
      </c>
    </row>
    <row r="59" spans="1:111" ht="15" customHeight="1" x14ac:dyDescent="0.3">
      <c r="A59" s="513">
        <v>53</v>
      </c>
      <c r="B59" s="228" t="s">
        <v>339</v>
      </c>
      <c r="C59" s="222" t="s">
        <v>340</v>
      </c>
      <c r="D59" s="313" t="s">
        <v>626</v>
      </c>
      <c r="E59" s="314" t="s">
        <v>626</v>
      </c>
      <c r="F59" s="314" t="s">
        <v>626</v>
      </c>
      <c r="G59" s="314" t="s">
        <v>626</v>
      </c>
      <c r="H59" s="314" t="s">
        <v>626</v>
      </c>
      <c r="I59" s="314" t="s">
        <v>626</v>
      </c>
      <c r="J59" s="314" t="s">
        <v>626</v>
      </c>
      <c r="K59" s="314" t="s">
        <v>626</v>
      </c>
      <c r="L59" s="314" t="s">
        <v>626</v>
      </c>
      <c r="M59" s="314" t="s">
        <v>626</v>
      </c>
      <c r="N59" s="314" t="s">
        <v>626</v>
      </c>
      <c r="O59" s="314" t="s">
        <v>626</v>
      </c>
      <c r="P59" s="314" t="s">
        <v>626</v>
      </c>
      <c r="Q59" s="314" t="s">
        <v>626</v>
      </c>
      <c r="R59" s="314" t="s">
        <v>626</v>
      </c>
      <c r="S59" s="314" t="s">
        <v>626</v>
      </c>
      <c r="T59" s="314" t="s">
        <v>626</v>
      </c>
      <c r="U59" s="314" t="s">
        <v>626</v>
      </c>
      <c r="V59" s="314" t="s">
        <v>626</v>
      </c>
      <c r="W59" s="314" t="s">
        <v>626</v>
      </c>
      <c r="X59" s="314" t="s">
        <v>626</v>
      </c>
      <c r="Y59" s="314" t="s">
        <v>626</v>
      </c>
      <c r="Z59" s="314" t="s">
        <v>626</v>
      </c>
      <c r="AA59" s="314" t="s">
        <v>626</v>
      </c>
      <c r="AB59" s="314" t="s">
        <v>626</v>
      </c>
      <c r="AC59" s="314" t="s">
        <v>626</v>
      </c>
      <c r="AD59" s="314" t="s">
        <v>626</v>
      </c>
      <c r="AE59" s="314" t="s">
        <v>626</v>
      </c>
      <c r="AF59" s="314" t="s">
        <v>626</v>
      </c>
      <c r="AG59" s="314" t="s">
        <v>626</v>
      </c>
      <c r="AH59" s="314" t="s">
        <v>626</v>
      </c>
      <c r="AI59" s="314" t="s">
        <v>626</v>
      </c>
      <c r="AJ59" s="314" t="s">
        <v>626</v>
      </c>
      <c r="AK59" s="314" t="s">
        <v>626</v>
      </c>
      <c r="AL59" s="314" t="s">
        <v>626</v>
      </c>
      <c r="AM59" s="314" t="s">
        <v>626</v>
      </c>
      <c r="AN59" s="314" t="s">
        <v>626</v>
      </c>
      <c r="AO59" s="314" t="s">
        <v>626</v>
      </c>
      <c r="AP59" s="314" t="s">
        <v>626</v>
      </c>
      <c r="AQ59" s="314" t="s">
        <v>626</v>
      </c>
      <c r="AR59" s="314" t="s">
        <v>626</v>
      </c>
      <c r="AS59" s="314" t="s">
        <v>626</v>
      </c>
      <c r="AT59" s="314" t="s">
        <v>626</v>
      </c>
      <c r="AU59" s="314" t="s">
        <v>626</v>
      </c>
      <c r="AV59" s="314" t="s">
        <v>626</v>
      </c>
      <c r="AW59" s="314" t="s">
        <v>626</v>
      </c>
      <c r="AX59" s="314" t="s">
        <v>626</v>
      </c>
      <c r="AY59" s="314" t="s">
        <v>626</v>
      </c>
      <c r="AZ59" s="314" t="s">
        <v>626</v>
      </c>
      <c r="BA59" s="314" t="s">
        <v>626</v>
      </c>
      <c r="BB59" s="314" t="s">
        <v>626</v>
      </c>
      <c r="BC59" s="314" t="s">
        <v>626</v>
      </c>
      <c r="BD59" s="314">
        <v>1</v>
      </c>
      <c r="BE59" s="314" t="s">
        <v>626</v>
      </c>
      <c r="BF59" s="314" t="s">
        <v>626</v>
      </c>
      <c r="BG59" s="314" t="s">
        <v>626</v>
      </c>
      <c r="BH59" s="314" t="s">
        <v>626</v>
      </c>
      <c r="BI59" s="314" t="s">
        <v>626</v>
      </c>
      <c r="BJ59" s="314" t="s">
        <v>626</v>
      </c>
      <c r="BK59" s="314" t="s">
        <v>626</v>
      </c>
      <c r="BL59" s="314" t="s">
        <v>626</v>
      </c>
      <c r="BM59" s="314" t="s">
        <v>626</v>
      </c>
      <c r="BN59" s="314" t="s">
        <v>626</v>
      </c>
      <c r="BO59" s="314" t="s">
        <v>626</v>
      </c>
      <c r="BP59" s="314" t="s">
        <v>626</v>
      </c>
      <c r="BQ59" s="314" t="s">
        <v>626</v>
      </c>
      <c r="BR59" s="314" t="s">
        <v>626</v>
      </c>
      <c r="BS59" s="314" t="s">
        <v>626</v>
      </c>
      <c r="BT59" s="314" t="s">
        <v>626</v>
      </c>
      <c r="BU59" s="314" t="s">
        <v>626</v>
      </c>
      <c r="BV59" s="314" t="s">
        <v>626</v>
      </c>
      <c r="BW59" s="314" t="s">
        <v>626</v>
      </c>
      <c r="BX59" s="314" t="s">
        <v>626</v>
      </c>
      <c r="BY59" s="314" t="s">
        <v>626</v>
      </c>
      <c r="BZ59" s="314" t="s">
        <v>626</v>
      </c>
      <c r="CA59" s="314" t="s">
        <v>626</v>
      </c>
      <c r="CB59" s="314" t="s">
        <v>626</v>
      </c>
      <c r="CC59" s="314" t="s">
        <v>626</v>
      </c>
      <c r="CD59" s="314" t="s">
        <v>626</v>
      </c>
      <c r="CE59" s="314" t="s">
        <v>626</v>
      </c>
      <c r="CF59" s="314" t="s">
        <v>626</v>
      </c>
      <c r="CG59" s="314" t="s">
        <v>626</v>
      </c>
      <c r="CH59" s="314" t="s">
        <v>626</v>
      </c>
      <c r="CI59" s="314" t="s">
        <v>626</v>
      </c>
      <c r="CJ59" s="314" t="s">
        <v>626</v>
      </c>
      <c r="CK59" s="314" t="s">
        <v>626</v>
      </c>
      <c r="CL59" s="314" t="s">
        <v>626</v>
      </c>
      <c r="CM59" s="314" t="s">
        <v>626</v>
      </c>
      <c r="CN59" s="314" t="s">
        <v>626</v>
      </c>
      <c r="CO59" s="314" t="s">
        <v>626</v>
      </c>
      <c r="CP59" s="314" t="s">
        <v>626</v>
      </c>
      <c r="CQ59" s="314" t="s">
        <v>626</v>
      </c>
      <c r="CR59" s="314" t="s">
        <v>626</v>
      </c>
      <c r="CS59" s="314" t="s">
        <v>626</v>
      </c>
      <c r="CT59" s="314" t="s">
        <v>626</v>
      </c>
      <c r="CU59" s="314" t="s">
        <v>626</v>
      </c>
      <c r="CV59" s="314" t="s">
        <v>626</v>
      </c>
      <c r="CW59" s="314" t="s">
        <v>626</v>
      </c>
      <c r="CX59" s="314" t="s">
        <v>626</v>
      </c>
      <c r="CY59" s="314" t="s">
        <v>626</v>
      </c>
      <c r="CZ59" s="314" t="s">
        <v>626</v>
      </c>
      <c r="DA59" s="314" t="s">
        <v>626</v>
      </c>
      <c r="DB59" s="314" t="s">
        <v>626</v>
      </c>
      <c r="DC59" s="314" t="s">
        <v>626</v>
      </c>
      <c r="DD59" s="314" t="s">
        <v>626</v>
      </c>
      <c r="DE59" s="314" t="s">
        <v>626</v>
      </c>
      <c r="DF59" s="314" t="s">
        <v>626</v>
      </c>
      <c r="DG59" s="315" t="s">
        <v>626</v>
      </c>
    </row>
    <row r="60" spans="1:111" ht="15" customHeight="1" x14ac:dyDescent="0.3">
      <c r="A60" s="513">
        <v>54</v>
      </c>
      <c r="B60" s="228" t="s">
        <v>341</v>
      </c>
      <c r="C60" s="222" t="s">
        <v>342</v>
      </c>
      <c r="D60" s="313" t="s">
        <v>626</v>
      </c>
      <c r="E60" s="314" t="s">
        <v>626</v>
      </c>
      <c r="F60" s="314" t="s">
        <v>626</v>
      </c>
      <c r="G60" s="314" t="s">
        <v>626</v>
      </c>
      <c r="H60" s="314" t="s">
        <v>626</v>
      </c>
      <c r="I60" s="314" t="s">
        <v>626</v>
      </c>
      <c r="J60" s="314" t="s">
        <v>626</v>
      </c>
      <c r="K60" s="314" t="s">
        <v>626</v>
      </c>
      <c r="L60" s="314" t="s">
        <v>626</v>
      </c>
      <c r="M60" s="314" t="s">
        <v>626</v>
      </c>
      <c r="N60" s="314" t="s">
        <v>626</v>
      </c>
      <c r="O60" s="314" t="s">
        <v>626</v>
      </c>
      <c r="P60" s="314" t="s">
        <v>626</v>
      </c>
      <c r="Q60" s="314" t="s">
        <v>626</v>
      </c>
      <c r="R60" s="314" t="s">
        <v>626</v>
      </c>
      <c r="S60" s="314" t="s">
        <v>626</v>
      </c>
      <c r="T60" s="314" t="s">
        <v>626</v>
      </c>
      <c r="U60" s="314" t="s">
        <v>626</v>
      </c>
      <c r="V60" s="314" t="s">
        <v>626</v>
      </c>
      <c r="W60" s="314" t="s">
        <v>626</v>
      </c>
      <c r="X60" s="314" t="s">
        <v>626</v>
      </c>
      <c r="Y60" s="314" t="s">
        <v>626</v>
      </c>
      <c r="Z60" s="314" t="s">
        <v>626</v>
      </c>
      <c r="AA60" s="314" t="s">
        <v>626</v>
      </c>
      <c r="AB60" s="314" t="s">
        <v>626</v>
      </c>
      <c r="AC60" s="314" t="s">
        <v>626</v>
      </c>
      <c r="AD60" s="314" t="s">
        <v>626</v>
      </c>
      <c r="AE60" s="314" t="s">
        <v>626</v>
      </c>
      <c r="AF60" s="314" t="s">
        <v>626</v>
      </c>
      <c r="AG60" s="314" t="s">
        <v>626</v>
      </c>
      <c r="AH60" s="314" t="s">
        <v>626</v>
      </c>
      <c r="AI60" s="314" t="s">
        <v>626</v>
      </c>
      <c r="AJ60" s="314" t="s">
        <v>626</v>
      </c>
      <c r="AK60" s="314" t="s">
        <v>626</v>
      </c>
      <c r="AL60" s="314" t="s">
        <v>626</v>
      </c>
      <c r="AM60" s="314" t="s">
        <v>626</v>
      </c>
      <c r="AN60" s="314" t="s">
        <v>626</v>
      </c>
      <c r="AO60" s="314" t="s">
        <v>626</v>
      </c>
      <c r="AP60" s="314" t="s">
        <v>626</v>
      </c>
      <c r="AQ60" s="314" t="s">
        <v>626</v>
      </c>
      <c r="AR60" s="314" t="s">
        <v>626</v>
      </c>
      <c r="AS60" s="314" t="s">
        <v>626</v>
      </c>
      <c r="AT60" s="314" t="s">
        <v>626</v>
      </c>
      <c r="AU60" s="314" t="s">
        <v>626</v>
      </c>
      <c r="AV60" s="314" t="s">
        <v>626</v>
      </c>
      <c r="AW60" s="314" t="s">
        <v>626</v>
      </c>
      <c r="AX60" s="314" t="s">
        <v>626</v>
      </c>
      <c r="AY60" s="314" t="s">
        <v>626</v>
      </c>
      <c r="AZ60" s="314" t="s">
        <v>626</v>
      </c>
      <c r="BA60" s="314" t="s">
        <v>626</v>
      </c>
      <c r="BB60" s="314" t="s">
        <v>626</v>
      </c>
      <c r="BC60" s="314" t="s">
        <v>626</v>
      </c>
      <c r="BD60" s="314" t="s">
        <v>626</v>
      </c>
      <c r="BE60" s="314">
        <v>1</v>
      </c>
      <c r="BF60" s="314" t="s">
        <v>626</v>
      </c>
      <c r="BG60" s="314" t="s">
        <v>626</v>
      </c>
      <c r="BH60" s="314" t="s">
        <v>626</v>
      </c>
      <c r="BI60" s="314" t="s">
        <v>626</v>
      </c>
      <c r="BJ60" s="314" t="s">
        <v>626</v>
      </c>
      <c r="BK60" s="314" t="s">
        <v>626</v>
      </c>
      <c r="BL60" s="314" t="s">
        <v>626</v>
      </c>
      <c r="BM60" s="314" t="s">
        <v>626</v>
      </c>
      <c r="BN60" s="314" t="s">
        <v>626</v>
      </c>
      <c r="BO60" s="314" t="s">
        <v>626</v>
      </c>
      <c r="BP60" s="314" t="s">
        <v>626</v>
      </c>
      <c r="BQ60" s="314" t="s">
        <v>626</v>
      </c>
      <c r="BR60" s="314" t="s">
        <v>626</v>
      </c>
      <c r="BS60" s="314" t="s">
        <v>626</v>
      </c>
      <c r="BT60" s="314" t="s">
        <v>626</v>
      </c>
      <c r="BU60" s="314" t="s">
        <v>626</v>
      </c>
      <c r="BV60" s="314" t="s">
        <v>626</v>
      </c>
      <c r="BW60" s="314" t="s">
        <v>626</v>
      </c>
      <c r="BX60" s="314" t="s">
        <v>626</v>
      </c>
      <c r="BY60" s="314" t="s">
        <v>626</v>
      </c>
      <c r="BZ60" s="314" t="s">
        <v>626</v>
      </c>
      <c r="CA60" s="314" t="s">
        <v>626</v>
      </c>
      <c r="CB60" s="314" t="s">
        <v>626</v>
      </c>
      <c r="CC60" s="314" t="s">
        <v>626</v>
      </c>
      <c r="CD60" s="314" t="s">
        <v>626</v>
      </c>
      <c r="CE60" s="314" t="s">
        <v>626</v>
      </c>
      <c r="CF60" s="314" t="s">
        <v>626</v>
      </c>
      <c r="CG60" s="314" t="s">
        <v>626</v>
      </c>
      <c r="CH60" s="314" t="s">
        <v>626</v>
      </c>
      <c r="CI60" s="314" t="s">
        <v>626</v>
      </c>
      <c r="CJ60" s="314" t="s">
        <v>626</v>
      </c>
      <c r="CK60" s="314" t="s">
        <v>626</v>
      </c>
      <c r="CL60" s="314" t="s">
        <v>626</v>
      </c>
      <c r="CM60" s="314" t="s">
        <v>626</v>
      </c>
      <c r="CN60" s="314" t="s">
        <v>626</v>
      </c>
      <c r="CO60" s="314" t="s">
        <v>626</v>
      </c>
      <c r="CP60" s="314" t="s">
        <v>626</v>
      </c>
      <c r="CQ60" s="314" t="s">
        <v>626</v>
      </c>
      <c r="CR60" s="314" t="s">
        <v>626</v>
      </c>
      <c r="CS60" s="314" t="s">
        <v>626</v>
      </c>
      <c r="CT60" s="314" t="s">
        <v>626</v>
      </c>
      <c r="CU60" s="314" t="s">
        <v>626</v>
      </c>
      <c r="CV60" s="314" t="s">
        <v>626</v>
      </c>
      <c r="CW60" s="314" t="s">
        <v>626</v>
      </c>
      <c r="CX60" s="314" t="s">
        <v>626</v>
      </c>
      <c r="CY60" s="314" t="s">
        <v>626</v>
      </c>
      <c r="CZ60" s="314" t="s">
        <v>626</v>
      </c>
      <c r="DA60" s="314" t="s">
        <v>626</v>
      </c>
      <c r="DB60" s="314" t="s">
        <v>626</v>
      </c>
      <c r="DC60" s="314" t="s">
        <v>626</v>
      </c>
      <c r="DD60" s="314" t="s">
        <v>626</v>
      </c>
      <c r="DE60" s="314" t="s">
        <v>626</v>
      </c>
      <c r="DF60" s="314" t="s">
        <v>626</v>
      </c>
      <c r="DG60" s="315" t="s">
        <v>626</v>
      </c>
    </row>
    <row r="61" spans="1:111" ht="15" customHeight="1" x14ac:dyDescent="0.3">
      <c r="A61" s="513">
        <v>55</v>
      </c>
      <c r="B61" s="228" t="s">
        <v>343</v>
      </c>
      <c r="C61" s="222" t="s">
        <v>344</v>
      </c>
      <c r="D61" s="313" t="s">
        <v>626</v>
      </c>
      <c r="E61" s="314" t="s">
        <v>626</v>
      </c>
      <c r="F61" s="314" t="s">
        <v>626</v>
      </c>
      <c r="G61" s="314" t="s">
        <v>626</v>
      </c>
      <c r="H61" s="314" t="s">
        <v>626</v>
      </c>
      <c r="I61" s="314" t="s">
        <v>626</v>
      </c>
      <c r="J61" s="314" t="s">
        <v>626</v>
      </c>
      <c r="K61" s="314" t="s">
        <v>626</v>
      </c>
      <c r="L61" s="314" t="s">
        <v>626</v>
      </c>
      <c r="M61" s="314" t="s">
        <v>626</v>
      </c>
      <c r="N61" s="314" t="s">
        <v>626</v>
      </c>
      <c r="O61" s="314" t="s">
        <v>626</v>
      </c>
      <c r="P61" s="314" t="s">
        <v>626</v>
      </c>
      <c r="Q61" s="314" t="s">
        <v>626</v>
      </c>
      <c r="R61" s="314" t="s">
        <v>626</v>
      </c>
      <c r="S61" s="314" t="s">
        <v>626</v>
      </c>
      <c r="T61" s="314" t="s">
        <v>626</v>
      </c>
      <c r="U61" s="314" t="s">
        <v>626</v>
      </c>
      <c r="V61" s="314" t="s">
        <v>626</v>
      </c>
      <c r="W61" s="314" t="s">
        <v>626</v>
      </c>
      <c r="X61" s="314" t="s">
        <v>626</v>
      </c>
      <c r="Y61" s="314" t="s">
        <v>626</v>
      </c>
      <c r="Z61" s="314" t="s">
        <v>626</v>
      </c>
      <c r="AA61" s="314" t="s">
        <v>626</v>
      </c>
      <c r="AB61" s="314" t="s">
        <v>626</v>
      </c>
      <c r="AC61" s="314" t="s">
        <v>626</v>
      </c>
      <c r="AD61" s="314" t="s">
        <v>626</v>
      </c>
      <c r="AE61" s="314" t="s">
        <v>626</v>
      </c>
      <c r="AF61" s="314" t="s">
        <v>626</v>
      </c>
      <c r="AG61" s="314" t="s">
        <v>626</v>
      </c>
      <c r="AH61" s="314" t="s">
        <v>626</v>
      </c>
      <c r="AI61" s="314" t="s">
        <v>626</v>
      </c>
      <c r="AJ61" s="314" t="s">
        <v>626</v>
      </c>
      <c r="AK61" s="314" t="s">
        <v>626</v>
      </c>
      <c r="AL61" s="314" t="s">
        <v>626</v>
      </c>
      <c r="AM61" s="314" t="s">
        <v>626</v>
      </c>
      <c r="AN61" s="314" t="s">
        <v>626</v>
      </c>
      <c r="AO61" s="314" t="s">
        <v>626</v>
      </c>
      <c r="AP61" s="314" t="s">
        <v>626</v>
      </c>
      <c r="AQ61" s="314" t="s">
        <v>626</v>
      </c>
      <c r="AR61" s="314" t="s">
        <v>626</v>
      </c>
      <c r="AS61" s="314" t="s">
        <v>626</v>
      </c>
      <c r="AT61" s="314" t="s">
        <v>626</v>
      </c>
      <c r="AU61" s="314" t="s">
        <v>626</v>
      </c>
      <c r="AV61" s="314" t="s">
        <v>626</v>
      </c>
      <c r="AW61" s="314" t="s">
        <v>626</v>
      </c>
      <c r="AX61" s="314" t="s">
        <v>626</v>
      </c>
      <c r="AY61" s="314" t="s">
        <v>626</v>
      </c>
      <c r="AZ61" s="314" t="s">
        <v>626</v>
      </c>
      <c r="BA61" s="314" t="s">
        <v>626</v>
      </c>
      <c r="BB61" s="314" t="s">
        <v>626</v>
      </c>
      <c r="BC61" s="314" t="s">
        <v>626</v>
      </c>
      <c r="BD61" s="314" t="s">
        <v>626</v>
      </c>
      <c r="BE61" s="314" t="s">
        <v>626</v>
      </c>
      <c r="BF61" s="314">
        <v>1</v>
      </c>
      <c r="BG61" s="314" t="s">
        <v>626</v>
      </c>
      <c r="BH61" s="314" t="s">
        <v>626</v>
      </c>
      <c r="BI61" s="314" t="s">
        <v>626</v>
      </c>
      <c r="BJ61" s="314" t="s">
        <v>626</v>
      </c>
      <c r="BK61" s="314" t="s">
        <v>626</v>
      </c>
      <c r="BL61" s="314" t="s">
        <v>626</v>
      </c>
      <c r="BM61" s="314" t="s">
        <v>626</v>
      </c>
      <c r="BN61" s="314" t="s">
        <v>626</v>
      </c>
      <c r="BO61" s="314" t="s">
        <v>626</v>
      </c>
      <c r="BP61" s="314" t="s">
        <v>626</v>
      </c>
      <c r="BQ61" s="314" t="s">
        <v>626</v>
      </c>
      <c r="BR61" s="314" t="s">
        <v>626</v>
      </c>
      <c r="BS61" s="314" t="s">
        <v>626</v>
      </c>
      <c r="BT61" s="314" t="s">
        <v>626</v>
      </c>
      <c r="BU61" s="314" t="s">
        <v>626</v>
      </c>
      <c r="BV61" s="314" t="s">
        <v>626</v>
      </c>
      <c r="BW61" s="314" t="s">
        <v>626</v>
      </c>
      <c r="BX61" s="314" t="s">
        <v>626</v>
      </c>
      <c r="BY61" s="314" t="s">
        <v>626</v>
      </c>
      <c r="BZ61" s="314" t="s">
        <v>626</v>
      </c>
      <c r="CA61" s="314" t="s">
        <v>626</v>
      </c>
      <c r="CB61" s="314" t="s">
        <v>626</v>
      </c>
      <c r="CC61" s="314" t="s">
        <v>626</v>
      </c>
      <c r="CD61" s="314" t="s">
        <v>626</v>
      </c>
      <c r="CE61" s="314" t="s">
        <v>626</v>
      </c>
      <c r="CF61" s="314" t="s">
        <v>626</v>
      </c>
      <c r="CG61" s="314" t="s">
        <v>626</v>
      </c>
      <c r="CH61" s="314" t="s">
        <v>626</v>
      </c>
      <c r="CI61" s="314" t="s">
        <v>626</v>
      </c>
      <c r="CJ61" s="314" t="s">
        <v>626</v>
      </c>
      <c r="CK61" s="314" t="s">
        <v>626</v>
      </c>
      <c r="CL61" s="314" t="s">
        <v>626</v>
      </c>
      <c r="CM61" s="314" t="s">
        <v>626</v>
      </c>
      <c r="CN61" s="314" t="s">
        <v>626</v>
      </c>
      <c r="CO61" s="314" t="s">
        <v>626</v>
      </c>
      <c r="CP61" s="314" t="s">
        <v>626</v>
      </c>
      <c r="CQ61" s="314" t="s">
        <v>626</v>
      </c>
      <c r="CR61" s="314" t="s">
        <v>626</v>
      </c>
      <c r="CS61" s="314" t="s">
        <v>626</v>
      </c>
      <c r="CT61" s="314" t="s">
        <v>626</v>
      </c>
      <c r="CU61" s="314" t="s">
        <v>626</v>
      </c>
      <c r="CV61" s="314" t="s">
        <v>626</v>
      </c>
      <c r="CW61" s="314" t="s">
        <v>626</v>
      </c>
      <c r="CX61" s="314" t="s">
        <v>626</v>
      </c>
      <c r="CY61" s="314" t="s">
        <v>626</v>
      </c>
      <c r="CZ61" s="314" t="s">
        <v>626</v>
      </c>
      <c r="DA61" s="314" t="s">
        <v>626</v>
      </c>
      <c r="DB61" s="314" t="s">
        <v>626</v>
      </c>
      <c r="DC61" s="314" t="s">
        <v>626</v>
      </c>
      <c r="DD61" s="314" t="s">
        <v>626</v>
      </c>
      <c r="DE61" s="314" t="s">
        <v>626</v>
      </c>
      <c r="DF61" s="314" t="s">
        <v>626</v>
      </c>
      <c r="DG61" s="315" t="s">
        <v>626</v>
      </c>
    </row>
    <row r="62" spans="1:111" ht="15" customHeight="1" x14ac:dyDescent="0.3">
      <c r="A62" s="513">
        <v>56</v>
      </c>
      <c r="B62" s="228" t="s">
        <v>345</v>
      </c>
      <c r="C62" s="222" t="s">
        <v>346</v>
      </c>
      <c r="D62" s="313" t="s">
        <v>626</v>
      </c>
      <c r="E62" s="314" t="s">
        <v>626</v>
      </c>
      <c r="F62" s="314" t="s">
        <v>626</v>
      </c>
      <c r="G62" s="314" t="s">
        <v>626</v>
      </c>
      <c r="H62" s="314" t="s">
        <v>626</v>
      </c>
      <c r="I62" s="314" t="s">
        <v>626</v>
      </c>
      <c r="J62" s="314" t="s">
        <v>626</v>
      </c>
      <c r="K62" s="314" t="s">
        <v>626</v>
      </c>
      <c r="L62" s="314" t="s">
        <v>626</v>
      </c>
      <c r="M62" s="314" t="s">
        <v>626</v>
      </c>
      <c r="N62" s="314" t="s">
        <v>626</v>
      </c>
      <c r="O62" s="314" t="s">
        <v>626</v>
      </c>
      <c r="P62" s="314" t="s">
        <v>626</v>
      </c>
      <c r="Q62" s="314" t="s">
        <v>626</v>
      </c>
      <c r="R62" s="314" t="s">
        <v>626</v>
      </c>
      <c r="S62" s="314" t="s">
        <v>626</v>
      </c>
      <c r="T62" s="314" t="s">
        <v>626</v>
      </c>
      <c r="U62" s="314" t="s">
        <v>626</v>
      </c>
      <c r="V62" s="314" t="s">
        <v>626</v>
      </c>
      <c r="W62" s="314" t="s">
        <v>626</v>
      </c>
      <c r="X62" s="314" t="s">
        <v>626</v>
      </c>
      <c r="Y62" s="314" t="s">
        <v>626</v>
      </c>
      <c r="Z62" s="314" t="s">
        <v>626</v>
      </c>
      <c r="AA62" s="314" t="s">
        <v>626</v>
      </c>
      <c r="AB62" s="314" t="s">
        <v>626</v>
      </c>
      <c r="AC62" s="314" t="s">
        <v>626</v>
      </c>
      <c r="AD62" s="314" t="s">
        <v>626</v>
      </c>
      <c r="AE62" s="314" t="s">
        <v>626</v>
      </c>
      <c r="AF62" s="314" t="s">
        <v>626</v>
      </c>
      <c r="AG62" s="314" t="s">
        <v>626</v>
      </c>
      <c r="AH62" s="314" t="s">
        <v>626</v>
      </c>
      <c r="AI62" s="314" t="s">
        <v>626</v>
      </c>
      <c r="AJ62" s="314" t="s">
        <v>626</v>
      </c>
      <c r="AK62" s="314" t="s">
        <v>626</v>
      </c>
      <c r="AL62" s="314" t="s">
        <v>626</v>
      </c>
      <c r="AM62" s="314" t="s">
        <v>626</v>
      </c>
      <c r="AN62" s="314" t="s">
        <v>626</v>
      </c>
      <c r="AO62" s="314" t="s">
        <v>626</v>
      </c>
      <c r="AP62" s="314" t="s">
        <v>626</v>
      </c>
      <c r="AQ62" s="314" t="s">
        <v>626</v>
      </c>
      <c r="AR62" s="314" t="s">
        <v>626</v>
      </c>
      <c r="AS62" s="314" t="s">
        <v>626</v>
      </c>
      <c r="AT62" s="314" t="s">
        <v>626</v>
      </c>
      <c r="AU62" s="314" t="s">
        <v>626</v>
      </c>
      <c r="AV62" s="314" t="s">
        <v>626</v>
      </c>
      <c r="AW62" s="314" t="s">
        <v>626</v>
      </c>
      <c r="AX62" s="314" t="s">
        <v>626</v>
      </c>
      <c r="AY62" s="314" t="s">
        <v>626</v>
      </c>
      <c r="AZ62" s="314" t="s">
        <v>626</v>
      </c>
      <c r="BA62" s="314" t="s">
        <v>626</v>
      </c>
      <c r="BB62" s="314" t="s">
        <v>626</v>
      </c>
      <c r="BC62" s="314" t="s">
        <v>626</v>
      </c>
      <c r="BD62" s="314" t="s">
        <v>626</v>
      </c>
      <c r="BE62" s="314" t="s">
        <v>626</v>
      </c>
      <c r="BF62" s="314" t="s">
        <v>626</v>
      </c>
      <c r="BG62" s="314">
        <v>1</v>
      </c>
      <c r="BH62" s="314" t="s">
        <v>626</v>
      </c>
      <c r="BI62" s="314" t="s">
        <v>626</v>
      </c>
      <c r="BJ62" s="314" t="s">
        <v>626</v>
      </c>
      <c r="BK62" s="314" t="s">
        <v>626</v>
      </c>
      <c r="BL62" s="314" t="s">
        <v>626</v>
      </c>
      <c r="BM62" s="314" t="s">
        <v>626</v>
      </c>
      <c r="BN62" s="314" t="s">
        <v>626</v>
      </c>
      <c r="BO62" s="314" t="s">
        <v>626</v>
      </c>
      <c r="BP62" s="314" t="s">
        <v>626</v>
      </c>
      <c r="BQ62" s="314" t="s">
        <v>626</v>
      </c>
      <c r="BR62" s="314" t="s">
        <v>626</v>
      </c>
      <c r="BS62" s="314" t="s">
        <v>626</v>
      </c>
      <c r="BT62" s="314" t="s">
        <v>626</v>
      </c>
      <c r="BU62" s="314" t="s">
        <v>626</v>
      </c>
      <c r="BV62" s="314" t="s">
        <v>626</v>
      </c>
      <c r="BW62" s="314" t="s">
        <v>626</v>
      </c>
      <c r="BX62" s="314" t="s">
        <v>626</v>
      </c>
      <c r="BY62" s="314" t="s">
        <v>626</v>
      </c>
      <c r="BZ62" s="314" t="s">
        <v>626</v>
      </c>
      <c r="CA62" s="314" t="s">
        <v>626</v>
      </c>
      <c r="CB62" s="314" t="s">
        <v>626</v>
      </c>
      <c r="CC62" s="314" t="s">
        <v>626</v>
      </c>
      <c r="CD62" s="314" t="s">
        <v>626</v>
      </c>
      <c r="CE62" s="314" t="s">
        <v>626</v>
      </c>
      <c r="CF62" s="314" t="s">
        <v>626</v>
      </c>
      <c r="CG62" s="314" t="s">
        <v>626</v>
      </c>
      <c r="CH62" s="314" t="s">
        <v>626</v>
      </c>
      <c r="CI62" s="314" t="s">
        <v>626</v>
      </c>
      <c r="CJ62" s="314" t="s">
        <v>626</v>
      </c>
      <c r="CK62" s="314" t="s">
        <v>626</v>
      </c>
      <c r="CL62" s="314" t="s">
        <v>626</v>
      </c>
      <c r="CM62" s="314" t="s">
        <v>626</v>
      </c>
      <c r="CN62" s="314" t="s">
        <v>626</v>
      </c>
      <c r="CO62" s="314" t="s">
        <v>626</v>
      </c>
      <c r="CP62" s="314" t="s">
        <v>626</v>
      </c>
      <c r="CQ62" s="314" t="s">
        <v>626</v>
      </c>
      <c r="CR62" s="314" t="s">
        <v>626</v>
      </c>
      <c r="CS62" s="314" t="s">
        <v>626</v>
      </c>
      <c r="CT62" s="314" t="s">
        <v>626</v>
      </c>
      <c r="CU62" s="314" t="s">
        <v>626</v>
      </c>
      <c r="CV62" s="314" t="s">
        <v>626</v>
      </c>
      <c r="CW62" s="314" t="s">
        <v>626</v>
      </c>
      <c r="CX62" s="314" t="s">
        <v>626</v>
      </c>
      <c r="CY62" s="314" t="s">
        <v>626</v>
      </c>
      <c r="CZ62" s="314" t="s">
        <v>626</v>
      </c>
      <c r="DA62" s="314" t="s">
        <v>626</v>
      </c>
      <c r="DB62" s="314" t="s">
        <v>626</v>
      </c>
      <c r="DC62" s="314" t="s">
        <v>626</v>
      </c>
      <c r="DD62" s="314" t="s">
        <v>626</v>
      </c>
      <c r="DE62" s="314" t="s">
        <v>626</v>
      </c>
      <c r="DF62" s="314" t="s">
        <v>626</v>
      </c>
      <c r="DG62" s="315" t="s">
        <v>626</v>
      </c>
    </row>
    <row r="63" spans="1:111" ht="15" customHeight="1" x14ac:dyDescent="0.3">
      <c r="A63" s="513">
        <v>57</v>
      </c>
      <c r="B63" s="228" t="s">
        <v>347</v>
      </c>
      <c r="C63" s="222" t="s">
        <v>225</v>
      </c>
      <c r="D63" s="313" t="s">
        <v>626</v>
      </c>
      <c r="E63" s="314" t="s">
        <v>626</v>
      </c>
      <c r="F63" s="314" t="s">
        <v>626</v>
      </c>
      <c r="G63" s="314" t="s">
        <v>626</v>
      </c>
      <c r="H63" s="314" t="s">
        <v>626</v>
      </c>
      <c r="I63" s="314" t="s">
        <v>626</v>
      </c>
      <c r="J63" s="314" t="s">
        <v>626</v>
      </c>
      <c r="K63" s="314" t="s">
        <v>626</v>
      </c>
      <c r="L63" s="314" t="s">
        <v>626</v>
      </c>
      <c r="M63" s="314" t="s">
        <v>626</v>
      </c>
      <c r="N63" s="314" t="s">
        <v>626</v>
      </c>
      <c r="O63" s="314" t="s">
        <v>626</v>
      </c>
      <c r="P63" s="314" t="s">
        <v>626</v>
      </c>
      <c r="Q63" s="314" t="s">
        <v>626</v>
      </c>
      <c r="R63" s="314" t="s">
        <v>626</v>
      </c>
      <c r="S63" s="314" t="s">
        <v>626</v>
      </c>
      <c r="T63" s="314" t="s">
        <v>626</v>
      </c>
      <c r="U63" s="314" t="s">
        <v>626</v>
      </c>
      <c r="V63" s="314" t="s">
        <v>626</v>
      </c>
      <c r="W63" s="314" t="s">
        <v>626</v>
      </c>
      <c r="X63" s="314" t="s">
        <v>626</v>
      </c>
      <c r="Y63" s="314" t="s">
        <v>626</v>
      </c>
      <c r="Z63" s="314" t="s">
        <v>626</v>
      </c>
      <c r="AA63" s="314" t="s">
        <v>626</v>
      </c>
      <c r="AB63" s="314" t="s">
        <v>626</v>
      </c>
      <c r="AC63" s="314" t="s">
        <v>626</v>
      </c>
      <c r="AD63" s="314" t="s">
        <v>626</v>
      </c>
      <c r="AE63" s="314" t="s">
        <v>626</v>
      </c>
      <c r="AF63" s="314" t="s">
        <v>626</v>
      </c>
      <c r="AG63" s="314" t="s">
        <v>626</v>
      </c>
      <c r="AH63" s="314" t="s">
        <v>626</v>
      </c>
      <c r="AI63" s="314" t="s">
        <v>626</v>
      </c>
      <c r="AJ63" s="314" t="s">
        <v>626</v>
      </c>
      <c r="AK63" s="314" t="s">
        <v>626</v>
      </c>
      <c r="AL63" s="314" t="s">
        <v>626</v>
      </c>
      <c r="AM63" s="314" t="s">
        <v>626</v>
      </c>
      <c r="AN63" s="314" t="s">
        <v>626</v>
      </c>
      <c r="AO63" s="314" t="s">
        <v>626</v>
      </c>
      <c r="AP63" s="314" t="s">
        <v>626</v>
      </c>
      <c r="AQ63" s="314" t="s">
        <v>626</v>
      </c>
      <c r="AR63" s="314" t="s">
        <v>626</v>
      </c>
      <c r="AS63" s="314" t="s">
        <v>626</v>
      </c>
      <c r="AT63" s="314" t="s">
        <v>626</v>
      </c>
      <c r="AU63" s="314" t="s">
        <v>626</v>
      </c>
      <c r="AV63" s="314" t="s">
        <v>626</v>
      </c>
      <c r="AW63" s="314" t="s">
        <v>626</v>
      </c>
      <c r="AX63" s="314" t="s">
        <v>626</v>
      </c>
      <c r="AY63" s="314" t="s">
        <v>626</v>
      </c>
      <c r="AZ63" s="314" t="s">
        <v>626</v>
      </c>
      <c r="BA63" s="314" t="s">
        <v>626</v>
      </c>
      <c r="BB63" s="314" t="s">
        <v>626</v>
      </c>
      <c r="BC63" s="314" t="s">
        <v>626</v>
      </c>
      <c r="BD63" s="314" t="s">
        <v>626</v>
      </c>
      <c r="BE63" s="314" t="s">
        <v>626</v>
      </c>
      <c r="BF63" s="314" t="s">
        <v>626</v>
      </c>
      <c r="BG63" s="314" t="s">
        <v>626</v>
      </c>
      <c r="BH63" s="314">
        <v>1</v>
      </c>
      <c r="BI63" s="314" t="s">
        <v>626</v>
      </c>
      <c r="BJ63" s="314" t="s">
        <v>626</v>
      </c>
      <c r="BK63" s="314" t="s">
        <v>626</v>
      </c>
      <c r="BL63" s="314" t="s">
        <v>626</v>
      </c>
      <c r="BM63" s="314" t="s">
        <v>626</v>
      </c>
      <c r="BN63" s="314" t="s">
        <v>626</v>
      </c>
      <c r="BO63" s="314" t="s">
        <v>626</v>
      </c>
      <c r="BP63" s="314" t="s">
        <v>626</v>
      </c>
      <c r="BQ63" s="314" t="s">
        <v>626</v>
      </c>
      <c r="BR63" s="314" t="s">
        <v>626</v>
      </c>
      <c r="BS63" s="314" t="s">
        <v>626</v>
      </c>
      <c r="BT63" s="314" t="s">
        <v>626</v>
      </c>
      <c r="BU63" s="314" t="s">
        <v>626</v>
      </c>
      <c r="BV63" s="314" t="s">
        <v>626</v>
      </c>
      <c r="BW63" s="314" t="s">
        <v>626</v>
      </c>
      <c r="BX63" s="314" t="s">
        <v>626</v>
      </c>
      <c r="BY63" s="314" t="s">
        <v>626</v>
      </c>
      <c r="BZ63" s="314" t="s">
        <v>626</v>
      </c>
      <c r="CA63" s="314" t="s">
        <v>626</v>
      </c>
      <c r="CB63" s="314" t="s">
        <v>626</v>
      </c>
      <c r="CC63" s="314" t="s">
        <v>626</v>
      </c>
      <c r="CD63" s="314" t="s">
        <v>626</v>
      </c>
      <c r="CE63" s="314" t="s">
        <v>626</v>
      </c>
      <c r="CF63" s="314" t="s">
        <v>626</v>
      </c>
      <c r="CG63" s="314" t="s">
        <v>626</v>
      </c>
      <c r="CH63" s="314" t="s">
        <v>626</v>
      </c>
      <c r="CI63" s="314" t="s">
        <v>626</v>
      </c>
      <c r="CJ63" s="314" t="s">
        <v>626</v>
      </c>
      <c r="CK63" s="314" t="s">
        <v>626</v>
      </c>
      <c r="CL63" s="314" t="s">
        <v>626</v>
      </c>
      <c r="CM63" s="314" t="s">
        <v>626</v>
      </c>
      <c r="CN63" s="314" t="s">
        <v>626</v>
      </c>
      <c r="CO63" s="314" t="s">
        <v>626</v>
      </c>
      <c r="CP63" s="314" t="s">
        <v>626</v>
      </c>
      <c r="CQ63" s="314" t="s">
        <v>626</v>
      </c>
      <c r="CR63" s="314" t="s">
        <v>626</v>
      </c>
      <c r="CS63" s="314" t="s">
        <v>626</v>
      </c>
      <c r="CT63" s="314" t="s">
        <v>626</v>
      </c>
      <c r="CU63" s="314" t="s">
        <v>626</v>
      </c>
      <c r="CV63" s="314" t="s">
        <v>626</v>
      </c>
      <c r="CW63" s="314" t="s">
        <v>626</v>
      </c>
      <c r="CX63" s="314" t="s">
        <v>626</v>
      </c>
      <c r="CY63" s="314" t="s">
        <v>626</v>
      </c>
      <c r="CZ63" s="314" t="s">
        <v>626</v>
      </c>
      <c r="DA63" s="314" t="s">
        <v>626</v>
      </c>
      <c r="DB63" s="314" t="s">
        <v>626</v>
      </c>
      <c r="DC63" s="314" t="s">
        <v>626</v>
      </c>
      <c r="DD63" s="314" t="s">
        <v>626</v>
      </c>
      <c r="DE63" s="314" t="s">
        <v>626</v>
      </c>
      <c r="DF63" s="314" t="s">
        <v>626</v>
      </c>
      <c r="DG63" s="315" t="s">
        <v>626</v>
      </c>
    </row>
    <row r="64" spans="1:111" ht="15" customHeight="1" x14ac:dyDescent="0.3">
      <c r="A64" s="513">
        <v>58</v>
      </c>
      <c r="B64" s="228" t="s">
        <v>348</v>
      </c>
      <c r="C64" s="222" t="s">
        <v>226</v>
      </c>
      <c r="D64" s="313" t="s">
        <v>626</v>
      </c>
      <c r="E64" s="314" t="s">
        <v>626</v>
      </c>
      <c r="F64" s="314" t="s">
        <v>626</v>
      </c>
      <c r="G64" s="314" t="s">
        <v>626</v>
      </c>
      <c r="H64" s="314" t="s">
        <v>626</v>
      </c>
      <c r="I64" s="314" t="s">
        <v>626</v>
      </c>
      <c r="J64" s="314" t="s">
        <v>626</v>
      </c>
      <c r="K64" s="314" t="s">
        <v>626</v>
      </c>
      <c r="L64" s="314" t="s">
        <v>626</v>
      </c>
      <c r="M64" s="314" t="s">
        <v>626</v>
      </c>
      <c r="N64" s="314" t="s">
        <v>626</v>
      </c>
      <c r="O64" s="314" t="s">
        <v>626</v>
      </c>
      <c r="P64" s="314" t="s">
        <v>626</v>
      </c>
      <c r="Q64" s="314" t="s">
        <v>626</v>
      </c>
      <c r="R64" s="314" t="s">
        <v>626</v>
      </c>
      <c r="S64" s="314" t="s">
        <v>626</v>
      </c>
      <c r="T64" s="314" t="s">
        <v>626</v>
      </c>
      <c r="U64" s="314" t="s">
        <v>626</v>
      </c>
      <c r="V64" s="314" t="s">
        <v>626</v>
      </c>
      <c r="W64" s="314" t="s">
        <v>626</v>
      </c>
      <c r="X64" s="314" t="s">
        <v>626</v>
      </c>
      <c r="Y64" s="314" t="s">
        <v>626</v>
      </c>
      <c r="Z64" s="314" t="s">
        <v>626</v>
      </c>
      <c r="AA64" s="314" t="s">
        <v>626</v>
      </c>
      <c r="AB64" s="314" t="s">
        <v>626</v>
      </c>
      <c r="AC64" s="314" t="s">
        <v>626</v>
      </c>
      <c r="AD64" s="314" t="s">
        <v>626</v>
      </c>
      <c r="AE64" s="314" t="s">
        <v>626</v>
      </c>
      <c r="AF64" s="314" t="s">
        <v>626</v>
      </c>
      <c r="AG64" s="314" t="s">
        <v>626</v>
      </c>
      <c r="AH64" s="314" t="s">
        <v>626</v>
      </c>
      <c r="AI64" s="314" t="s">
        <v>626</v>
      </c>
      <c r="AJ64" s="314" t="s">
        <v>626</v>
      </c>
      <c r="AK64" s="314" t="s">
        <v>626</v>
      </c>
      <c r="AL64" s="314" t="s">
        <v>626</v>
      </c>
      <c r="AM64" s="314" t="s">
        <v>626</v>
      </c>
      <c r="AN64" s="314" t="s">
        <v>626</v>
      </c>
      <c r="AO64" s="314" t="s">
        <v>626</v>
      </c>
      <c r="AP64" s="314" t="s">
        <v>626</v>
      </c>
      <c r="AQ64" s="314" t="s">
        <v>626</v>
      </c>
      <c r="AR64" s="314" t="s">
        <v>626</v>
      </c>
      <c r="AS64" s="314" t="s">
        <v>626</v>
      </c>
      <c r="AT64" s="314" t="s">
        <v>626</v>
      </c>
      <c r="AU64" s="314" t="s">
        <v>626</v>
      </c>
      <c r="AV64" s="314" t="s">
        <v>626</v>
      </c>
      <c r="AW64" s="314" t="s">
        <v>626</v>
      </c>
      <c r="AX64" s="314" t="s">
        <v>626</v>
      </c>
      <c r="AY64" s="314" t="s">
        <v>626</v>
      </c>
      <c r="AZ64" s="314" t="s">
        <v>626</v>
      </c>
      <c r="BA64" s="314" t="s">
        <v>626</v>
      </c>
      <c r="BB64" s="314" t="s">
        <v>626</v>
      </c>
      <c r="BC64" s="314" t="s">
        <v>626</v>
      </c>
      <c r="BD64" s="314" t="s">
        <v>626</v>
      </c>
      <c r="BE64" s="314" t="s">
        <v>626</v>
      </c>
      <c r="BF64" s="314" t="s">
        <v>626</v>
      </c>
      <c r="BG64" s="314" t="s">
        <v>626</v>
      </c>
      <c r="BH64" s="314" t="s">
        <v>626</v>
      </c>
      <c r="BI64" s="314">
        <v>1</v>
      </c>
      <c r="BJ64" s="314" t="s">
        <v>626</v>
      </c>
      <c r="BK64" s="314" t="s">
        <v>626</v>
      </c>
      <c r="BL64" s="314" t="s">
        <v>626</v>
      </c>
      <c r="BM64" s="314" t="s">
        <v>626</v>
      </c>
      <c r="BN64" s="314" t="s">
        <v>626</v>
      </c>
      <c r="BO64" s="314" t="s">
        <v>626</v>
      </c>
      <c r="BP64" s="314" t="s">
        <v>626</v>
      </c>
      <c r="BQ64" s="314" t="s">
        <v>626</v>
      </c>
      <c r="BR64" s="314" t="s">
        <v>626</v>
      </c>
      <c r="BS64" s="314" t="s">
        <v>626</v>
      </c>
      <c r="BT64" s="314" t="s">
        <v>626</v>
      </c>
      <c r="BU64" s="314" t="s">
        <v>626</v>
      </c>
      <c r="BV64" s="314" t="s">
        <v>626</v>
      </c>
      <c r="BW64" s="314" t="s">
        <v>626</v>
      </c>
      <c r="BX64" s="314" t="s">
        <v>626</v>
      </c>
      <c r="BY64" s="314" t="s">
        <v>626</v>
      </c>
      <c r="BZ64" s="314" t="s">
        <v>626</v>
      </c>
      <c r="CA64" s="314" t="s">
        <v>626</v>
      </c>
      <c r="CB64" s="314" t="s">
        <v>626</v>
      </c>
      <c r="CC64" s="314" t="s">
        <v>626</v>
      </c>
      <c r="CD64" s="314" t="s">
        <v>626</v>
      </c>
      <c r="CE64" s="314" t="s">
        <v>626</v>
      </c>
      <c r="CF64" s="314" t="s">
        <v>626</v>
      </c>
      <c r="CG64" s="314" t="s">
        <v>626</v>
      </c>
      <c r="CH64" s="314" t="s">
        <v>626</v>
      </c>
      <c r="CI64" s="314" t="s">
        <v>626</v>
      </c>
      <c r="CJ64" s="314" t="s">
        <v>626</v>
      </c>
      <c r="CK64" s="314" t="s">
        <v>626</v>
      </c>
      <c r="CL64" s="314" t="s">
        <v>626</v>
      </c>
      <c r="CM64" s="314" t="s">
        <v>626</v>
      </c>
      <c r="CN64" s="314" t="s">
        <v>626</v>
      </c>
      <c r="CO64" s="314" t="s">
        <v>626</v>
      </c>
      <c r="CP64" s="314" t="s">
        <v>626</v>
      </c>
      <c r="CQ64" s="314" t="s">
        <v>626</v>
      </c>
      <c r="CR64" s="314" t="s">
        <v>626</v>
      </c>
      <c r="CS64" s="314" t="s">
        <v>626</v>
      </c>
      <c r="CT64" s="314" t="s">
        <v>626</v>
      </c>
      <c r="CU64" s="314" t="s">
        <v>626</v>
      </c>
      <c r="CV64" s="314" t="s">
        <v>626</v>
      </c>
      <c r="CW64" s="314" t="s">
        <v>626</v>
      </c>
      <c r="CX64" s="314" t="s">
        <v>626</v>
      </c>
      <c r="CY64" s="314" t="s">
        <v>626</v>
      </c>
      <c r="CZ64" s="314" t="s">
        <v>626</v>
      </c>
      <c r="DA64" s="314" t="s">
        <v>626</v>
      </c>
      <c r="DB64" s="314" t="s">
        <v>626</v>
      </c>
      <c r="DC64" s="314" t="s">
        <v>626</v>
      </c>
      <c r="DD64" s="314" t="s">
        <v>626</v>
      </c>
      <c r="DE64" s="314" t="s">
        <v>626</v>
      </c>
      <c r="DF64" s="314" t="s">
        <v>626</v>
      </c>
      <c r="DG64" s="315" t="s">
        <v>626</v>
      </c>
    </row>
    <row r="65" spans="1:111" ht="15" customHeight="1" x14ac:dyDescent="0.3">
      <c r="A65" s="513">
        <v>59</v>
      </c>
      <c r="B65" s="228" t="s">
        <v>349</v>
      </c>
      <c r="C65" s="222" t="s">
        <v>227</v>
      </c>
      <c r="D65" s="313" t="s">
        <v>626</v>
      </c>
      <c r="E65" s="314" t="s">
        <v>626</v>
      </c>
      <c r="F65" s="314" t="s">
        <v>626</v>
      </c>
      <c r="G65" s="314" t="s">
        <v>626</v>
      </c>
      <c r="H65" s="314" t="s">
        <v>626</v>
      </c>
      <c r="I65" s="314" t="s">
        <v>626</v>
      </c>
      <c r="J65" s="314" t="s">
        <v>626</v>
      </c>
      <c r="K65" s="314" t="s">
        <v>626</v>
      </c>
      <c r="L65" s="314" t="s">
        <v>626</v>
      </c>
      <c r="M65" s="314" t="s">
        <v>626</v>
      </c>
      <c r="N65" s="314" t="s">
        <v>626</v>
      </c>
      <c r="O65" s="314" t="s">
        <v>626</v>
      </c>
      <c r="P65" s="314" t="s">
        <v>626</v>
      </c>
      <c r="Q65" s="314" t="s">
        <v>626</v>
      </c>
      <c r="R65" s="314" t="s">
        <v>626</v>
      </c>
      <c r="S65" s="314" t="s">
        <v>626</v>
      </c>
      <c r="T65" s="314" t="s">
        <v>626</v>
      </c>
      <c r="U65" s="314" t="s">
        <v>626</v>
      </c>
      <c r="V65" s="314" t="s">
        <v>626</v>
      </c>
      <c r="W65" s="314" t="s">
        <v>626</v>
      </c>
      <c r="X65" s="314" t="s">
        <v>626</v>
      </c>
      <c r="Y65" s="314" t="s">
        <v>626</v>
      </c>
      <c r="Z65" s="314" t="s">
        <v>626</v>
      </c>
      <c r="AA65" s="314" t="s">
        <v>626</v>
      </c>
      <c r="AB65" s="314" t="s">
        <v>626</v>
      </c>
      <c r="AC65" s="314" t="s">
        <v>626</v>
      </c>
      <c r="AD65" s="314" t="s">
        <v>626</v>
      </c>
      <c r="AE65" s="314" t="s">
        <v>626</v>
      </c>
      <c r="AF65" s="314" t="s">
        <v>626</v>
      </c>
      <c r="AG65" s="314" t="s">
        <v>626</v>
      </c>
      <c r="AH65" s="314" t="s">
        <v>626</v>
      </c>
      <c r="AI65" s="314" t="s">
        <v>626</v>
      </c>
      <c r="AJ65" s="314" t="s">
        <v>626</v>
      </c>
      <c r="AK65" s="314" t="s">
        <v>626</v>
      </c>
      <c r="AL65" s="314" t="s">
        <v>626</v>
      </c>
      <c r="AM65" s="314" t="s">
        <v>626</v>
      </c>
      <c r="AN65" s="314" t="s">
        <v>626</v>
      </c>
      <c r="AO65" s="314" t="s">
        <v>626</v>
      </c>
      <c r="AP65" s="314" t="s">
        <v>626</v>
      </c>
      <c r="AQ65" s="314" t="s">
        <v>626</v>
      </c>
      <c r="AR65" s="314" t="s">
        <v>626</v>
      </c>
      <c r="AS65" s="314" t="s">
        <v>626</v>
      </c>
      <c r="AT65" s="314" t="s">
        <v>626</v>
      </c>
      <c r="AU65" s="314" t="s">
        <v>626</v>
      </c>
      <c r="AV65" s="314" t="s">
        <v>626</v>
      </c>
      <c r="AW65" s="314" t="s">
        <v>626</v>
      </c>
      <c r="AX65" s="314" t="s">
        <v>626</v>
      </c>
      <c r="AY65" s="314" t="s">
        <v>626</v>
      </c>
      <c r="AZ65" s="314" t="s">
        <v>626</v>
      </c>
      <c r="BA65" s="314" t="s">
        <v>626</v>
      </c>
      <c r="BB65" s="314" t="s">
        <v>626</v>
      </c>
      <c r="BC65" s="314" t="s">
        <v>626</v>
      </c>
      <c r="BD65" s="314" t="s">
        <v>626</v>
      </c>
      <c r="BE65" s="314" t="s">
        <v>626</v>
      </c>
      <c r="BF65" s="314" t="s">
        <v>626</v>
      </c>
      <c r="BG65" s="314" t="s">
        <v>626</v>
      </c>
      <c r="BH65" s="314" t="s">
        <v>626</v>
      </c>
      <c r="BI65" s="314" t="s">
        <v>626</v>
      </c>
      <c r="BJ65" s="314">
        <v>1</v>
      </c>
      <c r="BK65" s="314" t="s">
        <v>626</v>
      </c>
      <c r="BL65" s="314" t="s">
        <v>626</v>
      </c>
      <c r="BM65" s="314" t="s">
        <v>626</v>
      </c>
      <c r="BN65" s="314" t="s">
        <v>626</v>
      </c>
      <c r="BO65" s="314" t="s">
        <v>626</v>
      </c>
      <c r="BP65" s="314" t="s">
        <v>626</v>
      </c>
      <c r="BQ65" s="314" t="s">
        <v>626</v>
      </c>
      <c r="BR65" s="314" t="s">
        <v>626</v>
      </c>
      <c r="BS65" s="314" t="s">
        <v>626</v>
      </c>
      <c r="BT65" s="314" t="s">
        <v>626</v>
      </c>
      <c r="BU65" s="314" t="s">
        <v>626</v>
      </c>
      <c r="BV65" s="314" t="s">
        <v>626</v>
      </c>
      <c r="BW65" s="314" t="s">
        <v>626</v>
      </c>
      <c r="BX65" s="314" t="s">
        <v>626</v>
      </c>
      <c r="BY65" s="314" t="s">
        <v>626</v>
      </c>
      <c r="BZ65" s="314" t="s">
        <v>626</v>
      </c>
      <c r="CA65" s="314" t="s">
        <v>626</v>
      </c>
      <c r="CB65" s="314" t="s">
        <v>626</v>
      </c>
      <c r="CC65" s="314" t="s">
        <v>626</v>
      </c>
      <c r="CD65" s="314" t="s">
        <v>626</v>
      </c>
      <c r="CE65" s="314" t="s">
        <v>626</v>
      </c>
      <c r="CF65" s="314" t="s">
        <v>626</v>
      </c>
      <c r="CG65" s="314" t="s">
        <v>626</v>
      </c>
      <c r="CH65" s="314" t="s">
        <v>626</v>
      </c>
      <c r="CI65" s="314" t="s">
        <v>626</v>
      </c>
      <c r="CJ65" s="314" t="s">
        <v>626</v>
      </c>
      <c r="CK65" s="314" t="s">
        <v>626</v>
      </c>
      <c r="CL65" s="314" t="s">
        <v>626</v>
      </c>
      <c r="CM65" s="314" t="s">
        <v>626</v>
      </c>
      <c r="CN65" s="314" t="s">
        <v>626</v>
      </c>
      <c r="CO65" s="314" t="s">
        <v>626</v>
      </c>
      <c r="CP65" s="314" t="s">
        <v>626</v>
      </c>
      <c r="CQ65" s="314" t="s">
        <v>626</v>
      </c>
      <c r="CR65" s="314" t="s">
        <v>626</v>
      </c>
      <c r="CS65" s="314" t="s">
        <v>626</v>
      </c>
      <c r="CT65" s="314" t="s">
        <v>626</v>
      </c>
      <c r="CU65" s="314" t="s">
        <v>626</v>
      </c>
      <c r="CV65" s="314" t="s">
        <v>626</v>
      </c>
      <c r="CW65" s="314" t="s">
        <v>626</v>
      </c>
      <c r="CX65" s="314" t="s">
        <v>626</v>
      </c>
      <c r="CY65" s="314" t="s">
        <v>626</v>
      </c>
      <c r="CZ65" s="314" t="s">
        <v>626</v>
      </c>
      <c r="DA65" s="314" t="s">
        <v>626</v>
      </c>
      <c r="DB65" s="314" t="s">
        <v>626</v>
      </c>
      <c r="DC65" s="314" t="s">
        <v>626</v>
      </c>
      <c r="DD65" s="314" t="s">
        <v>626</v>
      </c>
      <c r="DE65" s="314" t="s">
        <v>626</v>
      </c>
      <c r="DF65" s="314" t="s">
        <v>626</v>
      </c>
      <c r="DG65" s="315" t="s">
        <v>626</v>
      </c>
    </row>
    <row r="66" spans="1:111" ht="15" customHeight="1" x14ac:dyDescent="0.3">
      <c r="A66" s="513">
        <v>60</v>
      </c>
      <c r="B66" s="228" t="s">
        <v>350</v>
      </c>
      <c r="C66" s="222" t="s">
        <v>0</v>
      </c>
      <c r="D66" s="313" t="s">
        <v>626</v>
      </c>
      <c r="E66" s="314" t="s">
        <v>626</v>
      </c>
      <c r="F66" s="314" t="s">
        <v>626</v>
      </c>
      <c r="G66" s="314" t="s">
        <v>626</v>
      </c>
      <c r="H66" s="314" t="s">
        <v>626</v>
      </c>
      <c r="I66" s="314" t="s">
        <v>626</v>
      </c>
      <c r="J66" s="314" t="s">
        <v>626</v>
      </c>
      <c r="K66" s="314" t="s">
        <v>626</v>
      </c>
      <c r="L66" s="314" t="s">
        <v>626</v>
      </c>
      <c r="M66" s="314" t="s">
        <v>626</v>
      </c>
      <c r="N66" s="314" t="s">
        <v>626</v>
      </c>
      <c r="O66" s="314" t="s">
        <v>626</v>
      </c>
      <c r="P66" s="314" t="s">
        <v>626</v>
      </c>
      <c r="Q66" s="314" t="s">
        <v>626</v>
      </c>
      <c r="R66" s="314" t="s">
        <v>626</v>
      </c>
      <c r="S66" s="314" t="s">
        <v>626</v>
      </c>
      <c r="T66" s="314" t="s">
        <v>626</v>
      </c>
      <c r="U66" s="314" t="s">
        <v>626</v>
      </c>
      <c r="V66" s="314" t="s">
        <v>626</v>
      </c>
      <c r="W66" s="314" t="s">
        <v>626</v>
      </c>
      <c r="X66" s="314" t="s">
        <v>626</v>
      </c>
      <c r="Y66" s="314" t="s">
        <v>626</v>
      </c>
      <c r="Z66" s="314" t="s">
        <v>626</v>
      </c>
      <c r="AA66" s="314" t="s">
        <v>626</v>
      </c>
      <c r="AB66" s="314" t="s">
        <v>626</v>
      </c>
      <c r="AC66" s="314" t="s">
        <v>626</v>
      </c>
      <c r="AD66" s="314" t="s">
        <v>626</v>
      </c>
      <c r="AE66" s="314" t="s">
        <v>626</v>
      </c>
      <c r="AF66" s="314" t="s">
        <v>626</v>
      </c>
      <c r="AG66" s="314" t="s">
        <v>626</v>
      </c>
      <c r="AH66" s="314" t="s">
        <v>626</v>
      </c>
      <c r="AI66" s="314" t="s">
        <v>626</v>
      </c>
      <c r="AJ66" s="314" t="s">
        <v>626</v>
      </c>
      <c r="AK66" s="314" t="s">
        <v>626</v>
      </c>
      <c r="AL66" s="314" t="s">
        <v>626</v>
      </c>
      <c r="AM66" s="314" t="s">
        <v>626</v>
      </c>
      <c r="AN66" s="314" t="s">
        <v>626</v>
      </c>
      <c r="AO66" s="314" t="s">
        <v>626</v>
      </c>
      <c r="AP66" s="314" t="s">
        <v>626</v>
      </c>
      <c r="AQ66" s="314" t="s">
        <v>626</v>
      </c>
      <c r="AR66" s="314" t="s">
        <v>626</v>
      </c>
      <c r="AS66" s="314" t="s">
        <v>626</v>
      </c>
      <c r="AT66" s="314" t="s">
        <v>626</v>
      </c>
      <c r="AU66" s="314" t="s">
        <v>626</v>
      </c>
      <c r="AV66" s="314" t="s">
        <v>626</v>
      </c>
      <c r="AW66" s="314" t="s">
        <v>626</v>
      </c>
      <c r="AX66" s="314" t="s">
        <v>626</v>
      </c>
      <c r="AY66" s="314" t="s">
        <v>626</v>
      </c>
      <c r="AZ66" s="314" t="s">
        <v>626</v>
      </c>
      <c r="BA66" s="314" t="s">
        <v>626</v>
      </c>
      <c r="BB66" s="314" t="s">
        <v>626</v>
      </c>
      <c r="BC66" s="314" t="s">
        <v>626</v>
      </c>
      <c r="BD66" s="314" t="s">
        <v>626</v>
      </c>
      <c r="BE66" s="314" t="s">
        <v>626</v>
      </c>
      <c r="BF66" s="314" t="s">
        <v>626</v>
      </c>
      <c r="BG66" s="314" t="s">
        <v>626</v>
      </c>
      <c r="BH66" s="314" t="s">
        <v>626</v>
      </c>
      <c r="BI66" s="314" t="s">
        <v>626</v>
      </c>
      <c r="BJ66" s="314" t="s">
        <v>626</v>
      </c>
      <c r="BK66" s="314">
        <v>1</v>
      </c>
      <c r="BL66" s="314" t="s">
        <v>626</v>
      </c>
      <c r="BM66" s="314" t="s">
        <v>626</v>
      </c>
      <c r="BN66" s="314" t="s">
        <v>626</v>
      </c>
      <c r="BO66" s="314" t="s">
        <v>626</v>
      </c>
      <c r="BP66" s="314" t="s">
        <v>626</v>
      </c>
      <c r="BQ66" s="314" t="s">
        <v>626</v>
      </c>
      <c r="BR66" s="314" t="s">
        <v>626</v>
      </c>
      <c r="BS66" s="314" t="s">
        <v>626</v>
      </c>
      <c r="BT66" s="314" t="s">
        <v>626</v>
      </c>
      <c r="BU66" s="314" t="s">
        <v>626</v>
      </c>
      <c r="BV66" s="314" t="s">
        <v>626</v>
      </c>
      <c r="BW66" s="314" t="s">
        <v>626</v>
      </c>
      <c r="BX66" s="314" t="s">
        <v>626</v>
      </c>
      <c r="BY66" s="314" t="s">
        <v>626</v>
      </c>
      <c r="BZ66" s="314" t="s">
        <v>626</v>
      </c>
      <c r="CA66" s="314" t="s">
        <v>626</v>
      </c>
      <c r="CB66" s="314" t="s">
        <v>626</v>
      </c>
      <c r="CC66" s="314" t="s">
        <v>626</v>
      </c>
      <c r="CD66" s="314" t="s">
        <v>626</v>
      </c>
      <c r="CE66" s="314" t="s">
        <v>626</v>
      </c>
      <c r="CF66" s="314" t="s">
        <v>626</v>
      </c>
      <c r="CG66" s="314" t="s">
        <v>626</v>
      </c>
      <c r="CH66" s="314" t="s">
        <v>626</v>
      </c>
      <c r="CI66" s="314" t="s">
        <v>626</v>
      </c>
      <c r="CJ66" s="314" t="s">
        <v>626</v>
      </c>
      <c r="CK66" s="314" t="s">
        <v>626</v>
      </c>
      <c r="CL66" s="314" t="s">
        <v>626</v>
      </c>
      <c r="CM66" s="314" t="s">
        <v>626</v>
      </c>
      <c r="CN66" s="314" t="s">
        <v>626</v>
      </c>
      <c r="CO66" s="314" t="s">
        <v>626</v>
      </c>
      <c r="CP66" s="314" t="s">
        <v>626</v>
      </c>
      <c r="CQ66" s="314" t="s">
        <v>626</v>
      </c>
      <c r="CR66" s="314" t="s">
        <v>626</v>
      </c>
      <c r="CS66" s="314" t="s">
        <v>626</v>
      </c>
      <c r="CT66" s="314" t="s">
        <v>626</v>
      </c>
      <c r="CU66" s="314" t="s">
        <v>626</v>
      </c>
      <c r="CV66" s="314" t="s">
        <v>626</v>
      </c>
      <c r="CW66" s="314" t="s">
        <v>626</v>
      </c>
      <c r="CX66" s="314" t="s">
        <v>626</v>
      </c>
      <c r="CY66" s="314" t="s">
        <v>626</v>
      </c>
      <c r="CZ66" s="314" t="s">
        <v>626</v>
      </c>
      <c r="DA66" s="314" t="s">
        <v>626</v>
      </c>
      <c r="DB66" s="314" t="s">
        <v>626</v>
      </c>
      <c r="DC66" s="314" t="s">
        <v>626</v>
      </c>
      <c r="DD66" s="314" t="s">
        <v>626</v>
      </c>
      <c r="DE66" s="314" t="s">
        <v>626</v>
      </c>
      <c r="DF66" s="314" t="s">
        <v>626</v>
      </c>
      <c r="DG66" s="315" t="s">
        <v>626</v>
      </c>
    </row>
    <row r="67" spans="1:111" ht="15" customHeight="1" x14ac:dyDescent="0.3">
      <c r="A67" s="513">
        <v>61</v>
      </c>
      <c r="B67" s="228" t="s">
        <v>351</v>
      </c>
      <c r="C67" s="222" t="s">
        <v>352</v>
      </c>
      <c r="D67" s="313" t="s">
        <v>626</v>
      </c>
      <c r="E67" s="314" t="s">
        <v>626</v>
      </c>
      <c r="F67" s="314" t="s">
        <v>626</v>
      </c>
      <c r="G67" s="314" t="s">
        <v>626</v>
      </c>
      <c r="H67" s="314" t="s">
        <v>626</v>
      </c>
      <c r="I67" s="314" t="s">
        <v>626</v>
      </c>
      <c r="J67" s="314" t="s">
        <v>626</v>
      </c>
      <c r="K67" s="314" t="s">
        <v>626</v>
      </c>
      <c r="L67" s="314" t="s">
        <v>626</v>
      </c>
      <c r="M67" s="314" t="s">
        <v>626</v>
      </c>
      <c r="N67" s="314" t="s">
        <v>626</v>
      </c>
      <c r="O67" s="314" t="s">
        <v>626</v>
      </c>
      <c r="P67" s="314" t="s">
        <v>626</v>
      </c>
      <c r="Q67" s="314" t="s">
        <v>626</v>
      </c>
      <c r="R67" s="314" t="s">
        <v>626</v>
      </c>
      <c r="S67" s="314" t="s">
        <v>626</v>
      </c>
      <c r="T67" s="314" t="s">
        <v>626</v>
      </c>
      <c r="U67" s="314" t="s">
        <v>626</v>
      </c>
      <c r="V67" s="314" t="s">
        <v>626</v>
      </c>
      <c r="W67" s="314" t="s">
        <v>626</v>
      </c>
      <c r="X67" s="314" t="s">
        <v>626</v>
      </c>
      <c r="Y67" s="314" t="s">
        <v>626</v>
      </c>
      <c r="Z67" s="314" t="s">
        <v>626</v>
      </c>
      <c r="AA67" s="314" t="s">
        <v>626</v>
      </c>
      <c r="AB67" s="314" t="s">
        <v>626</v>
      </c>
      <c r="AC67" s="314" t="s">
        <v>626</v>
      </c>
      <c r="AD67" s="314" t="s">
        <v>626</v>
      </c>
      <c r="AE67" s="314" t="s">
        <v>626</v>
      </c>
      <c r="AF67" s="314" t="s">
        <v>626</v>
      </c>
      <c r="AG67" s="314" t="s">
        <v>626</v>
      </c>
      <c r="AH67" s="314" t="s">
        <v>626</v>
      </c>
      <c r="AI67" s="314" t="s">
        <v>626</v>
      </c>
      <c r="AJ67" s="314" t="s">
        <v>626</v>
      </c>
      <c r="AK67" s="314" t="s">
        <v>626</v>
      </c>
      <c r="AL67" s="314" t="s">
        <v>626</v>
      </c>
      <c r="AM67" s="314" t="s">
        <v>626</v>
      </c>
      <c r="AN67" s="314" t="s">
        <v>626</v>
      </c>
      <c r="AO67" s="314" t="s">
        <v>626</v>
      </c>
      <c r="AP67" s="314" t="s">
        <v>626</v>
      </c>
      <c r="AQ67" s="314" t="s">
        <v>626</v>
      </c>
      <c r="AR67" s="314" t="s">
        <v>626</v>
      </c>
      <c r="AS67" s="314" t="s">
        <v>626</v>
      </c>
      <c r="AT67" s="314" t="s">
        <v>626</v>
      </c>
      <c r="AU67" s="314" t="s">
        <v>626</v>
      </c>
      <c r="AV67" s="314" t="s">
        <v>626</v>
      </c>
      <c r="AW67" s="314" t="s">
        <v>626</v>
      </c>
      <c r="AX67" s="314" t="s">
        <v>626</v>
      </c>
      <c r="AY67" s="314" t="s">
        <v>626</v>
      </c>
      <c r="AZ67" s="314" t="s">
        <v>626</v>
      </c>
      <c r="BA67" s="314" t="s">
        <v>626</v>
      </c>
      <c r="BB67" s="314" t="s">
        <v>626</v>
      </c>
      <c r="BC67" s="314" t="s">
        <v>626</v>
      </c>
      <c r="BD67" s="314" t="s">
        <v>626</v>
      </c>
      <c r="BE67" s="314" t="s">
        <v>626</v>
      </c>
      <c r="BF67" s="314" t="s">
        <v>626</v>
      </c>
      <c r="BG67" s="314" t="s">
        <v>626</v>
      </c>
      <c r="BH67" s="314" t="s">
        <v>626</v>
      </c>
      <c r="BI67" s="314" t="s">
        <v>626</v>
      </c>
      <c r="BJ67" s="314" t="s">
        <v>626</v>
      </c>
      <c r="BK67" s="314" t="s">
        <v>626</v>
      </c>
      <c r="BL67" s="314">
        <v>1</v>
      </c>
      <c r="BM67" s="314" t="s">
        <v>626</v>
      </c>
      <c r="BN67" s="314" t="s">
        <v>626</v>
      </c>
      <c r="BO67" s="314" t="s">
        <v>626</v>
      </c>
      <c r="BP67" s="314" t="s">
        <v>626</v>
      </c>
      <c r="BQ67" s="314" t="s">
        <v>626</v>
      </c>
      <c r="BR67" s="314" t="s">
        <v>626</v>
      </c>
      <c r="BS67" s="314" t="s">
        <v>626</v>
      </c>
      <c r="BT67" s="314" t="s">
        <v>626</v>
      </c>
      <c r="BU67" s="314" t="s">
        <v>626</v>
      </c>
      <c r="BV67" s="314" t="s">
        <v>626</v>
      </c>
      <c r="BW67" s="314" t="s">
        <v>626</v>
      </c>
      <c r="BX67" s="314" t="s">
        <v>626</v>
      </c>
      <c r="BY67" s="314" t="s">
        <v>626</v>
      </c>
      <c r="BZ67" s="314" t="s">
        <v>626</v>
      </c>
      <c r="CA67" s="314" t="s">
        <v>626</v>
      </c>
      <c r="CB67" s="314" t="s">
        <v>626</v>
      </c>
      <c r="CC67" s="314" t="s">
        <v>626</v>
      </c>
      <c r="CD67" s="314" t="s">
        <v>626</v>
      </c>
      <c r="CE67" s="314" t="s">
        <v>626</v>
      </c>
      <c r="CF67" s="314" t="s">
        <v>626</v>
      </c>
      <c r="CG67" s="314" t="s">
        <v>626</v>
      </c>
      <c r="CH67" s="314" t="s">
        <v>626</v>
      </c>
      <c r="CI67" s="314" t="s">
        <v>626</v>
      </c>
      <c r="CJ67" s="314" t="s">
        <v>626</v>
      </c>
      <c r="CK67" s="314" t="s">
        <v>626</v>
      </c>
      <c r="CL67" s="314" t="s">
        <v>626</v>
      </c>
      <c r="CM67" s="314" t="s">
        <v>626</v>
      </c>
      <c r="CN67" s="314" t="s">
        <v>626</v>
      </c>
      <c r="CO67" s="314" t="s">
        <v>626</v>
      </c>
      <c r="CP67" s="314" t="s">
        <v>626</v>
      </c>
      <c r="CQ67" s="314" t="s">
        <v>626</v>
      </c>
      <c r="CR67" s="314" t="s">
        <v>626</v>
      </c>
      <c r="CS67" s="314" t="s">
        <v>626</v>
      </c>
      <c r="CT67" s="314" t="s">
        <v>626</v>
      </c>
      <c r="CU67" s="314" t="s">
        <v>626</v>
      </c>
      <c r="CV67" s="314" t="s">
        <v>626</v>
      </c>
      <c r="CW67" s="314" t="s">
        <v>626</v>
      </c>
      <c r="CX67" s="314" t="s">
        <v>626</v>
      </c>
      <c r="CY67" s="314" t="s">
        <v>626</v>
      </c>
      <c r="CZ67" s="314" t="s">
        <v>626</v>
      </c>
      <c r="DA67" s="314" t="s">
        <v>626</v>
      </c>
      <c r="DB67" s="314" t="s">
        <v>626</v>
      </c>
      <c r="DC67" s="314" t="s">
        <v>626</v>
      </c>
      <c r="DD67" s="314" t="s">
        <v>626</v>
      </c>
      <c r="DE67" s="314" t="s">
        <v>626</v>
      </c>
      <c r="DF67" s="314" t="s">
        <v>626</v>
      </c>
      <c r="DG67" s="315" t="s">
        <v>626</v>
      </c>
    </row>
    <row r="68" spans="1:111" ht="15" customHeight="1" x14ac:dyDescent="0.3">
      <c r="A68" s="513">
        <v>62</v>
      </c>
      <c r="B68" s="228" t="s">
        <v>353</v>
      </c>
      <c r="C68" s="222" t="s">
        <v>228</v>
      </c>
      <c r="D68" s="313" t="s">
        <v>626</v>
      </c>
      <c r="E68" s="314" t="s">
        <v>626</v>
      </c>
      <c r="F68" s="314" t="s">
        <v>626</v>
      </c>
      <c r="G68" s="314" t="s">
        <v>626</v>
      </c>
      <c r="H68" s="314" t="s">
        <v>626</v>
      </c>
      <c r="I68" s="314" t="s">
        <v>626</v>
      </c>
      <c r="J68" s="314" t="s">
        <v>626</v>
      </c>
      <c r="K68" s="314" t="s">
        <v>626</v>
      </c>
      <c r="L68" s="314" t="s">
        <v>626</v>
      </c>
      <c r="M68" s="314" t="s">
        <v>626</v>
      </c>
      <c r="N68" s="314" t="s">
        <v>626</v>
      </c>
      <c r="O68" s="314" t="s">
        <v>626</v>
      </c>
      <c r="P68" s="314" t="s">
        <v>626</v>
      </c>
      <c r="Q68" s="314" t="s">
        <v>626</v>
      </c>
      <c r="R68" s="314" t="s">
        <v>626</v>
      </c>
      <c r="S68" s="314" t="s">
        <v>626</v>
      </c>
      <c r="T68" s="314" t="s">
        <v>626</v>
      </c>
      <c r="U68" s="314" t="s">
        <v>626</v>
      </c>
      <c r="V68" s="314" t="s">
        <v>626</v>
      </c>
      <c r="W68" s="314" t="s">
        <v>626</v>
      </c>
      <c r="X68" s="314" t="s">
        <v>626</v>
      </c>
      <c r="Y68" s="314" t="s">
        <v>626</v>
      </c>
      <c r="Z68" s="314" t="s">
        <v>626</v>
      </c>
      <c r="AA68" s="314" t="s">
        <v>626</v>
      </c>
      <c r="AB68" s="314" t="s">
        <v>626</v>
      </c>
      <c r="AC68" s="314" t="s">
        <v>626</v>
      </c>
      <c r="AD68" s="314" t="s">
        <v>626</v>
      </c>
      <c r="AE68" s="314" t="s">
        <v>626</v>
      </c>
      <c r="AF68" s="314" t="s">
        <v>626</v>
      </c>
      <c r="AG68" s="314" t="s">
        <v>626</v>
      </c>
      <c r="AH68" s="314" t="s">
        <v>626</v>
      </c>
      <c r="AI68" s="314" t="s">
        <v>626</v>
      </c>
      <c r="AJ68" s="314" t="s">
        <v>626</v>
      </c>
      <c r="AK68" s="314" t="s">
        <v>626</v>
      </c>
      <c r="AL68" s="314" t="s">
        <v>626</v>
      </c>
      <c r="AM68" s="314" t="s">
        <v>626</v>
      </c>
      <c r="AN68" s="314" t="s">
        <v>626</v>
      </c>
      <c r="AO68" s="314" t="s">
        <v>626</v>
      </c>
      <c r="AP68" s="314" t="s">
        <v>626</v>
      </c>
      <c r="AQ68" s="314" t="s">
        <v>626</v>
      </c>
      <c r="AR68" s="314" t="s">
        <v>626</v>
      </c>
      <c r="AS68" s="314" t="s">
        <v>626</v>
      </c>
      <c r="AT68" s="314" t="s">
        <v>626</v>
      </c>
      <c r="AU68" s="314" t="s">
        <v>626</v>
      </c>
      <c r="AV68" s="314" t="s">
        <v>626</v>
      </c>
      <c r="AW68" s="314" t="s">
        <v>626</v>
      </c>
      <c r="AX68" s="314" t="s">
        <v>626</v>
      </c>
      <c r="AY68" s="314" t="s">
        <v>626</v>
      </c>
      <c r="AZ68" s="314" t="s">
        <v>626</v>
      </c>
      <c r="BA68" s="314" t="s">
        <v>626</v>
      </c>
      <c r="BB68" s="314" t="s">
        <v>626</v>
      </c>
      <c r="BC68" s="314" t="s">
        <v>626</v>
      </c>
      <c r="BD68" s="314" t="s">
        <v>626</v>
      </c>
      <c r="BE68" s="314" t="s">
        <v>626</v>
      </c>
      <c r="BF68" s="314" t="s">
        <v>626</v>
      </c>
      <c r="BG68" s="314" t="s">
        <v>626</v>
      </c>
      <c r="BH68" s="314" t="s">
        <v>626</v>
      </c>
      <c r="BI68" s="314" t="s">
        <v>626</v>
      </c>
      <c r="BJ68" s="314" t="s">
        <v>626</v>
      </c>
      <c r="BK68" s="314" t="s">
        <v>626</v>
      </c>
      <c r="BL68" s="314" t="s">
        <v>626</v>
      </c>
      <c r="BM68" s="314">
        <v>1</v>
      </c>
      <c r="BN68" s="314" t="s">
        <v>626</v>
      </c>
      <c r="BO68" s="314" t="s">
        <v>626</v>
      </c>
      <c r="BP68" s="314" t="s">
        <v>626</v>
      </c>
      <c r="BQ68" s="314" t="s">
        <v>626</v>
      </c>
      <c r="BR68" s="314" t="s">
        <v>626</v>
      </c>
      <c r="BS68" s="314" t="s">
        <v>626</v>
      </c>
      <c r="BT68" s="314" t="s">
        <v>626</v>
      </c>
      <c r="BU68" s="314" t="s">
        <v>626</v>
      </c>
      <c r="BV68" s="314" t="s">
        <v>626</v>
      </c>
      <c r="BW68" s="314" t="s">
        <v>626</v>
      </c>
      <c r="BX68" s="314" t="s">
        <v>626</v>
      </c>
      <c r="BY68" s="314" t="s">
        <v>626</v>
      </c>
      <c r="BZ68" s="314" t="s">
        <v>626</v>
      </c>
      <c r="CA68" s="314" t="s">
        <v>626</v>
      </c>
      <c r="CB68" s="314" t="s">
        <v>626</v>
      </c>
      <c r="CC68" s="314" t="s">
        <v>626</v>
      </c>
      <c r="CD68" s="314" t="s">
        <v>626</v>
      </c>
      <c r="CE68" s="314" t="s">
        <v>626</v>
      </c>
      <c r="CF68" s="314" t="s">
        <v>626</v>
      </c>
      <c r="CG68" s="314" t="s">
        <v>626</v>
      </c>
      <c r="CH68" s="314" t="s">
        <v>626</v>
      </c>
      <c r="CI68" s="314" t="s">
        <v>626</v>
      </c>
      <c r="CJ68" s="314" t="s">
        <v>626</v>
      </c>
      <c r="CK68" s="314" t="s">
        <v>626</v>
      </c>
      <c r="CL68" s="314" t="s">
        <v>626</v>
      </c>
      <c r="CM68" s="314" t="s">
        <v>626</v>
      </c>
      <c r="CN68" s="314" t="s">
        <v>626</v>
      </c>
      <c r="CO68" s="314" t="s">
        <v>626</v>
      </c>
      <c r="CP68" s="314" t="s">
        <v>626</v>
      </c>
      <c r="CQ68" s="314" t="s">
        <v>626</v>
      </c>
      <c r="CR68" s="314" t="s">
        <v>626</v>
      </c>
      <c r="CS68" s="314" t="s">
        <v>626</v>
      </c>
      <c r="CT68" s="314" t="s">
        <v>626</v>
      </c>
      <c r="CU68" s="314" t="s">
        <v>626</v>
      </c>
      <c r="CV68" s="314" t="s">
        <v>626</v>
      </c>
      <c r="CW68" s="314" t="s">
        <v>626</v>
      </c>
      <c r="CX68" s="314" t="s">
        <v>626</v>
      </c>
      <c r="CY68" s="314" t="s">
        <v>626</v>
      </c>
      <c r="CZ68" s="314" t="s">
        <v>626</v>
      </c>
      <c r="DA68" s="314" t="s">
        <v>626</v>
      </c>
      <c r="DB68" s="314" t="s">
        <v>626</v>
      </c>
      <c r="DC68" s="314" t="s">
        <v>626</v>
      </c>
      <c r="DD68" s="314" t="s">
        <v>626</v>
      </c>
      <c r="DE68" s="314" t="s">
        <v>626</v>
      </c>
      <c r="DF68" s="314" t="s">
        <v>626</v>
      </c>
      <c r="DG68" s="315" t="s">
        <v>626</v>
      </c>
    </row>
    <row r="69" spans="1:111" ht="15" customHeight="1" x14ac:dyDescent="0.3">
      <c r="A69" s="513">
        <v>63</v>
      </c>
      <c r="B69" s="228" t="s">
        <v>354</v>
      </c>
      <c r="C69" s="222" t="s">
        <v>229</v>
      </c>
      <c r="D69" s="313" t="s">
        <v>626</v>
      </c>
      <c r="E69" s="314" t="s">
        <v>626</v>
      </c>
      <c r="F69" s="314" t="s">
        <v>626</v>
      </c>
      <c r="G69" s="314" t="s">
        <v>626</v>
      </c>
      <c r="H69" s="314" t="s">
        <v>626</v>
      </c>
      <c r="I69" s="314" t="s">
        <v>626</v>
      </c>
      <c r="J69" s="314" t="s">
        <v>626</v>
      </c>
      <c r="K69" s="314" t="s">
        <v>626</v>
      </c>
      <c r="L69" s="314" t="s">
        <v>626</v>
      </c>
      <c r="M69" s="314" t="s">
        <v>626</v>
      </c>
      <c r="N69" s="314" t="s">
        <v>626</v>
      </c>
      <c r="O69" s="314" t="s">
        <v>626</v>
      </c>
      <c r="P69" s="314" t="s">
        <v>626</v>
      </c>
      <c r="Q69" s="314" t="s">
        <v>626</v>
      </c>
      <c r="R69" s="314" t="s">
        <v>626</v>
      </c>
      <c r="S69" s="314" t="s">
        <v>626</v>
      </c>
      <c r="T69" s="314" t="s">
        <v>626</v>
      </c>
      <c r="U69" s="314" t="s">
        <v>626</v>
      </c>
      <c r="V69" s="314" t="s">
        <v>626</v>
      </c>
      <c r="W69" s="314" t="s">
        <v>626</v>
      </c>
      <c r="X69" s="314" t="s">
        <v>626</v>
      </c>
      <c r="Y69" s="314" t="s">
        <v>626</v>
      </c>
      <c r="Z69" s="314" t="s">
        <v>626</v>
      </c>
      <c r="AA69" s="314" t="s">
        <v>626</v>
      </c>
      <c r="AB69" s="314" t="s">
        <v>626</v>
      </c>
      <c r="AC69" s="314" t="s">
        <v>626</v>
      </c>
      <c r="AD69" s="314" t="s">
        <v>626</v>
      </c>
      <c r="AE69" s="314" t="s">
        <v>626</v>
      </c>
      <c r="AF69" s="314" t="s">
        <v>626</v>
      </c>
      <c r="AG69" s="314" t="s">
        <v>626</v>
      </c>
      <c r="AH69" s="314" t="s">
        <v>626</v>
      </c>
      <c r="AI69" s="314" t="s">
        <v>626</v>
      </c>
      <c r="AJ69" s="314" t="s">
        <v>626</v>
      </c>
      <c r="AK69" s="314" t="s">
        <v>626</v>
      </c>
      <c r="AL69" s="314" t="s">
        <v>626</v>
      </c>
      <c r="AM69" s="314" t="s">
        <v>626</v>
      </c>
      <c r="AN69" s="314" t="s">
        <v>626</v>
      </c>
      <c r="AO69" s="314" t="s">
        <v>626</v>
      </c>
      <c r="AP69" s="314" t="s">
        <v>626</v>
      </c>
      <c r="AQ69" s="314" t="s">
        <v>626</v>
      </c>
      <c r="AR69" s="314" t="s">
        <v>626</v>
      </c>
      <c r="AS69" s="314" t="s">
        <v>626</v>
      </c>
      <c r="AT69" s="314" t="s">
        <v>626</v>
      </c>
      <c r="AU69" s="314" t="s">
        <v>626</v>
      </c>
      <c r="AV69" s="314" t="s">
        <v>626</v>
      </c>
      <c r="AW69" s="314" t="s">
        <v>626</v>
      </c>
      <c r="AX69" s="314" t="s">
        <v>626</v>
      </c>
      <c r="AY69" s="314" t="s">
        <v>626</v>
      </c>
      <c r="AZ69" s="314" t="s">
        <v>626</v>
      </c>
      <c r="BA69" s="314" t="s">
        <v>626</v>
      </c>
      <c r="BB69" s="314" t="s">
        <v>626</v>
      </c>
      <c r="BC69" s="314" t="s">
        <v>626</v>
      </c>
      <c r="BD69" s="314" t="s">
        <v>626</v>
      </c>
      <c r="BE69" s="314" t="s">
        <v>626</v>
      </c>
      <c r="BF69" s="314" t="s">
        <v>626</v>
      </c>
      <c r="BG69" s="314" t="s">
        <v>626</v>
      </c>
      <c r="BH69" s="314" t="s">
        <v>626</v>
      </c>
      <c r="BI69" s="314" t="s">
        <v>626</v>
      </c>
      <c r="BJ69" s="314" t="s">
        <v>626</v>
      </c>
      <c r="BK69" s="314" t="s">
        <v>626</v>
      </c>
      <c r="BL69" s="314" t="s">
        <v>626</v>
      </c>
      <c r="BM69" s="314" t="s">
        <v>626</v>
      </c>
      <c r="BN69" s="314">
        <v>1</v>
      </c>
      <c r="BO69" s="314" t="s">
        <v>626</v>
      </c>
      <c r="BP69" s="314" t="s">
        <v>626</v>
      </c>
      <c r="BQ69" s="314" t="s">
        <v>626</v>
      </c>
      <c r="BR69" s="314" t="s">
        <v>626</v>
      </c>
      <c r="BS69" s="314" t="s">
        <v>626</v>
      </c>
      <c r="BT69" s="314" t="s">
        <v>626</v>
      </c>
      <c r="BU69" s="314" t="s">
        <v>626</v>
      </c>
      <c r="BV69" s="314" t="s">
        <v>626</v>
      </c>
      <c r="BW69" s="314" t="s">
        <v>626</v>
      </c>
      <c r="BX69" s="314" t="s">
        <v>626</v>
      </c>
      <c r="BY69" s="314" t="s">
        <v>626</v>
      </c>
      <c r="BZ69" s="314" t="s">
        <v>626</v>
      </c>
      <c r="CA69" s="314" t="s">
        <v>626</v>
      </c>
      <c r="CB69" s="314" t="s">
        <v>626</v>
      </c>
      <c r="CC69" s="314" t="s">
        <v>626</v>
      </c>
      <c r="CD69" s="314" t="s">
        <v>626</v>
      </c>
      <c r="CE69" s="314" t="s">
        <v>626</v>
      </c>
      <c r="CF69" s="314" t="s">
        <v>626</v>
      </c>
      <c r="CG69" s="314" t="s">
        <v>626</v>
      </c>
      <c r="CH69" s="314" t="s">
        <v>626</v>
      </c>
      <c r="CI69" s="314" t="s">
        <v>626</v>
      </c>
      <c r="CJ69" s="314" t="s">
        <v>626</v>
      </c>
      <c r="CK69" s="314" t="s">
        <v>626</v>
      </c>
      <c r="CL69" s="314" t="s">
        <v>626</v>
      </c>
      <c r="CM69" s="314" t="s">
        <v>626</v>
      </c>
      <c r="CN69" s="314" t="s">
        <v>626</v>
      </c>
      <c r="CO69" s="314" t="s">
        <v>626</v>
      </c>
      <c r="CP69" s="314" t="s">
        <v>626</v>
      </c>
      <c r="CQ69" s="314" t="s">
        <v>626</v>
      </c>
      <c r="CR69" s="314" t="s">
        <v>626</v>
      </c>
      <c r="CS69" s="314" t="s">
        <v>626</v>
      </c>
      <c r="CT69" s="314" t="s">
        <v>626</v>
      </c>
      <c r="CU69" s="314" t="s">
        <v>626</v>
      </c>
      <c r="CV69" s="314" t="s">
        <v>626</v>
      </c>
      <c r="CW69" s="314" t="s">
        <v>626</v>
      </c>
      <c r="CX69" s="314" t="s">
        <v>626</v>
      </c>
      <c r="CY69" s="314" t="s">
        <v>626</v>
      </c>
      <c r="CZ69" s="314" t="s">
        <v>626</v>
      </c>
      <c r="DA69" s="314" t="s">
        <v>626</v>
      </c>
      <c r="DB69" s="314" t="s">
        <v>626</v>
      </c>
      <c r="DC69" s="314" t="s">
        <v>626</v>
      </c>
      <c r="DD69" s="314" t="s">
        <v>626</v>
      </c>
      <c r="DE69" s="314" t="s">
        <v>626</v>
      </c>
      <c r="DF69" s="314" t="s">
        <v>626</v>
      </c>
      <c r="DG69" s="315" t="s">
        <v>626</v>
      </c>
    </row>
    <row r="70" spans="1:111" ht="15" customHeight="1" x14ac:dyDescent="0.3">
      <c r="A70" s="513">
        <v>64</v>
      </c>
      <c r="B70" s="228" t="s">
        <v>355</v>
      </c>
      <c r="C70" s="222" t="s">
        <v>356</v>
      </c>
      <c r="D70" s="313" t="s">
        <v>626</v>
      </c>
      <c r="E70" s="314" t="s">
        <v>626</v>
      </c>
      <c r="F70" s="314" t="s">
        <v>626</v>
      </c>
      <c r="G70" s="314" t="s">
        <v>626</v>
      </c>
      <c r="H70" s="314" t="s">
        <v>626</v>
      </c>
      <c r="I70" s="314" t="s">
        <v>626</v>
      </c>
      <c r="J70" s="314" t="s">
        <v>626</v>
      </c>
      <c r="K70" s="314" t="s">
        <v>626</v>
      </c>
      <c r="L70" s="314" t="s">
        <v>626</v>
      </c>
      <c r="M70" s="314" t="s">
        <v>626</v>
      </c>
      <c r="N70" s="314" t="s">
        <v>626</v>
      </c>
      <c r="O70" s="314" t="s">
        <v>626</v>
      </c>
      <c r="P70" s="314" t="s">
        <v>626</v>
      </c>
      <c r="Q70" s="314" t="s">
        <v>626</v>
      </c>
      <c r="R70" s="314" t="s">
        <v>626</v>
      </c>
      <c r="S70" s="314" t="s">
        <v>626</v>
      </c>
      <c r="T70" s="314" t="s">
        <v>626</v>
      </c>
      <c r="U70" s="314" t="s">
        <v>626</v>
      </c>
      <c r="V70" s="314" t="s">
        <v>626</v>
      </c>
      <c r="W70" s="314" t="s">
        <v>626</v>
      </c>
      <c r="X70" s="314" t="s">
        <v>626</v>
      </c>
      <c r="Y70" s="314" t="s">
        <v>626</v>
      </c>
      <c r="Z70" s="314" t="s">
        <v>626</v>
      </c>
      <c r="AA70" s="314" t="s">
        <v>626</v>
      </c>
      <c r="AB70" s="314" t="s">
        <v>626</v>
      </c>
      <c r="AC70" s="314" t="s">
        <v>626</v>
      </c>
      <c r="AD70" s="314" t="s">
        <v>626</v>
      </c>
      <c r="AE70" s="314" t="s">
        <v>626</v>
      </c>
      <c r="AF70" s="314" t="s">
        <v>626</v>
      </c>
      <c r="AG70" s="314" t="s">
        <v>626</v>
      </c>
      <c r="AH70" s="314" t="s">
        <v>626</v>
      </c>
      <c r="AI70" s="314" t="s">
        <v>626</v>
      </c>
      <c r="AJ70" s="314" t="s">
        <v>626</v>
      </c>
      <c r="AK70" s="314" t="s">
        <v>626</v>
      </c>
      <c r="AL70" s="314" t="s">
        <v>626</v>
      </c>
      <c r="AM70" s="314" t="s">
        <v>626</v>
      </c>
      <c r="AN70" s="314" t="s">
        <v>626</v>
      </c>
      <c r="AO70" s="314" t="s">
        <v>626</v>
      </c>
      <c r="AP70" s="314" t="s">
        <v>626</v>
      </c>
      <c r="AQ70" s="314" t="s">
        <v>626</v>
      </c>
      <c r="AR70" s="314" t="s">
        <v>626</v>
      </c>
      <c r="AS70" s="314" t="s">
        <v>626</v>
      </c>
      <c r="AT70" s="314" t="s">
        <v>626</v>
      </c>
      <c r="AU70" s="314" t="s">
        <v>626</v>
      </c>
      <c r="AV70" s="314" t="s">
        <v>626</v>
      </c>
      <c r="AW70" s="314" t="s">
        <v>626</v>
      </c>
      <c r="AX70" s="314" t="s">
        <v>626</v>
      </c>
      <c r="AY70" s="314" t="s">
        <v>626</v>
      </c>
      <c r="AZ70" s="314" t="s">
        <v>626</v>
      </c>
      <c r="BA70" s="314" t="s">
        <v>626</v>
      </c>
      <c r="BB70" s="314" t="s">
        <v>626</v>
      </c>
      <c r="BC70" s="314" t="s">
        <v>626</v>
      </c>
      <c r="BD70" s="314" t="s">
        <v>626</v>
      </c>
      <c r="BE70" s="314" t="s">
        <v>626</v>
      </c>
      <c r="BF70" s="314" t="s">
        <v>626</v>
      </c>
      <c r="BG70" s="314" t="s">
        <v>626</v>
      </c>
      <c r="BH70" s="314" t="s">
        <v>626</v>
      </c>
      <c r="BI70" s="314" t="s">
        <v>626</v>
      </c>
      <c r="BJ70" s="314" t="s">
        <v>626</v>
      </c>
      <c r="BK70" s="314" t="s">
        <v>626</v>
      </c>
      <c r="BL70" s="314" t="s">
        <v>626</v>
      </c>
      <c r="BM70" s="314" t="s">
        <v>626</v>
      </c>
      <c r="BN70" s="314" t="s">
        <v>626</v>
      </c>
      <c r="BO70" s="314">
        <v>1</v>
      </c>
      <c r="BP70" s="314" t="s">
        <v>626</v>
      </c>
      <c r="BQ70" s="314" t="s">
        <v>626</v>
      </c>
      <c r="BR70" s="314" t="s">
        <v>626</v>
      </c>
      <c r="BS70" s="314" t="s">
        <v>626</v>
      </c>
      <c r="BT70" s="314" t="s">
        <v>626</v>
      </c>
      <c r="BU70" s="314" t="s">
        <v>626</v>
      </c>
      <c r="BV70" s="314" t="s">
        <v>626</v>
      </c>
      <c r="BW70" s="314" t="s">
        <v>626</v>
      </c>
      <c r="BX70" s="314" t="s">
        <v>626</v>
      </c>
      <c r="BY70" s="314" t="s">
        <v>626</v>
      </c>
      <c r="BZ70" s="314" t="s">
        <v>626</v>
      </c>
      <c r="CA70" s="314" t="s">
        <v>626</v>
      </c>
      <c r="CB70" s="314" t="s">
        <v>626</v>
      </c>
      <c r="CC70" s="314" t="s">
        <v>626</v>
      </c>
      <c r="CD70" s="314" t="s">
        <v>626</v>
      </c>
      <c r="CE70" s="314" t="s">
        <v>626</v>
      </c>
      <c r="CF70" s="314" t="s">
        <v>626</v>
      </c>
      <c r="CG70" s="314" t="s">
        <v>626</v>
      </c>
      <c r="CH70" s="314" t="s">
        <v>626</v>
      </c>
      <c r="CI70" s="314" t="s">
        <v>626</v>
      </c>
      <c r="CJ70" s="314" t="s">
        <v>626</v>
      </c>
      <c r="CK70" s="314" t="s">
        <v>626</v>
      </c>
      <c r="CL70" s="314" t="s">
        <v>626</v>
      </c>
      <c r="CM70" s="314" t="s">
        <v>626</v>
      </c>
      <c r="CN70" s="314" t="s">
        <v>626</v>
      </c>
      <c r="CO70" s="314" t="s">
        <v>626</v>
      </c>
      <c r="CP70" s="314" t="s">
        <v>626</v>
      </c>
      <c r="CQ70" s="314" t="s">
        <v>626</v>
      </c>
      <c r="CR70" s="314" t="s">
        <v>626</v>
      </c>
      <c r="CS70" s="314" t="s">
        <v>626</v>
      </c>
      <c r="CT70" s="314" t="s">
        <v>626</v>
      </c>
      <c r="CU70" s="314" t="s">
        <v>626</v>
      </c>
      <c r="CV70" s="314" t="s">
        <v>626</v>
      </c>
      <c r="CW70" s="314" t="s">
        <v>626</v>
      </c>
      <c r="CX70" s="314" t="s">
        <v>626</v>
      </c>
      <c r="CY70" s="314" t="s">
        <v>626</v>
      </c>
      <c r="CZ70" s="314" t="s">
        <v>626</v>
      </c>
      <c r="DA70" s="314" t="s">
        <v>626</v>
      </c>
      <c r="DB70" s="314" t="s">
        <v>626</v>
      </c>
      <c r="DC70" s="314" t="s">
        <v>626</v>
      </c>
      <c r="DD70" s="314" t="s">
        <v>626</v>
      </c>
      <c r="DE70" s="314" t="s">
        <v>626</v>
      </c>
      <c r="DF70" s="314" t="s">
        <v>626</v>
      </c>
      <c r="DG70" s="315" t="s">
        <v>626</v>
      </c>
    </row>
    <row r="71" spans="1:111" ht="15" customHeight="1" x14ac:dyDescent="0.3">
      <c r="A71" s="513">
        <v>65</v>
      </c>
      <c r="B71" s="228" t="s">
        <v>357</v>
      </c>
      <c r="C71" s="222" t="s">
        <v>358</v>
      </c>
      <c r="D71" s="313" t="s">
        <v>626</v>
      </c>
      <c r="E71" s="314" t="s">
        <v>626</v>
      </c>
      <c r="F71" s="314" t="s">
        <v>626</v>
      </c>
      <c r="G71" s="314" t="s">
        <v>626</v>
      </c>
      <c r="H71" s="314" t="s">
        <v>626</v>
      </c>
      <c r="I71" s="314" t="s">
        <v>626</v>
      </c>
      <c r="J71" s="314" t="s">
        <v>626</v>
      </c>
      <c r="K71" s="314" t="s">
        <v>626</v>
      </c>
      <c r="L71" s="314" t="s">
        <v>626</v>
      </c>
      <c r="M71" s="314" t="s">
        <v>626</v>
      </c>
      <c r="N71" s="314" t="s">
        <v>626</v>
      </c>
      <c r="O71" s="314" t="s">
        <v>626</v>
      </c>
      <c r="P71" s="314" t="s">
        <v>626</v>
      </c>
      <c r="Q71" s="314" t="s">
        <v>626</v>
      </c>
      <c r="R71" s="314" t="s">
        <v>626</v>
      </c>
      <c r="S71" s="314" t="s">
        <v>626</v>
      </c>
      <c r="T71" s="314" t="s">
        <v>626</v>
      </c>
      <c r="U71" s="314" t="s">
        <v>626</v>
      </c>
      <c r="V71" s="314" t="s">
        <v>626</v>
      </c>
      <c r="W71" s="314" t="s">
        <v>626</v>
      </c>
      <c r="X71" s="314" t="s">
        <v>626</v>
      </c>
      <c r="Y71" s="314" t="s">
        <v>626</v>
      </c>
      <c r="Z71" s="314" t="s">
        <v>626</v>
      </c>
      <c r="AA71" s="314" t="s">
        <v>626</v>
      </c>
      <c r="AB71" s="314" t="s">
        <v>626</v>
      </c>
      <c r="AC71" s="314" t="s">
        <v>626</v>
      </c>
      <c r="AD71" s="314" t="s">
        <v>626</v>
      </c>
      <c r="AE71" s="314" t="s">
        <v>626</v>
      </c>
      <c r="AF71" s="314" t="s">
        <v>626</v>
      </c>
      <c r="AG71" s="314" t="s">
        <v>626</v>
      </c>
      <c r="AH71" s="314" t="s">
        <v>626</v>
      </c>
      <c r="AI71" s="314" t="s">
        <v>626</v>
      </c>
      <c r="AJ71" s="314" t="s">
        <v>626</v>
      </c>
      <c r="AK71" s="314" t="s">
        <v>626</v>
      </c>
      <c r="AL71" s="314" t="s">
        <v>626</v>
      </c>
      <c r="AM71" s="314" t="s">
        <v>626</v>
      </c>
      <c r="AN71" s="314" t="s">
        <v>626</v>
      </c>
      <c r="AO71" s="314" t="s">
        <v>626</v>
      </c>
      <c r="AP71" s="314" t="s">
        <v>626</v>
      </c>
      <c r="AQ71" s="314" t="s">
        <v>626</v>
      </c>
      <c r="AR71" s="314" t="s">
        <v>626</v>
      </c>
      <c r="AS71" s="314" t="s">
        <v>626</v>
      </c>
      <c r="AT71" s="314" t="s">
        <v>626</v>
      </c>
      <c r="AU71" s="314" t="s">
        <v>626</v>
      </c>
      <c r="AV71" s="314" t="s">
        <v>626</v>
      </c>
      <c r="AW71" s="314" t="s">
        <v>626</v>
      </c>
      <c r="AX71" s="314" t="s">
        <v>626</v>
      </c>
      <c r="AY71" s="314" t="s">
        <v>626</v>
      </c>
      <c r="AZ71" s="314" t="s">
        <v>626</v>
      </c>
      <c r="BA71" s="314" t="s">
        <v>626</v>
      </c>
      <c r="BB71" s="314" t="s">
        <v>626</v>
      </c>
      <c r="BC71" s="314" t="s">
        <v>626</v>
      </c>
      <c r="BD71" s="314" t="s">
        <v>626</v>
      </c>
      <c r="BE71" s="314" t="s">
        <v>626</v>
      </c>
      <c r="BF71" s="314" t="s">
        <v>626</v>
      </c>
      <c r="BG71" s="314" t="s">
        <v>626</v>
      </c>
      <c r="BH71" s="314" t="s">
        <v>626</v>
      </c>
      <c r="BI71" s="314" t="s">
        <v>626</v>
      </c>
      <c r="BJ71" s="314" t="s">
        <v>626</v>
      </c>
      <c r="BK71" s="314" t="s">
        <v>626</v>
      </c>
      <c r="BL71" s="314" t="s">
        <v>626</v>
      </c>
      <c r="BM71" s="314" t="s">
        <v>626</v>
      </c>
      <c r="BN71" s="314" t="s">
        <v>626</v>
      </c>
      <c r="BO71" s="314" t="s">
        <v>626</v>
      </c>
      <c r="BP71" s="314">
        <v>1</v>
      </c>
      <c r="BQ71" s="314" t="s">
        <v>626</v>
      </c>
      <c r="BR71" s="314" t="s">
        <v>626</v>
      </c>
      <c r="BS71" s="314" t="s">
        <v>626</v>
      </c>
      <c r="BT71" s="314" t="s">
        <v>626</v>
      </c>
      <c r="BU71" s="314" t="s">
        <v>626</v>
      </c>
      <c r="BV71" s="314" t="s">
        <v>626</v>
      </c>
      <c r="BW71" s="314" t="s">
        <v>626</v>
      </c>
      <c r="BX71" s="314" t="s">
        <v>626</v>
      </c>
      <c r="BY71" s="314" t="s">
        <v>626</v>
      </c>
      <c r="BZ71" s="314" t="s">
        <v>626</v>
      </c>
      <c r="CA71" s="314" t="s">
        <v>626</v>
      </c>
      <c r="CB71" s="314" t="s">
        <v>626</v>
      </c>
      <c r="CC71" s="314" t="s">
        <v>626</v>
      </c>
      <c r="CD71" s="314" t="s">
        <v>626</v>
      </c>
      <c r="CE71" s="314" t="s">
        <v>626</v>
      </c>
      <c r="CF71" s="314" t="s">
        <v>626</v>
      </c>
      <c r="CG71" s="314" t="s">
        <v>626</v>
      </c>
      <c r="CH71" s="314" t="s">
        <v>626</v>
      </c>
      <c r="CI71" s="314" t="s">
        <v>626</v>
      </c>
      <c r="CJ71" s="314" t="s">
        <v>626</v>
      </c>
      <c r="CK71" s="314" t="s">
        <v>626</v>
      </c>
      <c r="CL71" s="314" t="s">
        <v>626</v>
      </c>
      <c r="CM71" s="314" t="s">
        <v>626</v>
      </c>
      <c r="CN71" s="314" t="s">
        <v>626</v>
      </c>
      <c r="CO71" s="314" t="s">
        <v>626</v>
      </c>
      <c r="CP71" s="314" t="s">
        <v>626</v>
      </c>
      <c r="CQ71" s="314" t="s">
        <v>626</v>
      </c>
      <c r="CR71" s="314" t="s">
        <v>626</v>
      </c>
      <c r="CS71" s="314" t="s">
        <v>626</v>
      </c>
      <c r="CT71" s="314" t="s">
        <v>626</v>
      </c>
      <c r="CU71" s="314" t="s">
        <v>626</v>
      </c>
      <c r="CV71" s="314" t="s">
        <v>626</v>
      </c>
      <c r="CW71" s="314" t="s">
        <v>626</v>
      </c>
      <c r="CX71" s="314" t="s">
        <v>626</v>
      </c>
      <c r="CY71" s="314" t="s">
        <v>626</v>
      </c>
      <c r="CZ71" s="314" t="s">
        <v>626</v>
      </c>
      <c r="DA71" s="314" t="s">
        <v>626</v>
      </c>
      <c r="DB71" s="314" t="s">
        <v>626</v>
      </c>
      <c r="DC71" s="314" t="s">
        <v>626</v>
      </c>
      <c r="DD71" s="314" t="s">
        <v>626</v>
      </c>
      <c r="DE71" s="314" t="s">
        <v>626</v>
      </c>
      <c r="DF71" s="314" t="s">
        <v>626</v>
      </c>
      <c r="DG71" s="315" t="s">
        <v>626</v>
      </c>
    </row>
    <row r="72" spans="1:111" ht="15" customHeight="1" x14ac:dyDescent="0.3">
      <c r="A72" s="513">
        <v>66</v>
      </c>
      <c r="B72" s="228" t="s">
        <v>359</v>
      </c>
      <c r="C72" s="222" t="s">
        <v>573</v>
      </c>
      <c r="D72" s="313" t="s">
        <v>626</v>
      </c>
      <c r="E72" s="314" t="s">
        <v>626</v>
      </c>
      <c r="F72" s="314" t="s">
        <v>626</v>
      </c>
      <c r="G72" s="314" t="s">
        <v>626</v>
      </c>
      <c r="H72" s="314" t="s">
        <v>626</v>
      </c>
      <c r="I72" s="314" t="s">
        <v>626</v>
      </c>
      <c r="J72" s="314" t="s">
        <v>626</v>
      </c>
      <c r="K72" s="314" t="s">
        <v>626</v>
      </c>
      <c r="L72" s="314" t="s">
        <v>626</v>
      </c>
      <c r="M72" s="314" t="s">
        <v>626</v>
      </c>
      <c r="N72" s="314" t="s">
        <v>626</v>
      </c>
      <c r="O72" s="314" t="s">
        <v>626</v>
      </c>
      <c r="P72" s="314" t="s">
        <v>626</v>
      </c>
      <c r="Q72" s="314" t="s">
        <v>626</v>
      </c>
      <c r="R72" s="314" t="s">
        <v>626</v>
      </c>
      <c r="S72" s="314" t="s">
        <v>626</v>
      </c>
      <c r="T72" s="314" t="s">
        <v>626</v>
      </c>
      <c r="U72" s="314" t="s">
        <v>626</v>
      </c>
      <c r="V72" s="314" t="s">
        <v>626</v>
      </c>
      <c r="W72" s="314" t="s">
        <v>626</v>
      </c>
      <c r="X72" s="314" t="s">
        <v>626</v>
      </c>
      <c r="Y72" s="314" t="s">
        <v>626</v>
      </c>
      <c r="Z72" s="314" t="s">
        <v>626</v>
      </c>
      <c r="AA72" s="314" t="s">
        <v>626</v>
      </c>
      <c r="AB72" s="314" t="s">
        <v>626</v>
      </c>
      <c r="AC72" s="314" t="s">
        <v>626</v>
      </c>
      <c r="AD72" s="314" t="s">
        <v>626</v>
      </c>
      <c r="AE72" s="314" t="s">
        <v>626</v>
      </c>
      <c r="AF72" s="314" t="s">
        <v>626</v>
      </c>
      <c r="AG72" s="314" t="s">
        <v>626</v>
      </c>
      <c r="AH72" s="314" t="s">
        <v>626</v>
      </c>
      <c r="AI72" s="314" t="s">
        <v>626</v>
      </c>
      <c r="AJ72" s="314" t="s">
        <v>626</v>
      </c>
      <c r="AK72" s="314" t="s">
        <v>626</v>
      </c>
      <c r="AL72" s="314" t="s">
        <v>626</v>
      </c>
      <c r="AM72" s="314" t="s">
        <v>626</v>
      </c>
      <c r="AN72" s="314" t="s">
        <v>626</v>
      </c>
      <c r="AO72" s="314" t="s">
        <v>626</v>
      </c>
      <c r="AP72" s="314" t="s">
        <v>626</v>
      </c>
      <c r="AQ72" s="314" t="s">
        <v>626</v>
      </c>
      <c r="AR72" s="314" t="s">
        <v>626</v>
      </c>
      <c r="AS72" s="314" t="s">
        <v>626</v>
      </c>
      <c r="AT72" s="314" t="s">
        <v>626</v>
      </c>
      <c r="AU72" s="314" t="s">
        <v>626</v>
      </c>
      <c r="AV72" s="314" t="s">
        <v>626</v>
      </c>
      <c r="AW72" s="314" t="s">
        <v>626</v>
      </c>
      <c r="AX72" s="314" t="s">
        <v>626</v>
      </c>
      <c r="AY72" s="314" t="s">
        <v>626</v>
      </c>
      <c r="AZ72" s="314" t="s">
        <v>626</v>
      </c>
      <c r="BA72" s="314" t="s">
        <v>626</v>
      </c>
      <c r="BB72" s="314" t="s">
        <v>626</v>
      </c>
      <c r="BC72" s="314" t="s">
        <v>626</v>
      </c>
      <c r="BD72" s="314" t="s">
        <v>626</v>
      </c>
      <c r="BE72" s="314" t="s">
        <v>626</v>
      </c>
      <c r="BF72" s="314" t="s">
        <v>626</v>
      </c>
      <c r="BG72" s="314" t="s">
        <v>626</v>
      </c>
      <c r="BH72" s="314" t="s">
        <v>626</v>
      </c>
      <c r="BI72" s="314" t="s">
        <v>626</v>
      </c>
      <c r="BJ72" s="314" t="s">
        <v>626</v>
      </c>
      <c r="BK72" s="314" t="s">
        <v>626</v>
      </c>
      <c r="BL72" s="314" t="s">
        <v>626</v>
      </c>
      <c r="BM72" s="314" t="s">
        <v>626</v>
      </c>
      <c r="BN72" s="314" t="s">
        <v>626</v>
      </c>
      <c r="BO72" s="314" t="s">
        <v>626</v>
      </c>
      <c r="BP72" s="314" t="s">
        <v>626</v>
      </c>
      <c r="BQ72" s="314">
        <v>1</v>
      </c>
      <c r="BR72" s="314" t="s">
        <v>626</v>
      </c>
      <c r="BS72" s="314" t="s">
        <v>626</v>
      </c>
      <c r="BT72" s="314" t="s">
        <v>626</v>
      </c>
      <c r="BU72" s="314" t="s">
        <v>626</v>
      </c>
      <c r="BV72" s="314" t="s">
        <v>626</v>
      </c>
      <c r="BW72" s="314" t="s">
        <v>626</v>
      </c>
      <c r="BX72" s="314" t="s">
        <v>626</v>
      </c>
      <c r="BY72" s="314" t="s">
        <v>626</v>
      </c>
      <c r="BZ72" s="314" t="s">
        <v>626</v>
      </c>
      <c r="CA72" s="314" t="s">
        <v>626</v>
      </c>
      <c r="CB72" s="314" t="s">
        <v>626</v>
      </c>
      <c r="CC72" s="314" t="s">
        <v>626</v>
      </c>
      <c r="CD72" s="314" t="s">
        <v>626</v>
      </c>
      <c r="CE72" s="314" t="s">
        <v>626</v>
      </c>
      <c r="CF72" s="314" t="s">
        <v>626</v>
      </c>
      <c r="CG72" s="314" t="s">
        <v>626</v>
      </c>
      <c r="CH72" s="314" t="s">
        <v>626</v>
      </c>
      <c r="CI72" s="314" t="s">
        <v>626</v>
      </c>
      <c r="CJ72" s="314" t="s">
        <v>626</v>
      </c>
      <c r="CK72" s="314" t="s">
        <v>626</v>
      </c>
      <c r="CL72" s="314" t="s">
        <v>626</v>
      </c>
      <c r="CM72" s="314" t="s">
        <v>626</v>
      </c>
      <c r="CN72" s="314" t="s">
        <v>626</v>
      </c>
      <c r="CO72" s="314" t="s">
        <v>626</v>
      </c>
      <c r="CP72" s="314" t="s">
        <v>626</v>
      </c>
      <c r="CQ72" s="314" t="s">
        <v>626</v>
      </c>
      <c r="CR72" s="314" t="s">
        <v>626</v>
      </c>
      <c r="CS72" s="314" t="s">
        <v>626</v>
      </c>
      <c r="CT72" s="314" t="s">
        <v>626</v>
      </c>
      <c r="CU72" s="314" t="s">
        <v>626</v>
      </c>
      <c r="CV72" s="314" t="s">
        <v>626</v>
      </c>
      <c r="CW72" s="314" t="s">
        <v>626</v>
      </c>
      <c r="CX72" s="314" t="s">
        <v>626</v>
      </c>
      <c r="CY72" s="314" t="s">
        <v>626</v>
      </c>
      <c r="CZ72" s="314" t="s">
        <v>626</v>
      </c>
      <c r="DA72" s="314" t="s">
        <v>626</v>
      </c>
      <c r="DB72" s="314" t="s">
        <v>626</v>
      </c>
      <c r="DC72" s="314" t="s">
        <v>626</v>
      </c>
      <c r="DD72" s="314" t="s">
        <v>626</v>
      </c>
      <c r="DE72" s="314" t="s">
        <v>626</v>
      </c>
      <c r="DF72" s="314" t="s">
        <v>626</v>
      </c>
      <c r="DG72" s="315" t="s">
        <v>626</v>
      </c>
    </row>
    <row r="73" spans="1:111" ht="15" customHeight="1" x14ac:dyDescent="0.3">
      <c r="A73" s="513">
        <v>67</v>
      </c>
      <c r="B73" s="228" t="s">
        <v>360</v>
      </c>
      <c r="C73" s="222" t="s">
        <v>230</v>
      </c>
      <c r="D73" s="313" t="s">
        <v>626</v>
      </c>
      <c r="E73" s="314" t="s">
        <v>626</v>
      </c>
      <c r="F73" s="314" t="s">
        <v>626</v>
      </c>
      <c r="G73" s="314" t="s">
        <v>626</v>
      </c>
      <c r="H73" s="314" t="s">
        <v>626</v>
      </c>
      <c r="I73" s="314" t="s">
        <v>626</v>
      </c>
      <c r="J73" s="314" t="s">
        <v>626</v>
      </c>
      <c r="K73" s="314" t="s">
        <v>626</v>
      </c>
      <c r="L73" s="314" t="s">
        <v>626</v>
      </c>
      <c r="M73" s="314" t="s">
        <v>626</v>
      </c>
      <c r="N73" s="314" t="s">
        <v>626</v>
      </c>
      <c r="O73" s="314" t="s">
        <v>626</v>
      </c>
      <c r="P73" s="314" t="s">
        <v>626</v>
      </c>
      <c r="Q73" s="314" t="s">
        <v>626</v>
      </c>
      <c r="R73" s="314" t="s">
        <v>626</v>
      </c>
      <c r="S73" s="314" t="s">
        <v>626</v>
      </c>
      <c r="T73" s="314" t="s">
        <v>626</v>
      </c>
      <c r="U73" s="314" t="s">
        <v>626</v>
      </c>
      <c r="V73" s="314" t="s">
        <v>626</v>
      </c>
      <c r="W73" s="314" t="s">
        <v>626</v>
      </c>
      <c r="X73" s="314" t="s">
        <v>626</v>
      </c>
      <c r="Y73" s="314" t="s">
        <v>626</v>
      </c>
      <c r="Z73" s="314" t="s">
        <v>626</v>
      </c>
      <c r="AA73" s="314" t="s">
        <v>626</v>
      </c>
      <c r="AB73" s="314" t="s">
        <v>626</v>
      </c>
      <c r="AC73" s="314" t="s">
        <v>626</v>
      </c>
      <c r="AD73" s="314" t="s">
        <v>626</v>
      </c>
      <c r="AE73" s="314" t="s">
        <v>626</v>
      </c>
      <c r="AF73" s="314" t="s">
        <v>626</v>
      </c>
      <c r="AG73" s="314" t="s">
        <v>626</v>
      </c>
      <c r="AH73" s="314" t="s">
        <v>626</v>
      </c>
      <c r="AI73" s="314" t="s">
        <v>626</v>
      </c>
      <c r="AJ73" s="314" t="s">
        <v>626</v>
      </c>
      <c r="AK73" s="314" t="s">
        <v>626</v>
      </c>
      <c r="AL73" s="314" t="s">
        <v>626</v>
      </c>
      <c r="AM73" s="314" t="s">
        <v>626</v>
      </c>
      <c r="AN73" s="314" t="s">
        <v>626</v>
      </c>
      <c r="AO73" s="314" t="s">
        <v>626</v>
      </c>
      <c r="AP73" s="314" t="s">
        <v>626</v>
      </c>
      <c r="AQ73" s="314" t="s">
        <v>626</v>
      </c>
      <c r="AR73" s="314" t="s">
        <v>626</v>
      </c>
      <c r="AS73" s="314" t="s">
        <v>626</v>
      </c>
      <c r="AT73" s="314" t="s">
        <v>626</v>
      </c>
      <c r="AU73" s="314" t="s">
        <v>626</v>
      </c>
      <c r="AV73" s="314" t="s">
        <v>626</v>
      </c>
      <c r="AW73" s="314" t="s">
        <v>626</v>
      </c>
      <c r="AX73" s="314" t="s">
        <v>626</v>
      </c>
      <c r="AY73" s="314" t="s">
        <v>626</v>
      </c>
      <c r="AZ73" s="314" t="s">
        <v>626</v>
      </c>
      <c r="BA73" s="314" t="s">
        <v>626</v>
      </c>
      <c r="BB73" s="314" t="s">
        <v>626</v>
      </c>
      <c r="BC73" s="314" t="s">
        <v>626</v>
      </c>
      <c r="BD73" s="314" t="s">
        <v>626</v>
      </c>
      <c r="BE73" s="314" t="s">
        <v>626</v>
      </c>
      <c r="BF73" s="314" t="s">
        <v>626</v>
      </c>
      <c r="BG73" s="314" t="s">
        <v>626</v>
      </c>
      <c r="BH73" s="314" t="s">
        <v>626</v>
      </c>
      <c r="BI73" s="314" t="s">
        <v>626</v>
      </c>
      <c r="BJ73" s="314" t="s">
        <v>626</v>
      </c>
      <c r="BK73" s="314" t="s">
        <v>626</v>
      </c>
      <c r="BL73" s="314" t="s">
        <v>626</v>
      </c>
      <c r="BM73" s="314" t="s">
        <v>626</v>
      </c>
      <c r="BN73" s="314" t="s">
        <v>626</v>
      </c>
      <c r="BO73" s="314" t="s">
        <v>626</v>
      </c>
      <c r="BP73" s="314" t="s">
        <v>626</v>
      </c>
      <c r="BQ73" s="314" t="s">
        <v>626</v>
      </c>
      <c r="BR73" s="314">
        <v>1</v>
      </c>
      <c r="BS73" s="314" t="s">
        <v>626</v>
      </c>
      <c r="BT73" s="314" t="s">
        <v>626</v>
      </c>
      <c r="BU73" s="314" t="s">
        <v>626</v>
      </c>
      <c r="BV73" s="314" t="s">
        <v>626</v>
      </c>
      <c r="BW73" s="314" t="s">
        <v>626</v>
      </c>
      <c r="BX73" s="314" t="s">
        <v>626</v>
      </c>
      <c r="BY73" s="314" t="s">
        <v>626</v>
      </c>
      <c r="BZ73" s="314" t="s">
        <v>626</v>
      </c>
      <c r="CA73" s="314" t="s">
        <v>626</v>
      </c>
      <c r="CB73" s="314" t="s">
        <v>626</v>
      </c>
      <c r="CC73" s="314" t="s">
        <v>626</v>
      </c>
      <c r="CD73" s="314" t="s">
        <v>626</v>
      </c>
      <c r="CE73" s="314" t="s">
        <v>626</v>
      </c>
      <c r="CF73" s="314" t="s">
        <v>626</v>
      </c>
      <c r="CG73" s="314" t="s">
        <v>626</v>
      </c>
      <c r="CH73" s="314" t="s">
        <v>626</v>
      </c>
      <c r="CI73" s="314" t="s">
        <v>626</v>
      </c>
      <c r="CJ73" s="314" t="s">
        <v>626</v>
      </c>
      <c r="CK73" s="314" t="s">
        <v>626</v>
      </c>
      <c r="CL73" s="314" t="s">
        <v>626</v>
      </c>
      <c r="CM73" s="314" t="s">
        <v>626</v>
      </c>
      <c r="CN73" s="314" t="s">
        <v>626</v>
      </c>
      <c r="CO73" s="314" t="s">
        <v>626</v>
      </c>
      <c r="CP73" s="314" t="s">
        <v>626</v>
      </c>
      <c r="CQ73" s="314" t="s">
        <v>626</v>
      </c>
      <c r="CR73" s="314" t="s">
        <v>626</v>
      </c>
      <c r="CS73" s="314" t="s">
        <v>626</v>
      </c>
      <c r="CT73" s="314" t="s">
        <v>626</v>
      </c>
      <c r="CU73" s="314" t="s">
        <v>626</v>
      </c>
      <c r="CV73" s="314" t="s">
        <v>626</v>
      </c>
      <c r="CW73" s="314" t="s">
        <v>626</v>
      </c>
      <c r="CX73" s="314" t="s">
        <v>626</v>
      </c>
      <c r="CY73" s="314" t="s">
        <v>626</v>
      </c>
      <c r="CZ73" s="314" t="s">
        <v>626</v>
      </c>
      <c r="DA73" s="314" t="s">
        <v>626</v>
      </c>
      <c r="DB73" s="314" t="s">
        <v>626</v>
      </c>
      <c r="DC73" s="314" t="s">
        <v>626</v>
      </c>
      <c r="DD73" s="314" t="s">
        <v>626</v>
      </c>
      <c r="DE73" s="314" t="s">
        <v>626</v>
      </c>
      <c r="DF73" s="314" t="s">
        <v>626</v>
      </c>
      <c r="DG73" s="315" t="s">
        <v>626</v>
      </c>
    </row>
    <row r="74" spans="1:111" ht="15" customHeight="1" x14ac:dyDescent="0.3">
      <c r="A74" s="513">
        <v>68</v>
      </c>
      <c r="B74" s="228" t="s">
        <v>361</v>
      </c>
      <c r="C74" s="222" t="s">
        <v>231</v>
      </c>
      <c r="D74" s="313" t="s">
        <v>626</v>
      </c>
      <c r="E74" s="314" t="s">
        <v>626</v>
      </c>
      <c r="F74" s="314" t="s">
        <v>626</v>
      </c>
      <c r="G74" s="314" t="s">
        <v>626</v>
      </c>
      <c r="H74" s="314" t="s">
        <v>626</v>
      </c>
      <c r="I74" s="314" t="s">
        <v>626</v>
      </c>
      <c r="J74" s="314" t="s">
        <v>626</v>
      </c>
      <c r="K74" s="314" t="s">
        <v>626</v>
      </c>
      <c r="L74" s="314" t="s">
        <v>626</v>
      </c>
      <c r="M74" s="314" t="s">
        <v>626</v>
      </c>
      <c r="N74" s="314" t="s">
        <v>626</v>
      </c>
      <c r="O74" s="314" t="s">
        <v>626</v>
      </c>
      <c r="P74" s="314" t="s">
        <v>626</v>
      </c>
      <c r="Q74" s="314" t="s">
        <v>626</v>
      </c>
      <c r="R74" s="314" t="s">
        <v>626</v>
      </c>
      <c r="S74" s="314" t="s">
        <v>626</v>
      </c>
      <c r="T74" s="314" t="s">
        <v>626</v>
      </c>
      <c r="U74" s="314" t="s">
        <v>626</v>
      </c>
      <c r="V74" s="314" t="s">
        <v>626</v>
      </c>
      <c r="W74" s="314" t="s">
        <v>626</v>
      </c>
      <c r="X74" s="314" t="s">
        <v>626</v>
      </c>
      <c r="Y74" s="314" t="s">
        <v>626</v>
      </c>
      <c r="Z74" s="314" t="s">
        <v>626</v>
      </c>
      <c r="AA74" s="314" t="s">
        <v>626</v>
      </c>
      <c r="AB74" s="314" t="s">
        <v>626</v>
      </c>
      <c r="AC74" s="314" t="s">
        <v>626</v>
      </c>
      <c r="AD74" s="314" t="s">
        <v>626</v>
      </c>
      <c r="AE74" s="314" t="s">
        <v>626</v>
      </c>
      <c r="AF74" s="314" t="s">
        <v>626</v>
      </c>
      <c r="AG74" s="314" t="s">
        <v>626</v>
      </c>
      <c r="AH74" s="314" t="s">
        <v>626</v>
      </c>
      <c r="AI74" s="314" t="s">
        <v>626</v>
      </c>
      <c r="AJ74" s="314" t="s">
        <v>626</v>
      </c>
      <c r="AK74" s="314" t="s">
        <v>626</v>
      </c>
      <c r="AL74" s="314" t="s">
        <v>626</v>
      </c>
      <c r="AM74" s="314" t="s">
        <v>626</v>
      </c>
      <c r="AN74" s="314" t="s">
        <v>626</v>
      </c>
      <c r="AO74" s="314" t="s">
        <v>626</v>
      </c>
      <c r="AP74" s="314" t="s">
        <v>626</v>
      </c>
      <c r="AQ74" s="314" t="s">
        <v>626</v>
      </c>
      <c r="AR74" s="314" t="s">
        <v>626</v>
      </c>
      <c r="AS74" s="314" t="s">
        <v>626</v>
      </c>
      <c r="AT74" s="314" t="s">
        <v>626</v>
      </c>
      <c r="AU74" s="314" t="s">
        <v>626</v>
      </c>
      <c r="AV74" s="314" t="s">
        <v>626</v>
      </c>
      <c r="AW74" s="314" t="s">
        <v>626</v>
      </c>
      <c r="AX74" s="314" t="s">
        <v>626</v>
      </c>
      <c r="AY74" s="314" t="s">
        <v>626</v>
      </c>
      <c r="AZ74" s="314" t="s">
        <v>626</v>
      </c>
      <c r="BA74" s="314" t="s">
        <v>626</v>
      </c>
      <c r="BB74" s="314" t="s">
        <v>626</v>
      </c>
      <c r="BC74" s="314" t="s">
        <v>626</v>
      </c>
      <c r="BD74" s="314" t="s">
        <v>626</v>
      </c>
      <c r="BE74" s="314" t="s">
        <v>626</v>
      </c>
      <c r="BF74" s="314" t="s">
        <v>626</v>
      </c>
      <c r="BG74" s="314" t="s">
        <v>626</v>
      </c>
      <c r="BH74" s="314" t="s">
        <v>626</v>
      </c>
      <c r="BI74" s="314" t="s">
        <v>626</v>
      </c>
      <c r="BJ74" s="314" t="s">
        <v>626</v>
      </c>
      <c r="BK74" s="314" t="s">
        <v>626</v>
      </c>
      <c r="BL74" s="314" t="s">
        <v>626</v>
      </c>
      <c r="BM74" s="314" t="s">
        <v>626</v>
      </c>
      <c r="BN74" s="314" t="s">
        <v>626</v>
      </c>
      <c r="BO74" s="314" t="s">
        <v>626</v>
      </c>
      <c r="BP74" s="314" t="s">
        <v>626</v>
      </c>
      <c r="BQ74" s="314" t="s">
        <v>626</v>
      </c>
      <c r="BR74" s="314" t="s">
        <v>626</v>
      </c>
      <c r="BS74" s="314">
        <v>1</v>
      </c>
      <c r="BT74" s="314" t="s">
        <v>626</v>
      </c>
      <c r="BU74" s="314" t="s">
        <v>626</v>
      </c>
      <c r="BV74" s="314" t="s">
        <v>626</v>
      </c>
      <c r="BW74" s="314" t="s">
        <v>626</v>
      </c>
      <c r="BX74" s="314" t="s">
        <v>626</v>
      </c>
      <c r="BY74" s="314" t="s">
        <v>626</v>
      </c>
      <c r="BZ74" s="314" t="s">
        <v>626</v>
      </c>
      <c r="CA74" s="314" t="s">
        <v>626</v>
      </c>
      <c r="CB74" s="314" t="s">
        <v>626</v>
      </c>
      <c r="CC74" s="314" t="s">
        <v>626</v>
      </c>
      <c r="CD74" s="314" t="s">
        <v>626</v>
      </c>
      <c r="CE74" s="314" t="s">
        <v>626</v>
      </c>
      <c r="CF74" s="314" t="s">
        <v>626</v>
      </c>
      <c r="CG74" s="314" t="s">
        <v>626</v>
      </c>
      <c r="CH74" s="314" t="s">
        <v>626</v>
      </c>
      <c r="CI74" s="314" t="s">
        <v>626</v>
      </c>
      <c r="CJ74" s="314" t="s">
        <v>626</v>
      </c>
      <c r="CK74" s="314" t="s">
        <v>626</v>
      </c>
      <c r="CL74" s="314" t="s">
        <v>626</v>
      </c>
      <c r="CM74" s="314" t="s">
        <v>626</v>
      </c>
      <c r="CN74" s="314" t="s">
        <v>626</v>
      </c>
      <c r="CO74" s="314" t="s">
        <v>626</v>
      </c>
      <c r="CP74" s="314" t="s">
        <v>626</v>
      </c>
      <c r="CQ74" s="314" t="s">
        <v>626</v>
      </c>
      <c r="CR74" s="314" t="s">
        <v>626</v>
      </c>
      <c r="CS74" s="314" t="s">
        <v>626</v>
      </c>
      <c r="CT74" s="314" t="s">
        <v>626</v>
      </c>
      <c r="CU74" s="314" t="s">
        <v>626</v>
      </c>
      <c r="CV74" s="314" t="s">
        <v>626</v>
      </c>
      <c r="CW74" s="314" t="s">
        <v>626</v>
      </c>
      <c r="CX74" s="314" t="s">
        <v>626</v>
      </c>
      <c r="CY74" s="314" t="s">
        <v>626</v>
      </c>
      <c r="CZ74" s="314" t="s">
        <v>626</v>
      </c>
      <c r="DA74" s="314" t="s">
        <v>626</v>
      </c>
      <c r="DB74" s="314" t="s">
        <v>626</v>
      </c>
      <c r="DC74" s="314" t="s">
        <v>626</v>
      </c>
      <c r="DD74" s="314" t="s">
        <v>626</v>
      </c>
      <c r="DE74" s="314" t="s">
        <v>626</v>
      </c>
      <c r="DF74" s="314" t="s">
        <v>626</v>
      </c>
      <c r="DG74" s="315" t="s">
        <v>626</v>
      </c>
    </row>
    <row r="75" spans="1:111" ht="15" customHeight="1" x14ac:dyDescent="0.3">
      <c r="A75" s="513">
        <v>69</v>
      </c>
      <c r="B75" s="228" t="s">
        <v>362</v>
      </c>
      <c r="C75" s="222" t="s">
        <v>232</v>
      </c>
      <c r="D75" s="313" t="s">
        <v>626</v>
      </c>
      <c r="E75" s="314" t="s">
        <v>626</v>
      </c>
      <c r="F75" s="314" t="s">
        <v>626</v>
      </c>
      <c r="G75" s="314" t="s">
        <v>626</v>
      </c>
      <c r="H75" s="314" t="s">
        <v>626</v>
      </c>
      <c r="I75" s="314" t="s">
        <v>626</v>
      </c>
      <c r="J75" s="314" t="s">
        <v>626</v>
      </c>
      <c r="K75" s="314" t="s">
        <v>626</v>
      </c>
      <c r="L75" s="314" t="s">
        <v>626</v>
      </c>
      <c r="M75" s="314" t="s">
        <v>626</v>
      </c>
      <c r="N75" s="314" t="s">
        <v>626</v>
      </c>
      <c r="O75" s="314" t="s">
        <v>626</v>
      </c>
      <c r="P75" s="314" t="s">
        <v>626</v>
      </c>
      <c r="Q75" s="314" t="s">
        <v>626</v>
      </c>
      <c r="R75" s="314" t="s">
        <v>626</v>
      </c>
      <c r="S75" s="314" t="s">
        <v>626</v>
      </c>
      <c r="T75" s="314" t="s">
        <v>626</v>
      </c>
      <c r="U75" s="314" t="s">
        <v>626</v>
      </c>
      <c r="V75" s="314" t="s">
        <v>626</v>
      </c>
      <c r="W75" s="314" t="s">
        <v>626</v>
      </c>
      <c r="X75" s="314" t="s">
        <v>626</v>
      </c>
      <c r="Y75" s="314" t="s">
        <v>626</v>
      </c>
      <c r="Z75" s="314" t="s">
        <v>626</v>
      </c>
      <c r="AA75" s="314" t="s">
        <v>626</v>
      </c>
      <c r="AB75" s="314" t="s">
        <v>626</v>
      </c>
      <c r="AC75" s="314" t="s">
        <v>626</v>
      </c>
      <c r="AD75" s="314" t="s">
        <v>626</v>
      </c>
      <c r="AE75" s="314" t="s">
        <v>626</v>
      </c>
      <c r="AF75" s="314" t="s">
        <v>626</v>
      </c>
      <c r="AG75" s="314" t="s">
        <v>626</v>
      </c>
      <c r="AH75" s="314" t="s">
        <v>626</v>
      </c>
      <c r="AI75" s="314" t="s">
        <v>626</v>
      </c>
      <c r="AJ75" s="314" t="s">
        <v>626</v>
      </c>
      <c r="AK75" s="314" t="s">
        <v>626</v>
      </c>
      <c r="AL75" s="314" t="s">
        <v>626</v>
      </c>
      <c r="AM75" s="314" t="s">
        <v>626</v>
      </c>
      <c r="AN75" s="314" t="s">
        <v>626</v>
      </c>
      <c r="AO75" s="314" t="s">
        <v>626</v>
      </c>
      <c r="AP75" s="314" t="s">
        <v>626</v>
      </c>
      <c r="AQ75" s="314" t="s">
        <v>626</v>
      </c>
      <c r="AR75" s="314" t="s">
        <v>626</v>
      </c>
      <c r="AS75" s="314" t="s">
        <v>626</v>
      </c>
      <c r="AT75" s="314" t="s">
        <v>626</v>
      </c>
      <c r="AU75" s="314" t="s">
        <v>626</v>
      </c>
      <c r="AV75" s="314" t="s">
        <v>626</v>
      </c>
      <c r="AW75" s="314" t="s">
        <v>626</v>
      </c>
      <c r="AX75" s="314" t="s">
        <v>626</v>
      </c>
      <c r="AY75" s="314" t="s">
        <v>626</v>
      </c>
      <c r="AZ75" s="314" t="s">
        <v>626</v>
      </c>
      <c r="BA75" s="314" t="s">
        <v>626</v>
      </c>
      <c r="BB75" s="314" t="s">
        <v>626</v>
      </c>
      <c r="BC75" s="314" t="s">
        <v>626</v>
      </c>
      <c r="BD75" s="314" t="s">
        <v>626</v>
      </c>
      <c r="BE75" s="314" t="s">
        <v>626</v>
      </c>
      <c r="BF75" s="314" t="s">
        <v>626</v>
      </c>
      <c r="BG75" s="314" t="s">
        <v>626</v>
      </c>
      <c r="BH75" s="314" t="s">
        <v>626</v>
      </c>
      <c r="BI75" s="314" t="s">
        <v>626</v>
      </c>
      <c r="BJ75" s="314" t="s">
        <v>626</v>
      </c>
      <c r="BK75" s="314" t="s">
        <v>626</v>
      </c>
      <c r="BL75" s="314" t="s">
        <v>626</v>
      </c>
      <c r="BM75" s="314" t="s">
        <v>626</v>
      </c>
      <c r="BN75" s="314" t="s">
        <v>626</v>
      </c>
      <c r="BO75" s="314" t="s">
        <v>626</v>
      </c>
      <c r="BP75" s="314" t="s">
        <v>626</v>
      </c>
      <c r="BQ75" s="314" t="s">
        <v>626</v>
      </c>
      <c r="BR75" s="314" t="s">
        <v>626</v>
      </c>
      <c r="BS75" s="314" t="s">
        <v>626</v>
      </c>
      <c r="BT75" s="314">
        <v>1</v>
      </c>
      <c r="BU75" s="314" t="s">
        <v>626</v>
      </c>
      <c r="BV75" s="314" t="s">
        <v>626</v>
      </c>
      <c r="BW75" s="314" t="s">
        <v>626</v>
      </c>
      <c r="BX75" s="314" t="s">
        <v>626</v>
      </c>
      <c r="BY75" s="314" t="s">
        <v>626</v>
      </c>
      <c r="BZ75" s="314" t="s">
        <v>626</v>
      </c>
      <c r="CA75" s="314" t="s">
        <v>626</v>
      </c>
      <c r="CB75" s="314" t="s">
        <v>626</v>
      </c>
      <c r="CC75" s="314" t="s">
        <v>626</v>
      </c>
      <c r="CD75" s="314" t="s">
        <v>626</v>
      </c>
      <c r="CE75" s="314" t="s">
        <v>626</v>
      </c>
      <c r="CF75" s="314" t="s">
        <v>626</v>
      </c>
      <c r="CG75" s="314" t="s">
        <v>626</v>
      </c>
      <c r="CH75" s="314" t="s">
        <v>626</v>
      </c>
      <c r="CI75" s="314" t="s">
        <v>626</v>
      </c>
      <c r="CJ75" s="314" t="s">
        <v>626</v>
      </c>
      <c r="CK75" s="314" t="s">
        <v>626</v>
      </c>
      <c r="CL75" s="314" t="s">
        <v>626</v>
      </c>
      <c r="CM75" s="314" t="s">
        <v>626</v>
      </c>
      <c r="CN75" s="314" t="s">
        <v>626</v>
      </c>
      <c r="CO75" s="314" t="s">
        <v>626</v>
      </c>
      <c r="CP75" s="314" t="s">
        <v>626</v>
      </c>
      <c r="CQ75" s="314" t="s">
        <v>626</v>
      </c>
      <c r="CR75" s="314" t="s">
        <v>626</v>
      </c>
      <c r="CS75" s="314" t="s">
        <v>626</v>
      </c>
      <c r="CT75" s="314" t="s">
        <v>626</v>
      </c>
      <c r="CU75" s="314" t="s">
        <v>626</v>
      </c>
      <c r="CV75" s="314" t="s">
        <v>626</v>
      </c>
      <c r="CW75" s="314" t="s">
        <v>626</v>
      </c>
      <c r="CX75" s="314" t="s">
        <v>626</v>
      </c>
      <c r="CY75" s="314" t="s">
        <v>626</v>
      </c>
      <c r="CZ75" s="314" t="s">
        <v>626</v>
      </c>
      <c r="DA75" s="314" t="s">
        <v>626</v>
      </c>
      <c r="DB75" s="314" t="s">
        <v>626</v>
      </c>
      <c r="DC75" s="314" t="s">
        <v>626</v>
      </c>
      <c r="DD75" s="314" t="s">
        <v>626</v>
      </c>
      <c r="DE75" s="314" t="s">
        <v>626</v>
      </c>
      <c r="DF75" s="314" t="s">
        <v>626</v>
      </c>
      <c r="DG75" s="315" t="s">
        <v>626</v>
      </c>
    </row>
    <row r="76" spans="1:111" ht="15" customHeight="1" x14ac:dyDescent="0.3">
      <c r="A76" s="513">
        <v>70</v>
      </c>
      <c r="B76" s="228" t="s">
        <v>363</v>
      </c>
      <c r="C76" s="222" t="s">
        <v>2</v>
      </c>
      <c r="D76" s="313" t="s">
        <v>626</v>
      </c>
      <c r="E76" s="314" t="s">
        <v>626</v>
      </c>
      <c r="F76" s="314" t="s">
        <v>626</v>
      </c>
      <c r="G76" s="314" t="s">
        <v>626</v>
      </c>
      <c r="H76" s="314" t="s">
        <v>626</v>
      </c>
      <c r="I76" s="314" t="s">
        <v>626</v>
      </c>
      <c r="J76" s="314" t="s">
        <v>626</v>
      </c>
      <c r="K76" s="314" t="s">
        <v>626</v>
      </c>
      <c r="L76" s="314" t="s">
        <v>626</v>
      </c>
      <c r="M76" s="314" t="s">
        <v>626</v>
      </c>
      <c r="N76" s="314" t="s">
        <v>626</v>
      </c>
      <c r="O76" s="314" t="s">
        <v>626</v>
      </c>
      <c r="P76" s="314" t="s">
        <v>626</v>
      </c>
      <c r="Q76" s="314" t="s">
        <v>626</v>
      </c>
      <c r="R76" s="314" t="s">
        <v>626</v>
      </c>
      <c r="S76" s="314" t="s">
        <v>626</v>
      </c>
      <c r="T76" s="314" t="s">
        <v>626</v>
      </c>
      <c r="U76" s="314" t="s">
        <v>626</v>
      </c>
      <c r="V76" s="314" t="s">
        <v>626</v>
      </c>
      <c r="W76" s="314" t="s">
        <v>626</v>
      </c>
      <c r="X76" s="314" t="s">
        <v>626</v>
      </c>
      <c r="Y76" s="314" t="s">
        <v>626</v>
      </c>
      <c r="Z76" s="314" t="s">
        <v>626</v>
      </c>
      <c r="AA76" s="314" t="s">
        <v>626</v>
      </c>
      <c r="AB76" s="314" t="s">
        <v>626</v>
      </c>
      <c r="AC76" s="314" t="s">
        <v>626</v>
      </c>
      <c r="AD76" s="314" t="s">
        <v>626</v>
      </c>
      <c r="AE76" s="314" t="s">
        <v>626</v>
      </c>
      <c r="AF76" s="314" t="s">
        <v>626</v>
      </c>
      <c r="AG76" s="314" t="s">
        <v>626</v>
      </c>
      <c r="AH76" s="314" t="s">
        <v>626</v>
      </c>
      <c r="AI76" s="314" t="s">
        <v>626</v>
      </c>
      <c r="AJ76" s="314" t="s">
        <v>626</v>
      </c>
      <c r="AK76" s="314" t="s">
        <v>626</v>
      </c>
      <c r="AL76" s="314" t="s">
        <v>626</v>
      </c>
      <c r="AM76" s="314" t="s">
        <v>626</v>
      </c>
      <c r="AN76" s="314" t="s">
        <v>626</v>
      </c>
      <c r="AO76" s="314" t="s">
        <v>626</v>
      </c>
      <c r="AP76" s="314" t="s">
        <v>626</v>
      </c>
      <c r="AQ76" s="314" t="s">
        <v>626</v>
      </c>
      <c r="AR76" s="314" t="s">
        <v>626</v>
      </c>
      <c r="AS76" s="314" t="s">
        <v>626</v>
      </c>
      <c r="AT76" s="314" t="s">
        <v>626</v>
      </c>
      <c r="AU76" s="314" t="s">
        <v>626</v>
      </c>
      <c r="AV76" s="314" t="s">
        <v>626</v>
      </c>
      <c r="AW76" s="314" t="s">
        <v>626</v>
      </c>
      <c r="AX76" s="314" t="s">
        <v>626</v>
      </c>
      <c r="AY76" s="314" t="s">
        <v>626</v>
      </c>
      <c r="AZ76" s="314" t="s">
        <v>626</v>
      </c>
      <c r="BA76" s="314" t="s">
        <v>626</v>
      </c>
      <c r="BB76" s="314" t="s">
        <v>626</v>
      </c>
      <c r="BC76" s="314" t="s">
        <v>626</v>
      </c>
      <c r="BD76" s="314" t="s">
        <v>626</v>
      </c>
      <c r="BE76" s="314" t="s">
        <v>626</v>
      </c>
      <c r="BF76" s="314" t="s">
        <v>626</v>
      </c>
      <c r="BG76" s="314" t="s">
        <v>626</v>
      </c>
      <c r="BH76" s="314" t="s">
        <v>626</v>
      </c>
      <c r="BI76" s="314" t="s">
        <v>626</v>
      </c>
      <c r="BJ76" s="314" t="s">
        <v>626</v>
      </c>
      <c r="BK76" s="314" t="s">
        <v>626</v>
      </c>
      <c r="BL76" s="314" t="s">
        <v>626</v>
      </c>
      <c r="BM76" s="314" t="s">
        <v>626</v>
      </c>
      <c r="BN76" s="314" t="s">
        <v>626</v>
      </c>
      <c r="BO76" s="314" t="s">
        <v>626</v>
      </c>
      <c r="BP76" s="314" t="s">
        <v>626</v>
      </c>
      <c r="BQ76" s="314" t="s">
        <v>626</v>
      </c>
      <c r="BR76" s="314" t="s">
        <v>626</v>
      </c>
      <c r="BS76" s="314" t="s">
        <v>626</v>
      </c>
      <c r="BT76" s="314" t="s">
        <v>626</v>
      </c>
      <c r="BU76" s="314">
        <v>1</v>
      </c>
      <c r="BV76" s="314" t="s">
        <v>626</v>
      </c>
      <c r="BW76" s="314" t="s">
        <v>626</v>
      </c>
      <c r="BX76" s="314" t="s">
        <v>626</v>
      </c>
      <c r="BY76" s="314" t="s">
        <v>626</v>
      </c>
      <c r="BZ76" s="314" t="s">
        <v>626</v>
      </c>
      <c r="CA76" s="314" t="s">
        <v>626</v>
      </c>
      <c r="CB76" s="314" t="s">
        <v>626</v>
      </c>
      <c r="CC76" s="314" t="s">
        <v>626</v>
      </c>
      <c r="CD76" s="314" t="s">
        <v>626</v>
      </c>
      <c r="CE76" s="314" t="s">
        <v>626</v>
      </c>
      <c r="CF76" s="314" t="s">
        <v>626</v>
      </c>
      <c r="CG76" s="314" t="s">
        <v>626</v>
      </c>
      <c r="CH76" s="314" t="s">
        <v>626</v>
      </c>
      <c r="CI76" s="314" t="s">
        <v>626</v>
      </c>
      <c r="CJ76" s="314" t="s">
        <v>626</v>
      </c>
      <c r="CK76" s="314" t="s">
        <v>626</v>
      </c>
      <c r="CL76" s="314" t="s">
        <v>626</v>
      </c>
      <c r="CM76" s="314" t="s">
        <v>626</v>
      </c>
      <c r="CN76" s="314" t="s">
        <v>626</v>
      </c>
      <c r="CO76" s="314" t="s">
        <v>626</v>
      </c>
      <c r="CP76" s="314" t="s">
        <v>626</v>
      </c>
      <c r="CQ76" s="314" t="s">
        <v>626</v>
      </c>
      <c r="CR76" s="314" t="s">
        <v>626</v>
      </c>
      <c r="CS76" s="314" t="s">
        <v>626</v>
      </c>
      <c r="CT76" s="314" t="s">
        <v>626</v>
      </c>
      <c r="CU76" s="314" t="s">
        <v>626</v>
      </c>
      <c r="CV76" s="314" t="s">
        <v>626</v>
      </c>
      <c r="CW76" s="314" t="s">
        <v>626</v>
      </c>
      <c r="CX76" s="314" t="s">
        <v>626</v>
      </c>
      <c r="CY76" s="314" t="s">
        <v>626</v>
      </c>
      <c r="CZ76" s="314" t="s">
        <v>626</v>
      </c>
      <c r="DA76" s="314" t="s">
        <v>626</v>
      </c>
      <c r="DB76" s="314" t="s">
        <v>626</v>
      </c>
      <c r="DC76" s="314" t="s">
        <v>626</v>
      </c>
      <c r="DD76" s="314" t="s">
        <v>626</v>
      </c>
      <c r="DE76" s="314" t="s">
        <v>626</v>
      </c>
      <c r="DF76" s="314" t="s">
        <v>626</v>
      </c>
      <c r="DG76" s="315" t="s">
        <v>626</v>
      </c>
    </row>
    <row r="77" spans="1:111" ht="15" customHeight="1" x14ac:dyDescent="0.3">
      <c r="A77" s="513">
        <v>71</v>
      </c>
      <c r="B77" s="228" t="s">
        <v>364</v>
      </c>
      <c r="C77" s="222" t="s">
        <v>3</v>
      </c>
      <c r="D77" s="313" t="s">
        <v>626</v>
      </c>
      <c r="E77" s="314" t="s">
        <v>626</v>
      </c>
      <c r="F77" s="314" t="s">
        <v>626</v>
      </c>
      <c r="G77" s="314" t="s">
        <v>626</v>
      </c>
      <c r="H77" s="314" t="s">
        <v>626</v>
      </c>
      <c r="I77" s="314" t="s">
        <v>626</v>
      </c>
      <c r="J77" s="314" t="s">
        <v>626</v>
      </c>
      <c r="K77" s="314" t="s">
        <v>626</v>
      </c>
      <c r="L77" s="314" t="s">
        <v>626</v>
      </c>
      <c r="M77" s="314" t="s">
        <v>626</v>
      </c>
      <c r="N77" s="314" t="s">
        <v>626</v>
      </c>
      <c r="O77" s="314" t="s">
        <v>626</v>
      </c>
      <c r="P77" s="314" t="s">
        <v>626</v>
      </c>
      <c r="Q77" s="314" t="s">
        <v>626</v>
      </c>
      <c r="R77" s="314" t="s">
        <v>626</v>
      </c>
      <c r="S77" s="314" t="s">
        <v>626</v>
      </c>
      <c r="T77" s="314" t="s">
        <v>626</v>
      </c>
      <c r="U77" s="314" t="s">
        <v>626</v>
      </c>
      <c r="V77" s="314" t="s">
        <v>626</v>
      </c>
      <c r="W77" s="314" t="s">
        <v>626</v>
      </c>
      <c r="X77" s="314" t="s">
        <v>626</v>
      </c>
      <c r="Y77" s="314" t="s">
        <v>626</v>
      </c>
      <c r="Z77" s="314" t="s">
        <v>626</v>
      </c>
      <c r="AA77" s="314" t="s">
        <v>626</v>
      </c>
      <c r="AB77" s="314" t="s">
        <v>626</v>
      </c>
      <c r="AC77" s="314" t="s">
        <v>626</v>
      </c>
      <c r="AD77" s="314" t="s">
        <v>626</v>
      </c>
      <c r="AE77" s="314" t="s">
        <v>626</v>
      </c>
      <c r="AF77" s="314" t="s">
        <v>626</v>
      </c>
      <c r="AG77" s="314" t="s">
        <v>626</v>
      </c>
      <c r="AH77" s="314" t="s">
        <v>626</v>
      </c>
      <c r="AI77" s="314" t="s">
        <v>626</v>
      </c>
      <c r="AJ77" s="314" t="s">
        <v>626</v>
      </c>
      <c r="AK77" s="314" t="s">
        <v>626</v>
      </c>
      <c r="AL77" s="314" t="s">
        <v>626</v>
      </c>
      <c r="AM77" s="314" t="s">
        <v>626</v>
      </c>
      <c r="AN77" s="314" t="s">
        <v>626</v>
      </c>
      <c r="AO77" s="314" t="s">
        <v>626</v>
      </c>
      <c r="AP77" s="314" t="s">
        <v>626</v>
      </c>
      <c r="AQ77" s="314" t="s">
        <v>626</v>
      </c>
      <c r="AR77" s="314" t="s">
        <v>626</v>
      </c>
      <c r="AS77" s="314" t="s">
        <v>626</v>
      </c>
      <c r="AT77" s="314" t="s">
        <v>626</v>
      </c>
      <c r="AU77" s="314" t="s">
        <v>626</v>
      </c>
      <c r="AV77" s="314" t="s">
        <v>626</v>
      </c>
      <c r="AW77" s="314" t="s">
        <v>626</v>
      </c>
      <c r="AX77" s="314" t="s">
        <v>626</v>
      </c>
      <c r="AY77" s="314" t="s">
        <v>626</v>
      </c>
      <c r="AZ77" s="314" t="s">
        <v>626</v>
      </c>
      <c r="BA77" s="314" t="s">
        <v>626</v>
      </c>
      <c r="BB77" s="314" t="s">
        <v>626</v>
      </c>
      <c r="BC77" s="314" t="s">
        <v>626</v>
      </c>
      <c r="BD77" s="314" t="s">
        <v>626</v>
      </c>
      <c r="BE77" s="314" t="s">
        <v>626</v>
      </c>
      <c r="BF77" s="314" t="s">
        <v>626</v>
      </c>
      <c r="BG77" s="314" t="s">
        <v>626</v>
      </c>
      <c r="BH77" s="314" t="s">
        <v>626</v>
      </c>
      <c r="BI77" s="314" t="s">
        <v>626</v>
      </c>
      <c r="BJ77" s="314" t="s">
        <v>626</v>
      </c>
      <c r="BK77" s="314" t="s">
        <v>626</v>
      </c>
      <c r="BL77" s="314" t="s">
        <v>626</v>
      </c>
      <c r="BM77" s="314" t="s">
        <v>626</v>
      </c>
      <c r="BN77" s="314" t="s">
        <v>626</v>
      </c>
      <c r="BO77" s="314" t="s">
        <v>626</v>
      </c>
      <c r="BP77" s="314" t="s">
        <v>626</v>
      </c>
      <c r="BQ77" s="314" t="s">
        <v>626</v>
      </c>
      <c r="BR77" s="314" t="s">
        <v>626</v>
      </c>
      <c r="BS77" s="314" t="s">
        <v>626</v>
      </c>
      <c r="BT77" s="314" t="s">
        <v>626</v>
      </c>
      <c r="BU77" s="314" t="s">
        <v>626</v>
      </c>
      <c r="BV77" s="314">
        <v>1</v>
      </c>
      <c r="BW77" s="314" t="s">
        <v>626</v>
      </c>
      <c r="BX77" s="314" t="s">
        <v>626</v>
      </c>
      <c r="BY77" s="314" t="s">
        <v>626</v>
      </c>
      <c r="BZ77" s="314" t="s">
        <v>626</v>
      </c>
      <c r="CA77" s="314" t="s">
        <v>626</v>
      </c>
      <c r="CB77" s="314" t="s">
        <v>626</v>
      </c>
      <c r="CC77" s="314" t="s">
        <v>626</v>
      </c>
      <c r="CD77" s="314" t="s">
        <v>626</v>
      </c>
      <c r="CE77" s="314" t="s">
        <v>626</v>
      </c>
      <c r="CF77" s="314" t="s">
        <v>626</v>
      </c>
      <c r="CG77" s="314" t="s">
        <v>626</v>
      </c>
      <c r="CH77" s="314" t="s">
        <v>626</v>
      </c>
      <c r="CI77" s="314" t="s">
        <v>626</v>
      </c>
      <c r="CJ77" s="314" t="s">
        <v>626</v>
      </c>
      <c r="CK77" s="314" t="s">
        <v>626</v>
      </c>
      <c r="CL77" s="314" t="s">
        <v>626</v>
      </c>
      <c r="CM77" s="314" t="s">
        <v>626</v>
      </c>
      <c r="CN77" s="314" t="s">
        <v>626</v>
      </c>
      <c r="CO77" s="314" t="s">
        <v>626</v>
      </c>
      <c r="CP77" s="314" t="s">
        <v>626</v>
      </c>
      <c r="CQ77" s="314" t="s">
        <v>626</v>
      </c>
      <c r="CR77" s="314" t="s">
        <v>626</v>
      </c>
      <c r="CS77" s="314" t="s">
        <v>626</v>
      </c>
      <c r="CT77" s="314" t="s">
        <v>626</v>
      </c>
      <c r="CU77" s="314" t="s">
        <v>626</v>
      </c>
      <c r="CV77" s="314" t="s">
        <v>626</v>
      </c>
      <c r="CW77" s="314" t="s">
        <v>626</v>
      </c>
      <c r="CX77" s="314" t="s">
        <v>626</v>
      </c>
      <c r="CY77" s="314" t="s">
        <v>626</v>
      </c>
      <c r="CZ77" s="314" t="s">
        <v>626</v>
      </c>
      <c r="DA77" s="314" t="s">
        <v>626</v>
      </c>
      <c r="DB77" s="314" t="s">
        <v>626</v>
      </c>
      <c r="DC77" s="314" t="s">
        <v>626</v>
      </c>
      <c r="DD77" s="314" t="s">
        <v>626</v>
      </c>
      <c r="DE77" s="314" t="s">
        <v>626</v>
      </c>
      <c r="DF77" s="314" t="s">
        <v>626</v>
      </c>
      <c r="DG77" s="315" t="s">
        <v>626</v>
      </c>
    </row>
    <row r="78" spans="1:111" ht="15" customHeight="1" x14ac:dyDescent="0.3">
      <c r="A78" s="513">
        <v>72</v>
      </c>
      <c r="B78" s="228" t="s">
        <v>365</v>
      </c>
      <c r="C78" s="222" t="s">
        <v>233</v>
      </c>
      <c r="D78" s="313" t="s">
        <v>626</v>
      </c>
      <c r="E78" s="314" t="s">
        <v>626</v>
      </c>
      <c r="F78" s="314" t="s">
        <v>626</v>
      </c>
      <c r="G78" s="314" t="s">
        <v>626</v>
      </c>
      <c r="H78" s="314" t="s">
        <v>626</v>
      </c>
      <c r="I78" s="314" t="s">
        <v>626</v>
      </c>
      <c r="J78" s="314" t="s">
        <v>626</v>
      </c>
      <c r="K78" s="314" t="s">
        <v>626</v>
      </c>
      <c r="L78" s="314" t="s">
        <v>626</v>
      </c>
      <c r="M78" s="314" t="s">
        <v>626</v>
      </c>
      <c r="N78" s="314" t="s">
        <v>626</v>
      </c>
      <c r="O78" s="314" t="s">
        <v>626</v>
      </c>
      <c r="P78" s="314" t="s">
        <v>626</v>
      </c>
      <c r="Q78" s="314" t="s">
        <v>626</v>
      </c>
      <c r="R78" s="314" t="s">
        <v>626</v>
      </c>
      <c r="S78" s="314" t="s">
        <v>626</v>
      </c>
      <c r="T78" s="314" t="s">
        <v>626</v>
      </c>
      <c r="U78" s="314" t="s">
        <v>626</v>
      </c>
      <c r="V78" s="314" t="s">
        <v>626</v>
      </c>
      <c r="W78" s="314" t="s">
        <v>626</v>
      </c>
      <c r="X78" s="314" t="s">
        <v>626</v>
      </c>
      <c r="Y78" s="314" t="s">
        <v>626</v>
      </c>
      <c r="Z78" s="314" t="s">
        <v>626</v>
      </c>
      <c r="AA78" s="314" t="s">
        <v>626</v>
      </c>
      <c r="AB78" s="314" t="s">
        <v>626</v>
      </c>
      <c r="AC78" s="314" t="s">
        <v>626</v>
      </c>
      <c r="AD78" s="314" t="s">
        <v>626</v>
      </c>
      <c r="AE78" s="314" t="s">
        <v>626</v>
      </c>
      <c r="AF78" s="314" t="s">
        <v>626</v>
      </c>
      <c r="AG78" s="314" t="s">
        <v>626</v>
      </c>
      <c r="AH78" s="314" t="s">
        <v>626</v>
      </c>
      <c r="AI78" s="314" t="s">
        <v>626</v>
      </c>
      <c r="AJ78" s="314" t="s">
        <v>626</v>
      </c>
      <c r="AK78" s="314" t="s">
        <v>626</v>
      </c>
      <c r="AL78" s="314" t="s">
        <v>626</v>
      </c>
      <c r="AM78" s="314" t="s">
        <v>626</v>
      </c>
      <c r="AN78" s="314" t="s">
        <v>626</v>
      </c>
      <c r="AO78" s="314" t="s">
        <v>626</v>
      </c>
      <c r="AP78" s="314" t="s">
        <v>626</v>
      </c>
      <c r="AQ78" s="314" t="s">
        <v>626</v>
      </c>
      <c r="AR78" s="314" t="s">
        <v>626</v>
      </c>
      <c r="AS78" s="314" t="s">
        <v>626</v>
      </c>
      <c r="AT78" s="314" t="s">
        <v>626</v>
      </c>
      <c r="AU78" s="314" t="s">
        <v>626</v>
      </c>
      <c r="AV78" s="314" t="s">
        <v>626</v>
      </c>
      <c r="AW78" s="314" t="s">
        <v>626</v>
      </c>
      <c r="AX78" s="314" t="s">
        <v>626</v>
      </c>
      <c r="AY78" s="314" t="s">
        <v>626</v>
      </c>
      <c r="AZ78" s="314" t="s">
        <v>626</v>
      </c>
      <c r="BA78" s="314" t="s">
        <v>626</v>
      </c>
      <c r="BB78" s="314" t="s">
        <v>626</v>
      </c>
      <c r="BC78" s="314" t="s">
        <v>626</v>
      </c>
      <c r="BD78" s="314" t="s">
        <v>626</v>
      </c>
      <c r="BE78" s="314" t="s">
        <v>626</v>
      </c>
      <c r="BF78" s="314" t="s">
        <v>626</v>
      </c>
      <c r="BG78" s="314" t="s">
        <v>626</v>
      </c>
      <c r="BH78" s="314" t="s">
        <v>626</v>
      </c>
      <c r="BI78" s="314" t="s">
        <v>626</v>
      </c>
      <c r="BJ78" s="314" t="s">
        <v>626</v>
      </c>
      <c r="BK78" s="314" t="s">
        <v>626</v>
      </c>
      <c r="BL78" s="314" t="s">
        <v>626</v>
      </c>
      <c r="BM78" s="314" t="s">
        <v>626</v>
      </c>
      <c r="BN78" s="314" t="s">
        <v>626</v>
      </c>
      <c r="BO78" s="314" t="s">
        <v>626</v>
      </c>
      <c r="BP78" s="314" t="s">
        <v>626</v>
      </c>
      <c r="BQ78" s="314" t="s">
        <v>626</v>
      </c>
      <c r="BR78" s="314" t="s">
        <v>626</v>
      </c>
      <c r="BS78" s="314" t="s">
        <v>626</v>
      </c>
      <c r="BT78" s="314" t="s">
        <v>626</v>
      </c>
      <c r="BU78" s="314" t="s">
        <v>626</v>
      </c>
      <c r="BV78" s="314" t="s">
        <v>626</v>
      </c>
      <c r="BW78" s="314">
        <v>1</v>
      </c>
      <c r="BX78" s="314" t="s">
        <v>626</v>
      </c>
      <c r="BY78" s="314" t="s">
        <v>626</v>
      </c>
      <c r="BZ78" s="314" t="s">
        <v>626</v>
      </c>
      <c r="CA78" s="314" t="s">
        <v>626</v>
      </c>
      <c r="CB78" s="314" t="s">
        <v>626</v>
      </c>
      <c r="CC78" s="314" t="s">
        <v>626</v>
      </c>
      <c r="CD78" s="314" t="s">
        <v>626</v>
      </c>
      <c r="CE78" s="314" t="s">
        <v>626</v>
      </c>
      <c r="CF78" s="314" t="s">
        <v>626</v>
      </c>
      <c r="CG78" s="314" t="s">
        <v>626</v>
      </c>
      <c r="CH78" s="314" t="s">
        <v>626</v>
      </c>
      <c r="CI78" s="314" t="s">
        <v>626</v>
      </c>
      <c r="CJ78" s="314" t="s">
        <v>626</v>
      </c>
      <c r="CK78" s="314" t="s">
        <v>626</v>
      </c>
      <c r="CL78" s="314" t="s">
        <v>626</v>
      </c>
      <c r="CM78" s="314" t="s">
        <v>626</v>
      </c>
      <c r="CN78" s="314" t="s">
        <v>626</v>
      </c>
      <c r="CO78" s="314" t="s">
        <v>626</v>
      </c>
      <c r="CP78" s="314" t="s">
        <v>626</v>
      </c>
      <c r="CQ78" s="314" t="s">
        <v>626</v>
      </c>
      <c r="CR78" s="314" t="s">
        <v>626</v>
      </c>
      <c r="CS78" s="314" t="s">
        <v>626</v>
      </c>
      <c r="CT78" s="314" t="s">
        <v>626</v>
      </c>
      <c r="CU78" s="314" t="s">
        <v>626</v>
      </c>
      <c r="CV78" s="314" t="s">
        <v>626</v>
      </c>
      <c r="CW78" s="314" t="s">
        <v>626</v>
      </c>
      <c r="CX78" s="314" t="s">
        <v>626</v>
      </c>
      <c r="CY78" s="314" t="s">
        <v>626</v>
      </c>
      <c r="CZ78" s="314" t="s">
        <v>626</v>
      </c>
      <c r="DA78" s="314" t="s">
        <v>626</v>
      </c>
      <c r="DB78" s="314" t="s">
        <v>626</v>
      </c>
      <c r="DC78" s="314" t="s">
        <v>626</v>
      </c>
      <c r="DD78" s="314" t="s">
        <v>626</v>
      </c>
      <c r="DE78" s="314" t="s">
        <v>626</v>
      </c>
      <c r="DF78" s="314" t="s">
        <v>626</v>
      </c>
      <c r="DG78" s="315" t="s">
        <v>626</v>
      </c>
    </row>
    <row r="79" spans="1:111" ht="15" customHeight="1" x14ac:dyDescent="0.3">
      <c r="A79" s="513">
        <v>73</v>
      </c>
      <c r="B79" s="228" t="s">
        <v>366</v>
      </c>
      <c r="C79" s="222" t="s">
        <v>234</v>
      </c>
      <c r="D79" s="313" t="s">
        <v>626</v>
      </c>
      <c r="E79" s="314" t="s">
        <v>626</v>
      </c>
      <c r="F79" s="314" t="s">
        <v>626</v>
      </c>
      <c r="G79" s="314" t="s">
        <v>626</v>
      </c>
      <c r="H79" s="314" t="s">
        <v>626</v>
      </c>
      <c r="I79" s="314" t="s">
        <v>626</v>
      </c>
      <c r="J79" s="314" t="s">
        <v>626</v>
      </c>
      <c r="K79" s="314" t="s">
        <v>626</v>
      </c>
      <c r="L79" s="314" t="s">
        <v>626</v>
      </c>
      <c r="M79" s="314" t="s">
        <v>626</v>
      </c>
      <c r="N79" s="314" t="s">
        <v>626</v>
      </c>
      <c r="O79" s="314" t="s">
        <v>626</v>
      </c>
      <c r="P79" s="314" t="s">
        <v>626</v>
      </c>
      <c r="Q79" s="314" t="s">
        <v>626</v>
      </c>
      <c r="R79" s="314" t="s">
        <v>626</v>
      </c>
      <c r="S79" s="314" t="s">
        <v>626</v>
      </c>
      <c r="T79" s="314" t="s">
        <v>626</v>
      </c>
      <c r="U79" s="314" t="s">
        <v>626</v>
      </c>
      <c r="V79" s="314" t="s">
        <v>626</v>
      </c>
      <c r="W79" s="314" t="s">
        <v>626</v>
      </c>
      <c r="X79" s="314" t="s">
        <v>626</v>
      </c>
      <c r="Y79" s="314" t="s">
        <v>626</v>
      </c>
      <c r="Z79" s="314" t="s">
        <v>626</v>
      </c>
      <c r="AA79" s="314" t="s">
        <v>626</v>
      </c>
      <c r="AB79" s="314" t="s">
        <v>626</v>
      </c>
      <c r="AC79" s="314" t="s">
        <v>626</v>
      </c>
      <c r="AD79" s="314" t="s">
        <v>626</v>
      </c>
      <c r="AE79" s="314" t="s">
        <v>626</v>
      </c>
      <c r="AF79" s="314" t="s">
        <v>626</v>
      </c>
      <c r="AG79" s="314" t="s">
        <v>626</v>
      </c>
      <c r="AH79" s="314" t="s">
        <v>626</v>
      </c>
      <c r="AI79" s="314" t="s">
        <v>626</v>
      </c>
      <c r="AJ79" s="314" t="s">
        <v>626</v>
      </c>
      <c r="AK79" s="314" t="s">
        <v>626</v>
      </c>
      <c r="AL79" s="314" t="s">
        <v>626</v>
      </c>
      <c r="AM79" s="314" t="s">
        <v>626</v>
      </c>
      <c r="AN79" s="314" t="s">
        <v>626</v>
      </c>
      <c r="AO79" s="314" t="s">
        <v>626</v>
      </c>
      <c r="AP79" s="314" t="s">
        <v>626</v>
      </c>
      <c r="AQ79" s="314" t="s">
        <v>626</v>
      </c>
      <c r="AR79" s="314" t="s">
        <v>626</v>
      </c>
      <c r="AS79" s="314" t="s">
        <v>626</v>
      </c>
      <c r="AT79" s="314" t="s">
        <v>626</v>
      </c>
      <c r="AU79" s="314" t="s">
        <v>626</v>
      </c>
      <c r="AV79" s="314" t="s">
        <v>626</v>
      </c>
      <c r="AW79" s="314" t="s">
        <v>626</v>
      </c>
      <c r="AX79" s="314" t="s">
        <v>626</v>
      </c>
      <c r="AY79" s="314" t="s">
        <v>626</v>
      </c>
      <c r="AZ79" s="314" t="s">
        <v>626</v>
      </c>
      <c r="BA79" s="314" t="s">
        <v>626</v>
      </c>
      <c r="BB79" s="314" t="s">
        <v>626</v>
      </c>
      <c r="BC79" s="314" t="s">
        <v>626</v>
      </c>
      <c r="BD79" s="314" t="s">
        <v>626</v>
      </c>
      <c r="BE79" s="314" t="s">
        <v>626</v>
      </c>
      <c r="BF79" s="314" t="s">
        <v>626</v>
      </c>
      <c r="BG79" s="314" t="s">
        <v>626</v>
      </c>
      <c r="BH79" s="314" t="s">
        <v>626</v>
      </c>
      <c r="BI79" s="314" t="s">
        <v>626</v>
      </c>
      <c r="BJ79" s="314" t="s">
        <v>626</v>
      </c>
      <c r="BK79" s="314" t="s">
        <v>626</v>
      </c>
      <c r="BL79" s="314" t="s">
        <v>626</v>
      </c>
      <c r="BM79" s="314" t="s">
        <v>626</v>
      </c>
      <c r="BN79" s="314" t="s">
        <v>626</v>
      </c>
      <c r="BO79" s="314" t="s">
        <v>626</v>
      </c>
      <c r="BP79" s="314" t="s">
        <v>626</v>
      </c>
      <c r="BQ79" s="314" t="s">
        <v>626</v>
      </c>
      <c r="BR79" s="314" t="s">
        <v>626</v>
      </c>
      <c r="BS79" s="314" t="s">
        <v>626</v>
      </c>
      <c r="BT79" s="314" t="s">
        <v>626</v>
      </c>
      <c r="BU79" s="314" t="s">
        <v>626</v>
      </c>
      <c r="BV79" s="314" t="s">
        <v>626</v>
      </c>
      <c r="BW79" s="314" t="s">
        <v>626</v>
      </c>
      <c r="BX79" s="314">
        <v>1</v>
      </c>
      <c r="BY79" s="314" t="s">
        <v>626</v>
      </c>
      <c r="BZ79" s="314" t="s">
        <v>626</v>
      </c>
      <c r="CA79" s="314" t="s">
        <v>626</v>
      </c>
      <c r="CB79" s="314" t="s">
        <v>626</v>
      </c>
      <c r="CC79" s="314" t="s">
        <v>626</v>
      </c>
      <c r="CD79" s="314" t="s">
        <v>626</v>
      </c>
      <c r="CE79" s="314" t="s">
        <v>626</v>
      </c>
      <c r="CF79" s="314" t="s">
        <v>626</v>
      </c>
      <c r="CG79" s="314" t="s">
        <v>626</v>
      </c>
      <c r="CH79" s="314" t="s">
        <v>626</v>
      </c>
      <c r="CI79" s="314" t="s">
        <v>626</v>
      </c>
      <c r="CJ79" s="314" t="s">
        <v>626</v>
      </c>
      <c r="CK79" s="314" t="s">
        <v>626</v>
      </c>
      <c r="CL79" s="314" t="s">
        <v>626</v>
      </c>
      <c r="CM79" s="314" t="s">
        <v>626</v>
      </c>
      <c r="CN79" s="314" t="s">
        <v>626</v>
      </c>
      <c r="CO79" s="314" t="s">
        <v>626</v>
      </c>
      <c r="CP79" s="314" t="s">
        <v>626</v>
      </c>
      <c r="CQ79" s="314" t="s">
        <v>626</v>
      </c>
      <c r="CR79" s="314" t="s">
        <v>626</v>
      </c>
      <c r="CS79" s="314" t="s">
        <v>626</v>
      </c>
      <c r="CT79" s="314" t="s">
        <v>626</v>
      </c>
      <c r="CU79" s="314" t="s">
        <v>626</v>
      </c>
      <c r="CV79" s="314" t="s">
        <v>626</v>
      </c>
      <c r="CW79" s="314" t="s">
        <v>626</v>
      </c>
      <c r="CX79" s="314" t="s">
        <v>626</v>
      </c>
      <c r="CY79" s="314" t="s">
        <v>626</v>
      </c>
      <c r="CZ79" s="314" t="s">
        <v>626</v>
      </c>
      <c r="DA79" s="314" t="s">
        <v>626</v>
      </c>
      <c r="DB79" s="314" t="s">
        <v>626</v>
      </c>
      <c r="DC79" s="314" t="s">
        <v>626</v>
      </c>
      <c r="DD79" s="314" t="s">
        <v>626</v>
      </c>
      <c r="DE79" s="314" t="s">
        <v>626</v>
      </c>
      <c r="DF79" s="314" t="s">
        <v>626</v>
      </c>
      <c r="DG79" s="315" t="s">
        <v>626</v>
      </c>
    </row>
    <row r="80" spans="1:111" ht="15" customHeight="1" x14ac:dyDescent="0.3">
      <c r="A80" s="513">
        <v>74</v>
      </c>
      <c r="B80" s="228" t="s">
        <v>367</v>
      </c>
      <c r="C80" s="222" t="s">
        <v>368</v>
      </c>
      <c r="D80" s="313" t="s">
        <v>626</v>
      </c>
      <c r="E80" s="314" t="s">
        <v>626</v>
      </c>
      <c r="F80" s="314" t="s">
        <v>626</v>
      </c>
      <c r="G80" s="314" t="s">
        <v>626</v>
      </c>
      <c r="H80" s="314" t="s">
        <v>626</v>
      </c>
      <c r="I80" s="314" t="s">
        <v>626</v>
      </c>
      <c r="J80" s="314" t="s">
        <v>626</v>
      </c>
      <c r="K80" s="314" t="s">
        <v>626</v>
      </c>
      <c r="L80" s="314" t="s">
        <v>626</v>
      </c>
      <c r="M80" s="314" t="s">
        <v>626</v>
      </c>
      <c r="N80" s="314" t="s">
        <v>626</v>
      </c>
      <c r="O80" s="314" t="s">
        <v>626</v>
      </c>
      <c r="P80" s="314" t="s">
        <v>626</v>
      </c>
      <c r="Q80" s="314" t="s">
        <v>626</v>
      </c>
      <c r="R80" s="314" t="s">
        <v>626</v>
      </c>
      <c r="S80" s="314" t="s">
        <v>626</v>
      </c>
      <c r="T80" s="314" t="s">
        <v>626</v>
      </c>
      <c r="U80" s="314" t="s">
        <v>626</v>
      </c>
      <c r="V80" s="314" t="s">
        <v>626</v>
      </c>
      <c r="W80" s="314" t="s">
        <v>626</v>
      </c>
      <c r="X80" s="314" t="s">
        <v>626</v>
      </c>
      <c r="Y80" s="314" t="s">
        <v>626</v>
      </c>
      <c r="Z80" s="314" t="s">
        <v>626</v>
      </c>
      <c r="AA80" s="314" t="s">
        <v>626</v>
      </c>
      <c r="AB80" s="314" t="s">
        <v>626</v>
      </c>
      <c r="AC80" s="314" t="s">
        <v>626</v>
      </c>
      <c r="AD80" s="314" t="s">
        <v>626</v>
      </c>
      <c r="AE80" s="314" t="s">
        <v>626</v>
      </c>
      <c r="AF80" s="314" t="s">
        <v>626</v>
      </c>
      <c r="AG80" s="314" t="s">
        <v>626</v>
      </c>
      <c r="AH80" s="314" t="s">
        <v>626</v>
      </c>
      <c r="AI80" s="314" t="s">
        <v>626</v>
      </c>
      <c r="AJ80" s="314" t="s">
        <v>626</v>
      </c>
      <c r="AK80" s="314" t="s">
        <v>626</v>
      </c>
      <c r="AL80" s="314" t="s">
        <v>626</v>
      </c>
      <c r="AM80" s="314" t="s">
        <v>626</v>
      </c>
      <c r="AN80" s="314" t="s">
        <v>626</v>
      </c>
      <c r="AO80" s="314" t="s">
        <v>626</v>
      </c>
      <c r="AP80" s="314" t="s">
        <v>626</v>
      </c>
      <c r="AQ80" s="314" t="s">
        <v>626</v>
      </c>
      <c r="AR80" s="314" t="s">
        <v>626</v>
      </c>
      <c r="AS80" s="314" t="s">
        <v>626</v>
      </c>
      <c r="AT80" s="314" t="s">
        <v>626</v>
      </c>
      <c r="AU80" s="314" t="s">
        <v>626</v>
      </c>
      <c r="AV80" s="314" t="s">
        <v>626</v>
      </c>
      <c r="AW80" s="314" t="s">
        <v>626</v>
      </c>
      <c r="AX80" s="314" t="s">
        <v>626</v>
      </c>
      <c r="AY80" s="314" t="s">
        <v>626</v>
      </c>
      <c r="AZ80" s="314" t="s">
        <v>626</v>
      </c>
      <c r="BA80" s="314" t="s">
        <v>626</v>
      </c>
      <c r="BB80" s="314" t="s">
        <v>626</v>
      </c>
      <c r="BC80" s="314" t="s">
        <v>626</v>
      </c>
      <c r="BD80" s="314" t="s">
        <v>626</v>
      </c>
      <c r="BE80" s="314" t="s">
        <v>626</v>
      </c>
      <c r="BF80" s="314" t="s">
        <v>626</v>
      </c>
      <c r="BG80" s="314" t="s">
        <v>626</v>
      </c>
      <c r="BH80" s="314" t="s">
        <v>626</v>
      </c>
      <c r="BI80" s="314" t="s">
        <v>626</v>
      </c>
      <c r="BJ80" s="314" t="s">
        <v>626</v>
      </c>
      <c r="BK80" s="314" t="s">
        <v>626</v>
      </c>
      <c r="BL80" s="314" t="s">
        <v>626</v>
      </c>
      <c r="BM80" s="314" t="s">
        <v>626</v>
      </c>
      <c r="BN80" s="314" t="s">
        <v>626</v>
      </c>
      <c r="BO80" s="314" t="s">
        <v>626</v>
      </c>
      <c r="BP80" s="314" t="s">
        <v>626</v>
      </c>
      <c r="BQ80" s="314" t="s">
        <v>626</v>
      </c>
      <c r="BR80" s="314" t="s">
        <v>626</v>
      </c>
      <c r="BS80" s="314" t="s">
        <v>626</v>
      </c>
      <c r="BT80" s="314" t="s">
        <v>626</v>
      </c>
      <c r="BU80" s="314" t="s">
        <v>626</v>
      </c>
      <c r="BV80" s="314" t="s">
        <v>626</v>
      </c>
      <c r="BW80" s="314" t="s">
        <v>626</v>
      </c>
      <c r="BX80" s="314" t="s">
        <v>626</v>
      </c>
      <c r="BY80" s="314">
        <v>1</v>
      </c>
      <c r="BZ80" s="314" t="s">
        <v>626</v>
      </c>
      <c r="CA80" s="314" t="s">
        <v>626</v>
      </c>
      <c r="CB80" s="314" t="s">
        <v>626</v>
      </c>
      <c r="CC80" s="314" t="s">
        <v>626</v>
      </c>
      <c r="CD80" s="314" t="s">
        <v>626</v>
      </c>
      <c r="CE80" s="314" t="s">
        <v>626</v>
      </c>
      <c r="CF80" s="314" t="s">
        <v>626</v>
      </c>
      <c r="CG80" s="314" t="s">
        <v>626</v>
      </c>
      <c r="CH80" s="314" t="s">
        <v>626</v>
      </c>
      <c r="CI80" s="314" t="s">
        <v>626</v>
      </c>
      <c r="CJ80" s="314" t="s">
        <v>626</v>
      </c>
      <c r="CK80" s="314" t="s">
        <v>626</v>
      </c>
      <c r="CL80" s="314" t="s">
        <v>626</v>
      </c>
      <c r="CM80" s="314" t="s">
        <v>626</v>
      </c>
      <c r="CN80" s="314" t="s">
        <v>626</v>
      </c>
      <c r="CO80" s="314" t="s">
        <v>626</v>
      </c>
      <c r="CP80" s="314" t="s">
        <v>626</v>
      </c>
      <c r="CQ80" s="314" t="s">
        <v>626</v>
      </c>
      <c r="CR80" s="314" t="s">
        <v>626</v>
      </c>
      <c r="CS80" s="314" t="s">
        <v>626</v>
      </c>
      <c r="CT80" s="314" t="s">
        <v>626</v>
      </c>
      <c r="CU80" s="314" t="s">
        <v>626</v>
      </c>
      <c r="CV80" s="314" t="s">
        <v>626</v>
      </c>
      <c r="CW80" s="314" t="s">
        <v>626</v>
      </c>
      <c r="CX80" s="314" t="s">
        <v>626</v>
      </c>
      <c r="CY80" s="314" t="s">
        <v>626</v>
      </c>
      <c r="CZ80" s="314" t="s">
        <v>626</v>
      </c>
      <c r="DA80" s="314" t="s">
        <v>626</v>
      </c>
      <c r="DB80" s="314" t="s">
        <v>626</v>
      </c>
      <c r="DC80" s="314" t="s">
        <v>626</v>
      </c>
      <c r="DD80" s="314" t="s">
        <v>626</v>
      </c>
      <c r="DE80" s="314" t="s">
        <v>626</v>
      </c>
      <c r="DF80" s="314" t="s">
        <v>626</v>
      </c>
      <c r="DG80" s="315" t="s">
        <v>626</v>
      </c>
    </row>
    <row r="81" spans="1:111" ht="15" customHeight="1" x14ac:dyDescent="0.3">
      <c r="A81" s="513">
        <v>75</v>
      </c>
      <c r="B81" s="228" t="s">
        <v>369</v>
      </c>
      <c r="C81" s="222" t="s">
        <v>235</v>
      </c>
      <c r="D81" s="313" t="s">
        <v>626</v>
      </c>
      <c r="E81" s="314" t="s">
        <v>626</v>
      </c>
      <c r="F81" s="314" t="s">
        <v>626</v>
      </c>
      <c r="G81" s="314" t="s">
        <v>626</v>
      </c>
      <c r="H81" s="314" t="s">
        <v>626</v>
      </c>
      <c r="I81" s="314" t="s">
        <v>626</v>
      </c>
      <c r="J81" s="314" t="s">
        <v>626</v>
      </c>
      <c r="K81" s="314" t="s">
        <v>626</v>
      </c>
      <c r="L81" s="314" t="s">
        <v>626</v>
      </c>
      <c r="M81" s="314" t="s">
        <v>626</v>
      </c>
      <c r="N81" s="314" t="s">
        <v>626</v>
      </c>
      <c r="O81" s="314" t="s">
        <v>626</v>
      </c>
      <c r="P81" s="314" t="s">
        <v>626</v>
      </c>
      <c r="Q81" s="314" t="s">
        <v>626</v>
      </c>
      <c r="R81" s="314" t="s">
        <v>626</v>
      </c>
      <c r="S81" s="314" t="s">
        <v>626</v>
      </c>
      <c r="T81" s="314" t="s">
        <v>626</v>
      </c>
      <c r="U81" s="314" t="s">
        <v>626</v>
      </c>
      <c r="V81" s="314" t="s">
        <v>626</v>
      </c>
      <c r="W81" s="314" t="s">
        <v>626</v>
      </c>
      <c r="X81" s="314" t="s">
        <v>626</v>
      </c>
      <c r="Y81" s="314" t="s">
        <v>626</v>
      </c>
      <c r="Z81" s="314" t="s">
        <v>626</v>
      </c>
      <c r="AA81" s="314" t="s">
        <v>626</v>
      </c>
      <c r="AB81" s="314" t="s">
        <v>626</v>
      </c>
      <c r="AC81" s="314" t="s">
        <v>626</v>
      </c>
      <c r="AD81" s="314" t="s">
        <v>626</v>
      </c>
      <c r="AE81" s="314" t="s">
        <v>626</v>
      </c>
      <c r="AF81" s="314" t="s">
        <v>626</v>
      </c>
      <c r="AG81" s="314" t="s">
        <v>626</v>
      </c>
      <c r="AH81" s="314" t="s">
        <v>626</v>
      </c>
      <c r="AI81" s="314" t="s">
        <v>626</v>
      </c>
      <c r="AJ81" s="314" t="s">
        <v>626</v>
      </c>
      <c r="AK81" s="314" t="s">
        <v>626</v>
      </c>
      <c r="AL81" s="314" t="s">
        <v>626</v>
      </c>
      <c r="AM81" s="314" t="s">
        <v>626</v>
      </c>
      <c r="AN81" s="314" t="s">
        <v>626</v>
      </c>
      <c r="AO81" s="314" t="s">
        <v>626</v>
      </c>
      <c r="AP81" s="314" t="s">
        <v>626</v>
      </c>
      <c r="AQ81" s="314" t="s">
        <v>626</v>
      </c>
      <c r="AR81" s="314" t="s">
        <v>626</v>
      </c>
      <c r="AS81" s="314" t="s">
        <v>626</v>
      </c>
      <c r="AT81" s="314" t="s">
        <v>626</v>
      </c>
      <c r="AU81" s="314" t="s">
        <v>626</v>
      </c>
      <c r="AV81" s="314" t="s">
        <v>626</v>
      </c>
      <c r="AW81" s="314" t="s">
        <v>626</v>
      </c>
      <c r="AX81" s="314" t="s">
        <v>626</v>
      </c>
      <c r="AY81" s="314" t="s">
        <v>626</v>
      </c>
      <c r="AZ81" s="314" t="s">
        <v>626</v>
      </c>
      <c r="BA81" s="314" t="s">
        <v>626</v>
      </c>
      <c r="BB81" s="314" t="s">
        <v>626</v>
      </c>
      <c r="BC81" s="314" t="s">
        <v>626</v>
      </c>
      <c r="BD81" s="314" t="s">
        <v>626</v>
      </c>
      <c r="BE81" s="314" t="s">
        <v>626</v>
      </c>
      <c r="BF81" s="314" t="s">
        <v>626</v>
      </c>
      <c r="BG81" s="314" t="s">
        <v>626</v>
      </c>
      <c r="BH81" s="314" t="s">
        <v>626</v>
      </c>
      <c r="BI81" s="314" t="s">
        <v>626</v>
      </c>
      <c r="BJ81" s="314" t="s">
        <v>626</v>
      </c>
      <c r="BK81" s="314" t="s">
        <v>626</v>
      </c>
      <c r="BL81" s="314" t="s">
        <v>626</v>
      </c>
      <c r="BM81" s="314" t="s">
        <v>626</v>
      </c>
      <c r="BN81" s="314" t="s">
        <v>626</v>
      </c>
      <c r="BO81" s="314" t="s">
        <v>626</v>
      </c>
      <c r="BP81" s="314" t="s">
        <v>626</v>
      </c>
      <c r="BQ81" s="314" t="s">
        <v>626</v>
      </c>
      <c r="BR81" s="314" t="s">
        <v>626</v>
      </c>
      <c r="BS81" s="314" t="s">
        <v>626</v>
      </c>
      <c r="BT81" s="314" t="s">
        <v>626</v>
      </c>
      <c r="BU81" s="314" t="s">
        <v>626</v>
      </c>
      <c r="BV81" s="314" t="s">
        <v>626</v>
      </c>
      <c r="BW81" s="314" t="s">
        <v>626</v>
      </c>
      <c r="BX81" s="314" t="s">
        <v>626</v>
      </c>
      <c r="BY81" s="314" t="s">
        <v>626</v>
      </c>
      <c r="BZ81" s="314">
        <v>1</v>
      </c>
      <c r="CA81" s="314" t="s">
        <v>626</v>
      </c>
      <c r="CB81" s="314" t="s">
        <v>626</v>
      </c>
      <c r="CC81" s="314" t="s">
        <v>626</v>
      </c>
      <c r="CD81" s="314" t="s">
        <v>626</v>
      </c>
      <c r="CE81" s="314" t="s">
        <v>626</v>
      </c>
      <c r="CF81" s="314" t="s">
        <v>626</v>
      </c>
      <c r="CG81" s="314" t="s">
        <v>626</v>
      </c>
      <c r="CH81" s="314" t="s">
        <v>626</v>
      </c>
      <c r="CI81" s="314" t="s">
        <v>626</v>
      </c>
      <c r="CJ81" s="314" t="s">
        <v>626</v>
      </c>
      <c r="CK81" s="314" t="s">
        <v>626</v>
      </c>
      <c r="CL81" s="314" t="s">
        <v>626</v>
      </c>
      <c r="CM81" s="314" t="s">
        <v>626</v>
      </c>
      <c r="CN81" s="314" t="s">
        <v>626</v>
      </c>
      <c r="CO81" s="314" t="s">
        <v>626</v>
      </c>
      <c r="CP81" s="314" t="s">
        <v>626</v>
      </c>
      <c r="CQ81" s="314" t="s">
        <v>626</v>
      </c>
      <c r="CR81" s="314" t="s">
        <v>626</v>
      </c>
      <c r="CS81" s="314" t="s">
        <v>626</v>
      </c>
      <c r="CT81" s="314" t="s">
        <v>626</v>
      </c>
      <c r="CU81" s="314" t="s">
        <v>626</v>
      </c>
      <c r="CV81" s="314" t="s">
        <v>626</v>
      </c>
      <c r="CW81" s="314" t="s">
        <v>626</v>
      </c>
      <c r="CX81" s="314" t="s">
        <v>626</v>
      </c>
      <c r="CY81" s="314" t="s">
        <v>626</v>
      </c>
      <c r="CZ81" s="314" t="s">
        <v>626</v>
      </c>
      <c r="DA81" s="314" t="s">
        <v>626</v>
      </c>
      <c r="DB81" s="314" t="s">
        <v>626</v>
      </c>
      <c r="DC81" s="314" t="s">
        <v>626</v>
      </c>
      <c r="DD81" s="314" t="s">
        <v>626</v>
      </c>
      <c r="DE81" s="314" t="s">
        <v>626</v>
      </c>
      <c r="DF81" s="314" t="s">
        <v>626</v>
      </c>
      <c r="DG81" s="315" t="s">
        <v>626</v>
      </c>
    </row>
    <row r="82" spans="1:111" ht="15" customHeight="1" x14ac:dyDescent="0.3">
      <c r="A82" s="513">
        <v>76</v>
      </c>
      <c r="B82" s="228" t="s">
        <v>370</v>
      </c>
      <c r="C82" s="222" t="s">
        <v>371</v>
      </c>
      <c r="D82" s="313" t="s">
        <v>626</v>
      </c>
      <c r="E82" s="314" t="s">
        <v>626</v>
      </c>
      <c r="F82" s="314" t="s">
        <v>626</v>
      </c>
      <c r="G82" s="314" t="s">
        <v>626</v>
      </c>
      <c r="H82" s="314" t="s">
        <v>626</v>
      </c>
      <c r="I82" s="314" t="s">
        <v>626</v>
      </c>
      <c r="J82" s="314" t="s">
        <v>626</v>
      </c>
      <c r="K82" s="314" t="s">
        <v>626</v>
      </c>
      <c r="L82" s="314" t="s">
        <v>626</v>
      </c>
      <c r="M82" s="314" t="s">
        <v>626</v>
      </c>
      <c r="N82" s="314" t="s">
        <v>626</v>
      </c>
      <c r="O82" s="314" t="s">
        <v>626</v>
      </c>
      <c r="P82" s="314" t="s">
        <v>626</v>
      </c>
      <c r="Q82" s="314" t="s">
        <v>626</v>
      </c>
      <c r="R82" s="314" t="s">
        <v>626</v>
      </c>
      <c r="S82" s="314" t="s">
        <v>626</v>
      </c>
      <c r="T82" s="314" t="s">
        <v>626</v>
      </c>
      <c r="U82" s="314" t="s">
        <v>626</v>
      </c>
      <c r="V82" s="314" t="s">
        <v>626</v>
      </c>
      <c r="W82" s="314" t="s">
        <v>626</v>
      </c>
      <c r="X82" s="314" t="s">
        <v>626</v>
      </c>
      <c r="Y82" s="314" t="s">
        <v>626</v>
      </c>
      <c r="Z82" s="314" t="s">
        <v>626</v>
      </c>
      <c r="AA82" s="314" t="s">
        <v>626</v>
      </c>
      <c r="AB82" s="314" t="s">
        <v>626</v>
      </c>
      <c r="AC82" s="314" t="s">
        <v>626</v>
      </c>
      <c r="AD82" s="314" t="s">
        <v>626</v>
      </c>
      <c r="AE82" s="314" t="s">
        <v>626</v>
      </c>
      <c r="AF82" s="314" t="s">
        <v>626</v>
      </c>
      <c r="AG82" s="314" t="s">
        <v>626</v>
      </c>
      <c r="AH82" s="314" t="s">
        <v>626</v>
      </c>
      <c r="AI82" s="314" t="s">
        <v>626</v>
      </c>
      <c r="AJ82" s="314" t="s">
        <v>626</v>
      </c>
      <c r="AK82" s="314" t="s">
        <v>626</v>
      </c>
      <c r="AL82" s="314" t="s">
        <v>626</v>
      </c>
      <c r="AM82" s="314" t="s">
        <v>626</v>
      </c>
      <c r="AN82" s="314" t="s">
        <v>626</v>
      </c>
      <c r="AO82" s="314" t="s">
        <v>626</v>
      </c>
      <c r="AP82" s="314" t="s">
        <v>626</v>
      </c>
      <c r="AQ82" s="314" t="s">
        <v>626</v>
      </c>
      <c r="AR82" s="314" t="s">
        <v>626</v>
      </c>
      <c r="AS82" s="314" t="s">
        <v>626</v>
      </c>
      <c r="AT82" s="314" t="s">
        <v>626</v>
      </c>
      <c r="AU82" s="314" t="s">
        <v>626</v>
      </c>
      <c r="AV82" s="314" t="s">
        <v>626</v>
      </c>
      <c r="AW82" s="314" t="s">
        <v>626</v>
      </c>
      <c r="AX82" s="314" t="s">
        <v>626</v>
      </c>
      <c r="AY82" s="314" t="s">
        <v>626</v>
      </c>
      <c r="AZ82" s="314" t="s">
        <v>626</v>
      </c>
      <c r="BA82" s="314" t="s">
        <v>626</v>
      </c>
      <c r="BB82" s="314" t="s">
        <v>626</v>
      </c>
      <c r="BC82" s="314" t="s">
        <v>626</v>
      </c>
      <c r="BD82" s="314" t="s">
        <v>626</v>
      </c>
      <c r="BE82" s="314" t="s">
        <v>626</v>
      </c>
      <c r="BF82" s="314" t="s">
        <v>626</v>
      </c>
      <c r="BG82" s="314" t="s">
        <v>626</v>
      </c>
      <c r="BH82" s="314" t="s">
        <v>626</v>
      </c>
      <c r="BI82" s="314" t="s">
        <v>626</v>
      </c>
      <c r="BJ82" s="314" t="s">
        <v>626</v>
      </c>
      <c r="BK82" s="314" t="s">
        <v>626</v>
      </c>
      <c r="BL82" s="314" t="s">
        <v>626</v>
      </c>
      <c r="BM82" s="314" t="s">
        <v>626</v>
      </c>
      <c r="BN82" s="314" t="s">
        <v>626</v>
      </c>
      <c r="BO82" s="314" t="s">
        <v>626</v>
      </c>
      <c r="BP82" s="314" t="s">
        <v>626</v>
      </c>
      <c r="BQ82" s="314" t="s">
        <v>626</v>
      </c>
      <c r="BR82" s="314" t="s">
        <v>626</v>
      </c>
      <c r="BS82" s="314" t="s">
        <v>626</v>
      </c>
      <c r="BT82" s="314" t="s">
        <v>626</v>
      </c>
      <c r="BU82" s="314" t="s">
        <v>626</v>
      </c>
      <c r="BV82" s="314" t="s">
        <v>626</v>
      </c>
      <c r="BW82" s="314" t="s">
        <v>626</v>
      </c>
      <c r="BX82" s="314" t="s">
        <v>626</v>
      </c>
      <c r="BY82" s="314" t="s">
        <v>626</v>
      </c>
      <c r="BZ82" s="314" t="s">
        <v>626</v>
      </c>
      <c r="CA82" s="314">
        <v>1</v>
      </c>
      <c r="CB82" s="314" t="s">
        <v>626</v>
      </c>
      <c r="CC82" s="314" t="s">
        <v>626</v>
      </c>
      <c r="CD82" s="314" t="s">
        <v>626</v>
      </c>
      <c r="CE82" s="314" t="s">
        <v>626</v>
      </c>
      <c r="CF82" s="314" t="s">
        <v>626</v>
      </c>
      <c r="CG82" s="314" t="s">
        <v>626</v>
      </c>
      <c r="CH82" s="314" t="s">
        <v>626</v>
      </c>
      <c r="CI82" s="314" t="s">
        <v>626</v>
      </c>
      <c r="CJ82" s="314" t="s">
        <v>626</v>
      </c>
      <c r="CK82" s="314" t="s">
        <v>626</v>
      </c>
      <c r="CL82" s="314" t="s">
        <v>626</v>
      </c>
      <c r="CM82" s="314" t="s">
        <v>626</v>
      </c>
      <c r="CN82" s="314" t="s">
        <v>626</v>
      </c>
      <c r="CO82" s="314" t="s">
        <v>626</v>
      </c>
      <c r="CP82" s="314" t="s">
        <v>626</v>
      </c>
      <c r="CQ82" s="314" t="s">
        <v>626</v>
      </c>
      <c r="CR82" s="314" t="s">
        <v>626</v>
      </c>
      <c r="CS82" s="314" t="s">
        <v>626</v>
      </c>
      <c r="CT82" s="314" t="s">
        <v>626</v>
      </c>
      <c r="CU82" s="314" t="s">
        <v>626</v>
      </c>
      <c r="CV82" s="314" t="s">
        <v>626</v>
      </c>
      <c r="CW82" s="314" t="s">
        <v>626</v>
      </c>
      <c r="CX82" s="314" t="s">
        <v>626</v>
      </c>
      <c r="CY82" s="314" t="s">
        <v>626</v>
      </c>
      <c r="CZ82" s="314" t="s">
        <v>626</v>
      </c>
      <c r="DA82" s="314" t="s">
        <v>626</v>
      </c>
      <c r="DB82" s="314" t="s">
        <v>626</v>
      </c>
      <c r="DC82" s="314" t="s">
        <v>626</v>
      </c>
      <c r="DD82" s="314" t="s">
        <v>626</v>
      </c>
      <c r="DE82" s="314" t="s">
        <v>626</v>
      </c>
      <c r="DF82" s="314" t="s">
        <v>626</v>
      </c>
      <c r="DG82" s="315" t="s">
        <v>626</v>
      </c>
    </row>
    <row r="83" spans="1:111" ht="15" customHeight="1" x14ac:dyDescent="0.3">
      <c r="A83" s="513">
        <v>77</v>
      </c>
      <c r="B83" s="228" t="s">
        <v>372</v>
      </c>
      <c r="C83" s="222" t="s">
        <v>236</v>
      </c>
      <c r="D83" s="313" t="s">
        <v>626</v>
      </c>
      <c r="E83" s="314" t="s">
        <v>626</v>
      </c>
      <c r="F83" s="314" t="s">
        <v>626</v>
      </c>
      <c r="G83" s="314" t="s">
        <v>626</v>
      </c>
      <c r="H83" s="314" t="s">
        <v>626</v>
      </c>
      <c r="I83" s="314" t="s">
        <v>626</v>
      </c>
      <c r="J83" s="314" t="s">
        <v>626</v>
      </c>
      <c r="K83" s="314" t="s">
        <v>626</v>
      </c>
      <c r="L83" s="314" t="s">
        <v>626</v>
      </c>
      <c r="M83" s="314" t="s">
        <v>626</v>
      </c>
      <c r="N83" s="314" t="s">
        <v>626</v>
      </c>
      <c r="O83" s="314" t="s">
        <v>626</v>
      </c>
      <c r="P83" s="314" t="s">
        <v>626</v>
      </c>
      <c r="Q83" s="314" t="s">
        <v>626</v>
      </c>
      <c r="R83" s="314" t="s">
        <v>626</v>
      </c>
      <c r="S83" s="314" t="s">
        <v>626</v>
      </c>
      <c r="T83" s="314" t="s">
        <v>626</v>
      </c>
      <c r="U83" s="314" t="s">
        <v>626</v>
      </c>
      <c r="V83" s="314" t="s">
        <v>626</v>
      </c>
      <c r="W83" s="314" t="s">
        <v>626</v>
      </c>
      <c r="X83" s="314" t="s">
        <v>626</v>
      </c>
      <c r="Y83" s="314" t="s">
        <v>626</v>
      </c>
      <c r="Z83" s="314" t="s">
        <v>626</v>
      </c>
      <c r="AA83" s="314" t="s">
        <v>626</v>
      </c>
      <c r="AB83" s="314" t="s">
        <v>626</v>
      </c>
      <c r="AC83" s="314" t="s">
        <v>626</v>
      </c>
      <c r="AD83" s="314" t="s">
        <v>626</v>
      </c>
      <c r="AE83" s="314" t="s">
        <v>626</v>
      </c>
      <c r="AF83" s="314" t="s">
        <v>626</v>
      </c>
      <c r="AG83" s="314" t="s">
        <v>626</v>
      </c>
      <c r="AH83" s="314" t="s">
        <v>626</v>
      </c>
      <c r="AI83" s="314" t="s">
        <v>626</v>
      </c>
      <c r="AJ83" s="314" t="s">
        <v>626</v>
      </c>
      <c r="AK83" s="314" t="s">
        <v>626</v>
      </c>
      <c r="AL83" s="314" t="s">
        <v>626</v>
      </c>
      <c r="AM83" s="314" t="s">
        <v>626</v>
      </c>
      <c r="AN83" s="314" t="s">
        <v>626</v>
      </c>
      <c r="AO83" s="314" t="s">
        <v>626</v>
      </c>
      <c r="AP83" s="314" t="s">
        <v>626</v>
      </c>
      <c r="AQ83" s="314" t="s">
        <v>626</v>
      </c>
      <c r="AR83" s="314" t="s">
        <v>626</v>
      </c>
      <c r="AS83" s="314" t="s">
        <v>626</v>
      </c>
      <c r="AT83" s="314" t="s">
        <v>626</v>
      </c>
      <c r="AU83" s="314" t="s">
        <v>626</v>
      </c>
      <c r="AV83" s="314" t="s">
        <v>626</v>
      </c>
      <c r="AW83" s="314" t="s">
        <v>626</v>
      </c>
      <c r="AX83" s="314" t="s">
        <v>626</v>
      </c>
      <c r="AY83" s="314" t="s">
        <v>626</v>
      </c>
      <c r="AZ83" s="314" t="s">
        <v>626</v>
      </c>
      <c r="BA83" s="314" t="s">
        <v>626</v>
      </c>
      <c r="BB83" s="314" t="s">
        <v>626</v>
      </c>
      <c r="BC83" s="314" t="s">
        <v>626</v>
      </c>
      <c r="BD83" s="314" t="s">
        <v>626</v>
      </c>
      <c r="BE83" s="314" t="s">
        <v>626</v>
      </c>
      <c r="BF83" s="314" t="s">
        <v>626</v>
      </c>
      <c r="BG83" s="314" t="s">
        <v>626</v>
      </c>
      <c r="BH83" s="314" t="s">
        <v>626</v>
      </c>
      <c r="BI83" s="314" t="s">
        <v>626</v>
      </c>
      <c r="BJ83" s="314" t="s">
        <v>626</v>
      </c>
      <c r="BK83" s="314" t="s">
        <v>626</v>
      </c>
      <c r="BL83" s="314" t="s">
        <v>626</v>
      </c>
      <c r="BM83" s="314" t="s">
        <v>626</v>
      </c>
      <c r="BN83" s="314" t="s">
        <v>626</v>
      </c>
      <c r="BO83" s="314" t="s">
        <v>626</v>
      </c>
      <c r="BP83" s="314" t="s">
        <v>626</v>
      </c>
      <c r="BQ83" s="314" t="s">
        <v>626</v>
      </c>
      <c r="BR83" s="314" t="s">
        <v>626</v>
      </c>
      <c r="BS83" s="314" t="s">
        <v>626</v>
      </c>
      <c r="BT83" s="314" t="s">
        <v>626</v>
      </c>
      <c r="BU83" s="314" t="s">
        <v>626</v>
      </c>
      <c r="BV83" s="314" t="s">
        <v>626</v>
      </c>
      <c r="BW83" s="314" t="s">
        <v>626</v>
      </c>
      <c r="BX83" s="314" t="s">
        <v>626</v>
      </c>
      <c r="BY83" s="314" t="s">
        <v>626</v>
      </c>
      <c r="BZ83" s="314" t="s">
        <v>626</v>
      </c>
      <c r="CA83" s="314" t="s">
        <v>626</v>
      </c>
      <c r="CB83" s="314">
        <v>1</v>
      </c>
      <c r="CC83" s="314" t="s">
        <v>626</v>
      </c>
      <c r="CD83" s="314" t="s">
        <v>626</v>
      </c>
      <c r="CE83" s="314" t="s">
        <v>626</v>
      </c>
      <c r="CF83" s="314" t="s">
        <v>626</v>
      </c>
      <c r="CG83" s="314" t="s">
        <v>626</v>
      </c>
      <c r="CH83" s="314" t="s">
        <v>626</v>
      </c>
      <c r="CI83" s="314" t="s">
        <v>626</v>
      </c>
      <c r="CJ83" s="314" t="s">
        <v>626</v>
      </c>
      <c r="CK83" s="314" t="s">
        <v>626</v>
      </c>
      <c r="CL83" s="314" t="s">
        <v>626</v>
      </c>
      <c r="CM83" s="314" t="s">
        <v>626</v>
      </c>
      <c r="CN83" s="314" t="s">
        <v>626</v>
      </c>
      <c r="CO83" s="314" t="s">
        <v>626</v>
      </c>
      <c r="CP83" s="314" t="s">
        <v>626</v>
      </c>
      <c r="CQ83" s="314" t="s">
        <v>626</v>
      </c>
      <c r="CR83" s="314" t="s">
        <v>626</v>
      </c>
      <c r="CS83" s="314" t="s">
        <v>626</v>
      </c>
      <c r="CT83" s="314" t="s">
        <v>626</v>
      </c>
      <c r="CU83" s="314" t="s">
        <v>626</v>
      </c>
      <c r="CV83" s="314" t="s">
        <v>626</v>
      </c>
      <c r="CW83" s="314" t="s">
        <v>626</v>
      </c>
      <c r="CX83" s="314" t="s">
        <v>626</v>
      </c>
      <c r="CY83" s="314" t="s">
        <v>626</v>
      </c>
      <c r="CZ83" s="314" t="s">
        <v>626</v>
      </c>
      <c r="DA83" s="314" t="s">
        <v>626</v>
      </c>
      <c r="DB83" s="314" t="s">
        <v>626</v>
      </c>
      <c r="DC83" s="314" t="s">
        <v>626</v>
      </c>
      <c r="DD83" s="314" t="s">
        <v>626</v>
      </c>
      <c r="DE83" s="314" t="s">
        <v>626</v>
      </c>
      <c r="DF83" s="314" t="s">
        <v>626</v>
      </c>
      <c r="DG83" s="315" t="s">
        <v>626</v>
      </c>
    </row>
    <row r="84" spans="1:111" ht="15" customHeight="1" x14ac:dyDescent="0.3">
      <c r="A84" s="513">
        <v>78</v>
      </c>
      <c r="B84" s="228" t="s">
        <v>373</v>
      </c>
      <c r="C84" s="222" t="s">
        <v>237</v>
      </c>
      <c r="D84" s="313" t="s">
        <v>626</v>
      </c>
      <c r="E84" s="314" t="s">
        <v>626</v>
      </c>
      <c r="F84" s="314" t="s">
        <v>626</v>
      </c>
      <c r="G84" s="314" t="s">
        <v>626</v>
      </c>
      <c r="H84" s="314" t="s">
        <v>626</v>
      </c>
      <c r="I84" s="314" t="s">
        <v>626</v>
      </c>
      <c r="J84" s="314" t="s">
        <v>626</v>
      </c>
      <c r="K84" s="314" t="s">
        <v>626</v>
      </c>
      <c r="L84" s="314" t="s">
        <v>626</v>
      </c>
      <c r="M84" s="314" t="s">
        <v>626</v>
      </c>
      <c r="N84" s="314" t="s">
        <v>626</v>
      </c>
      <c r="O84" s="314" t="s">
        <v>626</v>
      </c>
      <c r="P84" s="314" t="s">
        <v>626</v>
      </c>
      <c r="Q84" s="314" t="s">
        <v>626</v>
      </c>
      <c r="R84" s="314" t="s">
        <v>626</v>
      </c>
      <c r="S84" s="314" t="s">
        <v>626</v>
      </c>
      <c r="T84" s="314" t="s">
        <v>626</v>
      </c>
      <c r="U84" s="314" t="s">
        <v>626</v>
      </c>
      <c r="V84" s="314" t="s">
        <v>626</v>
      </c>
      <c r="W84" s="314" t="s">
        <v>626</v>
      </c>
      <c r="X84" s="314" t="s">
        <v>626</v>
      </c>
      <c r="Y84" s="314" t="s">
        <v>626</v>
      </c>
      <c r="Z84" s="314" t="s">
        <v>626</v>
      </c>
      <c r="AA84" s="314" t="s">
        <v>626</v>
      </c>
      <c r="AB84" s="314" t="s">
        <v>626</v>
      </c>
      <c r="AC84" s="314" t="s">
        <v>626</v>
      </c>
      <c r="AD84" s="314" t="s">
        <v>626</v>
      </c>
      <c r="AE84" s="314" t="s">
        <v>626</v>
      </c>
      <c r="AF84" s="314" t="s">
        <v>626</v>
      </c>
      <c r="AG84" s="314" t="s">
        <v>626</v>
      </c>
      <c r="AH84" s="314" t="s">
        <v>626</v>
      </c>
      <c r="AI84" s="314" t="s">
        <v>626</v>
      </c>
      <c r="AJ84" s="314" t="s">
        <v>626</v>
      </c>
      <c r="AK84" s="314" t="s">
        <v>626</v>
      </c>
      <c r="AL84" s="314" t="s">
        <v>626</v>
      </c>
      <c r="AM84" s="314" t="s">
        <v>626</v>
      </c>
      <c r="AN84" s="314" t="s">
        <v>626</v>
      </c>
      <c r="AO84" s="314" t="s">
        <v>626</v>
      </c>
      <c r="AP84" s="314" t="s">
        <v>626</v>
      </c>
      <c r="AQ84" s="314" t="s">
        <v>626</v>
      </c>
      <c r="AR84" s="314" t="s">
        <v>626</v>
      </c>
      <c r="AS84" s="314" t="s">
        <v>626</v>
      </c>
      <c r="AT84" s="314" t="s">
        <v>626</v>
      </c>
      <c r="AU84" s="314" t="s">
        <v>626</v>
      </c>
      <c r="AV84" s="314" t="s">
        <v>626</v>
      </c>
      <c r="AW84" s="314" t="s">
        <v>626</v>
      </c>
      <c r="AX84" s="314" t="s">
        <v>626</v>
      </c>
      <c r="AY84" s="314" t="s">
        <v>626</v>
      </c>
      <c r="AZ84" s="314" t="s">
        <v>626</v>
      </c>
      <c r="BA84" s="314" t="s">
        <v>626</v>
      </c>
      <c r="BB84" s="314" t="s">
        <v>626</v>
      </c>
      <c r="BC84" s="314" t="s">
        <v>626</v>
      </c>
      <c r="BD84" s="314" t="s">
        <v>626</v>
      </c>
      <c r="BE84" s="314" t="s">
        <v>626</v>
      </c>
      <c r="BF84" s="314" t="s">
        <v>626</v>
      </c>
      <c r="BG84" s="314" t="s">
        <v>626</v>
      </c>
      <c r="BH84" s="314" t="s">
        <v>626</v>
      </c>
      <c r="BI84" s="314" t="s">
        <v>626</v>
      </c>
      <c r="BJ84" s="314" t="s">
        <v>626</v>
      </c>
      <c r="BK84" s="314" t="s">
        <v>626</v>
      </c>
      <c r="BL84" s="314" t="s">
        <v>626</v>
      </c>
      <c r="BM84" s="314" t="s">
        <v>626</v>
      </c>
      <c r="BN84" s="314" t="s">
        <v>626</v>
      </c>
      <c r="BO84" s="314" t="s">
        <v>626</v>
      </c>
      <c r="BP84" s="314" t="s">
        <v>626</v>
      </c>
      <c r="BQ84" s="314" t="s">
        <v>626</v>
      </c>
      <c r="BR84" s="314" t="s">
        <v>626</v>
      </c>
      <c r="BS84" s="314" t="s">
        <v>626</v>
      </c>
      <c r="BT84" s="314" t="s">
        <v>626</v>
      </c>
      <c r="BU84" s="314" t="s">
        <v>626</v>
      </c>
      <c r="BV84" s="314" t="s">
        <v>626</v>
      </c>
      <c r="BW84" s="314" t="s">
        <v>626</v>
      </c>
      <c r="BX84" s="314" t="s">
        <v>626</v>
      </c>
      <c r="BY84" s="314" t="s">
        <v>626</v>
      </c>
      <c r="BZ84" s="314" t="s">
        <v>626</v>
      </c>
      <c r="CA84" s="314" t="s">
        <v>626</v>
      </c>
      <c r="CB84" s="314" t="s">
        <v>626</v>
      </c>
      <c r="CC84" s="314">
        <v>1</v>
      </c>
      <c r="CD84" s="314" t="s">
        <v>626</v>
      </c>
      <c r="CE84" s="314" t="s">
        <v>626</v>
      </c>
      <c r="CF84" s="314" t="s">
        <v>626</v>
      </c>
      <c r="CG84" s="314" t="s">
        <v>626</v>
      </c>
      <c r="CH84" s="314" t="s">
        <v>626</v>
      </c>
      <c r="CI84" s="314" t="s">
        <v>626</v>
      </c>
      <c r="CJ84" s="314" t="s">
        <v>626</v>
      </c>
      <c r="CK84" s="314" t="s">
        <v>626</v>
      </c>
      <c r="CL84" s="314" t="s">
        <v>626</v>
      </c>
      <c r="CM84" s="314" t="s">
        <v>626</v>
      </c>
      <c r="CN84" s="314" t="s">
        <v>626</v>
      </c>
      <c r="CO84" s="314" t="s">
        <v>626</v>
      </c>
      <c r="CP84" s="314" t="s">
        <v>626</v>
      </c>
      <c r="CQ84" s="314" t="s">
        <v>626</v>
      </c>
      <c r="CR84" s="314" t="s">
        <v>626</v>
      </c>
      <c r="CS84" s="314" t="s">
        <v>626</v>
      </c>
      <c r="CT84" s="314" t="s">
        <v>626</v>
      </c>
      <c r="CU84" s="314" t="s">
        <v>626</v>
      </c>
      <c r="CV84" s="314" t="s">
        <v>626</v>
      </c>
      <c r="CW84" s="314" t="s">
        <v>626</v>
      </c>
      <c r="CX84" s="314" t="s">
        <v>626</v>
      </c>
      <c r="CY84" s="314" t="s">
        <v>626</v>
      </c>
      <c r="CZ84" s="314" t="s">
        <v>626</v>
      </c>
      <c r="DA84" s="314" t="s">
        <v>626</v>
      </c>
      <c r="DB84" s="314" t="s">
        <v>626</v>
      </c>
      <c r="DC84" s="314" t="s">
        <v>626</v>
      </c>
      <c r="DD84" s="314" t="s">
        <v>626</v>
      </c>
      <c r="DE84" s="314" t="s">
        <v>626</v>
      </c>
      <c r="DF84" s="314" t="s">
        <v>626</v>
      </c>
      <c r="DG84" s="315" t="s">
        <v>626</v>
      </c>
    </row>
    <row r="85" spans="1:111" ht="15" customHeight="1" x14ac:dyDescent="0.3">
      <c r="A85" s="513">
        <v>79</v>
      </c>
      <c r="B85" s="228" t="s">
        <v>374</v>
      </c>
      <c r="C85" s="222" t="s">
        <v>238</v>
      </c>
      <c r="D85" s="313" t="s">
        <v>626</v>
      </c>
      <c r="E85" s="314" t="s">
        <v>626</v>
      </c>
      <c r="F85" s="314" t="s">
        <v>626</v>
      </c>
      <c r="G85" s="314" t="s">
        <v>626</v>
      </c>
      <c r="H85" s="314" t="s">
        <v>626</v>
      </c>
      <c r="I85" s="314" t="s">
        <v>626</v>
      </c>
      <c r="J85" s="314" t="s">
        <v>626</v>
      </c>
      <c r="K85" s="314" t="s">
        <v>626</v>
      </c>
      <c r="L85" s="314" t="s">
        <v>626</v>
      </c>
      <c r="M85" s="314" t="s">
        <v>626</v>
      </c>
      <c r="N85" s="314" t="s">
        <v>626</v>
      </c>
      <c r="O85" s="314" t="s">
        <v>626</v>
      </c>
      <c r="P85" s="314" t="s">
        <v>626</v>
      </c>
      <c r="Q85" s="314" t="s">
        <v>626</v>
      </c>
      <c r="R85" s="314" t="s">
        <v>626</v>
      </c>
      <c r="S85" s="314" t="s">
        <v>626</v>
      </c>
      <c r="T85" s="314" t="s">
        <v>626</v>
      </c>
      <c r="U85" s="314" t="s">
        <v>626</v>
      </c>
      <c r="V85" s="314" t="s">
        <v>626</v>
      </c>
      <c r="W85" s="314" t="s">
        <v>626</v>
      </c>
      <c r="X85" s="314" t="s">
        <v>626</v>
      </c>
      <c r="Y85" s="314" t="s">
        <v>626</v>
      </c>
      <c r="Z85" s="314" t="s">
        <v>626</v>
      </c>
      <c r="AA85" s="314" t="s">
        <v>626</v>
      </c>
      <c r="AB85" s="314" t="s">
        <v>626</v>
      </c>
      <c r="AC85" s="314" t="s">
        <v>626</v>
      </c>
      <c r="AD85" s="314" t="s">
        <v>626</v>
      </c>
      <c r="AE85" s="314" t="s">
        <v>626</v>
      </c>
      <c r="AF85" s="314" t="s">
        <v>626</v>
      </c>
      <c r="AG85" s="314" t="s">
        <v>626</v>
      </c>
      <c r="AH85" s="314" t="s">
        <v>626</v>
      </c>
      <c r="AI85" s="314" t="s">
        <v>626</v>
      </c>
      <c r="AJ85" s="314" t="s">
        <v>626</v>
      </c>
      <c r="AK85" s="314" t="s">
        <v>626</v>
      </c>
      <c r="AL85" s="314" t="s">
        <v>626</v>
      </c>
      <c r="AM85" s="314" t="s">
        <v>626</v>
      </c>
      <c r="AN85" s="314" t="s">
        <v>626</v>
      </c>
      <c r="AO85" s="314" t="s">
        <v>626</v>
      </c>
      <c r="AP85" s="314" t="s">
        <v>626</v>
      </c>
      <c r="AQ85" s="314" t="s">
        <v>626</v>
      </c>
      <c r="AR85" s="314" t="s">
        <v>626</v>
      </c>
      <c r="AS85" s="314" t="s">
        <v>626</v>
      </c>
      <c r="AT85" s="314" t="s">
        <v>626</v>
      </c>
      <c r="AU85" s="314" t="s">
        <v>626</v>
      </c>
      <c r="AV85" s="314" t="s">
        <v>626</v>
      </c>
      <c r="AW85" s="314" t="s">
        <v>626</v>
      </c>
      <c r="AX85" s="314" t="s">
        <v>626</v>
      </c>
      <c r="AY85" s="314" t="s">
        <v>626</v>
      </c>
      <c r="AZ85" s="314" t="s">
        <v>626</v>
      </c>
      <c r="BA85" s="314" t="s">
        <v>626</v>
      </c>
      <c r="BB85" s="314" t="s">
        <v>626</v>
      </c>
      <c r="BC85" s="314" t="s">
        <v>626</v>
      </c>
      <c r="BD85" s="314" t="s">
        <v>626</v>
      </c>
      <c r="BE85" s="314" t="s">
        <v>626</v>
      </c>
      <c r="BF85" s="314" t="s">
        <v>626</v>
      </c>
      <c r="BG85" s="314" t="s">
        <v>626</v>
      </c>
      <c r="BH85" s="314" t="s">
        <v>626</v>
      </c>
      <c r="BI85" s="314" t="s">
        <v>626</v>
      </c>
      <c r="BJ85" s="314" t="s">
        <v>626</v>
      </c>
      <c r="BK85" s="314" t="s">
        <v>626</v>
      </c>
      <c r="BL85" s="314" t="s">
        <v>626</v>
      </c>
      <c r="BM85" s="314" t="s">
        <v>626</v>
      </c>
      <c r="BN85" s="314" t="s">
        <v>626</v>
      </c>
      <c r="BO85" s="314" t="s">
        <v>626</v>
      </c>
      <c r="BP85" s="314" t="s">
        <v>626</v>
      </c>
      <c r="BQ85" s="314" t="s">
        <v>626</v>
      </c>
      <c r="BR85" s="314" t="s">
        <v>626</v>
      </c>
      <c r="BS85" s="314" t="s">
        <v>626</v>
      </c>
      <c r="BT85" s="314" t="s">
        <v>626</v>
      </c>
      <c r="BU85" s="314" t="s">
        <v>626</v>
      </c>
      <c r="BV85" s="314" t="s">
        <v>626</v>
      </c>
      <c r="BW85" s="314" t="s">
        <v>626</v>
      </c>
      <c r="BX85" s="314" t="s">
        <v>626</v>
      </c>
      <c r="BY85" s="314" t="s">
        <v>626</v>
      </c>
      <c r="BZ85" s="314" t="s">
        <v>626</v>
      </c>
      <c r="CA85" s="314" t="s">
        <v>626</v>
      </c>
      <c r="CB85" s="314" t="s">
        <v>626</v>
      </c>
      <c r="CC85" s="314" t="s">
        <v>626</v>
      </c>
      <c r="CD85" s="314">
        <v>1</v>
      </c>
      <c r="CE85" s="314" t="s">
        <v>626</v>
      </c>
      <c r="CF85" s="314" t="s">
        <v>626</v>
      </c>
      <c r="CG85" s="314" t="s">
        <v>626</v>
      </c>
      <c r="CH85" s="314" t="s">
        <v>626</v>
      </c>
      <c r="CI85" s="314" t="s">
        <v>626</v>
      </c>
      <c r="CJ85" s="314" t="s">
        <v>626</v>
      </c>
      <c r="CK85" s="314" t="s">
        <v>626</v>
      </c>
      <c r="CL85" s="314" t="s">
        <v>626</v>
      </c>
      <c r="CM85" s="314" t="s">
        <v>626</v>
      </c>
      <c r="CN85" s="314" t="s">
        <v>626</v>
      </c>
      <c r="CO85" s="314" t="s">
        <v>626</v>
      </c>
      <c r="CP85" s="314" t="s">
        <v>626</v>
      </c>
      <c r="CQ85" s="314" t="s">
        <v>626</v>
      </c>
      <c r="CR85" s="314" t="s">
        <v>626</v>
      </c>
      <c r="CS85" s="314" t="s">
        <v>626</v>
      </c>
      <c r="CT85" s="314" t="s">
        <v>626</v>
      </c>
      <c r="CU85" s="314" t="s">
        <v>626</v>
      </c>
      <c r="CV85" s="314" t="s">
        <v>626</v>
      </c>
      <c r="CW85" s="314" t="s">
        <v>626</v>
      </c>
      <c r="CX85" s="314" t="s">
        <v>626</v>
      </c>
      <c r="CY85" s="314" t="s">
        <v>626</v>
      </c>
      <c r="CZ85" s="314" t="s">
        <v>626</v>
      </c>
      <c r="DA85" s="314" t="s">
        <v>626</v>
      </c>
      <c r="DB85" s="314" t="s">
        <v>626</v>
      </c>
      <c r="DC85" s="314" t="s">
        <v>626</v>
      </c>
      <c r="DD85" s="314" t="s">
        <v>626</v>
      </c>
      <c r="DE85" s="314" t="s">
        <v>626</v>
      </c>
      <c r="DF85" s="314" t="s">
        <v>626</v>
      </c>
      <c r="DG85" s="315" t="s">
        <v>626</v>
      </c>
    </row>
    <row r="86" spans="1:111" ht="15" customHeight="1" x14ac:dyDescent="0.3">
      <c r="A86" s="513">
        <v>80</v>
      </c>
      <c r="B86" s="228" t="s">
        <v>375</v>
      </c>
      <c r="C86" s="222" t="s">
        <v>376</v>
      </c>
      <c r="D86" s="313" t="s">
        <v>626</v>
      </c>
      <c r="E86" s="314" t="s">
        <v>626</v>
      </c>
      <c r="F86" s="314" t="s">
        <v>626</v>
      </c>
      <c r="G86" s="314" t="s">
        <v>626</v>
      </c>
      <c r="H86" s="314" t="s">
        <v>626</v>
      </c>
      <c r="I86" s="314" t="s">
        <v>626</v>
      </c>
      <c r="J86" s="314" t="s">
        <v>626</v>
      </c>
      <c r="K86" s="314" t="s">
        <v>626</v>
      </c>
      <c r="L86" s="314" t="s">
        <v>626</v>
      </c>
      <c r="M86" s="314" t="s">
        <v>626</v>
      </c>
      <c r="N86" s="314" t="s">
        <v>626</v>
      </c>
      <c r="O86" s="314" t="s">
        <v>626</v>
      </c>
      <c r="P86" s="314" t="s">
        <v>626</v>
      </c>
      <c r="Q86" s="314" t="s">
        <v>626</v>
      </c>
      <c r="R86" s="314" t="s">
        <v>626</v>
      </c>
      <c r="S86" s="314" t="s">
        <v>626</v>
      </c>
      <c r="T86" s="314" t="s">
        <v>626</v>
      </c>
      <c r="U86" s="314" t="s">
        <v>626</v>
      </c>
      <c r="V86" s="314" t="s">
        <v>626</v>
      </c>
      <c r="W86" s="314" t="s">
        <v>626</v>
      </c>
      <c r="X86" s="314" t="s">
        <v>626</v>
      </c>
      <c r="Y86" s="314" t="s">
        <v>626</v>
      </c>
      <c r="Z86" s="314" t="s">
        <v>626</v>
      </c>
      <c r="AA86" s="314" t="s">
        <v>626</v>
      </c>
      <c r="AB86" s="314" t="s">
        <v>626</v>
      </c>
      <c r="AC86" s="314" t="s">
        <v>626</v>
      </c>
      <c r="AD86" s="314" t="s">
        <v>626</v>
      </c>
      <c r="AE86" s="314" t="s">
        <v>626</v>
      </c>
      <c r="AF86" s="314" t="s">
        <v>626</v>
      </c>
      <c r="AG86" s="314" t="s">
        <v>626</v>
      </c>
      <c r="AH86" s="314" t="s">
        <v>626</v>
      </c>
      <c r="AI86" s="314" t="s">
        <v>626</v>
      </c>
      <c r="AJ86" s="314" t="s">
        <v>626</v>
      </c>
      <c r="AK86" s="314" t="s">
        <v>626</v>
      </c>
      <c r="AL86" s="314" t="s">
        <v>626</v>
      </c>
      <c r="AM86" s="314" t="s">
        <v>626</v>
      </c>
      <c r="AN86" s="314" t="s">
        <v>626</v>
      </c>
      <c r="AO86" s="314" t="s">
        <v>626</v>
      </c>
      <c r="AP86" s="314" t="s">
        <v>626</v>
      </c>
      <c r="AQ86" s="314" t="s">
        <v>626</v>
      </c>
      <c r="AR86" s="314" t="s">
        <v>626</v>
      </c>
      <c r="AS86" s="314" t="s">
        <v>626</v>
      </c>
      <c r="AT86" s="314" t="s">
        <v>626</v>
      </c>
      <c r="AU86" s="314" t="s">
        <v>626</v>
      </c>
      <c r="AV86" s="314" t="s">
        <v>626</v>
      </c>
      <c r="AW86" s="314" t="s">
        <v>626</v>
      </c>
      <c r="AX86" s="314" t="s">
        <v>626</v>
      </c>
      <c r="AY86" s="314" t="s">
        <v>626</v>
      </c>
      <c r="AZ86" s="314" t="s">
        <v>626</v>
      </c>
      <c r="BA86" s="314" t="s">
        <v>626</v>
      </c>
      <c r="BB86" s="314" t="s">
        <v>626</v>
      </c>
      <c r="BC86" s="314" t="s">
        <v>626</v>
      </c>
      <c r="BD86" s="314" t="s">
        <v>626</v>
      </c>
      <c r="BE86" s="314" t="s">
        <v>626</v>
      </c>
      <c r="BF86" s="314" t="s">
        <v>626</v>
      </c>
      <c r="BG86" s="314" t="s">
        <v>626</v>
      </c>
      <c r="BH86" s="314" t="s">
        <v>626</v>
      </c>
      <c r="BI86" s="314" t="s">
        <v>626</v>
      </c>
      <c r="BJ86" s="314" t="s">
        <v>626</v>
      </c>
      <c r="BK86" s="314" t="s">
        <v>626</v>
      </c>
      <c r="BL86" s="314" t="s">
        <v>626</v>
      </c>
      <c r="BM86" s="314" t="s">
        <v>626</v>
      </c>
      <c r="BN86" s="314" t="s">
        <v>626</v>
      </c>
      <c r="BO86" s="314" t="s">
        <v>626</v>
      </c>
      <c r="BP86" s="314" t="s">
        <v>626</v>
      </c>
      <c r="BQ86" s="314" t="s">
        <v>626</v>
      </c>
      <c r="BR86" s="314" t="s">
        <v>626</v>
      </c>
      <c r="BS86" s="314" t="s">
        <v>626</v>
      </c>
      <c r="BT86" s="314" t="s">
        <v>626</v>
      </c>
      <c r="BU86" s="314" t="s">
        <v>626</v>
      </c>
      <c r="BV86" s="314" t="s">
        <v>626</v>
      </c>
      <c r="BW86" s="314" t="s">
        <v>626</v>
      </c>
      <c r="BX86" s="314" t="s">
        <v>626</v>
      </c>
      <c r="BY86" s="314" t="s">
        <v>626</v>
      </c>
      <c r="BZ86" s="314" t="s">
        <v>626</v>
      </c>
      <c r="CA86" s="314" t="s">
        <v>626</v>
      </c>
      <c r="CB86" s="314" t="s">
        <v>626</v>
      </c>
      <c r="CC86" s="314" t="s">
        <v>626</v>
      </c>
      <c r="CD86" s="314" t="s">
        <v>626</v>
      </c>
      <c r="CE86" s="314">
        <v>1</v>
      </c>
      <c r="CF86" s="314" t="s">
        <v>626</v>
      </c>
      <c r="CG86" s="314" t="s">
        <v>626</v>
      </c>
      <c r="CH86" s="314" t="s">
        <v>626</v>
      </c>
      <c r="CI86" s="314" t="s">
        <v>626</v>
      </c>
      <c r="CJ86" s="314" t="s">
        <v>626</v>
      </c>
      <c r="CK86" s="314" t="s">
        <v>626</v>
      </c>
      <c r="CL86" s="314" t="s">
        <v>626</v>
      </c>
      <c r="CM86" s="314" t="s">
        <v>626</v>
      </c>
      <c r="CN86" s="314" t="s">
        <v>626</v>
      </c>
      <c r="CO86" s="314" t="s">
        <v>626</v>
      </c>
      <c r="CP86" s="314" t="s">
        <v>626</v>
      </c>
      <c r="CQ86" s="314" t="s">
        <v>626</v>
      </c>
      <c r="CR86" s="314" t="s">
        <v>626</v>
      </c>
      <c r="CS86" s="314" t="s">
        <v>626</v>
      </c>
      <c r="CT86" s="314" t="s">
        <v>626</v>
      </c>
      <c r="CU86" s="314" t="s">
        <v>626</v>
      </c>
      <c r="CV86" s="314" t="s">
        <v>626</v>
      </c>
      <c r="CW86" s="314" t="s">
        <v>626</v>
      </c>
      <c r="CX86" s="314" t="s">
        <v>626</v>
      </c>
      <c r="CY86" s="314" t="s">
        <v>626</v>
      </c>
      <c r="CZ86" s="314" t="s">
        <v>626</v>
      </c>
      <c r="DA86" s="314" t="s">
        <v>626</v>
      </c>
      <c r="DB86" s="314" t="s">
        <v>626</v>
      </c>
      <c r="DC86" s="314" t="s">
        <v>626</v>
      </c>
      <c r="DD86" s="314" t="s">
        <v>626</v>
      </c>
      <c r="DE86" s="314" t="s">
        <v>626</v>
      </c>
      <c r="DF86" s="314" t="s">
        <v>626</v>
      </c>
      <c r="DG86" s="315" t="s">
        <v>626</v>
      </c>
    </row>
    <row r="87" spans="1:111" ht="15" customHeight="1" x14ac:dyDescent="0.3">
      <c r="A87" s="513">
        <v>81</v>
      </c>
      <c r="B87" s="228" t="s">
        <v>377</v>
      </c>
      <c r="C87" s="222" t="s">
        <v>239</v>
      </c>
      <c r="D87" s="313" t="s">
        <v>626</v>
      </c>
      <c r="E87" s="314" t="s">
        <v>626</v>
      </c>
      <c r="F87" s="314" t="s">
        <v>626</v>
      </c>
      <c r="G87" s="314" t="s">
        <v>626</v>
      </c>
      <c r="H87" s="314" t="s">
        <v>626</v>
      </c>
      <c r="I87" s="314" t="s">
        <v>626</v>
      </c>
      <c r="J87" s="314" t="s">
        <v>626</v>
      </c>
      <c r="K87" s="314" t="s">
        <v>626</v>
      </c>
      <c r="L87" s="314" t="s">
        <v>626</v>
      </c>
      <c r="M87" s="314" t="s">
        <v>626</v>
      </c>
      <c r="N87" s="314" t="s">
        <v>626</v>
      </c>
      <c r="O87" s="314" t="s">
        <v>626</v>
      </c>
      <c r="P87" s="314" t="s">
        <v>626</v>
      </c>
      <c r="Q87" s="314" t="s">
        <v>626</v>
      </c>
      <c r="R87" s="314" t="s">
        <v>626</v>
      </c>
      <c r="S87" s="314" t="s">
        <v>626</v>
      </c>
      <c r="T87" s="314" t="s">
        <v>626</v>
      </c>
      <c r="U87" s="314" t="s">
        <v>626</v>
      </c>
      <c r="V87" s="314" t="s">
        <v>626</v>
      </c>
      <c r="W87" s="314" t="s">
        <v>626</v>
      </c>
      <c r="X87" s="314" t="s">
        <v>626</v>
      </c>
      <c r="Y87" s="314" t="s">
        <v>626</v>
      </c>
      <c r="Z87" s="314" t="s">
        <v>626</v>
      </c>
      <c r="AA87" s="314" t="s">
        <v>626</v>
      </c>
      <c r="AB87" s="314" t="s">
        <v>626</v>
      </c>
      <c r="AC87" s="314" t="s">
        <v>626</v>
      </c>
      <c r="AD87" s="314" t="s">
        <v>626</v>
      </c>
      <c r="AE87" s="314" t="s">
        <v>626</v>
      </c>
      <c r="AF87" s="314" t="s">
        <v>626</v>
      </c>
      <c r="AG87" s="314" t="s">
        <v>626</v>
      </c>
      <c r="AH87" s="314" t="s">
        <v>626</v>
      </c>
      <c r="AI87" s="314" t="s">
        <v>626</v>
      </c>
      <c r="AJ87" s="314" t="s">
        <v>626</v>
      </c>
      <c r="AK87" s="314" t="s">
        <v>626</v>
      </c>
      <c r="AL87" s="314" t="s">
        <v>626</v>
      </c>
      <c r="AM87" s="314" t="s">
        <v>626</v>
      </c>
      <c r="AN87" s="314" t="s">
        <v>626</v>
      </c>
      <c r="AO87" s="314" t="s">
        <v>626</v>
      </c>
      <c r="AP87" s="314" t="s">
        <v>626</v>
      </c>
      <c r="AQ87" s="314" t="s">
        <v>626</v>
      </c>
      <c r="AR87" s="314" t="s">
        <v>626</v>
      </c>
      <c r="AS87" s="314" t="s">
        <v>626</v>
      </c>
      <c r="AT87" s="314" t="s">
        <v>626</v>
      </c>
      <c r="AU87" s="314" t="s">
        <v>626</v>
      </c>
      <c r="AV87" s="314" t="s">
        <v>626</v>
      </c>
      <c r="AW87" s="314" t="s">
        <v>626</v>
      </c>
      <c r="AX87" s="314" t="s">
        <v>626</v>
      </c>
      <c r="AY87" s="314" t="s">
        <v>626</v>
      </c>
      <c r="AZ87" s="314" t="s">
        <v>626</v>
      </c>
      <c r="BA87" s="314" t="s">
        <v>626</v>
      </c>
      <c r="BB87" s="314" t="s">
        <v>626</v>
      </c>
      <c r="BC87" s="314" t="s">
        <v>626</v>
      </c>
      <c r="BD87" s="314" t="s">
        <v>626</v>
      </c>
      <c r="BE87" s="314" t="s">
        <v>626</v>
      </c>
      <c r="BF87" s="314" t="s">
        <v>626</v>
      </c>
      <c r="BG87" s="314" t="s">
        <v>626</v>
      </c>
      <c r="BH87" s="314" t="s">
        <v>626</v>
      </c>
      <c r="BI87" s="314" t="s">
        <v>626</v>
      </c>
      <c r="BJ87" s="314" t="s">
        <v>626</v>
      </c>
      <c r="BK87" s="314" t="s">
        <v>626</v>
      </c>
      <c r="BL87" s="314" t="s">
        <v>626</v>
      </c>
      <c r="BM87" s="314" t="s">
        <v>626</v>
      </c>
      <c r="BN87" s="314" t="s">
        <v>626</v>
      </c>
      <c r="BO87" s="314" t="s">
        <v>626</v>
      </c>
      <c r="BP87" s="314" t="s">
        <v>626</v>
      </c>
      <c r="BQ87" s="314" t="s">
        <v>626</v>
      </c>
      <c r="BR87" s="314" t="s">
        <v>626</v>
      </c>
      <c r="BS87" s="314" t="s">
        <v>626</v>
      </c>
      <c r="BT87" s="314" t="s">
        <v>626</v>
      </c>
      <c r="BU87" s="314" t="s">
        <v>626</v>
      </c>
      <c r="BV87" s="314" t="s">
        <v>626</v>
      </c>
      <c r="BW87" s="314" t="s">
        <v>626</v>
      </c>
      <c r="BX87" s="314" t="s">
        <v>626</v>
      </c>
      <c r="BY87" s="314" t="s">
        <v>626</v>
      </c>
      <c r="BZ87" s="314" t="s">
        <v>626</v>
      </c>
      <c r="CA87" s="314" t="s">
        <v>626</v>
      </c>
      <c r="CB87" s="314" t="s">
        <v>626</v>
      </c>
      <c r="CC87" s="314" t="s">
        <v>626</v>
      </c>
      <c r="CD87" s="314" t="s">
        <v>626</v>
      </c>
      <c r="CE87" s="314" t="s">
        <v>626</v>
      </c>
      <c r="CF87" s="314">
        <v>1</v>
      </c>
      <c r="CG87" s="314" t="s">
        <v>626</v>
      </c>
      <c r="CH87" s="314" t="s">
        <v>626</v>
      </c>
      <c r="CI87" s="314" t="s">
        <v>626</v>
      </c>
      <c r="CJ87" s="314" t="s">
        <v>626</v>
      </c>
      <c r="CK87" s="314" t="s">
        <v>626</v>
      </c>
      <c r="CL87" s="314" t="s">
        <v>626</v>
      </c>
      <c r="CM87" s="314" t="s">
        <v>626</v>
      </c>
      <c r="CN87" s="314" t="s">
        <v>626</v>
      </c>
      <c r="CO87" s="314" t="s">
        <v>626</v>
      </c>
      <c r="CP87" s="314" t="s">
        <v>626</v>
      </c>
      <c r="CQ87" s="314" t="s">
        <v>626</v>
      </c>
      <c r="CR87" s="314" t="s">
        <v>626</v>
      </c>
      <c r="CS87" s="314" t="s">
        <v>626</v>
      </c>
      <c r="CT87" s="314" t="s">
        <v>626</v>
      </c>
      <c r="CU87" s="314" t="s">
        <v>626</v>
      </c>
      <c r="CV87" s="314" t="s">
        <v>626</v>
      </c>
      <c r="CW87" s="314" t="s">
        <v>626</v>
      </c>
      <c r="CX87" s="314" t="s">
        <v>626</v>
      </c>
      <c r="CY87" s="314" t="s">
        <v>626</v>
      </c>
      <c r="CZ87" s="314" t="s">
        <v>626</v>
      </c>
      <c r="DA87" s="314" t="s">
        <v>626</v>
      </c>
      <c r="DB87" s="314" t="s">
        <v>626</v>
      </c>
      <c r="DC87" s="314" t="s">
        <v>626</v>
      </c>
      <c r="DD87" s="314" t="s">
        <v>626</v>
      </c>
      <c r="DE87" s="314" t="s">
        <v>626</v>
      </c>
      <c r="DF87" s="314" t="s">
        <v>626</v>
      </c>
      <c r="DG87" s="315" t="s">
        <v>626</v>
      </c>
    </row>
    <row r="88" spans="1:111" ht="15" customHeight="1" x14ac:dyDescent="0.3">
      <c r="A88" s="513">
        <v>82</v>
      </c>
      <c r="B88" s="228" t="s">
        <v>378</v>
      </c>
      <c r="C88" s="222" t="s">
        <v>379</v>
      </c>
      <c r="D88" s="313" t="s">
        <v>626</v>
      </c>
      <c r="E88" s="314" t="s">
        <v>626</v>
      </c>
      <c r="F88" s="314" t="s">
        <v>626</v>
      </c>
      <c r="G88" s="314" t="s">
        <v>626</v>
      </c>
      <c r="H88" s="314" t="s">
        <v>626</v>
      </c>
      <c r="I88" s="314" t="s">
        <v>626</v>
      </c>
      <c r="J88" s="314" t="s">
        <v>626</v>
      </c>
      <c r="K88" s="314" t="s">
        <v>626</v>
      </c>
      <c r="L88" s="314" t="s">
        <v>626</v>
      </c>
      <c r="M88" s="314" t="s">
        <v>626</v>
      </c>
      <c r="N88" s="314" t="s">
        <v>626</v>
      </c>
      <c r="O88" s="314" t="s">
        <v>626</v>
      </c>
      <c r="P88" s="314" t="s">
        <v>626</v>
      </c>
      <c r="Q88" s="314" t="s">
        <v>626</v>
      </c>
      <c r="R88" s="314" t="s">
        <v>626</v>
      </c>
      <c r="S88" s="314" t="s">
        <v>626</v>
      </c>
      <c r="T88" s="314" t="s">
        <v>626</v>
      </c>
      <c r="U88" s="314" t="s">
        <v>626</v>
      </c>
      <c r="V88" s="314" t="s">
        <v>626</v>
      </c>
      <c r="W88" s="314" t="s">
        <v>626</v>
      </c>
      <c r="X88" s="314" t="s">
        <v>626</v>
      </c>
      <c r="Y88" s="314" t="s">
        <v>626</v>
      </c>
      <c r="Z88" s="314" t="s">
        <v>626</v>
      </c>
      <c r="AA88" s="314" t="s">
        <v>626</v>
      </c>
      <c r="AB88" s="314" t="s">
        <v>626</v>
      </c>
      <c r="AC88" s="314" t="s">
        <v>626</v>
      </c>
      <c r="AD88" s="314" t="s">
        <v>626</v>
      </c>
      <c r="AE88" s="314" t="s">
        <v>626</v>
      </c>
      <c r="AF88" s="314" t="s">
        <v>626</v>
      </c>
      <c r="AG88" s="314" t="s">
        <v>626</v>
      </c>
      <c r="AH88" s="314" t="s">
        <v>626</v>
      </c>
      <c r="AI88" s="314" t="s">
        <v>626</v>
      </c>
      <c r="AJ88" s="314" t="s">
        <v>626</v>
      </c>
      <c r="AK88" s="314" t="s">
        <v>626</v>
      </c>
      <c r="AL88" s="314" t="s">
        <v>626</v>
      </c>
      <c r="AM88" s="314" t="s">
        <v>626</v>
      </c>
      <c r="AN88" s="314" t="s">
        <v>626</v>
      </c>
      <c r="AO88" s="314" t="s">
        <v>626</v>
      </c>
      <c r="AP88" s="314" t="s">
        <v>626</v>
      </c>
      <c r="AQ88" s="314" t="s">
        <v>626</v>
      </c>
      <c r="AR88" s="314" t="s">
        <v>626</v>
      </c>
      <c r="AS88" s="314" t="s">
        <v>626</v>
      </c>
      <c r="AT88" s="314" t="s">
        <v>626</v>
      </c>
      <c r="AU88" s="314" t="s">
        <v>626</v>
      </c>
      <c r="AV88" s="314" t="s">
        <v>626</v>
      </c>
      <c r="AW88" s="314" t="s">
        <v>626</v>
      </c>
      <c r="AX88" s="314" t="s">
        <v>626</v>
      </c>
      <c r="AY88" s="314" t="s">
        <v>626</v>
      </c>
      <c r="AZ88" s="314" t="s">
        <v>626</v>
      </c>
      <c r="BA88" s="314" t="s">
        <v>626</v>
      </c>
      <c r="BB88" s="314" t="s">
        <v>626</v>
      </c>
      <c r="BC88" s="314" t="s">
        <v>626</v>
      </c>
      <c r="BD88" s="314" t="s">
        <v>626</v>
      </c>
      <c r="BE88" s="314" t="s">
        <v>626</v>
      </c>
      <c r="BF88" s="314" t="s">
        <v>626</v>
      </c>
      <c r="BG88" s="314" t="s">
        <v>626</v>
      </c>
      <c r="BH88" s="314" t="s">
        <v>626</v>
      </c>
      <c r="BI88" s="314" t="s">
        <v>626</v>
      </c>
      <c r="BJ88" s="314" t="s">
        <v>626</v>
      </c>
      <c r="BK88" s="314" t="s">
        <v>626</v>
      </c>
      <c r="BL88" s="314" t="s">
        <v>626</v>
      </c>
      <c r="BM88" s="314" t="s">
        <v>626</v>
      </c>
      <c r="BN88" s="314" t="s">
        <v>626</v>
      </c>
      <c r="BO88" s="314" t="s">
        <v>626</v>
      </c>
      <c r="BP88" s="314" t="s">
        <v>626</v>
      </c>
      <c r="BQ88" s="314" t="s">
        <v>626</v>
      </c>
      <c r="BR88" s="314" t="s">
        <v>626</v>
      </c>
      <c r="BS88" s="314" t="s">
        <v>626</v>
      </c>
      <c r="BT88" s="314" t="s">
        <v>626</v>
      </c>
      <c r="BU88" s="314" t="s">
        <v>626</v>
      </c>
      <c r="BV88" s="314" t="s">
        <v>626</v>
      </c>
      <c r="BW88" s="314" t="s">
        <v>626</v>
      </c>
      <c r="BX88" s="314" t="s">
        <v>626</v>
      </c>
      <c r="BY88" s="314" t="s">
        <v>626</v>
      </c>
      <c r="BZ88" s="314" t="s">
        <v>626</v>
      </c>
      <c r="CA88" s="314" t="s">
        <v>626</v>
      </c>
      <c r="CB88" s="314" t="s">
        <v>626</v>
      </c>
      <c r="CC88" s="314" t="s">
        <v>626</v>
      </c>
      <c r="CD88" s="314" t="s">
        <v>626</v>
      </c>
      <c r="CE88" s="314" t="s">
        <v>626</v>
      </c>
      <c r="CF88" s="314" t="s">
        <v>626</v>
      </c>
      <c r="CG88" s="314">
        <v>1</v>
      </c>
      <c r="CH88" s="314" t="s">
        <v>626</v>
      </c>
      <c r="CI88" s="314" t="s">
        <v>626</v>
      </c>
      <c r="CJ88" s="314" t="s">
        <v>626</v>
      </c>
      <c r="CK88" s="314" t="s">
        <v>626</v>
      </c>
      <c r="CL88" s="314" t="s">
        <v>626</v>
      </c>
      <c r="CM88" s="314" t="s">
        <v>626</v>
      </c>
      <c r="CN88" s="314" t="s">
        <v>626</v>
      </c>
      <c r="CO88" s="314" t="s">
        <v>626</v>
      </c>
      <c r="CP88" s="314" t="s">
        <v>626</v>
      </c>
      <c r="CQ88" s="314" t="s">
        <v>626</v>
      </c>
      <c r="CR88" s="314" t="s">
        <v>626</v>
      </c>
      <c r="CS88" s="314" t="s">
        <v>626</v>
      </c>
      <c r="CT88" s="314" t="s">
        <v>626</v>
      </c>
      <c r="CU88" s="314" t="s">
        <v>626</v>
      </c>
      <c r="CV88" s="314" t="s">
        <v>626</v>
      </c>
      <c r="CW88" s="314" t="s">
        <v>626</v>
      </c>
      <c r="CX88" s="314" t="s">
        <v>626</v>
      </c>
      <c r="CY88" s="314" t="s">
        <v>626</v>
      </c>
      <c r="CZ88" s="314" t="s">
        <v>626</v>
      </c>
      <c r="DA88" s="314" t="s">
        <v>626</v>
      </c>
      <c r="DB88" s="314" t="s">
        <v>626</v>
      </c>
      <c r="DC88" s="314" t="s">
        <v>626</v>
      </c>
      <c r="DD88" s="314" t="s">
        <v>626</v>
      </c>
      <c r="DE88" s="314" t="s">
        <v>626</v>
      </c>
      <c r="DF88" s="314" t="s">
        <v>626</v>
      </c>
      <c r="DG88" s="315" t="s">
        <v>626</v>
      </c>
    </row>
    <row r="89" spans="1:111" ht="15" customHeight="1" x14ac:dyDescent="0.3">
      <c r="A89" s="513">
        <v>83</v>
      </c>
      <c r="B89" s="228" t="s">
        <v>380</v>
      </c>
      <c r="C89" s="222" t="s">
        <v>381</v>
      </c>
      <c r="D89" s="313" t="s">
        <v>626</v>
      </c>
      <c r="E89" s="314" t="s">
        <v>626</v>
      </c>
      <c r="F89" s="314" t="s">
        <v>626</v>
      </c>
      <c r="G89" s="314" t="s">
        <v>626</v>
      </c>
      <c r="H89" s="314" t="s">
        <v>626</v>
      </c>
      <c r="I89" s="314" t="s">
        <v>626</v>
      </c>
      <c r="J89" s="314" t="s">
        <v>626</v>
      </c>
      <c r="K89" s="314" t="s">
        <v>626</v>
      </c>
      <c r="L89" s="314" t="s">
        <v>626</v>
      </c>
      <c r="M89" s="314" t="s">
        <v>626</v>
      </c>
      <c r="N89" s="314" t="s">
        <v>626</v>
      </c>
      <c r="O89" s="314" t="s">
        <v>626</v>
      </c>
      <c r="P89" s="314" t="s">
        <v>626</v>
      </c>
      <c r="Q89" s="314" t="s">
        <v>626</v>
      </c>
      <c r="R89" s="314" t="s">
        <v>626</v>
      </c>
      <c r="S89" s="314" t="s">
        <v>626</v>
      </c>
      <c r="T89" s="314" t="s">
        <v>626</v>
      </c>
      <c r="U89" s="314" t="s">
        <v>626</v>
      </c>
      <c r="V89" s="314" t="s">
        <v>626</v>
      </c>
      <c r="W89" s="314" t="s">
        <v>626</v>
      </c>
      <c r="X89" s="314" t="s">
        <v>626</v>
      </c>
      <c r="Y89" s="314" t="s">
        <v>626</v>
      </c>
      <c r="Z89" s="314" t="s">
        <v>626</v>
      </c>
      <c r="AA89" s="314" t="s">
        <v>626</v>
      </c>
      <c r="AB89" s="314" t="s">
        <v>626</v>
      </c>
      <c r="AC89" s="314" t="s">
        <v>626</v>
      </c>
      <c r="AD89" s="314" t="s">
        <v>626</v>
      </c>
      <c r="AE89" s="314" t="s">
        <v>626</v>
      </c>
      <c r="AF89" s="314" t="s">
        <v>626</v>
      </c>
      <c r="AG89" s="314" t="s">
        <v>626</v>
      </c>
      <c r="AH89" s="314" t="s">
        <v>626</v>
      </c>
      <c r="AI89" s="314" t="s">
        <v>626</v>
      </c>
      <c r="AJ89" s="314" t="s">
        <v>626</v>
      </c>
      <c r="AK89" s="314" t="s">
        <v>626</v>
      </c>
      <c r="AL89" s="314" t="s">
        <v>626</v>
      </c>
      <c r="AM89" s="314" t="s">
        <v>626</v>
      </c>
      <c r="AN89" s="314" t="s">
        <v>626</v>
      </c>
      <c r="AO89" s="314" t="s">
        <v>626</v>
      </c>
      <c r="AP89" s="314" t="s">
        <v>626</v>
      </c>
      <c r="AQ89" s="314" t="s">
        <v>626</v>
      </c>
      <c r="AR89" s="314" t="s">
        <v>626</v>
      </c>
      <c r="AS89" s="314" t="s">
        <v>626</v>
      </c>
      <c r="AT89" s="314" t="s">
        <v>626</v>
      </c>
      <c r="AU89" s="314" t="s">
        <v>626</v>
      </c>
      <c r="AV89" s="314" t="s">
        <v>626</v>
      </c>
      <c r="AW89" s="314" t="s">
        <v>626</v>
      </c>
      <c r="AX89" s="314" t="s">
        <v>626</v>
      </c>
      <c r="AY89" s="314" t="s">
        <v>626</v>
      </c>
      <c r="AZ89" s="314" t="s">
        <v>626</v>
      </c>
      <c r="BA89" s="314" t="s">
        <v>626</v>
      </c>
      <c r="BB89" s="314" t="s">
        <v>626</v>
      </c>
      <c r="BC89" s="314" t="s">
        <v>626</v>
      </c>
      <c r="BD89" s="314" t="s">
        <v>626</v>
      </c>
      <c r="BE89" s="314" t="s">
        <v>626</v>
      </c>
      <c r="BF89" s="314" t="s">
        <v>626</v>
      </c>
      <c r="BG89" s="314" t="s">
        <v>626</v>
      </c>
      <c r="BH89" s="314" t="s">
        <v>626</v>
      </c>
      <c r="BI89" s="314" t="s">
        <v>626</v>
      </c>
      <c r="BJ89" s="314" t="s">
        <v>626</v>
      </c>
      <c r="BK89" s="314" t="s">
        <v>626</v>
      </c>
      <c r="BL89" s="314" t="s">
        <v>626</v>
      </c>
      <c r="BM89" s="314" t="s">
        <v>626</v>
      </c>
      <c r="BN89" s="314" t="s">
        <v>626</v>
      </c>
      <c r="BO89" s="314" t="s">
        <v>626</v>
      </c>
      <c r="BP89" s="314" t="s">
        <v>626</v>
      </c>
      <c r="BQ89" s="314" t="s">
        <v>626</v>
      </c>
      <c r="BR89" s="314" t="s">
        <v>626</v>
      </c>
      <c r="BS89" s="314" t="s">
        <v>626</v>
      </c>
      <c r="BT89" s="314" t="s">
        <v>626</v>
      </c>
      <c r="BU89" s="314" t="s">
        <v>626</v>
      </c>
      <c r="BV89" s="314" t="s">
        <v>626</v>
      </c>
      <c r="BW89" s="314" t="s">
        <v>626</v>
      </c>
      <c r="BX89" s="314" t="s">
        <v>626</v>
      </c>
      <c r="BY89" s="314" t="s">
        <v>626</v>
      </c>
      <c r="BZ89" s="314" t="s">
        <v>626</v>
      </c>
      <c r="CA89" s="314" t="s">
        <v>626</v>
      </c>
      <c r="CB89" s="314" t="s">
        <v>626</v>
      </c>
      <c r="CC89" s="314" t="s">
        <v>626</v>
      </c>
      <c r="CD89" s="314" t="s">
        <v>626</v>
      </c>
      <c r="CE89" s="314" t="s">
        <v>626</v>
      </c>
      <c r="CF89" s="314" t="s">
        <v>626</v>
      </c>
      <c r="CG89" s="314" t="s">
        <v>626</v>
      </c>
      <c r="CH89" s="314">
        <v>1</v>
      </c>
      <c r="CI89" s="314" t="s">
        <v>626</v>
      </c>
      <c r="CJ89" s="314" t="s">
        <v>626</v>
      </c>
      <c r="CK89" s="314" t="s">
        <v>626</v>
      </c>
      <c r="CL89" s="314" t="s">
        <v>626</v>
      </c>
      <c r="CM89" s="314" t="s">
        <v>626</v>
      </c>
      <c r="CN89" s="314" t="s">
        <v>626</v>
      </c>
      <c r="CO89" s="314" t="s">
        <v>626</v>
      </c>
      <c r="CP89" s="314" t="s">
        <v>626</v>
      </c>
      <c r="CQ89" s="314" t="s">
        <v>626</v>
      </c>
      <c r="CR89" s="314" t="s">
        <v>626</v>
      </c>
      <c r="CS89" s="314" t="s">
        <v>626</v>
      </c>
      <c r="CT89" s="314" t="s">
        <v>626</v>
      </c>
      <c r="CU89" s="314" t="s">
        <v>626</v>
      </c>
      <c r="CV89" s="314" t="s">
        <v>626</v>
      </c>
      <c r="CW89" s="314" t="s">
        <v>626</v>
      </c>
      <c r="CX89" s="314" t="s">
        <v>626</v>
      </c>
      <c r="CY89" s="314" t="s">
        <v>626</v>
      </c>
      <c r="CZ89" s="314" t="s">
        <v>626</v>
      </c>
      <c r="DA89" s="314" t="s">
        <v>626</v>
      </c>
      <c r="DB89" s="314" t="s">
        <v>626</v>
      </c>
      <c r="DC89" s="314" t="s">
        <v>626</v>
      </c>
      <c r="DD89" s="314" t="s">
        <v>626</v>
      </c>
      <c r="DE89" s="314" t="s">
        <v>626</v>
      </c>
      <c r="DF89" s="314" t="s">
        <v>626</v>
      </c>
      <c r="DG89" s="315" t="s">
        <v>626</v>
      </c>
    </row>
    <row r="90" spans="1:111" ht="15" customHeight="1" x14ac:dyDescent="0.3">
      <c r="A90" s="513">
        <v>84</v>
      </c>
      <c r="B90" s="228" t="s">
        <v>382</v>
      </c>
      <c r="C90" s="222" t="s">
        <v>383</v>
      </c>
      <c r="D90" s="313" t="s">
        <v>626</v>
      </c>
      <c r="E90" s="314" t="s">
        <v>626</v>
      </c>
      <c r="F90" s="314" t="s">
        <v>626</v>
      </c>
      <c r="G90" s="314" t="s">
        <v>626</v>
      </c>
      <c r="H90" s="314" t="s">
        <v>626</v>
      </c>
      <c r="I90" s="314" t="s">
        <v>626</v>
      </c>
      <c r="J90" s="314" t="s">
        <v>626</v>
      </c>
      <c r="K90" s="314" t="s">
        <v>626</v>
      </c>
      <c r="L90" s="314" t="s">
        <v>626</v>
      </c>
      <c r="M90" s="314" t="s">
        <v>626</v>
      </c>
      <c r="N90" s="314" t="s">
        <v>626</v>
      </c>
      <c r="O90" s="314" t="s">
        <v>626</v>
      </c>
      <c r="P90" s="314" t="s">
        <v>626</v>
      </c>
      <c r="Q90" s="314" t="s">
        <v>626</v>
      </c>
      <c r="R90" s="314" t="s">
        <v>626</v>
      </c>
      <c r="S90" s="314" t="s">
        <v>626</v>
      </c>
      <c r="T90" s="314" t="s">
        <v>626</v>
      </c>
      <c r="U90" s="314" t="s">
        <v>626</v>
      </c>
      <c r="V90" s="314" t="s">
        <v>626</v>
      </c>
      <c r="W90" s="314" t="s">
        <v>626</v>
      </c>
      <c r="X90" s="314" t="s">
        <v>626</v>
      </c>
      <c r="Y90" s="314" t="s">
        <v>626</v>
      </c>
      <c r="Z90" s="314" t="s">
        <v>626</v>
      </c>
      <c r="AA90" s="314" t="s">
        <v>626</v>
      </c>
      <c r="AB90" s="314" t="s">
        <v>626</v>
      </c>
      <c r="AC90" s="314" t="s">
        <v>626</v>
      </c>
      <c r="AD90" s="314" t="s">
        <v>626</v>
      </c>
      <c r="AE90" s="314" t="s">
        <v>626</v>
      </c>
      <c r="AF90" s="314" t="s">
        <v>626</v>
      </c>
      <c r="AG90" s="314" t="s">
        <v>626</v>
      </c>
      <c r="AH90" s="314" t="s">
        <v>626</v>
      </c>
      <c r="AI90" s="314" t="s">
        <v>626</v>
      </c>
      <c r="AJ90" s="314" t="s">
        <v>626</v>
      </c>
      <c r="AK90" s="314" t="s">
        <v>626</v>
      </c>
      <c r="AL90" s="314" t="s">
        <v>626</v>
      </c>
      <c r="AM90" s="314" t="s">
        <v>626</v>
      </c>
      <c r="AN90" s="314" t="s">
        <v>626</v>
      </c>
      <c r="AO90" s="314" t="s">
        <v>626</v>
      </c>
      <c r="AP90" s="314" t="s">
        <v>626</v>
      </c>
      <c r="AQ90" s="314" t="s">
        <v>626</v>
      </c>
      <c r="AR90" s="314" t="s">
        <v>626</v>
      </c>
      <c r="AS90" s="314" t="s">
        <v>626</v>
      </c>
      <c r="AT90" s="314" t="s">
        <v>626</v>
      </c>
      <c r="AU90" s="314" t="s">
        <v>626</v>
      </c>
      <c r="AV90" s="314" t="s">
        <v>626</v>
      </c>
      <c r="AW90" s="314" t="s">
        <v>626</v>
      </c>
      <c r="AX90" s="314" t="s">
        <v>626</v>
      </c>
      <c r="AY90" s="314" t="s">
        <v>626</v>
      </c>
      <c r="AZ90" s="314" t="s">
        <v>626</v>
      </c>
      <c r="BA90" s="314" t="s">
        <v>626</v>
      </c>
      <c r="BB90" s="314" t="s">
        <v>626</v>
      </c>
      <c r="BC90" s="314" t="s">
        <v>626</v>
      </c>
      <c r="BD90" s="314" t="s">
        <v>626</v>
      </c>
      <c r="BE90" s="314" t="s">
        <v>626</v>
      </c>
      <c r="BF90" s="314" t="s">
        <v>626</v>
      </c>
      <c r="BG90" s="314" t="s">
        <v>626</v>
      </c>
      <c r="BH90" s="314" t="s">
        <v>626</v>
      </c>
      <c r="BI90" s="314" t="s">
        <v>626</v>
      </c>
      <c r="BJ90" s="314" t="s">
        <v>626</v>
      </c>
      <c r="BK90" s="314" t="s">
        <v>626</v>
      </c>
      <c r="BL90" s="314" t="s">
        <v>626</v>
      </c>
      <c r="BM90" s="314" t="s">
        <v>626</v>
      </c>
      <c r="BN90" s="314" t="s">
        <v>626</v>
      </c>
      <c r="BO90" s="314" t="s">
        <v>626</v>
      </c>
      <c r="BP90" s="314" t="s">
        <v>626</v>
      </c>
      <c r="BQ90" s="314" t="s">
        <v>626</v>
      </c>
      <c r="BR90" s="314" t="s">
        <v>626</v>
      </c>
      <c r="BS90" s="314" t="s">
        <v>626</v>
      </c>
      <c r="BT90" s="314" t="s">
        <v>626</v>
      </c>
      <c r="BU90" s="314" t="s">
        <v>626</v>
      </c>
      <c r="BV90" s="314" t="s">
        <v>626</v>
      </c>
      <c r="BW90" s="314" t="s">
        <v>626</v>
      </c>
      <c r="BX90" s="314" t="s">
        <v>626</v>
      </c>
      <c r="BY90" s="314" t="s">
        <v>626</v>
      </c>
      <c r="BZ90" s="314" t="s">
        <v>626</v>
      </c>
      <c r="CA90" s="314" t="s">
        <v>626</v>
      </c>
      <c r="CB90" s="314" t="s">
        <v>626</v>
      </c>
      <c r="CC90" s="314" t="s">
        <v>626</v>
      </c>
      <c r="CD90" s="314" t="s">
        <v>626</v>
      </c>
      <c r="CE90" s="314" t="s">
        <v>626</v>
      </c>
      <c r="CF90" s="314" t="s">
        <v>626</v>
      </c>
      <c r="CG90" s="314" t="s">
        <v>626</v>
      </c>
      <c r="CH90" s="314" t="s">
        <v>626</v>
      </c>
      <c r="CI90" s="314">
        <v>1</v>
      </c>
      <c r="CJ90" s="314" t="s">
        <v>626</v>
      </c>
      <c r="CK90" s="314" t="s">
        <v>626</v>
      </c>
      <c r="CL90" s="314" t="s">
        <v>626</v>
      </c>
      <c r="CM90" s="314" t="s">
        <v>626</v>
      </c>
      <c r="CN90" s="314" t="s">
        <v>626</v>
      </c>
      <c r="CO90" s="314" t="s">
        <v>626</v>
      </c>
      <c r="CP90" s="314" t="s">
        <v>626</v>
      </c>
      <c r="CQ90" s="314" t="s">
        <v>626</v>
      </c>
      <c r="CR90" s="314" t="s">
        <v>626</v>
      </c>
      <c r="CS90" s="314" t="s">
        <v>626</v>
      </c>
      <c r="CT90" s="314" t="s">
        <v>626</v>
      </c>
      <c r="CU90" s="314" t="s">
        <v>626</v>
      </c>
      <c r="CV90" s="314" t="s">
        <v>626</v>
      </c>
      <c r="CW90" s="314" t="s">
        <v>626</v>
      </c>
      <c r="CX90" s="314" t="s">
        <v>626</v>
      </c>
      <c r="CY90" s="314" t="s">
        <v>626</v>
      </c>
      <c r="CZ90" s="314" t="s">
        <v>626</v>
      </c>
      <c r="DA90" s="314" t="s">
        <v>626</v>
      </c>
      <c r="DB90" s="314" t="s">
        <v>626</v>
      </c>
      <c r="DC90" s="314" t="s">
        <v>626</v>
      </c>
      <c r="DD90" s="314" t="s">
        <v>626</v>
      </c>
      <c r="DE90" s="314" t="s">
        <v>626</v>
      </c>
      <c r="DF90" s="314" t="s">
        <v>626</v>
      </c>
      <c r="DG90" s="315" t="s">
        <v>626</v>
      </c>
    </row>
    <row r="91" spans="1:111" ht="15" customHeight="1" x14ac:dyDescent="0.3">
      <c r="A91" s="513">
        <v>85</v>
      </c>
      <c r="B91" s="228" t="s">
        <v>384</v>
      </c>
      <c r="C91" s="222" t="s">
        <v>240</v>
      </c>
      <c r="D91" s="313" t="s">
        <v>626</v>
      </c>
      <c r="E91" s="314" t="s">
        <v>626</v>
      </c>
      <c r="F91" s="314" t="s">
        <v>626</v>
      </c>
      <c r="G91" s="314" t="s">
        <v>626</v>
      </c>
      <c r="H91" s="314" t="s">
        <v>626</v>
      </c>
      <c r="I91" s="314" t="s">
        <v>626</v>
      </c>
      <c r="J91" s="314" t="s">
        <v>626</v>
      </c>
      <c r="K91" s="314" t="s">
        <v>626</v>
      </c>
      <c r="L91" s="314" t="s">
        <v>626</v>
      </c>
      <c r="M91" s="314" t="s">
        <v>626</v>
      </c>
      <c r="N91" s="314" t="s">
        <v>626</v>
      </c>
      <c r="O91" s="314" t="s">
        <v>626</v>
      </c>
      <c r="P91" s="314" t="s">
        <v>626</v>
      </c>
      <c r="Q91" s="314" t="s">
        <v>626</v>
      </c>
      <c r="R91" s="314" t="s">
        <v>626</v>
      </c>
      <c r="S91" s="314" t="s">
        <v>626</v>
      </c>
      <c r="T91" s="314" t="s">
        <v>626</v>
      </c>
      <c r="U91" s="314" t="s">
        <v>626</v>
      </c>
      <c r="V91" s="314" t="s">
        <v>626</v>
      </c>
      <c r="W91" s="314" t="s">
        <v>626</v>
      </c>
      <c r="X91" s="314" t="s">
        <v>626</v>
      </c>
      <c r="Y91" s="314" t="s">
        <v>626</v>
      </c>
      <c r="Z91" s="314" t="s">
        <v>626</v>
      </c>
      <c r="AA91" s="314" t="s">
        <v>626</v>
      </c>
      <c r="AB91" s="314" t="s">
        <v>626</v>
      </c>
      <c r="AC91" s="314" t="s">
        <v>626</v>
      </c>
      <c r="AD91" s="314" t="s">
        <v>626</v>
      </c>
      <c r="AE91" s="314" t="s">
        <v>626</v>
      </c>
      <c r="AF91" s="314" t="s">
        <v>626</v>
      </c>
      <c r="AG91" s="314" t="s">
        <v>626</v>
      </c>
      <c r="AH91" s="314" t="s">
        <v>626</v>
      </c>
      <c r="AI91" s="314" t="s">
        <v>626</v>
      </c>
      <c r="AJ91" s="314" t="s">
        <v>626</v>
      </c>
      <c r="AK91" s="314" t="s">
        <v>626</v>
      </c>
      <c r="AL91" s="314" t="s">
        <v>626</v>
      </c>
      <c r="AM91" s="314" t="s">
        <v>626</v>
      </c>
      <c r="AN91" s="314" t="s">
        <v>626</v>
      </c>
      <c r="AO91" s="314" t="s">
        <v>626</v>
      </c>
      <c r="AP91" s="314" t="s">
        <v>626</v>
      </c>
      <c r="AQ91" s="314" t="s">
        <v>626</v>
      </c>
      <c r="AR91" s="314" t="s">
        <v>626</v>
      </c>
      <c r="AS91" s="314" t="s">
        <v>626</v>
      </c>
      <c r="AT91" s="314" t="s">
        <v>626</v>
      </c>
      <c r="AU91" s="314" t="s">
        <v>626</v>
      </c>
      <c r="AV91" s="314" t="s">
        <v>626</v>
      </c>
      <c r="AW91" s="314" t="s">
        <v>626</v>
      </c>
      <c r="AX91" s="314" t="s">
        <v>626</v>
      </c>
      <c r="AY91" s="314" t="s">
        <v>626</v>
      </c>
      <c r="AZ91" s="314" t="s">
        <v>626</v>
      </c>
      <c r="BA91" s="314" t="s">
        <v>626</v>
      </c>
      <c r="BB91" s="314" t="s">
        <v>626</v>
      </c>
      <c r="BC91" s="314" t="s">
        <v>626</v>
      </c>
      <c r="BD91" s="314" t="s">
        <v>626</v>
      </c>
      <c r="BE91" s="314" t="s">
        <v>626</v>
      </c>
      <c r="BF91" s="314" t="s">
        <v>626</v>
      </c>
      <c r="BG91" s="314" t="s">
        <v>626</v>
      </c>
      <c r="BH91" s="314" t="s">
        <v>626</v>
      </c>
      <c r="BI91" s="314" t="s">
        <v>626</v>
      </c>
      <c r="BJ91" s="314" t="s">
        <v>626</v>
      </c>
      <c r="BK91" s="314" t="s">
        <v>626</v>
      </c>
      <c r="BL91" s="314" t="s">
        <v>626</v>
      </c>
      <c r="BM91" s="314" t="s">
        <v>626</v>
      </c>
      <c r="BN91" s="314" t="s">
        <v>626</v>
      </c>
      <c r="BO91" s="314" t="s">
        <v>626</v>
      </c>
      <c r="BP91" s="314" t="s">
        <v>626</v>
      </c>
      <c r="BQ91" s="314" t="s">
        <v>626</v>
      </c>
      <c r="BR91" s="314" t="s">
        <v>626</v>
      </c>
      <c r="BS91" s="314" t="s">
        <v>626</v>
      </c>
      <c r="BT91" s="314" t="s">
        <v>626</v>
      </c>
      <c r="BU91" s="314" t="s">
        <v>626</v>
      </c>
      <c r="BV91" s="314" t="s">
        <v>626</v>
      </c>
      <c r="BW91" s="314" t="s">
        <v>626</v>
      </c>
      <c r="BX91" s="314" t="s">
        <v>626</v>
      </c>
      <c r="BY91" s="314" t="s">
        <v>626</v>
      </c>
      <c r="BZ91" s="314" t="s">
        <v>626</v>
      </c>
      <c r="CA91" s="314" t="s">
        <v>626</v>
      </c>
      <c r="CB91" s="314" t="s">
        <v>626</v>
      </c>
      <c r="CC91" s="314" t="s">
        <v>626</v>
      </c>
      <c r="CD91" s="314" t="s">
        <v>626</v>
      </c>
      <c r="CE91" s="314" t="s">
        <v>626</v>
      </c>
      <c r="CF91" s="314" t="s">
        <v>626</v>
      </c>
      <c r="CG91" s="314" t="s">
        <v>626</v>
      </c>
      <c r="CH91" s="314" t="s">
        <v>626</v>
      </c>
      <c r="CI91" s="314" t="s">
        <v>626</v>
      </c>
      <c r="CJ91" s="314">
        <v>1</v>
      </c>
      <c r="CK91" s="314" t="s">
        <v>626</v>
      </c>
      <c r="CL91" s="314" t="s">
        <v>626</v>
      </c>
      <c r="CM91" s="314" t="s">
        <v>626</v>
      </c>
      <c r="CN91" s="314" t="s">
        <v>626</v>
      </c>
      <c r="CO91" s="314" t="s">
        <v>626</v>
      </c>
      <c r="CP91" s="314" t="s">
        <v>626</v>
      </c>
      <c r="CQ91" s="314" t="s">
        <v>626</v>
      </c>
      <c r="CR91" s="314" t="s">
        <v>626</v>
      </c>
      <c r="CS91" s="314" t="s">
        <v>626</v>
      </c>
      <c r="CT91" s="314" t="s">
        <v>626</v>
      </c>
      <c r="CU91" s="314" t="s">
        <v>626</v>
      </c>
      <c r="CV91" s="314" t="s">
        <v>626</v>
      </c>
      <c r="CW91" s="314" t="s">
        <v>626</v>
      </c>
      <c r="CX91" s="314" t="s">
        <v>626</v>
      </c>
      <c r="CY91" s="314" t="s">
        <v>626</v>
      </c>
      <c r="CZ91" s="314" t="s">
        <v>626</v>
      </c>
      <c r="DA91" s="314" t="s">
        <v>626</v>
      </c>
      <c r="DB91" s="314" t="s">
        <v>626</v>
      </c>
      <c r="DC91" s="314" t="s">
        <v>626</v>
      </c>
      <c r="DD91" s="314" t="s">
        <v>626</v>
      </c>
      <c r="DE91" s="314" t="s">
        <v>626</v>
      </c>
      <c r="DF91" s="314" t="s">
        <v>626</v>
      </c>
      <c r="DG91" s="315" t="s">
        <v>626</v>
      </c>
    </row>
    <row r="92" spans="1:111" ht="15" customHeight="1" x14ac:dyDescent="0.3">
      <c r="A92" s="513">
        <v>86</v>
      </c>
      <c r="B92" s="228" t="s">
        <v>385</v>
      </c>
      <c r="C92" s="222" t="s">
        <v>386</v>
      </c>
      <c r="D92" s="313" t="s">
        <v>626</v>
      </c>
      <c r="E92" s="314" t="s">
        <v>626</v>
      </c>
      <c r="F92" s="314" t="s">
        <v>626</v>
      </c>
      <c r="G92" s="314" t="s">
        <v>626</v>
      </c>
      <c r="H92" s="314" t="s">
        <v>626</v>
      </c>
      <c r="I92" s="314" t="s">
        <v>626</v>
      </c>
      <c r="J92" s="314" t="s">
        <v>626</v>
      </c>
      <c r="K92" s="314" t="s">
        <v>626</v>
      </c>
      <c r="L92" s="314" t="s">
        <v>626</v>
      </c>
      <c r="M92" s="314" t="s">
        <v>626</v>
      </c>
      <c r="N92" s="314" t="s">
        <v>626</v>
      </c>
      <c r="O92" s="314" t="s">
        <v>626</v>
      </c>
      <c r="P92" s="314" t="s">
        <v>626</v>
      </c>
      <c r="Q92" s="314" t="s">
        <v>626</v>
      </c>
      <c r="R92" s="314" t="s">
        <v>626</v>
      </c>
      <c r="S92" s="314" t="s">
        <v>626</v>
      </c>
      <c r="T92" s="314" t="s">
        <v>626</v>
      </c>
      <c r="U92" s="314" t="s">
        <v>626</v>
      </c>
      <c r="V92" s="314" t="s">
        <v>626</v>
      </c>
      <c r="W92" s="314" t="s">
        <v>626</v>
      </c>
      <c r="X92" s="314" t="s">
        <v>626</v>
      </c>
      <c r="Y92" s="314" t="s">
        <v>626</v>
      </c>
      <c r="Z92" s="314" t="s">
        <v>626</v>
      </c>
      <c r="AA92" s="314" t="s">
        <v>626</v>
      </c>
      <c r="AB92" s="314" t="s">
        <v>626</v>
      </c>
      <c r="AC92" s="314" t="s">
        <v>626</v>
      </c>
      <c r="AD92" s="314" t="s">
        <v>626</v>
      </c>
      <c r="AE92" s="314" t="s">
        <v>626</v>
      </c>
      <c r="AF92" s="314" t="s">
        <v>626</v>
      </c>
      <c r="AG92" s="314" t="s">
        <v>626</v>
      </c>
      <c r="AH92" s="314" t="s">
        <v>626</v>
      </c>
      <c r="AI92" s="314" t="s">
        <v>626</v>
      </c>
      <c r="AJ92" s="314" t="s">
        <v>626</v>
      </c>
      <c r="AK92" s="314" t="s">
        <v>626</v>
      </c>
      <c r="AL92" s="314" t="s">
        <v>626</v>
      </c>
      <c r="AM92" s="314" t="s">
        <v>626</v>
      </c>
      <c r="AN92" s="314" t="s">
        <v>626</v>
      </c>
      <c r="AO92" s="314" t="s">
        <v>626</v>
      </c>
      <c r="AP92" s="314" t="s">
        <v>626</v>
      </c>
      <c r="AQ92" s="314" t="s">
        <v>626</v>
      </c>
      <c r="AR92" s="314" t="s">
        <v>626</v>
      </c>
      <c r="AS92" s="314" t="s">
        <v>626</v>
      </c>
      <c r="AT92" s="314" t="s">
        <v>626</v>
      </c>
      <c r="AU92" s="314" t="s">
        <v>626</v>
      </c>
      <c r="AV92" s="314" t="s">
        <v>626</v>
      </c>
      <c r="AW92" s="314" t="s">
        <v>626</v>
      </c>
      <c r="AX92" s="314" t="s">
        <v>626</v>
      </c>
      <c r="AY92" s="314" t="s">
        <v>626</v>
      </c>
      <c r="AZ92" s="314" t="s">
        <v>626</v>
      </c>
      <c r="BA92" s="314" t="s">
        <v>626</v>
      </c>
      <c r="BB92" s="314" t="s">
        <v>626</v>
      </c>
      <c r="BC92" s="314" t="s">
        <v>626</v>
      </c>
      <c r="BD92" s="314" t="s">
        <v>626</v>
      </c>
      <c r="BE92" s="314" t="s">
        <v>626</v>
      </c>
      <c r="BF92" s="314" t="s">
        <v>626</v>
      </c>
      <c r="BG92" s="314" t="s">
        <v>626</v>
      </c>
      <c r="BH92" s="314" t="s">
        <v>626</v>
      </c>
      <c r="BI92" s="314" t="s">
        <v>626</v>
      </c>
      <c r="BJ92" s="314" t="s">
        <v>626</v>
      </c>
      <c r="BK92" s="314" t="s">
        <v>626</v>
      </c>
      <c r="BL92" s="314" t="s">
        <v>626</v>
      </c>
      <c r="BM92" s="314" t="s">
        <v>626</v>
      </c>
      <c r="BN92" s="314" t="s">
        <v>626</v>
      </c>
      <c r="BO92" s="314" t="s">
        <v>626</v>
      </c>
      <c r="BP92" s="314" t="s">
        <v>626</v>
      </c>
      <c r="BQ92" s="314" t="s">
        <v>626</v>
      </c>
      <c r="BR92" s="314" t="s">
        <v>626</v>
      </c>
      <c r="BS92" s="314" t="s">
        <v>626</v>
      </c>
      <c r="BT92" s="314" t="s">
        <v>626</v>
      </c>
      <c r="BU92" s="314" t="s">
        <v>626</v>
      </c>
      <c r="BV92" s="314" t="s">
        <v>626</v>
      </c>
      <c r="BW92" s="314" t="s">
        <v>626</v>
      </c>
      <c r="BX92" s="314" t="s">
        <v>626</v>
      </c>
      <c r="BY92" s="314" t="s">
        <v>626</v>
      </c>
      <c r="BZ92" s="314" t="s">
        <v>626</v>
      </c>
      <c r="CA92" s="314" t="s">
        <v>626</v>
      </c>
      <c r="CB92" s="314" t="s">
        <v>626</v>
      </c>
      <c r="CC92" s="314" t="s">
        <v>626</v>
      </c>
      <c r="CD92" s="314" t="s">
        <v>626</v>
      </c>
      <c r="CE92" s="314" t="s">
        <v>626</v>
      </c>
      <c r="CF92" s="314" t="s">
        <v>626</v>
      </c>
      <c r="CG92" s="314" t="s">
        <v>626</v>
      </c>
      <c r="CH92" s="314" t="s">
        <v>626</v>
      </c>
      <c r="CI92" s="314" t="s">
        <v>626</v>
      </c>
      <c r="CJ92" s="314" t="s">
        <v>626</v>
      </c>
      <c r="CK92" s="314">
        <v>1</v>
      </c>
      <c r="CL92" s="314" t="s">
        <v>626</v>
      </c>
      <c r="CM92" s="314" t="s">
        <v>626</v>
      </c>
      <c r="CN92" s="314" t="s">
        <v>626</v>
      </c>
      <c r="CO92" s="314" t="s">
        <v>626</v>
      </c>
      <c r="CP92" s="314" t="s">
        <v>626</v>
      </c>
      <c r="CQ92" s="314" t="s">
        <v>626</v>
      </c>
      <c r="CR92" s="314" t="s">
        <v>626</v>
      </c>
      <c r="CS92" s="314" t="s">
        <v>626</v>
      </c>
      <c r="CT92" s="314" t="s">
        <v>626</v>
      </c>
      <c r="CU92" s="314" t="s">
        <v>626</v>
      </c>
      <c r="CV92" s="314" t="s">
        <v>626</v>
      </c>
      <c r="CW92" s="314" t="s">
        <v>626</v>
      </c>
      <c r="CX92" s="314" t="s">
        <v>626</v>
      </c>
      <c r="CY92" s="314" t="s">
        <v>626</v>
      </c>
      <c r="CZ92" s="314" t="s">
        <v>626</v>
      </c>
      <c r="DA92" s="314" t="s">
        <v>626</v>
      </c>
      <c r="DB92" s="314" t="s">
        <v>626</v>
      </c>
      <c r="DC92" s="314" t="s">
        <v>626</v>
      </c>
      <c r="DD92" s="314" t="s">
        <v>626</v>
      </c>
      <c r="DE92" s="314" t="s">
        <v>626</v>
      </c>
      <c r="DF92" s="314" t="s">
        <v>626</v>
      </c>
      <c r="DG92" s="315" t="s">
        <v>626</v>
      </c>
    </row>
    <row r="93" spans="1:111" ht="15" customHeight="1" x14ac:dyDescent="0.3">
      <c r="A93" s="513">
        <v>87</v>
      </c>
      <c r="B93" s="228" t="s">
        <v>387</v>
      </c>
      <c r="C93" s="222" t="s">
        <v>388</v>
      </c>
      <c r="D93" s="313" t="s">
        <v>626</v>
      </c>
      <c r="E93" s="314" t="s">
        <v>626</v>
      </c>
      <c r="F93" s="314" t="s">
        <v>626</v>
      </c>
      <c r="G93" s="314" t="s">
        <v>626</v>
      </c>
      <c r="H93" s="314" t="s">
        <v>626</v>
      </c>
      <c r="I93" s="314" t="s">
        <v>626</v>
      </c>
      <c r="J93" s="314" t="s">
        <v>626</v>
      </c>
      <c r="K93" s="314" t="s">
        <v>626</v>
      </c>
      <c r="L93" s="314" t="s">
        <v>626</v>
      </c>
      <c r="M93" s="314" t="s">
        <v>626</v>
      </c>
      <c r="N93" s="314" t="s">
        <v>626</v>
      </c>
      <c r="O93" s="314" t="s">
        <v>626</v>
      </c>
      <c r="P93" s="314" t="s">
        <v>626</v>
      </c>
      <c r="Q93" s="314" t="s">
        <v>626</v>
      </c>
      <c r="R93" s="314" t="s">
        <v>626</v>
      </c>
      <c r="S93" s="314" t="s">
        <v>626</v>
      </c>
      <c r="T93" s="314" t="s">
        <v>626</v>
      </c>
      <c r="U93" s="314" t="s">
        <v>626</v>
      </c>
      <c r="V93" s="314" t="s">
        <v>626</v>
      </c>
      <c r="W93" s="314" t="s">
        <v>626</v>
      </c>
      <c r="X93" s="314" t="s">
        <v>626</v>
      </c>
      <c r="Y93" s="314" t="s">
        <v>626</v>
      </c>
      <c r="Z93" s="314" t="s">
        <v>626</v>
      </c>
      <c r="AA93" s="314" t="s">
        <v>626</v>
      </c>
      <c r="AB93" s="314" t="s">
        <v>626</v>
      </c>
      <c r="AC93" s="314" t="s">
        <v>626</v>
      </c>
      <c r="AD93" s="314" t="s">
        <v>626</v>
      </c>
      <c r="AE93" s="314" t="s">
        <v>626</v>
      </c>
      <c r="AF93" s="314" t="s">
        <v>626</v>
      </c>
      <c r="AG93" s="314" t="s">
        <v>626</v>
      </c>
      <c r="AH93" s="314" t="s">
        <v>626</v>
      </c>
      <c r="AI93" s="314" t="s">
        <v>626</v>
      </c>
      <c r="AJ93" s="314" t="s">
        <v>626</v>
      </c>
      <c r="AK93" s="314" t="s">
        <v>626</v>
      </c>
      <c r="AL93" s="314" t="s">
        <v>626</v>
      </c>
      <c r="AM93" s="314" t="s">
        <v>626</v>
      </c>
      <c r="AN93" s="314" t="s">
        <v>626</v>
      </c>
      <c r="AO93" s="314" t="s">
        <v>626</v>
      </c>
      <c r="AP93" s="314" t="s">
        <v>626</v>
      </c>
      <c r="AQ93" s="314" t="s">
        <v>626</v>
      </c>
      <c r="AR93" s="314" t="s">
        <v>626</v>
      </c>
      <c r="AS93" s="314" t="s">
        <v>626</v>
      </c>
      <c r="AT93" s="314" t="s">
        <v>626</v>
      </c>
      <c r="AU93" s="314" t="s">
        <v>626</v>
      </c>
      <c r="AV93" s="314" t="s">
        <v>626</v>
      </c>
      <c r="AW93" s="314" t="s">
        <v>626</v>
      </c>
      <c r="AX93" s="314" t="s">
        <v>626</v>
      </c>
      <c r="AY93" s="314" t="s">
        <v>626</v>
      </c>
      <c r="AZ93" s="314" t="s">
        <v>626</v>
      </c>
      <c r="BA93" s="314" t="s">
        <v>626</v>
      </c>
      <c r="BB93" s="314" t="s">
        <v>626</v>
      </c>
      <c r="BC93" s="314" t="s">
        <v>626</v>
      </c>
      <c r="BD93" s="314" t="s">
        <v>626</v>
      </c>
      <c r="BE93" s="314" t="s">
        <v>626</v>
      </c>
      <c r="BF93" s="314" t="s">
        <v>626</v>
      </c>
      <c r="BG93" s="314" t="s">
        <v>626</v>
      </c>
      <c r="BH93" s="314" t="s">
        <v>626</v>
      </c>
      <c r="BI93" s="314" t="s">
        <v>626</v>
      </c>
      <c r="BJ93" s="314" t="s">
        <v>626</v>
      </c>
      <c r="BK93" s="314" t="s">
        <v>626</v>
      </c>
      <c r="BL93" s="314" t="s">
        <v>626</v>
      </c>
      <c r="BM93" s="314" t="s">
        <v>626</v>
      </c>
      <c r="BN93" s="314" t="s">
        <v>626</v>
      </c>
      <c r="BO93" s="314" t="s">
        <v>626</v>
      </c>
      <c r="BP93" s="314" t="s">
        <v>626</v>
      </c>
      <c r="BQ93" s="314" t="s">
        <v>626</v>
      </c>
      <c r="BR93" s="314" t="s">
        <v>626</v>
      </c>
      <c r="BS93" s="314" t="s">
        <v>626</v>
      </c>
      <c r="BT93" s="314" t="s">
        <v>626</v>
      </c>
      <c r="BU93" s="314" t="s">
        <v>626</v>
      </c>
      <c r="BV93" s="314" t="s">
        <v>626</v>
      </c>
      <c r="BW93" s="314" t="s">
        <v>626</v>
      </c>
      <c r="BX93" s="314" t="s">
        <v>626</v>
      </c>
      <c r="BY93" s="314" t="s">
        <v>626</v>
      </c>
      <c r="BZ93" s="314" t="s">
        <v>626</v>
      </c>
      <c r="CA93" s="314" t="s">
        <v>626</v>
      </c>
      <c r="CB93" s="314" t="s">
        <v>626</v>
      </c>
      <c r="CC93" s="314" t="s">
        <v>626</v>
      </c>
      <c r="CD93" s="314" t="s">
        <v>626</v>
      </c>
      <c r="CE93" s="314" t="s">
        <v>626</v>
      </c>
      <c r="CF93" s="314" t="s">
        <v>626</v>
      </c>
      <c r="CG93" s="314" t="s">
        <v>626</v>
      </c>
      <c r="CH93" s="314" t="s">
        <v>626</v>
      </c>
      <c r="CI93" s="314" t="s">
        <v>626</v>
      </c>
      <c r="CJ93" s="314" t="s">
        <v>626</v>
      </c>
      <c r="CK93" s="314" t="s">
        <v>626</v>
      </c>
      <c r="CL93" s="314">
        <v>1</v>
      </c>
      <c r="CM93" s="314" t="s">
        <v>626</v>
      </c>
      <c r="CN93" s="314" t="s">
        <v>626</v>
      </c>
      <c r="CO93" s="314" t="s">
        <v>626</v>
      </c>
      <c r="CP93" s="314" t="s">
        <v>626</v>
      </c>
      <c r="CQ93" s="314" t="s">
        <v>626</v>
      </c>
      <c r="CR93" s="314" t="s">
        <v>626</v>
      </c>
      <c r="CS93" s="314" t="s">
        <v>626</v>
      </c>
      <c r="CT93" s="314" t="s">
        <v>626</v>
      </c>
      <c r="CU93" s="314" t="s">
        <v>626</v>
      </c>
      <c r="CV93" s="314" t="s">
        <v>626</v>
      </c>
      <c r="CW93" s="314" t="s">
        <v>626</v>
      </c>
      <c r="CX93" s="314" t="s">
        <v>626</v>
      </c>
      <c r="CY93" s="314" t="s">
        <v>626</v>
      </c>
      <c r="CZ93" s="314" t="s">
        <v>626</v>
      </c>
      <c r="DA93" s="314" t="s">
        <v>626</v>
      </c>
      <c r="DB93" s="314" t="s">
        <v>626</v>
      </c>
      <c r="DC93" s="314" t="s">
        <v>626</v>
      </c>
      <c r="DD93" s="314" t="s">
        <v>626</v>
      </c>
      <c r="DE93" s="314" t="s">
        <v>626</v>
      </c>
      <c r="DF93" s="314" t="s">
        <v>626</v>
      </c>
      <c r="DG93" s="315" t="s">
        <v>626</v>
      </c>
    </row>
    <row r="94" spans="1:111" ht="15" customHeight="1" x14ac:dyDescent="0.3">
      <c r="A94" s="513">
        <v>88</v>
      </c>
      <c r="B94" s="228" t="s">
        <v>389</v>
      </c>
      <c r="C94" s="222" t="s">
        <v>390</v>
      </c>
      <c r="D94" s="313" t="s">
        <v>626</v>
      </c>
      <c r="E94" s="314" t="s">
        <v>626</v>
      </c>
      <c r="F94" s="314" t="s">
        <v>626</v>
      </c>
      <c r="G94" s="314" t="s">
        <v>626</v>
      </c>
      <c r="H94" s="314" t="s">
        <v>626</v>
      </c>
      <c r="I94" s="314" t="s">
        <v>626</v>
      </c>
      <c r="J94" s="314" t="s">
        <v>626</v>
      </c>
      <c r="K94" s="314" t="s">
        <v>626</v>
      </c>
      <c r="L94" s="314" t="s">
        <v>626</v>
      </c>
      <c r="M94" s="314" t="s">
        <v>626</v>
      </c>
      <c r="N94" s="314" t="s">
        <v>626</v>
      </c>
      <c r="O94" s="314" t="s">
        <v>626</v>
      </c>
      <c r="P94" s="314" t="s">
        <v>626</v>
      </c>
      <c r="Q94" s="314" t="s">
        <v>626</v>
      </c>
      <c r="R94" s="314" t="s">
        <v>626</v>
      </c>
      <c r="S94" s="314" t="s">
        <v>626</v>
      </c>
      <c r="T94" s="314" t="s">
        <v>626</v>
      </c>
      <c r="U94" s="314" t="s">
        <v>626</v>
      </c>
      <c r="V94" s="314" t="s">
        <v>626</v>
      </c>
      <c r="W94" s="314" t="s">
        <v>626</v>
      </c>
      <c r="X94" s="314" t="s">
        <v>626</v>
      </c>
      <c r="Y94" s="314" t="s">
        <v>626</v>
      </c>
      <c r="Z94" s="314" t="s">
        <v>626</v>
      </c>
      <c r="AA94" s="314" t="s">
        <v>626</v>
      </c>
      <c r="AB94" s="314" t="s">
        <v>626</v>
      </c>
      <c r="AC94" s="314" t="s">
        <v>626</v>
      </c>
      <c r="AD94" s="314" t="s">
        <v>626</v>
      </c>
      <c r="AE94" s="314" t="s">
        <v>626</v>
      </c>
      <c r="AF94" s="314" t="s">
        <v>626</v>
      </c>
      <c r="AG94" s="314" t="s">
        <v>626</v>
      </c>
      <c r="AH94" s="314" t="s">
        <v>626</v>
      </c>
      <c r="AI94" s="314" t="s">
        <v>626</v>
      </c>
      <c r="AJ94" s="314" t="s">
        <v>626</v>
      </c>
      <c r="AK94" s="314" t="s">
        <v>626</v>
      </c>
      <c r="AL94" s="314" t="s">
        <v>626</v>
      </c>
      <c r="AM94" s="314" t="s">
        <v>626</v>
      </c>
      <c r="AN94" s="314" t="s">
        <v>626</v>
      </c>
      <c r="AO94" s="314" t="s">
        <v>626</v>
      </c>
      <c r="AP94" s="314" t="s">
        <v>626</v>
      </c>
      <c r="AQ94" s="314" t="s">
        <v>626</v>
      </c>
      <c r="AR94" s="314" t="s">
        <v>626</v>
      </c>
      <c r="AS94" s="314" t="s">
        <v>626</v>
      </c>
      <c r="AT94" s="314" t="s">
        <v>626</v>
      </c>
      <c r="AU94" s="314" t="s">
        <v>626</v>
      </c>
      <c r="AV94" s="314" t="s">
        <v>626</v>
      </c>
      <c r="AW94" s="314" t="s">
        <v>626</v>
      </c>
      <c r="AX94" s="314" t="s">
        <v>626</v>
      </c>
      <c r="AY94" s="314" t="s">
        <v>626</v>
      </c>
      <c r="AZ94" s="314" t="s">
        <v>626</v>
      </c>
      <c r="BA94" s="314" t="s">
        <v>626</v>
      </c>
      <c r="BB94" s="314" t="s">
        <v>626</v>
      </c>
      <c r="BC94" s="314" t="s">
        <v>626</v>
      </c>
      <c r="BD94" s="314" t="s">
        <v>626</v>
      </c>
      <c r="BE94" s="314" t="s">
        <v>626</v>
      </c>
      <c r="BF94" s="314" t="s">
        <v>626</v>
      </c>
      <c r="BG94" s="314" t="s">
        <v>626</v>
      </c>
      <c r="BH94" s="314" t="s">
        <v>626</v>
      </c>
      <c r="BI94" s="314" t="s">
        <v>626</v>
      </c>
      <c r="BJ94" s="314" t="s">
        <v>626</v>
      </c>
      <c r="BK94" s="314" t="s">
        <v>626</v>
      </c>
      <c r="BL94" s="314" t="s">
        <v>626</v>
      </c>
      <c r="BM94" s="314" t="s">
        <v>626</v>
      </c>
      <c r="BN94" s="314" t="s">
        <v>626</v>
      </c>
      <c r="BO94" s="314" t="s">
        <v>626</v>
      </c>
      <c r="BP94" s="314" t="s">
        <v>626</v>
      </c>
      <c r="BQ94" s="314" t="s">
        <v>626</v>
      </c>
      <c r="BR94" s="314" t="s">
        <v>626</v>
      </c>
      <c r="BS94" s="314" t="s">
        <v>626</v>
      </c>
      <c r="BT94" s="314" t="s">
        <v>626</v>
      </c>
      <c r="BU94" s="314" t="s">
        <v>626</v>
      </c>
      <c r="BV94" s="314" t="s">
        <v>626</v>
      </c>
      <c r="BW94" s="314" t="s">
        <v>626</v>
      </c>
      <c r="BX94" s="314" t="s">
        <v>626</v>
      </c>
      <c r="BY94" s="314" t="s">
        <v>626</v>
      </c>
      <c r="BZ94" s="314" t="s">
        <v>626</v>
      </c>
      <c r="CA94" s="314" t="s">
        <v>626</v>
      </c>
      <c r="CB94" s="314" t="s">
        <v>626</v>
      </c>
      <c r="CC94" s="314" t="s">
        <v>626</v>
      </c>
      <c r="CD94" s="314" t="s">
        <v>626</v>
      </c>
      <c r="CE94" s="314" t="s">
        <v>626</v>
      </c>
      <c r="CF94" s="314" t="s">
        <v>626</v>
      </c>
      <c r="CG94" s="314" t="s">
        <v>626</v>
      </c>
      <c r="CH94" s="314" t="s">
        <v>626</v>
      </c>
      <c r="CI94" s="314" t="s">
        <v>626</v>
      </c>
      <c r="CJ94" s="314" t="s">
        <v>626</v>
      </c>
      <c r="CK94" s="314" t="s">
        <v>626</v>
      </c>
      <c r="CL94" s="314" t="s">
        <v>626</v>
      </c>
      <c r="CM94" s="314">
        <v>1</v>
      </c>
      <c r="CN94" s="314" t="s">
        <v>626</v>
      </c>
      <c r="CO94" s="314" t="s">
        <v>626</v>
      </c>
      <c r="CP94" s="314" t="s">
        <v>626</v>
      </c>
      <c r="CQ94" s="314" t="s">
        <v>626</v>
      </c>
      <c r="CR94" s="314" t="s">
        <v>626</v>
      </c>
      <c r="CS94" s="314" t="s">
        <v>626</v>
      </c>
      <c r="CT94" s="314" t="s">
        <v>626</v>
      </c>
      <c r="CU94" s="314" t="s">
        <v>626</v>
      </c>
      <c r="CV94" s="314" t="s">
        <v>626</v>
      </c>
      <c r="CW94" s="314" t="s">
        <v>626</v>
      </c>
      <c r="CX94" s="314" t="s">
        <v>626</v>
      </c>
      <c r="CY94" s="314" t="s">
        <v>626</v>
      </c>
      <c r="CZ94" s="314" t="s">
        <v>626</v>
      </c>
      <c r="DA94" s="314" t="s">
        <v>626</v>
      </c>
      <c r="DB94" s="314" t="s">
        <v>626</v>
      </c>
      <c r="DC94" s="314" t="s">
        <v>626</v>
      </c>
      <c r="DD94" s="314" t="s">
        <v>626</v>
      </c>
      <c r="DE94" s="314" t="s">
        <v>626</v>
      </c>
      <c r="DF94" s="314" t="s">
        <v>626</v>
      </c>
      <c r="DG94" s="315" t="s">
        <v>626</v>
      </c>
    </row>
    <row r="95" spans="1:111" ht="15" customHeight="1" x14ac:dyDescent="0.3">
      <c r="A95" s="513">
        <v>89</v>
      </c>
      <c r="B95" s="228" t="s">
        <v>391</v>
      </c>
      <c r="C95" s="222" t="s">
        <v>4</v>
      </c>
      <c r="D95" s="313" t="s">
        <v>626</v>
      </c>
      <c r="E95" s="314" t="s">
        <v>626</v>
      </c>
      <c r="F95" s="314" t="s">
        <v>626</v>
      </c>
      <c r="G95" s="314" t="s">
        <v>626</v>
      </c>
      <c r="H95" s="314" t="s">
        <v>626</v>
      </c>
      <c r="I95" s="314" t="s">
        <v>626</v>
      </c>
      <c r="J95" s="314" t="s">
        <v>626</v>
      </c>
      <c r="K95" s="314" t="s">
        <v>626</v>
      </c>
      <c r="L95" s="314" t="s">
        <v>626</v>
      </c>
      <c r="M95" s="314" t="s">
        <v>626</v>
      </c>
      <c r="N95" s="314" t="s">
        <v>626</v>
      </c>
      <c r="O95" s="314" t="s">
        <v>626</v>
      </c>
      <c r="P95" s="314" t="s">
        <v>626</v>
      </c>
      <c r="Q95" s="314" t="s">
        <v>626</v>
      </c>
      <c r="R95" s="314" t="s">
        <v>626</v>
      </c>
      <c r="S95" s="314" t="s">
        <v>626</v>
      </c>
      <c r="T95" s="314" t="s">
        <v>626</v>
      </c>
      <c r="U95" s="314" t="s">
        <v>626</v>
      </c>
      <c r="V95" s="314" t="s">
        <v>626</v>
      </c>
      <c r="W95" s="314" t="s">
        <v>626</v>
      </c>
      <c r="X95" s="314" t="s">
        <v>626</v>
      </c>
      <c r="Y95" s="314" t="s">
        <v>626</v>
      </c>
      <c r="Z95" s="314" t="s">
        <v>626</v>
      </c>
      <c r="AA95" s="314" t="s">
        <v>626</v>
      </c>
      <c r="AB95" s="314" t="s">
        <v>626</v>
      </c>
      <c r="AC95" s="314" t="s">
        <v>626</v>
      </c>
      <c r="AD95" s="314" t="s">
        <v>626</v>
      </c>
      <c r="AE95" s="314" t="s">
        <v>626</v>
      </c>
      <c r="AF95" s="314" t="s">
        <v>626</v>
      </c>
      <c r="AG95" s="314" t="s">
        <v>626</v>
      </c>
      <c r="AH95" s="314" t="s">
        <v>626</v>
      </c>
      <c r="AI95" s="314" t="s">
        <v>626</v>
      </c>
      <c r="AJ95" s="314" t="s">
        <v>626</v>
      </c>
      <c r="AK95" s="314" t="s">
        <v>626</v>
      </c>
      <c r="AL95" s="314" t="s">
        <v>626</v>
      </c>
      <c r="AM95" s="314" t="s">
        <v>626</v>
      </c>
      <c r="AN95" s="314" t="s">
        <v>626</v>
      </c>
      <c r="AO95" s="314" t="s">
        <v>626</v>
      </c>
      <c r="AP95" s="314" t="s">
        <v>626</v>
      </c>
      <c r="AQ95" s="314" t="s">
        <v>626</v>
      </c>
      <c r="AR95" s="314" t="s">
        <v>626</v>
      </c>
      <c r="AS95" s="314" t="s">
        <v>626</v>
      </c>
      <c r="AT95" s="314" t="s">
        <v>626</v>
      </c>
      <c r="AU95" s="314" t="s">
        <v>626</v>
      </c>
      <c r="AV95" s="314" t="s">
        <v>626</v>
      </c>
      <c r="AW95" s="314" t="s">
        <v>626</v>
      </c>
      <c r="AX95" s="314" t="s">
        <v>626</v>
      </c>
      <c r="AY95" s="314" t="s">
        <v>626</v>
      </c>
      <c r="AZ95" s="314" t="s">
        <v>626</v>
      </c>
      <c r="BA95" s="314" t="s">
        <v>626</v>
      </c>
      <c r="BB95" s="314" t="s">
        <v>626</v>
      </c>
      <c r="BC95" s="314" t="s">
        <v>626</v>
      </c>
      <c r="BD95" s="314" t="s">
        <v>626</v>
      </c>
      <c r="BE95" s="314" t="s">
        <v>626</v>
      </c>
      <c r="BF95" s="314" t="s">
        <v>626</v>
      </c>
      <c r="BG95" s="314" t="s">
        <v>626</v>
      </c>
      <c r="BH95" s="314" t="s">
        <v>626</v>
      </c>
      <c r="BI95" s="314" t="s">
        <v>626</v>
      </c>
      <c r="BJ95" s="314" t="s">
        <v>626</v>
      </c>
      <c r="BK95" s="314" t="s">
        <v>626</v>
      </c>
      <c r="BL95" s="314" t="s">
        <v>626</v>
      </c>
      <c r="BM95" s="314" t="s">
        <v>626</v>
      </c>
      <c r="BN95" s="314" t="s">
        <v>626</v>
      </c>
      <c r="BO95" s="314" t="s">
        <v>626</v>
      </c>
      <c r="BP95" s="314" t="s">
        <v>626</v>
      </c>
      <c r="BQ95" s="314" t="s">
        <v>626</v>
      </c>
      <c r="BR95" s="314" t="s">
        <v>626</v>
      </c>
      <c r="BS95" s="314" t="s">
        <v>626</v>
      </c>
      <c r="BT95" s="314" t="s">
        <v>626</v>
      </c>
      <c r="BU95" s="314" t="s">
        <v>626</v>
      </c>
      <c r="BV95" s="314" t="s">
        <v>626</v>
      </c>
      <c r="BW95" s="314" t="s">
        <v>626</v>
      </c>
      <c r="BX95" s="314" t="s">
        <v>626</v>
      </c>
      <c r="BY95" s="314" t="s">
        <v>626</v>
      </c>
      <c r="BZ95" s="314" t="s">
        <v>626</v>
      </c>
      <c r="CA95" s="314" t="s">
        <v>626</v>
      </c>
      <c r="CB95" s="314" t="s">
        <v>626</v>
      </c>
      <c r="CC95" s="314" t="s">
        <v>626</v>
      </c>
      <c r="CD95" s="314" t="s">
        <v>626</v>
      </c>
      <c r="CE95" s="314" t="s">
        <v>626</v>
      </c>
      <c r="CF95" s="314" t="s">
        <v>626</v>
      </c>
      <c r="CG95" s="314" t="s">
        <v>626</v>
      </c>
      <c r="CH95" s="314" t="s">
        <v>626</v>
      </c>
      <c r="CI95" s="314" t="s">
        <v>626</v>
      </c>
      <c r="CJ95" s="314" t="s">
        <v>626</v>
      </c>
      <c r="CK95" s="314" t="s">
        <v>626</v>
      </c>
      <c r="CL95" s="314" t="s">
        <v>626</v>
      </c>
      <c r="CM95" s="314" t="s">
        <v>626</v>
      </c>
      <c r="CN95" s="314">
        <v>1</v>
      </c>
      <c r="CO95" s="314" t="s">
        <v>626</v>
      </c>
      <c r="CP95" s="314" t="s">
        <v>626</v>
      </c>
      <c r="CQ95" s="314" t="s">
        <v>626</v>
      </c>
      <c r="CR95" s="314" t="s">
        <v>626</v>
      </c>
      <c r="CS95" s="314" t="s">
        <v>626</v>
      </c>
      <c r="CT95" s="314" t="s">
        <v>626</v>
      </c>
      <c r="CU95" s="314" t="s">
        <v>626</v>
      </c>
      <c r="CV95" s="314" t="s">
        <v>626</v>
      </c>
      <c r="CW95" s="314" t="s">
        <v>626</v>
      </c>
      <c r="CX95" s="314" t="s">
        <v>626</v>
      </c>
      <c r="CY95" s="314" t="s">
        <v>626</v>
      </c>
      <c r="CZ95" s="314" t="s">
        <v>626</v>
      </c>
      <c r="DA95" s="314" t="s">
        <v>626</v>
      </c>
      <c r="DB95" s="314" t="s">
        <v>626</v>
      </c>
      <c r="DC95" s="314" t="s">
        <v>626</v>
      </c>
      <c r="DD95" s="314" t="s">
        <v>626</v>
      </c>
      <c r="DE95" s="314" t="s">
        <v>626</v>
      </c>
      <c r="DF95" s="314" t="s">
        <v>626</v>
      </c>
      <c r="DG95" s="315" t="s">
        <v>626</v>
      </c>
    </row>
    <row r="96" spans="1:111" ht="15" customHeight="1" x14ac:dyDescent="0.3">
      <c r="A96" s="513">
        <v>90</v>
      </c>
      <c r="B96" s="228" t="s">
        <v>392</v>
      </c>
      <c r="C96" s="222" t="s">
        <v>241</v>
      </c>
      <c r="D96" s="313" t="s">
        <v>626</v>
      </c>
      <c r="E96" s="314" t="s">
        <v>626</v>
      </c>
      <c r="F96" s="314" t="s">
        <v>626</v>
      </c>
      <c r="G96" s="314" t="s">
        <v>626</v>
      </c>
      <c r="H96" s="314" t="s">
        <v>626</v>
      </c>
      <c r="I96" s="314" t="s">
        <v>626</v>
      </c>
      <c r="J96" s="314" t="s">
        <v>626</v>
      </c>
      <c r="K96" s="314" t="s">
        <v>626</v>
      </c>
      <c r="L96" s="314" t="s">
        <v>626</v>
      </c>
      <c r="M96" s="314" t="s">
        <v>626</v>
      </c>
      <c r="N96" s="314" t="s">
        <v>626</v>
      </c>
      <c r="O96" s="314" t="s">
        <v>626</v>
      </c>
      <c r="P96" s="314" t="s">
        <v>626</v>
      </c>
      <c r="Q96" s="314" t="s">
        <v>626</v>
      </c>
      <c r="R96" s="314" t="s">
        <v>626</v>
      </c>
      <c r="S96" s="314" t="s">
        <v>626</v>
      </c>
      <c r="T96" s="314" t="s">
        <v>626</v>
      </c>
      <c r="U96" s="314" t="s">
        <v>626</v>
      </c>
      <c r="V96" s="314" t="s">
        <v>626</v>
      </c>
      <c r="W96" s="314" t="s">
        <v>626</v>
      </c>
      <c r="X96" s="314" t="s">
        <v>626</v>
      </c>
      <c r="Y96" s="314" t="s">
        <v>626</v>
      </c>
      <c r="Z96" s="314" t="s">
        <v>626</v>
      </c>
      <c r="AA96" s="314" t="s">
        <v>626</v>
      </c>
      <c r="AB96" s="314" t="s">
        <v>626</v>
      </c>
      <c r="AC96" s="314" t="s">
        <v>626</v>
      </c>
      <c r="AD96" s="314" t="s">
        <v>626</v>
      </c>
      <c r="AE96" s="314" t="s">
        <v>626</v>
      </c>
      <c r="AF96" s="314" t="s">
        <v>626</v>
      </c>
      <c r="AG96" s="314" t="s">
        <v>626</v>
      </c>
      <c r="AH96" s="314" t="s">
        <v>626</v>
      </c>
      <c r="AI96" s="314" t="s">
        <v>626</v>
      </c>
      <c r="AJ96" s="314" t="s">
        <v>626</v>
      </c>
      <c r="AK96" s="314" t="s">
        <v>626</v>
      </c>
      <c r="AL96" s="314" t="s">
        <v>626</v>
      </c>
      <c r="AM96" s="314" t="s">
        <v>626</v>
      </c>
      <c r="AN96" s="314" t="s">
        <v>626</v>
      </c>
      <c r="AO96" s="314" t="s">
        <v>626</v>
      </c>
      <c r="AP96" s="314" t="s">
        <v>626</v>
      </c>
      <c r="AQ96" s="314" t="s">
        <v>626</v>
      </c>
      <c r="AR96" s="314" t="s">
        <v>626</v>
      </c>
      <c r="AS96" s="314" t="s">
        <v>626</v>
      </c>
      <c r="AT96" s="314" t="s">
        <v>626</v>
      </c>
      <c r="AU96" s="314" t="s">
        <v>626</v>
      </c>
      <c r="AV96" s="314" t="s">
        <v>626</v>
      </c>
      <c r="AW96" s="314" t="s">
        <v>626</v>
      </c>
      <c r="AX96" s="314" t="s">
        <v>626</v>
      </c>
      <c r="AY96" s="314" t="s">
        <v>626</v>
      </c>
      <c r="AZ96" s="314" t="s">
        <v>626</v>
      </c>
      <c r="BA96" s="314" t="s">
        <v>626</v>
      </c>
      <c r="BB96" s="314" t="s">
        <v>626</v>
      </c>
      <c r="BC96" s="314" t="s">
        <v>626</v>
      </c>
      <c r="BD96" s="314" t="s">
        <v>626</v>
      </c>
      <c r="BE96" s="314" t="s">
        <v>626</v>
      </c>
      <c r="BF96" s="314" t="s">
        <v>626</v>
      </c>
      <c r="BG96" s="314" t="s">
        <v>626</v>
      </c>
      <c r="BH96" s="314" t="s">
        <v>626</v>
      </c>
      <c r="BI96" s="314" t="s">
        <v>626</v>
      </c>
      <c r="BJ96" s="314" t="s">
        <v>626</v>
      </c>
      <c r="BK96" s="314" t="s">
        <v>626</v>
      </c>
      <c r="BL96" s="314" t="s">
        <v>626</v>
      </c>
      <c r="BM96" s="314" t="s">
        <v>626</v>
      </c>
      <c r="BN96" s="314" t="s">
        <v>626</v>
      </c>
      <c r="BO96" s="314" t="s">
        <v>626</v>
      </c>
      <c r="BP96" s="314" t="s">
        <v>626</v>
      </c>
      <c r="BQ96" s="314" t="s">
        <v>626</v>
      </c>
      <c r="BR96" s="314" t="s">
        <v>626</v>
      </c>
      <c r="BS96" s="314" t="s">
        <v>626</v>
      </c>
      <c r="BT96" s="314" t="s">
        <v>626</v>
      </c>
      <c r="BU96" s="314" t="s">
        <v>626</v>
      </c>
      <c r="BV96" s="314" t="s">
        <v>626</v>
      </c>
      <c r="BW96" s="314" t="s">
        <v>626</v>
      </c>
      <c r="BX96" s="314" t="s">
        <v>626</v>
      </c>
      <c r="BY96" s="314" t="s">
        <v>626</v>
      </c>
      <c r="BZ96" s="314" t="s">
        <v>626</v>
      </c>
      <c r="CA96" s="314" t="s">
        <v>626</v>
      </c>
      <c r="CB96" s="314" t="s">
        <v>626</v>
      </c>
      <c r="CC96" s="314" t="s">
        <v>626</v>
      </c>
      <c r="CD96" s="314" t="s">
        <v>626</v>
      </c>
      <c r="CE96" s="314" t="s">
        <v>626</v>
      </c>
      <c r="CF96" s="314" t="s">
        <v>626</v>
      </c>
      <c r="CG96" s="314" t="s">
        <v>626</v>
      </c>
      <c r="CH96" s="314" t="s">
        <v>626</v>
      </c>
      <c r="CI96" s="314" t="s">
        <v>626</v>
      </c>
      <c r="CJ96" s="314" t="s">
        <v>626</v>
      </c>
      <c r="CK96" s="314" t="s">
        <v>626</v>
      </c>
      <c r="CL96" s="314" t="s">
        <v>626</v>
      </c>
      <c r="CM96" s="314" t="s">
        <v>626</v>
      </c>
      <c r="CN96" s="314" t="s">
        <v>626</v>
      </c>
      <c r="CO96" s="314">
        <v>1</v>
      </c>
      <c r="CP96" s="314" t="s">
        <v>626</v>
      </c>
      <c r="CQ96" s="314" t="s">
        <v>626</v>
      </c>
      <c r="CR96" s="314" t="s">
        <v>626</v>
      </c>
      <c r="CS96" s="314" t="s">
        <v>626</v>
      </c>
      <c r="CT96" s="314" t="s">
        <v>626</v>
      </c>
      <c r="CU96" s="314" t="s">
        <v>626</v>
      </c>
      <c r="CV96" s="314" t="s">
        <v>626</v>
      </c>
      <c r="CW96" s="314" t="s">
        <v>626</v>
      </c>
      <c r="CX96" s="314" t="s">
        <v>626</v>
      </c>
      <c r="CY96" s="314" t="s">
        <v>626</v>
      </c>
      <c r="CZ96" s="314" t="s">
        <v>626</v>
      </c>
      <c r="DA96" s="314" t="s">
        <v>626</v>
      </c>
      <c r="DB96" s="314" t="s">
        <v>626</v>
      </c>
      <c r="DC96" s="314" t="s">
        <v>626</v>
      </c>
      <c r="DD96" s="314" t="s">
        <v>626</v>
      </c>
      <c r="DE96" s="314" t="s">
        <v>626</v>
      </c>
      <c r="DF96" s="314" t="s">
        <v>626</v>
      </c>
      <c r="DG96" s="315" t="s">
        <v>626</v>
      </c>
    </row>
    <row r="97" spans="1:111" ht="15" customHeight="1" x14ac:dyDescent="0.3">
      <c r="A97" s="513">
        <v>91</v>
      </c>
      <c r="B97" s="228" t="s">
        <v>393</v>
      </c>
      <c r="C97" s="222" t="s">
        <v>242</v>
      </c>
      <c r="D97" s="313" t="s">
        <v>626</v>
      </c>
      <c r="E97" s="314" t="s">
        <v>626</v>
      </c>
      <c r="F97" s="314" t="s">
        <v>626</v>
      </c>
      <c r="G97" s="314" t="s">
        <v>626</v>
      </c>
      <c r="H97" s="314" t="s">
        <v>626</v>
      </c>
      <c r="I97" s="314" t="s">
        <v>626</v>
      </c>
      <c r="J97" s="314" t="s">
        <v>626</v>
      </c>
      <c r="K97" s="314" t="s">
        <v>626</v>
      </c>
      <c r="L97" s="314" t="s">
        <v>626</v>
      </c>
      <c r="M97" s="314" t="s">
        <v>626</v>
      </c>
      <c r="N97" s="314" t="s">
        <v>626</v>
      </c>
      <c r="O97" s="314" t="s">
        <v>626</v>
      </c>
      <c r="P97" s="314" t="s">
        <v>626</v>
      </c>
      <c r="Q97" s="314" t="s">
        <v>626</v>
      </c>
      <c r="R97" s="314" t="s">
        <v>626</v>
      </c>
      <c r="S97" s="314" t="s">
        <v>626</v>
      </c>
      <c r="T97" s="314" t="s">
        <v>626</v>
      </c>
      <c r="U97" s="314" t="s">
        <v>626</v>
      </c>
      <c r="V97" s="314" t="s">
        <v>626</v>
      </c>
      <c r="W97" s="314" t="s">
        <v>626</v>
      </c>
      <c r="X97" s="314" t="s">
        <v>626</v>
      </c>
      <c r="Y97" s="314" t="s">
        <v>626</v>
      </c>
      <c r="Z97" s="314" t="s">
        <v>626</v>
      </c>
      <c r="AA97" s="314" t="s">
        <v>626</v>
      </c>
      <c r="AB97" s="314" t="s">
        <v>626</v>
      </c>
      <c r="AC97" s="314" t="s">
        <v>626</v>
      </c>
      <c r="AD97" s="314" t="s">
        <v>626</v>
      </c>
      <c r="AE97" s="314" t="s">
        <v>626</v>
      </c>
      <c r="AF97" s="314" t="s">
        <v>626</v>
      </c>
      <c r="AG97" s="314" t="s">
        <v>626</v>
      </c>
      <c r="AH97" s="314" t="s">
        <v>626</v>
      </c>
      <c r="AI97" s="314" t="s">
        <v>626</v>
      </c>
      <c r="AJ97" s="314" t="s">
        <v>626</v>
      </c>
      <c r="AK97" s="314" t="s">
        <v>626</v>
      </c>
      <c r="AL97" s="314" t="s">
        <v>626</v>
      </c>
      <c r="AM97" s="314" t="s">
        <v>626</v>
      </c>
      <c r="AN97" s="314" t="s">
        <v>626</v>
      </c>
      <c r="AO97" s="314" t="s">
        <v>626</v>
      </c>
      <c r="AP97" s="314" t="s">
        <v>626</v>
      </c>
      <c r="AQ97" s="314" t="s">
        <v>626</v>
      </c>
      <c r="AR97" s="314" t="s">
        <v>626</v>
      </c>
      <c r="AS97" s="314" t="s">
        <v>626</v>
      </c>
      <c r="AT97" s="314" t="s">
        <v>626</v>
      </c>
      <c r="AU97" s="314" t="s">
        <v>626</v>
      </c>
      <c r="AV97" s="314" t="s">
        <v>626</v>
      </c>
      <c r="AW97" s="314" t="s">
        <v>626</v>
      </c>
      <c r="AX97" s="314" t="s">
        <v>626</v>
      </c>
      <c r="AY97" s="314" t="s">
        <v>626</v>
      </c>
      <c r="AZ97" s="314" t="s">
        <v>626</v>
      </c>
      <c r="BA97" s="314" t="s">
        <v>626</v>
      </c>
      <c r="BB97" s="314" t="s">
        <v>626</v>
      </c>
      <c r="BC97" s="314" t="s">
        <v>626</v>
      </c>
      <c r="BD97" s="314" t="s">
        <v>626</v>
      </c>
      <c r="BE97" s="314" t="s">
        <v>626</v>
      </c>
      <c r="BF97" s="314" t="s">
        <v>626</v>
      </c>
      <c r="BG97" s="314" t="s">
        <v>626</v>
      </c>
      <c r="BH97" s="314" t="s">
        <v>626</v>
      </c>
      <c r="BI97" s="314" t="s">
        <v>626</v>
      </c>
      <c r="BJ97" s="314" t="s">
        <v>626</v>
      </c>
      <c r="BK97" s="314" t="s">
        <v>626</v>
      </c>
      <c r="BL97" s="314" t="s">
        <v>626</v>
      </c>
      <c r="BM97" s="314" t="s">
        <v>626</v>
      </c>
      <c r="BN97" s="314" t="s">
        <v>626</v>
      </c>
      <c r="BO97" s="314" t="s">
        <v>626</v>
      </c>
      <c r="BP97" s="314" t="s">
        <v>626</v>
      </c>
      <c r="BQ97" s="314" t="s">
        <v>626</v>
      </c>
      <c r="BR97" s="314" t="s">
        <v>626</v>
      </c>
      <c r="BS97" s="314" t="s">
        <v>626</v>
      </c>
      <c r="BT97" s="314" t="s">
        <v>626</v>
      </c>
      <c r="BU97" s="314" t="s">
        <v>626</v>
      </c>
      <c r="BV97" s="314" t="s">
        <v>626</v>
      </c>
      <c r="BW97" s="314" t="s">
        <v>626</v>
      </c>
      <c r="BX97" s="314" t="s">
        <v>626</v>
      </c>
      <c r="BY97" s="314" t="s">
        <v>626</v>
      </c>
      <c r="BZ97" s="314" t="s">
        <v>626</v>
      </c>
      <c r="CA97" s="314" t="s">
        <v>626</v>
      </c>
      <c r="CB97" s="314" t="s">
        <v>626</v>
      </c>
      <c r="CC97" s="314" t="s">
        <v>626</v>
      </c>
      <c r="CD97" s="314" t="s">
        <v>626</v>
      </c>
      <c r="CE97" s="314" t="s">
        <v>626</v>
      </c>
      <c r="CF97" s="314" t="s">
        <v>626</v>
      </c>
      <c r="CG97" s="314" t="s">
        <v>626</v>
      </c>
      <c r="CH97" s="314" t="s">
        <v>626</v>
      </c>
      <c r="CI97" s="314" t="s">
        <v>626</v>
      </c>
      <c r="CJ97" s="314" t="s">
        <v>626</v>
      </c>
      <c r="CK97" s="314" t="s">
        <v>626</v>
      </c>
      <c r="CL97" s="314" t="s">
        <v>626</v>
      </c>
      <c r="CM97" s="314" t="s">
        <v>626</v>
      </c>
      <c r="CN97" s="314" t="s">
        <v>626</v>
      </c>
      <c r="CO97" s="314" t="s">
        <v>626</v>
      </c>
      <c r="CP97" s="314">
        <v>1</v>
      </c>
      <c r="CQ97" s="314" t="s">
        <v>626</v>
      </c>
      <c r="CR97" s="314" t="s">
        <v>626</v>
      </c>
      <c r="CS97" s="314" t="s">
        <v>626</v>
      </c>
      <c r="CT97" s="314" t="s">
        <v>626</v>
      </c>
      <c r="CU97" s="314" t="s">
        <v>626</v>
      </c>
      <c r="CV97" s="314" t="s">
        <v>626</v>
      </c>
      <c r="CW97" s="314" t="s">
        <v>626</v>
      </c>
      <c r="CX97" s="314" t="s">
        <v>626</v>
      </c>
      <c r="CY97" s="314" t="s">
        <v>626</v>
      </c>
      <c r="CZ97" s="314" t="s">
        <v>626</v>
      </c>
      <c r="DA97" s="314" t="s">
        <v>626</v>
      </c>
      <c r="DB97" s="314" t="s">
        <v>626</v>
      </c>
      <c r="DC97" s="314" t="s">
        <v>626</v>
      </c>
      <c r="DD97" s="314" t="s">
        <v>626</v>
      </c>
      <c r="DE97" s="314" t="s">
        <v>626</v>
      </c>
      <c r="DF97" s="314" t="s">
        <v>626</v>
      </c>
      <c r="DG97" s="315" t="s">
        <v>626</v>
      </c>
    </row>
    <row r="98" spans="1:111" ht="15" customHeight="1" x14ac:dyDescent="0.3">
      <c r="A98" s="513">
        <v>92</v>
      </c>
      <c r="B98" s="228" t="s">
        <v>394</v>
      </c>
      <c r="C98" s="222" t="s">
        <v>395</v>
      </c>
      <c r="D98" s="313" t="s">
        <v>626</v>
      </c>
      <c r="E98" s="314" t="s">
        <v>626</v>
      </c>
      <c r="F98" s="314" t="s">
        <v>626</v>
      </c>
      <c r="G98" s="314" t="s">
        <v>626</v>
      </c>
      <c r="H98" s="314" t="s">
        <v>626</v>
      </c>
      <c r="I98" s="314" t="s">
        <v>626</v>
      </c>
      <c r="J98" s="314" t="s">
        <v>626</v>
      </c>
      <c r="K98" s="314" t="s">
        <v>626</v>
      </c>
      <c r="L98" s="314" t="s">
        <v>626</v>
      </c>
      <c r="M98" s="314" t="s">
        <v>626</v>
      </c>
      <c r="N98" s="314" t="s">
        <v>626</v>
      </c>
      <c r="O98" s="314" t="s">
        <v>626</v>
      </c>
      <c r="P98" s="314" t="s">
        <v>626</v>
      </c>
      <c r="Q98" s="314" t="s">
        <v>626</v>
      </c>
      <c r="R98" s="314" t="s">
        <v>626</v>
      </c>
      <c r="S98" s="314" t="s">
        <v>626</v>
      </c>
      <c r="T98" s="314" t="s">
        <v>626</v>
      </c>
      <c r="U98" s="314" t="s">
        <v>626</v>
      </c>
      <c r="V98" s="314" t="s">
        <v>626</v>
      </c>
      <c r="W98" s="314" t="s">
        <v>626</v>
      </c>
      <c r="X98" s="314" t="s">
        <v>626</v>
      </c>
      <c r="Y98" s="314" t="s">
        <v>626</v>
      </c>
      <c r="Z98" s="314" t="s">
        <v>626</v>
      </c>
      <c r="AA98" s="314" t="s">
        <v>626</v>
      </c>
      <c r="AB98" s="314" t="s">
        <v>626</v>
      </c>
      <c r="AC98" s="314" t="s">
        <v>626</v>
      </c>
      <c r="AD98" s="314" t="s">
        <v>626</v>
      </c>
      <c r="AE98" s="314" t="s">
        <v>626</v>
      </c>
      <c r="AF98" s="314" t="s">
        <v>626</v>
      </c>
      <c r="AG98" s="314" t="s">
        <v>626</v>
      </c>
      <c r="AH98" s="314" t="s">
        <v>626</v>
      </c>
      <c r="AI98" s="314" t="s">
        <v>626</v>
      </c>
      <c r="AJ98" s="314" t="s">
        <v>626</v>
      </c>
      <c r="AK98" s="314" t="s">
        <v>626</v>
      </c>
      <c r="AL98" s="314" t="s">
        <v>626</v>
      </c>
      <c r="AM98" s="314" t="s">
        <v>626</v>
      </c>
      <c r="AN98" s="314" t="s">
        <v>626</v>
      </c>
      <c r="AO98" s="314" t="s">
        <v>626</v>
      </c>
      <c r="AP98" s="314" t="s">
        <v>626</v>
      </c>
      <c r="AQ98" s="314" t="s">
        <v>626</v>
      </c>
      <c r="AR98" s="314" t="s">
        <v>626</v>
      </c>
      <c r="AS98" s="314" t="s">
        <v>626</v>
      </c>
      <c r="AT98" s="314" t="s">
        <v>626</v>
      </c>
      <c r="AU98" s="314" t="s">
        <v>626</v>
      </c>
      <c r="AV98" s="314" t="s">
        <v>626</v>
      </c>
      <c r="AW98" s="314" t="s">
        <v>626</v>
      </c>
      <c r="AX98" s="314" t="s">
        <v>626</v>
      </c>
      <c r="AY98" s="314" t="s">
        <v>626</v>
      </c>
      <c r="AZ98" s="314" t="s">
        <v>626</v>
      </c>
      <c r="BA98" s="314" t="s">
        <v>626</v>
      </c>
      <c r="BB98" s="314" t="s">
        <v>626</v>
      </c>
      <c r="BC98" s="314" t="s">
        <v>626</v>
      </c>
      <c r="BD98" s="314" t="s">
        <v>626</v>
      </c>
      <c r="BE98" s="314" t="s">
        <v>626</v>
      </c>
      <c r="BF98" s="314" t="s">
        <v>626</v>
      </c>
      <c r="BG98" s="314" t="s">
        <v>626</v>
      </c>
      <c r="BH98" s="314" t="s">
        <v>626</v>
      </c>
      <c r="BI98" s="314" t="s">
        <v>626</v>
      </c>
      <c r="BJ98" s="314" t="s">
        <v>626</v>
      </c>
      <c r="BK98" s="314" t="s">
        <v>626</v>
      </c>
      <c r="BL98" s="314" t="s">
        <v>626</v>
      </c>
      <c r="BM98" s="314" t="s">
        <v>626</v>
      </c>
      <c r="BN98" s="314" t="s">
        <v>626</v>
      </c>
      <c r="BO98" s="314" t="s">
        <v>626</v>
      </c>
      <c r="BP98" s="314" t="s">
        <v>626</v>
      </c>
      <c r="BQ98" s="314" t="s">
        <v>626</v>
      </c>
      <c r="BR98" s="314" t="s">
        <v>626</v>
      </c>
      <c r="BS98" s="314" t="s">
        <v>626</v>
      </c>
      <c r="BT98" s="314" t="s">
        <v>626</v>
      </c>
      <c r="BU98" s="314" t="s">
        <v>626</v>
      </c>
      <c r="BV98" s="314" t="s">
        <v>626</v>
      </c>
      <c r="BW98" s="314" t="s">
        <v>626</v>
      </c>
      <c r="BX98" s="314" t="s">
        <v>626</v>
      </c>
      <c r="BY98" s="314" t="s">
        <v>626</v>
      </c>
      <c r="BZ98" s="314" t="s">
        <v>626</v>
      </c>
      <c r="CA98" s="314" t="s">
        <v>626</v>
      </c>
      <c r="CB98" s="314" t="s">
        <v>626</v>
      </c>
      <c r="CC98" s="314" t="s">
        <v>626</v>
      </c>
      <c r="CD98" s="314" t="s">
        <v>626</v>
      </c>
      <c r="CE98" s="314" t="s">
        <v>626</v>
      </c>
      <c r="CF98" s="314" t="s">
        <v>626</v>
      </c>
      <c r="CG98" s="314" t="s">
        <v>626</v>
      </c>
      <c r="CH98" s="314" t="s">
        <v>626</v>
      </c>
      <c r="CI98" s="314" t="s">
        <v>626</v>
      </c>
      <c r="CJ98" s="314" t="s">
        <v>626</v>
      </c>
      <c r="CK98" s="314" t="s">
        <v>626</v>
      </c>
      <c r="CL98" s="314" t="s">
        <v>626</v>
      </c>
      <c r="CM98" s="314" t="s">
        <v>626</v>
      </c>
      <c r="CN98" s="314" t="s">
        <v>626</v>
      </c>
      <c r="CO98" s="314" t="s">
        <v>626</v>
      </c>
      <c r="CP98" s="314" t="s">
        <v>626</v>
      </c>
      <c r="CQ98" s="314">
        <v>1</v>
      </c>
      <c r="CR98" s="314" t="s">
        <v>626</v>
      </c>
      <c r="CS98" s="314" t="s">
        <v>626</v>
      </c>
      <c r="CT98" s="314" t="s">
        <v>626</v>
      </c>
      <c r="CU98" s="314" t="s">
        <v>626</v>
      </c>
      <c r="CV98" s="314" t="s">
        <v>626</v>
      </c>
      <c r="CW98" s="314" t="s">
        <v>626</v>
      </c>
      <c r="CX98" s="314" t="s">
        <v>626</v>
      </c>
      <c r="CY98" s="314" t="s">
        <v>626</v>
      </c>
      <c r="CZ98" s="314" t="s">
        <v>626</v>
      </c>
      <c r="DA98" s="314" t="s">
        <v>626</v>
      </c>
      <c r="DB98" s="314" t="s">
        <v>626</v>
      </c>
      <c r="DC98" s="314" t="s">
        <v>626</v>
      </c>
      <c r="DD98" s="314" t="s">
        <v>626</v>
      </c>
      <c r="DE98" s="314" t="s">
        <v>626</v>
      </c>
      <c r="DF98" s="314" t="s">
        <v>626</v>
      </c>
      <c r="DG98" s="315" t="s">
        <v>626</v>
      </c>
    </row>
    <row r="99" spans="1:111" ht="15" customHeight="1" x14ac:dyDescent="0.3">
      <c r="A99" s="513">
        <v>93</v>
      </c>
      <c r="B99" s="228" t="s">
        <v>396</v>
      </c>
      <c r="C99" s="222" t="s">
        <v>397</v>
      </c>
      <c r="D99" s="313" t="s">
        <v>626</v>
      </c>
      <c r="E99" s="314" t="s">
        <v>626</v>
      </c>
      <c r="F99" s="314" t="s">
        <v>626</v>
      </c>
      <c r="G99" s="314" t="s">
        <v>626</v>
      </c>
      <c r="H99" s="314" t="s">
        <v>626</v>
      </c>
      <c r="I99" s="314" t="s">
        <v>626</v>
      </c>
      <c r="J99" s="314" t="s">
        <v>626</v>
      </c>
      <c r="K99" s="314" t="s">
        <v>626</v>
      </c>
      <c r="L99" s="314" t="s">
        <v>626</v>
      </c>
      <c r="M99" s="314" t="s">
        <v>626</v>
      </c>
      <c r="N99" s="314" t="s">
        <v>626</v>
      </c>
      <c r="O99" s="314" t="s">
        <v>626</v>
      </c>
      <c r="P99" s="314" t="s">
        <v>626</v>
      </c>
      <c r="Q99" s="314" t="s">
        <v>626</v>
      </c>
      <c r="R99" s="314" t="s">
        <v>626</v>
      </c>
      <c r="S99" s="314" t="s">
        <v>626</v>
      </c>
      <c r="T99" s="314" t="s">
        <v>626</v>
      </c>
      <c r="U99" s="314" t="s">
        <v>626</v>
      </c>
      <c r="V99" s="314" t="s">
        <v>626</v>
      </c>
      <c r="W99" s="314" t="s">
        <v>626</v>
      </c>
      <c r="X99" s="314" t="s">
        <v>626</v>
      </c>
      <c r="Y99" s="314" t="s">
        <v>626</v>
      </c>
      <c r="Z99" s="314" t="s">
        <v>626</v>
      </c>
      <c r="AA99" s="314" t="s">
        <v>626</v>
      </c>
      <c r="AB99" s="314" t="s">
        <v>626</v>
      </c>
      <c r="AC99" s="314" t="s">
        <v>626</v>
      </c>
      <c r="AD99" s="314" t="s">
        <v>626</v>
      </c>
      <c r="AE99" s="314" t="s">
        <v>626</v>
      </c>
      <c r="AF99" s="314" t="s">
        <v>626</v>
      </c>
      <c r="AG99" s="314" t="s">
        <v>626</v>
      </c>
      <c r="AH99" s="314" t="s">
        <v>626</v>
      </c>
      <c r="AI99" s="314" t="s">
        <v>626</v>
      </c>
      <c r="AJ99" s="314" t="s">
        <v>626</v>
      </c>
      <c r="AK99" s="314" t="s">
        <v>626</v>
      </c>
      <c r="AL99" s="314" t="s">
        <v>626</v>
      </c>
      <c r="AM99" s="314" t="s">
        <v>626</v>
      </c>
      <c r="AN99" s="314" t="s">
        <v>626</v>
      </c>
      <c r="AO99" s="314" t="s">
        <v>626</v>
      </c>
      <c r="AP99" s="314" t="s">
        <v>626</v>
      </c>
      <c r="AQ99" s="314" t="s">
        <v>626</v>
      </c>
      <c r="AR99" s="314" t="s">
        <v>626</v>
      </c>
      <c r="AS99" s="314" t="s">
        <v>626</v>
      </c>
      <c r="AT99" s="314" t="s">
        <v>626</v>
      </c>
      <c r="AU99" s="314" t="s">
        <v>626</v>
      </c>
      <c r="AV99" s="314" t="s">
        <v>626</v>
      </c>
      <c r="AW99" s="314" t="s">
        <v>626</v>
      </c>
      <c r="AX99" s="314" t="s">
        <v>626</v>
      </c>
      <c r="AY99" s="314" t="s">
        <v>626</v>
      </c>
      <c r="AZ99" s="314" t="s">
        <v>626</v>
      </c>
      <c r="BA99" s="314" t="s">
        <v>626</v>
      </c>
      <c r="BB99" s="314" t="s">
        <v>626</v>
      </c>
      <c r="BC99" s="314" t="s">
        <v>626</v>
      </c>
      <c r="BD99" s="314" t="s">
        <v>626</v>
      </c>
      <c r="BE99" s="314" t="s">
        <v>626</v>
      </c>
      <c r="BF99" s="314" t="s">
        <v>626</v>
      </c>
      <c r="BG99" s="314" t="s">
        <v>626</v>
      </c>
      <c r="BH99" s="314" t="s">
        <v>626</v>
      </c>
      <c r="BI99" s="314" t="s">
        <v>626</v>
      </c>
      <c r="BJ99" s="314" t="s">
        <v>626</v>
      </c>
      <c r="BK99" s="314" t="s">
        <v>626</v>
      </c>
      <c r="BL99" s="314" t="s">
        <v>626</v>
      </c>
      <c r="BM99" s="314" t="s">
        <v>626</v>
      </c>
      <c r="BN99" s="314" t="s">
        <v>626</v>
      </c>
      <c r="BO99" s="314" t="s">
        <v>626</v>
      </c>
      <c r="BP99" s="314" t="s">
        <v>626</v>
      </c>
      <c r="BQ99" s="314" t="s">
        <v>626</v>
      </c>
      <c r="BR99" s="314" t="s">
        <v>626</v>
      </c>
      <c r="BS99" s="314" t="s">
        <v>626</v>
      </c>
      <c r="BT99" s="314" t="s">
        <v>626</v>
      </c>
      <c r="BU99" s="314" t="s">
        <v>626</v>
      </c>
      <c r="BV99" s="314" t="s">
        <v>626</v>
      </c>
      <c r="BW99" s="314" t="s">
        <v>626</v>
      </c>
      <c r="BX99" s="314" t="s">
        <v>626</v>
      </c>
      <c r="BY99" s="314" t="s">
        <v>626</v>
      </c>
      <c r="BZ99" s="314" t="s">
        <v>626</v>
      </c>
      <c r="CA99" s="314" t="s">
        <v>626</v>
      </c>
      <c r="CB99" s="314" t="s">
        <v>626</v>
      </c>
      <c r="CC99" s="314" t="s">
        <v>626</v>
      </c>
      <c r="CD99" s="314" t="s">
        <v>626</v>
      </c>
      <c r="CE99" s="314" t="s">
        <v>626</v>
      </c>
      <c r="CF99" s="314" t="s">
        <v>626</v>
      </c>
      <c r="CG99" s="314" t="s">
        <v>626</v>
      </c>
      <c r="CH99" s="314" t="s">
        <v>626</v>
      </c>
      <c r="CI99" s="314" t="s">
        <v>626</v>
      </c>
      <c r="CJ99" s="314" t="s">
        <v>626</v>
      </c>
      <c r="CK99" s="314" t="s">
        <v>626</v>
      </c>
      <c r="CL99" s="314" t="s">
        <v>626</v>
      </c>
      <c r="CM99" s="314" t="s">
        <v>626</v>
      </c>
      <c r="CN99" s="314" t="s">
        <v>626</v>
      </c>
      <c r="CO99" s="314" t="s">
        <v>626</v>
      </c>
      <c r="CP99" s="314" t="s">
        <v>626</v>
      </c>
      <c r="CQ99" s="314" t="s">
        <v>626</v>
      </c>
      <c r="CR99" s="314">
        <v>1</v>
      </c>
      <c r="CS99" s="314" t="s">
        <v>626</v>
      </c>
      <c r="CT99" s="314" t="s">
        <v>626</v>
      </c>
      <c r="CU99" s="314" t="s">
        <v>626</v>
      </c>
      <c r="CV99" s="314" t="s">
        <v>626</v>
      </c>
      <c r="CW99" s="314" t="s">
        <v>626</v>
      </c>
      <c r="CX99" s="314" t="s">
        <v>626</v>
      </c>
      <c r="CY99" s="314" t="s">
        <v>626</v>
      </c>
      <c r="CZ99" s="314" t="s">
        <v>626</v>
      </c>
      <c r="DA99" s="314" t="s">
        <v>626</v>
      </c>
      <c r="DB99" s="314" t="s">
        <v>626</v>
      </c>
      <c r="DC99" s="314" t="s">
        <v>626</v>
      </c>
      <c r="DD99" s="314" t="s">
        <v>626</v>
      </c>
      <c r="DE99" s="314" t="s">
        <v>626</v>
      </c>
      <c r="DF99" s="314" t="s">
        <v>626</v>
      </c>
      <c r="DG99" s="315" t="s">
        <v>626</v>
      </c>
    </row>
    <row r="100" spans="1:111" ht="15" customHeight="1" x14ac:dyDescent="0.3">
      <c r="A100" s="513">
        <v>94</v>
      </c>
      <c r="B100" s="228" t="s">
        <v>398</v>
      </c>
      <c r="C100" s="222" t="s">
        <v>399</v>
      </c>
      <c r="D100" s="313" t="s">
        <v>626</v>
      </c>
      <c r="E100" s="314" t="s">
        <v>626</v>
      </c>
      <c r="F100" s="314" t="s">
        <v>626</v>
      </c>
      <c r="G100" s="314" t="s">
        <v>626</v>
      </c>
      <c r="H100" s="314" t="s">
        <v>626</v>
      </c>
      <c r="I100" s="314" t="s">
        <v>626</v>
      </c>
      <c r="J100" s="314" t="s">
        <v>626</v>
      </c>
      <c r="K100" s="314" t="s">
        <v>626</v>
      </c>
      <c r="L100" s="314" t="s">
        <v>626</v>
      </c>
      <c r="M100" s="314" t="s">
        <v>626</v>
      </c>
      <c r="N100" s="314" t="s">
        <v>626</v>
      </c>
      <c r="O100" s="314" t="s">
        <v>626</v>
      </c>
      <c r="P100" s="314" t="s">
        <v>626</v>
      </c>
      <c r="Q100" s="314" t="s">
        <v>626</v>
      </c>
      <c r="R100" s="314" t="s">
        <v>626</v>
      </c>
      <c r="S100" s="314" t="s">
        <v>626</v>
      </c>
      <c r="T100" s="314" t="s">
        <v>626</v>
      </c>
      <c r="U100" s="314" t="s">
        <v>626</v>
      </c>
      <c r="V100" s="314" t="s">
        <v>626</v>
      </c>
      <c r="W100" s="314" t="s">
        <v>626</v>
      </c>
      <c r="X100" s="314" t="s">
        <v>626</v>
      </c>
      <c r="Y100" s="314" t="s">
        <v>626</v>
      </c>
      <c r="Z100" s="314" t="s">
        <v>626</v>
      </c>
      <c r="AA100" s="314" t="s">
        <v>626</v>
      </c>
      <c r="AB100" s="314" t="s">
        <v>626</v>
      </c>
      <c r="AC100" s="314" t="s">
        <v>626</v>
      </c>
      <c r="AD100" s="314" t="s">
        <v>626</v>
      </c>
      <c r="AE100" s="314" t="s">
        <v>626</v>
      </c>
      <c r="AF100" s="314" t="s">
        <v>626</v>
      </c>
      <c r="AG100" s="314" t="s">
        <v>626</v>
      </c>
      <c r="AH100" s="314" t="s">
        <v>626</v>
      </c>
      <c r="AI100" s="314" t="s">
        <v>626</v>
      </c>
      <c r="AJ100" s="314" t="s">
        <v>626</v>
      </c>
      <c r="AK100" s="314" t="s">
        <v>626</v>
      </c>
      <c r="AL100" s="314" t="s">
        <v>626</v>
      </c>
      <c r="AM100" s="314" t="s">
        <v>626</v>
      </c>
      <c r="AN100" s="314" t="s">
        <v>626</v>
      </c>
      <c r="AO100" s="314" t="s">
        <v>626</v>
      </c>
      <c r="AP100" s="314" t="s">
        <v>626</v>
      </c>
      <c r="AQ100" s="314" t="s">
        <v>626</v>
      </c>
      <c r="AR100" s="314" t="s">
        <v>626</v>
      </c>
      <c r="AS100" s="314" t="s">
        <v>626</v>
      </c>
      <c r="AT100" s="314" t="s">
        <v>626</v>
      </c>
      <c r="AU100" s="314" t="s">
        <v>626</v>
      </c>
      <c r="AV100" s="314" t="s">
        <v>626</v>
      </c>
      <c r="AW100" s="314" t="s">
        <v>626</v>
      </c>
      <c r="AX100" s="314" t="s">
        <v>626</v>
      </c>
      <c r="AY100" s="314" t="s">
        <v>626</v>
      </c>
      <c r="AZ100" s="314" t="s">
        <v>626</v>
      </c>
      <c r="BA100" s="314" t="s">
        <v>626</v>
      </c>
      <c r="BB100" s="314" t="s">
        <v>626</v>
      </c>
      <c r="BC100" s="314" t="s">
        <v>626</v>
      </c>
      <c r="BD100" s="314" t="s">
        <v>626</v>
      </c>
      <c r="BE100" s="314" t="s">
        <v>626</v>
      </c>
      <c r="BF100" s="314" t="s">
        <v>626</v>
      </c>
      <c r="BG100" s="314" t="s">
        <v>626</v>
      </c>
      <c r="BH100" s="314" t="s">
        <v>626</v>
      </c>
      <c r="BI100" s="314" t="s">
        <v>626</v>
      </c>
      <c r="BJ100" s="314" t="s">
        <v>626</v>
      </c>
      <c r="BK100" s="314" t="s">
        <v>626</v>
      </c>
      <c r="BL100" s="314" t="s">
        <v>626</v>
      </c>
      <c r="BM100" s="314" t="s">
        <v>626</v>
      </c>
      <c r="BN100" s="314" t="s">
        <v>626</v>
      </c>
      <c r="BO100" s="314" t="s">
        <v>626</v>
      </c>
      <c r="BP100" s="314" t="s">
        <v>626</v>
      </c>
      <c r="BQ100" s="314" t="s">
        <v>626</v>
      </c>
      <c r="BR100" s="314" t="s">
        <v>626</v>
      </c>
      <c r="BS100" s="314" t="s">
        <v>626</v>
      </c>
      <c r="BT100" s="314" t="s">
        <v>626</v>
      </c>
      <c r="BU100" s="314" t="s">
        <v>626</v>
      </c>
      <c r="BV100" s="314" t="s">
        <v>626</v>
      </c>
      <c r="BW100" s="314" t="s">
        <v>626</v>
      </c>
      <c r="BX100" s="314" t="s">
        <v>626</v>
      </c>
      <c r="BY100" s="314" t="s">
        <v>626</v>
      </c>
      <c r="BZ100" s="314" t="s">
        <v>626</v>
      </c>
      <c r="CA100" s="314" t="s">
        <v>626</v>
      </c>
      <c r="CB100" s="314" t="s">
        <v>626</v>
      </c>
      <c r="CC100" s="314" t="s">
        <v>626</v>
      </c>
      <c r="CD100" s="314" t="s">
        <v>626</v>
      </c>
      <c r="CE100" s="314" t="s">
        <v>626</v>
      </c>
      <c r="CF100" s="314" t="s">
        <v>626</v>
      </c>
      <c r="CG100" s="314" t="s">
        <v>626</v>
      </c>
      <c r="CH100" s="314" t="s">
        <v>626</v>
      </c>
      <c r="CI100" s="314" t="s">
        <v>626</v>
      </c>
      <c r="CJ100" s="314" t="s">
        <v>626</v>
      </c>
      <c r="CK100" s="314" t="s">
        <v>626</v>
      </c>
      <c r="CL100" s="314" t="s">
        <v>626</v>
      </c>
      <c r="CM100" s="314" t="s">
        <v>626</v>
      </c>
      <c r="CN100" s="314" t="s">
        <v>626</v>
      </c>
      <c r="CO100" s="314" t="s">
        <v>626</v>
      </c>
      <c r="CP100" s="314" t="s">
        <v>626</v>
      </c>
      <c r="CQ100" s="314" t="s">
        <v>626</v>
      </c>
      <c r="CR100" s="314" t="s">
        <v>626</v>
      </c>
      <c r="CS100" s="314">
        <v>1</v>
      </c>
      <c r="CT100" s="314" t="s">
        <v>626</v>
      </c>
      <c r="CU100" s="314" t="s">
        <v>626</v>
      </c>
      <c r="CV100" s="314" t="s">
        <v>626</v>
      </c>
      <c r="CW100" s="314" t="s">
        <v>626</v>
      </c>
      <c r="CX100" s="314" t="s">
        <v>626</v>
      </c>
      <c r="CY100" s="314" t="s">
        <v>626</v>
      </c>
      <c r="CZ100" s="314" t="s">
        <v>626</v>
      </c>
      <c r="DA100" s="314" t="s">
        <v>626</v>
      </c>
      <c r="DB100" s="314" t="s">
        <v>626</v>
      </c>
      <c r="DC100" s="314" t="s">
        <v>626</v>
      </c>
      <c r="DD100" s="314" t="s">
        <v>626</v>
      </c>
      <c r="DE100" s="314" t="s">
        <v>626</v>
      </c>
      <c r="DF100" s="314" t="s">
        <v>626</v>
      </c>
      <c r="DG100" s="315" t="s">
        <v>626</v>
      </c>
    </row>
    <row r="101" spans="1:111" ht="15" customHeight="1" x14ac:dyDescent="0.3">
      <c r="A101" s="513">
        <v>95</v>
      </c>
      <c r="B101" s="228" t="s">
        <v>400</v>
      </c>
      <c r="C101" s="222" t="s">
        <v>401</v>
      </c>
      <c r="D101" s="313" t="s">
        <v>626</v>
      </c>
      <c r="E101" s="314" t="s">
        <v>626</v>
      </c>
      <c r="F101" s="314" t="s">
        <v>626</v>
      </c>
      <c r="G101" s="314" t="s">
        <v>626</v>
      </c>
      <c r="H101" s="314" t="s">
        <v>626</v>
      </c>
      <c r="I101" s="314" t="s">
        <v>626</v>
      </c>
      <c r="J101" s="314" t="s">
        <v>626</v>
      </c>
      <c r="K101" s="314" t="s">
        <v>626</v>
      </c>
      <c r="L101" s="314" t="s">
        <v>626</v>
      </c>
      <c r="M101" s="314" t="s">
        <v>626</v>
      </c>
      <c r="N101" s="314" t="s">
        <v>626</v>
      </c>
      <c r="O101" s="314" t="s">
        <v>626</v>
      </c>
      <c r="P101" s="314" t="s">
        <v>626</v>
      </c>
      <c r="Q101" s="314" t="s">
        <v>626</v>
      </c>
      <c r="R101" s="314" t="s">
        <v>626</v>
      </c>
      <c r="S101" s="314" t="s">
        <v>626</v>
      </c>
      <c r="T101" s="314" t="s">
        <v>626</v>
      </c>
      <c r="U101" s="314" t="s">
        <v>626</v>
      </c>
      <c r="V101" s="314" t="s">
        <v>626</v>
      </c>
      <c r="W101" s="314" t="s">
        <v>626</v>
      </c>
      <c r="X101" s="314" t="s">
        <v>626</v>
      </c>
      <c r="Y101" s="314" t="s">
        <v>626</v>
      </c>
      <c r="Z101" s="314" t="s">
        <v>626</v>
      </c>
      <c r="AA101" s="314" t="s">
        <v>626</v>
      </c>
      <c r="AB101" s="314" t="s">
        <v>626</v>
      </c>
      <c r="AC101" s="314" t="s">
        <v>626</v>
      </c>
      <c r="AD101" s="314" t="s">
        <v>626</v>
      </c>
      <c r="AE101" s="314" t="s">
        <v>626</v>
      </c>
      <c r="AF101" s="314" t="s">
        <v>626</v>
      </c>
      <c r="AG101" s="314" t="s">
        <v>626</v>
      </c>
      <c r="AH101" s="314" t="s">
        <v>626</v>
      </c>
      <c r="AI101" s="314" t="s">
        <v>626</v>
      </c>
      <c r="AJ101" s="314" t="s">
        <v>626</v>
      </c>
      <c r="AK101" s="314" t="s">
        <v>626</v>
      </c>
      <c r="AL101" s="314" t="s">
        <v>626</v>
      </c>
      <c r="AM101" s="314" t="s">
        <v>626</v>
      </c>
      <c r="AN101" s="314" t="s">
        <v>626</v>
      </c>
      <c r="AO101" s="314" t="s">
        <v>626</v>
      </c>
      <c r="AP101" s="314" t="s">
        <v>626</v>
      </c>
      <c r="AQ101" s="314" t="s">
        <v>626</v>
      </c>
      <c r="AR101" s="314" t="s">
        <v>626</v>
      </c>
      <c r="AS101" s="314" t="s">
        <v>626</v>
      </c>
      <c r="AT101" s="314" t="s">
        <v>626</v>
      </c>
      <c r="AU101" s="314" t="s">
        <v>626</v>
      </c>
      <c r="AV101" s="314" t="s">
        <v>626</v>
      </c>
      <c r="AW101" s="314" t="s">
        <v>626</v>
      </c>
      <c r="AX101" s="314" t="s">
        <v>626</v>
      </c>
      <c r="AY101" s="314" t="s">
        <v>626</v>
      </c>
      <c r="AZ101" s="314" t="s">
        <v>626</v>
      </c>
      <c r="BA101" s="314" t="s">
        <v>626</v>
      </c>
      <c r="BB101" s="314" t="s">
        <v>626</v>
      </c>
      <c r="BC101" s="314" t="s">
        <v>626</v>
      </c>
      <c r="BD101" s="314" t="s">
        <v>626</v>
      </c>
      <c r="BE101" s="314" t="s">
        <v>626</v>
      </c>
      <c r="BF101" s="314" t="s">
        <v>626</v>
      </c>
      <c r="BG101" s="314" t="s">
        <v>626</v>
      </c>
      <c r="BH101" s="314" t="s">
        <v>626</v>
      </c>
      <c r="BI101" s="314" t="s">
        <v>626</v>
      </c>
      <c r="BJ101" s="314" t="s">
        <v>626</v>
      </c>
      <c r="BK101" s="314" t="s">
        <v>626</v>
      </c>
      <c r="BL101" s="314" t="s">
        <v>626</v>
      </c>
      <c r="BM101" s="314" t="s">
        <v>626</v>
      </c>
      <c r="BN101" s="314" t="s">
        <v>626</v>
      </c>
      <c r="BO101" s="314" t="s">
        <v>626</v>
      </c>
      <c r="BP101" s="314" t="s">
        <v>626</v>
      </c>
      <c r="BQ101" s="314" t="s">
        <v>626</v>
      </c>
      <c r="BR101" s="314" t="s">
        <v>626</v>
      </c>
      <c r="BS101" s="314" t="s">
        <v>626</v>
      </c>
      <c r="BT101" s="314" t="s">
        <v>626</v>
      </c>
      <c r="BU101" s="314" t="s">
        <v>626</v>
      </c>
      <c r="BV101" s="314" t="s">
        <v>626</v>
      </c>
      <c r="BW101" s="314" t="s">
        <v>626</v>
      </c>
      <c r="BX101" s="314" t="s">
        <v>626</v>
      </c>
      <c r="BY101" s="314" t="s">
        <v>626</v>
      </c>
      <c r="BZ101" s="314" t="s">
        <v>626</v>
      </c>
      <c r="CA101" s="314" t="s">
        <v>626</v>
      </c>
      <c r="CB101" s="314" t="s">
        <v>626</v>
      </c>
      <c r="CC101" s="314" t="s">
        <v>626</v>
      </c>
      <c r="CD101" s="314" t="s">
        <v>626</v>
      </c>
      <c r="CE101" s="314" t="s">
        <v>626</v>
      </c>
      <c r="CF101" s="314" t="s">
        <v>626</v>
      </c>
      <c r="CG101" s="314" t="s">
        <v>626</v>
      </c>
      <c r="CH101" s="314" t="s">
        <v>626</v>
      </c>
      <c r="CI101" s="314" t="s">
        <v>626</v>
      </c>
      <c r="CJ101" s="314" t="s">
        <v>626</v>
      </c>
      <c r="CK101" s="314" t="s">
        <v>626</v>
      </c>
      <c r="CL101" s="314" t="s">
        <v>626</v>
      </c>
      <c r="CM101" s="314" t="s">
        <v>626</v>
      </c>
      <c r="CN101" s="314" t="s">
        <v>626</v>
      </c>
      <c r="CO101" s="314" t="s">
        <v>626</v>
      </c>
      <c r="CP101" s="314" t="s">
        <v>626</v>
      </c>
      <c r="CQ101" s="314" t="s">
        <v>626</v>
      </c>
      <c r="CR101" s="314" t="s">
        <v>626</v>
      </c>
      <c r="CS101" s="314" t="s">
        <v>626</v>
      </c>
      <c r="CT101" s="314">
        <v>1</v>
      </c>
      <c r="CU101" s="314" t="s">
        <v>626</v>
      </c>
      <c r="CV101" s="314" t="s">
        <v>626</v>
      </c>
      <c r="CW101" s="314" t="s">
        <v>626</v>
      </c>
      <c r="CX101" s="314" t="s">
        <v>626</v>
      </c>
      <c r="CY101" s="314" t="s">
        <v>626</v>
      </c>
      <c r="CZ101" s="314" t="s">
        <v>626</v>
      </c>
      <c r="DA101" s="314" t="s">
        <v>626</v>
      </c>
      <c r="DB101" s="314" t="s">
        <v>626</v>
      </c>
      <c r="DC101" s="314" t="s">
        <v>626</v>
      </c>
      <c r="DD101" s="314" t="s">
        <v>626</v>
      </c>
      <c r="DE101" s="314" t="s">
        <v>626</v>
      </c>
      <c r="DF101" s="314" t="s">
        <v>626</v>
      </c>
      <c r="DG101" s="315" t="s">
        <v>626</v>
      </c>
    </row>
    <row r="102" spans="1:111" ht="15" customHeight="1" x14ac:dyDescent="0.3">
      <c r="A102" s="513">
        <v>96</v>
      </c>
      <c r="B102" s="228" t="s">
        <v>402</v>
      </c>
      <c r="C102" s="222" t="s">
        <v>403</v>
      </c>
      <c r="D102" s="313" t="s">
        <v>626</v>
      </c>
      <c r="E102" s="314" t="s">
        <v>626</v>
      </c>
      <c r="F102" s="314" t="s">
        <v>626</v>
      </c>
      <c r="G102" s="314" t="s">
        <v>626</v>
      </c>
      <c r="H102" s="314" t="s">
        <v>626</v>
      </c>
      <c r="I102" s="314" t="s">
        <v>626</v>
      </c>
      <c r="J102" s="314" t="s">
        <v>626</v>
      </c>
      <c r="K102" s="314" t="s">
        <v>626</v>
      </c>
      <c r="L102" s="314" t="s">
        <v>626</v>
      </c>
      <c r="M102" s="314" t="s">
        <v>626</v>
      </c>
      <c r="N102" s="314" t="s">
        <v>626</v>
      </c>
      <c r="O102" s="314" t="s">
        <v>626</v>
      </c>
      <c r="P102" s="314" t="s">
        <v>626</v>
      </c>
      <c r="Q102" s="314" t="s">
        <v>626</v>
      </c>
      <c r="R102" s="314" t="s">
        <v>626</v>
      </c>
      <c r="S102" s="314" t="s">
        <v>626</v>
      </c>
      <c r="T102" s="314" t="s">
        <v>626</v>
      </c>
      <c r="U102" s="314" t="s">
        <v>626</v>
      </c>
      <c r="V102" s="314" t="s">
        <v>626</v>
      </c>
      <c r="W102" s="314" t="s">
        <v>626</v>
      </c>
      <c r="X102" s="314" t="s">
        <v>626</v>
      </c>
      <c r="Y102" s="314" t="s">
        <v>626</v>
      </c>
      <c r="Z102" s="314" t="s">
        <v>626</v>
      </c>
      <c r="AA102" s="314" t="s">
        <v>626</v>
      </c>
      <c r="AB102" s="314" t="s">
        <v>626</v>
      </c>
      <c r="AC102" s="314" t="s">
        <v>626</v>
      </c>
      <c r="AD102" s="314" t="s">
        <v>626</v>
      </c>
      <c r="AE102" s="314" t="s">
        <v>626</v>
      </c>
      <c r="AF102" s="314" t="s">
        <v>626</v>
      </c>
      <c r="AG102" s="314" t="s">
        <v>626</v>
      </c>
      <c r="AH102" s="314" t="s">
        <v>626</v>
      </c>
      <c r="AI102" s="314" t="s">
        <v>626</v>
      </c>
      <c r="AJ102" s="314" t="s">
        <v>626</v>
      </c>
      <c r="AK102" s="314" t="s">
        <v>626</v>
      </c>
      <c r="AL102" s="314" t="s">
        <v>626</v>
      </c>
      <c r="AM102" s="314" t="s">
        <v>626</v>
      </c>
      <c r="AN102" s="314" t="s">
        <v>626</v>
      </c>
      <c r="AO102" s="314" t="s">
        <v>626</v>
      </c>
      <c r="AP102" s="314" t="s">
        <v>626</v>
      </c>
      <c r="AQ102" s="314" t="s">
        <v>626</v>
      </c>
      <c r="AR102" s="314" t="s">
        <v>626</v>
      </c>
      <c r="AS102" s="314" t="s">
        <v>626</v>
      </c>
      <c r="AT102" s="314" t="s">
        <v>626</v>
      </c>
      <c r="AU102" s="314" t="s">
        <v>626</v>
      </c>
      <c r="AV102" s="314" t="s">
        <v>626</v>
      </c>
      <c r="AW102" s="314" t="s">
        <v>626</v>
      </c>
      <c r="AX102" s="314" t="s">
        <v>626</v>
      </c>
      <c r="AY102" s="314" t="s">
        <v>626</v>
      </c>
      <c r="AZ102" s="314" t="s">
        <v>626</v>
      </c>
      <c r="BA102" s="314" t="s">
        <v>626</v>
      </c>
      <c r="BB102" s="314" t="s">
        <v>626</v>
      </c>
      <c r="BC102" s="314" t="s">
        <v>626</v>
      </c>
      <c r="BD102" s="314" t="s">
        <v>626</v>
      </c>
      <c r="BE102" s="314" t="s">
        <v>626</v>
      </c>
      <c r="BF102" s="314" t="s">
        <v>626</v>
      </c>
      <c r="BG102" s="314" t="s">
        <v>626</v>
      </c>
      <c r="BH102" s="314" t="s">
        <v>626</v>
      </c>
      <c r="BI102" s="314" t="s">
        <v>626</v>
      </c>
      <c r="BJ102" s="314" t="s">
        <v>626</v>
      </c>
      <c r="BK102" s="314" t="s">
        <v>626</v>
      </c>
      <c r="BL102" s="314" t="s">
        <v>626</v>
      </c>
      <c r="BM102" s="314" t="s">
        <v>626</v>
      </c>
      <c r="BN102" s="314" t="s">
        <v>626</v>
      </c>
      <c r="BO102" s="314" t="s">
        <v>626</v>
      </c>
      <c r="BP102" s="314" t="s">
        <v>626</v>
      </c>
      <c r="BQ102" s="314" t="s">
        <v>626</v>
      </c>
      <c r="BR102" s="314" t="s">
        <v>626</v>
      </c>
      <c r="BS102" s="314" t="s">
        <v>626</v>
      </c>
      <c r="BT102" s="314" t="s">
        <v>626</v>
      </c>
      <c r="BU102" s="314" t="s">
        <v>626</v>
      </c>
      <c r="BV102" s="314" t="s">
        <v>626</v>
      </c>
      <c r="BW102" s="314" t="s">
        <v>626</v>
      </c>
      <c r="BX102" s="314" t="s">
        <v>626</v>
      </c>
      <c r="BY102" s="314" t="s">
        <v>626</v>
      </c>
      <c r="BZ102" s="314" t="s">
        <v>626</v>
      </c>
      <c r="CA102" s="314" t="s">
        <v>626</v>
      </c>
      <c r="CB102" s="314" t="s">
        <v>626</v>
      </c>
      <c r="CC102" s="314" t="s">
        <v>626</v>
      </c>
      <c r="CD102" s="314" t="s">
        <v>626</v>
      </c>
      <c r="CE102" s="314" t="s">
        <v>626</v>
      </c>
      <c r="CF102" s="314" t="s">
        <v>626</v>
      </c>
      <c r="CG102" s="314" t="s">
        <v>626</v>
      </c>
      <c r="CH102" s="314" t="s">
        <v>626</v>
      </c>
      <c r="CI102" s="314" t="s">
        <v>626</v>
      </c>
      <c r="CJ102" s="314" t="s">
        <v>626</v>
      </c>
      <c r="CK102" s="314" t="s">
        <v>626</v>
      </c>
      <c r="CL102" s="314" t="s">
        <v>626</v>
      </c>
      <c r="CM102" s="314" t="s">
        <v>626</v>
      </c>
      <c r="CN102" s="314" t="s">
        <v>626</v>
      </c>
      <c r="CO102" s="314" t="s">
        <v>626</v>
      </c>
      <c r="CP102" s="314" t="s">
        <v>626</v>
      </c>
      <c r="CQ102" s="314" t="s">
        <v>626</v>
      </c>
      <c r="CR102" s="314" t="s">
        <v>626</v>
      </c>
      <c r="CS102" s="314" t="s">
        <v>626</v>
      </c>
      <c r="CT102" s="314" t="s">
        <v>626</v>
      </c>
      <c r="CU102" s="314">
        <v>1</v>
      </c>
      <c r="CV102" s="314" t="s">
        <v>626</v>
      </c>
      <c r="CW102" s="314" t="s">
        <v>626</v>
      </c>
      <c r="CX102" s="314" t="s">
        <v>626</v>
      </c>
      <c r="CY102" s="314" t="s">
        <v>626</v>
      </c>
      <c r="CZ102" s="314" t="s">
        <v>626</v>
      </c>
      <c r="DA102" s="314" t="s">
        <v>626</v>
      </c>
      <c r="DB102" s="314" t="s">
        <v>626</v>
      </c>
      <c r="DC102" s="314" t="s">
        <v>626</v>
      </c>
      <c r="DD102" s="314" t="s">
        <v>626</v>
      </c>
      <c r="DE102" s="314" t="s">
        <v>626</v>
      </c>
      <c r="DF102" s="314" t="s">
        <v>626</v>
      </c>
      <c r="DG102" s="315" t="s">
        <v>626</v>
      </c>
    </row>
    <row r="103" spans="1:111" ht="15" customHeight="1" x14ac:dyDescent="0.3">
      <c r="A103" s="513">
        <v>97</v>
      </c>
      <c r="B103" s="228" t="s">
        <v>404</v>
      </c>
      <c r="C103" s="222" t="s">
        <v>243</v>
      </c>
      <c r="D103" s="313" t="s">
        <v>626</v>
      </c>
      <c r="E103" s="314" t="s">
        <v>626</v>
      </c>
      <c r="F103" s="314" t="s">
        <v>626</v>
      </c>
      <c r="G103" s="314" t="s">
        <v>626</v>
      </c>
      <c r="H103" s="314" t="s">
        <v>626</v>
      </c>
      <c r="I103" s="314" t="s">
        <v>626</v>
      </c>
      <c r="J103" s="314" t="s">
        <v>626</v>
      </c>
      <c r="K103" s="314" t="s">
        <v>626</v>
      </c>
      <c r="L103" s="314" t="s">
        <v>626</v>
      </c>
      <c r="M103" s="314" t="s">
        <v>626</v>
      </c>
      <c r="N103" s="314" t="s">
        <v>626</v>
      </c>
      <c r="O103" s="314" t="s">
        <v>626</v>
      </c>
      <c r="P103" s="314" t="s">
        <v>626</v>
      </c>
      <c r="Q103" s="314" t="s">
        <v>626</v>
      </c>
      <c r="R103" s="314" t="s">
        <v>626</v>
      </c>
      <c r="S103" s="314" t="s">
        <v>626</v>
      </c>
      <c r="T103" s="314" t="s">
        <v>626</v>
      </c>
      <c r="U103" s="314" t="s">
        <v>626</v>
      </c>
      <c r="V103" s="314" t="s">
        <v>626</v>
      </c>
      <c r="W103" s="314" t="s">
        <v>626</v>
      </c>
      <c r="X103" s="314" t="s">
        <v>626</v>
      </c>
      <c r="Y103" s="314" t="s">
        <v>626</v>
      </c>
      <c r="Z103" s="314" t="s">
        <v>626</v>
      </c>
      <c r="AA103" s="314" t="s">
        <v>626</v>
      </c>
      <c r="AB103" s="314" t="s">
        <v>626</v>
      </c>
      <c r="AC103" s="314" t="s">
        <v>626</v>
      </c>
      <c r="AD103" s="314" t="s">
        <v>626</v>
      </c>
      <c r="AE103" s="314" t="s">
        <v>626</v>
      </c>
      <c r="AF103" s="314" t="s">
        <v>626</v>
      </c>
      <c r="AG103" s="314" t="s">
        <v>626</v>
      </c>
      <c r="AH103" s="314" t="s">
        <v>626</v>
      </c>
      <c r="AI103" s="314" t="s">
        <v>626</v>
      </c>
      <c r="AJ103" s="314" t="s">
        <v>626</v>
      </c>
      <c r="AK103" s="314" t="s">
        <v>626</v>
      </c>
      <c r="AL103" s="314" t="s">
        <v>626</v>
      </c>
      <c r="AM103" s="314" t="s">
        <v>626</v>
      </c>
      <c r="AN103" s="314" t="s">
        <v>626</v>
      </c>
      <c r="AO103" s="314" t="s">
        <v>626</v>
      </c>
      <c r="AP103" s="314" t="s">
        <v>626</v>
      </c>
      <c r="AQ103" s="314" t="s">
        <v>626</v>
      </c>
      <c r="AR103" s="314" t="s">
        <v>626</v>
      </c>
      <c r="AS103" s="314" t="s">
        <v>626</v>
      </c>
      <c r="AT103" s="314" t="s">
        <v>626</v>
      </c>
      <c r="AU103" s="314" t="s">
        <v>626</v>
      </c>
      <c r="AV103" s="314" t="s">
        <v>626</v>
      </c>
      <c r="AW103" s="314" t="s">
        <v>626</v>
      </c>
      <c r="AX103" s="314" t="s">
        <v>626</v>
      </c>
      <c r="AY103" s="314" t="s">
        <v>626</v>
      </c>
      <c r="AZ103" s="314" t="s">
        <v>626</v>
      </c>
      <c r="BA103" s="314" t="s">
        <v>626</v>
      </c>
      <c r="BB103" s="314" t="s">
        <v>626</v>
      </c>
      <c r="BC103" s="314" t="s">
        <v>626</v>
      </c>
      <c r="BD103" s="314" t="s">
        <v>626</v>
      </c>
      <c r="BE103" s="314" t="s">
        <v>626</v>
      </c>
      <c r="BF103" s="314" t="s">
        <v>626</v>
      </c>
      <c r="BG103" s="314" t="s">
        <v>626</v>
      </c>
      <c r="BH103" s="314" t="s">
        <v>626</v>
      </c>
      <c r="BI103" s="314" t="s">
        <v>626</v>
      </c>
      <c r="BJ103" s="314" t="s">
        <v>626</v>
      </c>
      <c r="BK103" s="314" t="s">
        <v>626</v>
      </c>
      <c r="BL103" s="314" t="s">
        <v>626</v>
      </c>
      <c r="BM103" s="314" t="s">
        <v>626</v>
      </c>
      <c r="BN103" s="314" t="s">
        <v>626</v>
      </c>
      <c r="BO103" s="314" t="s">
        <v>626</v>
      </c>
      <c r="BP103" s="314" t="s">
        <v>626</v>
      </c>
      <c r="BQ103" s="314" t="s">
        <v>626</v>
      </c>
      <c r="BR103" s="314" t="s">
        <v>626</v>
      </c>
      <c r="BS103" s="314" t="s">
        <v>626</v>
      </c>
      <c r="BT103" s="314" t="s">
        <v>626</v>
      </c>
      <c r="BU103" s="314" t="s">
        <v>626</v>
      </c>
      <c r="BV103" s="314" t="s">
        <v>626</v>
      </c>
      <c r="BW103" s="314" t="s">
        <v>626</v>
      </c>
      <c r="BX103" s="314" t="s">
        <v>626</v>
      </c>
      <c r="BY103" s="314" t="s">
        <v>626</v>
      </c>
      <c r="BZ103" s="314" t="s">
        <v>626</v>
      </c>
      <c r="CA103" s="314" t="s">
        <v>626</v>
      </c>
      <c r="CB103" s="314" t="s">
        <v>626</v>
      </c>
      <c r="CC103" s="314" t="s">
        <v>626</v>
      </c>
      <c r="CD103" s="314" t="s">
        <v>626</v>
      </c>
      <c r="CE103" s="314" t="s">
        <v>626</v>
      </c>
      <c r="CF103" s="314" t="s">
        <v>626</v>
      </c>
      <c r="CG103" s="314" t="s">
        <v>626</v>
      </c>
      <c r="CH103" s="314" t="s">
        <v>626</v>
      </c>
      <c r="CI103" s="314" t="s">
        <v>626</v>
      </c>
      <c r="CJ103" s="314" t="s">
        <v>626</v>
      </c>
      <c r="CK103" s="314" t="s">
        <v>626</v>
      </c>
      <c r="CL103" s="314" t="s">
        <v>626</v>
      </c>
      <c r="CM103" s="314" t="s">
        <v>626</v>
      </c>
      <c r="CN103" s="314" t="s">
        <v>626</v>
      </c>
      <c r="CO103" s="314" t="s">
        <v>626</v>
      </c>
      <c r="CP103" s="314" t="s">
        <v>626</v>
      </c>
      <c r="CQ103" s="314" t="s">
        <v>626</v>
      </c>
      <c r="CR103" s="314" t="s">
        <v>626</v>
      </c>
      <c r="CS103" s="314" t="s">
        <v>626</v>
      </c>
      <c r="CT103" s="314" t="s">
        <v>626</v>
      </c>
      <c r="CU103" s="314" t="s">
        <v>626</v>
      </c>
      <c r="CV103" s="314">
        <v>1</v>
      </c>
      <c r="CW103" s="314" t="s">
        <v>626</v>
      </c>
      <c r="CX103" s="314" t="s">
        <v>626</v>
      </c>
      <c r="CY103" s="314" t="s">
        <v>626</v>
      </c>
      <c r="CZ103" s="314" t="s">
        <v>626</v>
      </c>
      <c r="DA103" s="314" t="s">
        <v>626</v>
      </c>
      <c r="DB103" s="314" t="s">
        <v>626</v>
      </c>
      <c r="DC103" s="314" t="s">
        <v>626</v>
      </c>
      <c r="DD103" s="314" t="s">
        <v>626</v>
      </c>
      <c r="DE103" s="314" t="s">
        <v>626</v>
      </c>
      <c r="DF103" s="314" t="s">
        <v>626</v>
      </c>
      <c r="DG103" s="315" t="s">
        <v>626</v>
      </c>
    </row>
    <row r="104" spans="1:111" ht="15" customHeight="1" x14ac:dyDescent="0.3">
      <c r="A104" s="513">
        <v>98</v>
      </c>
      <c r="B104" s="228" t="s">
        <v>405</v>
      </c>
      <c r="C104" s="222" t="s">
        <v>244</v>
      </c>
      <c r="D104" s="313" t="s">
        <v>626</v>
      </c>
      <c r="E104" s="314" t="s">
        <v>626</v>
      </c>
      <c r="F104" s="314" t="s">
        <v>626</v>
      </c>
      <c r="G104" s="314" t="s">
        <v>626</v>
      </c>
      <c r="H104" s="314" t="s">
        <v>626</v>
      </c>
      <c r="I104" s="314" t="s">
        <v>626</v>
      </c>
      <c r="J104" s="314" t="s">
        <v>626</v>
      </c>
      <c r="K104" s="314" t="s">
        <v>626</v>
      </c>
      <c r="L104" s="314" t="s">
        <v>626</v>
      </c>
      <c r="M104" s="314" t="s">
        <v>626</v>
      </c>
      <c r="N104" s="314" t="s">
        <v>626</v>
      </c>
      <c r="O104" s="314" t="s">
        <v>626</v>
      </c>
      <c r="P104" s="314" t="s">
        <v>626</v>
      </c>
      <c r="Q104" s="314" t="s">
        <v>626</v>
      </c>
      <c r="R104" s="314" t="s">
        <v>626</v>
      </c>
      <c r="S104" s="314" t="s">
        <v>626</v>
      </c>
      <c r="T104" s="314" t="s">
        <v>626</v>
      </c>
      <c r="U104" s="314" t="s">
        <v>626</v>
      </c>
      <c r="V104" s="314" t="s">
        <v>626</v>
      </c>
      <c r="W104" s="314" t="s">
        <v>626</v>
      </c>
      <c r="X104" s="314" t="s">
        <v>626</v>
      </c>
      <c r="Y104" s="314" t="s">
        <v>626</v>
      </c>
      <c r="Z104" s="314" t="s">
        <v>626</v>
      </c>
      <c r="AA104" s="314" t="s">
        <v>626</v>
      </c>
      <c r="AB104" s="314" t="s">
        <v>626</v>
      </c>
      <c r="AC104" s="314" t="s">
        <v>626</v>
      </c>
      <c r="AD104" s="314" t="s">
        <v>626</v>
      </c>
      <c r="AE104" s="314" t="s">
        <v>626</v>
      </c>
      <c r="AF104" s="314" t="s">
        <v>626</v>
      </c>
      <c r="AG104" s="314" t="s">
        <v>626</v>
      </c>
      <c r="AH104" s="314" t="s">
        <v>626</v>
      </c>
      <c r="AI104" s="314" t="s">
        <v>626</v>
      </c>
      <c r="AJ104" s="314" t="s">
        <v>626</v>
      </c>
      <c r="AK104" s="314" t="s">
        <v>626</v>
      </c>
      <c r="AL104" s="314" t="s">
        <v>626</v>
      </c>
      <c r="AM104" s="314" t="s">
        <v>626</v>
      </c>
      <c r="AN104" s="314" t="s">
        <v>626</v>
      </c>
      <c r="AO104" s="314" t="s">
        <v>626</v>
      </c>
      <c r="AP104" s="314" t="s">
        <v>626</v>
      </c>
      <c r="AQ104" s="314" t="s">
        <v>626</v>
      </c>
      <c r="AR104" s="314" t="s">
        <v>626</v>
      </c>
      <c r="AS104" s="314" t="s">
        <v>626</v>
      </c>
      <c r="AT104" s="314" t="s">
        <v>626</v>
      </c>
      <c r="AU104" s="314" t="s">
        <v>626</v>
      </c>
      <c r="AV104" s="314" t="s">
        <v>626</v>
      </c>
      <c r="AW104" s="314" t="s">
        <v>626</v>
      </c>
      <c r="AX104" s="314" t="s">
        <v>626</v>
      </c>
      <c r="AY104" s="314" t="s">
        <v>626</v>
      </c>
      <c r="AZ104" s="314" t="s">
        <v>626</v>
      </c>
      <c r="BA104" s="314" t="s">
        <v>626</v>
      </c>
      <c r="BB104" s="314" t="s">
        <v>626</v>
      </c>
      <c r="BC104" s="314" t="s">
        <v>626</v>
      </c>
      <c r="BD104" s="314" t="s">
        <v>626</v>
      </c>
      <c r="BE104" s="314" t="s">
        <v>626</v>
      </c>
      <c r="BF104" s="314" t="s">
        <v>626</v>
      </c>
      <c r="BG104" s="314" t="s">
        <v>626</v>
      </c>
      <c r="BH104" s="314" t="s">
        <v>626</v>
      </c>
      <c r="BI104" s="314" t="s">
        <v>626</v>
      </c>
      <c r="BJ104" s="314" t="s">
        <v>626</v>
      </c>
      <c r="BK104" s="314" t="s">
        <v>626</v>
      </c>
      <c r="BL104" s="314" t="s">
        <v>626</v>
      </c>
      <c r="BM104" s="314" t="s">
        <v>626</v>
      </c>
      <c r="BN104" s="314" t="s">
        <v>626</v>
      </c>
      <c r="BO104" s="314" t="s">
        <v>626</v>
      </c>
      <c r="BP104" s="314" t="s">
        <v>626</v>
      </c>
      <c r="BQ104" s="314" t="s">
        <v>626</v>
      </c>
      <c r="BR104" s="314" t="s">
        <v>626</v>
      </c>
      <c r="BS104" s="314" t="s">
        <v>626</v>
      </c>
      <c r="BT104" s="314" t="s">
        <v>626</v>
      </c>
      <c r="BU104" s="314" t="s">
        <v>626</v>
      </c>
      <c r="BV104" s="314" t="s">
        <v>626</v>
      </c>
      <c r="BW104" s="314" t="s">
        <v>626</v>
      </c>
      <c r="BX104" s="314" t="s">
        <v>626</v>
      </c>
      <c r="BY104" s="314" t="s">
        <v>626</v>
      </c>
      <c r="BZ104" s="314" t="s">
        <v>626</v>
      </c>
      <c r="CA104" s="314" t="s">
        <v>626</v>
      </c>
      <c r="CB104" s="314" t="s">
        <v>626</v>
      </c>
      <c r="CC104" s="314" t="s">
        <v>626</v>
      </c>
      <c r="CD104" s="314" t="s">
        <v>626</v>
      </c>
      <c r="CE104" s="314" t="s">
        <v>626</v>
      </c>
      <c r="CF104" s="314" t="s">
        <v>626</v>
      </c>
      <c r="CG104" s="314" t="s">
        <v>626</v>
      </c>
      <c r="CH104" s="314" t="s">
        <v>626</v>
      </c>
      <c r="CI104" s="314" t="s">
        <v>626</v>
      </c>
      <c r="CJ104" s="314" t="s">
        <v>626</v>
      </c>
      <c r="CK104" s="314" t="s">
        <v>626</v>
      </c>
      <c r="CL104" s="314" t="s">
        <v>626</v>
      </c>
      <c r="CM104" s="314" t="s">
        <v>626</v>
      </c>
      <c r="CN104" s="314" t="s">
        <v>626</v>
      </c>
      <c r="CO104" s="314" t="s">
        <v>626</v>
      </c>
      <c r="CP104" s="314" t="s">
        <v>626</v>
      </c>
      <c r="CQ104" s="314" t="s">
        <v>626</v>
      </c>
      <c r="CR104" s="314" t="s">
        <v>626</v>
      </c>
      <c r="CS104" s="314" t="s">
        <v>626</v>
      </c>
      <c r="CT104" s="314" t="s">
        <v>626</v>
      </c>
      <c r="CU104" s="314" t="s">
        <v>626</v>
      </c>
      <c r="CV104" s="314" t="s">
        <v>626</v>
      </c>
      <c r="CW104" s="314">
        <v>1</v>
      </c>
      <c r="CX104" s="314" t="s">
        <v>626</v>
      </c>
      <c r="CY104" s="314" t="s">
        <v>626</v>
      </c>
      <c r="CZ104" s="314" t="s">
        <v>626</v>
      </c>
      <c r="DA104" s="314" t="s">
        <v>626</v>
      </c>
      <c r="DB104" s="314" t="s">
        <v>626</v>
      </c>
      <c r="DC104" s="314" t="s">
        <v>626</v>
      </c>
      <c r="DD104" s="314" t="s">
        <v>626</v>
      </c>
      <c r="DE104" s="314" t="s">
        <v>626</v>
      </c>
      <c r="DF104" s="314" t="s">
        <v>626</v>
      </c>
      <c r="DG104" s="315" t="s">
        <v>626</v>
      </c>
    </row>
    <row r="105" spans="1:111" ht="15" customHeight="1" x14ac:dyDescent="0.3">
      <c r="A105" s="513">
        <v>99</v>
      </c>
      <c r="B105" s="228" t="s">
        <v>406</v>
      </c>
      <c r="C105" s="222" t="s">
        <v>245</v>
      </c>
      <c r="D105" s="313" t="s">
        <v>626</v>
      </c>
      <c r="E105" s="314" t="s">
        <v>626</v>
      </c>
      <c r="F105" s="314" t="s">
        <v>626</v>
      </c>
      <c r="G105" s="314" t="s">
        <v>626</v>
      </c>
      <c r="H105" s="314" t="s">
        <v>626</v>
      </c>
      <c r="I105" s="314" t="s">
        <v>626</v>
      </c>
      <c r="J105" s="314" t="s">
        <v>626</v>
      </c>
      <c r="K105" s="314" t="s">
        <v>626</v>
      </c>
      <c r="L105" s="314" t="s">
        <v>626</v>
      </c>
      <c r="M105" s="314" t="s">
        <v>626</v>
      </c>
      <c r="N105" s="314" t="s">
        <v>626</v>
      </c>
      <c r="O105" s="314" t="s">
        <v>626</v>
      </c>
      <c r="P105" s="314" t="s">
        <v>626</v>
      </c>
      <c r="Q105" s="314" t="s">
        <v>626</v>
      </c>
      <c r="R105" s="314" t="s">
        <v>626</v>
      </c>
      <c r="S105" s="314" t="s">
        <v>626</v>
      </c>
      <c r="T105" s="314" t="s">
        <v>626</v>
      </c>
      <c r="U105" s="314" t="s">
        <v>626</v>
      </c>
      <c r="V105" s="314" t="s">
        <v>626</v>
      </c>
      <c r="W105" s="314" t="s">
        <v>626</v>
      </c>
      <c r="X105" s="314" t="s">
        <v>626</v>
      </c>
      <c r="Y105" s="314" t="s">
        <v>626</v>
      </c>
      <c r="Z105" s="314" t="s">
        <v>626</v>
      </c>
      <c r="AA105" s="314" t="s">
        <v>626</v>
      </c>
      <c r="AB105" s="314" t="s">
        <v>626</v>
      </c>
      <c r="AC105" s="314" t="s">
        <v>626</v>
      </c>
      <c r="AD105" s="314" t="s">
        <v>626</v>
      </c>
      <c r="AE105" s="314" t="s">
        <v>626</v>
      </c>
      <c r="AF105" s="314" t="s">
        <v>626</v>
      </c>
      <c r="AG105" s="314" t="s">
        <v>626</v>
      </c>
      <c r="AH105" s="314" t="s">
        <v>626</v>
      </c>
      <c r="AI105" s="314" t="s">
        <v>626</v>
      </c>
      <c r="AJ105" s="314" t="s">
        <v>626</v>
      </c>
      <c r="AK105" s="314" t="s">
        <v>626</v>
      </c>
      <c r="AL105" s="314" t="s">
        <v>626</v>
      </c>
      <c r="AM105" s="314" t="s">
        <v>626</v>
      </c>
      <c r="AN105" s="314" t="s">
        <v>626</v>
      </c>
      <c r="AO105" s="314" t="s">
        <v>626</v>
      </c>
      <c r="AP105" s="314" t="s">
        <v>626</v>
      </c>
      <c r="AQ105" s="314" t="s">
        <v>626</v>
      </c>
      <c r="AR105" s="314" t="s">
        <v>626</v>
      </c>
      <c r="AS105" s="314" t="s">
        <v>626</v>
      </c>
      <c r="AT105" s="314" t="s">
        <v>626</v>
      </c>
      <c r="AU105" s="314" t="s">
        <v>626</v>
      </c>
      <c r="AV105" s="314" t="s">
        <v>626</v>
      </c>
      <c r="AW105" s="314" t="s">
        <v>626</v>
      </c>
      <c r="AX105" s="314" t="s">
        <v>626</v>
      </c>
      <c r="AY105" s="314" t="s">
        <v>626</v>
      </c>
      <c r="AZ105" s="314" t="s">
        <v>626</v>
      </c>
      <c r="BA105" s="314" t="s">
        <v>626</v>
      </c>
      <c r="BB105" s="314" t="s">
        <v>626</v>
      </c>
      <c r="BC105" s="314" t="s">
        <v>626</v>
      </c>
      <c r="BD105" s="314" t="s">
        <v>626</v>
      </c>
      <c r="BE105" s="314" t="s">
        <v>626</v>
      </c>
      <c r="BF105" s="314" t="s">
        <v>626</v>
      </c>
      <c r="BG105" s="314" t="s">
        <v>626</v>
      </c>
      <c r="BH105" s="314" t="s">
        <v>626</v>
      </c>
      <c r="BI105" s="314" t="s">
        <v>626</v>
      </c>
      <c r="BJ105" s="314" t="s">
        <v>626</v>
      </c>
      <c r="BK105" s="314" t="s">
        <v>626</v>
      </c>
      <c r="BL105" s="314" t="s">
        <v>626</v>
      </c>
      <c r="BM105" s="314" t="s">
        <v>626</v>
      </c>
      <c r="BN105" s="314" t="s">
        <v>626</v>
      </c>
      <c r="BO105" s="314" t="s">
        <v>626</v>
      </c>
      <c r="BP105" s="314" t="s">
        <v>626</v>
      </c>
      <c r="BQ105" s="314" t="s">
        <v>626</v>
      </c>
      <c r="BR105" s="314" t="s">
        <v>626</v>
      </c>
      <c r="BS105" s="314" t="s">
        <v>626</v>
      </c>
      <c r="BT105" s="314" t="s">
        <v>626</v>
      </c>
      <c r="BU105" s="314" t="s">
        <v>626</v>
      </c>
      <c r="BV105" s="314" t="s">
        <v>626</v>
      </c>
      <c r="BW105" s="314" t="s">
        <v>626</v>
      </c>
      <c r="BX105" s="314" t="s">
        <v>626</v>
      </c>
      <c r="BY105" s="314" t="s">
        <v>626</v>
      </c>
      <c r="BZ105" s="314" t="s">
        <v>626</v>
      </c>
      <c r="CA105" s="314" t="s">
        <v>626</v>
      </c>
      <c r="CB105" s="314" t="s">
        <v>626</v>
      </c>
      <c r="CC105" s="314" t="s">
        <v>626</v>
      </c>
      <c r="CD105" s="314" t="s">
        <v>626</v>
      </c>
      <c r="CE105" s="314" t="s">
        <v>626</v>
      </c>
      <c r="CF105" s="314" t="s">
        <v>626</v>
      </c>
      <c r="CG105" s="314" t="s">
        <v>626</v>
      </c>
      <c r="CH105" s="314" t="s">
        <v>626</v>
      </c>
      <c r="CI105" s="314" t="s">
        <v>626</v>
      </c>
      <c r="CJ105" s="314" t="s">
        <v>626</v>
      </c>
      <c r="CK105" s="314" t="s">
        <v>626</v>
      </c>
      <c r="CL105" s="314" t="s">
        <v>626</v>
      </c>
      <c r="CM105" s="314" t="s">
        <v>626</v>
      </c>
      <c r="CN105" s="314" t="s">
        <v>626</v>
      </c>
      <c r="CO105" s="314" t="s">
        <v>626</v>
      </c>
      <c r="CP105" s="314" t="s">
        <v>626</v>
      </c>
      <c r="CQ105" s="314" t="s">
        <v>626</v>
      </c>
      <c r="CR105" s="314" t="s">
        <v>626</v>
      </c>
      <c r="CS105" s="314" t="s">
        <v>626</v>
      </c>
      <c r="CT105" s="314" t="s">
        <v>626</v>
      </c>
      <c r="CU105" s="314" t="s">
        <v>626</v>
      </c>
      <c r="CV105" s="314" t="s">
        <v>626</v>
      </c>
      <c r="CW105" s="314" t="s">
        <v>626</v>
      </c>
      <c r="CX105" s="314">
        <v>1</v>
      </c>
      <c r="CY105" s="314" t="s">
        <v>626</v>
      </c>
      <c r="CZ105" s="314" t="s">
        <v>626</v>
      </c>
      <c r="DA105" s="314" t="s">
        <v>626</v>
      </c>
      <c r="DB105" s="314" t="s">
        <v>626</v>
      </c>
      <c r="DC105" s="314" t="s">
        <v>626</v>
      </c>
      <c r="DD105" s="314" t="s">
        <v>626</v>
      </c>
      <c r="DE105" s="314" t="s">
        <v>626</v>
      </c>
      <c r="DF105" s="314" t="s">
        <v>626</v>
      </c>
      <c r="DG105" s="315" t="s">
        <v>626</v>
      </c>
    </row>
    <row r="106" spans="1:111" ht="15" customHeight="1" x14ac:dyDescent="0.3">
      <c r="A106" s="513">
        <v>100</v>
      </c>
      <c r="B106" s="228" t="s">
        <v>407</v>
      </c>
      <c r="C106" s="222" t="s">
        <v>408</v>
      </c>
      <c r="D106" s="313" t="s">
        <v>626</v>
      </c>
      <c r="E106" s="314" t="s">
        <v>626</v>
      </c>
      <c r="F106" s="314" t="s">
        <v>626</v>
      </c>
      <c r="G106" s="314" t="s">
        <v>626</v>
      </c>
      <c r="H106" s="314" t="s">
        <v>626</v>
      </c>
      <c r="I106" s="314" t="s">
        <v>626</v>
      </c>
      <c r="J106" s="314" t="s">
        <v>626</v>
      </c>
      <c r="K106" s="314" t="s">
        <v>626</v>
      </c>
      <c r="L106" s="314" t="s">
        <v>626</v>
      </c>
      <c r="M106" s="314" t="s">
        <v>626</v>
      </c>
      <c r="N106" s="314" t="s">
        <v>626</v>
      </c>
      <c r="O106" s="314" t="s">
        <v>626</v>
      </c>
      <c r="P106" s="314" t="s">
        <v>626</v>
      </c>
      <c r="Q106" s="314" t="s">
        <v>626</v>
      </c>
      <c r="R106" s="314" t="s">
        <v>626</v>
      </c>
      <c r="S106" s="314" t="s">
        <v>626</v>
      </c>
      <c r="T106" s="314" t="s">
        <v>626</v>
      </c>
      <c r="U106" s="314" t="s">
        <v>626</v>
      </c>
      <c r="V106" s="314" t="s">
        <v>626</v>
      </c>
      <c r="W106" s="314" t="s">
        <v>626</v>
      </c>
      <c r="X106" s="314" t="s">
        <v>626</v>
      </c>
      <c r="Y106" s="314" t="s">
        <v>626</v>
      </c>
      <c r="Z106" s="314" t="s">
        <v>626</v>
      </c>
      <c r="AA106" s="314" t="s">
        <v>626</v>
      </c>
      <c r="AB106" s="314" t="s">
        <v>626</v>
      </c>
      <c r="AC106" s="314" t="s">
        <v>626</v>
      </c>
      <c r="AD106" s="314" t="s">
        <v>626</v>
      </c>
      <c r="AE106" s="314" t="s">
        <v>626</v>
      </c>
      <c r="AF106" s="314" t="s">
        <v>626</v>
      </c>
      <c r="AG106" s="314" t="s">
        <v>626</v>
      </c>
      <c r="AH106" s="314" t="s">
        <v>626</v>
      </c>
      <c r="AI106" s="314" t="s">
        <v>626</v>
      </c>
      <c r="AJ106" s="314" t="s">
        <v>626</v>
      </c>
      <c r="AK106" s="314" t="s">
        <v>626</v>
      </c>
      <c r="AL106" s="314" t="s">
        <v>626</v>
      </c>
      <c r="AM106" s="314" t="s">
        <v>626</v>
      </c>
      <c r="AN106" s="314" t="s">
        <v>626</v>
      </c>
      <c r="AO106" s="314" t="s">
        <v>626</v>
      </c>
      <c r="AP106" s="314" t="s">
        <v>626</v>
      </c>
      <c r="AQ106" s="314" t="s">
        <v>626</v>
      </c>
      <c r="AR106" s="314" t="s">
        <v>626</v>
      </c>
      <c r="AS106" s="314" t="s">
        <v>626</v>
      </c>
      <c r="AT106" s="314" t="s">
        <v>626</v>
      </c>
      <c r="AU106" s="314" t="s">
        <v>626</v>
      </c>
      <c r="AV106" s="314" t="s">
        <v>626</v>
      </c>
      <c r="AW106" s="314" t="s">
        <v>626</v>
      </c>
      <c r="AX106" s="314" t="s">
        <v>626</v>
      </c>
      <c r="AY106" s="314" t="s">
        <v>626</v>
      </c>
      <c r="AZ106" s="314" t="s">
        <v>626</v>
      </c>
      <c r="BA106" s="314" t="s">
        <v>626</v>
      </c>
      <c r="BB106" s="314" t="s">
        <v>626</v>
      </c>
      <c r="BC106" s="314" t="s">
        <v>626</v>
      </c>
      <c r="BD106" s="314" t="s">
        <v>626</v>
      </c>
      <c r="BE106" s="314" t="s">
        <v>626</v>
      </c>
      <c r="BF106" s="314" t="s">
        <v>626</v>
      </c>
      <c r="BG106" s="314" t="s">
        <v>626</v>
      </c>
      <c r="BH106" s="314" t="s">
        <v>626</v>
      </c>
      <c r="BI106" s="314" t="s">
        <v>626</v>
      </c>
      <c r="BJ106" s="314" t="s">
        <v>626</v>
      </c>
      <c r="BK106" s="314" t="s">
        <v>626</v>
      </c>
      <c r="BL106" s="314" t="s">
        <v>626</v>
      </c>
      <c r="BM106" s="314" t="s">
        <v>626</v>
      </c>
      <c r="BN106" s="314" t="s">
        <v>626</v>
      </c>
      <c r="BO106" s="314" t="s">
        <v>626</v>
      </c>
      <c r="BP106" s="314" t="s">
        <v>626</v>
      </c>
      <c r="BQ106" s="314" t="s">
        <v>626</v>
      </c>
      <c r="BR106" s="314" t="s">
        <v>626</v>
      </c>
      <c r="BS106" s="314" t="s">
        <v>626</v>
      </c>
      <c r="BT106" s="314" t="s">
        <v>626</v>
      </c>
      <c r="BU106" s="314" t="s">
        <v>626</v>
      </c>
      <c r="BV106" s="314" t="s">
        <v>626</v>
      </c>
      <c r="BW106" s="314" t="s">
        <v>626</v>
      </c>
      <c r="BX106" s="314" t="s">
        <v>626</v>
      </c>
      <c r="BY106" s="314" t="s">
        <v>626</v>
      </c>
      <c r="BZ106" s="314" t="s">
        <v>626</v>
      </c>
      <c r="CA106" s="314" t="s">
        <v>626</v>
      </c>
      <c r="CB106" s="314" t="s">
        <v>626</v>
      </c>
      <c r="CC106" s="314" t="s">
        <v>626</v>
      </c>
      <c r="CD106" s="314" t="s">
        <v>626</v>
      </c>
      <c r="CE106" s="314" t="s">
        <v>626</v>
      </c>
      <c r="CF106" s="314" t="s">
        <v>626</v>
      </c>
      <c r="CG106" s="314" t="s">
        <v>626</v>
      </c>
      <c r="CH106" s="314" t="s">
        <v>626</v>
      </c>
      <c r="CI106" s="314" t="s">
        <v>626</v>
      </c>
      <c r="CJ106" s="314" t="s">
        <v>626</v>
      </c>
      <c r="CK106" s="314" t="s">
        <v>626</v>
      </c>
      <c r="CL106" s="314" t="s">
        <v>626</v>
      </c>
      <c r="CM106" s="314" t="s">
        <v>626</v>
      </c>
      <c r="CN106" s="314" t="s">
        <v>626</v>
      </c>
      <c r="CO106" s="314" t="s">
        <v>626</v>
      </c>
      <c r="CP106" s="314" t="s">
        <v>626</v>
      </c>
      <c r="CQ106" s="314" t="s">
        <v>626</v>
      </c>
      <c r="CR106" s="314" t="s">
        <v>626</v>
      </c>
      <c r="CS106" s="314" t="s">
        <v>626</v>
      </c>
      <c r="CT106" s="314" t="s">
        <v>626</v>
      </c>
      <c r="CU106" s="314" t="s">
        <v>626</v>
      </c>
      <c r="CV106" s="314" t="s">
        <v>626</v>
      </c>
      <c r="CW106" s="314" t="s">
        <v>626</v>
      </c>
      <c r="CX106" s="314" t="s">
        <v>626</v>
      </c>
      <c r="CY106" s="314">
        <v>1</v>
      </c>
      <c r="CZ106" s="314" t="s">
        <v>626</v>
      </c>
      <c r="DA106" s="314" t="s">
        <v>626</v>
      </c>
      <c r="DB106" s="314" t="s">
        <v>626</v>
      </c>
      <c r="DC106" s="314" t="s">
        <v>626</v>
      </c>
      <c r="DD106" s="314" t="s">
        <v>626</v>
      </c>
      <c r="DE106" s="314" t="s">
        <v>626</v>
      </c>
      <c r="DF106" s="314" t="s">
        <v>626</v>
      </c>
      <c r="DG106" s="315" t="s">
        <v>626</v>
      </c>
    </row>
    <row r="107" spans="1:111" ht="15" customHeight="1" x14ac:dyDescent="0.3">
      <c r="A107" s="513">
        <v>101</v>
      </c>
      <c r="B107" s="228" t="s">
        <v>409</v>
      </c>
      <c r="C107" s="222" t="s">
        <v>410</v>
      </c>
      <c r="D107" s="313" t="s">
        <v>626</v>
      </c>
      <c r="E107" s="314" t="s">
        <v>626</v>
      </c>
      <c r="F107" s="314" t="s">
        <v>626</v>
      </c>
      <c r="G107" s="314" t="s">
        <v>626</v>
      </c>
      <c r="H107" s="314" t="s">
        <v>626</v>
      </c>
      <c r="I107" s="314" t="s">
        <v>626</v>
      </c>
      <c r="J107" s="314" t="s">
        <v>626</v>
      </c>
      <c r="K107" s="314" t="s">
        <v>626</v>
      </c>
      <c r="L107" s="314" t="s">
        <v>626</v>
      </c>
      <c r="M107" s="314" t="s">
        <v>626</v>
      </c>
      <c r="N107" s="314" t="s">
        <v>626</v>
      </c>
      <c r="O107" s="314" t="s">
        <v>626</v>
      </c>
      <c r="P107" s="314" t="s">
        <v>626</v>
      </c>
      <c r="Q107" s="314" t="s">
        <v>626</v>
      </c>
      <c r="R107" s="314" t="s">
        <v>626</v>
      </c>
      <c r="S107" s="314" t="s">
        <v>626</v>
      </c>
      <c r="T107" s="314" t="s">
        <v>626</v>
      </c>
      <c r="U107" s="314" t="s">
        <v>626</v>
      </c>
      <c r="V107" s="314" t="s">
        <v>626</v>
      </c>
      <c r="W107" s="314" t="s">
        <v>626</v>
      </c>
      <c r="X107" s="314" t="s">
        <v>626</v>
      </c>
      <c r="Y107" s="314" t="s">
        <v>626</v>
      </c>
      <c r="Z107" s="314" t="s">
        <v>626</v>
      </c>
      <c r="AA107" s="314" t="s">
        <v>626</v>
      </c>
      <c r="AB107" s="314" t="s">
        <v>626</v>
      </c>
      <c r="AC107" s="314" t="s">
        <v>626</v>
      </c>
      <c r="AD107" s="314" t="s">
        <v>626</v>
      </c>
      <c r="AE107" s="314" t="s">
        <v>626</v>
      </c>
      <c r="AF107" s="314" t="s">
        <v>626</v>
      </c>
      <c r="AG107" s="314" t="s">
        <v>626</v>
      </c>
      <c r="AH107" s="314" t="s">
        <v>626</v>
      </c>
      <c r="AI107" s="314" t="s">
        <v>626</v>
      </c>
      <c r="AJ107" s="314" t="s">
        <v>626</v>
      </c>
      <c r="AK107" s="314" t="s">
        <v>626</v>
      </c>
      <c r="AL107" s="314" t="s">
        <v>626</v>
      </c>
      <c r="AM107" s="314" t="s">
        <v>626</v>
      </c>
      <c r="AN107" s="314" t="s">
        <v>626</v>
      </c>
      <c r="AO107" s="314" t="s">
        <v>626</v>
      </c>
      <c r="AP107" s="314" t="s">
        <v>626</v>
      </c>
      <c r="AQ107" s="314" t="s">
        <v>626</v>
      </c>
      <c r="AR107" s="314" t="s">
        <v>626</v>
      </c>
      <c r="AS107" s="314" t="s">
        <v>626</v>
      </c>
      <c r="AT107" s="314" t="s">
        <v>626</v>
      </c>
      <c r="AU107" s="314" t="s">
        <v>626</v>
      </c>
      <c r="AV107" s="314" t="s">
        <v>626</v>
      </c>
      <c r="AW107" s="314" t="s">
        <v>626</v>
      </c>
      <c r="AX107" s="314" t="s">
        <v>626</v>
      </c>
      <c r="AY107" s="314" t="s">
        <v>626</v>
      </c>
      <c r="AZ107" s="314" t="s">
        <v>626</v>
      </c>
      <c r="BA107" s="314" t="s">
        <v>626</v>
      </c>
      <c r="BB107" s="314" t="s">
        <v>626</v>
      </c>
      <c r="BC107" s="314" t="s">
        <v>626</v>
      </c>
      <c r="BD107" s="314" t="s">
        <v>626</v>
      </c>
      <c r="BE107" s="314" t="s">
        <v>626</v>
      </c>
      <c r="BF107" s="314" t="s">
        <v>626</v>
      </c>
      <c r="BG107" s="314" t="s">
        <v>626</v>
      </c>
      <c r="BH107" s="314" t="s">
        <v>626</v>
      </c>
      <c r="BI107" s="314" t="s">
        <v>626</v>
      </c>
      <c r="BJ107" s="314" t="s">
        <v>626</v>
      </c>
      <c r="BK107" s="314" t="s">
        <v>626</v>
      </c>
      <c r="BL107" s="314" t="s">
        <v>626</v>
      </c>
      <c r="BM107" s="314" t="s">
        <v>626</v>
      </c>
      <c r="BN107" s="314" t="s">
        <v>626</v>
      </c>
      <c r="BO107" s="314" t="s">
        <v>626</v>
      </c>
      <c r="BP107" s="314" t="s">
        <v>626</v>
      </c>
      <c r="BQ107" s="314" t="s">
        <v>626</v>
      </c>
      <c r="BR107" s="314" t="s">
        <v>626</v>
      </c>
      <c r="BS107" s="314" t="s">
        <v>626</v>
      </c>
      <c r="BT107" s="314" t="s">
        <v>626</v>
      </c>
      <c r="BU107" s="314" t="s">
        <v>626</v>
      </c>
      <c r="BV107" s="314" t="s">
        <v>626</v>
      </c>
      <c r="BW107" s="314" t="s">
        <v>626</v>
      </c>
      <c r="BX107" s="314" t="s">
        <v>626</v>
      </c>
      <c r="BY107" s="314" t="s">
        <v>626</v>
      </c>
      <c r="BZ107" s="314" t="s">
        <v>626</v>
      </c>
      <c r="CA107" s="314" t="s">
        <v>626</v>
      </c>
      <c r="CB107" s="314" t="s">
        <v>626</v>
      </c>
      <c r="CC107" s="314" t="s">
        <v>626</v>
      </c>
      <c r="CD107" s="314" t="s">
        <v>626</v>
      </c>
      <c r="CE107" s="314" t="s">
        <v>626</v>
      </c>
      <c r="CF107" s="314" t="s">
        <v>626</v>
      </c>
      <c r="CG107" s="314" t="s">
        <v>626</v>
      </c>
      <c r="CH107" s="314" t="s">
        <v>626</v>
      </c>
      <c r="CI107" s="314" t="s">
        <v>626</v>
      </c>
      <c r="CJ107" s="314" t="s">
        <v>626</v>
      </c>
      <c r="CK107" s="314" t="s">
        <v>626</v>
      </c>
      <c r="CL107" s="314" t="s">
        <v>626</v>
      </c>
      <c r="CM107" s="314" t="s">
        <v>626</v>
      </c>
      <c r="CN107" s="314" t="s">
        <v>626</v>
      </c>
      <c r="CO107" s="314" t="s">
        <v>626</v>
      </c>
      <c r="CP107" s="314" t="s">
        <v>626</v>
      </c>
      <c r="CQ107" s="314" t="s">
        <v>626</v>
      </c>
      <c r="CR107" s="314" t="s">
        <v>626</v>
      </c>
      <c r="CS107" s="314" t="s">
        <v>626</v>
      </c>
      <c r="CT107" s="314" t="s">
        <v>626</v>
      </c>
      <c r="CU107" s="314" t="s">
        <v>626</v>
      </c>
      <c r="CV107" s="314" t="s">
        <v>626</v>
      </c>
      <c r="CW107" s="314" t="s">
        <v>626</v>
      </c>
      <c r="CX107" s="314" t="s">
        <v>626</v>
      </c>
      <c r="CY107" s="314" t="s">
        <v>626</v>
      </c>
      <c r="CZ107" s="314">
        <v>1</v>
      </c>
      <c r="DA107" s="314" t="s">
        <v>626</v>
      </c>
      <c r="DB107" s="314" t="s">
        <v>626</v>
      </c>
      <c r="DC107" s="314" t="s">
        <v>626</v>
      </c>
      <c r="DD107" s="314" t="s">
        <v>626</v>
      </c>
      <c r="DE107" s="314" t="s">
        <v>626</v>
      </c>
      <c r="DF107" s="314" t="s">
        <v>626</v>
      </c>
      <c r="DG107" s="315" t="s">
        <v>626</v>
      </c>
    </row>
    <row r="108" spans="1:111" ht="15" customHeight="1" x14ac:dyDescent="0.3">
      <c r="A108" s="513">
        <v>102</v>
      </c>
      <c r="B108" s="228" t="s">
        <v>411</v>
      </c>
      <c r="C108" s="222" t="s">
        <v>412</v>
      </c>
      <c r="D108" s="313" t="s">
        <v>626</v>
      </c>
      <c r="E108" s="314" t="s">
        <v>626</v>
      </c>
      <c r="F108" s="314" t="s">
        <v>626</v>
      </c>
      <c r="G108" s="314" t="s">
        <v>626</v>
      </c>
      <c r="H108" s="314" t="s">
        <v>626</v>
      </c>
      <c r="I108" s="314" t="s">
        <v>626</v>
      </c>
      <c r="J108" s="314" t="s">
        <v>626</v>
      </c>
      <c r="K108" s="314" t="s">
        <v>626</v>
      </c>
      <c r="L108" s="314" t="s">
        <v>626</v>
      </c>
      <c r="M108" s="314" t="s">
        <v>626</v>
      </c>
      <c r="N108" s="314" t="s">
        <v>626</v>
      </c>
      <c r="O108" s="314" t="s">
        <v>626</v>
      </c>
      <c r="P108" s="314" t="s">
        <v>626</v>
      </c>
      <c r="Q108" s="314" t="s">
        <v>626</v>
      </c>
      <c r="R108" s="314" t="s">
        <v>626</v>
      </c>
      <c r="S108" s="314" t="s">
        <v>626</v>
      </c>
      <c r="T108" s="314" t="s">
        <v>626</v>
      </c>
      <c r="U108" s="314" t="s">
        <v>626</v>
      </c>
      <c r="V108" s="314" t="s">
        <v>626</v>
      </c>
      <c r="W108" s="314" t="s">
        <v>626</v>
      </c>
      <c r="X108" s="314" t="s">
        <v>626</v>
      </c>
      <c r="Y108" s="314" t="s">
        <v>626</v>
      </c>
      <c r="Z108" s="314" t="s">
        <v>626</v>
      </c>
      <c r="AA108" s="314" t="s">
        <v>626</v>
      </c>
      <c r="AB108" s="314" t="s">
        <v>626</v>
      </c>
      <c r="AC108" s="314" t="s">
        <v>626</v>
      </c>
      <c r="AD108" s="314" t="s">
        <v>626</v>
      </c>
      <c r="AE108" s="314" t="s">
        <v>626</v>
      </c>
      <c r="AF108" s="314" t="s">
        <v>626</v>
      </c>
      <c r="AG108" s="314" t="s">
        <v>626</v>
      </c>
      <c r="AH108" s="314" t="s">
        <v>626</v>
      </c>
      <c r="AI108" s="314" t="s">
        <v>626</v>
      </c>
      <c r="AJ108" s="314" t="s">
        <v>626</v>
      </c>
      <c r="AK108" s="314" t="s">
        <v>626</v>
      </c>
      <c r="AL108" s="314" t="s">
        <v>626</v>
      </c>
      <c r="AM108" s="314" t="s">
        <v>626</v>
      </c>
      <c r="AN108" s="314" t="s">
        <v>626</v>
      </c>
      <c r="AO108" s="314" t="s">
        <v>626</v>
      </c>
      <c r="AP108" s="314" t="s">
        <v>626</v>
      </c>
      <c r="AQ108" s="314" t="s">
        <v>626</v>
      </c>
      <c r="AR108" s="314" t="s">
        <v>626</v>
      </c>
      <c r="AS108" s="314" t="s">
        <v>626</v>
      </c>
      <c r="AT108" s="314" t="s">
        <v>626</v>
      </c>
      <c r="AU108" s="314" t="s">
        <v>626</v>
      </c>
      <c r="AV108" s="314" t="s">
        <v>626</v>
      </c>
      <c r="AW108" s="314" t="s">
        <v>626</v>
      </c>
      <c r="AX108" s="314" t="s">
        <v>626</v>
      </c>
      <c r="AY108" s="314" t="s">
        <v>626</v>
      </c>
      <c r="AZ108" s="314" t="s">
        <v>626</v>
      </c>
      <c r="BA108" s="314" t="s">
        <v>626</v>
      </c>
      <c r="BB108" s="314" t="s">
        <v>626</v>
      </c>
      <c r="BC108" s="314" t="s">
        <v>626</v>
      </c>
      <c r="BD108" s="314" t="s">
        <v>626</v>
      </c>
      <c r="BE108" s="314" t="s">
        <v>626</v>
      </c>
      <c r="BF108" s="314" t="s">
        <v>626</v>
      </c>
      <c r="BG108" s="314" t="s">
        <v>626</v>
      </c>
      <c r="BH108" s="314" t="s">
        <v>626</v>
      </c>
      <c r="BI108" s="314" t="s">
        <v>626</v>
      </c>
      <c r="BJ108" s="314" t="s">
        <v>626</v>
      </c>
      <c r="BK108" s="314" t="s">
        <v>626</v>
      </c>
      <c r="BL108" s="314" t="s">
        <v>626</v>
      </c>
      <c r="BM108" s="314" t="s">
        <v>626</v>
      </c>
      <c r="BN108" s="314" t="s">
        <v>626</v>
      </c>
      <c r="BO108" s="314" t="s">
        <v>626</v>
      </c>
      <c r="BP108" s="314" t="s">
        <v>626</v>
      </c>
      <c r="BQ108" s="314" t="s">
        <v>626</v>
      </c>
      <c r="BR108" s="314" t="s">
        <v>626</v>
      </c>
      <c r="BS108" s="314" t="s">
        <v>626</v>
      </c>
      <c r="BT108" s="314" t="s">
        <v>626</v>
      </c>
      <c r="BU108" s="314" t="s">
        <v>626</v>
      </c>
      <c r="BV108" s="314" t="s">
        <v>626</v>
      </c>
      <c r="BW108" s="314" t="s">
        <v>626</v>
      </c>
      <c r="BX108" s="314" t="s">
        <v>626</v>
      </c>
      <c r="BY108" s="314" t="s">
        <v>626</v>
      </c>
      <c r="BZ108" s="314" t="s">
        <v>626</v>
      </c>
      <c r="CA108" s="314" t="s">
        <v>626</v>
      </c>
      <c r="CB108" s="314" t="s">
        <v>626</v>
      </c>
      <c r="CC108" s="314" t="s">
        <v>626</v>
      </c>
      <c r="CD108" s="314" t="s">
        <v>626</v>
      </c>
      <c r="CE108" s="314" t="s">
        <v>626</v>
      </c>
      <c r="CF108" s="314" t="s">
        <v>626</v>
      </c>
      <c r="CG108" s="314" t="s">
        <v>626</v>
      </c>
      <c r="CH108" s="314" t="s">
        <v>626</v>
      </c>
      <c r="CI108" s="314" t="s">
        <v>626</v>
      </c>
      <c r="CJ108" s="314" t="s">
        <v>626</v>
      </c>
      <c r="CK108" s="314" t="s">
        <v>626</v>
      </c>
      <c r="CL108" s="314" t="s">
        <v>626</v>
      </c>
      <c r="CM108" s="314" t="s">
        <v>626</v>
      </c>
      <c r="CN108" s="314" t="s">
        <v>626</v>
      </c>
      <c r="CO108" s="314" t="s">
        <v>626</v>
      </c>
      <c r="CP108" s="314" t="s">
        <v>626</v>
      </c>
      <c r="CQ108" s="314" t="s">
        <v>626</v>
      </c>
      <c r="CR108" s="314" t="s">
        <v>626</v>
      </c>
      <c r="CS108" s="314" t="s">
        <v>626</v>
      </c>
      <c r="CT108" s="314" t="s">
        <v>626</v>
      </c>
      <c r="CU108" s="314" t="s">
        <v>626</v>
      </c>
      <c r="CV108" s="314" t="s">
        <v>626</v>
      </c>
      <c r="CW108" s="314" t="s">
        <v>626</v>
      </c>
      <c r="CX108" s="314" t="s">
        <v>626</v>
      </c>
      <c r="CY108" s="314" t="s">
        <v>626</v>
      </c>
      <c r="CZ108" s="314" t="s">
        <v>626</v>
      </c>
      <c r="DA108" s="314">
        <v>1</v>
      </c>
      <c r="DB108" s="314" t="s">
        <v>626</v>
      </c>
      <c r="DC108" s="314" t="s">
        <v>626</v>
      </c>
      <c r="DD108" s="314" t="s">
        <v>626</v>
      </c>
      <c r="DE108" s="314" t="s">
        <v>626</v>
      </c>
      <c r="DF108" s="314" t="s">
        <v>626</v>
      </c>
      <c r="DG108" s="315" t="s">
        <v>626</v>
      </c>
    </row>
    <row r="109" spans="1:111" ht="15" customHeight="1" x14ac:dyDescent="0.3">
      <c r="A109" s="513">
        <v>103</v>
      </c>
      <c r="B109" s="228" t="s">
        <v>413</v>
      </c>
      <c r="C109" s="222" t="s">
        <v>414</v>
      </c>
      <c r="D109" s="313" t="s">
        <v>626</v>
      </c>
      <c r="E109" s="314" t="s">
        <v>626</v>
      </c>
      <c r="F109" s="314" t="s">
        <v>626</v>
      </c>
      <c r="G109" s="314" t="s">
        <v>626</v>
      </c>
      <c r="H109" s="314" t="s">
        <v>626</v>
      </c>
      <c r="I109" s="314" t="s">
        <v>626</v>
      </c>
      <c r="J109" s="314" t="s">
        <v>626</v>
      </c>
      <c r="K109" s="314" t="s">
        <v>626</v>
      </c>
      <c r="L109" s="314" t="s">
        <v>626</v>
      </c>
      <c r="M109" s="314" t="s">
        <v>626</v>
      </c>
      <c r="N109" s="314" t="s">
        <v>626</v>
      </c>
      <c r="O109" s="314" t="s">
        <v>626</v>
      </c>
      <c r="P109" s="314" t="s">
        <v>626</v>
      </c>
      <c r="Q109" s="314" t="s">
        <v>626</v>
      </c>
      <c r="R109" s="314" t="s">
        <v>626</v>
      </c>
      <c r="S109" s="314" t="s">
        <v>626</v>
      </c>
      <c r="T109" s="314" t="s">
        <v>626</v>
      </c>
      <c r="U109" s="314" t="s">
        <v>626</v>
      </c>
      <c r="V109" s="314" t="s">
        <v>626</v>
      </c>
      <c r="W109" s="314" t="s">
        <v>626</v>
      </c>
      <c r="X109" s="314" t="s">
        <v>626</v>
      </c>
      <c r="Y109" s="314" t="s">
        <v>626</v>
      </c>
      <c r="Z109" s="314" t="s">
        <v>626</v>
      </c>
      <c r="AA109" s="314" t="s">
        <v>626</v>
      </c>
      <c r="AB109" s="314" t="s">
        <v>626</v>
      </c>
      <c r="AC109" s="314" t="s">
        <v>626</v>
      </c>
      <c r="AD109" s="314" t="s">
        <v>626</v>
      </c>
      <c r="AE109" s="314" t="s">
        <v>626</v>
      </c>
      <c r="AF109" s="314" t="s">
        <v>626</v>
      </c>
      <c r="AG109" s="314" t="s">
        <v>626</v>
      </c>
      <c r="AH109" s="314" t="s">
        <v>626</v>
      </c>
      <c r="AI109" s="314" t="s">
        <v>626</v>
      </c>
      <c r="AJ109" s="314" t="s">
        <v>626</v>
      </c>
      <c r="AK109" s="314" t="s">
        <v>626</v>
      </c>
      <c r="AL109" s="314" t="s">
        <v>626</v>
      </c>
      <c r="AM109" s="314" t="s">
        <v>626</v>
      </c>
      <c r="AN109" s="314" t="s">
        <v>626</v>
      </c>
      <c r="AO109" s="314" t="s">
        <v>626</v>
      </c>
      <c r="AP109" s="314" t="s">
        <v>626</v>
      </c>
      <c r="AQ109" s="314" t="s">
        <v>626</v>
      </c>
      <c r="AR109" s="314" t="s">
        <v>626</v>
      </c>
      <c r="AS109" s="314" t="s">
        <v>626</v>
      </c>
      <c r="AT109" s="314" t="s">
        <v>626</v>
      </c>
      <c r="AU109" s="314" t="s">
        <v>626</v>
      </c>
      <c r="AV109" s="314" t="s">
        <v>626</v>
      </c>
      <c r="AW109" s="314" t="s">
        <v>626</v>
      </c>
      <c r="AX109" s="314" t="s">
        <v>626</v>
      </c>
      <c r="AY109" s="314" t="s">
        <v>626</v>
      </c>
      <c r="AZ109" s="314" t="s">
        <v>626</v>
      </c>
      <c r="BA109" s="314" t="s">
        <v>626</v>
      </c>
      <c r="BB109" s="314" t="s">
        <v>626</v>
      </c>
      <c r="BC109" s="314" t="s">
        <v>626</v>
      </c>
      <c r="BD109" s="314" t="s">
        <v>626</v>
      </c>
      <c r="BE109" s="314" t="s">
        <v>626</v>
      </c>
      <c r="BF109" s="314" t="s">
        <v>626</v>
      </c>
      <c r="BG109" s="314" t="s">
        <v>626</v>
      </c>
      <c r="BH109" s="314" t="s">
        <v>626</v>
      </c>
      <c r="BI109" s="314" t="s">
        <v>626</v>
      </c>
      <c r="BJ109" s="314" t="s">
        <v>626</v>
      </c>
      <c r="BK109" s="314" t="s">
        <v>626</v>
      </c>
      <c r="BL109" s="314" t="s">
        <v>626</v>
      </c>
      <c r="BM109" s="314" t="s">
        <v>626</v>
      </c>
      <c r="BN109" s="314" t="s">
        <v>626</v>
      </c>
      <c r="BO109" s="314" t="s">
        <v>626</v>
      </c>
      <c r="BP109" s="314" t="s">
        <v>626</v>
      </c>
      <c r="BQ109" s="314" t="s">
        <v>626</v>
      </c>
      <c r="BR109" s="314" t="s">
        <v>626</v>
      </c>
      <c r="BS109" s="314" t="s">
        <v>626</v>
      </c>
      <c r="BT109" s="314" t="s">
        <v>626</v>
      </c>
      <c r="BU109" s="314" t="s">
        <v>626</v>
      </c>
      <c r="BV109" s="314" t="s">
        <v>626</v>
      </c>
      <c r="BW109" s="314" t="s">
        <v>626</v>
      </c>
      <c r="BX109" s="314" t="s">
        <v>626</v>
      </c>
      <c r="BY109" s="314" t="s">
        <v>626</v>
      </c>
      <c r="BZ109" s="314" t="s">
        <v>626</v>
      </c>
      <c r="CA109" s="314" t="s">
        <v>626</v>
      </c>
      <c r="CB109" s="314" t="s">
        <v>626</v>
      </c>
      <c r="CC109" s="314" t="s">
        <v>626</v>
      </c>
      <c r="CD109" s="314" t="s">
        <v>626</v>
      </c>
      <c r="CE109" s="314" t="s">
        <v>626</v>
      </c>
      <c r="CF109" s="314" t="s">
        <v>626</v>
      </c>
      <c r="CG109" s="314" t="s">
        <v>626</v>
      </c>
      <c r="CH109" s="314" t="s">
        <v>626</v>
      </c>
      <c r="CI109" s="314" t="s">
        <v>626</v>
      </c>
      <c r="CJ109" s="314" t="s">
        <v>626</v>
      </c>
      <c r="CK109" s="314" t="s">
        <v>626</v>
      </c>
      <c r="CL109" s="314" t="s">
        <v>626</v>
      </c>
      <c r="CM109" s="314" t="s">
        <v>626</v>
      </c>
      <c r="CN109" s="314" t="s">
        <v>626</v>
      </c>
      <c r="CO109" s="314" t="s">
        <v>626</v>
      </c>
      <c r="CP109" s="314" t="s">
        <v>626</v>
      </c>
      <c r="CQ109" s="314" t="s">
        <v>626</v>
      </c>
      <c r="CR109" s="314" t="s">
        <v>626</v>
      </c>
      <c r="CS109" s="314" t="s">
        <v>626</v>
      </c>
      <c r="CT109" s="314" t="s">
        <v>626</v>
      </c>
      <c r="CU109" s="314" t="s">
        <v>626</v>
      </c>
      <c r="CV109" s="314" t="s">
        <v>626</v>
      </c>
      <c r="CW109" s="314" t="s">
        <v>626</v>
      </c>
      <c r="CX109" s="314" t="s">
        <v>626</v>
      </c>
      <c r="CY109" s="314" t="s">
        <v>626</v>
      </c>
      <c r="CZ109" s="314" t="s">
        <v>626</v>
      </c>
      <c r="DA109" s="314" t="s">
        <v>626</v>
      </c>
      <c r="DB109" s="314">
        <v>1</v>
      </c>
      <c r="DC109" s="314" t="s">
        <v>626</v>
      </c>
      <c r="DD109" s="314" t="s">
        <v>626</v>
      </c>
      <c r="DE109" s="314" t="s">
        <v>626</v>
      </c>
      <c r="DF109" s="314" t="s">
        <v>626</v>
      </c>
      <c r="DG109" s="315" t="s">
        <v>626</v>
      </c>
    </row>
    <row r="110" spans="1:111" ht="15" customHeight="1" x14ac:dyDescent="0.3">
      <c r="A110" s="513">
        <v>104</v>
      </c>
      <c r="B110" s="228" t="s">
        <v>415</v>
      </c>
      <c r="C110" s="222" t="s">
        <v>416</v>
      </c>
      <c r="D110" s="313" t="s">
        <v>626</v>
      </c>
      <c r="E110" s="314" t="s">
        <v>626</v>
      </c>
      <c r="F110" s="314" t="s">
        <v>626</v>
      </c>
      <c r="G110" s="314" t="s">
        <v>626</v>
      </c>
      <c r="H110" s="314" t="s">
        <v>626</v>
      </c>
      <c r="I110" s="314" t="s">
        <v>626</v>
      </c>
      <c r="J110" s="314" t="s">
        <v>626</v>
      </c>
      <c r="K110" s="314" t="s">
        <v>626</v>
      </c>
      <c r="L110" s="314" t="s">
        <v>626</v>
      </c>
      <c r="M110" s="314" t="s">
        <v>626</v>
      </c>
      <c r="N110" s="314" t="s">
        <v>626</v>
      </c>
      <c r="O110" s="314" t="s">
        <v>626</v>
      </c>
      <c r="P110" s="314" t="s">
        <v>626</v>
      </c>
      <c r="Q110" s="314" t="s">
        <v>626</v>
      </c>
      <c r="R110" s="314" t="s">
        <v>626</v>
      </c>
      <c r="S110" s="314" t="s">
        <v>626</v>
      </c>
      <c r="T110" s="314" t="s">
        <v>626</v>
      </c>
      <c r="U110" s="314" t="s">
        <v>626</v>
      </c>
      <c r="V110" s="314" t="s">
        <v>626</v>
      </c>
      <c r="W110" s="314" t="s">
        <v>626</v>
      </c>
      <c r="X110" s="314" t="s">
        <v>626</v>
      </c>
      <c r="Y110" s="314" t="s">
        <v>626</v>
      </c>
      <c r="Z110" s="314" t="s">
        <v>626</v>
      </c>
      <c r="AA110" s="314" t="s">
        <v>626</v>
      </c>
      <c r="AB110" s="314" t="s">
        <v>626</v>
      </c>
      <c r="AC110" s="314" t="s">
        <v>626</v>
      </c>
      <c r="AD110" s="314" t="s">
        <v>626</v>
      </c>
      <c r="AE110" s="314" t="s">
        <v>626</v>
      </c>
      <c r="AF110" s="314" t="s">
        <v>626</v>
      </c>
      <c r="AG110" s="314" t="s">
        <v>626</v>
      </c>
      <c r="AH110" s="314" t="s">
        <v>626</v>
      </c>
      <c r="AI110" s="314" t="s">
        <v>626</v>
      </c>
      <c r="AJ110" s="314" t="s">
        <v>626</v>
      </c>
      <c r="AK110" s="314" t="s">
        <v>626</v>
      </c>
      <c r="AL110" s="314" t="s">
        <v>626</v>
      </c>
      <c r="AM110" s="314" t="s">
        <v>626</v>
      </c>
      <c r="AN110" s="314" t="s">
        <v>626</v>
      </c>
      <c r="AO110" s="314" t="s">
        <v>626</v>
      </c>
      <c r="AP110" s="314" t="s">
        <v>626</v>
      </c>
      <c r="AQ110" s="314" t="s">
        <v>626</v>
      </c>
      <c r="AR110" s="314" t="s">
        <v>626</v>
      </c>
      <c r="AS110" s="314" t="s">
        <v>626</v>
      </c>
      <c r="AT110" s="314" t="s">
        <v>626</v>
      </c>
      <c r="AU110" s="314" t="s">
        <v>626</v>
      </c>
      <c r="AV110" s="314" t="s">
        <v>626</v>
      </c>
      <c r="AW110" s="314" t="s">
        <v>626</v>
      </c>
      <c r="AX110" s="314" t="s">
        <v>626</v>
      </c>
      <c r="AY110" s="314" t="s">
        <v>626</v>
      </c>
      <c r="AZ110" s="314" t="s">
        <v>626</v>
      </c>
      <c r="BA110" s="314" t="s">
        <v>626</v>
      </c>
      <c r="BB110" s="314" t="s">
        <v>626</v>
      </c>
      <c r="BC110" s="314" t="s">
        <v>626</v>
      </c>
      <c r="BD110" s="314" t="s">
        <v>626</v>
      </c>
      <c r="BE110" s="314" t="s">
        <v>626</v>
      </c>
      <c r="BF110" s="314" t="s">
        <v>626</v>
      </c>
      <c r="BG110" s="314" t="s">
        <v>626</v>
      </c>
      <c r="BH110" s="314" t="s">
        <v>626</v>
      </c>
      <c r="BI110" s="314" t="s">
        <v>626</v>
      </c>
      <c r="BJ110" s="314" t="s">
        <v>626</v>
      </c>
      <c r="BK110" s="314" t="s">
        <v>626</v>
      </c>
      <c r="BL110" s="314" t="s">
        <v>626</v>
      </c>
      <c r="BM110" s="314" t="s">
        <v>626</v>
      </c>
      <c r="BN110" s="314" t="s">
        <v>626</v>
      </c>
      <c r="BO110" s="314" t="s">
        <v>626</v>
      </c>
      <c r="BP110" s="314" t="s">
        <v>626</v>
      </c>
      <c r="BQ110" s="314" t="s">
        <v>626</v>
      </c>
      <c r="BR110" s="314" t="s">
        <v>626</v>
      </c>
      <c r="BS110" s="314" t="s">
        <v>626</v>
      </c>
      <c r="BT110" s="314" t="s">
        <v>626</v>
      </c>
      <c r="BU110" s="314" t="s">
        <v>626</v>
      </c>
      <c r="BV110" s="314" t="s">
        <v>626</v>
      </c>
      <c r="BW110" s="314" t="s">
        <v>626</v>
      </c>
      <c r="BX110" s="314" t="s">
        <v>626</v>
      </c>
      <c r="BY110" s="314" t="s">
        <v>626</v>
      </c>
      <c r="BZ110" s="314" t="s">
        <v>626</v>
      </c>
      <c r="CA110" s="314" t="s">
        <v>626</v>
      </c>
      <c r="CB110" s="314" t="s">
        <v>626</v>
      </c>
      <c r="CC110" s="314" t="s">
        <v>626</v>
      </c>
      <c r="CD110" s="314" t="s">
        <v>626</v>
      </c>
      <c r="CE110" s="314" t="s">
        <v>626</v>
      </c>
      <c r="CF110" s="314" t="s">
        <v>626</v>
      </c>
      <c r="CG110" s="314" t="s">
        <v>626</v>
      </c>
      <c r="CH110" s="314" t="s">
        <v>626</v>
      </c>
      <c r="CI110" s="314" t="s">
        <v>626</v>
      </c>
      <c r="CJ110" s="314" t="s">
        <v>626</v>
      </c>
      <c r="CK110" s="314" t="s">
        <v>626</v>
      </c>
      <c r="CL110" s="314" t="s">
        <v>626</v>
      </c>
      <c r="CM110" s="314" t="s">
        <v>626</v>
      </c>
      <c r="CN110" s="314" t="s">
        <v>626</v>
      </c>
      <c r="CO110" s="314" t="s">
        <v>626</v>
      </c>
      <c r="CP110" s="314" t="s">
        <v>626</v>
      </c>
      <c r="CQ110" s="314" t="s">
        <v>626</v>
      </c>
      <c r="CR110" s="314" t="s">
        <v>626</v>
      </c>
      <c r="CS110" s="314" t="s">
        <v>626</v>
      </c>
      <c r="CT110" s="314" t="s">
        <v>626</v>
      </c>
      <c r="CU110" s="314" t="s">
        <v>626</v>
      </c>
      <c r="CV110" s="314" t="s">
        <v>626</v>
      </c>
      <c r="CW110" s="314" t="s">
        <v>626</v>
      </c>
      <c r="CX110" s="314" t="s">
        <v>626</v>
      </c>
      <c r="CY110" s="314" t="s">
        <v>626</v>
      </c>
      <c r="CZ110" s="314" t="s">
        <v>626</v>
      </c>
      <c r="DA110" s="314" t="s">
        <v>626</v>
      </c>
      <c r="DB110" s="314" t="s">
        <v>626</v>
      </c>
      <c r="DC110" s="314">
        <v>1</v>
      </c>
      <c r="DD110" s="314" t="s">
        <v>626</v>
      </c>
      <c r="DE110" s="314" t="s">
        <v>626</v>
      </c>
      <c r="DF110" s="314" t="s">
        <v>626</v>
      </c>
      <c r="DG110" s="315" t="s">
        <v>626</v>
      </c>
    </row>
    <row r="111" spans="1:111" ht="15" customHeight="1" x14ac:dyDescent="0.3">
      <c r="A111" s="513">
        <v>105</v>
      </c>
      <c r="B111" s="228" t="s">
        <v>590</v>
      </c>
      <c r="C111" s="222" t="s">
        <v>574</v>
      </c>
      <c r="D111" s="313" t="s">
        <v>626</v>
      </c>
      <c r="E111" s="314" t="s">
        <v>626</v>
      </c>
      <c r="F111" s="314" t="s">
        <v>626</v>
      </c>
      <c r="G111" s="314" t="s">
        <v>626</v>
      </c>
      <c r="H111" s="314" t="s">
        <v>626</v>
      </c>
      <c r="I111" s="314" t="s">
        <v>626</v>
      </c>
      <c r="J111" s="314" t="s">
        <v>626</v>
      </c>
      <c r="K111" s="314" t="s">
        <v>626</v>
      </c>
      <c r="L111" s="314" t="s">
        <v>626</v>
      </c>
      <c r="M111" s="314" t="s">
        <v>626</v>
      </c>
      <c r="N111" s="314" t="s">
        <v>626</v>
      </c>
      <c r="O111" s="314" t="s">
        <v>626</v>
      </c>
      <c r="P111" s="314" t="s">
        <v>626</v>
      </c>
      <c r="Q111" s="314" t="s">
        <v>626</v>
      </c>
      <c r="R111" s="314" t="s">
        <v>626</v>
      </c>
      <c r="S111" s="314" t="s">
        <v>626</v>
      </c>
      <c r="T111" s="314" t="s">
        <v>626</v>
      </c>
      <c r="U111" s="314" t="s">
        <v>626</v>
      </c>
      <c r="V111" s="314" t="s">
        <v>626</v>
      </c>
      <c r="W111" s="314" t="s">
        <v>626</v>
      </c>
      <c r="X111" s="314" t="s">
        <v>626</v>
      </c>
      <c r="Y111" s="314" t="s">
        <v>626</v>
      </c>
      <c r="Z111" s="314" t="s">
        <v>626</v>
      </c>
      <c r="AA111" s="314" t="s">
        <v>626</v>
      </c>
      <c r="AB111" s="314" t="s">
        <v>626</v>
      </c>
      <c r="AC111" s="314" t="s">
        <v>626</v>
      </c>
      <c r="AD111" s="314" t="s">
        <v>626</v>
      </c>
      <c r="AE111" s="314" t="s">
        <v>626</v>
      </c>
      <c r="AF111" s="314" t="s">
        <v>626</v>
      </c>
      <c r="AG111" s="314" t="s">
        <v>626</v>
      </c>
      <c r="AH111" s="314" t="s">
        <v>626</v>
      </c>
      <c r="AI111" s="314" t="s">
        <v>626</v>
      </c>
      <c r="AJ111" s="314" t="s">
        <v>626</v>
      </c>
      <c r="AK111" s="314" t="s">
        <v>626</v>
      </c>
      <c r="AL111" s="314" t="s">
        <v>626</v>
      </c>
      <c r="AM111" s="314" t="s">
        <v>626</v>
      </c>
      <c r="AN111" s="314" t="s">
        <v>626</v>
      </c>
      <c r="AO111" s="314" t="s">
        <v>626</v>
      </c>
      <c r="AP111" s="314" t="s">
        <v>626</v>
      </c>
      <c r="AQ111" s="314" t="s">
        <v>626</v>
      </c>
      <c r="AR111" s="314" t="s">
        <v>626</v>
      </c>
      <c r="AS111" s="314" t="s">
        <v>626</v>
      </c>
      <c r="AT111" s="314" t="s">
        <v>626</v>
      </c>
      <c r="AU111" s="314" t="s">
        <v>626</v>
      </c>
      <c r="AV111" s="314" t="s">
        <v>626</v>
      </c>
      <c r="AW111" s="314" t="s">
        <v>626</v>
      </c>
      <c r="AX111" s="314" t="s">
        <v>626</v>
      </c>
      <c r="AY111" s="314" t="s">
        <v>626</v>
      </c>
      <c r="AZ111" s="314" t="s">
        <v>626</v>
      </c>
      <c r="BA111" s="314" t="s">
        <v>626</v>
      </c>
      <c r="BB111" s="314" t="s">
        <v>626</v>
      </c>
      <c r="BC111" s="314" t="s">
        <v>626</v>
      </c>
      <c r="BD111" s="314" t="s">
        <v>626</v>
      </c>
      <c r="BE111" s="314" t="s">
        <v>626</v>
      </c>
      <c r="BF111" s="314" t="s">
        <v>626</v>
      </c>
      <c r="BG111" s="314" t="s">
        <v>626</v>
      </c>
      <c r="BH111" s="314" t="s">
        <v>626</v>
      </c>
      <c r="BI111" s="314" t="s">
        <v>626</v>
      </c>
      <c r="BJ111" s="314" t="s">
        <v>626</v>
      </c>
      <c r="BK111" s="314" t="s">
        <v>626</v>
      </c>
      <c r="BL111" s="314" t="s">
        <v>626</v>
      </c>
      <c r="BM111" s="314" t="s">
        <v>626</v>
      </c>
      <c r="BN111" s="314" t="s">
        <v>626</v>
      </c>
      <c r="BO111" s="314" t="s">
        <v>626</v>
      </c>
      <c r="BP111" s="314" t="s">
        <v>626</v>
      </c>
      <c r="BQ111" s="314" t="s">
        <v>626</v>
      </c>
      <c r="BR111" s="314" t="s">
        <v>626</v>
      </c>
      <c r="BS111" s="314" t="s">
        <v>626</v>
      </c>
      <c r="BT111" s="314" t="s">
        <v>626</v>
      </c>
      <c r="BU111" s="314" t="s">
        <v>626</v>
      </c>
      <c r="BV111" s="314" t="s">
        <v>626</v>
      </c>
      <c r="BW111" s="314" t="s">
        <v>626</v>
      </c>
      <c r="BX111" s="314" t="s">
        <v>626</v>
      </c>
      <c r="BY111" s="314" t="s">
        <v>626</v>
      </c>
      <c r="BZ111" s="314" t="s">
        <v>626</v>
      </c>
      <c r="CA111" s="314" t="s">
        <v>626</v>
      </c>
      <c r="CB111" s="314" t="s">
        <v>626</v>
      </c>
      <c r="CC111" s="314" t="s">
        <v>626</v>
      </c>
      <c r="CD111" s="314" t="s">
        <v>626</v>
      </c>
      <c r="CE111" s="314" t="s">
        <v>626</v>
      </c>
      <c r="CF111" s="314" t="s">
        <v>626</v>
      </c>
      <c r="CG111" s="314" t="s">
        <v>626</v>
      </c>
      <c r="CH111" s="314" t="s">
        <v>626</v>
      </c>
      <c r="CI111" s="314" t="s">
        <v>626</v>
      </c>
      <c r="CJ111" s="314" t="s">
        <v>626</v>
      </c>
      <c r="CK111" s="314" t="s">
        <v>626</v>
      </c>
      <c r="CL111" s="314" t="s">
        <v>626</v>
      </c>
      <c r="CM111" s="314" t="s">
        <v>626</v>
      </c>
      <c r="CN111" s="314" t="s">
        <v>626</v>
      </c>
      <c r="CO111" s="314" t="s">
        <v>626</v>
      </c>
      <c r="CP111" s="314" t="s">
        <v>626</v>
      </c>
      <c r="CQ111" s="314" t="s">
        <v>626</v>
      </c>
      <c r="CR111" s="314" t="s">
        <v>626</v>
      </c>
      <c r="CS111" s="314" t="s">
        <v>626</v>
      </c>
      <c r="CT111" s="314" t="s">
        <v>626</v>
      </c>
      <c r="CU111" s="314" t="s">
        <v>626</v>
      </c>
      <c r="CV111" s="314" t="s">
        <v>626</v>
      </c>
      <c r="CW111" s="314" t="s">
        <v>626</v>
      </c>
      <c r="CX111" s="314" t="s">
        <v>626</v>
      </c>
      <c r="CY111" s="314" t="s">
        <v>626</v>
      </c>
      <c r="CZ111" s="314" t="s">
        <v>626</v>
      </c>
      <c r="DA111" s="314" t="s">
        <v>626</v>
      </c>
      <c r="DB111" s="314" t="s">
        <v>626</v>
      </c>
      <c r="DC111" s="314" t="s">
        <v>626</v>
      </c>
      <c r="DD111" s="314">
        <v>1</v>
      </c>
      <c r="DE111" s="314" t="s">
        <v>626</v>
      </c>
      <c r="DF111" s="314" t="s">
        <v>626</v>
      </c>
      <c r="DG111" s="315" t="s">
        <v>626</v>
      </c>
    </row>
    <row r="112" spans="1:111" ht="15" customHeight="1" x14ac:dyDescent="0.3">
      <c r="A112" s="513">
        <v>106</v>
      </c>
      <c r="B112" s="228" t="s">
        <v>417</v>
      </c>
      <c r="C112" s="222" t="s">
        <v>246</v>
      </c>
      <c r="D112" s="313" t="s">
        <v>626</v>
      </c>
      <c r="E112" s="314" t="s">
        <v>626</v>
      </c>
      <c r="F112" s="314" t="s">
        <v>626</v>
      </c>
      <c r="G112" s="314" t="s">
        <v>626</v>
      </c>
      <c r="H112" s="314" t="s">
        <v>626</v>
      </c>
      <c r="I112" s="314" t="s">
        <v>626</v>
      </c>
      <c r="J112" s="314" t="s">
        <v>626</v>
      </c>
      <c r="K112" s="314" t="s">
        <v>626</v>
      </c>
      <c r="L112" s="314" t="s">
        <v>626</v>
      </c>
      <c r="M112" s="314" t="s">
        <v>626</v>
      </c>
      <c r="N112" s="314" t="s">
        <v>626</v>
      </c>
      <c r="O112" s="314" t="s">
        <v>626</v>
      </c>
      <c r="P112" s="314" t="s">
        <v>626</v>
      </c>
      <c r="Q112" s="314" t="s">
        <v>626</v>
      </c>
      <c r="R112" s="314" t="s">
        <v>626</v>
      </c>
      <c r="S112" s="314" t="s">
        <v>626</v>
      </c>
      <c r="T112" s="314" t="s">
        <v>626</v>
      </c>
      <c r="U112" s="314" t="s">
        <v>626</v>
      </c>
      <c r="V112" s="314" t="s">
        <v>626</v>
      </c>
      <c r="W112" s="314" t="s">
        <v>626</v>
      </c>
      <c r="X112" s="314" t="s">
        <v>626</v>
      </c>
      <c r="Y112" s="314" t="s">
        <v>626</v>
      </c>
      <c r="Z112" s="314" t="s">
        <v>626</v>
      </c>
      <c r="AA112" s="314" t="s">
        <v>626</v>
      </c>
      <c r="AB112" s="314" t="s">
        <v>626</v>
      </c>
      <c r="AC112" s="314" t="s">
        <v>626</v>
      </c>
      <c r="AD112" s="314" t="s">
        <v>626</v>
      </c>
      <c r="AE112" s="314" t="s">
        <v>626</v>
      </c>
      <c r="AF112" s="314" t="s">
        <v>626</v>
      </c>
      <c r="AG112" s="314" t="s">
        <v>626</v>
      </c>
      <c r="AH112" s="314" t="s">
        <v>626</v>
      </c>
      <c r="AI112" s="314" t="s">
        <v>626</v>
      </c>
      <c r="AJ112" s="314" t="s">
        <v>626</v>
      </c>
      <c r="AK112" s="314" t="s">
        <v>626</v>
      </c>
      <c r="AL112" s="314" t="s">
        <v>626</v>
      </c>
      <c r="AM112" s="314" t="s">
        <v>626</v>
      </c>
      <c r="AN112" s="314" t="s">
        <v>626</v>
      </c>
      <c r="AO112" s="314" t="s">
        <v>626</v>
      </c>
      <c r="AP112" s="314" t="s">
        <v>626</v>
      </c>
      <c r="AQ112" s="314" t="s">
        <v>626</v>
      </c>
      <c r="AR112" s="314" t="s">
        <v>626</v>
      </c>
      <c r="AS112" s="314" t="s">
        <v>626</v>
      </c>
      <c r="AT112" s="314" t="s">
        <v>626</v>
      </c>
      <c r="AU112" s="314" t="s">
        <v>626</v>
      </c>
      <c r="AV112" s="314" t="s">
        <v>626</v>
      </c>
      <c r="AW112" s="314" t="s">
        <v>626</v>
      </c>
      <c r="AX112" s="314" t="s">
        <v>626</v>
      </c>
      <c r="AY112" s="314" t="s">
        <v>626</v>
      </c>
      <c r="AZ112" s="314" t="s">
        <v>626</v>
      </c>
      <c r="BA112" s="314" t="s">
        <v>626</v>
      </c>
      <c r="BB112" s="314" t="s">
        <v>626</v>
      </c>
      <c r="BC112" s="314" t="s">
        <v>626</v>
      </c>
      <c r="BD112" s="314" t="s">
        <v>626</v>
      </c>
      <c r="BE112" s="314" t="s">
        <v>626</v>
      </c>
      <c r="BF112" s="314" t="s">
        <v>626</v>
      </c>
      <c r="BG112" s="314" t="s">
        <v>626</v>
      </c>
      <c r="BH112" s="314" t="s">
        <v>626</v>
      </c>
      <c r="BI112" s="314" t="s">
        <v>626</v>
      </c>
      <c r="BJ112" s="314" t="s">
        <v>626</v>
      </c>
      <c r="BK112" s="314" t="s">
        <v>626</v>
      </c>
      <c r="BL112" s="314" t="s">
        <v>626</v>
      </c>
      <c r="BM112" s="314" t="s">
        <v>626</v>
      </c>
      <c r="BN112" s="314" t="s">
        <v>626</v>
      </c>
      <c r="BO112" s="314" t="s">
        <v>626</v>
      </c>
      <c r="BP112" s="314" t="s">
        <v>626</v>
      </c>
      <c r="BQ112" s="314" t="s">
        <v>626</v>
      </c>
      <c r="BR112" s="314" t="s">
        <v>626</v>
      </c>
      <c r="BS112" s="314" t="s">
        <v>626</v>
      </c>
      <c r="BT112" s="314" t="s">
        <v>626</v>
      </c>
      <c r="BU112" s="314" t="s">
        <v>626</v>
      </c>
      <c r="BV112" s="314" t="s">
        <v>626</v>
      </c>
      <c r="BW112" s="314" t="s">
        <v>626</v>
      </c>
      <c r="BX112" s="314" t="s">
        <v>626</v>
      </c>
      <c r="BY112" s="314" t="s">
        <v>626</v>
      </c>
      <c r="BZ112" s="314" t="s">
        <v>626</v>
      </c>
      <c r="CA112" s="314" t="s">
        <v>626</v>
      </c>
      <c r="CB112" s="314" t="s">
        <v>626</v>
      </c>
      <c r="CC112" s="314" t="s">
        <v>626</v>
      </c>
      <c r="CD112" s="314" t="s">
        <v>626</v>
      </c>
      <c r="CE112" s="314" t="s">
        <v>626</v>
      </c>
      <c r="CF112" s="314" t="s">
        <v>626</v>
      </c>
      <c r="CG112" s="314" t="s">
        <v>626</v>
      </c>
      <c r="CH112" s="314" t="s">
        <v>626</v>
      </c>
      <c r="CI112" s="314" t="s">
        <v>626</v>
      </c>
      <c r="CJ112" s="314" t="s">
        <v>626</v>
      </c>
      <c r="CK112" s="314" t="s">
        <v>626</v>
      </c>
      <c r="CL112" s="314" t="s">
        <v>626</v>
      </c>
      <c r="CM112" s="314" t="s">
        <v>626</v>
      </c>
      <c r="CN112" s="314" t="s">
        <v>626</v>
      </c>
      <c r="CO112" s="314" t="s">
        <v>626</v>
      </c>
      <c r="CP112" s="314" t="s">
        <v>626</v>
      </c>
      <c r="CQ112" s="314" t="s">
        <v>626</v>
      </c>
      <c r="CR112" s="314" t="s">
        <v>626</v>
      </c>
      <c r="CS112" s="314" t="s">
        <v>626</v>
      </c>
      <c r="CT112" s="314" t="s">
        <v>626</v>
      </c>
      <c r="CU112" s="314" t="s">
        <v>626</v>
      </c>
      <c r="CV112" s="314" t="s">
        <v>626</v>
      </c>
      <c r="CW112" s="314" t="s">
        <v>626</v>
      </c>
      <c r="CX112" s="314" t="s">
        <v>626</v>
      </c>
      <c r="CY112" s="314" t="s">
        <v>626</v>
      </c>
      <c r="CZ112" s="314" t="s">
        <v>626</v>
      </c>
      <c r="DA112" s="314" t="s">
        <v>626</v>
      </c>
      <c r="DB112" s="314" t="s">
        <v>626</v>
      </c>
      <c r="DC112" s="314" t="s">
        <v>626</v>
      </c>
      <c r="DD112" s="314" t="s">
        <v>626</v>
      </c>
      <c r="DE112" s="314">
        <v>1</v>
      </c>
      <c r="DF112" s="314" t="s">
        <v>626</v>
      </c>
      <c r="DG112" s="315" t="s">
        <v>626</v>
      </c>
    </row>
    <row r="113" spans="1:112" ht="15" customHeight="1" x14ac:dyDescent="0.3">
      <c r="A113" s="513">
        <v>107</v>
      </c>
      <c r="B113" s="228" t="s">
        <v>418</v>
      </c>
      <c r="C113" s="222" t="s">
        <v>249</v>
      </c>
      <c r="D113" s="313" t="s">
        <v>626</v>
      </c>
      <c r="E113" s="314" t="s">
        <v>626</v>
      </c>
      <c r="F113" s="314" t="s">
        <v>626</v>
      </c>
      <c r="G113" s="314" t="s">
        <v>626</v>
      </c>
      <c r="H113" s="314" t="s">
        <v>626</v>
      </c>
      <c r="I113" s="314" t="s">
        <v>626</v>
      </c>
      <c r="J113" s="314" t="s">
        <v>626</v>
      </c>
      <c r="K113" s="314" t="s">
        <v>626</v>
      </c>
      <c r="L113" s="314" t="s">
        <v>626</v>
      </c>
      <c r="M113" s="314" t="s">
        <v>626</v>
      </c>
      <c r="N113" s="314" t="s">
        <v>626</v>
      </c>
      <c r="O113" s="314" t="s">
        <v>626</v>
      </c>
      <c r="P113" s="314" t="s">
        <v>626</v>
      </c>
      <c r="Q113" s="314" t="s">
        <v>626</v>
      </c>
      <c r="R113" s="314" t="s">
        <v>626</v>
      </c>
      <c r="S113" s="314" t="s">
        <v>626</v>
      </c>
      <c r="T113" s="314" t="s">
        <v>626</v>
      </c>
      <c r="U113" s="314" t="s">
        <v>626</v>
      </c>
      <c r="V113" s="314" t="s">
        <v>626</v>
      </c>
      <c r="W113" s="314" t="s">
        <v>626</v>
      </c>
      <c r="X113" s="314" t="s">
        <v>626</v>
      </c>
      <c r="Y113" s="314" t="s">
        <v>626</v>
      </c>
      <c r="Z113" s="314" t="s">
        <v>626</v>
      </c>
      <c r="AA113" s="314" t="s">
        <v>626</v>
      </c>
      <c r="AB113" s="314" t="s">
        <v>626</v>
      </c>
      <c r="AC113" s="314" t="s">
        <v>626</v>
      </c>
      <c r="AD113" s="314" t="s">
        <v>626</v>
      </c>
      <c r="AE113" s="314" t="s">
        <v>626</v>
      </c>
      <c r="AF113" s="314" t="s">
        <v>626</v>
      </c>
      <c r="AG113" s="314" t="s">
        <v>626</v>
      </c>
      <c r="AH113" s="314" t="s">
        <v>626</v>
      </c>
      <c r="AI113" s="314" t="s">
        <v>626</v>
      </c>
      <c r="AJ113" s="314" t="s">
        <v>626</v>
      </c>
      <c r="AK113" s="314" t="s">
        <v>626</v>
      </c>
      <c r="AL113" s="314" t="s">
        <v>626</v>
      </c>
      <c r="AM113" s="314" t="s">
        <v>626</v>
      </c>
      <c r="AN113" s="314" t="s">
        <v>626</v>
      </c>
      <c r="AO113" s="314" t="s">
        <v>626</v>
      </c>
      <c r="AP113" s="314" t="s">
        <v>626</v>
      </c>
      <c r="AQ113" s="314" t="s">
        <v>626</v>
      </c>
      <c r="AR113" s="314" t="s">
        <v>626</v>
      </c>
      <c r="AS113" s="314" t="s">
        <v>626</v>
      </c>
      <c r="AT113" s="314" t="s">
        <v>626</v>
      </c>
      <c r="AU113" s="314" t="s">
        <v>626</v>
      </c>
      <c r="AV113" s="314" t="s">
        <v>626</v>
      </c>
      <c r="AW113" s="314" t="s">
        <v>626</v>
      </c>
      <c r="AX113" s="314" t="s">
        <v>626</v>
      </c>
      <c r="AY113" s="314" t="s">
        <v>626</v>
      </c>
      <c r="AZ113" s="314" t="s">
        <v>626</v>
      </c>
      <c r="BA113" s="314" t="s">
        <v>626</v>
      </c>
      <c r="BB113" s="314" t="s">
        <v>626</v>
      </c>
      <c r="BC113" s="314" t="s">
        <v>626</v>
      </c>
      <c r="BD113" s="314" t="s">
        <v>626</v>
      </c>
      <c r="BE113" s="314" t="s">
        <v>626</v>
      </c>
      <c r="BF113" s="314" t="s">
        <v>626</v>
      </c>
      <c r="BG113" s="314" t="s">
        <v>626</v>
      </c>
      <c r="BH113" s="314" t="s">
        <v>626</v>
      </c>
      <c r="BI113" s="314" t="s">
        <v>626</v>
      </c>
      <c r="BJ113" s="314" t="s">
        <v>626</v>
      </c>
      <c r="BK113" s="314" t="s">
        <v>626</v>
      </c>
      <c r="BL113" s="314" t="s">
        <v>626</v>
      </c>
      <c r="BM113" s="314" t="s">
        <v>626</v>
      </c>
      <c r="BN113" s="314" t="s">
        <v>626</v>
      </c>
      <c r="BO113" s="314" t="s">
        <v>626</v>
      </c>
      <c r="BP113" s="314" t="s">
        <v>626</v>
      </c>
      <c r="BQ113" s="314" t="s">
        <v>626</v>
      </c>
      <c r="BR113" s="314" t="s">
        <v>626</v>
      </c>
      <c r="BS113" s="314" t="s">
        <v>626</v>
      </c>
      <c r="BT113" s="314" t="s">
        <v>626</v>
      </c>
      <c r="BU113" s="314" t="s">
        <v>626</v>
      </c>
      <c r="BV113" s="314" t="s">
        <v>626</v>
      </c>
      <c r="BW113" s="314" t="s">
        <v>626</v>
      </c>
      <c r="BX113" s="314" t="s">
        <v>626</v>
      </c>
      <c r="BY113" s="314" t="s">
        <v>626</v>
      </c>
      <c r="BZ113" s="314" t="s">
        <v>626</v>
      </c>
      <c r="CA113" s="314" t="s">
        <v>626</v>
      </c>
      <c r="CB113" s="314" t="s">
        <v>626</v>
      </c>
      <c r="CC113" s="314" t="s">
        <v>626</v>
      </c>
      <c r="CD113" s="314" t="s">
        <v>626</v>
      </c>
      <c r="CE113" s="314" t="s">
        <v>626</v>
      </c>
      <c r="CF113" s="314" t="s">
        <v>626</v>
      </c>
      <c r="CG113" s="314" t="s">
        <v>626</v>
      </c>
      <c r="CH113" s="314" t="s">
        <v>626</v>
      </c>
      <c r="CI113" s="314" t="s">
        <v>626</v>
      </c>
      <c r="CJ113" s="314" t="s">
        <v>626</v>
      </c>
      <c r="CK113" s="314" t="s">
        <v>626</v>
      </c>
      <c r="CL113" s="314" t="s">
        <v>626</v>
      </c>
      <c r="CM113" s="314" t="s">
        <v>626</v>
      </c>
      <c r="CN113" s="314" t="s">
        <v>626</v>
      </c>
      <c r="CO113" s="314" t="s">
        <v>626</v>
      </c>
      <c r="CP113" s="314" t="s">
        <v>626</v>
      </c>
      <c r="CQ113" s="314" t="s">
        <v>626</v>
      </c>
      <c r="CR113" s="314" t="s">
        <v>626</v>
      </c>
      <c r="CS113" s="314" t="s">
        <v>626</v>
      </c>
      <c r="CT113" s="314" t="s">
        <v>626</v>
      </c>
      <c r="CU113" s="314" t="s">
        <v>626</v>
      </c>
      <c r="CV113" s="314" t="s">
        <v>626</v>
      </c>
      <c r="CW113" s="314" t="s">
        <v>626</v>
      </c>
      <c r="CX113" s="314" t="s">
        <v>626</v>
      </c>
      <c r="CY113" s="314" t="s">
        <v>626</v>
      </c>
      <c r="CZ113" s="314" t="s">
        <v>626</v>
      </c>
      <c r="DA113" s="314" t="s">
        <v>626</v>
      </c>
      <c r="DB113" s="314" t="s">
        <v>626</v>
      </c>
      <c r="DC113" s="314" t="s">
        <v>626</v>
      </c>
      <c r="DD113" s="314" t="s">
        <v>626</v>
      </c>
      <c r="DE113" s="314" t="s">
        <v>626</v>
      </c>
      <c r="DF113" s="314">
        <v>1</v>
      </c>
      <c r="DG113" s="315" t="s">
        <v>626</v>
      </c>
    </row>
    <row r="114" spans="1:112" ht="15" customHeight="1" thickBot="1" x14ac:dyDescent="0.35">
      <c r="A114" s="513">
        <v>108</v>
      </c>
      <c r="B114" s="316" t="s">
        <v>419</v>
      </c>
      <c r="C114" s="317" t="s">
        <v>250</v>
      </c>
      <c r="D114" s="318" t="s">
        <v>626</v>
      </c>
      <c r="E114" s="319" t="s">
        <v>626</v>
      </c>
      <c r="F114" s="319" t="s">
        <v>626</v>
      </c>
      <c r="G114" s="319" t="s">
        <v>626</v>
      </c>
      <c r="H114" s="319" t="s">
        <v>626</v>
      </c>
      <c r="I114" s="319" t="s">
        <v>626</v>
      </c>
      <c r="J114" s="319" t="s">
        <v>626</v>
      </c>
      <c r="K114" s="319" t="s">
        <v>626</v>
      </c>
      <c r="L114" s="319" t="s">
        <v>626</v>
      </c>
      <c r="M114" s="319" t="s">
        <v>626</v>
      </c>
      <c r="N114" s="319" t="s">
        <v>626</v>
      </c>
      <c r="O114" s="319" t="s">
        <v>626</v>
      </c>
      <c r="P114" s="319" t="s">
        <v>626</v>
      </c>
      <c r="Q114" s="319" t="s">
        <v>626</v>
      </c>
      <c r="R114" s="319" t="s">
        <v>626</v>
      </c>
      <c r="S114" s="319" t="s">
        <v>626</v>
      </c>
      <c r="T114" s="319" t="s">
        <v>626</v>
      </c>
      <c r="U114" s="319" t="s">
        <v>626</v>
      </c>
      <c r="V114" s="319" t="s">
        <v>626</v>
      </c>
      <c r="W114" s="319" t="s">
        <v>626</v>
      </c>
      <c r="X114" s="319" t="s">
        <v>626</v>
      </c>
      <c r="Y114" s="319" t="s">
        <v>626</v>
      </c>
      <c r="Z114" s="319" t="s">
        <v>626</v>
      </c>
      <c r="AA114" s="319" t="s">
        <v>626</v>
      </c>
      <c r="AB114" s="319" t="s">
        <v>626</v>
      </c>
      <c r="AC114" s="319" t="s">
        <v>626</v>
      </c>
      <c r="AD114" s="319" t="s">
        <v>626</v>
      </c>
      <c r="AE114" s="319" t="s">
        <v>626</v>
      </c>
      <c r="AF114" s="319" t="s">
        <v>626</v>
      </c>
      <c r="AG114" s="319" t="s">
        <v>626</v>
      </c>
      <c r="AH114" s="319" t="s">
        <v>626</v>
      </c>
      <c r="AI114" s="319" t="s">
        <v>626</v>
      </c>
      <c r="AJ114" s="319" t="s">
        <v>626</v>
      </c>
      <c r="AK114" s="319" t="s">
        <v>626</v>
      </c>
      <c r="AL114" s="319" t="s">
        <v>626</v>
      </c>
      <c r="AM114" s="319" t="s">
        <v>626</v>
      </c>
      <c r="AN114" s="319" t="s">
        <v>626</v>
      </c>
      <c r="AO114" s="319" t="s">
        <v>626</v>
      </c>
      <c r="AP114" s="319" t="s">
        <v>626</v>
      </c>
      <c r="AQ114" s="319" t="s">
        <v>626</v>
      </c>
      <c r="AR114" s="319" t="s">
        <v>626</v>
      </c>
      <c r="AS114" s="319" t="s">
        <v>626</v>
      </c>
      <c r="AT114" s="319" t="s">
        <v>626</v>
      </c>
      <c r="AU114" s="319" t="s">
        <v>626</v>
      </c>
      <c r="AV114" s="319" t="s">
        <v>626</v>
      </c>
      <c r="AW114" s="319" t="s">
        <v>626</v>
      </c>
      <c r="AX114" s="319" t="s">
        <v>626</v>
      </c>
      <c r="AY114" s="319" t="s">
        <v>626</v>
      </c>
      <c r="AZ114" s="319" t="s">
        <v>626</v>
      </c>
      <c r="BA114" s="319" t="s">
        <v>626</v>
      </c>
      <c r="BB114" s="319" t="s">
        <v>626</v>
      </c>
      <c r="BC114" s="319" t="s">
        <v>626</v>
      </c>
      <c r="BD114" s="319" t="s">
        <v>626</v>
      </c>
      <c r="BE114" s="319" t="s">
        <v>626</v>
      </c>
      <c r="BF114" s="319" t="s">
        <v>626</v>
      </c>
      <c r="BG114" s="319" t="s">
        <v>626</v>
      </c>
      <c r="BH114" s="319" t="s">
        <v>626</v>
      </c>
      <c r="BI114" s="319" t="s">
        <v>626</v>
      </c>
      <c r="BJ114" s="319" t="s">
        <v>626</v>
      </c>
      <c r="BK114" s="319" t="s">
        <v>626</v>
      </c>
      <c r="BL114" s="319" t="s">
        <v>626</v>
      </c>
      <c r="BM114" s="319" t="s">
        <v>626</v>
      </c>
      <c r="BN114" s="319" t="s">
        <v>626</v>
      </c>
      <c r="BO114" s="319" t="s">
        <v>626</v>
      </c>
      <c r="BP114" s="319" t="s">
        <v>626</v>
      </c>
      <c r="BQ114" s="319" t="s">
        <v>626</v>
      </c>
      <c r="BR114" s="319" t="s">
        <v>626</v>
      </c>
      <c r="BS114" s="319" t="s">
        <v>626</v>
      </c>
      <c r="BT114" s="319" t="s">
        <v>626</v>
      </c>
      <c r="BU114" s="319" t="s">
        <v>626</v>
      </c>
      <c r="BV114" s="319" t="s">
        <v>626</v>
      </c>
      <c r="BW114" s="319" t="s">
        <v>626</v>
      </c>
      <c r="BX114" s="319" t="s">
        <v>626</v>
      </c>
      <c r="BY114" s="319" t="s">
        <v>626</v>
      </c>
      <c r="BZ114" s="319" t="s">
        <v>626</v>
      </c>
      <c r="CA114" s="319" t="s">
        <v>626</v>
      </c>
      <c r="CB114" s="319" t="s">
        <v>626</v>
      </c>
      <c r="CC114" s="319" t="s">
        <v>626</v>
      </c>
      <c r="CD114" s="319" t="s">
        <v>626</v>
      </c>
      <c r="CE114" s="319" t="s">
        <v>626</v>
      </c>
      <c r="CF114" s="319" t="s">
        <v>626</v>
      </c>
      <c r="CG114" s="319" t="s">
        <v>626</v>
      </c>
      <c r="CH114" s="319" t="s">
        <v>626</v>
      </c>
      <c r="CI114" s="319" t="s">
        <v>626</v>
      </c>
      <c r="CJ114" s="319" t="s">
        <v>626</v>
      </c>
      <c r="CK114" s="319" t="s">
        <v>626</v>
      </c>
      <c r="CL114" s="319" t="s">
        <v>626</v>
      </c>
      <c r="CM114" s="319" t="s">
        <v>626</v>
      </c>
      <c r="CN114" s="319" t="s">
        <v>626</v>
      </c>
      <c r="CO114" s="319" t="s">
        <v>626</v>
      </c>
      <c r="CP114" s="319" t="s">
        <v>626</v>
      </c>
      <c r="CQ114" s="319" t="s">
        <v>626</v>
      </c>
      <c r="CR114" s="319" t="s">
        <v>626</v>
      </c>
      <c r="CS114" s="319" t="s">
        <v>626</v>
      </c>
      <c r="CT114" s="319" t="s">
        <v>626</v>
      </c>
      <c r="CU114" s="319" t="s">
        <v>626</v>
      </c>
      <c r="CV114" s="319" t="s">
        <v>626</v>
      </c>
      <c r="CW114" s="319" t="s">
        <v>626</v>
      </c>
      <c r="CX114" s="319" t="s">
        <v>626</v>
      </c>
      <c r="CY114" s="319" t="s">
        <v>626</v>
      </c>
      <c r="CZ114" s="319" t="s">
        <v>626</v>
      </c>
      <c r="DA114" s="319" t="s">
        <v>626</v>
      </c>
      <c r="DB114" s="319" t="s">
        <v>626</v>
      </c>
      <c r="DC114" s="319" t="s">
        <v>626</v>
      </c>
      <c r="DD114" s="319" t="s">
        <v>626</v>
      </c>
      <c r="DE114" s="319" t="s">
        <v>626</v>
      </c>
      <c r="DF114" s="319" t="s">
        <v>626</v>
      </c>
      <c r="DG114" s="320">
        <v>1</v>
      </c>
    </row>
    <row r="115" spans="1:112" ht="15" customHeight="1" x14ac:dyDescent="0.2">
      <c r="DH115" s="339">
        <f>SUM(D7:DG114)</f>
        <v>108</v>
      </c>
    </row>
    <row r="116" spans="1:112" ht="15" customHeight="1" x14ac:dyDescent="0.2"/>
    <row r="117" spans="1:112" ht="15" customHeight="1" x14ac:dyDescent="0.2"/>
    <row r="118" spans="1:112" ht="15" customHeight="1" x14ac:dyDescent="0.2"/>
  </sheetData>
  <mergeCells count="1">
    <mergeCell ref="B5:C6"/>
  </mergeCells>
  <phoneticPr fontId="2"/>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22C63-1596-48F8-81A5-55ED1264173D}">
  <sheetPr codeName="Sheet15"/>
  <dimension ref="A1:DG115"/>
  <sheetViews>
    <sheetView workbookViewId="0"/>
  </sheetViews>
  <sheetFormatPr defaultColWidth="17.1796875" defaultRowHeight="12" x14ac:dyDescent="0.2"/>
  <cols>
    <col min="1" max="1" width="4.81640625" style="514" customWidth="1"/>
    <col min="2" max="2" width="7.6328125" style="200" customWidth="1"/>
    <col min="3" max="3" width="32.453125" style="199" customWidth="1"/>
    <col min="4" max="111" width="11.90625" style="200" customWidth="1"/>
    <col min="112" max="16384" width="17.1796875" style="200"/>
  </cols>
  <sheetData>
    <row r="1" spans="1:111" ht="31.25" customHeight="1" x14ac:dyDescent="0.2">
      <c r="C1" s="340"/>
      <c r="D1" s="321"/>
    </row>
    <row r="2" spans="1:111" ht="7.5" customHeight="1" x14ac:dyDescent="0.2">
      <c r="D2" s="322"/>
    </row>
    <row r="3" spans="1:111" s="202" customFormat="1" ht="7.5" customHeight="1" x14ac:dyDescent="0.2">
      <c r="A3" s="515"/>
      <c r="B3" s="203"/>
      <c r="D3" s="203"/>
      <c r="E3" s="203"/>
      <c r="F3" s="203"/>
      <c r="G3" s="323"/>
      <c r="H3" s="323"/>
      <c r="I3" s="323"/>
      <c r="J3" s="203"/>
      <c r="K3" s="203"/>
      <c r="L3" s="203"/>
      <c r="M3" s="203"/>
      <c r="N3" s="203"/>
      <c r="O3" s="203"/>
      <c r="P3" s="203"/>
    </row>
    <row r="4" spans="1:111" ht="7.5" customHeight="1" thickBot="1" x14ac:dyDescent="0.25">
      <c r="B4" s="205"/>
      <c r="C4" s="204"/>
      <c r="D4" s="205"/>
      <c r="E4" s="205"/>
      <c r="F4" s="205"/>
      <c r="G4" s="205"/>
      <c r="H4" s="205"/>
      <c r="I4" s="205"/>
      <c r="J4" s="205"/>
      <c r="K4" s="205"/>
      <c r="L4" s="205"/>
      <c r="M4" s="205"/>
      <c r="N4" s="205"/>
      <c r="O4" s="205"/>
      <c r="P4" s="205"/>
    </row>
    <row r="5" spans="1:111" s="197" customFormat="1" x14ac:dyDescent="0.2">
      <c r="A5" s="507"/>
      <c r="B5" s="775" t="s">
        <v>627</v>
      </c>
      <c r="C5" s="776"/>
      <c r="D5" s="208" t="s">
        <v>267</v>
      </c>
      <c r="E5" s="208" t="s">
        <v>268</v>
      </c>
      <c r="F5" s="208" t="s">
        <v>269</v>
      </c>
      <c r="G5" s="208" t="s">
        <v>270</v>
      </c>
      <c r="H5" s="208" t="s">
        <v>271</v>
      </c>
      <c r="I5" s="208" t="s">
        <v>272</v>
      </c>
      <c r="J5" s="208" t="s">
        <v>273</v>
      </c>
      <c r="K5" s="208" t="s">
        <v>275</v>
      </c>
      <c r="L5" s="208" t="s">
        <v>276</v>
      </c>
      <c r="M5" s="208" t="s">
        <v>278</v>
      </c>
      <c r="N5" s="208" t="s">
        <v>279</v>
      </c>
      <c r="O5" s="208" t="s">
        <v>280</v>
      </c>
      <c r="P5" s="208" t="s">
        <v>281</v>
      </c>
      <c r="Q5" s="208" t="s">
        <v>283</v>
      </c>
      <c r="R5" s="208" t="s">
        <v>285</v>
      </c>
      <c r="S5" s="208" t="s">
        <v>286</v>
      </c>
      <c r="T5" s="208" t="s">
        <v>287</v>
      </c>
      <c r="U5" s="208" t="s">
        <v>288</v>
      </c>
      <c r="V5" s="208" t="s">
        <v>290</v>
      </c>
      <c r="W5" s="208" t="s">
        <v>291</v>
      </c>
      <c r="X5" s="208" t="s">
        <v>293</v>
      </c>
      <c r="Y5" s="208" t="s">
        <v>295</v>
      </c>
      <c r="Z5" s="208" t="s">
        <v>297</v>
      </c>
      <c r="AA5" s="208" t="s">
        <v>298</v>
      </c>
      <c r="AB5" s="208" t="s">
        <v>299</v>
      </c>
      <c r="AC5" s="208" t="s">
        <v>301</v>
      </c>
      <c r="AD5" s="208" t="s">
        <v>303</v>
      </c>
      <c r="AE5" s="208" t="s">
        <v>304</v>
      </c>
      <c r="AF5" s="208" t="s">
        <v>305</v>
      </c>
      <c r="AG5" s="208" t="s">
        <v>306</v>
      </c>
      <c r="AH5" s="208" t="s">
        <v>307</v>
      </c>
      <c r="AI5" s="208" t="s">
        <v>309</v>
      </c>
      <c r="AJ5" s="208" t="s">
        <v>310</v>
      </c>
      <c r="AK5" s="208" t="s">
        <v>311</v>
      </c>
      <c r="AL5" s="208" t="s">
        <v>312</v>
      </c>
      <c r="AM5" s="208" t="s">
        <v>313</v>
      </c>
      <c r="AN5" s="208" t="s">
        <v>314</v>
      </c>
      <c r="AO5" s="208" t="s">
        <v>315</v>
      </c>
      <c r="AP5" s="208" t="s">
        <v>317</v>
      </c>
      <c r="AQ5" s="208" t="s">
        <v>319</v>
      </c>
      <c r="AR5" s="208" t="s">
        <v>320</v>
      </c>
      <c r="AS5" s="208" t="s">
        <v>321</v>
      </c>
      <c r="AT5" s="208" t="s">
        <v>323</v>
      </c>
      <c r="AU5" s="208" t="s">
        <v>324</v>
      </c>
      <c r="AV5" s="208" t="s">
        <v>325</v>
      </c>
      <c r="AW5" s="208" t="s">
        <v>326</v>
      </c>
      <c r="AX5" s="208" t="s">
        <v>327</v>
      </c>
      <c r="AY5" s="208" t="s">
        <v>329</v>
      </c>
      <c r="AZ5" s="208" t="s">
        <v>331</v>
      </c>
      <c r="BA5" s="208" t="s">
        <v>333</v>
      </c>
      <c r="BB5" s="208" t="s">
        <v>335</v>
      </c>
      <c r="BC5" s="208" t="s">
        <v>337</v>
      </c>
      <c r="BD5" s="208" t="s">
        <v>339</v>
      </c>
      <c r="BE5" s="208" t="s">
        <v>341</v>
      </c>
      <c r="BF5" s="208" t="s">
        <v>343</v>
      </c>
      <c r="BG5" s="208" t="s">
        <v>345</v>
      </c>
      <c r="BH5" s="208" t="s">
        <v>347</v>
      </c>
      <c r="BI5" s="208" t="s">
        <v>348</v>
      </c>
      <c r="BJ5" s="208" t="s">
        <v>349</v>
      </c>
      <c r="BK5" s="208" t="s">
        <v>350</v>
      </c>
      <c r="BL5" s="208" t="s">
        <v>351</v>
      </c>
      <c r="BM5" s="208" t="s">
        <v>353</v>
      </c>
      <c r="BN5" s="208" t="s">
        <v>354</v>
      </c>
      <c r="BO5" s="208" t="s">
        <v>355</v>
      </c>
      <c r="BP5" s="208" t="s">
        <v>357</v>
      </c>
      <c r="BQ5" s="208" t="s">
        <v>359</v>
      </c>
      <c r="BR5" s="208" t="s">
        <v>360</v>
      </c>
      <c r="BS5" s="208" t="s">
        <v>361</v>
      </c>
      <c r="BT5" s="208" t="s">
        <v>362</v>
      </c>
      <c r="BU5" s="208" t="s">
        <v>363</v>
      </c>
      <c r="BV5" s="208" t="s">
        <v>364</v>
      </c>
      <c r="BW5" s="208" t="s">
        <v>365</v>
      </c>
      <c r="BX5" s="208" t="s">
        <v>366</v>
      </c>
      <c r="BY5" s="208" t="s">
        <v>367</v>
      </c>
      <c r="BZ5" s="208" t="s">
        <v>369</v>
      </c>
      <c r="CA5" s="208" t="s">
        <v>370</v>
      </c>
      <c r="CB5" s="208" t="s">
        <v>372</v>
      </c>
      <c r="CC5" s="208" t="s">
        <v>373</v>
      </c>
      <c r="CD5" s="208" t="s">
        <v>374</v>
      </c>
      <c r="CE5" s="208" t="s">
        <v>375</v>
      </c>
      <c r="CF5" s="208" t="s">
        <v>377</v>
      </c>
      <c r="CG5" s="208" t="s">
        <v>378</v>
      </c>
      <c r="CH5" s="208" t="s">
        <v>380</v>
      </c>
      <c r="CI5" s="208" t="s">
        <v>382</v>
      </c>
      <c r="CJ5" s="208" t="s">
        <v>384</v>
      </c>
      <c r="CK5" s="208" t="s">
        <v>385</v>
      </c>
      <c r="CL5" s="208" t="s">
        <v>387</v>
      </c>
      <c r="CM5" s="208" t="s">
        <v>389</v>
      </c>
      <c r="CN5" s="208" t="s">
        <v>391</v>
      </c>
      <c r="CO5" s="208" t="s">
        <v>392</v>
      </c>
      <c r="CP5" s="208" t="s">
        <v>393</v>
      </c>
      <c r="CQ5" s="208" t="s">
        <v>394</v>
      </c>
      <c r="CR5" s="208" t="s">
        <v>396</v>
      </c>
      <c r="CS5" s="208" t="s">
        <v>398</v>
      </c>
      <c r="CT5" s="208" t="s">
        <v>400</v>
      </c>
      <c r="CU5" s="208" t="s">
        <v>402</v>
      </c>
      <c r="CV5" s="208" t="s">
        <v>404</v>
      </c>
      <c r="CW5" s="208" t="s">
        <v>405</v>
      </c>
      <c r="CX5" s="208" t="s">
        <v>406</v>
      </c>
      <c r="CY5" s="208" t="s">
        <v>407</v>
      </c>
      <c r="CZ5" s="208" t="s">
        <v>409</v>
      </c>
      <c r="DA5" s="208" t="s">
        <v>411</v>
      </c>
      <c r="DB5" s="208" t="s">
        <v>413</v>
      </c>
      <c r="DC5" s="208" t="s">
        <v>415</v>
      </c>
      <c r="DD5" s="208" t="s">
        <v>590</v>
      </c>
      <c r="DE5" s="208" t="s">
        <v>417</v>
      </c>
      <c r="DF5" s="208" t="s">
        <v>418</v>
      </c>
      <c r="DG5" s="305" t="s">
        <v>419</v>
      </c>
    </row>
    <row r="6" spans="1:111" s="220" customFormat="1" ht="48.5" thickBot="1" x14ac:dyDescent="0.25">
      <c r="A6" s="516"/>
      <c r="B6" s="777"/>
      <c r="C6" s="778"/>
      <c r="D6" s="214" t="s">
        <v>198</v>
      </c>
      <c r="E6" s="214" t="s">
        <v>199</v>
      </c>
      <c r="F6" s="214" t="s">
        <v>200</v>
      </c>
      <c r="G6" s="214" t="s">
        <v>6</v>
      </c>
      <c r="H6" s="214" t="s">
        <v>7</v>
      </c>
      <c r="I6" s="214" t="s">
        <v>201</v>
      </c>
      <c r="J6" s="214" t="s">
        <v>274</v>
      </c>
      <c r="K6" s="214" t="s">
        <v>202</v>
      </c>
      <c r="L6" s="214" t="s">
        <v>277</v>
      </c>
      <c r="M6" s="214" t="s">
        <v>203</v>
      </c>
      <c r="N6" s="214" t="s">
        <v>204</v>
      </c>
      <c r="O6" s="214" t="s">
        <v>205</v>
      </c>
      <c r="P6" s="214" t="s">
        <v>282</v>
      </c>
      <c r="Q6" s="214" t="s">
        <v>284</v>
      </c>
      <c r="R6" s="214" t="s">
        <v>206</v>
      </c>
      <c r="S6" s="214" t="s">
        <v>207</v>
      </c>
      <c r="T6" s="214" t="s">
        <v>208</v>
      </c>
      <c r="U6" s="214" t="s">
        <v>289</v>
      </c>
      <c r="V6" s="214" t="s">
        <v>209</v>
      </c>
      <c r="W6" s="214" t="s">
        <v>292</v>
      </c>
      <c r="X6" s="214" t="s">
        <v>294</v>
      </c>
      <c r="Y6" s="214" t="s">
        <v>296</v>
      </c>
      <c r="Z6" s="214" t="s">
        <v>210</v>
      </c>
      <c r="AA6" s="214" t="s">
        <v>211</v>
      </c>
      <c r="AB6" s="214" t="s">
        <v>300</v>
      </c>
      <c r="AC6" s="214" t="s">
        <v>302</v>
      </c>
      <c r="AD6" s="214" t="s">
        <v>212</v>
      </c>
      <c r="AE6" s="214" t="s">
        <v>213</v>
      </c>
      <c r="AF6" s="214" t="s">
        <v>214</v>
      </c>
      <c r="AG6" s="214" t="s">
        <v>215</v>
      </c>
      <c r="AH6" s="214" t="s">
        <v>308</v>
      </c>
      <c r="AI6" s="214" t="s">
        <v>216</v>
      </c>
      <c r="AJ6" s="214" t="s">
        <v>217</v>
      </c>
      <c r="AK6" s="214" t="s">
        <v>218</v>
      </c>
      <c r="AL6" s="214" t="s">
        <v>219</v>
      </c>
      <c r="AM6" s="214" t="s">
        <v>220</v>
      </c>
      <c r="AN6" s="214" t="s">
        <v>221</v>
      </c>
      <c r="AO6" s="214" t="s">
        <v>316</v>
      </c>
      <c r="AP6" s="214" t="s">
        <v>318</v>
      </c>
      <c r="AQ6" s="214" t="s">
        <v>222</v>
      </c>
      <c r="AR6" s="214" t="s">
        <v>223</v>
      </c>
      <c r="AS6" s="214" t="s">
        <v>322</v>
      </c>
      <c r="AT6" s="214" t="s">
        <v>224</v>
      </c>
      <c r="AU6" s="214" t="s">
        <v>194</v>
      </c>
      <c r="AV6" s="214" t="s">
        <v>195</v>
      </c>
      <c r="AW6" s="214" t="s">
        <v>196</v>
      </c>
      <c r="AX6" s="214" t="s">
        <v>328</v>
      </c>
      <c r="AY6" s="214" t="s">
        <v>330</v>
      </c>
      <c r="AZ6" s="214" t="s">
        <v>332</v>
      </c>
      <c r="BA6" s="214" t="s">
        <v>334</v>
      </c>
      <c r="BB6" s="214" t="s">
        <v>336</v>
      </c>
      <c r="BC6" s="214" t="s">
        <v>338</v>
      </c>
      <c r="BD6" s="214" t="s">
        <v>340</v>
      </c>
      <c r="BE6" s="214" t="s">
        <v>342</v>
      </c>
      <c r="BF6" s="214" t="s">
        <v>344</v>
      </c>
      <c r="BG6" s="214" t="s">
        <v>346</v>
      </c>
      <c r="BH6" s="214" t="s">
        <v>225</v>
      </c>
      <c r="BI6" s="214" t="s">
        <v>226</v>
      </c>
      <c r="BJ6" s="214" t="s">
        <v>227</v>
      </c>
      <c r="BK6" s="214" t="s">
        <v>0</v>
      </c>
      <c r="BL6" s="214" t="s">
        <v>352</v>
      </c>
      <c r="BM6" s="214" t="s">
        <v>228</v>
      </c>
      <c r="BN6" s="214" t="s">
        <v>229</v>
      </c>
      <c r="BO6" s="214" t="s">
        <v>356</v>
      </c>
      <c r="BP6" s="214" t="s">
        <v>358</v>
      </c>
      <c r="BQ6" s="214" t="s">
        <v>573</v>
      </c>
      <c r="BR6" s="214" t="s">
        <v>230</v>
      </c>
      <c r="BS6" s="214" t="s">
        <v>231</v>
      </c>
      <c r="BT6" s="214" t="s">
        <v>232</v>
      </c>
      <c r="BU6" s="214" t="s">
        <v>2</v>
      </c>
      <c r="BV6" s="214" t="s">
        <v>3</v>
      </c>
      <c r="BW6" s="214" t="s">
        <v>233</v>
      </c>
      <c r="BX6" s="214" t="s">
        <v>234</v>
      </c>
      <c r="BY6" s="214" t="s">
        <v>368</v>
      </c>
      <c r="BZ6" s="214" t="s">
        <v>235</v>
      </c>
      <c r="CA6" s="214" t="s">
        <v>371</v>
      </c>
      <c r="CB6" s="214" t="s">
        <v>236</v>
      </c>
      <c r="CC6" s="214" t="s">
        <v>237</v>
      </c>
      <c r="CD6" s="214" t="s">
        <v>238</v>
      </c>
      <c r="CE6" s="214" t="s">
        <v>376</v>
      </c>
      <c r="CF6" s="214" t="s">
        <v>239</v>
      </c>
      <c r="CG6" s="214" t="s">
        <v>379</v>
      </c>
      <c r="CH6" s="214" t="s">
        <v>381</v>
      </c>
      <c r="CI6" s="214" t="s">
        <v>383</v>
      </c>
      <c r="CJ6" s="214" t="s">
        <v>240</v>
      </c>
      <c r="CK6" s="214" t="s">
        <v>386</v>
      </c>
      <c r="CL6" s="214" t="s">
        <v>388</v>
      </c>
      <c r="CM6" s="214" t="s">
        <v>390</v>
      </c>
      <c r="CN6" s="214" t="s">
        <v>4</v>
      </c>
      <c r="CO6" s="214" t="s">
        <v>241</v>
      </c>
      <c r="CP6" s="214" t="s">
        <v>242</v>
      </c>
      <c r="CQ6" s="214" t="s">
        <v>395</v>
      </c>
      <c r="CR6" s="214" t="s">
        <v>397</v>
      </c>
      <c r="CS6" s="214" t="s">
        <v>399</v>
      </c>
      <c r="CT6" s="214" t="s">
        <v>401</v>
      </c>
      <c r="CU6" s="214" t="s">
        <v>403</v>
      </c>
      <c r="CV6" s="214" t="s">
        <v>243</v>
      </c>
      <c r="CW6" s="214" t="s">
        <v>244</v>
      </c>
      <c r="CX6" s="214" t="s">
        <v>245</v>
      </c>
      <c r="CY6" s="214" t="s">
        <v>408</v>
      </c>
      <c r="CZ6" s="214" t="s">
        <v>410</v>
      </c>
      <c r="DA6" s="214" t="s">
        <v>412</v>
      </c>
      <c r="DB6" s="214" t="s">
        <v>414</v>
      </c>
      <c r="DC6" s="214" t="s">
        <v>416</v>
      </c>
      <c r="DD6" s="214" t="s">
        <v>574</v>
      </c>
      <c r="DE6" s="214" t="s">
        <v>246</v>
      </c>
      <c r="DF6" s="214" t="s">
        <v>249</v>
      </c>
      <c r="DG6" s="307" t="s">
        <v>250</v>
      </c>
    </row>
    <row r="7" spans="1:111" ht="15.5" customHeight="1" x14ac:dyDescent="0.3">
      <c r="A7" s="236">
        <v>1</v>
      </c>
      <c r="B7" s="221" t="s">
        <v>588</v>
      </c>
      <c r="C7" s="222" t="s">
        <v>198</v>
      </c>
      <c r="D7" s="324">
        <f t="array" ref="D7">-生産者価格評価表!$DX7/(MMULT(投入係数表!$D7:$DG7,生産者価格評価表!$DZ$7:$DZ$114)+生産者価格評価表!$DO7)</f>
        <v>0.24532492037593998</v>
      </c>
      <c r="E7" s="342">
        <v>0</v>
      </c>
      <c r="F7" s="325">
        <v>0</v>
      </c>
      <c r="G7" s="325">
        <v>0</v>
      </c>
      <c r="H7" s="325">
        <v>0</v>
      </c>
      <c r="I7" s="325">
        <v>0</v>
      </c>
      <c r="J7" s="325">
        <v>0</v>
      </c>
      <c r="K7" s="325">
        <v>0</v>
      </c>
      <c r="L7" s="325">
        <v>0</v>
      </c>
      <c r="M7" s="325">
        <v>0</v>
      </c>
      <c r="N7" s="325">
        <v>0</v>
      </c>
      <c r="O7" s="325">
        <v>0</v>
      </c>
      <c r="P7" s="325">
        <v>0</v>
      </c>
      <c r="Q7" s="325">
        <v>0</v>
      </c>
      <c r="R7" s="325">
        <v>0</v>
      </c>
      <c r="S7" s="325">
        <v>0</v>
      </c>
      <c r="T7" s="325">
        <v>0</v>
      </c>
      <c r="U7" s="325">
        <v>0</v>
      </c>
      <c r="V7" s="325">
        <v>0</v>
      </c>
      <c r="W7" s="325">
        <v>0</v>
      </c>
      <c r="X7" s="325">
        <v>0</v>
      </c>
      <c r="Y7" s="325">
        <v>0</v>
      </c>
      <c r="Z7" s="325">
        <v>0</v>
      </c>
      <c r="AA7" s="325">
        <v>0</v>
      </c>
      <c r="AB7" s="325">
        <v>0</v>
      </c>
      <c r="AC7" s="325">
        <v>0</v>
      </c>
      <c r="AD7" s="325">
        <v>0</v>
      </c>
      <c r="AE7" s="325">
        <v>0</v>
      </c>
      <c r="AF7" s="325">
        <v>0</v>
      </c>
      <c r="AG7" s="325">
        <v>0</v>
      </c>
      <c r="AH7" s="325">
        <v>0</v>
      </c>
      <c r="AI7" s="325">
        <v>0</v>
      </c>
      <c r="AJ7" s="325">
        <v>0</v>
      </c>
      <c r="AK7" s="325">
        <v>0</v>
      </c>
      <c r="AL7" s="325">
        <v>0</v>
      </c>
      <c r="AM7" s="325">
        <v>0</v>
      </c>
      <c r="AN7" s="325">
        <v>0</v>
      </c>
      <c r="AO7" s="325">
        <v>0</v>
      </c>
      <c r="AP7" s="325">
        <v>0</v>
      </c>
      <c r="AQ7" s="325">
        <v>0</v>
      </c>
      <c r="AR7" s="325">
        <v>0</v>
      </c>
      <c r="AS7" s="325">
        <v>0</v>
      </c>
      <c r="AT7" s="325">
        <v>0</v>
      </c>
      <c r="AU7" s="325">
        <v>0</v>
      </c>
      <c r="AV7" s="325">
        <v>0</v>
      </c>
      <c r="AW7" s="325">
        <v>0</v>
      </c>
      <c r="AX7" s="325">
        <v>0</v>
      </c>
      <c r="AY7" s="325">
        <v>0</v>
      </c>
      <c r="AZ7" s="325">
        <v>0</v>
      </c>
      <c r="BA7" s="325">
        <v>0</v>
      </c>
      <c r="BB7" s="325">
        <v>0</v>
      </c>
      <c r="BC7" s="325">
        <v>0</v>
      </c>
      <c r="BD7" s="325">
        <v>0</v>
      </c>
      <c r="BE7" s="325">
        <v>0</v>
      </c>
      <c r="BF7" s="325">
        <v>0</v>
      </c>
      <c r="BG7" s="325">
        <v>0</v>
      </c>
      <c r="BH7" s="325">
        <v>0</v>
      </c>
      <c r="BI7" s="325">
        <v>0</v>
      </c>
      <c r="BJ7" s="325">
        <v>0</v>
      </c>
      <c r="BK7" s="325">
        <v>0</v>
      </c>
      <c r="BL7" s="325">
        <v>0</v>
      </c>
      <c r="BM7" s="325">
        <v>0</v>
      </c>
      <c r="BN7" s="325">
        <v>0</v>
      </c>
      <c r="BO7" s="325">
        <v>0</v>
      </c>
      <c r="BP7" s="325">
        <v>0</v>
      </c>
      <c r="BQ7" s="325">
        <v>0</v>
      </c>
      <c r="BR7" s="325">
        <v>0</v>
      </c>
      <c r="BS7" s="325">
        <v>0</v>
      </c>
      <c r="BT7" s="325">
        <v>0</v>
      </c>
      <c r="BU7" s="325">
        <v>0</v>
      </c>
      <c r="BV7" s="325">
        <v>0</v>
      </c>
      <c r="BW7" s="325">
        <v>0</v>
      </c>
      <c r="BX7" s="325">
        <v>0</v>
      </c>
      <c r="BY7" s="325">
        <v>0</v>
      </c>
      <c r="BZ7" s="325">
        <v>0</v>
      </c>
      <c r="CA7" s="325">
        <v>0</v>
      </c>
      <c r="CB7" s="325">
        <v>0</v>
      </c>
      <c r="CC7" s="325">
        <v>0</v>
      </c>
      <c r="CD7" s="325">
        <v>0</v>
      </c>
      <c r="CE7" s="325">
        <v>0</v>
      </c>
      <c r="CF7" s="325">
        <v>0</v>
      </c>
      <c r="CG7" s="325">
        <v>0</v>
      </c>
      <c r="CH7" s="325">
        <v>0</v>
      </c>
      <c r="CI7" s="325">
        <v>0</v>
      </c>
      <c r="CJ7" s="325">
        <v>0</v>
      </c>
      <c r="CK7" s="325">
        <v>0</v>
      </c>
      <c r="CL7" s="325">
        <v>0</v>
      </c>
      <c r="CM7" s="325">
        <v>0</v>
      </c>
      <c r="CN7" s="325">
        <v>0</v>
      </c>
      <c r="CO7" s="325">
        <v>0</v>
      </c>
      <c r="CP7" s="325">
        <v>0</v>
      </c>
      <c r="CQ7" s="325">
        <v>0</v>
      </c>
      <c r="CR7" s="325">
        <v>0</v>
      </c>
      <c r="CS7" s="325">
        <v>0</v>
      </c>
      <c r="CT7" s="325">
        <v>0</v>
      </c>
      <c r="CU7" s="325">
        <v>0</v>
      </c>
      <c r="CV7" s="325">
        <v>0</v>
      </c>
      <c r="CW7" s="325">
        <v>0</v>
      </c>
      <c r="CX7" s="325">
        <v>0</v>
      </c>
      <c r="CY7" s="325">
        <v>0</v>
      </c>
      <c r="CZ7" s="325">
        <v>0</v>
      </c>
      <c r="DA7" s="325">
        <v>0</v>
      </c>
      <c r="DB7" s="325">
        <v>0</v>
      </c>
      <c r="DC7" s="325">
        <v>0</v>
      </c>
      <c r="DD7" s="325">
        <v>0</v>
      </c>
      <c r="DE7" s="325">
        <v>0</v>
      </c>
      <c r="DF7" s="325">
        <v>0</v>
      </c>
      <c r="DG7" s="326">
        <v>0</v>
      </c>
    </row>
    <row r="8" spans="1:111" ht="15.5" customHeight="1" x14ac:dyDescent="0.3">
      <c r="A8" s="236">
        <v>2</v>
      </c>
      <c r="B8" s="228" t="s">
        <v>268</v>
      </c>
      <c r="C8" s="222" t="s">
        <v>199</v>
      </c>
      <c r="D8" s="341">
        <v>0</v>
      </c>
      <c r="E8" s="328">
        <f t="array" ref="E8">-生産者価格評価表!$DX8/(MMULT(投入係数表!$D8:$DG8,生産者価格評価表!$DZ$7:$DZ$114)+生産者価格評価表!$DO8)</f>
        <v>1.6454564592439151E-2</v>
      </c>
      <c r="F8" s="329">
        <v>0</v>
      </c>
      <c r="G8" s="329">
        <v>0</v>
      </c>
      <c r="H8" s="329">
        <v>0</v>
      </c>
      <c r="I8" s="329">
        <v>0</v>
      </c>
      <c r="J8" s="329">
        <v>0</v>
      </c>
      <c r="K8" s="329">
        <v>0</v>
      </c>
      <c r="L8" s="329">
        <v>0</v>
      </c>
      <c r="M8" s="329">
        <v>0</v>
      </c>
      <c r="N8" s="329">
        <v>0</v>
      </c>
      <c r="O8" s="329">
        <v>0</v>
      </c>
      <c r="P8" s="329">
        <v>0</v>
      </c>
      <c r="Q8" s="329">
        <v>0</v>
      </c>
      <c r="R8" s="329">
        <v>0</v>
      </c>
      <c r="S8" s="329">
        <v>0</v>
      </c>
      <c r="T8" s="329">
        <v>0</v>
      </c>
      <c r="U8" s="329">
        <v>0</v>
      </c>
      <c r="V8" s="329">
        <v>0</v>
      </c>
      <c r="W8" s="329">
        <v>0</v>
      </c>
      <c r="X8" s="329">
        <v>0</v>
      </c>
      <c r="Y8" s="329">
        <v>0</v>
      </c>
      <c r="Z8" s="329">
        <v>0</v>
      </c>
      <c r="AA8" s="329">
        <v>0</v>
      </c>
      <c r="AB8" s="329">
        <v>0</v>
      </c>
      <c r="AC8" s="329">
        <v>0</v>
      </c>
      <c r="AD8" s="329">
        <v>0</v>
      </c>
      <c r="AE8" s="329">
        <v>0</v>
      </c>
      <c r="AF8" s="329">
        <v>0</v>
      </c>
      <c r="AG8" s="329">
        <v>0</v>
      </c>
      <c r="AH8" s="329">
        <v>0</v>
      </c>
      <c r="AI8" s="329">
        <v>0</v>
      </c>
      <c r="AJ8" s="329">
        <v>0</v>
      </c>
      <c r="AK8" s="329">
        <v>0</v>
      </c>
      <c r="AL8" s="329">
        <v>0</v>
      </c>
      <c r="AM8" s="329">
        <v>0</v>
      </c>
      <c r="AN8" s="329">
        <v>0</v>
      </c>
      <c r="AO8" s="329">
        <v>0</v>
      </c>
      <c r="AP8" s="329">
        <v>0</v>
      </c>
      <c r="AQ8" s="329">
        <v>0</v>
      </c>
      <c r="AR8" s="329">
        <v>0</v>
      </c>
      <c r="AS8" s="329">
        <v>0</v>
      </c>
      <c r="AT8" s="329">
        <v>0</v>
      </c>
      <c r="AU8" s="329">
        <v>0</v>
      </c>
      <c r="AV8" s="329">
        <v>0</v>
      </c>
      <c r="AW8" s="329">
        <v>0</v>
      </c>
      <c r="AX8" s="329">
        <v>0</v>
      </c>
      <c r="AY8" s="329">
        <v>0</v>
      </c>
      <c r="AZ8" s="329">
        <v>0</v>
      </c>
      <c r="BA8" s="329">
        <v>0</v>
      </c>
      <c r="BB8" s="329">
        <v>0</v>
      </c>
      <c r="BC8" s="329">
        <v>0</v>
      </c>
      <c r="BD8" s="329">
        <v>0</v>
      </c>
      <c r="BE8" s="329">
        <v>0</v>
      </c>
      <c r="BF8" s="329">
        <v>0</v>
      </c>
      <c r="BG8" s="329">
        <v>0</v>
      </c>
      <c r="BH8" s="329">
        <v>0</v>
      </c>
      <c r="BI8" s="329">
        <v>0</v>
      </c>
      <c r="BJ8" s="329">
        <v>0</v>
      </c>
      <c r="BK8" s="329">
        <v>0</v>
      </c>
      <c r="BL8" s="329">
        <v>0</v>
      </c>
      <c r="BM8" s="329">
        <v>0</v>
      </c>
      <c r="BN8" s="329">
        <v>0</v>
      </c>
      <c r="BO8" s="329">
        <v>0</v>
      </c>
      <c r="BP8" s="329">
        <v>0</v>
      </c>
      <c r="BQ8" s="329">
        <v>0</v>
      </c>
      <c r="BR8" s="329">
        <v>0</v>
      </c>
      <c r="BS8" s="329">
        <v>0</v>
      </c>
      <c r="BT8" s="329">
        <v>0</v>
      </c>
      <c r="BU8" s="329">
        <v>0</v>
      </c>
      <c r="BV8" s="329">
        <v>0</v>
      </c>
      <c r="BW8" s="329">
        <v>0</v>
      </c>
      <c r="BX8" s="329">
        <v>0</v>
      </c>
      <c r="BY8" s="329">
        <v>0</v>
      </c>
      <c r="BZ8" s="329">
        <v>0</v>
      </c>
      <c r="CA8" s="329">
        <v>0</v>
      </c>
      <c r="CB8" s="329">
        <v>0</v>
      </c>
      <c r="CC8" s="329">
        <v>0</v>
      </c>
      <c r="CD8" s="329">
        <v>0</v>
      </c>
      <c r="CE8" s="329">
        <v>0</v>
      </c>
      <c r="CF8" s="329">
        <v>0</v>
      </c>
      <c r="CG8" s="329">
        <v>0</v>
      </c>
      <c r="CH8" s="329">
        <v>0</v>
      </c>
      <c r="CI8" s="329">
        <v>0</v>
      </c>
      <c r="CJ8" s="329">
        <v>0</v>
      </c>
      <c r="CK8" s="329">
        <v>0</v>
      </c>
      <c r="CL8" s="329">
        <v>0</v>
      </c>
      <c r="CM8" s="329">
        <v>0</v>
      </c>
      <c r="CN8" s="329">
        <v>0</v>
      </c>
      <c r="CO8" s="329">
        <v>0</v>
      </c>
      <c r="CP8" s="329">
        <v>0</v>
      </c>
      <c r="CQ8" s="329">
        <v>0</v>
      </c>
      <c r="CR8" s="329">
        <v>0</v>
      </c>
      <c r="CS8" s="329">
        <v>0</v>
      </c>
      <c r="CT8" s="329">
        <v>0</v>
      </c>
      <c r="CU8" s="329">
        <v>0</v>
      </c>
      <c r="CV8" s="329">
        <v>0</v>
      </c>
      <c r="CW8" s="329">
        <v>0</v>
      </c>
      <c r="CX8" s="329">
        <v>0</v>
      </c>
      <c r="CY8" s="329">
        <v>0</v>
      </c>
      <c r="CZ8" s="329">
        <v>0</v>
      </c>
      <c r="DA8" s="329">
        <v>0</v>
      </c>
      <c r="DB8" s="329">
        <v>0</v>
      </c>
      <c r="DC8" s="329">
        <v>0</v>
      </c>
      <c r="DD8" s="329">
        <v>0</v>
      </c>
      <c r="DE8" s="329">
        <v>0</v>
      </c>
      <c r="DF8" s="329">
        <v>0</v>
      </c>
      <c r="DG8" s="330">
        <v>0</v>
      </c>
    </row>
    <row r="9" spans="1:111" ht="15.5" customHeight="1" x14ac:dyDescent="0.3">
      <c r="A9" s="236">
        <v>3</v>
      </c>
      <c r="B9" s="228" t="s">
        <v>269</v>
      </c>
      <c r="C9" s="222" t="s">
        <v>200</v>
      </c>
      <c r="D9" s="327">
        <v>0</v>
      </c>
      <c r="E9" s="329">
        <v>0</v>
      </c>
      <c r="F9" s="328">
        <f t="array" ref="F9">-生産者価格評価表!$DX9/(MMULT(投入係数表!$D9:$DG9,生産者価格評価表!$DZ$7:$DZ$114)+生産者価格評価表!$DO9)</f>
        <v>0</v>
      </c>
      <c r="G9" s="329">
        <v>0</v>
      </c>
      <c r="H9" s="329">
        <v>0</v>
      </c>
      <c r="I9" s="329">
        <v>0</v>
      </c>
      <c r="J9" s="329">
        <v>0</v>
      </c>
      <c r="K9" s="329">
        <v>0</v>
      </c>
      <c r="L9" s="329">
        <v>0</v>
      </c>
      <c r="M9" s="329">
        <v>0</v>
      </c>
      <c r="N9" s="329">
        <v>0</v>
      </c>
      <c r="O9" s="329">
        <v>0</v>
      </c>
      <c r="P9" s="329">
        <v>0</v>
      </c>
      <c r="Q9" s="329">
        <v>0</v>
      </c>
      <c r="R9" s="329">
        <v>0</v>
      </c>
      <c r="S9" s="329">
        <v>0</v>
      </c>
      <c r="T9" s="329">
        <v>0</v>
      </c>
      <c r="U9" s="329">
        <v>0</v>
      </c>
      <c r="V9" s="329">
        <v>0</v>
      </c>
      <c r="W9" s="329">
        <v>0</v>
      </c>
      <c r="X9" s="329">
        <v>0</v>
      </c>
      <c r="Y9" s="329">
        <v>0</v>
      </c>
      <c r="Z9" s="329">
        <v>0</v>
      </c>
      <c r="AA9" s="329">
        <v>0</v>
      </c>
      <c r="AB9" s="329">
        <v>0</v>
      </c>
      <c r="AC9" s="329">
        <v>0</v>
      </c>
      <c r="AD9" s="329">
        <v>0</v>
      </c>
      <c r="AE9" s="329">
        <v>0</v>
      </c>
      <c r="AF9" s="329">
        <v>0</v>
      </c>
      <c r="AG9" s="329">
        <v>0</v>
      </c>
      <c r="AH9" s="329">
        <v>0</v>
      </c>
      <c r="AI9" s="329">
        <v>0</v>
      </c>
      <c r="AJ9" s="329">
        <v>0</v>
      </c>
      <c r="AK9" s="329">
        <v>0</v>
      </c>
      <c r="AL9" s="329">
        <v>0</v>
      </c>
      <c r="AM9" s="329">
        <v>0</v>
      </c>
      <c r="AN9" s="329">
        <v>0</v>
      </c>
      <c r="AO9" s="329">
        <v>0</v>
      </c>
      <c r="AP9" s="329">
        <v>0</v>
      </c>
      <c r="AQ9" s="329">
        <v>0</v>
      </c>
      <c r="AR9" s="329">
        <v>0</v>
      </c>
      <c r="AS9" s="329">
        <v>0</v>
      </c>
      <c r="AT9" s="329">
        <v>0</v>
      </c>
      <c r="AU9" s="329">
        <v>0</v>
      </c>
      <c r="AV9" s="329">
        <v>0</v>
      </c>
      <c r="AW9" s="329">
        <v>0</v>
      </c>
      <c r="AX9" s="329">
        <v>0</v>
      </c>
      <c r="AY9" s="329">
        <v>0</v>
      </c>
      <c r="AZ9" s="329">
        <v>0</v>
      </c>
      <c r="BA9" s="329">
        <v>0</v>
      </c>
      <c r="BB9" s="329">
        <v>0</v>
      </c>
      <c r="BC9" s="329">
        <v>0</v>
      </c>
      <c r="BD9" s="329">
        <v>0</v>
      </c>
      <c r="BE9" s="329">
        <v>0</v>
      </c>
      <c r="BF9" s="329">
        <v>0</v>
      </c>
      <c r="BG9" s="329">
        <v>0</v>
      </c>
      <c r="BH9" s="329">
        <v>0</v>
      </c>
      <c r="BI9" s="329">
        <v>0</v>
      </c>
      <c r="BJ9" s="329">
        <v>0</v>
      </c>
      <c r="BK9" s="329">
        <v>0</v>
      </c>
      <c r="BL9" s="329">
        <v>0</v>
      </c>
      <c r="BM9" s="329">
        <v>0</v>
      </c>
      <c r="BN9" s="329">
        <v>0</v>
      </c>
      <c r="BO9" s="329">
        <v>0</v>
      </c>
      <c r="BP9" s="329">
        <v>0</v>
      </c>
      <c r="BQ9" s="329">
        <v>0</v>
      </c>
      <c r="BR9" s="329">
        <v>0</v>
      </c>
      <c r="BS9" s="329">
        <v>0</v>
      </c>
      <c r="BT9" s="329">
        <v>0</v>
      </c>
      <c r="BU9" s="329">
        <v>0</v>
      </c>
      <c r="BV9" s="329">
        <v>0</v>
      </c>
      <c r="BW9" s="329">
        <v>0</v>
      </c>
      <c r="BX9" s="329">
        <v>0</v>
      </c>
      <c r="BY9" s="329">
        <v>0</v>
      </c>
      <c r="BZ9" s="329">
        <v>0</v>
      </c>
      <c r="CA9" s="329">
        <v>0</v>
      </c>
      <c r="CB9" s="329">
        <v>0</v>
      </c>
      <c r="CC9" s="329">
        <v>0</v>
      </c>
      <c r="CD9" s="329">
        <v>0</v>
      </c>
      <c r="CE9" s="329">
        <v>0</v>
      </c>
      <c r="CF9" s="329">
        <v>0</v>
      </c>
      <c r="CG9" s="329">
        <v>0</v>
      </c>
      <c r="CH9" s="329">
        <v>0</v>
      </c>
      <c r="CI9" s="329">
        <v>0</v>
      </c>
      <c r="CJ9" s="329">
        <v>0</v>
      </c>
      <c r="CK9" s="329">
        <v>0</v>
      </c>
      <c r="CL9" s="329">
        <v>0</v>
      </c>
      <c r="CM9" s="329">
        <v>0</v>
      </c>
      <c r="CN9" s="329">
        <v>0</v>
      </c>
      <c r="CO9" s="329">
        <v>0</v>
      </c>
      <c r="CP9" s="329">
        <v>0</v>
      </c>
      <c r="CQ9" s="329">
        <v>0</v>
      </c>
      <c r="CR9" s="329">
        <v>0</v>
      </c>
      <c r="CS9" s="329">
        <v>0</v>
      </c>
      <c r="CT9" s="329">
        <v>0</v>
      </c>
      <c r="CU9" s="329">
        <v>0</v>
      </c>
      <c r="CV9" s="329">
        <v>0</v>
      </c>
      <c r="CW9" s="329">
        <v>0</v>
      </c>
      <c r="CX9" s="329">
        <v>0</v>
      </c>
      <c r="CY9" s="329">
        <v>0</v>
      </c>
      <c r="CZ9" s="329">
        <v>0</v>
      </c>
      <c r="DA9" s="329">
        <v>0</v>
      </c>
      <c r="DB9" s="329">
        <v>0</v>
      </c>
      <c r="DC9" s="329">
        <v>0</v>
      </c>
      <c r="DD9" s="329">
        <v>0</v>
      </c>
      <c r="DE9" s="329">
        <v>0</v>
      </c>
      <c r="DF9" s="329">
        <v>0</v>
      </c>
      <c r="DG9" s="330">
        <v>0</v>
      </c>
    </row>
    <row r="10" spans="1:111" ht="15.5" customHeight="1" x14ac:dyDescent="0.3">
      <c r="A10" s="236">
        <v>4</v>
      </c>
      <c r="B10" s="228" t="s">
        <v>270</v>
      </c>
      <c r="C10" s="222" t="s">
        <v>6</v>
      </c>
      <c r="D10" s="327">
        <v>0</v>
      </c>
      <c r="E10" s="329">
        <v>0</v>
      </c>
      <c r="F10" s="329">
        <v>0</v>
      </c>
      <c r="G10" s="328">
        <f t="array" ref="G10">-生産者価格評価表!$DX10/(MMULT(投入係数表!$D10:$DG10,生産者価格評価表!$DZ$7:$DZ$114)+生産者価格評価表!$DO10)</f>
        <v>0.11871801976981401</v>
      </c>
      <c r="H10" s="329">
        <v>0</v>
      </c>
      <c r="I10" s="329">
        <v>0</v>
      </c>
      <c r="J10" s="329">
        <v>0</v>
      </c>
      <c r="K10" s="329">
        <v>0</v>
      </c>
      <c r="L10" s="329">
        <v>0</v>
      </c>
      <c r="M10" s="329">
        <v>0</v>
      </c>
      <c r="N10" s="329">
        <v>0</v>
      </c>
      <c r="O10" s="329">
        <v>0</v>
      </c>
      <c r="P10" s="329">
        <v>0</v>
      </c>
      <c r="Q10" s="329">
        <v>0</v>
      </c>
      <c r="R10" s="329">
        <v>0</v>
      </c>
      <c r="S10" s="329">
        <v>0</v>
      </c>
      <c r="T10" s="329">
        <v>0</v>
      </c>
      <c r="U10" s="329">
        <v>0</v>
      </c>
      <c r="V10" s="329">
        <v>0</v>
      </c>
      <c r="W10" s="329">
        <v>0</v>
      </c>
      <c r="X10" s="329">
        <v>0</v>
      </c>
      <c r="Y10" s="329">
        <v>0</v>
      </c>
      <c r="Z10" s="329">
        <v>0</v>
      </c>
      <c r="AA10" s="329">
        <v>0</v>
      </c>
      <c r="AB10" s="329">
        <v>0</v>
      </c>
      <c r="AC10" s="329">
        <v>0</v>
      </c>
      <c r="AD10" s="329">
        <v>0</v>
      </c>
      <c r="AE10" s="329">
        <v>0</v>
      </c>
      <c r="AF10" s="329">
        <v>0</v>
      </c>
      <c r="AG10" s="329">
        <v>0</v>
      </c>
      <c r="AH10" s="329">
        <v>0</v>
      </c>
      <c r="AI10" s="329">
        <v>0</v>
      </c>
      <c r="AJ10" s="329">
        <v>0</v>
      </c>
      <c r="AK10" s="329">
        <v>0</v>
      </c>
      <c r="AL10" s="329">
        <v>0</v>
      </c>
      <c r="AM10" s="329">
        <v>0</v>
      </c>
      <c r="AN10" s="329">
        <v>0</v>
      </c>
      <c r="AO10" s="329">
        <v>0</v>
      </c>
      <c r="AP10" s="329">
        <v>0</v>
      </c>
      <c r="AQ10" s="329">
        <v>0</v>
      </c>
      <c r="AR10" s="329">
        <v>0</v>
      </c>
      <c r="AS10" s="329">
        <v>0</v>
      </c>
      <c r="AT10" s="329">
        <v>0</v>
      </c>
      <c r="AU10" s="331">
        <v>0</v>
      </c>
      <c r="AV10" s="331">
        <v>0</v>
      </c>
      <c r="AW10" s="331">
        <v>0</v>
      </c>
      <c r="AX10" s="331">
        <v>0</v>
      </c>
      <c r="AY10" s="331">
        <v>0</v>
      </c>
      <c r="AZ10" s="331">
        <v>0</v>
      </c>
      <c r="BA10" s="331">
        <v>0</v>
      </c>
      <c r="BB10" s="331">
        <v>0</v>
      </c>
      <c r="BC10" s="331">
        <v>0</v>
      </c>
      <c r="BD10" s="331">
        <v>0</v>
      </c>
      <c r="BE10" s="331">
        <v>0</v>
      </c>
      <c r="BF10" s="331">
        <v>0</v>
      </c>
      <c r="BG10" s="331">
        <v>0</v>
      </c>
      <c r="BH10" s="331">
        <v>0</v>
      </c>
      <c r="BI10" s="331">
        <v>0</v>
      </c>
      <c r="BJ10" s="331">
        <v>0</v>
      </c>
      <c r="BK10" s="331">
        <v>0</v>
      </c>
      <c r="BL10" s="331">
        <v>0</v>
      </c>
      <c r="BM10" s="331">
        <v>0</v>
      </c>
      <c r="BN10" s="331">
        <v>0</v>
      </c>
      <c r="BO10" s="331">
        <v>0</v>
      </c>
      <c r="BP10" s="331">
        <v>0</v>
      </c>
      <c r="BQ10" s="331">
        <v>0</v>
      </c>
      <c r="BR10" s="331">
        <v>0</v>
      </c>
      <c r="BS10" s="331">
        <v>0</v>
      </c>
      <c r="BT10" s="331">
        <v>0</v>
      </c>
      <c r="BU10" s="331">
        <v>0</v>
      </c>
      <c r="BV10" s="331">
        <v>0</v>
      </c>
      <c r="BW10" s="331">
        <v>0</v>
      </c>
      <c r="BX10" s="331">
        <v>0</v>
      </c>
      <c r="BY10" s="331">
        <v>0</v>
      </c>
      <c r="BZ10" s="331">
        <v>0</v>
      </c>
      <c r="CA10" s="331">
        <v>0</v>
      </c>
      <c r="CB10" s="331">
        <v>0</v>
      </c>
      <c r="CC10" s="331">
        <v>0</v>
      </c>
      <c r="CD10" s="331">
        <v>0</v>
      </c>
      <c r="CE10" s="331">
        <v>0</v>
      </c>
      <c r="CF10" s="331">
        <v>0</v>
      </c>
      <c r="CG10" s="331">
        <v>0</v>
      </c>
      <c r="CH10" s="331">
        <v>0</v>
      </c>
      <c r="CI10" s="331">
        <v>0</v>
      </c>
      <c r="CJ10" s="331">
        <v>0</v>
      </c>
      <c r="CK10" s="331">
        <v>0</v>
      </c>
      <c r="CL10" s="331">
        <v>0</v>
      </c>
      <c r="CM10" s="331">
        <v>0</v>
      </c>
      <c r="CN10" s="331">
        <v>0</v>
      </c>
      <c r="CO10" s="331">
        <v>0</v>
      </c>
      <c r="CP10" s="331">
        <v>0</v>
      </c>
      <c r="CQ10" s="331">
        <v>0</v>
      </c>
      <c r="CR10" s="331">
        <v>0</v>
      </c>
      <c r="CS10" s="331">
        <v>0</v>
      </c>
      <c r="CT10" s="331">
        <v>0</v>
      </c>
      <c r="CU10" s="331">
        <v>0</v>
      </c>
      <c r="CV10" s="331">
        <v>0</v>
      </c>
      <c r="CW10" s="331">
        <v>0</v>
      </c>
      <c r="CX10" s="331">
        <v>0</v>
      </c>
      <c r="CY10" s="331">
        <v>0</v>
      </c>
      <c r="CZ10" s="331">
        <v>0</v>
      </c>
      <c r="DA10" s="331">
        <v>0</v>
      </c>
      <c r="DB10" s="331">
        <v>0</v>
      </c>
      <c r="DC10" s="331">
        <v>0</v>
      </c>
      <c r="DD10" s="331">
        <v>0</v>
      </c>
      <c r="DE10" s="331">
        <v>0</v>
      </c>
      <c r="DF10" s="331">
        <v>0</v>
      </c>
      <c r="DG10" s="332">
        <v>0</v>
      </c>
    </row>
    <row r="11" spans="1:111" ht="15.5" customHeight="1" x14ac:dyDescent="0.3">
      <c r="A11" s="236">
        <v>5</v>
      </c>
      <c r="B11" s="228" t="s">
        <v>271</v>
      </c>
      <c r="C11" s="222" t="s">
        <v>7</v>
      </c>
      <c r="D11" s="327">
        <v>0</v>
      </c>
      <c r="E11" s="329">
        <v>0</v>
      </c>
      <c r="F11" s="329">
        <v>0</v>
      </c>
      <c r="G11" s="329">
        <v>0</v>
      </c>
      <c r="H11" s="328">
        <f t="array" ref="H11">-生産者価格評価表!$DX11/(MMULT(投入係数表!$D11:$DG11,生産者価格評価表!$DZ$7:$DZ$114)+生産者価格評価表!$DO11)</f>
        <v>0.12708616040159543</v>
      </c>
      <c r="I11" s="329">
        <v>0</v>
      </c>
      <c r="J11" s="329">
        <v>0</v>
      </c>
      <c r="K11" s="329">
        <v>0</v>
      </c>
      <c r="L11" s="329">
        <v>0</v>
      </c>
      <c r="M11" s="329">
        <v>0</v>
      </c>
      <c r="N11" s="329">
        <v>0</v>
      </c>
      <c r="O11" s="329">
        <v>0</v>
      </c>
      <c r="P11" s="329">
        <v>0</v>
      </c>
      <c r="Q11" s="329">
        <v>0</v>
      </c>
      <c r="R11" s="329">
        <v>0</v>
      </c>
      <c r="S11" s="329">
        <v>0</v>
      </c>
      <c r="T11" s="329">
        <v>0</v>
      </c>
      <c r="U11" s="329">
        <v>0</v>
      </c>
      <c r="V11" s="329">
        <v>0</v>
      </c>
      <c r="W11" s="329">
        <v>0</v>
      </c>
      <c r="X11" s="329">
        <v>0</v>
      </c>
      <c r="Y11" s="329">
        <v>0</v>
      </c>
      <c r="Z11" s="329">
        <v>0</v>
      </c>
      <c r="AA11" s="329">
        <v>0</v>
      </c>
      <c r="AB11" s="329">
        <v>0</v>
      </c>
      <c r="AC11" s="329">
        <v>0</v>
      </c>
      <c r="AD11" s="329">
        <v>0</v>
      </c>
      <c r="AE11" s="329">
        <v>0</v>
      </c>
      <c r="AF11" s="329">
        <v>0</v>
      </c>
      <c r="AG11" s="329">
        <v>0</v>
      </c>
      <c r="AH11" s="329">
        <v>0</v>
      </c>
      <c r="AI11" s="329">
        <v>0</v>
      </c>
      <c r="AJ11" s="329">
        <v>0</v>
      </c>
      <c r="AK11" s="329">
        <v>0</v>
      </c>
      <c r="AL11" s="329">
        <v>0</v>
      </c>
      <c r="AM11" s="329">
        <v>0</v>
      </c>
      <c r="AN11" s="329">
        <v>0</v>
      </c>
      <c r="AO11" s="329">
        <v>0</v>
      </c>
      <c r="AP11" s="329">
        <v>0</v>
      </c>
      <c r="AQ11" s="329">
        <v>0</v>
      </c>
      <c r="AR11" s="329">
        <v>0</v>
      </c>
      <c r="AS11" s="329">
        <v>0</v>
      </c>
      <c r="AT11" s="329">
        <v>0</v>
      </c>
      <c r="AU11" s="331">
        <v>0</v>
      </c>
      <c r="AV11" s="331">
        <v>0</v>
      </c>
      <c r="AW11" s="331">
        <v>0</v>
      </c>
      <c r="AX11" s="331">
        <v>0</v>
      </c>
      <c r="AY11" s="331">
        <v>0</v>
      </c>
      <c r="AZ11" s="331">
        <v>0</v>
      </c>
      <c r="BA11" s="331">
        <v>0</v>
      </c>
      <c r="BB11" s="331">
        <v>0</v>
      </c>
      <c r="BC11" s="331">
        <v>0</v>
      </c>
      <c r="BD11" s="331">
        <v>0</v>
      </c>
      <c r="BE11" s="331">
        <v>0</v>
      </c>
      <c r="BF11" s="331">
        <v>0</v>
      </c>
      <c r="BG11" s="331">
        <v>0</v>
      </c>
      <c r="BH11" s="331">
        <v>0</v>
      </c>
      <c r="BI11" s="331">
        <v>0</v>
      </c>
      <c r="BJ11" s="331">
        <v>0</v>
      </c>
      <c r="BK11" s="331">
        <v>0</v>
      </c>
      <c r="BL11" s="331">
        <v>0</v>
      </c>
      <c r="BM11" s="331">
        <v>0</v>
      </c>
      <c r="BN11" s="331">
        <v>0</v>
      </c>
      <c r="BO11" s="331">
        <v>0</v>
      </c>
      <c r="BP11" s="331">
        <v>0</v>
      </c>
      <c r="BQ11" s="331">
        <v>0</v>
      </c>
      <c r="BR11" s="331">
        <v>0</v>
      </c>
      <c r="BS11" s="331">
        <v>0</v>
      </c>
      <c r="BT11" s="331">
        <v>0</v>
      </c>
      <c r="BU11" s="331">
        <v>0</v>
      </c>
      <c r="BV11" s="331">
        <v>0</v>
      </c>
      <c r="BW11" s="331">
        <v>0</v>
      </c>
      <c r="BX11" s="331">
        <v>0</v>
      </c>
      <c r="BY11" s="331">
        <v>0</v>
      </c>
      <c r="BZ11" s="331">
        <v>0</v>
      </c>
      <c r="CA11" s="331">
        <v>0</v>
      </c>
      <c r="CB11" s="331">
        <v>0</v>
      </c>
      <c r="CC11" s="331">
        <v>0</v>
      </c>
      <c r="CD11" s="331">
        <v>0</v>
      </c>
      <c r="CE11" s="331">
        <v>0</v>
      </c>
      <c r="CF11" s="331">
        <v>0</v>
      </c>
      <c r="CG11" s="331">
        <v>0</v>
      </c>
      <c r="CH11" s="331">
        <v>0</v>
      </c>
      <c r="CI11" s="331">
        <v>0</v>
      </c>
      <c r="CJ11" s="331">
        <v>0</v>
      </c>
      <c r="CK11" s="331">
        <v>0</v>
      </c>
      <c r="CL11" s="331">
        <v>0</v>
      </c>
      <c r="CM11" s="331">
        <v>0</v>
      </c>
      <c r="CN11" s="331">
        <v>0</v>
      </c>
      <c r="CO11" s="331">
        <v>0</v>
      </c>
      <c r="CP11" s="331">
        <v>0</v>
      </c>
      <c r="CQ11" s="331">
        <v>0</v>
      </c>
      <c r="CR11" s="331">
        <v>0</v>
      </c>
      <c r="CS11" s="331">
        <v>0</v>
      </c>
      <c r="CT11" s="331">
        <v>0</v>
      </c>
      <c r="CU11" s="331">
        <v>0</v>
      </c>
      <c r="CV11" s="331">
        <v>0</v>
      </c>
      <c r="CW11" s="331">
        <v>0</v>
      </c>
      <c r="CX11" s="331">
        <v>0</v>
      </c>
      <c r="CY11" s="331">
        <v>0</v>
      </c>
      <c r="CZ11" s="331">
        <v>0</v>
      </c>
      <c r="DA11" s="331">
        <v>0</v>
      </c>
      <c r="DB11" s="331">
        <v>0</v>
      </c>
      <c r="DC11" s="331">
        <v>0</v>
      </c>
      <c r="DD11" s="331">
        <v>0</v>
      </c>
      <c r="DE11" s="331">
        <v>0</v>
      </c>
      <c r="DF11" s="331">
        <v>0</v>
      </c>
      <c r="DG11" s="332">
        <v>0</v>
      </c>
    </row>
    <row r="12" spans="1:111" ht="15.5" customHeight="1" x14ac:dyDescent="0.3">
      <c r="A12" s="236">
        <v>6</v>
      </c>
      <c r="B12" s="228" t="s">
        <v>272</v>
      </c>
      <c r="C12" s="222" t="s">
        <v>201</v>
      </c>
      <c r="D12" s="327">
        <v>0</v>
      </c>
      <c r="E12" s="329">
        <v>0</v>
      </c>
      <c r="F12" s="329">
        <v>0</v>
      </c>
      <c r="G12" s="329">
        <v>0</v>
      </c>
      <c r="H12" s="329">
        <v>0</v>
      </c>
      <c r="I12" s="328">
        <f t="array" ref="I12">-生産者価格評価表!$DX12/(MMULT(投入係数表!$D12:$DG12,生産者価格評価表!$DZ$7:$DZ$114)+生産者価格評価表!$DO12)</f>
        <v>0.98813909816812762</v>
      </c>
      <c r="J12" s="329">
        <v>0</v>
      </c>
      <c r="K12" s="329">
        <v>0</v>
      </c>
      <c r="L12" s="329">
        <v>0</v>
      </c>
      <c r="M12" s="329">
        <v>0</v>
      </c>
      <c r="N12" s="329">
        <v>0</v>
      </c>
      <c r="O12" s="329">
        <v>0</v>
      </c>
      <c r="P12" s="329">
        <v>0</v>
      </c>
      <c r="Q12" s="329">
        <v>0</v>
      </c>
      <c r="R12" s="329">
        <v>0</v>
      </c>
      <c r="S12" s="329">
        <v>0</v>
      </c>
      <c r="T12" s="329">
        <v>0</v>
      </c>
      <c r="U12" s="329">
        <v>0</v>
      </c>
      <c r="V12" s="329">
        <v>0</v>
      </c>
      <c r="W12" s="329">
        <v>0</v>
      </c>
      <c r="X12" s="329">
        <v>0</v>
      </c>
      <c r="Y12" s="329">
        <v>0</v>
      </c>
      <c r="Z12" s="329">
        <v>0</v>
      </c>
      <c r="AA12" s="329">
        <v>0</v>
      </c>
      <c r="AB12" s="329">
        <v>0</v>
      </c>
      <c r="AC12" s="329">
        <v>0</v>
      </c>
      <c r="AD12" s="329">
        <v>0</v>
      </c>
      <c r="AE12" s="329">
        <v>0</v>
      </c>
      <c r="AF12" s="329">
        <v>0</v>
      </c>
      <c r="AG12" s="329">
        <v>0</v>
      </c>
      <c r="AH12" s="329">
        <v>0</v>
      </c>
      <c r="AI12" s="329">
        <v>0</v>
      </c>
      <c r="AJ12" s="329">
        <v>0</v>
      </c>
      <c r="AK12" s="329">
        <v>0</v>
      </c>
      <c r="AL12" s="329">
        <v>0</v>
      </c>
      <c r="AM12" s="329">
        <v>0</v>
      </c>
      <c r="AN12" s="329">
        <v>0</v>
      </c>
      <c r="AO12" s="329">
        <v>0</v>
      </c>
      <c r="AP12" s="329">
        <v>0</v>
      </c>
      <c r="AQ12" s="329">
        <v>0</v>
      </c>
      <c r="AR12" s="329">
        <v>0</v>
      </c>
      <c r="AS12" s="329">
        <v>0</v>
      </c>
      <c r="AT12" s="329">
        <v>0</v>
      </c>
      <c r="AU12" s="331">
        <v>0</v>
      </c>
      <c r="AV12" s="331">
        <v>0</v>
      </c>
      <c r="AW12" s="331">
        <v>0</v>
      </c>
      <c r="AX12" s="331">
        <v>0</v>
      </c>
      <c r="AY12" s="331">
        <v>0</v>
      </c>
      <c r="AZ12" s="331">
        <v>0</v>
      </c>
      <c r="BA12" s="331">
        <v>0</v>
      </c>
      <c r="BB12" s="331">
        <v>0</v>
      </c>
      <c r="BC12" s="331">
        <v>0</v>
      </c>
      <c r="BD12" s="331">
        <v>0</v>
      </c>
      <c r="BE12" s="331">
        <v>0</v>
      </c>
      <c r="BF12" s="331">
        <v>0</v>
      </c>
      <c r="BG12" s="331">
        <v>0</v>
      </c>
      <c r="BH12" s="331">
        <v>0</v>
      </c>
      <c r="BI12" s="331">
        <v>0</v>
      </c>
      <c r="BJ12" s="331">
        <v>0</v>
      </c>
      <c r="BK12" s="331">
        <v>0</v>
      </c>
      <c r="BL12" s="331">
        <v>0</v>
      </c>
      <c r="BM12" s="331">
        <v>0</v>
      </c>
      <c r="BN12" s="331">
        <v>0</v>
      </c>
      <c r="BO12" s="331">
        <v>0</v>
      </c>
      <c r="BP12" s="331">
        <v>0</v>
      </c>
      <c r="BQ12" s="331">
        <v>0</v>
      </c>
      <c r="BR12" s="331">
        <v>0</v>
      </c>
      <c r="BS12" s="331">
        <v>0</v>
      </c>
      <c r="BT12" s="331">
        <v>0</v>
      </c>
      <c r="BU12" s="331">
        <v>0</v>
      </c>
      <c r="BV12" s="331">
        <v>0</v>
      </c>
      <c r="BW12" s="331">
        <v>0</v>
      </c>
      <c r="BX12" s="331">
        <v>0</v>
      </c>
      <c r="BY12" s="331">
        <v>0</v>
      </c>
      <c r="BZ12" s="331">
        <v>0</v>
      </c>
      <c r="CA12" s="331">
        <v>0</v>
      </c>
      <c r="CB12" s="331">
        <v>0</v>
      </c>
      <c r="CC12" s="331">
        <v>0</v>
      </c>
      <c r="CD12" s="331">
        <v>0</v>
      </c>
      <c r="CE12" s="331">
        <v>0</v>
      </c>
      <c r="CF12" s="331">
        <v>0</v>
      </c>
      <c r="CG12" s="331">
        <v>0</v>
      </c>
      <c r="CH12" s="331">
        <v>0</v>
      </c>
      <c r="CI12" s="331">
        <v>0</v>
      </c>
      <c r="CJ12" s="331">
        <v>0</v>
      </c>
      <c r="CK12" s="331">
        <v>0</v>
      </c>
      <c r="CL12" s="331">
        <v>0</v>
      </c>
      <c r="CM12" s="331">
        <v>0</v>
      </c>
      <c r="CN12" s="331">
        <v>0</v>
      </c>
      <c r="CO12" s="331">
        <v>0</v>
      </c>
      <c r="CP12" s="331">
        <v>0</v>
      </c>
      <c r="CQ12" s="331">
        <v>0</v>
      </c>
      <c r="CR12" s="331">
        <v>0</v>
      </c>
      <c r="CS12" s="331">
        <v>0</v>
      </c>
      <c r="CT12" s="331">
        <v>0</v>
      </c>
      <c r="CU12" s="331">
        <v>0</v>
      </c>
      <c r="CV12" s="331">
        <v>0</v>
      </c>
      <c r="CW12" s="331">
        <v>0</v>
      </c>
      <c r="CX12" s="331">
        <v>0</v>
      </c>
      <c r="CY12" s="331">
        <v>0</v>
      </c>
      <c r="CZ12" s="331">
        <v>0</v>
      </c>
      <c r="DA12" s="331">
        <v>0</v>
      </c>
      <c r="DB12" s="331">
        <v>0</v>
      </c>
      <c r="DC12" s="331">
        <v>0</v>
      </c>
      <c r="DD12" s="331">
        <v>0</v>
      </c>
      <c r="DE12" s="331">
        <v>0</v>
      </c>
      <c r="DF12" s="331">
        <v>0</v>
      </c>
      <c r="DG12" s="332">
        <v>0</v>
      </c>
    </row>
    <row r="13" spans="1:111" ht="15.5" customHeight="1" x14ac:dyDescent="0.3">
      <c r="A13" s="236">
        <v>7</v>
      </c>
      <c r="B13" s="228" t="s">
        <v>273</v>
      </c>
      <c r="C13" s="222" t="s">
        <v>274</v>
      </c>
      <c r="D13" s="327">
        <v>0</v>
      </c>
      <c r="E13" s="329">
        <v>0</v>
      </c>
      <c r="F13" s="329">
        <v>0</v>
      </c>
      <c r="G13" s="329">
        <v>0</v>
      </c>
      <c r="H13" s="329">
        <v>0</v>
      </c>
      <c r="I13" s="329">
        <v>0</v>
      </c>
      <c r="J13" s="328">
        <v>0.88381102891530028</v>
      </c>
      <c r="K13" s="329">
        <v>0</v>
      </c>
      <c r="L13" s="329">
        <v>0</v>
      </c>
      <c r="M13" s="329">
        <v>0</v>
      </c>
      <c r="N13" s="329">
        <v>0</v>
      </c>
      <c r="O13" s="329">
        <v>0</v>
      </c>
      <c r="P13" s="329">
        <v>0</v>
      </c>
      <c r="Q13" s="329">
        <v>0</v>
      </c>
      <c r="R13" s="329">
        <v>0</v>
      </c>
      <c r="S13" s="329">
        <v>0</v>
      </c>
      <c r="T13" s="329">
        <v>0</v>
      </c>
      <c r="U13" s="329">
        <v>0</v>
      </c>
      <c r="V13" s="329">
        <v>0</v>
      </c>
      <c r="W13" s="329">
        <v>0</v>
      </c>
      <c r="X13" s="329">
        <v>0</v>
      </c>
      <c r="Y13" s="329">
        <v>0</v>
      </c>
      <c r="Z13" s="329">
        <v>0</v>
      </c>
      <c r="AA13" s="329">
        <v>0</v>
      </c>
      <c r="AB13" s="329">
        <v>0</v>
      </c>
      <c r="AC13" s="329">
        <v>0</v>
      </c>
      <c r="AD13" s="329">
        <v>0</v>
      </c>
      <c r="AE13" s="329">
        <v>0</v>
      </c>
      <c r="AF13" s="329">
        <v>0</v>
      </c>
      <c r="AG13" s="329">
        <v>0</v>
      </c>
      <c r="AH13" s="329">
        <v>0</v>
      </c>
      <c r="AI13" s="329">
        <v>0</v>
      </c>
      <c r="AJ13" s="329">
        <v>0</v>
      </c>
      <c r="AK13" s="329">
        <v>0</v>
      </c>
      <c r="AL13" s="329">
        <v>0</v>
      </c>
      <c r="AM13" s="329">
        <v>0</v>
      </c>
      <c r="AN13" s="329">
        <v>0</v>
      </c>
      <c r="AO13" s="329">
        <v>0</v>
      </c>
      <c r="AP13" s="329">
        <v>0</v>
      </c>
      <c r="AQ13" s="329">
        <v>0</v>
      </c>
      <c r="AR13" s="329">
        <v>0</v>
      </c>
      <c r="AS13" s="329">
        <v>0</v>
      </c>
      <c r="AT13" s="329">
        <v>0</v>
      </c>
      <c r="AU13" s="331">
        <v>0</v>
      </c>
      <c r="AV13" s="331">
        <v>0</v>
      </c>
      <c r="AW13" s="331">
        <v>0</v>
      </c>
      <c r="AX13" s="331">
        <v>0</v>
      </c>
      <c r="AY13" s="331">
        <v>0</v>
      </c>
      <c r="AZ13" s="331">
        <v>0</v>
      </c>
      <c r="BA13" s="331">
        <v>0</v>
      </c>
      <c r="BB13" s="331">
        <v>0</v>
      </c>
      <c r="BC13" s="331">
        <v>0</v>
      </c>
      <c r="BD13" s="331">
        <v>0</v>
      </c>
      <c r="BE13" s="331">
        <v>0</v>
      </c>
      <c r="BF13" s="331">
        <v>0</v>
      </c>
      <c r="BG13" s="331">
        <v>0</v>
      </c>
      <c r="BH13" s="331">
        <v>0</v>
      </c>
      <c r="BI13" s="331">
        <v>0</v>
      </c>
      <c r="BJ13" s="331">
        <v>0</v>
      </c>
      <c r="BK13" s="331">
        <v>0</v>
      </c>
      <c r="BL13" s="331">
        <v>0</v>
      </c>
      <c r="BM13" s="331">
        <v>0</v>
      </c>
      <c r="BN13" s="331">
        <v>0</v>
      </c>
      <c r="BO13" s="331">
        <v>0</v>
      </c>
      <c r="BP13" s="331">
        <v>0</v>
      </c>
      <c r="BQ13" s="331">
        <v>0</v>
      </c>
      <c r="BR13" s="331">
        <v>0</v>
      </c>
      <c r="BS13" s="331">
        <v>0</v>
      </c>
      <c r="BT13" s="331">
        <v>0</v>
      </c>
      <c r="BU13" s="331">
        <v>0</v>
      </c>
      <c r="BV13" s="331">
        <v>0</v>
      </c>
      <c r="BW13" s="331">
        <v>0</v>
      </c>
      <c r="BX13" s="331">
        <v>0</v>
      </c>
      <c r="BY13" s="331">
        <v>0</v>
      </c>
      <c r="BZ13" s="331">
        <v>0</v>
      </c>
      <c r="CA13" s="331">
        <v>0</v>
      </c>
      <c r="CB13" s="331">
        <v>0</v>
      </c>
      <c r="CC13" s="331">
        <v>0</v>
      </c>
      <c r="CD13" s="331">
        <v>0</v>
      </c>
      <c r="CE13" s="331">
        <v>0</v>
      </c>
      <c r="CF13" s="331">
        <v>0</v>
      </c>
      <c r="CG13" s="331">
        <v>0</v>
      </c>
      <c r="CH13" s="331">
        <v>0</v>
      </c>
      <c r="CI13" s="331">
        <v>0</v>
      </c>
      <c r="CJ13" s="331">
        <v>0</v>
      </c>
      <c r="CK13" s="331">
        <v>0</v>
      </c>
      <c r="CL13" s="331">
        <v>0</v>
      </c>
      <c r="CM13" s="331">
        <v>0</v>
      </c>
      <c r="CN13" s="331">
        <v>0</v>
      </c>
      <c r="CO13" s="331">
        <v>0</v>
      </c>
      <c r="CP13" s="331">
        <v>0</v>
      </c>
      <c r="CQ13" s="331">
        <v>0</v>
      </c>
      <c r="CR13" s="331">
        <v>0</v>
      </c>
      <c r="CS13" s="331">
        <v>0</v>
      </c>
      <c r="CT13" s="331">
        <v>0</v>
      </c>
      <c r="CU13" s="331">
        <v>0</v>
      </c>
      <c r="CV13" s="331">
        <v>0</v>
      </c>
      <c r="CW13" s="331">
        <v>0</v>
      </c>
      <c r="CX13" s="331">
        <v>0</v>
      </c>
      <c r="CY13" s="331">
        <v>0</v>
      </c>
      <c r="CZ13" s="331">
        <v>0</v>
      </c>
      <c r="DA13" s="331">
        <v>0</v>
      </c>
      <c r="DB13" s="331">
        <v>0</v>
      </c>
      <c r="DC13" s="331">
        <v>0</v>
      </c>
      <c r="DD13" s="331">
        <v>0</v>
      </c>
      <c r="DE13" s="331">
        <v>0</v>
      </c>
      <c r="DF13" s="331">
        <v>0</v>
      </c>
      <c r="DG13" s="332">
        <v>0</v>
      </c>
    </row>
    <row r="14" spans="1:111" ht="15.5" customHeight="1" x14ac:dyDescent="0.3">
      <c r="A14" s="236">
        <v>8</v>
      </c>
      <c r="B14" s="228" t="s">
        <v>275</v>
      </c>
      <c r="C14" s="222" t="s">
        <v>202</v>
      </c>
      <c r="D14" s="327">
        <v>0</v>
      </c>
      <c r="E14" s="329">
        <v>0</v>
      </c>
      <c r="F14" s="329">
        <v>0</v>
      </c>
      <c r="G14" s="329">
        <v>0</v>
      </c>
      <c r="H14" s="329">
        <v>0</v>
      </c>
      <c r="I14" s="329">
        <v>0</v>
      </c>
      <c r="J14" s="329">
        <v>0</v>
      </c>
      <c r="K14" s="328">
        <f t="array" ref="K14">-生産者価格評価表!$DX14/(MMULT(投入係数表!$D14:$DG14,生産者価格評価表!$DZ$7:$DZ$114)+生産者価格評価表!$DO14)</f>
        <v>0.15420961791092977</v>
      </c>
      <c r="L14" s="329">
        <v>0</v>
      </c>
      <c r="M14" s="329">
        <v>0</v>
      </c>
      <c r="N14" s="329">
        <v>0</v>
      </c>
      <c r="O14" s="329">
        <v>0</v>
      </c>
      <c r="P14" s="329">
        <v>0</v>
      </c>
      <c r="Q14" s="329">
        <v>0</v>
      </c>
      <c r="R14" s="329">
        <v>0</v>
      </c>
      <c r="S14" s="329">
        <v>0</v>
      </c>
      <c r="T14" s="329">
        <v>0</v>
      </c>
      <c r="U14" s="329">
        <v>0</v>
      </c>
      <c r="V14" s="329">
        <v>0</v>
      </c>
      <c r="W14" s="329">
        <v>0</v>
      </c>
      <c r="X14" s="329">
        <v>0</v>
      </c>
      <c r="Y14" s="329">
        <v>0</v>
      </c>
      <c r="Z14" s="329">
        <v>0</v>
      </c>
      <c r="AA14" s="329">
        <v>0</v>
      </c>
      <c r="AB14" s="329">
        <v>0</v>
      </c>
      <c r="AC14" s="329">
        <v>0</v>
      </c>
      <c r="AD14" s="329">
        <v>0</v>
      </c>
      <c r="AE14" s="329">
        <v>0</v>
      </c>
      <c r="AF14" s="329">
        <v>0</v>
      </c>
      <c r="AG14" s="329">
        <v>0</v>
      </c>
      <c r="AH14" s="329">
        <v>0</v>
      </c>
      <c r="AI14" s="329">
        <v>0</v>
      </c>
      <c r="AJ14" s="329">
        <v>0</v>
      </c>
      <c r="AK14" s="329">
        <v>0</v>
      </c>
      <c r="AL14" s="329">
        <v>0</v>
      </c>
      <c r="AM14" s="329">
        <v>0</v>
      </c>
      <c r="AN14" s="329">
        <v>0</v>
      </c>
      <c r="AO14" s="329">
        <v>0</v>
      </c>
      <c r="AP14" s="329">
        <v>0</v>
      </c>
      <c r="AQ14" s="329">
        <v>0</v>
      </c>
      <c r="AR14" s="329">
        <v>0</v>
      </c>
      <c r="AS14" s="329">
        <v>0</v>
      </c>
      <c r="AT14" s="329">
        <v>0</v>
      </c>
      <c r="AU14" s="331">
        <v>0</v>
      </c>
      <c r="AV14" s="331">
        <v>0</v>
      </c>
      <c r="AW14" s="331">
        <v>0</v>
      </c>
      <c r="AX14" s="331">
        <v>0</v>
      </c>
      <c r="AY14" s="331">
        <v>0</v>
      </c>
      <c r="AZ14" s="331">
        <v>0</v>
      </c>
      <c r="BA14" s="331">
        <v>0</v>
      </c>
      <c r="BB14" s="331">
        <v>0</v>
      </c>
      <c r="BC14" s="331">
        <v>0</v>
      </c>
      <c r="BD14" s="331">
        <v>0</v>
      </c>
      <c r="BE14" s="331">
        <v>0</v>
      </c>
      <c r="BF14" s="331">
        <v>0</v>
      </c>
      <c r="BG14" s="331">
        <v>0</v>
      </c>
      <c r="BH14" s="331">
        <v>0</v>
      </c>
      <c r="BI14" s="331">
        <v>0</v>
      </c>
      <c r="BJ14" s="331">
        <v>0</v>
      </c>
      <c r="BK14" s="331">
        <v>0</v>
      </c>
      <c r="BL14" s="331">
        <v>0</v>
      </c>
      <c r="BM14" s="331">
        <v>0</v>
      </c>
      <c r="BN14" s="331">
        <v>0</v>
      </c>
      <c r="BO14" s="331">
        <v>0</v>
      </c>
      <c r="BP14" s="331">
        <v>0</v>
      </c>
      <c r="BQ14" s="331">
        <v>0</v>
      </c>
      <c r="BR14" s="331">
        <v>0</v>
      </c>
      <c r="BS14" s="331">
        <v>0</v>
      </c>
      <c r="BT14" s="331">
        <v>0</v>
      </c>
      <c r="BU14" s="331">
        <v>0</v>
      </c>
      <c r="BV14" s="331">
        <v>0</v>
      </c>
      <c r="BW14" s="331">
        <v>0</v>
      </c>
      <c r="BX14" s="331">
        <v>0</v>
      </c>
      <c r="BY14" s="331">
        <v>0</v>
      </c>
      <c r="BZ14" s="331">
        <v>0</v>
      </c>
      <c r="CA14" s="331">
        <v>0</v>
      </c>
      <c r="CB14" s="331">
        <v>0</v>
      </c>
      <c r="CC14" s="331">
        <v>0</v>
      </c>
      <c r="CD14" s="331">
        <v>0</v>
      </c>
      <c r="CE14" s="331">
        <v>0</v>
      </c>
      <c r="CF14" s="331">
        <v>0</v>
      </c>
      <c r="CG14" s="331">
        <v>0</v>
      </c>
      <c r="CH14" s="331">
        <v>0</v>
      </c>
      <c r="CI14" s="331">
        <v>0</v>
      </c>
      <c r="CJ14" s="331">
        <v>0</v>
      </c>
      <c r="CK14" s="331">
        <v>0</v>
      </c>
      <c r="CL14" s="331">
        <v>0</v>
      </c>
      <c r="CM14" s="331">
        <v>0</v>
      </c>
      <c r="CN14" s="331">
        <v>0</v>
      </c>
      <c r="CO14" s="331">
        <v>0</v>
      </c>
      <c r="CP14" s="331">
        <v>0</v>
      </c>
      <c r="CQ14" s="331">
        <v>0</v>
      </c>
      <c r="CR14" s="331">
        <v>0</v>
      </c>
      <c r="CS14" s="331">
        <v>0</v>
      </c>
      <c r="CT14" s="331">
        <v>0</v>
      </c>
      <c r="CU14" s="331">
        <v>0</v>
      </c>
      <c r="CV14" s="331">
        <v>0</v>
      </c>
      <c r="CW14" s="331">
        <v>0</v>
      </c>
      <c r="CX14" s="331">
        <v>0</v>
      </c>
      <c r="CY14" s="331">
        <v>0</v>
      </c>
      <c r="CZ14" s="331">
        <v>0</v>
      </c>
      <c r="DA14" s="331">
        <v>0</v>
      </c>
      <c r="DB14" s="331">
        <v>0</v>
      </c>
      <c r="DC14" s="331">
        <v>0</v>
      </c>
      <c r="DD14" s="331">
        <v>0</v>
      </c>
      <c r="DE14" s="331">
        <v>0</v>
      </c>
      <c r="DF14" s="331">
        <v>0</v>
      </c>
      <c r="DG14" s="332">
        <v>0</v>
      </c>
    </row>
    <row r="15" spans="1:111" ht="15.5" customHeight="1" x14ac:dyDescent="0.3">
      <c r="A15" s="236">
        <v>9</v>
      </c>
      <c r="B15" s="228" t="s">
        <v>276</v>
      </c>
      <c r="C15" s="222" t="s">
        <v>277</v>
      </c>
      <c r="D15" s="327">
        <v>0</v>
      </c>
      <c r="E15" s="329">
        <v>0</v>
      </c>
      <c r="F15" s="329">
        <v>0</v>
      </c>
      <c r="G15" s="329">
        <v>0</v>
      </c>
      <c r="H15" s="329">
        <v>0</v>
      </c>
      <c r="I15" s="329">
        <v>0</v>
      </c>
      <c r="J15" s="329">
        <v>0</v>
      </c>
      <c r="K15" s="329">
        <v>0</v>
      </c>
      <c r="L15" s="328">
        <f t="array" ref="L15">-生産者価格評価表!$DX15/(MMULT(投入係数表!$D15:$DG15,生産者価格評価表!$DZ$7:$DZ$114)+生産者価格評価表!$DO15)</f>
        <v>8.1345832798253498E-2</v>
      </c>
      <c r="M15" s="329">
        <v>0</v>
      </c>
      <c r="N15" s="329">
        <v>0</v>
      </c>
      <c r="O15" s="329">
        <v>0</v>
      </c>
      <c r="P15" s="329">
        <v>0</v>
      </c>
      <c r="Q15" s="329">
        <v>0</v>
      </c>
      <c r="R15" s="329">
        <v>0</v>
      </c>
      <c r="S15" s="329">
        <v>0</v>
      </c>
      <c r="T15" s="329">
        <v>0</v>
      </c>
      <c r="U15" s="329">
        <v>0</v>
      </c>
      <c r="V15" s="329">
        <v>0</v>
      </c>
      <c r="W15" s="329">
        <v>0</v>
      </c>
      <c r="X15" s="329">
        <v>0</v>
      </c>
      <c r="Y15" s="329">
        <v>0</v>
      </c>
      <c r="Z15" s="329">
        <v>0</v>
      </c>
      <c r="AA15" s="329">
        <v>0</v>
      </c>
      <c r="AB15" s="329">
        <v>0</v>
      </c>
      <c r="AC15" s="329">
        <v>0</v>
      </c>
      <c r="AD15" s="329">
        <v>0</v>
      </c>
      <c r="AE15" s="329">
        <v>0</v>
      </c>
      <c r="AF15" s="329">
        <v>0</v>
      </c>
      <c r="AG15" s="329">
        <v>0</v>
      </c>
      <c r="AH15" s="329">
        <v>0</v>
      </c>
      <c r="AI15" s="329">
        <v>0</v>
      </c>
      <c r="AJ15" s="329">
        <v>0</v>
      </c>
      <c r="AK15" s="329">
        <v>0</v>
      </c>
      <c r="AL15" s="329">
        <v>0</v>
      </c>
      <c r="AM15" s="329">
        <v>0</v>
      </c>
      <c r="AN15" s="329">
        <v>0</v>
      </c>
      <c r="AO15" s="329">
        <v>0</v>
      </c>
      <c r="AP15" s="329">
        <v>0</v>
      </c>
      <c r="AQ15" s="329">
        <v>0</v>
      </c>
      <c r="AR15" s="329">
        <v>0</v>
      </c>
      <c r="AS15" s="329">
        <v>0</v>
      </c>
      <c r="AT15" s="329">
        <v>0</v>
      </c>
      <c r="AU15" s="331">
        <v>0</v>
      </c>
      <c r="AV15" s="331">
        <v>0</v>
      </c>
      <c r="AW15" s="331">
        <v>0</v>
      </c>
      <c r="AX15" s="331">
        <v>0</v>
      </c>
      <c r="AY15" s="331">
        <v>0</v>
      </c>
      <c r="AZ15" s="331">
        <v>0</v>
      </c>
      <c r="BA15" s="331">
        <v>0</v>
      </c>
      <c r="BB15" s="331">
        <v>0</v>
      </c>
      <c r="BC15" s="331">
        <v>0</v>
      </c>
      <c r="BD15" s="331">
        <v>0</v>
      </c>
      <c r="BE15" s="331">
        <v>0</v>
      </c>
      <c r="BF15" s="331">
        <v>0</v>
      </c>
      <c r="BG15" s="331">
        <v>0</v>
      </c>
      <c r="BH15" s="331">
        <v>0</v>
      </c>
      <c r="BI15" s="331">
        <v>0</v>
      </c>
      <c r="BJ15" s="331">
        <v>0</v>
      </c>
      <c r="BK15" s="331">
        <v>0</v>
      </c>
      <c r="BL15" s="331">
        <v>0</v>
      </c>
      <c r="BM15" s="331">
        <v>0</v>
      </c>
      <c r="BN15" s="331">
        <v>0</v>
      </c>
      <c r="BO15" s="331">
        <v>0</v>
      </c>
      <c r="BP15" s="331">
        <v>0</v>
      </c>
      <c r="BQ15" s="331">
        <v>0</v>
      </c>
      <c r="BR15" s="331">
        <v>0</v>
      </c>
      <c r="BS15" s="331">
        <v>0</v>
      </c>
      <c r="BT15" s="331">
        <v>0</v>
      </c>
      <c r="BU15" s="331">
        <v>0</v>
      </c>
      <c r="BV15" s="331">
        <v>0</v>
      </c>
      <c r="BW15" s="331">
        <v>0</v>
      </c>
      <c r="BX15" s="331">
        <v>0</v>
      </c>
      <c r="BY15" s="331">
        <v>0</v>
      </c>
      <c r="BZ15" s="331">
        <v>0</v>
      </c>
      <c r="CA15" s="331">
        <v>0</v>
      </c>
      <c r="CB15" s="331">
        <v>0</v>
      </c>
      <c r="CC15" s="331">
        <v>0</v>
      </c>
      <c r="CD15" s="331">
        <v>0</v>
      </c>
      <c r="CE15" s="331">
        <v>0</v>
      </c>
      <c r="CF15" s="331">
        <v>0</v>
      </c>
      <c r="CG15" s="331">
        <v>0</v>
      </c>
      <c r="CH15" s="331">
        <v>0</v>
      </c>
      <c r="CI15" s="331">
        <v>0</v>
      </c>
      <c r="CJ15" s="331">
        <v>0</v>
      </c>
      <c r="CK15" s="331">
        <v>0</v>
      </c>
      <c r="CL15" s="331">
        <v>0</v>
      </c>
      <c r="CM15" s="331">
        <v>0</v>
      </c>
      <c r="CN15" s="331">
        <v>0</v>
      </c>
      <c r="CO15" s="331">
        <v>0</v>
      </c>
      <c r="CP15" s="331">
        <v>0</v>
      </c>
      <c r="CQ15" s="331">
        <v>0</v>
      </c>
      <c r="CR15" s="331">
        <v>0</v>
      </c>
      <c r="CS15" s="331">
        <v>0</v>
      </c>
      <c r="CT15" s="331">
        <v>0</v>
      </c>
      <c r="CU15" s="331">
        <v>0</v>
      </c>
      <c r="CV15" s="331">
        <v>0</v>
      </c>
      <c r="CW15" s="331">
        <v>0</v>
      </c>
      <c r="CX15" s="331">
        <v>0</v>
      </c>
      <c r="CY15" s="331">
        <v>0</v>
      </c>
      <c r="CZ15" s="331">
        <v>0</v>
      </c>
      <c r="DA15" s="331">
        <v>0</v>
      </c>
      <c r="DB15" s="331">
        <v>0</v>
      </c>
      <c r="DC15" s="331">
        <v>0</v>
      </c>
      <c r="DD15" s="331">
        <v>0</v>
      </c>
      <c r="DE15" s="331">
        <v>0</v>
      </c>
      <c r="DF15" s="331">
        <v>0</v>
      </c>
      <c r="DG15" s="332">
        <v>0</v>
      </c>
    </row>
    <row r="16" spans="1:111" ht="15.5" customHeight="1" x14ac:dyDescent="0.3">
      <c r="A16" s="236">
        <v>10</v>
      </c>
      <c r="B16" s="228" t="s">
        <v>278</v>
      </c>
      <c r="C16" s="222" t="s">
        <v>203</v>
      </c>
      <c r="D16" s="327">
        <v>0</v>
      </c>
      <c r="E16" s="329">
        <v>0</v>
      </c>
      <c r="F16" s="329">
        <v>0</v>
      </c>
      <c r="G16" s="329">
        <v>0</v>
      </c>
      <c r="H16" s="329">
        <v>0</v>
      </c>
      <c r="I16" s="329">
        <v>0</v>
      </c>
      <c r="J16" s="329">
        <v>0</v>
      </c>
      <c r="K16" s="329">
        <v>0</v>
      </c>
      <c r="L16" s="329">
        <v>0</v>
      </c>
      <c r="M16" s="328">
        <f t="array" ref="M16">-生産者価格評価表!$DX16/(MMULT(投入係数表!$D16:$DG16,生産者価格評価表!$DZ$7:$DZ$114)+生産者価格評価表!$DO16)</f>
        <v>0.1076646984323819</v>
      </c>
      <c r="N16" s="329">
        <v>0</v>
      </c>
      <c r="O16" s="329">
        <v>0</v>
      </c>
      <c r="P16" s="329">
        <v>0</v>
      </c>
      <c r="Q16" s="329">
        <v>0</v>
      </c>
      <c r="R16" s="329">
        <v>0</v>
      </c>
      <c r="S16" s="329">
        <v>0</v>
      </c>
      <c r="T16" s="329">
        <v>0</v>
      </c>
      <c r="U16" s="329">
        <v>0</v>
      </c>
      <c r="V16" s="329">
        <v>0</v>
      </c>
      <c r="W16" s="329">
        <v>0</v>
      </c>
      <c r="X16" s="329">
        <v>0</v>
      </c>
      <c r="Y16" s="329">
        <v>0</v>
      </c>
      <c r="Z16" s="329">
        <v>0</v>
      </c>
      <c r="AA16" s="329">
        <v>0</v>
      </c>
      <c r="AB16" s="329">
        <v>0</v>
      </c>
      <c r="AC16" s="329">
        <v>0</v>
      </c>
      <c r="AD16" s="329">
        <v>0</v>
      </c>
      <c r="AE16" s="329">
        <v>0</v>
      </c>
      <c r="AF16" s="329">
        <v>0</v>
      </c>
      <c r="AG16" s="329">
        <v>0</v>
      </c>
      <c r="AH16" s="329">
        <v>0</v>
      </c>
      <c r="AI16" s="329">
        <v>0</v>
      </c>
      <c r="AJ16" s="329">
        <v>0</v>
      </c>
      <c r="AK16" s="329">
        <v>0</v>
      </c>
      <c r="AL16" s="329">
        <v>0</v>
      </c>
      <c r="AM16" s="329">
        <v>0</v>
      </c>
      <c r="AN16" s="329">
        <v>0</v>
      </c>
      <c r="AO16" s="329">
        <v>0</v>
      </c>
      <c r="AP16" s="329">
        <v>0</v>
      </c>
      <c r="AQ16" s="329">
        <v>0</v>
      </c>
      <c r="AR16" s="329">
        <v>0</v>
      </c>
      <c r="AS16" s="329">
        <v>0</v>
      </c>
      <c r="AT16" s="329">
        <v>0</v>
      </c>
      <c r="AU16" s="331">
        <v>0</v>
      </c>
      <c r="AV16" s="331">
        <v>0</v>
      </c>
      <c r="AW16" s="331">
        <v>0</v>
      </c>
      <c r="AX16" s="331">
        <v>0</v>
      </c>
      <c r="AY16" s="331">
        <v>0</v>
      </c>
      <c r="AZ16" s="331">
        <v>0</v>
      </c>
      <c r="BA16" s="331">
        <v>0</v>
      </c>
      <c r="BB16" s="331">
        <v>0</v>
      </c>
      <c r="BC16" s="331">
        <v>0</v>
      </c>
      <c r="BD16" s="331">
        <v>0</v>
      </c>
      <c r="BE16" s="331">
        <v>0</v>
      </c>
      <c r="BF16" s="331">
        <v>0</v>
      </c>
      <c r="BG16" s="331">
        <v>0</v>
      </c>
      <c r="BH16" s="331">
        <v>0</v>
      </c>
      <c r="BI16" s="331">
        <v>0</v>
      </c>
      <c r="BJ16" s="331">
        <v>0</v>
      </c>
      <c r="BK16" s="331">
        <v>0</v>
      </c>
      <c r="BL16" s="331">
        <v>0</v>
      </c>
      <c r="BM16" s="331">
        <v>0</v>
      </c>
      <c r="BN16" s="331">
        <v>0</v>
      </c>
      <c r="BO16" s="331">
        <v>0</v>
      </c>
      <c r="BP16" s="331">
        <v>0</v>
      </c>
      <c r="BQ16" s="331">
        <v>0</v>
      </c>
      <c r="BR16" s="331">
        <v>0</v>
      </c>
      <c r="BS16" s="331">
        <v>0</v>
      </c>
      <c r="BT16" s="331">
        <v>0</v>
      </c>
      <c r="BU16" s="331">
        <v>0</v>
      </c>
      <c r="BV16" s="331">
        <v>0</v>
      </c>
      <c r="BW16" s="331">
        <v>0</v>
      </c>
      <c r="BX16" s="331">
        <v>0</v>
      </c>
      <c r="BY16" s="331">
        <v>0</v>
      </c>
      <c r="BZ16" s="331">
        <v>0</v>
      </c>
      <c r="CA16" s="331">
        <v>0</v>
      </c>
      <c r="CB16" s="331">
        <v>0</v>
      </c>
      <c r="CC16" s="331">
        <v>0</v>
      </c>
      <c r="CD16" s="331">
        <v>0</v>
      </c>
      <c r="CE16" s="331">
        <v>0</v>
      </c>
      <c r="CF16" s="331">
        <v>0</v>
      </c>
      <c r="CG16" s="331">
        <v>0</v>
      </c>
      <c r="CH16" s="331">
        <v>0</v>
      </c>
      <c r="CI16" s="331">
        <v>0</v>
      </c>
      <c r="CJ16" s="331">
        <v>0</v>
      </c>
      <c r="CK16" s="331">
        <v>0</v>
      </c>
      <c r="CL16" s="331">
        <v>0</v>
      </c>
      <c r="CM16" s="331">
        <v>0</v>
      </c>
      <c r="CN16" s="331">
        <v>0</v>
      </c>
      <c r="CO16" s="331">
        <v>0</v>
      </c>
      <c r="CP16" s="331">
        <v>0</v>
      </c>
      <c r="CQ16" s="331">
        <v>0</v>
      </c>
      <c r="CR16" s="331">
        <v>0</v>
      </c>
      <c r="CS16" s="331">
        <v>0</v>
      </c>
      <c r="CT16" s="331">
        <v>0</v>
      </c>
      <c r="CU16" s="331">
        <v>0</v>
      </c>
      <c r="CV16" s="331">
        <v>0</v>
      </c>
      <c r="CW16" s="331">
        <v>0</v>
      </c>
      <c r="CX16" s="331">
        <v>0</v>
      </c>
      <c r="CY16" s="331">
        <v>0</v>
      </c>
      <c r="CZ16" s="331">
        <v>0</v>
      </c>
      <c r="DA16" s="331">
        <v>0</v>
      </c>
      <c r="DB16" s="331">
        <v>0</v>
      </c>
      <c r="DC16" s="331">
        <v>0</v>
      </c>
      <c r="DD16" s="331">
        <v>0</v>
      </c>
      <c r="DE16" s="331">
        <v>0</v>
      </c>
      <c r="DF16" s="331">
        <v>0</v>
      </c>
      <c r="DG16" s="332">
        <v>0</v>
      </c>
    </row>
    <row r="17" spans="1:111" ht="15.5" customHeight="1" x14ac:dyDescent="0.3">
      <c r="A17" s="236">
        <v>11</v>
      </c>
      <c r="B17" s="228" t="s">
        <v>279</v>
      </c>
      <c r="C17" s="222" t="s">
        <v>204</v>
      </c>
      <c r="D17" s="327">
        <v>0</v>
      </c>
      <c r="E17" s="329">
        <v>0</v>
      </c>
      <c r="F17" s="329">
        <v>0</v>
      </c>
      <c r="G17" s="329">
        <v>0</v>
      </c>
      <c r="H17" s="329">
        <v>0</v>
      </c>
      <c r="I17" s="329">
        <v>0</v>
      </c>
      <c r="J17" s="329">
        <v>0</v>
      </c>
      <c r="K17" s="329">
        <v>0</v>
      </c>
      <c r="L17" s="329">
        <v>0</v>
      </c>
      <c r="M17" s="329">
        <v>0</v>
      </c>
      <c r="N17" s="328">
        <f t="array" ref="N17">-生産者価格評価表!$DX17/(MMULT(投入係数表!$D17:$DG17,生産者価格評価表!$DZ$7:$DZ$114)+生産者価格評価表!$DO17)</f>
        <v>0.52166610289387716</v>
      </c>
      <c r="O17" s="329">
        <v>0</v>
      </c>
      <c r="P17" s="329">
        <v>0</v>
      </c>
      <c r="Q17" s="329">
        <v>0</v>
      </c>
      <c r="R17" s="329">
        <v>0</v>
      </c>
      <c r="S17" s="329">
        <v>0</v>
      </c>
      <c r="T17" s="329">
        <v>0</v>
      </c>
      <c r="U17" s="329">
        <v>0</v>
      </c>
      <c r="V17" s="329">
        <v>0</v>
      </c>
      <c r="W17" s="329">
        <v>0</v>
      </c>
      <c r="X17" s="329">
        <v>0</v>
      </c>
      <c r="Y17" s="329">
        <v>0</v>
      </c>
      <c r="Z17" s="329">
        <v>0</v>
      </c>
      <c r="AA17" s="329">
        <v>0</v>
      </c>
      <c r="AB17" s="329">
        <v>0</v>
      </c>
      <c r="AC17" s="329">
        <v>0</v>
      </c>
      <c r="AD17" s="329">
        <v>0</v>
      </c>
      <c r="AE17" s="329">
        <v>0</v>
      </c>
      <c r="AF17" s="329">
        <v>0</v>
      </c>
      <c r="AG17" s="329">
        <v>0</v>
      </c>
      <c r="AH17" s="329">
        <v>0</v>
      </c>
      <c r="AI17" s="329">
        <v>0</v>
      </c>
      <c r="AJ17" s="329">
        <v>0</v>
      </c>
      <c r="AK17" s="329">
        <v>0</v>
      </c>
      <c r="AL17" s="329">
        <v>0</v>
      </c>
      <c r="AM17" s="329">
        <v>0</v>
      </c>
      <c r="AN17" s="329">
        <v>0</v>
      </c>
      <c r="AO17" s="329">
        <v>0</v>
      </c>
      <c r="AP17" s="329">
        <v>0</v>
      </c>
      <c r="AQ17" s="329">
        <v>0</v>
      </c>
      <c r="AR17" s="329">
        <v>0</v>
      </c>
      <c r="AS17" s="329">
        <v>0</v>
      </c>
      <c r="AT17" s="329">
        <v>0</v>
      </c>
      <c r="AU17" s="331">
        <v>0</v>
      </c>
      <c r="AV17" s="331">
        <v>0</v>
      </c>
      <c r="AW17" s="331">
        <v>0</v>
      </c>
      <c r="AX17" s="331">
        <v>0</v>
      </c>
      <c r="AY17" s="331">
        <v>0</v>
      </c>
      <c r="AZ17" s="331">
        <v>0</v>
      </c>
      <c r="BA17" s="331">
        <v>0</v>
      </c>
      <c r="BB17" s="331">
        <v>0</v>
      </c>
      <c r="BC17" s="331">
        <v>0</v>
      </c>
      <c r="BD17" s="331">
        <v>0</v>
      </c>
      <c r="BE17" s="331">
        <v>0</v>
      </c>
      <c r="BF17" s="331">
        <v>0</v>
      </c>
      <c r="BG17" s="331">
        <v>0</v>
      </c>
      <c r="BH17" s="331">
        <v>0</v>
      </c>
      <c r="BI17" s="331">
        <v>0</v>
      </c>
      <c r="BJ17" s="331">
        <v>0</v>
      </c>
      <c r="BK17" s="331">
        <v>0</v>
      </c>
      <c r="BL17" s="331">
        <v>0</v>
      </c>
      <c r="BM17" s="331">
        <v>0</v>
      </c>
      <c r="BN17" s="331">
        <v>0</v>
      </c>
      <c r="BO17" s="331">
        <v>0</v>
      </c>
      <c r="BP17" s="331">
        <v>0</v>
      </c>
      <c r="BQ17" s="331">
        <v>0</v>
      </c>
      <c r="BR17" s="331">
        <v>0</v>
      </c>
      <c r="BS17" s="331">
        <v>0</v>
      </c>
      <c r="BT17" s="331">
        <v>0</v>
      </c>
      <c r="BU17" s="331">
        <v>0</v>
      </c>
      <c r="BV17" s="331">
        <v>0</v>
      </c>
      <c r="BW17" s="331">
        <v>0</v>
      </c>
      <c r="BX17" s="331">
        <v>0</v>
      </c>
      <c r="BY17" s="331">
        <v>0</v>
      </c>
      <c r="BZ17" s="331">
        <v>0</v>
      </c>
      <c r="CA17" s="331">
        <v>0</v>
      </c>
      <c r="CB17" s="331">
        <v>0</v>
      </c>
      <c r="CC17" s="331">
        <v>0</v>
      </c>
      <c r="CD17" s="331">
        <v>0</v>
      </c>
      <c r="CE17" s="331">
        <v>0</v>
      </c>
      <c r="CF17" s="331">
        <v>0</v>
      </c>
      <c r="CG17" s="331">
        <v>0</v>
      </c>
      <c r="CH17" s="331">
        <v>0</v>
      </c>
      <c r="CI17" s="331">
        <v>0</v>
      </c>
      <c r="CJ17" s="331">
        <v>0</v>
      </c>
      <c r="CK17" s="331">
        <v>0</v>
      </c>
      <c r="CL17" s="331">
        <v>0</v>
      </c>
      <c r="CM17" s="331">
        <v>0</v>
      </c>
      <c r="CN17" s="331">
        <v>0</v>
      </c>
      <c r="CO17" s="331">
        <v>0</v>
      </c>
      <c r="CP17" s="331">
        <v>0</v>
      </c>
      <c r="CQ17" s="331">
        <v>0</v>
      </c>
      <c r="CR17" s="331">
        <v>0</v>
      </c>
      <c r="CS17" s="331">
        <v>0</v>
      </c>
      <c r="CT17" s="331">
        <v>0</v>
      </c>
      <c r="CU17" s="331">
        <v>0</v>
      </c>
      <c r="CV17" s="331">
        <v>0</v>
      </c>
      <c r="CW17" s="331">
        <v>0</v>
      </c>
      <c r="CX17" s="331">
        <v>0</v>
      </c>
      <c r="CY17" s="331">
        <v>0</v>
      </c>
      <c r="CZ17" s="331">
        <v>0</v>
      </c>
      <c r="DA17" s="331">
        <v>0</v>
      </c>
      <c r="DB17" s="331">
        <v>0</v>
      </c>
      <c r="DC17" s="331">
        <v>0</v>
      </c>
      <c r="DD17" s="331">
        <v>0</v>
      </c>
      <c r="DE17" s="331">
        <v>0</v>
      </c>
      <c r="DF17" s="331">
        <v>0</v>
      </c>
      <c r="DG17" s="332">
        <v>0</v>
      </c>
    </row>
    <row r="18" spans="1:111" ht="15.5" customHeight="1" x14ac:dyDescent="0.3">
      <c r="A18" s="236">
        <v>12</v>
      </c>
      <c r="B18" s="228" t="s">
        <v>280</v>
      </c>
      <c r="C18" s="222" t="s">
        <v>205</v>
      </c>
      <c r="D18" s="327">
        <v>0</v>
      </c>
      <c r="E18" s="329">
        <v>0</v>
      </c>
      <c r="F18" s="329">
        <v>0</v>
      </c>
      <c r="G18" s="329">
        <v>0</v>
      </c>
      <c r="H18" s="329">
        <v>0</v>
      </c>
      <c r="I18" s="329">
        <v>0</v>
      </c>
      <c r="J18" s="329">
        <v>0</v>
      </c>
      <c r="K18" s="329">
        <v>0</v>
      </c>
      <c r="L18" s="329">
        <v>0</v>
      </c>
      <c r="M18" s="329">
        <v>0</v>
      </c>
      <c r="N18" s="329">
        <v>0</v>
      </c>
      <c r="O18" s="328">
        <f t="array" ref="O18">-生産者価格評価表!$DX18/(MMULT(投入係数表!$D18:$DG18,生産者価格評価表!$DZ$7:$DZ$114)+生産者価格評価表!$DO18)</f>
        <v>0.35839006508565874</v>
      </c>
      <c r="P18" s="329">
        <v>0</v>
      </c>
      <c r="Q18" s="329">
        <v>0</v>
      </c>
      <c r="R18" s="329">
        <v>0</v>
      </c>
      <c r="S18" s="329">
        <v>0</v>
      </c>
      <c r="T18" s="329">
        <v>0</v>
      </c>
      <c r="U18" s="329">
        <v>0</v>
      </c>
      <c r="V18" s="329">
        <v>0</v>
      </c>
      <c r="W18" s="329">
        <v>0</v>
      </c>
      <c r="X18" s="329">
        <v>0</v>
      </c>
      <c r="Y18" s="329">
        <v>0</v>
      </c>
      <c r="Z18" s="329">
        <v>0</v>
      </c>
      <c r="AA18" s="329">
        <v>0</v>
      </c>
      <c r="AB18" s="329">
        <v>0</v>
      </c>
      <c r="AC18" s="329">
        <v>0</v>
      </c>
      <c r="AD18" s="329">
        <v>0</v>
      </c>
      <c r="AE18" s="329">
        <v>0</v>
      </c>
      <c r="AF18" s="329">
        <v>0</v>
      </c>
      <c r="AG18" s="329">
        <v>0</v>
      </c>
      <c r="AH18" s="329">
        <v>0</v>
      </c>
      <c r="AI18" s="329">
        <v>0</v>
      </c>
      <c r="AJ18" s="329">
        <v>0</v>
      </c>
      <c r="AK18" s="329">
        <v>0</v>
      </c>
      <c r="AL18" s="329">
        <v>0</v>
      </c>
      <c r="AM18" s="329">
        <v>0</v>
      </c>
      <c r="AN18" s="329">
        <v>0</v>
      </c>
      <c r="AO18" s="329">
        <v>0</v>
      </c>
      <c r="AP18" s="329">
        <v>0</v>
      </c>
      <c r="AQ18" s="329">
        <v>0</v>
      </c>
      <c r="AR18" s="329">
        <v>0</v>
      </c>
      <c r="AS18" s="329">
        <v>0</v>
      </c>
      <c r="AT18" s="329">
        <v>0</v>
      </c>
      <c r="AU18" s="331">
        <v>0</v>
      </c>
      <c r="AV18" s="331">
        <v>0</v>
      </c>
      <c r="AW18" s="331">
        <v>0</v>
      </c>
      <c r="AX18" s="331">
        <v>0</v>
      </c>
      <c r="AY18" s="331">
        <v>0</v>
      </c>
      <c r="AZ18" s="331">
        <v>0</v>
      </c>
      <c r="BA18" s="331">
        <v>0</v>
      </c>
      <c r="BB18" s="331">
        <v>0</v>
      </c>
      <c r="BC18" s="331">
        <v>0</v>
      </c>
      <c r="BD18" s="331">
        <v>0</v>
      </c>
      <c r="BE18" s="331">
        <v>0</v>
      </c>
      <c r="BF18" s="331">
        <v>0</v>
      </c>
      <c r="BG18" s="331">
        <v>0</v>
      </c>
      <c r="BH18" s="331">
        <v>0</v>
      </c>
      <c r="BI18" s="331">
        <v>0</v>
      </c>
      <c r="BJ18" s="331">
        <v>0</v>
      </c>
      <c r="BK18" s="331">
        <v>0</v>
      </c>
      <c r="BL18" s="331">
        <v>0</v>
      </c>
      <c r="BM18" s="331">
        <v>0</v>
      </c>
      <c r="BN18" s="331">
        <v>0</v>
      </c>
      <c r="BO18" s="331">
        <v>0</v>
      </c>
      <c r="BP18" s="331">
        <v>0</v>
      </c>
      <c r="BQ18" s="331">
        <v>0</v>
      </c>
      <c r="BR18" s="331">
        <v>0</v>
      </c>
      <c r="BS18" s="331">
        <v>0</v>
      </c>
      <c r="BT18" s="331">
        <v>0</v>
      </c>
      <c r="BU18" s="331">
        <v>0</v>
      </c>
      <c r="BV18" s="331">
        <v>0</v>
      </c>
      <c r="BW18" s="331">
        <v>0</v>
      </c>
      <c r="BX18" s="331">
        <v>0</v>
      </c>
      <c r="BY18" s="331">
        <v>0</v>
      </c>
      <c r="BZ18" s="331">
        <v>0</v>
      </c>
      <c r="CA18" s="331">
        <v>0</v>
      </c>
      <c r="CB18" s="331">
        <v>0</v>
      </c>
      <c r="CC18" s="331">
        <v>0</v>
      </c>
      <c r="CD18" s="331">
        <v>0</v>
      </c>
      <c r="CE18" s="331">
        <v>0</v>
      </c>
      <c r="CF18" s="331">
        <v>0</v>
      </c>
      <c r="CG18" s="331">
        <v>0</v>
      </c>
      <c r="CH18" s="331">
        <v>0</v>
      </c>
      <c r="CI18" s="331">
        <v>0</v>
      </c>
      <c r="CJ18" s="331">
        <v>0</v>
      </c>
      <c r="CK18" s="331">
        <v>0</v>
      </c>
      <c r="CL18" s="331">
        <v>0</v>
      </c>
      <c r="CM18" s="331">
        <v>0</v>
      </c>
      <c r="CN18" s="331">
        <v>0</v>
      </c>
      <c r="CO18" s="331">
        <v>0</v>
      </c>
      <c r="CP18" s="331">
        <v>0</v>
      </c>
      <c r="CQ18" s="331">
        <v>0</v>
      </c>
      <c r="CR18" s="331">
        <v>0</v>
      </c>
      <c r="CS18" s="331">
        <v>0</v>
      </c>
      <c r="CT18" s="331">
        <v>0</v>
      </c>
      <c r="CU18" s="331">
        <v>0</v>
      </c>
      <c r="CV18" s="331">
        <v>0</v>
      </c>
      <c r="CW18" s="331">
        <v>0</v>
      </c>
      <c r="CX18" s="331">
        <v>0</v>
      </c>
      <c r="CY18" s="331">
        <v>0</v>
      </c>
      <c r="CZ18" s="331">
        <v>0</v>
      </c>
      <c r="DA18" s="331">
        <v>0</v>
      </c>
      <c r="DB18" s="331">
        <v>0</v>
      </c>
      <c r="DC18" s="331">
        <v>0</v>
      </c>
      <c r="DD18" s="331">
        <v>0</v>
      </c>
      <c r="DE18" s="331">
        <v>0</v>
      </c>
      <c r="DF18" s="331">
        <v>0</v>
      </c>
      <c r="DG18" s="332">
        <v>0</v>
      </c>
    </row>
    <row r="19" spans="1:111" ht="15.5" customHeight="1" x14ac:dyDescent="0.3">
      <c r="A19" s="236">
        <v>13</v>
      </c>
      <c r="B19" s="228" t="s">
        <v>281</v>
      </c>
      <c r="C19" s="222" t="s">
        <v>282</v>
      </c>
      <c r="D19" s="327">
        <v>0</v>
      </c>
      <c r="E19" s="329">
        <v>0</v>
      </c>
      <c r="F19" s="329">
        <v>0</v>
      </c>
      <c r="G19" s="329">
        <v>0</v>
      </c>
      <c r="H19" s="329">
        <v>0</v>
      </c>
      <c r="I19" s="329">
        <v>0</v>
      </c>
      <c r="J19" s="329">
        <v>0</v>
      </c>
      <c r="K19" s="329">
        <v>0</v>
      </c>
      <c r="L19" s="329">
        <v>0</v>
      </c>
      <c r="M19" s="329">
        <v>0</v>
      </c>
      <c r="N19" s="329">
        <v>0</v>
      </c>
      <c r="O19" s="329">
        <v>0</v>
      </c>
      <c r="P19" s="328">
        <f t="array" ref="P19">-生産者価格評価表!$DX19/(MMULT(投入係数表!$D19:$DG19,生産者価格評価表!$DZ$7:$DZ$114)+生産者価格評価表!$DO19)</f>
        <v>0.70958780585666781</v>
      </c>
      <c r="Q19" s="329">
        <v>0</v>
      </c>
      <c r="R19" s="329">
        <v>0</v>
      </c>
      <c r="S19" s="329">
        <v>0</v>
      </c>
      <c r="T19" s="329">
        <v>0</v>
      </c>
      <c r="U19" s="329">
        <v>0</v>
      </c>
      <c r="V19" s="329">
        <v>0</v>
      </c>
      <c r="W19" s="329">
        <v>0</v>
      </c>
      <c r="X19" s="329">
        <v>0</v>
      </c>
      <c r="Y19" s="329">
        <v>0</v>
      </c>
      <c r="Z19" s="329">
        <v>0</v>
      </c>
      <c r="AA19" s="329">
        <v>0</v>
      </c>
      <c r="AB19" s="329">
        <v>0</v>
      </c>
      <c r="AC19" s="329">
        <v>0</v>
      </c>
      <c r="AD19" s="329">
        <v>0</v>
      </c>
      <c r="AE19" s="329">
        <v>0</v>
      </c>
      <c r="AF19" s="329">
        <v>0</v>
      </c>
      <c r="AG19" s="329">
        <v>0</v>
      </c>
      <c r="AH19" s="329">
        <v>0</v>
      </c>
      <c r="AI19" s="329">
        <v>0</v>
      </c>
      <c r="AJ19" s="329">
        <v>0</v>
      </c>
      <c r="AK19" s="329">
        <v>0</v>
      </c>
      <c r="AL19" s="329">
        <v>0</v>
      </c>
      <c r="AM19" s="329">
        <v>0</v>
      </c>
      <c r="AN19" s="329">
        <v>0</v>
      </c>
      <c r="AO19" s="329">
        <v>0</v>
      </c>
      <c r="AP19" s="329">
        <v>0</v>
      </c>
      <c r="AQ19" s="329">
        <v>0</v>
      </c>
      <c r="AR19" s="329">
        <v>0</v>
      </c>
      <c r="AS19" s="329">
        <v>0</v>
      </c>
      <c r="AT19" s="329">
        <v>0</v>
      </c>
      <c r="AU19" s="331">
        <v>0</v>
      </c>
      <c r="AV19" s="331">
        <v>0</v>
      </c>
      <c r="AW19" s="331">
        <v>0</v>
      </c>
      <c r="AX19" s="331">
        <v>0</v>
      </c>
      <c r="AY19" s="331">
        <v>0</v>
      </c>
      <c r="AZ19" s="331">
        <v>0</v>
      </c>
      <c r="BA19" s="331">
        <v>0</v>
      </c>
      <c r="BB19" s="331">
        <v>0</v>
      </c>
      <c r="BC19" s="331">
        <v>0</v>
      </c>
      <c r="BD19" s="331">
        <v>0</v>
      </c>
      <c r="BE19" s="331">
        <v>0</v>
      </c>
      <c r="BF19" s="331">
        <v>0</v>
      </c>
      <c r="BG19" s="331">
        <v>0</v>
      </c>
      <c r="BH19" s="331">
        <v>0</v>
      </c>
      <c r="BI19" s="331">
        <v>0</v>
      </c>
      <c r="BJ19" s="331">
        <v>0</v>
      </c>
      <c r="BK19" s="331">
        <v>0</v>
      </c>
      <c r="BL19" s="331">
        <v>0</v>
      </c>
      <c r="BM19" s="331">
        <v>0</v>
      </c>
      <c r="BN19" s="331">
        <v>0</v>
      </c>
      <c r="BO19" s="331">
        <v>0</v>
      </c>
      <c r="BP19" s="331">
        <v>0</v>
      </c>
      <c r="BQ19" s="331">
        <v>0</v>
      </c>
      <c r="BR19" s="331">
        <v>0</v>
      </c>
      <c r="BS19" s="331">
        <v>0</v>
      </c>
      <c r="BT19" s="331">
        <v>0</v>
      </c>
      <c r="BU19" s="331">
        <v>0</v>
      </c>
      <c r="BV19" s="331">
        <v>0</v>
      </c>
      <c r="BW19" s="331">
        <v>0</v>
      </c>
      <c r="BX19" s="331">
        <v>0</v>
      </c>
      <c r="BY19" s="331">
        <v>0</v>
      </c>
      <c r="BZ19" s="331">
        <v>0</v>
      </c>
      <c r="CA19" s="331">
        <v>0</v>
      </c>
      <c r="CB19" s="331">
        <v>0</v>
      </c>
      <c r="CC19" s="331">
        <v>0</v>
      </c>
      <c r="CD19" s="331">
        <v>0</v>
      </c>
      <c r="CE19" s="331">
        <v>0</v>
      </c>
      <c r="CF19" s="331">
        <v>0</v>
      </c>
      <c r="CG19" s="331">
        <v>0</v>
      </c>
      <c r="CH19" s="331">
        <v>0</v>
      </c>
      <c r="CI19" s="331">
        <v>0</v>
      </c>
      <c r="CJ19" s="331">
        <v>0</v>
      </c>
      <c r="CK19" s="331">
        <v>0</v>
      </c>
      <c r="CL19" s="331">
        <v>0</v>
      </c>
      <c r="CM19" s="331">
        <v>0</v>
      </c>
      <c r="CN19" s="331">
        <v>0</v>
      </c>
      <c r="CO19" s="331">
        <v>0</v>
      </c>
      <c r="CP19" s="331">
        <v>0</v>
      </c>
      <c r="CQ19" s="331">
        <v>0</v>
      </c>
      <c r="CR19" s="331">
        <v>0</v>
      </c>
      <c r="CS19" s="331">
        <v>0</v>
      </c>
      <c r="CT19" s="331">
        <v>0</v>
      </c>
      <c r="CU19" s="331">
        <v>0</v>
      </c>
      <c r="CV19" s="331">
        <v>0</v>
      </c>
      <c r="CW19" s="331">
        <v>0</v>
      </c>
      <c r="CX19" s="331">
        <v>0</v>
      </c>
      <c r="CY19" s="331">
        <v>0</v>
      </c>
      <c r="CZ19" s="331">
        <v>0</v>
      </c>
      <c r="DA19" s="331">
        <v>0</v>
      </c>
      <c r="DB19" s="331">
        <v>0</v>
      </c>
      <c r="DC19" s="331">
        <v>0</v>
      </c>
      <c r="DD19" s="331">
        <v>0</v>
      </c>
      <c r="DE19" s="331">
        <v>0</v>
      </c>
      <c r="DF19" s="331">
        <v>0</v>
      </c>
      <c r="DG19" s="332">
        <v>0</v>
      </c>
    </row>
    <row r="20" spans="1:111" ht="15.5" customHeight="1" x14ac:dyDescent="0.3">
      <c r="A20" s="236">
        <v>14</v>
      </c>
      <c r="B20" s="228" t="s">
        <v>283</v>
      </c>
      <c r="C20" s="222" t="s">
        <v>284</v>
      </c>
      <c r="D20" s="327">
        <v>0</v>
      </c>
      <c r="E20" s="329">
        <v>0</v>
      </c>
      <c r="F20" s="329">
        <v>0</v>
      </c>
      <c r="G20" s="329">
        <v>0</v>
      </c>
      <c r="H20" s="329">
        <v>0</v>
      </c>
      <c r="I20" s="329">
        <v>0</v>
      </c>
      <c r="J20" s="329">
        <v>0</v>
      </c>
      <c r="K20" s="329">
        <v>0</v>
      </c>
      <c r="L20" s="329">
        <v>0</v>
      </c>
      <c r="M20" s="329">
        <v>0</v>
      </c>
      <c r="N20" s="329">
        <v>0</v>
      </c>
      <c r="O20" s="329">
        <v>0</v>
      </c>
      <c r="P20" s="329">
        <v>0</v>
      </c>
      <c r="Q20" s="328">
        <f t="array" ref="Q20">-生産者価格評価表!$DX20/(MMULT(投入係数表!$D20:$DG20,生産者価格評価表!$DZ$7:$DZ$114)+生産者価格評価表!$DO20)</f>
        <v>0.29419749530957978</v>
      </c>
      <c r="R20" s="329">
        <v>0</v>
      </c>
      <c r="S20" s="329">
        <v>0</v>
      </c>
      <c r="T20" s="329">
        <v>0</v>
      </c>
      <c r="U20" s="329">
        <v>0</v>
      </c>
      <c r="V20" s="329">
        <v>0</v>
      </c>
      <c r="W20" s="329">
        <v>0</v>
      </c>
      <c r="X20" s="329">
        <v>0</v>
      </c>
      <c r="Y20" s="329">
        <v>0</v>
      </c>
      <c r="Z20" s="329">
        <v>0</v>
      </c>
      <c r="AA20" s="329">
        <v>0</v>
      </c>
      <c r="AB20" s="329">
        <v>0</v>
      </c>
      <c r="AC20" s="329">
        <v>0</v>
      </c>
      <c r="AD20" s="329">
        <v>0</v>
      </c>
      <c r="AE20" s="329">
        <v>0</v>
      </c>
      <c r="AF20" s="329">
        <v>0</v>
      </c>
      <c r="AG20" s="329">
        <v>0</v>
      </c>
      <c r="AH20" s="329">
        <v>0</v>
      </c>
      <c r="AI20" s="329">
        <v>0</v>
      </c>
      <c r="AJ20" s="329">
        <v>0</v>
      </c>
      <c r="AK20" s="329">
        <v>0</v>
      </c>
      <c r="AL20" s="329">
        <v>0</v>
      </c>
      <c r="AM20" s="329">
        <v>0</v>
      </c>
      <c r="AN20" s="329">
        <v>0</v>
      </c>
      <c r="AO20" s="329">
        <v>0</v>
      </c>
      <c r="AP20" s="329">
        <v>0</v>
      </c>
      <c r="AQ20" s="329">
        <v>0</v>
      </c>
      <c r="AR20" s="329">
        <v>0</v>
      </c>
      <c r="AS20" s="329">
        <v>0</v>
      </c>
      <c r="AT20" s="329">
        <v>0</v>
      </c>
      <c r="AU20" s="331">
        <v>0</v>
      </c>
      <c r="AV20" s="331">
        <v>0</v>
      </c>
      <c r="AW20" s="331">
        <v>0</v>
      </c>
      <c r="AX20" s="331">
        <v>0</v>
      </c>
      <c r="AY20" s="331">
        <v>0</v>
      </c>
      <c r="AZ20" s="331">
        <v>0</v>
      </c>
      <c r="BA20" s="331">
        <v>0</v>
      </c>
      <c r="BB20" s="331">
        <v>0</v>
      </c>
      <c r="BC20" s="331">
        <v>0</v>
      </c>
      <c r="BD20" s="331">
        <v>0</v>
      </c>
      <c r="BE20" s="331">
        <v>0</v>
      </c>
      <c r="BF20" s="331">
        <v>0</v>
      </c>
      <c r="BG20" s="331">
        <v>0</v>
      </c>
      <c r="BH20" s="331">
        <v>0</v>
      </c>
      <c r="BI20" s="331">
        <v>0</v>
      </c>
      <c r="BJ20" s="331">
        <v>0</v>
      </c>
      <c r="BK20" s="331">
        <v>0</v>
      </c>
      <c r="BL20" s="331">
        <v>0</v>
      </c>
      <c r="BM20" s="331">
        <v>0</v>
      </c>
      <c r="BN20" s="331">
        <v>0</v>
      </c>
      <c r="BO20" s="331">
        <v>0</v>
      </c>
      <c r="BP20" s="331">
        <v>0</v>
      </c>
      <c r="BQ20" s="331">
        <v>0</v>
      </c>
      <c r="BR20" s="331">
        <v>0</v>
      </c>
      <c r="BS20" s="331">
        <v>0</v>
      </c>
      <c r="BT20" s="331">
        <v>0</v>
      </c>
      <c r="BU20" s="331">
        <v>0</v>
      </c>
      <c r="BV20" s="331">
        <v>0</v>
      </c>
      <c r="BW20" s="331">
        <v>0</v>
      </c>
      <c r="BX20" s="331">
        <v>0</v>
      </c>
      <c r="BY20" s="331">
        <v>0</v>
      </c>
      <c r="BZ20" s="331">
        <v>0</v>
      </c>
      <c r="CA20" s="331">
        <v>0</v>
      </c>
      <c r="CB20" s="331">
        <v>0</v>
      </c>
      <c r="CC20" s="331">
        <v>0</v>
      </c>
      <c r="CD20" s="331">
        <v>0</v>
      </c>
      <c r="CE20" s="331">
        <v>0</v>
      </c>
      <c r="CF20" s="331">
        <v>0</v>
      </c>
      <c r="CG20" s="331">
        <v>0</v>
      </c>
      <c r="CH20" s="331">
        <v>0</v>
      </c>
      <c r="CI20" s="331">
        <v>0</v>
      </c>
      <c r="CJ20" s="331">
        <v>0</v>
      </c>
      <c r="CK20" s="331">
        <v>0</v>
      </c>
      <c r="CL20" s="331">
        <v>0</v>
      </c>
      <c r="CM20" s="331">
        <v>0</v>
      </c>
      <c r="CN20" s="331">
        <v>0</v>
      </c>
      <c r="CO20" s="331">
        <v>0</v>
      </c>
      <c r="CP20" s="331">
        <v>0</v>
      </c>
      <c r="CQ20" s="331">
        <v>0</v>
      </c>
      <c r="CR20" s="331">
        <v>0</v>
      </c>
      <c r="CS20" s="331">
        <v>0</v>
      </c>
      <c r="CT20" s="331">
        <v>0</v>
      </c>
      <c r="CU20" s="331">
        <v>0</v>
      </c>
      <c r="CV20" s="331">
        <v>0</v>
      </c>
      <c r="CW20" s="331">
        <v>0</v>
      </c>
      <c r="CX20" s="331">
        <v>0</v>
      </c>
      <c r="CY20" s="331">
        <v>0</v>
      </c>
      <c r="CZ20" s="331">
        <v>0</v>
      </c>
      <c r="DA20" s="331">
        <v>0</v>
      </c>
      <c r="DB20" s="331">
        <v>0</v>
      </c>
      <c r="DC20" s="331">
        <v>0</v>
      </c>
      <c r="DD20" s="331">
        <v>0</v>
      </c>
      <c r="DE20" s="331">
        <v>0</v>
      </c>
      <c r="DF20" s="331">
        <v>0</v>
      </c>
      <c r="DG20" s="332">
        <v>0</v>
      </c>
    </row>
    <row r="21" spans="1:111" ht="15.5" customHeight="1" x14ac:dyDescent="0.3">
      <c r="A21" s="236">
        <v>15</v>
      </c>
      <c r="B21" s="228" t="s">
        <v>285</v>
      </c>
      <c r="C21" s="222" t="s">
        <v>206</v>
      </c>
      <c r="D21" s="327">
        <v>0</v>
      </c>
      <c r="E21" s="329">
        <v>0</v>
      </c>
      <c r="F21" s="329">
        <v>0</v>
      </c>
      <c r="G21" s="329">
        <v>0</v>
      </c>
      <c r="H21" s="329">
        <v>0</v>
      </c>
      <c r="I21" s="329">
        <v>0</v>
      </c>
      <c r="J21" s="329">
        <v>0</v>
      </c>
      <c r="K21" s="329">
        <v>0</v>
      </c>
      <c r="L21" s="329">
        <v>0</v>
      </c>
      <c r="M21" s="329">
        <v>0</v>
      </c>
      <c r="N21" s="329">
        <v>0</v>
      </c>
      <c r="O21" s="329">
        <v>0</v>
      </c>
      <c r="P21" s="329">
        <v>0</v>
      </c>
      <c r="Q21" s="329">
        <v>0</v>
      </c>
      <c r="R21" s="328">
        <f t="array" ref="R21">-生産者価格評価表!$DX21/(MMULT(投入係数表!$D21:$DG21,生産者価格評価表!$DZ$7:$DZ$114)+生産者価格評価表!$DO21)</f>
        <v>0.3013471475949302</v>
      </c>
      <c r="S21" s="329">
        <v>0</v>
      </c>
      <c r="T21" s="329">
        <v>0</v>
      </c>
      <c r="U21" s="329">
        <v>0</v>
      </c>
      <c r="V21" s="329">
        <v>0</v>
      </c>
      <c r="W21" s="329">
        <v>0</v>
      </c>
      <c r="X21" s="329">
        <v>0</v>
      </c>
      <c r="Y21" s="329">
        <v>0</v>
      </c>
      <c r="Z21" s="329">
        <v>0</v>
      </c>
      <c r="AA21" s="329">
        <v>0</v>
      </c>
      <c r="AB21" s="329">
        <v>0</v>
      </c>
      <c r="AC21" s="329">
        <v>0</v>
      </c>
      <c r="AD21" s="329">
        <v>0</v>
      </c>
      <c r="AE21" s="329">
        <v>0</v>
      </c>
      <c r="AF21" s="329">
        <v>0</v>
      </c>
      <c r="AG21" s="329">
        <v>0</v>
      </c>
      <c r="AH21" s="329">
        <v>0</v>
      </c>
      <c r="AI21" s="329">
        <v>0</v>
      </c>
      <c r="AJ21" s="329">
        <v>0</v>
      </c>
      <c r="AK21" s="329">
        <v>0</v>
      </c>
      <c r="AL21" s="329">
        <v>0</v>
      </c>
      <c r="AM21" s="329">
        <v>0</v>
      </c>
      <c r="AN21" s="329">
        <v>0</v>
      </c>
      <c r="AO21" s="329">
        <v>0</v>
      </c>
      <c r="AP21" s="329">
        <v>0</v>
      </c>
      <c r="AQ21" s="329">
        <v>0</v>
      </c>
      <c r="AR21" s="329">
        <v>0</v>
      </c>
      <c r="AS21" s="329">
        <v>0</v>
      </c>
      <c r="AT21" s="329">
        <v>0</v>
      </c>
      <c r="AU21" s="331">
        <v>0</v>
      </c>
      <c r="AV21" s="331">
        <v>0</v>
      </c>
      <c r="AW21" s="331">
        <v>0</v>
      </c>
      <c r="AX21" s="331">
        <v>0</v>
      </c>
      <c r="AY21" s="331">
        <v>0</v>
      </c>
      <c r="AZ21" s="331">
        <v>0</v>
      </c>
      <c r="BA21" s="331">
        <v>0</v>
      </c>
      <c r="BB21" s="331">
        <v>0</v>
      </c>
      <c r="BC21" s="331">
        <v>0</v>
      </c>
      <c r="BD21" s="331">
        <v>0</v>
      </c>
      <c r="BE21" s="331">
        <v>0</v>
      </c>
      <c r="BF21" s="331">
        <v>0</v>
      </c>
      <c r="BG21" s="331">
        <v>0</v>
      </c>
      <c r="BH21" s="331">
        <v>0</v>
      </c>
      <c r="BI21" s="331">
        <v>0</v>
      </c>
      <c r="BJ21" s="331">
        <v>0</v>
      </c>
      <c r="BK21" s="331">
        <v>0</v>
      </c>
      <c r="BL21" s="331">
        <v>0</v>
      </c>
      <c r="BM21" s="331">
        <v>0</v>
      </c>
      <c r="BN21" s="331">
        <v>0</v>
      </c>
      <c r="BO21" s="331">
        <v>0</v>
      </c>
      <c r="BP21" s="331">
        <v>0</v>
      </c>
      <c r="BQ21" s="331">
        <v>0</v>
      </c>
      <c r="BR21" s="331">
        <v>0</v>
      </c>
      <c r="BS21" s="331">
        <v>0</v>
      </c>
      <c r="BT21" s="331">
        <v>0</v>
      </c>
      <c r="BU21" s="331">
        <v>0</v>
      </c>
      <c r="BV21" s="331">
        <v>0</v>
      </c>
      <c r="BW21" s="331">
        <v>0</v>
      </c>
      <c r="BX21" s="331">
        <v>0</v>
      </c>
      <c r="BY21" s="331">
        <v>0</v>
      </c>
      <c r="BZ21" s="331">
        <v>0</v>
      </c>
      <c r="CA21" s="331">
        <v>0</v>
      </c>
      <c r="CB21" s="331">
        <v>0</v>
      </c>
      <c r="CC21" s="331">
        <v>0</v>
      </c>
      <c r="CD21" s="331">
        <v>0</v>
      </c>
      <c r="CE21" s="331">
        <v>0</v>
      </c>
      <c r="CF21" s="331">
        <v>0</v>
      </c>
      <c r="CG21" s="331">
        <v>0</v>
      </c>
      <c r="CH21" s="331">
        <v>0</v>
      </c>
      <c r="CI21" s="331">
        <v>0</v>
      </c>
      <c r="CJ21" s="331">
        <v>0</v>
      </c>
      <c r="CK21" s="331">
        <v>0</v>
      </c>
      <c r="CL21" s="331">
        <v>0</v>
      </c>
      <c r="CM21" s="331">
        <v>0</v>
      </c>
      <c r="CN21" s="331">
        <v>0</v>
      </c>
      <c r="CO21" s="331">
        <v>0</v>
      </c>
      <c r="CP21" s="331">
        <v>0</v>
      </c>
      <c r="CQ21" s="331">
        <v>0</v>
      </c>
      <c r="CR21" s="331">
        <v>0</v>
      </c>
      <c r="CS21" s="331">
        <v>0</v>
      </c>
      <c r="CT21" s="331">
        <v>0</v>
      </c>
      <c r="CU21" s="331">
        <v>0</v>
      </c>
      <c r="CV21" s="331">
        <v>0</v>
      </c>
      <c r="CW21" s="331">
        <v>0</v>
      </c>
      <c r="CX21" s="331">
        <v>0</v>
      </c>
      <c r="CY21" s="331">
        <v>0</v>
      </c>
      <c r="CZ21" s="331">
        <v>0</v>
      </c>
      <c r="DA21" s="331">
        <v>0</v>
      </c>
      <c r="DB21" s="331">
        <v>0</v>
      </c>
      <c r="DC21" s="331">
        <v>0</v>
      </c>
      <c r="DD21" s="331">
        <v>0</v>
      </c>
      <c r="DE21" s="331">
        <v>0</v>
      </c>
      <c r="DF21" s="331">
        <v>0</v>
      </c>
      <c r="DG21" s="332">
        <v>0</v>
      </c>
    </row>
    <row r="22" spans="1:111" ht="15.5" customHeight="1" x14ac:dyDescent="0.3">
      <c r="A22" s="236">
        <v>16</v>
      </c>
      <c r="B22" s="228" t="s">
        <v>286</v>
      </c>
      <c r="C22" s="222" t="s">
        <v>207</v>
      </c>
      <c r="D22" s="327">
        <v>0</v>
      </c>
      <c r="E22" s="329">
        <v>0</v>
      </c>
      <c r="F22" s="329">
        <v>0</v>
      </c>
      <c r="G22" s="329">
        <v>0</v>
      </c>
      <c r="H22" s="329">
        <v>0</v>
      </c>
      <c r="I22" s="329">
        <v>0</v>
      </c>
      <c r="J22" s="329">
        <v>0</v>
      </c>
      <c r="K22" s="329">
        <v>0</v>
      </c>
      <c r="L22" s="329">
        <v>0</v>
      </c>
      <c r="M22" s="329">
        <v>0</v>
      </c>
      <c r="N22" s="329">
        <v>0</v>
      </c>
      <c r="O22" s="329">
        <v>0</v>
      </c>
      <c r="P22" s="329">
        <v>0</v>
      </c>
      <c r="Q22" s="329">
        <v>0</v>
      </c>
      <c r="R22" s="329">
        <v>0</v>
      </c>
      <c r="S22" s="328">
        <f t="array" ref="S22">-生産者価格評価表!$DX22/(MMULT(投入係数表!$D22:$DG22,生産者価格評価表!$DZ$7:$DZ$114)+生産者価格評価表!$DO22)</f>
        <v>7.6803444037092397E-2</v>
      </c>
      <c r="T22" s="329">
        <v>0</v>
      </c>
      <c r="U22" s="329">
        <v>0</v>
      </c>
      <c r="V22" s="329">
        <v>0</v>
      </c>
      <c r="W22" s="329">
        <v>0</v>
      </c>
      <c r="X22" s="329">
        <v>0</v>
      </c>
      <c r="Y22" s="329">
        <v>0</v>
      </c>
      <c r="Z22" s="329">
        <v>0</v>
      </c>
      <c r="AA22" s="329">
        <v>0</v>
      </c>
      <c r="AB22" s="329">
        <v>0</v>
      </c>
      <c r="AC22" s="329">
        <v>0</v>
      </c>
      <c r="AD22" s="329">
        <v>0</v>
      </c>
      <c r="AE22" s="329">
        <v>0</v>
      </c>
      <c r="AF22" s="329">
        <v>0</v>
      </c>
      <c r="AG22" s="329">
        <v>0</v>
      </c>
      <c r="AH22" s="329">
        <v>0</v>
      </c>
      <c r="AI22" s="329">
        <v>0</v>
      </c>
      <c r="AJ22" s="329">
        <v>0</v>
      </c>
      <c r="AK22" s="329">
        <v>0</v>
      </c>
      <c r="AL22" s="329">
        <v>0</v>
      </c>
      <c r="AM22" s="329">
        <v>0</v>
      </c>
      <c r="AN22" s="329">
        <v>0</v>
      </c>
      <c r="AO22" s="329">
        <v>0</v>
      </c>
      <c r="AP22" s="329">
        <v>0</v>
      </c>
      <c r="AQ22" s="329">
        <v>0</v>
      </c>
      <c r="AR22" s="329">
        <v>0</v>
      </c>
      <c r="AS22" s="329">
        <v>0</v>
      </c>
      <c r="AT22" s="329">
        <v>0</v>
      </c>
      <c r="AU22" s="331">
        <v>0</v>
      </c>
      <c r="AV22" s="331">
        <v>0</v>
      </c>
      <c r="AW22" s="331">
        <v>0</v>
      </c>
      <c r="AX22" s="331">
        <v>0</v>
      </c>
      <c r="AY22" s="331">
        <v>0</v>
      </c>
      <c r="AZ22" s="331">
        <v>0</v>
      </c>
      <c r="BA22" s="331">
        <v>0</v>
      </c>
      <c r="BB22" s="331">
        <v>0</v>
      </c>
      <c r="BC22" s="331">
        <v>0</v>
      </c>
      <c r="BD22" s="331">
        <v>0</v>
      </c>
      <c r="BE22" s="331">
        <v>0</v>
      </c>
      <c r="BF22" s="331">
        <v>0</v>
      </c>
      <c r="BG22" s="331">
        <v>0</v>
      </c>
      <c r="BH22" s="331">
        <v>0</v>
      </c>
      <c r="BI22" s="331">
        <v>0</v>
      </c>
      <c r="BJ22" s="331">
        <v>0</v>
      </c>
      <c r="BK22" s="331">
        <v>0</v>
      </c>
      <c r="BL22" s="331">
        <v>0</v>
      </c>
      <c r="BM22" s="331">
        <v>0</v>
      </c>
      <c r="BN22" s="331">
        <v>0</v>
      </c>
      <c r="BO22" s="331">
        <v>0</v>
      </c>
      <c r="BP22" s="331">
        <v>0</v>
      </c>
      <c r="BQ22" s="331">
        <v>0</v>
      </c>
      <c r="BR22" s="331">
        <v>0</v>
      </c>
      <c r="BS22" s="331">
        <v>0</v>
      </c>
      <c r="BT22" s="331">
        <v>0</v>
      </c>
      <c r="BU22" s="331">
        <v>0</v>
      </c>
      <c r="BV22" s="331">
        <v>0</v>
      </c>
      <c r="BW22" s="331">
        <v>0</v>
      </c>
      <c r="BX22" s="331">
        <v>0</v>
      </c>
      <c r="BY22" s="331">
        <v>0</v>
      </c>
      <c r="BZ22" s="331">
        <v>0</v>
      </c>
      <c r="CA22" s="331">
        <v>0</v>
      </c>
      <c r="CB22" s="331">
        <v>0</v>
      </c>
      <c r="CC22" s="331">
        <v>0</v>
      </c>
      <c r="CD22" s="331">
        <v>0</v>
      </c>
      <c r="CE22" s="331">
        <v>0</v>
      </c>
      <c r="CF22" s="331">
        <v>0</v>
      </c>
      <c r="CG22" s="331">
        <v>0</v>
      </c>
      <c r="CH22" s="331">
        <v>0</v>
      </c>
      <c r="CI22" s="331">
        <v>0</v>
      </c>
      <c r="CJ22" s="331">
        <v>0</v>
      </c>
      <c r="CK22" s="331">
        <v>0</v>
      </c>
      <c r="CL22" s="331">
        <v>0</v>
      </c>
      <c r="CM22" s="331">
        <v>0</v>
      </c>
      <c r="CN22" s="331">
        <v>0</v>
      </c>
      <c r="CO22" s="331">
        <v>0</v>
      </c>
      <c r="CP22" s="331">
        <v>0</v>
      </c>
      <c r="CQ22" s="331">
        <v>0</v>
      </c>
      <c r="CR22" s="331">
        <v>0</v>
      </c>
      <c r="CS22" s="331">
        <v>0</v>
      </c>
      <c r="CT22" s="331">
        <v>0</v>
      </c>
      <c r="CU22" s="331">
        <v>0</v>
      </c>
      <c r="CV22" s="331">
        <v>0</v>
      </c>
      <c r="CW22" s="331">
        <v>0</v>
      </c>
      <c r="CX22" s="331">
        <v>0</v>
      </c>
      <c r="CY22" s="331">
        <v>0</v>
      </c>
      <c r="CZ22" s="331">
        <v>0</v>
      </c>
      <c r="DA22" s="331">
        <v>0</v>
      </c>
      <c r="DB22" s="331">
        <v>0</v>
      </c>
      <c r="DC22" s="331">
        <v>0</v>
      </c>
      <c r="DD22" s="331">
        <v>0</v>
      </c>
      <c r="DE22" s="331">
        <v>0</v>
      </c>
      <c r="DF22" s="331">
        <v>0</v>
      </c>
      <c r="DG22" s="332">
        <v>0</v>
      </c>
    </row>
    <row r="23" spans="1:111" ht="15.5" customHeight="1" x14ac:dyDescent="0.3">
      <c r="A23" s="236">
        <v>17</v>
      </c>
      <c r="B23" s="228" t="s">
        <v>287</v>
      </c>
      <c r="C23" s="222" t="s">
        <v>208</v>
      </c>
      <c r="D23" s="327">
        <v>0</v>
      </c>
      <c r="E23" s="329">
        <v>0</v>
      </c>
      <c r="F23" s="329">
        <v>0</v>
      </c>
      <c r="G23" s="329">
        <v>0</v>
      </c>
      <c r="H23" s="329">
        <v>0</v>
      </c>
      <c r="I23" s="329">
        <v>0</v>
      </c>
      <c r="J23" s="329">
        <v>0</v>
      </c>
      <c r="K23" s="329">
        <v>0</v>
      </c>
      <c r="L23" s="329">
        <v>0</v>
      </c>
      <c r="M23" s="329">
        <v>0</v>
      </c>
      <c r="N23" s="329">
        <v>0</v>
      </c>
      <c r="O23" s="329">
        <v>0</v>
      </c>
      <c r="P23" s="329">
        <v>0</v>
      </c>
      <c r="Q23" s="329">
        <v>0</v>
      </c>
      <c r="R23" s="329">
        <v>0</v>
      </c>
      <c r="S23" s="329">
        <v>0</v>
      </c>
      <c r="T23" s="328">
        <f t="array" ref="T23">-生産者価格評価表!$DX23/(MMULT(投入係数表!$D23:$DG23,生産者価格評価表!$DZ$7:$DZ$114)+生産者価格評価表!$DO23)</f>
        <v>4.8200375860225721E-2</v>
      </c>
      <c r="U23" s="329">
        <v>0</v>
      </c>
      <c r="V23" s="329">
        <v>0</v>
      </c>
      <c r="W23" s="329">
        <v>0</v>
      </c>
      <c r="X23" s="329">
        <v>0</v>
      </c>
      <c r="Y23" s="329">
        <v>0</v>
      </c>
      <c r="Z23" s="329">
        <v>0</v>
      </c>
      <c r="AA23" s="329">
        <v>0</v>
      </c>
      <c r="AB23" s="329">
        <v>0</v>
      </c>
      <c r="AC23" s="329">
        <v>0</v>
      </c>
      <c r="AD23" s="329">
        <v>0</v>
      </c>
      <c r="AE23" s="329">
        <v>0</v>
      </c>
      <c r="AF23" s="329">
        <v>0</v>
      </c>
      <c r="AG23" s="329">
        <v>0</v>
      </c>
      <c r="AH23" s="329">
        <v>0</v>
      </c>
      <c r="AI23" s="329">
        <v>0</v>
      </c>
      <c r="AJ23" s="329">
        <v>0</v>
      </c>
      <c r="AK23" s="329">
        <v>0</v>
      </c>
      <c r="AL23" s="329">
        <v>0</v>
      </c>
      <c r="AM23" s="329">
        <v>0</v>
      </c>
      <c r="AN23" s="329">
        <v>0</v>
      </c>
      <c r="AO23" s="329">
        <v>0</v>
      </c>
      <c r="AP23" s="329">
        <v>0</v>
      </c>
      <c r="AQ23" s="329">
        <v>0</v>
      </c>
      <c r="AR23" s="329">
        <v>0</v>
      </c>
      <c r="AS23" s="329">
        <v>0</v>
      </c>
      <c r="AT23" s="329">
        <v>0</v>
      </c>
      <c r="AU23" s="331">
        <v>0</v>
      </c>
      <c r="AV23" s="331">
        <v>0</v>
      </c>
      <c r="AW23" s="331">
        <v>0</v>
      </c>
      <c r="AX23" s="331">
        <v>0</v>
      </c>
      <c r="AY23" s="331">
        <v>0</v>
      </c>
      <c r="AZ23" s="331">
        <v>0</v>
      </c>
      <c r="BA23" s="331">
        <v>0</v>
      </c>
      <c r="BB23" s="331">
        <v>0</v>
      </c>
      <c r="BC23" s="331">
        <v>0</v>
      </c>
      <c r="BD23" s="331">
        <v>0</v>
      </c>
      <c r="BE23" s="331">
        <v>0</v>
      </c>
      <c r="BF23" s="331">
        <v>0</v>
      </c>
      <c r="BG23" s="331">
        <v>0</v>
      </c>
      <c r="BH23" s="331">
        <v>0</v>
      </c>
      <c r="BI23" s="331">
        <v>0</v>
      </c>
      <c r="BJ23" s="331">
        <v>0</v>
      </c>
      <c r="BK23" s="331">
        <v>0</v>
      </c>
      <c r="BL23" s="331">
        <v>0</v>
      </c>
      <c r="BM23" s="331">
        <v>0</v>
      </c>
      <c r="BN23" s="331">
        <v>0</v>
      </c>
      <c r="BO23" s="331">
        <v>0</v>
      </c>
      <c r="BP23" s="331">
        <v>0</v>
      </c>
      <c r="BQ23" s="331">
        <v>0</v>
      </c>
      <c r="BR23" s="331">
        <v>0</v>
      </c>
      <c r="BS23" s="331">
        <v>0</v>
      </c>
      <c r="BT23" s="331">
        <v>0</v>
      </c>
      <c r="BU23" s="331">
        <v>0</v>
      </c>
      <c r="BV23" s="331">
        <v>0</v>
      </c>
      <c r="BW23" s="331">
        <v>0</v>
      </c>
      <c r="BX23" s="331">
        <v>0</v>
      </c>
      <c r="BY23" s="331">
        <v>0</v>
      </c>
      <c r="BZ23" s="331">
        <v>0</v>
      </c>
      <c r="CA23" s="331">
        <v>0</v>
      </c>
      <c r="CB23" s="331">
        <v>0</v>
      </c>
      <c r="CC23" s="331">
        <v>0</v>
      </c>
      <c r="CD23" s="331">
        <v>0</v>
      </c>
      <c r="CE23" s="331">
        <v>0</v>
      </c>
      <c r="CF23" s="331">
        <v>0</v>
      </c>
      <c r="CG23" s="331">
        <v>0</v>
      </c>
      <c r="CH23" s="331">
        <v>0</v>
      </c>
      <c r="CI23" s="331">
        <v>0</v>
      </c>
      <c r="CJ23" s="331">
        <v>0</v>
      </c>
      <c r="CK23" s="331">
        <v>0</v>
      </c>
      <c r="CL23" s="331">
        <v>0</v>
      </c>
      <c r="CM23" s="331">
        <v>0</v>
      </c>
      <c r="CN23" s="331">
        <v>0</v>
      </c>
      <c r="CO23" s="331">
        <v>0</v>
      </c>
      <c r="CP23" s="331">
        <v>0</v>
      </c>
      <c r="CQ23" s="331">
        <v>0</v>
      </c>
      <c r="CR23" s="331">
        <v>0</v>
      </c>
      <c r="CS23" s="331">
        <v>0</v>
      </c>
      <c r="CT23" s="331">
        <v>0</v>
      </c>
      <c r="CU23" s="331">
        <v>0</v>
      </c>
      <c r="CV23" s="331">
        <v>0</v>
      </c>
      <c r="CW23" s="331">
        <v>0</v>
      </c>
      <c r="CX23" s="331">
        <v>0</v>
      </c>
      <c r="CY23" s="331">
        <v>0</v>
      </c>
      <c r="CZ23" s="331">
        <v>0</v>
      </c>
      <c r="DA23" s="331">
        <v>0</v>
      </c>
      <c r="DB23" s="331">
        <v>0</v>
      </c>
      <c r="DC23" s="331">
        <v>0</v>
      </c>
      <c r="DD23" s="331">
        <v>0</v>
      </c>
      <c r="DE23" s="331">
        <v>0</v>
      </c>
      <c r="DF23" s="331">
        <v>0</v>
      </c>
      <c r="DG23" s="332">
        <v>0</v>
      </c>
    </row>
    <row r="24" spans="1:111" ht="15.5" customHeight="1" x14ac:dyDescent="0.3">
      <c r="A24" s="236">
        <v>18</v>
      </c>
      <c r="B24" s="228" t="s">
        <v>288</v>
      </c>
      <c r="C24" s="222" t="s">
        <v>289</v>
      </c>
      <c r="D24" s="327">
        <v>0</v>
      </c>
      <c r="E24" s="329">
        <v>0</v>
      </c>
      <c r="F24" s="329">
        <v>0</v>
      </c>
      <c r="G24" s="329">
        <v>0</v>
      </c>
      <c r="H24" s="329">
        <v>0</v>
      </c>
      <c r="I24" s="329">
        <v>0</v>
      </c>
      <c r="J24" s="329">
        <v>0</v>
      </c>
      <c r="K24" s="329">
        <v>0</v>
      </c>
      <c r="L24" s="329">
        <v>0</v>
      </c>
      <c r="M24" s="329">
        <v>0</v>
      </c>
      <c r="N24" s="329">
        <v>0</v>
      </c>
      <c r="O24" s="329">
        <v>0</v>
      </c>
      <c r="P24" s="329">
        <v>0</v>
      </c>
      <c r="Q24" s="329">
        <v>0</v>
      </c>
      <c r="R24" s="329">
        <v>0</v>
      </c>
      <c r="S24" s="329">
        <v>0</v>
      </c>
      <c r="T24" s="329">
        <v>0</v>
      </c>
      <c r="U24" s="328">
        <f t="array" ref="U24">-生産者価格評価表!$DX24/(MMULT(投入係数表!$D24:$DG24,生産者価格評価表!$DZ$7:$DZ$114)+生産者価格評価表!$DO24)</f>
        <v>2.0506411626081262E-2</v>
      </c>
      <c r="V24" s="329">
        <v>0</v>
      </c>
      <c r="W24" s="329">
        <v>0</v>
      </c>
      <c r="X24" s="329">
        <v>0</v>
      </c>
      <c r="Y24" s="329">
        <v>0</v>
      </c>
      <c r="Z24" s="329">
        <v>0</v>
      </c>
      <c r="AA24" s="329">
        <v>0</v>
      </c>
      <c r="AB24" s="329">
        <v>0</v>
      </c>
      <c r="AC24" s="329">
        <v>0</v>
      </c>
      <c r="AD24" s="329">
        <v>0</v>
      </c>
      <c r="AE24" s="329">
        <v>0</v>
      </c>
      <c r="AF24" s="329">
        <v>0</v>
      </c>
      <c r="AG24" s="329">
        <v>0</v>
      </c>
      <c r="AH24" s="329">
        <v>0</v>
      </c>
      <c r="AI24" s="329">
        <v>0</v>
      </c>
      <c r="AJ24" s="329">
        <v>0</v>
      </c>
      <c r="AK24" s="329">
        <v>0</v>
      </c>
      <c r="AL24" s="329">
        <v>0</v>
      </c>
      <c r="AM24" s="329">
        <v>0</v>
      </c>
      <c r="AN24" s="329">
        <v>0</v>
      </c>
      <c r="AO24" s="329">
        <v>0</v>
      </c>
      <c r="AP24" s="329">
        <v>0</v>
      </c>
      <c r="AQ24" s="329">
        <v>0</v>
      </c>
      <c r="AR24" s="329">
        <v>0</v>
      </c>
      <c r="AS24" s="329">
        <v>0</v>
      </c>
      <c r="AT24" s="329">
        <v>0</v>
      </c>
      <c r="AU24" s="331">
        <v>0</v>
      </c>
      <c r="AV24" s="331">
        <v>0</v>
      </c>
      <c r="AW24" s="331">
        <v>0</v>
      </c>
      <c r="AX24" s="331">
        <v>0</v>
      </c>
      <c r="AY24" s="331">
        <v>0</v>
      </c>
      <c r="AZ24" s="331">
        <v>0</v>
      </c>
      <c r="BA24" s="331">
        <v>0</v>
      </c>
      <c r="BB24" s="331">
        <v>0</v>
      </c>
      <c r="BC24" s="331">
        <v>0</v>
      </c>
      <c r="BD24" s="331">
        <v>0</v>
      </c>
      <c r="BE24" s="331">
        <v>0</v>
      </c>
      <c r="BF24" s="331">
        <v>0</v>
      </c>
      <c r="BG24" s="331">
        <v>0</v>
      </c>
      <c r="BH24" s="331">
        <v>0</v>
      </c>
      <c r="BI24" s="331">
        <v>0</v>
      </c>
      <c r="BJ24" s="331">
        <v>0</v>
      </c>
      <c r="BK24" s="331">
        <v>0</v>
      </c>
      <c r="BL24" s="331">
        <v>0</v>
      </c>
      <c r="BM24" s="331">
        <v>0</v>
      </c>
      <c r="BN24" s="331">
        <v>0</v>
      </c>
      <c r="BO24" s="331">
        <v>0</v>
      </c>
      <c r="BP24" s="331">
        <v>0</v>
      </c>
      <c r="BQ24" s="331">
        <v>0</v>
      </c>
      <c r="BR24" s="331">
        <v>0</v>
      </c>
      <c r="BS24" s="331">
        <v>0</v>
      </c>
      <c r="BT24" s="331">
        <v>0</v>
      </c>
      <c r="BU24" s="331">
        <v>0</v>
      </c>
      <c r="BV24" s="331">
        <v>0</v>
      </c>
      <c r="BW24" s="331">
        <v>0</v>
      </c>
      <c r="BX24" s="331">
        <v>0</v>
      </c>
      <c r="BY24" s="331">
        <v>0</v>
      </c>
      <c r="BZ24" s="331">
        <v>0</v>
      </c>
      <c r="CA24" s="331">
        <v>0</v>
      </c>
      <c r="CB24" s="331">
        <v>0</v>
      </c>
      <c r="CC24" s="331">
        <v>0</v>
      </c>
      <c r="CD24" s="331">
        <v>0</v>
      </c>
      <c r="CE24" s="331">
        <v>0</v>
      </c>
      <c r="CF24" s="331">
        <v>0</v>
      </c>
      <c r="CG24" s="331">
        <v>0</v>
      </c>
      <c r="CH24" s="331">
        <v>0</v>
      </c>
      <c r="CI24" s="331">
        <v>0</v>
      </c>
      <c r="CJ24" s="331">
        <v>0</v>
      </c>
      <c r="CK24" s="331">
        <v>0</v>
      </c>
      <c r="CL24" s="331">
        <v>0</v>
      </c>
      <c r="CM24" s="331">
        <v>0</v>
      </c>
      <c r="CN24" s="331">
        <v>0</v>
      </c>
      <c r="CO24" s="331">
        <v>0</v>
      </c>
      <c r="CP24" s="331">
        <v>0</v>
      </c>
      <c r="CQ24" s="331">
        <v>0</v>
      </c>
      <c r="CR24" s="331">
        <v>0</v>
      </c>
      <c r="CS24" s="331">
        <v>0</v>
      </c>
      <c r="CT24" s="331">
        <v>0</v>
      </c>
      <c r="CU24" s="331">
        <v>0</v>
      </c>
      <c r="CV24" s="331">
        <v>0</v>
      </c>
      <c r="CW24" s="331">
        <v>0</v>
      </c>
      <c r="CX24" s="331">
        <v>0</v>
      </c>
      <c r="CY24" s="331">
        <v>0</v>
      </c>
      <c r="CZ24" s="331">
        <v>0</v>
      </c>
      <c r="DA24" s="331">
        <v>0</v>
      </c>
      <c r="DB24" s="331">
        <v>0</v>
      </c>
      <c r="DC24" s="331">
        <v>0</v>
      </c>
      <c r="DD24" s="331">
        <v>0</v>
      </c>
      <c r="DE24" s="331">
        <v>0</v>
      </c>
      <c r="DF24" s="331">
        <v>0</v>
      </c>
      <c r="DG24" s="332">
        <v>0</v>
      </c>
    </row>
    <row r="25" spans="1:111" ht="15.5" customHeight="1" x14ac:dyDescent="0.3">
      <c r="A25" s="236">
        <v>19</v>
      </c>
      <c r="B25" s="228" t="s">
        <v>290</v>
      </c>
      <c r="C25" s="222" t="s">
        <v>209</v>
      </c>
      <c r="D25" s="327">
        <v>0</v>
      </c>
      <c r="E25" s="329">
        <v>0</v>
      </c>
      <c r="F25" s="329">
        <v>0</v>
      </c>
      <c r="G25" s="329">
        <v>0</v>
      </c>
      <c r="H25" s="329">
        <v>0</v>
      </c>
      <c r="I25" s="329">
        <v>0</v>
      </c>
      <c r="J25" s="329">
        <v>0</v>
      </c>
      <c r="K25" s="329">
        <v>0</v>
      </c>
      <c r="L25" s="329">
        <v>0</v>
      </c>
      <c r="M25" s="329">
        <v>0</v>
      </c>
      <c r="N25" s="329">
        <v>0</v>
      </c>
      <c r="O25" s="329">
        <v>0</v>
      </c>
      <c r="P25" s="329">
        <v>0</v>
      </c>
      <c r="Q25" s="329">
        <v>0</v>
      </c>
      <c r="R25" s="329">
        <v>0</v>
      </c>
      <c r="S25" s="329">
        <v>0</v>
      </c>
      <c r="T25" s="329">
        <v>0</v>
      </c>
      <c r="U25" s="329">
        <v>0</v>
      </c>
      <c r="V25" s="328">
        <f t="array" ref="V25">-生産者価格評価表!$DX25/(MMULT(投入係数表!$D25:$DG25,生産者価格評価表!$DZ$7:$DZ$114)+生産者価格評価表!$DO25)</f>
        <v>0.22334954370186488</v>
      </c>
      <c r="W25" s="329">
        <v>0</v>
      </c>
      <c r="X25" s="329">
        <v>0</v>
      </c>
      <c r="Y25" s="329">
        <v>0</v>
      </c>
      <c r="Z25" s="329">
        <v>0</v>
      </c>
      <c r="AA25" s="329">
        <v>0</v>
      </c>
      <c r="AB25" s="329">
        <v>0</v>
      </c>
      <c r="AC25" s="329">
        <v>0</v>
      </c>
      <c r="AD25" s="329">
        <v>0</v>
      </c>
      <c r="AE25" s="329">
        <v>0</v>
      </c>
      <c r="AF25" s="329">
        <v>0</v>
      </c>
      <c r="AG25" s="329">
        <v>0</v>
      </c>
      <c r="AH25" s="329">
        <v>0</v>
      </c>
      <c r="AI25" s="329">
        <v>0</v>
      </c>
      <c r="AJ25" s="329">
        <v>0</v>
      </c>
      <c r="AK25" s="329">
        <v>0</v>
      </c>
      <c r="AL25" s="329">
        <v>0</v>
      </c>
      <c r="AM25" s="329">
        <v>0</v>
      </c>
      <c r="AN25" s="329">
        <v>0</v>
      </c>
      <c r="AO25" s="329">
        <v>0</v>
      </c>
      <c r="AP25" s="329">
        <v>0</v>
      </c>
      <c r="AQ25" s="329">
        <v>0</v>
      </c>
      <c r="AR25" s="329">
        <v>0</v>
      </c>
      <c r="AS25" s="329">
        <v>0</v>
      </c>
      <c r="AT25" s="329">
        <v>0</v>
      </c>
      <c r="AU25" s="331">
        <v>0</v>
      </c>
      <c r="AV25" s="331">
        <v>0</v>
      </c>
      <c r="AW25" s="331">
        <v>0</v>
      </c>
      <c r="AX25" s="331">
        <v>0</v>
      </c>
      <c r="AY25" s="331">
        <v>0</v>
      </c>
      <c r="AZ25" s="331">
        <v>0</v>
      </c>
      <c r="BA25" s="331">
        <v>0</v>
      </c>
      <c r="BB25" s="331">
        <v>0</v>
      </c>
      <c r="BC25" s="331">
        <v>0</v>
      </c>
      <c r="BD25" s="331">
        <v>0</v>
      </c>
      <c r="BE25" s="331">
        <v>0</v>
      </c>
      <c r="BF25" s="331">
        <v>0</v>
      </c>
      <c r="BG25" s="331">
        <v>0</v>
      </c>
      <c r="BH25" s="331">
        <v>0</v>
      </c>
      <c r="BI25" s="331">
        <v>0</v>
      </c>
      <c r="BJ25" s="331">
        <v>0</v>
      </c>
      <c r="BK25" s="331">
        <v>0</v>
      </c>
      <c r="BL25" s="331">
        <v>0</v>
      </c>
      <c r="BM25" s="331">
        <v>0</v>
      </c>
      <c r="BN25" s="331">
        <v>0</v>
      </c>
      <c r="BO25" s="331">
        <v>0</v>
      </c>
      <c r="BP25" s="331">
        <v>0</v>
      </c>
      <c r="BQ25" s="331">
        <v>0</v>
      </c>
      <c r="BR25" s="331">
        <v>0</v>
      </c>
      <c r="BS25" s="331">
        <v>0</v>
      </c>
      <c r="BT25" s="331">
        <v>0</v>
      </c>
      <c r="BU25" s="331">
        <v>0</v>
      </c>
      <c r="BV25" s="331">
        <v>0</v>
      </c>
      <c r="BW25" s="331">
        <v>0</v>
      </c>
      <c r="BX25" s="331">
        <v>0</v>
      </c>
      <c r="BY25" s="331">
        <v>0</v>
      </c>
      <c r="BZ25" s="331">
        <v>0</v>
      </c>
      <c r="CA25" s="331">
        <v>0</v>
      </c>
      <c r="CB25" s="331">
        <v>0</v>
      </c>
      <c r="CC25" s="331">
        <v>0</v>
      </c>
      <c r="CD25" s="331">
        <v>0</v>
      </c>
      <c r="CE25" s="331">
        <v>0</v>
      </c>
      <c r="CF25" s="331">
        <v>0</v>
      </c>
      <c r="CG25" s="331">
        <v>0</v>
      </c>
      <c r="CH25" s="331">
        <v>0</v>
      </c>
      <c r="CI25" s="331">
        <v>0</v>
      </c>
      <c r="CJ25" s="331">
        <v>0</v>
      </c>
      <c r="CK25" s="331">
        <v>0</v>
      </c>
      <c r="CL25" s="331">
        <v>0</v>
      </c>
      <c r="CM25" s="331">
        <v>0</v>
      </c>
      <c r="CN25" s="331">
        <v>0</v>
      </c>
      <c r="CO25" s="331">
        <v>0</v>
      </c>
      <c r="CP25" s="331">
        <v>0</v>
      </c>
      <c r="CQ25" s="331">
        <v>0</v>
      </c>
      <c r="CR25" s="331">
        <v>0</v>
      </c>
      <c r="CS25" s="331">
        <v>0</v>
      </c>
      <c r="CT25" s="331">
        <v>0</v>
      </c>
      <c r="CU25" s="331">
        <v>0</v>
      </c>
      <c r="CV25" s="331">
        <v>0</v>
      </c>
      <c r="CW25" s="331">
        <v>0</v>
      </c>
      <c r="CX25" s="331">
        <v>0</v>
      </c>
      <c r="CY25" s="331">
        <v>0</v>
      </c>
      <c r="CZ25" s="331">
        <v>0</v>
      </c>
      <c r="DA25" s="331">
        <v>0</v>
      </c>
      <c r="DB25" s="331">
        <v>0</v>
      </c>
      <c r="DC25" s="331">
        <v>0</v>
      </c>
      <c r="DD25" s="331">
        <v>0</v>
      </c>
      <c r="DE25" s="331">
        <v>0</v>
      </c>
      <c r="DF25" s="331">
        <v>0</v>
      </c>
      <c r="DG25" s="332">
        <v>0</v>
      </c>
    </row>
    <row r="26" spans="1:111" ht="15.5" customHeight="1" x14ac:dyDescent="0.3">
      <c r="A26" s="236">
        <v>20</v>
      </c>
      <c r="B26" s="228" t="s">
        <v>291</v>
      </c>
      <c r="C26" s="222" t="s">
        <v>292</v>
      </c>
      <c r="D26" s="327">
        <v>0</v>
      </c>
      <c r="E26" s="329">
        <v>0</v>
      </c>
      <c r="F26" s="329">
        <v>0</v>
      </c>
      <c r="G26" s="329">
        <v>0</v>
      </c>
      <c r="H26" s="329">
        <v>0</v>
      </c>
      <c r="I26" s="329">
        <v>0</v>
      </c>
      <c r="J26" s="329">
        <v>0</v>
      </c>
      <c r="K26" s="329">
        <v>0</v>
      </c>
      <c r="L26" s="329">
        <v>0</v>
      </c>
      <c r="M26" s="329">
        <v>0</v>
      </c>
      <c r="N26" s="329">
        <v>0</v>
      </c>
      <c r="O26" s="329">
        <v>0</v>
      </c>
      <c r="P26" s="329">
        <v>0</v>
      </c>
      <c r="Q26" s="329">
        <v>0</v>
      </c>
      <c r="R26" s="329">
        <v>0</v>
      </c>
      <c r="S26" s="329">
        <v>0</v>
      </c>
      <c r="T26" s="329">
        <v>0</v>
      </c>
      <c r="U26" s="329">
        <v>0</v>
      </c>
      <c r="V26" s="329">
        <v>0</v>
      </c>
      <c r="W26" s="328">
        <f t="array" ref="W26">-生産者価格評価表!$DX26/(MMULT(投入係数表!$D26:$DG26,生産者価格評価表!$DZ$7:$DZ$114)+生産者価格評価表!$DO26)</f>
        <v>0.26655101268757425</v>
      </c>
      <c r="X26" s="329">
        <v>0</v>
      </c>
      <c r="Y26" s="329">
        <v>0</v>
      </c>
      <c r="Z26" s="329">
        <v>0</v>
      </c>
      <c r="AA26" s="329">
        <v>0</v>
      </c>
      <c r="AB26" s="329">
        <v>0</v>
      </c>
      <c r="AC26" s="329">
        <v>0</v>
      </c>
      <c r="AD26" s="329">
        <v>0</v>
      </c>
      <c r="AE26" s="329">
        <v>0</v>
      </c>
      <c r="AF26" s="329">
        <v>0</v>
      </c>
      <c r="AG26" s="329">
        <v>0</v>
      </c>
      <c r="AH26" s="329">
        <v>0</v>
      </c>
      <c r="AI26" s="329">
        <v>0</v>
      </c>
      <c r="AJ26" s="329">
        <v>0</v>
      </c>
      <c r="AK26" s="329">
        <v>0</v>
      </c>
      <c r="AL26" s="329">
        <v>0</v>
      </c>
      <c r="AM26" s="329">
        <v>0</v>
      </c>
      <c r="AN26" s="329">
        <v>0</v>
      </c>
      <c r="AO26" s="329">
        <v>0</v>
      </c>
      <c r="AP26" s="329">
        <v>0</v>
      </c>
      <c r="AQ26" s="329">
        <v>0</v>
      </c>
      <c r="AR26" s="329">
        <v>0</v>
      </c>
      <c r="AS26" s="329">
        <v>0</v>
      </c>
      <c r="AT26" s="329">
        <v>0</v>
      </c>
      <c r="AU26" s="331">
        <v>0</v>
      </c>
      <c r="AV26" s="331">
        <v>0</v>
      </c>
      <c r="AW26" s="331">
        <v>0</v>
      </c>
      <c r="AX26" s="331">
        <v>0</v>
      </c>
      <c r="AY26" s="331">
        <v>0</v>
      </c>
      <c r="AZ26" s="331">
        <v>0</v>
      </c>
      <c r="BA26" s="331">
        <v>0</v>
      </c>
      <c r="BB26" s="331">
        <v>0</v>
      </c>
      <c r="BC26" s="331">
        <v>0</v>
      </c>
      <c r="BD26" s="331">
        <v>0</v>
      </c>
      <c r="BE26" s="331">
        <v>0</v>
      </c>
      <c r="BF26" s="331">
        <v>0</v>
      </c>
      <c r="BG26" s="331">
        <v>0</v>
      </c>
      <c r="BH26" s="331">
        <v>0</v>
      </c>
      <c r="BI26" s="331">
        <v>0</v>
      </c>
      <c r="BJ26" s="331">
        <v>0</v>
      </c>
      <c r="BK26" s="331">
        <v>0</v>
      </c>
      <c r="BL26" s="331">
        <v>0</v>
      </c>
      <c r="BM26" s="331">
        <v>0</v>
      </c>
      <c r="BN26" s="331">
        <v>0</v>
      </c>
      <c r="BO26" s="331">
        <v>0</v>
      </c>
      <c r="BP26" s="331">
        <v>0</v>
      </c>
      <c r="BQ26" s="331">
        <v>0</v>
      </c>
      <c r="BR26" s="331">
        <v>0</v>
      </c>
      <c r="BS26" s="331">
        <v>0</v>
      </c>
      <c r="BT26" s="331">
        <v>0</v>
      </c>
      <c r="BU26" s="331">
        <v>0</v>
      </c>
      <c r="BV26" s="331">
        <v>0</v>
      </c>
      <c r="BW26" s="331">
        <v>0</v>
      </c>
      <c r="BX26" s="331">
        <v>0</v>
      </c>
      <c r="BY26" s="331">
        <v>0</v>
      </c>
      <c r="BZ26" s="331">
        <v>0</v>
      </c>
      <c r="CA26" s="331">
        <v>0</v>
      </c>
      <c r="CB26" s="331">
        <v>0</v>
      </c>
      <c r="CC26" s="331">
        <v>0</v>
      </c>
      <c r="CD26" s="331">
        <v>0</v>
      </c>
      <c r="CE26" s="331">
        <v>0</v>
      </c>
      <c r="CF26" s="331">
        <v>0</v>
      </c>
      <c r="CG26" s="331">
        <v>0</v>
      </c>
      <c r="CH26" s="331">
        <v>0</v>
      </c>
      <c r="CI26" s="331">
        <v>0</v>
      </c>
      <c r="CJ26" s="331">
        <v>0</v>
      </c>
      <c r="CK26" s="331">
        <v>0</v>
      </c>
      <c r="CL26" s="331">
        <v>0</v>
      </c>
      <c r="CM26" s="331">
        <v>0</v>
      </c>
      <c r="CN26" s="331">
        <v>0</v>
      </c>
      <c r="CO26" s="331">
        <v>0</v>
      </c>
      <c r="CP26" s="331">
        <v>0</v>
      </c>
      <c r="CQ26" s="331">
        <v>0</v>
      </c>
      <c r="CR26" s="331">
        <v>0</v>
      </c>
      <c r="CS26" s="331">
        <v>0</v>
      </c>
      <c r="CT26" s="331">
        <v>0</v>
      </c>
      <c r="CU26" s="331">
        <v>0</v>
      </c>
      <c r="CV26" s="331">
        <v>0</v>
      </c>
      <c r="CW26" s="331">
        <v>0</v>
      </c>
      <c r="CX26" s="331">
        <v>0</v>
      </c>
      <c r="CY26" s="331">
        <v>0</v>
      </c>
      <c r="CZ26" s="331">
        <v>0</v>
      </c>
      <c r="DA26" s="331">
        <v>0</v>
      </c>
      <c r="DB26" s="331">
        <v>0</v>
      </c>
      <c r="DC26" s="331">
        <v>0</v>
      </c>
      <c r="DD26" s="331">
        <v>0</v>
      </c>
      <c r="DE26" s="331">
        <v>0</v>
      </c>
      <c r="DF26" s="331">
        <v>0</v>
      </c>
      <c r="DG26" s="332">
        <v>0</v>
      </c>
    </row>
    <row r="27" spans="1:111" ht="15.5" customHeight="1" x14ac:dyDescent="0.3">
      <c r="A27" s="236">
        <v>21</v>
      </c>
      <c r="B27" s="228" t="s">
        <v>293</v>
      </c>
      <c r="C27" s="222" t="s">
        <v>294</v>
      </c>
      <c r="D27" s="327">
        <v>0</v>
      </c>
      <c r="E27" s="329">
        <v>0</v>
      </c>
      <c r="F27" s="329">
        <v>0</v>
      </c>
      <c r="G27" s="329">
        <v>0</v>
      </c>
      <c r="H27" s="329">
        <v>0</v>
      </c>
      <c r="I27" s="329">
        <v>0</v>
      </c>
      <c r="J27" s="329">
        <v>0</v>
      </c>
      <c r="K27" s="329">
        <v>0</v>
      </c>
      <c r="L27" s="329">
        <v>0</v>
      </c>
      <c r="M27" s="329">
        <v>0</v>
      </c>
      <c r="N27" s="329">
        <v>0</v>
      </c>
      <c r="O27" s="329">
        <v>0</v>
      </c>
      <c r="P27" s="329">
        <v>0</v>
      </c>
      <c r="Q27" s="329">
        <v>0</v>
      </c>
      <c r="R27" s="329">
        <v>0</v>
      </c>
      <c r="S27" s="329">
        <v>0</v>
      </c>
      <c r="T27" s="329">
        <v>0</v>
      </c>
      <c r="U27" s="329">
        <v>0</v>
      </c>
      <c r="V27" s="329">
        <v>0</v>
      </c>
      <c r="W27" s="329">
        <v>0</v>
      </c>
      <c r="X27" s="328">
        <f t="array" ref="X27">-生産者価格評価表!$DX27/(MMULT(投入係数表!$D27:$DG27,生産者価格評価表!$DZ$7:$DZ$114)+生産者価格評価表!$DO27)</f>
        <v>1.3291321323378314E-2</v>
      </c>
      <c r="Y27" s="329">
        <v>0</v>
      </c>
      <c r="Z27" s="329">
        <v>0</v>
      </c>
      <c r="AA27" s="329">
        <v>0</v>
      </c>
      <c r="AB27" s="329">
        <v>0</v>
      </c>
      <c r="AC27" s="329">
        <v>0</v>
      </c>
      <c r="AD27" s="329">
        <v>0</v>
      </c>
      <c r="AE27" s="329">
        <v>0</v>
      </c>
      <c r="AF27" s="329">
        <v>0</v>
      </c>
      <c r="AG27" s="329">
        <v>0</v>
      </c>
      <c r="AH27" s="329">
        <v>0</v>
      </c>
      <c r="AI27" s="329">
        <v>0</v>
      </c>
      <c r="AJ27" s="329">
        <v>0</v>
      </c>
      <c r="AK27" s="329">
        <v>0</v>
      </c>
      <c r="AL27" s="329">
        <v>0</v>
      </c>
      <c r="AM27" s="329">
        <v>0</v>
      </c>
      <c r="AN27" s="329">
        <v>0</v>
      </c>
      <c r="AO27" s="329">
        <v>0</v>
      </c>
      <c r="AP27" s="329">
        <v>0</v>
      </c>
      <c r="AQ27" s="329">
        <v>0</v>
      </c>
      <c r="AR27" s="329">
        <v>0</v>
      </c>
      <c r="AS27" s="329">
        <v>0</v>
      </c>
      <c r="AT27" s="329">
        <v>0</v>
      </c>
      <c r="AU27" s="331">
        <v>0</v>
      </c>
      <c r="AV27" s="331">
        <v>0</v>
      </c>
      <c r="AW27" s="331">
        <v>0</v>
      </c>
      <c r="AX27" s="331">
        <v>0</v>
      </c>
      <c r="AY27" s="331">
        <v>0</v>
      </c>
      <c r="AZ27" s="331">
        <v>0</v>
      </c>
      <c r="BA27" s="331">
        <v>0</v>
      </c>
      <c r="BB27" s="331">
        <v>0</v>
      </c>
      <c r="BC27" s="331">
        <v>0</v>
      </c>
      <c r="BD27" s="331">
        <v>0</v>
      </c>
      <c r="BE27" s="331">
        <v>0</v>
      </c>
      <c r="BF27" s="331">
        <v>0</v>
      </c>
      <c r="BG27" s="331">
        <v>0</v>
      </c>
      <c r="BH27" s="331">
        <v>0</v>
      </c>
      <c r="BI27" s="331">
        <v>0</v>
      </c>
      <c r="BJ27" s="331">
        <v>0</v>
      </c>
      <c r="BK27" s="331">
        <v>0</v>
      </c>
      <c r="BL27" s="331">
        <v>0</v>
      </c>
      <c r="BM27" s="331">
        <v>0</v>
      </c>
      <c r="BN27" s="331">
        <v>0</v>
      </c>
      <c r="BO27" s="331">
        <v>0</v>
      </c>
      <c r="BP27" s="331">
        <v>0</v>
      </c>
      <c r="BQ27" s="331">
        <v>0</v>
      </c>
      <c r="BR27" s="331">
        <v>0</v>
      </c>
      <c r="BS27" s="331">
        <v>0</v>
      </c>
      <c r="BT27" s="331">
        <v>0</v>
      </c>
      <c r="BU27" s="331">
        <v>0</v>
      </c>
      <c r="BV27" s="331">
        <v>0</v>
      </c>
      <c r="BW27" s="331">
        <v>0</v>
      </c>
      <c r="BX27" s="331">
        <v>0</v>
      </c>
      <c r="BY27" s="331">
        <v>0</v>
      </c>
      <c r="BZ27" s="331">
        <v>0</v>
      </c>
      <c r="CA27" s="331">
        <v>0</v>
      </c>
      <c r="CB27" s="331">
        <v>0</v>
      </c>
      <c r="CC27" s="331">
        <v>0</v>
      </c>
      <c r="CD27" s="331">
        <v>0</v>
      </c>
      <c r="CE27" s="331">
        <v>0</v>
      </c>
      <c r="CF27" s="331">
        <v>0</v>
      </c>
      <c r="CG27" s="331">
        <v>0</v>
      </c>
      <c r="CH27" s="331">
        <v>0</v>
      </c>
      <c r="CI27" s="331">
        <v>0</v>
      </c>
      <c r="CJ27" s="331">
        <v>0</v>
      </c>
      <c r="CK27" s="331">
        <v>0</v>
      </c>
      <c r="CL27" s="331">
        <v>0</v>
      </c>
      <c r="CM27" s="331">
        <v>0</v>
      </c>
      <c r="CN27" s="331">
        <v>0</v>
      </c>
      <c r="CO27" s="331">
        <v>0</v>
      </c>
      <c r="CP27" s="331">
        <v>0</v>
      </c>
      <c r="CQ27" s="331">
        <v>0</v>
      </c>
      <c r="CR27" s="331">
        <v>0</v>
      </c>
      <c r="CS27" s="331">
        <v>0</v>
      </c>
      <c r="CT27" s="331">
        <v>0</v>
      </c>
      <c r="CU27" s="331">
        <v>0</v>
      </c>
      <c r="CV27" s="331">
        <v>0</v>
      </c>
      <c r="CW27" s="331">
        <v>0</v>
      </c>
      <c r="CX27" s="331">
        <v>0</v>
      </c>
      <c r="CY27" s="331">
        <v>0</v>
      </c>
      <c r="CZ27" s="331">
        <v>0</v>
      </c>
      <c r="DA27" s="331">
        <v>0</v>
      </c>
      <c r="DB27" s="331">
        <v>0</v>
      </c>
      <c r="DC27" s="331">
        <v>0</v>
      </c>
      <c r="DD27" s="331">
        <v>0</v>
      </c>
      <c r="DE27" s="331">
        <v>0</v>
      </c>
      <c r="DF27" s="331">
        <v>0</v>
      </c>
      <c r="DG27" s="332">
        <v>0</v>
      </c>
    </row>
    <row r="28" spans="1:111" ht="15.5" customHeight="1" x14ac:dyDescent="0.3">
      <c r="A28" s="236">
        <v>22</v>
      </c>
      <c r="B28" s="228" t="s">
        <v>295</v>
      </c>
      <c r="C28" s="222" t="s">
        <v>296</v>
      </c>
      <c r="D28" s="327">
        <v>0</v>
      </c>
      <c r="E28" s="329">
        <v>0</v>
      </c>
      <c r="F28" s="329">
        <v>0</v>
      </c>
      <c r="G28" s="329">
        <v>0</v>
      </c>
      <c r="H28" s="329">
        <v>0</v>
      </c>
      <c r="I28" s="329">
        <v>0</v>
      </c>
      <c r="J28" s="329">
        <v>0</v>
      </c>
      <c r="K28" s="329">
        <v>0</v>
      </c>
      <c r="L28" s="329">
        <v>0</v>
      </c>
      <c r="M28" s="329">
        <v>0</v>
      </c>
      <c r="N28" s="329">
        <v>0</v>
      </c>
      <c r="O28" s="329">
        <v>0</v>
      </c>
      <c r="P28" s="329">
        <v>0</v>
      </c>
      <c r="Q28" s="329">
        <v>0</v>
      </c>
      <c r="R28" s="329">
        <v>0</v>
      </c>
      <c r="S28" s="329">
        <v>0</v>
      </c>
      <c r="T28" s="329">
        <v>0</v>
      </c>
      <c r="U28" s="329">
        <v>0</v>
      </c>
      <c r="V28" s="329">
        <v>0</v>
      </c>
      <c r="W28" s="329">
        <v>0</v>
      </c>
      <c r="X28" s="329">
        <v>0</v>
      </c>
      <c r="Y28" s="328">
        <f t="array" ref="Y28">-生産者価格評価表!$DX28/(MMULT(投入係数表!$D28:$DG28,生産者価格評価表!$DZ$7:$DZ$114)+生産者価格評価表!$DO28)</f>
        <v>0.37114151664824507</v>
      </c>
      <c r="Z28" s="329">
        <v>0</v>
      </c>
      <c r="AA28" s="329">
        <v>0</v>
      </c>
      <c r="AB28" s="329">
        <v>0</v>
      </c>
      <c r="AC28" s="329">
        <v>0</v>
      </c>
      <c r="AD28" s="329">
        <v>0</v>
      </c>
      <c r="AE28" s="329">
        <v>0</v>
      </c>
      <c r="AF28" s="329">
        <v>0</v>
      </c>
      <c r="AG28" s="329">
        <v>0</v>
      </c>
      <c r="AH28" s="329">
        <v>0</v>
      </c>
      <c r="AI28" s="329">
        <v>0</v>
      </c>
      <c r="AJ28" s="329">
        <v>0</v>
      </c>
      <c r="AK28" s="329">
        <v>0</v>
      </c>
      <c r="AL28" s="329">
        <v>0</v>
      </c>
      <c r="AM28" s="329">
        <v>0</v>
      </c>
      <c r="AN28" s="329">
        <v>0</v>
      </c>
      <c r="AO28" s="329">
        <v>0</v>
      </c>
      <c r="AP28" s="329">
        <v>0</v>
      </c>
      <c r="AQ28" s="329">
        <v>0</v>
      </c>
      <c r="AR28" s="329">
        <v>0</v>
      </c>
      <c r="AS28" s="329">
        <v>0</v>
      </c>
      <c r="AT28" s="329">
        <v>0</v>
      </c>
      <c r="AU28" s="331">
        <v>0</v>
      </c>
      <c r="AV28" s="331">
        <v>0</v>
      </c>
      <c r="AW28" s="331">
        <v>0</v>
      </c>
      <c r="AX28" s="331">
        <v>0</v>
      </c>
      <c r="AY28" s="331">
        <v>0</v>
      </c>
      <c r="AZ28" s="331">
        <v>0</v>
      </c>
      <c r="BA28" s="331">
        <v>0</v>
      </c>
      <c r="BB28" s="331">
        <v>0</v>
      </c>
      <c r="BC28" s="331">
        <v>0</v>
      </c>
      <c r="BD28" s="331">
        <v>0</v>
      </c>
      <c r="BE28" s="331">
        <v>0</v>
      </c>
      <c r="BF28" s="331">
        <v>0</v>
      </c>
      <c r="BG28" s="331">
        <v>0</v>
      </c>
      <c r="BH28" s="331">
        <v>0</v>
      </c>
      <c r="BI28" s="331">
        <v>0</v>
      </c>
      <c r="BJ28" s="331">
        <v>0</v>
      </c>
      <c r="BK28" s="331">
        <v>0</v>
      </c>
      <c r="BL28" s="331">
        <v>0</v>
      </c>
      <c r="BM28" s="331">
        <v>0</v>
      </c>
      <c r="BN28" s="331">
        <v>0</v>
      </c>
      <c r="BO28" s="331">
        <v>0</v>
      </c>
      <c r="BP28" s="331">
        <v>0</v>
      </c>
      <c r="BQ28" s="331">
        <v>0</v>
      </c>
      <c r="BR28" s="331">
        <v>0</v>
      </c>
      <c r="BS28" s="331">
        <v>0</v>
      </c>
      <c r="BT28" s="331">
        <v>0</v>
      </c>
      <c r="BU28" s="331">
        <v>0</v>
      </c>
      <c r="BV28" s="331">
        <v>0</v>
      </c>
      <c r="BW28" s="331">
        <v>0</v>
      </c>
      <c r="BX28" s="331">
        <v>0</v>
      </c>
      <c r="BY28" s="331">
        <v>0</v>
      </c>
      <c r="BZ28" s="331">
        <v>0</v>
      </c>
      <c r="CA28" s="331">
        <v>0</v>
      </c>
      <c r="CB28" s="331">
        <v>0</v>
      </c>
      <c r="CC28" s="331">
        <v>0</v>
      </c>
      <c r="CD28" s="331">
        <v>0</v>
      </c>
      <c r="CE28" s="331">
        <v>0</v>
      </c>
      <c r="CF28" s="331">
        <v>0</v>
      </c>
      <c r="CG28" s="331">
        <v>0</v>
      </c>
      <c r="CH28" s="331">
        <v>0</v>
      </c>
      <c r="CI28" s="331">
        <v>0</v>
      </c>
      <c r="CJ28" s="331">
        <v>0</v>
      </c>
      <c r="CK28" s="331">
        <v>0</v>
      </c>
      <c r="CL28" s="331">
        <v>0</v>
      </c>
      <c r="CM28" s="331">
        <v>0</v>
      </c>
      <c r="CN28" s="331">
        <v>0</v>
      </c>
      <c r="CO28" s="331">
        <v>0</v>
      </c>
      <c r="CP28" s="331">
        <v>0</v>
      </c>
      <c r="CQ28" s="331">
        <v>0</v>
      </c>
      <c r="CR28" s="331">
        <v>0</v>
      </c>
      <c r="CS28" s="331">
        <v>0</v>
      </c>
      <c r="CT28" s="331">
        <v>0</v>
      </c>
      <c r="CU28" s="331">
        <v>0</v>
      </c>
      <c r="CV28" s="331">
        <v>0</v>
      </c>
      <c r="CW28" s="331">
        <v>0</v>
      </c>
      <c r="CX28" s="331">
        <v>0</v>
      </c>
      <c r="CY28" s="331">
        <v>0</v>
      </c>
      <c r="CZ28" s="331">
        <v>0</v>
      </c>
      <c r="DA28" s="331">
        <v>0</v>
      </c>
      <c r="DB28" s="331">
        <v>0</v>
      </c>
      <c r="DC28" s="331">
        <v>0</v>
      </c>
      <c r="DD28" s="331">
        <v>0</v>
      </c>
      <c r="DE28" s="331">
        <v>0</v>
      </c>
      <c r="DF28" s="331">
        <v>0</v>
      </c>
      <c r="DG28" s="332">
        <v>0</v>
      </c>
    </row>
    <row r="29" spans="1:111" ht="15.5" customHeight="1" x14ac:dyDescent="0.3">
      <c r="A29" s="236">
        <v>23</v>
      </c>
      <c r="B29" s="228" t="s">
        <v>297</v>
      </c>
      <c r="C29" s="222" t="s">
        <v>210</v>
      </c>
      <c r="D29" s="327">
        <v>0</v>
      </c>
      <c r="E29" s="329">
        <v>0</v>
      </c>
      <c r="F29" s="329">
        <v>0</v>
      </c>
      <c r="G29" s="329">
        <v>0</v>
      </c>
      <c r="H29" s="329">
        <v>0</v>
      </c>
      <c r="I29" s="329">
        <v>0</v>
      </c>
      <c r="J29" s="329">
        <v>0</v>
      </c>
      <c r="K29" s="329">
        <v>0</v>
      </c>
      <c r="L29" s="329">
        <v>0</v>
      </c>
      <c r="M29" s="329">
        <v>0</v>
      </c>
      <c r="N29" s="329">
        <v>0</v>
      </c>
      <c r="O29" s="329">
        <v>0</v>
      </c>
      <c r="P29" s="329">
        <v>0</v>
      </c>
      <c r="Q29" s="329">
        <v>0</v>
      </c>
      <c r="R29" s="329">
        <v>0</v>
      </c>
      <c r="S29" s="329">
        <v>0</v>
      </c>
      <c r="T29" s="329">
        <v>0</v>
      </c>
      <c r="U29" s="329">
        <v>0</v>
      </c>
      <c r="V29" s="329">
        <v>0</v>
      </c>
      <c r="W29" s="329">
        <v>0</v>
      </c>
      <c r="X29" s="329">
        <v>0</v>
      </c>
      <c r="Y29" s="329">
        <v>0</v>
      </c>
      <c r="Z29" s="328">
        <f t="array" ref="Z29">-生産者価格評価表!$DX29/(MMULT(投入係数表!$D29:$DG29,生産者価格評価表!$DZ$7:$DZ$114)+生産者価格評価表!$DO29)</f>
        <v>0.35096301392989393</v>
      </c>
      <c r="AA29" s="329">
        <v>0</v>
      </c>
      <c r="AB29" s="329">
        <v>0</v>
      </c>
      <c r="AC29" s="329">
        <v>0</v>
      </c>
      <c r="AD29" s="329">
        <v>0</v>
      </c>
      <c r="AE29" s="329">
        <v>0</v>
      </c>
      <c r="AF29" s="329">
        <v>0</v>
      </c>
      <c r="AG29" s="329">
        <v>0</v>
      </c>
      <c r="AH29" s="329">
        <v>0</v>
      </c>
      <c r="AI29" s="329">
        <v>0</v>
      </c>
      <c r="AJ29" s="329">
        <v>0</v>
      </c>
      <c r="AK29" s="329">
        <v>0</v>
      </c>
      <c r="AL29" s="329">
        <v>0</v>
      </c>
      <c r="AM29" s="329">
        <v>0</v>
      </c>
      <c r="AN29" s="329">
        <v>0</v>
      </c>
      <c r="AO29" s="329">
        <v>0</v>
      </c>
      <c r="AP29" s="329">
        <v>0</v>
      </c>
      <c r="AQ29" s="329">
        <v>0</v>
      </c>
      <c r="AR29" s="329">
        <v>0</v>
      </c>
      <c r="AS29" s="329">
        <v>0</v>
      </c>
      <c r="AT29" s="329">
        <v>0</v>
      </c>
      <c r="AU29" s="331">
        <v>0</v>
      </c>
      <c r="AV29" s="331">
        <v>0</v>
      </c>
      <c r="AW29" s="331">
        <v>0</v>
      </c>
      <c r="AX29" s="331">
        <v>0</v>
      </c>
      <c r="AY29" s="331">
        <v>0</v>
      </c>
      <c r="AZ29" s="331">
        <v>0</v>
      </c>
      <c r="BA29" s="331">
        <v>0</v>
      </c>
      <c r="BB29" s="331">
        <v>0</v>
      </c>
      <c r="BC29" s="331">
        <v>0</v>
      </c>
      <c r="BD29" s="331">
        <v>0</v>
      </c>
      <c r="BE29" s="331">
        <v>0</v>
      </c>
      <c r="BF29" s="331">
        <v>0</v>
      </c>
      <c r="BG29" s="331">
        <v>0</v>
      </c>
      <c r="BH29" s="331">
        <v>0</v>
      </c>
      <c r="BI29" s="331">
        <v>0</v>
      </c>
      <c r="BJ29" s="331">
        <v>0</v>
      </c>
      <c r="BK29" s="331">
        <v>0</v>
      </c>
      <c r="BL29" s="331">
        <v>0</v>
      </c>
      <c r="BM29" s="331">
        <v>0</v>
      </c>
      <c r="BN29" s="331">
        <v>0</v>
      </c>
      <c r="BO29" s="331">
        <v>0</v>
      </c>
      <c r="BP29" s="331">
        <v>0</v>
      </c>
      <c r="BQ29" s="331">
        <v>0</v>
      </c>
      <c r="BR29" s="331">
        <v>0</v>
      </c>
      <c r="BS29" s="331">
        <v>0</v>
      </c>
      <c r="BT29" s="331">
        <v>0</v>
      </c>
      <c r="BU29" s="331">
        <v>0</v>
      </c>
      <c r="BV29" s="331">
        <v>0</v>
      </c>
      <c r="BW29" s="331">
        <v>0</v>
      </c>
      <c r="BX29" s="331">
        <v>0</v>
      </c>
      <c r="BY29" s="331">
        <v>0</v>
      </c>
      <c r="BZ29" s="331">
        <v>0</v>
      </c>
      <c r="CA29" s="331">
        <v>0</v>
      </c>
      <c r="CB29" s="331">
        <v>0</v>
      </c>
      <c r="CC29" s="331">
        <v>0</v>
      </c>
      <c r="CD29" s="331">
        <v>0</v>
      </c>
      <c r="CE29" s="331">
        <v>0</v>
      </c>
      <c r="CF29" s="331">
        <v>0</v>
      </c>
      <c r="CG29" s="331">
        <v>0</v>
      </c>
      <c r="CH29" s="331">
        <v>0</v>
      </c>
      <c r="CI29" s="331">
        <v>0</v>
      </c>
      <c r="CJ29" s="331">
        <v>0</v>
      </c>
      <c r="CK29" s="331">
        <v>0</v>
      </c>
      <c r="CL29" s="331">
        <v>0</v>
      </c>
      <c r="CM29" s="331">
        <v>0</v>
      </c>
      <c r="CN29" s="331">
        <v>0</v>
      </c>
      <c r="CO29" s="331">
        <v>0</v>
      </c>
      <c r="CP29" s="331">
        <v>0</v>
      </c>
      <c r="CQ29" s="331">
        <v>0</v>
      </c>
      <c r="CR29" s="331">
        <v>0</v>
      </c>
      <c r="CS29" s="331">
        <v>0</v>
      </c>
      <c r="CT29" s="331">
        <v>0</v>
      </c>
      <c r="CU29" s="331">
        <v>0</v>
      </c>
      <c r="CV29" s="331">
        <v>0</v>
      </c>
      <c r="CW29" s="331">
        <v>0</v>
      </c>
      <c r="CX29" s="331">
        <v>0</v>
      </c>
      <c r="CY29" s="331">
        <v>0</v>
      </c>
      <c r="CZ29" s="331">
        <v>0</v>
      </c>
      <c r="DA29" s="331">
        <v>0</v>
      </c>
      <c r="DB29" s="331">
        <v>0</v>
      </c>
      <c r="DC29" s="331">
        <v>0</v>
      </c>
      <c r="DD29" s="331">
        <v>0</v>
      </c>
      <c r="DE29" s="331">
        <v>0</v>
      </c>
      <c r="DF29" s="331">
        <v>0</v>
      </c>
      <c r="DG29" s="332">
        <v>0</v>
      </c>
    </row>
    <row r="30" spans="1:111" ht="15.5" customHeight="1" x14ac:dyDescent="0.3">
      <c r="A30" s="236">
        <v>24</v>
      </c>
      <c r="B30" s="228" t="s">
        <v>298</v>
      </c>
      <c r="C30" s="222" t="s">
        <v>211</v>
      </c>
      <c r="D30" s="327">
        <v>0</v>
      </c>
      <c r="E30" s="329">
        <v>0</v>
      </c>
      <c r="F30" s="329">
        <v>0</v>
      </c>
      <c r="G30" s="329">
        <v>0</v>
      </c>
      <c r="H30" s="329">
        <v>0</v>
      </c>
      <c r="I30" s="329">
        <v>0</v>
      </c>
      <c r="J30" s="329">
        <v>0</v>
      </c>
      <c r="K30" s="329">
        <v>0</v>
      </c>
      <c r="L30" s="329">
        <v>0</v>
      </c>
      <c r="M30" s="329">
        <v>0</v>
      </c>
      <c r="N30" s="329">
        <v>0</v>
      </c>
      <c r="O30" s="329">
        <v>0</v>
      </c>
      <c r="P30" s="329">
        <v>0</v>
      </c>
      <c r="Q30" s="329">
        <v>0</v>
      </c>
      <c r="R30" s="329">
        <v>0</v>
      </c>
      <c r="S30" s="329">
        <v>0</v>
      </c>
      <c r="T30" s="329">
        <v>0</v>
      </c>
      <c r="U30" s="329">
        <v>0</v>
      </c>
      <c r="V30" s="329">
        <v>0</v>
      </c>
      <c r="W30" s="329">
        <v>0</v>
      </c>
      <c r="X30" s="329">
        <v>0</v>
      </c>
      <c r="Y30" s="329">
        <v>0</v>
      </c>
      <c r="Z30" s="329">
        <v>0</v>
      </c>
      <c r="AA30" s="328">
        <f t="array" ref="AA30">-生産者価格評価表!$DX30/(MMULT(投入係数表!$D30:$DG30,生産者価格評価表!$DZ$7:$DZ$114)+生産者価格評価表!$DO30)</f>
        <v>0.24066317517587502</v>
      </c>
      <c r="AB30" s="329">
        <v>0</v>
      </c>
      <c r="AC30" s="329">
        <v>0</v>
      </c>
      <c r="AD30" s="329">
        <v>0</v>
      </c>
      <c r="AE30" s="329">
        <v>0</v>
      </c>
      <c r="AF30" s="329">
        <v>0</v>
      </c>
      <c r="AG30" s="329">
        <v>0</v>
      </c>
      <c r="AH30" s="329">
        <v>0</v>
      </c>
      <c r="AI30" s="329">
        <v>0</v>
      </c>
      <c r="AJ30" s="329">
        <v>0</v>
      </c>
      <c r="AK30" s="329">
        <v>0</v>
      </c>
      <c r="AL30" s="329">
        <v>0</v>
      </c>
      <c r="AM30" s="329">
        <v>0</v>
      </c>
      <c r="AN30" s="329">
        <v>0</v>
      </c>
      <c r="AO30" s="329">
        <v>0</v>
      </c>
      <c r="AP30" s="329">
        <v>0</v>
      </c>
      <c r="AQ30" s="329">
        <v>0</v>
      </c>
      <c r="AR30" s="329">
        <v>0</v>
      </c>
      <c r="AS30" s="329">
        <v>0</v>
      </c>
      <c r="AT30" s="329">
        <v>0</v>
      </c>
      <c r="AU30" s="331">
        <v>0</v>
      </c>
      <c r="AV30" s="331">
        <v>0</v>
      </c>
      <c r="AW30" s="331">
        <v>0</v>
      </c>
      <c r="AX30" s="331">
        <v>0</v>
      </c>
      <c r="AY30" s="331">
        <v>0</v>
      </c>
      <c r="AZ30" s="331">
        <v>0</v>
      </c>
      <c r="BA30" s="331">
        <v>0</v>
      </c>
      <c r="BB30" s="331">
        <v>0</v>
      </c>
      <c r="BC30" s="331">
        <v>0</v>
      </c>
      <c r="BD30" s="331">
        <v>0</v>
      </c>
      <c r="BE30" s="331">
        <v>0</v>
      </c>
      <c r="BF30" s="331">
        <v>0</v>
      </c>
      <c r="BG30" s="331">
        <v>0</v>
      </c>
      <c r="BH30" s="331">
        <v>0</v>
      </c>
      <c r="BI30" s="331">
        <v>0</v>
      </c>
      <c r="BJ30" s="331">
        <v>0</v>
      </c>
      <c r="BK30" s="331">
        <v>0</v>
      </c>
      <c r="BL30" s="331">
        <v>0</v>
      </c>
      <c r="BM30" s="331">
        <v>0</v>
      </c>
      <c r="BN30" s="331">
        <v>0</v>
      </c>
      <c r="BO30" s="331">
        <v>0</v>
      </c>
      <c r="BP30" s="331">
        <v>0</v>
      </c>
      <c r="BQ30" s="331">
        <v>0</v>
      </c>
      <c r="BR30" s="331">
        <v>0</v>
      </c>
      <c r="BS30" s="331">
        <v>0</v>
      </c>
      <c r="BT30" s="331">
        <v>0</v>
      </c>
      <c r="BU30" s="331">
        <v>0</v>
      </c>
      <c r="BV30" s="331">
        <v>0</v>
      </c>
      <c r="BW30" s="331">
        <v>0</v>
      </c>
      <c r="BX30" s="331">
        <v>0</v>
      </c>
      <c r="BY30" s="331">
        <v>0</v>
      </c>
      <c r="BZ30" s="331">
        <v>0</v>
      </c>
      <c r="CA30" s="331">
        <v>0</v>
      </c>
      <c r="CB30" s="331">
        <v>0</v>
      </c>
      <c r="CC30" s="331">
        <v>0</v>
      </c>
      <c r="CD30" s="331">
        <v>0</v>
      </c>
      <c r="CE30" s="331">
        <v>0</v>
      </c>
      <c r="CF30" s="331">
        <v>0</v>
      </c>
      <c r="CG30" s="331">
        <v>0</v>
      </c>
      <c r="CH30" s="331">
        <v>0</v>
      </c>
      <c r="CI30" s="331">
        <v>0</v>
      </c>
      <c r="CJ30" s="331">
        <v>0</v>
      </c>
      <c r="CK30" s="331">
        <v>0</v>
      </c>
      <c r="CL30" s="331">
        <v>0</v>
      </c>
      <c r="CM30" s="331">
        <v>0</v>
      </c>
      <c r="CN30" s="331">
        <v>0</v>
      </c>
      <c r="CO30" s="331">
        <v>0</v>
      </c>
      <c r="CP30" s="331">
        <v>0</v>
      </c>
      <c r="CQ30" s="331">
        <v>0</v>
      </c>
      <c r="CR30" s="331">
        <v>0</v>
      </c>
      <c r="CS30" s="331">
        <v>0</v>
      </c>
      <c r="CT30" s="331">
        <v>0</v>
      </c>
      <c r="CU30" s="331">
        <v>0</v>
      </c>
      <c r="CV30" s="331">
        <v>0</v>
      </c>
      <c r="CW30" s="331">
        <v>0</v>
      </c>
      <c r="CX30" s="331">
        <v>0</v>
      </c>
      <c r="CY30" s="331">
        <v>0</v>
      </c>
      <c r="CZ30" s="331">
        <v>0</v>
      </c>
      <c r="DA30" s="331">
        <v>0</v>
      </c>
      <c r="DB30" s="331">
        <v>0</v>
      </c>
      <c r="DC30" s="331">
        <v>0</v>
      </c>
      <c r="DD30" s="331">
        <v>0</v>
      </c>
      <c r="DE30" s="331">
        <v>0</v>
      </c>
      <c r="DF30" s="331">
        <v>0</v>
      </c>
      <c r="DG30" s="332">
        <v>0</v>
      </c>
    </row>
    <row r="31" spans="1:111" ht="15.5" customHeight="1" x14ac:dyDescent="0.3">
      <c r="A31" s="236">
        <v>25</v>
      </c>
      <c r="B31" s="228" t="s">
        <v>299</v>
      </c>
      <c r="C31" s="222" t="s">
        <v>300</v>
      </c>
      <c r="D31" s="327">
        <v>0</v>
      </c>
      <c r="E31" s="329">
        <v>0</v>
      </c>
      <c r="F31" s="329">
        <v>0</v>
      </c>
      <c r="G31" s="329">
        <v>0</v>
      </c>
      <c r="H31" s="329">
        <v>0</v>
      </c>
      <c r="I31" s="329">
        <v>0</v>
      </c>
      <c r="J31" s="329">
        <v>0</v>
      </c>
      <c r="K31" s="329">
        <v>0</v>
      </c>
      <c r="L31" s="329">
        <v>0</v>
      </c>
      <c r="M31" s="329">
        <v>0</v>
      </c>
      <c r="N31" s="329">
        <v>0</v>
      </c>
      <c r="O31" s="329">
        <v>0</v>
      </c>
      <c r="P31" s="329">
        <v>0</v>
      </c>
      <c r="Q31" s="329">
        <v>0</v>
      </c>
      <c r="R31" s="329">
        <v>0</v>
      </c>
      <c r="S31" s="329">
        <v>0</v>
      </c>
      <c r="T31" s="329">
        <v>0</v>
      </c>
      <c r="U31" s="329">
        <v>0</v>
      </c>
      <c r="V31" s="329">
        <v>0</v>
      </c>
      <c r="W31" s="329">
        <v>0</v>
      </c>
      <c r="X31" s="329">
        <v>0</v>
      </c>
      <c r="Y31" s="329">
        <v>0</v>
      </c>
      <c r="Z31" s="329">
        <v>0</v>
      </c>
      <c r="AA31" s="329">
        <v>0</v>
      </c>
      <c r="AB31" s="328">
        <f t="array" ref="AB31">-生産者価格評価表!$DX31/(MMULT(投入係数表!$D31:$DG31,生産者価格評価表!$DZ$7:$DZ$114)+生産者価格評価表!$DO31)</f>
        <v>0.28687080068742626</v>
      </c>
      <c r="AC31" s="329">
        <v>0</v>
      </c>
      <c r="AD31" s="329">
        <v>0</v>
      </c>
      <c r="AE31" s="329">
        <v>0</v>
      </c>
      <c r="AF31" s="329">
        <v>0</v>
      </c>
      <c r="AG31" s="329">
        <v>0</v>
      </c>
      <c r="AH31" s="329">
        <v>0</v>
      </c>
      <c r="AI31" s="329">
        <v>0</v>
      </c>
      <c r="AJ31" s="329">
        <v>0</v>
      </c>
      <c r="AK31" s="329">
        <v>0</v>
      </c>
      <c r="AL31" s="329">
        <v>0</v>
      </c>
      <c r="AM31" s="329">
        <v>0</v>
      </c>
      <c r="AN31" s="329">
        <v>0</v>
      </c>
      <c r="AO31" s="329">
        <v>0</v>
      </c>
      <c r="AP31" s="329">
        <v>0</v>
      </c>
      <c r="AQ31" s="329">
        <v>0</v>
      </c>
      <c r="AR31" s="329">
        <v>0</v>
      </c>
      <c r="AS31" s="329">
        <v>0</v>
      </c>
      <c r="AT31" s="329">
        <v>0</v>
      </c>
      <c r="AU31" s="331">
        <v>0</v>
      </c>
      <c r="AV31" s="331">
        <v>0</v>
      </c>
      <c r="AW31" s="331">
        <v>0</v>
      </c>
      <c r="AX31" s="331">
        <v>0</v>
      </c>
      <c r="AY31" s="331">
        <v>0</v>
      </c>
      <c r="AZ31" s="331">
        <v>0</v>
      </c>
      <c r="BA31" s="331">
        <v>0</v>
      </c>
      <c r="BB31" s="331">
        <v>0</v>
      </c>
      <c r="BC31" s="331">
        <v>0</v>
      </c>
      <c r="BD31" s="331">
        <v>0</v>
      </c>
      <c r="BE31" s="331">
        <v>0</v>
      </c>
      <c r="BF31" s="331">
        <v>0</v>
      </c>
      <c r="BG31" s="331">
        <v>0</v>
      </c>
      <c r="BH31" s="331">
        <v>0</v>
      </c>
      <c r="BI31" s="331">
        <v>0</v>
      </c>
      <c r="BJ31" s="331">
        <v>0</v>
      </c>
      <c r="BK31" s="331">
        <v>0</v>
      </c>
      <c r="BL31" s="331">
        <v>0</v>
      </c>
      <c r="BM31" s="331">
        <v>0</v>
      </c>
      <c r="BN31" s="331">
        <v>0</v>
      </c>
      <c r="BO31" s="331">
        <v>0</v>
      </c>
      <c r="BP31" s="331">
        <v>0</v>
      </c>
      <c r="BQ31" s="331">
        <v>0</v>
      </c>
      <c r="BR31" s="331">
        <v>0</v>
      </c>
      <c r="BS31" s="331">
        <v>0</v>
      </c>
      <c r="BT31" s="331">
        <v>0</v>
      </c>
      <c r="BU31" s="331">
        <v>0</v>
      </c>
      <c r="BV31" s="331">
        <v>0</v>
      </c>
      <c r="BW31" s="331">
        <v>0</v>
      </c>
      <c r="BX31" s="331">
        <v>0</v>
      </c>
      <c r="BY31" s="331">
        <v>0</v>
      </c>
      <c r="BZ31" s="331">
        <v>0</v>
      </c>
      <c r="CA31" s="331">
        <v>0</v>
      </c>
      <c r="CB31" s="331">
        <v>0</v>
      </c>
      <c r="CC31" s="331">
        <v>0</v>
      </c>
      <c r="CD31" s="331">
        <v>0</v>
      </c>
      <c r="CE31" s="331">
        <v>0</v>
      </c>
      <c r="CF31" s="331">
        <v>0</v>
      </c>
      <c r="CG31" s="331">
        <v>0</v>
      </c>
      <c r="CH31" s="331">
        <v>0</v>
      </c>
      <c r="CI31" s="331">
        <v>0</v>
      </c>
      <c r="CJ31" s="331">
        <v>0</v>
      </c>
      <c r="CK31" s="331">
        <v>0</v>
      </c>
      <c r="CL31" s="331">
        <v>0</v>
      </c>
      <c r="CM31" s="331">
        <v>0</v>
      </c>
      <c r="CN31" s="331">
        <v>0</v>
      </c>
      <c r="CO31" s="331">
        <v>0</v>
      </c>
      <c r="CP31" s="331">
        <v>0</v>
      </c>
      <c r="CQ31" s="331">
        <v>0</v>
      </c>
      <c r="CR31" s="331">
        <v>0</v>
      </c>
      <c r="CS31" s="331">
        <v>0</v>
      </c>
      <c r="CT31" s="331">
        <v>0</v>
      </c>
      <c r="CU31" s="331">
        <v>0</v>
      </c>
      <c r="CV31" s="331">
        <v>0</v>
      </c>
      <c r="CW31" s="331">
        <v>0</v>
      </c>
      <c r="CX31" s="331">
        <v>0</v>
      </c>
      <c r="CY31" s="331">
        <v>0</v>
      </c>
      <c r="CZ31" s="331">
        <v>0</v>
      </c>
      <c r="DA31" s="331">
        <v>0</v>
      </c>
      <c r="DB31" s="331">
        <v>0</v>
      </c>
      <c r="DC31" s="331">
        <v>0</v>
      </c>
      <c r="DD31" s="331">
        <v>0</v>
      </c>
      <c r="DE31" s="331">
        <v>0</v>
      </c>
      <c r="DF31" s="331">
        <v>0</v>
      </c>
      <c r="DG31" s="332">
        <v>0</v>
      </c>
    </row>
    <row r="32" spans="1:111" ht="15.5" customHeight="1" x14ac:dyDescent="0.3">
      <c r="A32" s="236">
        <v>26</v>
      </c>
      <c r="B32" s="228" t="s">
        <v>301</v>
      </c>
      <c r="C32" s="222" t="s">
        <v>302</v>
      </c>
      <c r="D32" s="327">
        <v>0</v>
      </c>
      <c r="E32" s="329">
        <v>0</v>
      </c>
      <c r="F32" s="329">
        <v>0</v>
      </c>
      <c r="G32" s="329">
        <v>0</v>
      </c>
      <c r="H32" s="329">
        <v>0</v>
      </c>
      <c r="I32" s="329">
        <v>0</v>
      </c>
      <c r="J32" s="329">
        <v>0</v>
      </c>
      <c r="K32" s="329">
        <v>0</v>
      </c>
      <c r="L32" s="329">
        <v>0</v>
      </c>
      <c r="M32" s="329">
        <v>0</v>
      </c>
      <c r="N32" s="329">
        <v>0</v>
      </c>
      <c r="O32" s="329">
        <v>0</v>
      </c>
      <c r="P32" s="329">
        <v>0</v>
      </c>
      <c r="Q32" s="329">
        <v>0</v>
      </c>
      <c r="R32" s="329">
        <v>0</v>
      </c>
      <c r="S32" s="329">
        <v>0</v>
      </c>
      <c r="T32" s="329">
        <v>0</v>
      </c>
      <c r="U32" s="329">
        <v>0</v>
      </c>
      <c r="V32" s="329">
        <v>0</v>
      </c>
      <c r="W32" s="329">
        <v>0</v>
      </c>
      <c r="X32" s="329">
        <v>0</v>
      </c>
      <c r="Y32" s="329">
        <v>0</v>
      </c>
      <c r="Z32" s="329">
        <v>0</v>
      </c>
      <c r="AA32" s="329">
        <v>0</v>
      </c>
      <c r="AB32" s="329">
        <v>0</v>
      </c>
      <c r="AC32" s="328">
        <f t="array" ref="AC32">-生産者価格評価表!$DX32/(MMULT(投入係数表!$D32:$DG32,生産者価格評価表!$DZ$7:$DZ$114)+生産者価格評価表!$DO32)</f>
        <v>0.20374174671660225</v>
      </c>
      <c r="AD32" s="329">
        <v>0</v>
      </c>
      <c r="AE32" s="329">
        <v>0</v>
      </c>
      <c r="AF32" s="329">
        <v>0</v>
      </c>
      <c r="AG32" s="329">
        <v>0</v>
      </c>
      <c r="AH32" s="329">
        <v>0</v>
      </c>
      <c r="AI32" s="329">
        <v>0</v>
      </c>
      <c r="AJ32" s="329">
        <v>0</v>
      </c>
      <c r="AK32" s="329">
        <v>0</v>
      </c>
      <c r="AL32" s="329">
        <v>0</v>
      </c>
      <c r="AM32" s="329">
        <v>0</v>
      </c>
      <c r="AN32" s="329">
        <v>0</v>
      </c>
      <c r="AO32" s="329">
        <v>0</v>
      </c>
      <c r="AP32" s="329">
        <v>0</v>
      </c>
      <c r="AQ32" s="329">
        <v>0</v>
      </c>
      <c r="AR32" s="329">
        <v>0</v>
      </c>
      <c r="AS32" s="329">
        <v>0</v>
      </c>
      <c r="AT32" s="329">
        <v>0</v>
      </c>
      <c r="AU32" s="331">
        <v>0</v>
      </c>
      <c r="AV32" s="331">
        <v>0</v>
      </c>
      <c r="AW32" s="331">
        <v>0</v>
      </c>
      <c r="AX32" s="331">
        <v>0</v>
      </c>
      <c r="AY32" s="331">
        <v>0</v>
      </c>
      <c r="AZ32" s="331">
        <v>0</v>
      </c>
      <c r="BA32" s="331">
        <v>0</v>
      </c>
      <c r="BB32" s="331">
        <v>0</v>
      </c>
      <c r="BC32" s="331">
        <v>0</v>
      </c>
      <c r="BD32" s="331">
        <v>0</v>
      </c>
      <c r="BE32" s="331">
        <v>0</v>
      </c>
      <c r="BF32" s="331">
        <v>0</v>
      </c>
      <c r="BG32" s="331">
        <v>0</v>
      </c>
      <c r="BH32" s="331">
        <v>0</v>
      </c>
      <c r="BI32" s="331">
        <v>0</v>
      </c>
      <c r="BJ32" s="331">
        <v>0</v>
      </c>
      <c r="BK32" s="331">
        <v>0</v>
      </c>
      <c r="BL32" s="331">
        <v>0</v>
      </c>
      <c r="BM32" s="331">
        <v>0</v>
      </c>
      <c r="BN32" s="331">
        <v>0</v>
      </c>
      <c r="BO32" s="331">
        <v>0</v>
      </c>
      <c r="BP32" s="331">
        <v>0</v>
      </c>
      <c r="BQ32" s="331">
        <v>0</v>
      </c>
      <c r="BR32" s="331">
        <v>0</v>
      </c>
      <c r="BS32" s="331">
        <v>0</v>
      </c>
      <c r="BT32" s="331">
        <v>0</v>
      </c>
      <c r="BU32" s="331">
        <v>0</v>
      </c>
      <c r="BV32" s="331">
        <v>0</v>
      </c>
      <c r="BW32" s="331">
        <v>0</v>
      </c>
      <c r="BX32" s="331">
        <v>0</v>
      </c>
      <c r="BY32" s="331">
        <v>0</v>
      </c>
      <c r="BZ32" s="331">
        <v>0</v>
      </c>
      <c r="CA32" s="331">
        <v>0</v>
      </c>
      <c r="CB32" s="331">
        <v>0</v>
      </c>
      <c r="CC32" s="331">
        <v>0</v>
      </c>
      <c r="CD32" s="331">
        <v>0</v>
      </c>
      <c r="CE32" s="331">
        <v>0</v>
      </c>
      <c r="CF32" s="331">
        <v>0</v>
      </c>
      <c r="CG32" s="331">
        <v>0</v>
      </c>
      <c r="CH32" s="331">
        <v>0</v>
      </c>
      <c r="CI32" s="331">
        <v>0</v>
      </c>
      <c r="CJ32" s="331">
        <v>0</v>
      </c>
      <c r="CK32" s="331">
        <v>0</v>
      </c>
      <c r="CL32" s="331">
        <v>0</v>
      </c>
      <c r="CM32" s="331">
        <v>0</v>
      </c>
      <c r="CN32" s="331">
        <v>0</v>
      </c>
      <c r="CO32" s="331">
        <v>0</v>
      </c>
      <c r="CP32" s="331">
        <v>0</v>
      </c>
      <c r="CQ32" s="331">
        <v>0</v>
      </c>
      <c r="CR32" s="331">
        <v>0</v>
      </c>
      <c r="CS32" s="331">
        <v>0</v>
      </c>
      <c r="CT32" s="331">
        <v>0</v>
      </c>
      <c r="CU32" s="331">
        <v>0</v>
      </c>
      <c r="CV32" s="331">
        <v>0</v>
      </c>
      <c r="CW32" s="331">
        <v>0</v>
      </c>
      <c r="CX32" s="331">
        <v>0</v>
      </c>
      <c r="CY32" s="331">
        <v>0</v>
      </c>
      <c r="CZ32" s="331">
        <v>0</v>
      </c>
      <c r="DA32" s="331">
        <v>0</v>
      </c>
      <c r="DB32" s="331">
        <v>0</v>
      </c>
      <c r="DC32" s="331">
        <v>0</v>
      </c>
      <c r="DD32" s="331">
        <v>0</v>
      </c>
      <c r="DE32" s="331">
        <v>0</v>
      </c>
      <c r="DF32" s="331">
        <v>0</v>
      </c>
      <c r="DG32" s="332">
        <v>0</v>
      </c>
    </row>
    <row r="33" spans="1:111" ht="15.5" customHeight="1" x14ac:dyDescent="0.3">
      <c r="A33" s="236">
        <v>27</v>
      </c>
      <c r="B33" s="228" t="s">
        <v>303</v>
      </c>
      <c r="C33" s="222" t="s">
        <v>212</v>
      </c>
      <c r="D33" s="327">
        <v>0</v>
      </c>
      <c r="E33" s="329">
        <v>0</v>
      </c>
      <c r="F33" s="329">
        <v>0</v>
      </c>
      <c r="G33" s="329">
        <v>0</v>
      </c>
      <c r="H33" s="329">
        <v>0</v>
      </c>
      <c r="I33" s="329">
        <v>0</v>
      </c>
      <c r="J33" s="329">
        <v>0</v>
      </c>
      <c r="K33" s="329">
        <v>0</v>
      </c>
      <c r="L33" s="329">
        <v>0</v>
      </c>
      <c r="M33" s="329">
        <v>0</v>
      </c>
      <c r="N33" s="329">
        <v>0</v>
      </c>
      <c r="O33" s="329">
        <v>0</v>
      </c>
      <c r="P33" s="329">
        <v>0</v>
      </c>
      <c r="Q33" s="329">
        <v>0</v>
      </c>
      <c r="R33" s="329">
        <v>0</v>
      </c>
      <c r="S33" s="329">
        <v>0</v>
      </c>
      <c r="T33" s="329">
        <v>0</v>
      </c>
      <c r="U33" s="329">
        <v>0</v>
      </c>
      <c r="V33" s="329">
        <v>0</v>
      </c>
      <c r="W33" s="329">
        <v>0</v>
      </c>
      <c r="X33" s="329">
        <v>0</v>
      </c>
      <c r="Y33" s="329">
        <v>0</v>
      </c>
      <c r="Z33" s="329">
        <v>0</v>
      </c>
      <c r="AA33" s="329">
        <v>0</v>
      </c>
      <c r="AB33" s="329">
        <v>0</v>
      </c>
      <c r="AC33" s="329">
        <v>0</v>
      </c>
      <c r="AD33" s="328">
        <v>0.17387021774579714</v>
      </c>
      <c r="AE33" s="329">
        <v>0</v>
      </c>
      <c r="AF33" s="329">
        <v>0</v>
      </c>
      <c r="AG33" s="329">
        <v>0</v>
      </c>
      <c r="AH33" s="329">
        <v>0</v>
      </c>
      <c r="AI33" s="329">
        <v>0</v>
      </c>
      <c r="AJ33" s="329">
        <v>0</v>
      </c>
      <c r="AK33" s="329">
        <v>0</v>
      </c>
      <c r="AL33" s="329">
        <v>0</v>
      </c>
      <c r="AM33" s="329">
        <v>0</v>
      </c>
      <c r="AN33" s="329">
        <v>0</v>
      </c>
      <c r="AO33" s="329">
        <v>0</v>
      </c>
      <c r="AP33" s="329">
        <v>0</v>
      </c>
      <c r="AQ33" s="329">
        <v>0</v>
      </c>
      <c r="AR33" s="329">
        <v>0</v>
      </c>
      <c r="AS33" s="329">
        <v>0</v>
      </c>
      <c r="AT33" s="329">
        <v>0</v>
      </c>
      <c r="AU33" s="331">
        <v>0</v>
      </c>
      <c r="AV33" s="331">
        <v>0</v>
      </c>
      <c r="AW33" s="331">
        <v>0</v>
      </c>
      <c r="AX33" s="331">
        <v>0</v>
      </c>
      <c r="AY33" s="331">
        <v>0</v>
      </c>
      <c r="AZ33" s="331">
        <v>0</v>
      </c>
      <c r="BA33" s="331">
        <v>0</v>
      </c>
      <c r="BB33" s="331">
        <v>0</v>
      </c>
      <c r="BC33" s="331">
        <v>0</v>
      </c>
      <c r="BD33" s="331">
        <v>0</v>
      </c>
      <c r="BE33" s="331">
        <v>0</v>
      </c>
      <c r="BF33" s="331">
        <v>0</v>
      </c>
      <c r="BG33" s="331">
        <v>0</v>
      </c>
      <c r="BH33" s="331">
        <v>0</v>
      </c>
      <c r="BI33" s="331">
        <v>0</v>
      </c>
      <c r="BJ33" s="331">
        <v>0</v>
      </c>
      <c r="BK33" s="331">
        <v>0</v>
      </c>
      <c r="BL33" s="331">
        <v>0</v>
      </c>
      <c r="BM33" s="331">
        <v>0</v>
      </c>
      <c r="BN33" s="331">
        <v>0</v>
      </c>
      <c r="BO33" s="331">
        <v>0</v>
      </c>
      <c r="BP33" s="331">
        <v>0</v>
      </c>
      <c r="BQ33" s="331">
        <v>0</v>
      </c>
      <c r="BR33" s="331">
        <v>0</v>
      </c>
      <c r="BS33" s="331">
        <v>0</v>
      </c>
      <c r="BT33" s="331">
        <v>0</v>
      </c>
      <c r="BU33" s="331">
        <v>0</v>
      </c>
      <c r="BV33" s="331">
        <v>0</v>
      </c>
      <c r="BW33" s="331">
        <v>0</v>
      </c>
      <c r="BX33" s="331">
        <v>0</v>
      </c>
      <c r="BY33" s="331">
        <v>0</v>
      </c>
      <c r="BZ33" s="331">
        <v>0</v>
      </c>
      <c r="CA33" s="331">
        <v>0</v>
      </c>
      <c r="CB33" s="331">
        <v>0</v>
      </c>
      <c r="CC33" s="331">
        <v>0</v>
      </c>
      <c r="CD33" s="331">
        <v>0</v>
      </c>
      <c r="CE33" s="331">
        <v>0</v>
      </c>
      <c r="CF33" s="331">
        <v>0</v>
      </c>
      <c r="CG33" s="331">
        <v>0</v>
      </c>
      <c r="CH33" s="331">
        <v>0</v>
      </c>
      <c r="CI33" s="331">
        <v>0</v>
      </c>
      <c r="CJ33" s="331">
        <v>0</v>
      </c>
      <c r="CK33" s="331">
        <v>0</v>
      </c>
      <c r="CL33" s="331">
        <v>0</v>
      </c>
      <c r="CM33" s="331">
        <v>0</v>
      </c>
      <c r="CN33" s="331">
        <v>0</v>
      </c>
      <c r="CO33" s="331">
        <v>0</v>
      </c>
      <c r="CP33" s="331">
        <v>0</v>
      </c>
      <c r="CQ33" s="331">
        <v>0</v>
      </c>
      <c r="CR33" s="331">
        <v>0</v>
      </c>
      <c r="CS33" s="331">
        <v>0</v>
      </c>
      <c r="CT33" s="331">
        <v>0</v>
      </c>
      <c r="CU33" s="331">
        <v>0</v>
      </c>
      <c r="CV33" s="331">
        <v>0</v>
      </c>
      <c r="CW33" s="331">
        <v>0</v>
      </c>
      <c r="CX33" s="331">
        <v>0</v>
      </c>
      <c r="CY33" s="331">
        <v>0</v>
      </c>
      <c r="CZ33" s="331">
        <v>0</v>
      </c>
      <c r="DA33" s="331">
        <v>0</v>
      </c>
      <c r="DB33" s="331">
        <v>0</v>
      </c>
      <c r="DC33" s="331">
        <v>0</v>
      </c>
      <c r="DD33" s="331">
        <v>0</v>
      </c>
      <c r="DE33" s="331">
        <v>0</v>
      </c>
      <c r="DF33" s="331">
        <v>0</v>
      </c>
      <c r="DG33" s="332">
        <v>0</v>
      </c>
    </row>
    <row r="34" spans="1:111" ht="15.5" customHeight="1" x14ac:dyDescent="0.3">
      <c r="A34" s="236">
        <v>28</v>
      </c>
      <c r="B34" s="228" t="s">
        <v>304</v>
      </c>
      <c r="C34" s="222" t="s">
        <v>213</v>
      </c>
      <c r="D34" s="327">
        <v>0</v>
      </c>
      <c r="E34" s="329">
        <v>0</v>
      </c>
      <c r="F34" s="329">
        <v>0</v>
      </c>
      <c r="G34" s="329">
        <v>0</v>
      </c>
      <c r="H34" s="329">
        <v>0</v>
      </c>
      <c r="I34" s="329">
        <v>0</v>
      </c>
      <c r="J34" s="329">
        <v>0</v>
      </c>
      <c r="K34" s="329">
        <v>0</v>
      </c>
      <c r="L34" s="329">
        <v>0</v>
      </c>
      <c r="M34" s="329">
        <v>0</v>
      </c>
      <c r="N34" s="329">
        <v>0</v>
      </c>
      <c r="O34" s="329">
        <v>0</v>
      </c>
      <c r="P34" s="329">
        <v>0</v>
      </c>
      <c r="Q34" s="329">
        <v>0</v>
      </c>
      <c r="R34" s="329">
        <v>0</v>
      </c>
      <c r="S34" s="329">
        <v>0</v>
      </c>
      <c r="T34" s="329">
        <v>0</v>
      </c>
      <c r="U34" s="329">
        <v>0</v>
      </c>
      <c r="V34" s="329">
        <v>0</v>
      </c>
      <c r="W34" s="329">
        <v>0</v>
      </c>
      <c r="X34" s="329">
        <v>0</v>
      </c>
      <c r="Y34" s="329">
        <v>0</v>
      </c>
      <c r="Z34" s="329">
        <v>0</v>
      </c>
      <c r="AA34" s="329">
        <v>0</v>
      </c>
      <c r="AB34" s="329">
        <v>0</v>
      </c>
      <c r="AC34" s="329">
        <v>0</v>
      </c>
      <c r="AD34" s="329">
        <v>0</v>
      </c>
      <c r="AE34" s="328">
        <f t="array" ref="AE34">-生産者価格評価表!$DX34/(MMULT(投入係数表!$D34:$DG34,生産者価格評価表!$DZ$7:$DZ$114)+生産者価格評価表!$DO34)</f>
        <v>1.4810391680664177E-2</v>
      </c>
      <c r="AF34" s="329">
        <v>0</v>
      </c>
      <c r="AG34" s="329">
        <v>0</v>
      </c>
      <c r="AH34" s="329">
        <v>0</v>
      </c>
      <c r="AI34" s="329">
        <v>0</v>
      </c>
      <c r="AJ34" s="329">
        <v>0</v>
      </c>
      <c r="AK34" s="329">
        <v>0</v>
      </c>
      <c r="AL34" s="329">
        <v>0</v>
      </c>
      <c r="AM34" s="329">
        <v>0</v>
      </c>
      <c r="AN34" s="329">
        <v>0</v>
      </c>
      <c r="AO34" s="329">
        <v>0</v>
      </c>
      <c r="AP34" s="329">
        <v>0</v>
      </c>
      <c r="AQ34" s="329">
        <v>0</v>
      </c>
      <c r="AR34" s="329">
        <v>0</v>
      </c>
      <c r="AS34" s="329">
        <v>0</v>
      </c>
      <c r="AT34" s="329">
        <v>0</v>
      </c>
      <c r="AU34" s="331">
        <v>0</v>
      </c>
      <c r="AV34" s="331">
        <v>0</v>
      </c>
      <c r="AW34" s="331">
        <v>0</v>
      </c>
      <c r="AX34" s="331">
        <v>0</v>
      </c>
      <c r="AY34" s="331">
        <v>0</v>
      </c>
      <c r="AZ34" s="331">
        <v>0</v>
      </c>
      <c r="BA34" s="331">
        <v>0</v>
      </c>
      <c r="BB34" s="331">
        <v>0</v>
      </c>
      <c r="BC34" s="331">
        <v>0</v>
      </c>
      <c r="BD34" s="331">
        <v>0</v>
      </c>
      <c r="BE34" s="331">
        <v>0</v>
      </c>
      <c r="BF34" s="331">
        <v>0</v>
      </c>
      <c r="BG34" s="331">
        <v>0</v>
      </c>
      <c r="BH34" s="331">
        <v>0</v>
      </c>
      <c r="BI34" s="331">
        <v>0</v>
      </c>
      <c r="BJ34" s="331">
        <v>0</v>
      </c>
      <c r="BK34" s="331">
        <v>0</v>
      </c>
      <c r="BL34" s="331">
        <v>0</v>
      </c>
      <c r="BM34" s="331">
        <v>0</v>
      </c>
      <c r="BN34" s="331">
        <v>0</v>
      </c>
      <c r="BO34" s="331">
        <v>0</v>
      </c>
      <c r="BP34" s="331">
        <v>0</v>
      </c>
      <c r="BQ34" s="331">
        <v>0</v>
      </c>
      <c r="BR34" s="331">
        <v>0</v>
      </c>
      <c r="BS34" s="331">
        <v>0</v>
      </c>
      <c r="BT34" s="331">
        <v>0</v>
      </c>
      <c r="BU34" s="331">
        <v>0</v>
      </c>
      <c r="BV34" s="331">
        <v>0</v>
      </c>
      <c r="BW34" s="331">
        <v>0</v>
      </c>
      <c r="BX34" s="331">
        <v>0</v>
      </c>
      <c r="BY34" s="331">
        <v>0</v>
      </c>
      <c r="BZ34" s="331">
        <v>0</v>
      </c>
      <c r="CA34" s="331">
        <v>0</v>
      </c>
      <c r="CB34" s="331">
        <v>0</v>
      </c>
      <c r="CC34" s="331">
        <v>0</v>
      </c>
      <c r="CD34" s="331">
        <v>0</v>
      </c>
      <c r="CE34" s="331">
        <v>0</v>
      </c>
      <c r="CF34" s="331">
        <v>0</v>
      </c>
      <c r="CG34" s="331">
        <v>0</v>
      </c>
      <c r="CH34" s="331">
        <v>0</v>
      </c>
      <c r="CI34" s="331">
        <v>0</v>
      </c>
      <c r="CJ34" s="331">
        <v>0</v>
      </c>
      <c r="CK34" s="331">
        <v>0</v>
      </c>
      <c r="CL34" s="331">
        <v>0</v>
      </c>
      <c r="CM34" s="331">
        <v>0</v>
      </c>
      <c r="CN34" s="331">
        <v>0</v>
      </c>
      <c r="CO34" s="331">
        <v>0</v>
      </c>
      <c r="CP34" s="331">
        <v>0</v>
      </c>
      <c r="CQ34" s="331">
        <v>0</v>
      </c>
      <c r="CR34" s="331">
        <v>0</v>
      </c>
      <c r="CS34" s="331">
        <v>0</v>
      </c>
      <c r="CT34" s="331">
        <v>0</v>
      </c>
      <c r="CU34" s="331">
        <v>0</v>
      </c>
      <c r="CV34" s="331">
        <v>0</v>
      </c>
      <c r="CW34" s="331">
        <v>0</v>
      </c>
      <c r="CX34" s="331">
        <v>0</v>
      </c>
      <c r="CY34" s="331">
        <v>0</v>
      </c>
      <c r="CZ34" s="331">
        <v>0</v>
      </c>
      <c r="DA34" s="331">
        <v>0</v>
      </c>
      <c r="DB34" s="331">
        <v>0</v>
      </c>
      <c r="DC34" s="331">
        <v>0</v>
      </c>
      <c r="DD34" s="331">
        <v>0</v>
      </c>
      <c r="DE34" s="331">
        <v>0</v>
      </c>
      <c r="DF34" s="331">
        <v>0</v>
      </c>
      <c r="DG34" s="332">
        <v>0</v>
      </c>
    </row>
    <row r="35" spans="1:111" ht="15.5" customHeight="1" x14ac:dyDescent="0.3">
      <c r="A35" s="236">
        <v>29</v>
      </c>
      <c r="B35" s="228" t="s">
        <v>305</v>
      </c>
      <c r="C35" s="222" t="s">
        <v>214</v>
      </c>
      <c r="D35" s="327">
        <v>0</v>
      </c>
      <c r="E35" s="329">
        <v>0</v>
      </c>
      <c r="F35" s="329">
        <v>0</v>
      </c>
      <c r="G35" s="329">
        <v>0</v>
      </c>
      <c r="H35" s="329">
        <v>0</v>
      </c>
      <c r="I35" s="329">
        <v>0</v>
      </c>
      <c r="J35" s="329">
        <v>0</v>
      </c>
      <c r="K35" s="329">
        <v>0</v>
      </c>
      <c r="L35" s="329">
        <v>0</v>
      </c>
      <c r="M35" s="329">
        <v>0</v>
      </c>
      <c r="N35" s="329">
        <v>0</v>
      </c>
      <c r="O35" s="329">
        <v>0</v>
      </c>
      <c r="P35" s="329">
        <v>0</v>
      </c>
      <c r="Q35" s="329">
        <v>0</v>
      </c>
      <c r="R35" s="329">
        <v>0</v>
      </c>
      <c r="S35" s="329">
        <v>0</v>
      </c>
      <c r="T35" s="329">
        <v>0</v>
      </c>
      <c r="U35" s="329">
        <v>0</v>
      </c>
      <c r="V35" s="329">
        <v>0</v>
      </c>
      <c r="W35" s="329">
        <v>0</v>
      </c>
      <c r="X35" s="329">
        <v>0</v>
      </c>
      <c r="Y35" s="329">
        <v>0</v>
      </c>
      <c r="Z35" s="329">
        <v>0</v>
      </c>
      <c r="AA35" s="329">
        <v>0</v>
      </c>
      <c r="AB35" s="329">
        <v>0</v>
      </c>
      <c r="AC35" s="329">
        <v>0</v>
      </c>
      <c r="AD35" s="329">
        <v>0</v>
      </c>
      <c r="AE35" s="329">
        <v>0</v>
      </c>
      <c r="AF35" s="328">
        <f t="array" ref="AF35">-生産者価格評価表!$DX35/(MMULT(投入係数表!$D35:$DG35,生産者価格評価表!$DZ$7:$DZ$114)+生産者価格評価表!$DO35)</f>
        <v>0.10953836486650145</v>
      </c>
      <c r="AG35" s="329">
        <v>0</v>
      </c>
      <c r="AH35" s="329">
        <v>0</v>
      </c>
      <c r="AI35" s="329">
        <v>0</v>
      </c>
      <c r="AJ35" s="329">
        <v>0</v>
      </c>
      <c r="AK35" s="329">
        <v>0</v>
      </c>
      <c r="AL35" s="329">
        <v>0</v>
      </c>
      <c r="AM35" s="329">
        <v>0</v>
      </c>
      <c r="AN35" s="329">
        <v>0</v>
      </c>
      <c r="AO35" s="329">
        <v>0</v>
      </c>
      <c r="AP35" s="329">
        <v>0</v>
      </c>
      <c r="AQ35" s="329">
        <v>0</v>
      </c>
      <c r="AR35" s="329">
        <v>0</v>
      </c>
      <c r="AS35" s="329">
        <v>0</v>
      </c>
      <c r="AT35" s="329">
        <v>0</v>
      </c>
      <c r="AU35" s="331">
        <v>0</v>
      </c>
      <c r="AV35" s="331">
        <v>0</v>
      </c>
      <c r="AW35" s="331">
        <v>0</v>
      </c>
      <c r="AX35" s="331">
        <v>0</v>
      </c>
      <c r="AY35" s="331">
        <v>0</v>
      </c>
      <c r="AZ35" s="331">
        <v>0</v>
      </c>
      <c r="BA35" s="331">
        <v>0</v>
      </c>
      <c r="BB35" s="331">
        <v>0</v>
      </c>
      <c r="BC35" s="331">
        <v>0</v>
      </c>
      <c r="BD35" s="331">
        <v>0</v>
      </c>
      <c r="BE35" s="331">
        <v>0</v>
      </c>
      <c r="BF35" s="331">
        <v>0</v>
      </c>
      <c r="BG35" s="331">
        <v>0</v>
      </c>
      <c r="BH35" s="331">
        <v>0</v>
      </c>
      <c r="BI35" s="331">
        <v>0</v>
      </c>
      <c r="BJ35" s="331">
        <v>0</v>
      </c>
      <c r="BK35" s="331">
        <v>0</v>
      </c>
      <c r="BL35" s="331">
        <v>0</v>
      </c>
      <c r="BM35" s="331">
        <v>0</v>
      </c>
      <c r="BN35" s="331">
        <v>0</v>
      </c>
      <c r="BO35" s="331">
        <v>0</v>
      </c>
      <c r="BP35" s="331">
        <v>0</v>
      </c>
      <c r="BQ35" s="331">
        <v>0</v>
      </c>
      <c r="BR35" s="331">
        <v>0</v>
      </c>
      <c r="BS35" s="331">
        <v>0</v>
      </c>
      <c r="BT35" s="331">
        <v>0</v>
      </c>
      <c r="BU35" s="331">
        <v>0</v>
      </c>
      <c r="BV35" s="331">
        <v>0</v>
      </c>
      <c r="BW35" s="331">
        <v>0</v>
      </c>
      <c r="BX35" s="331">
        <v>0</v>
      </c>
      <c r="BY35" s="331">
        <v>0</v>
      </c>
      <c r="BZ35" s="331">
        <v>0</v>
      </c>
      <c r="CA35" s="331">
        <v>0</v>
      </c>
      <c r="CB35" s="331">
        <v>0</v>
      </c>
      <c r="CC35" s="331">
        <v>0</v>
      </c>
      <c r="CD35" s="331">
        <v>0</v>
      </c>
      <c r="CE35" s="331">
        <v>0</v>
      </c>
      <c r="CF35" s="331">
        <v>0</v>
      </c>
      <c r="CG35" s="331">
        <v>0</v>
      </c>
      <c r="CH35" s="331">
        <v>0</v>
      </c>
      <c r="CI35" s="331">
        <v>0</v>
      </c>
      <c r="CJ35" s="331">
        <v>0</v>
      </c>
      <c r="CK35" s="331">
        <v>0</v>
      </c>
      <c r="CL35" s="331">
        <v>0</v>
      </c>
      <c r="CM35" s="331">
        <v>0</v>
      </c>
      <c r="CN35" s="331">
        <v>0</v>
      </c>
      <c r="CO35" s="331">
        <v>0</v>
      </c>
      <c r="CP35" s="331">
        <v>0</v>
      </c>
      <c r="CQ35" s="331">
        <v>0</v>
      </c>
      <c r="CR35" s="331">
        <v>0</v>
      </c>
      <c r="CS35" s="331">
        <v>0</v>
      </c>
      <c r="CT35" s="331">
        <v>0</v>
      </c>
      <c r="CU35" s="331">
        <v>0</v>
      </c>
      <c r="CV35" s="331">
        <v>0</v>
      </c>
      <c r="CW35" s="331">
        <v>0</v>
      </c>
      <c r="CX35" s="331">
        <v>0</v>
      </c>
      <c r="CY35" s="331">
        <v>0</v>
      </c>
      <c r="CZ35" s="331">
        <v>0</v>
      </c>
      <c r="DA35" s="331">
        <v>0</v>
      </c>
      <c r="DB35" s="331">
        <v>0</v>
      </c>
      <c r="DC35" s="331">
        <v>0</v>
      </c>
      <c r="DD35" s="331">
        <v>0</v>
      </c>
      <c r="DE35" s="331">
        <v>0</v>
      </c>
      <c r="DF35" s="331">
        <v>0</v>
      </c>
      <c r="DG35" s="332">
        <v>0</v>
      </c>
    </row>
    <row r="36" spans="1:111" ht="15.5" customHeight="1" x14ac:dyDescent="0.3">
      <c r="A36" s="236">
        <v>30</v>
      </c>
      <c r="B36" s="228" t="s">
        <v>306</v>
      </c>
      <c r="C36" s="222" t="s">
        <v>215</v>
      </c>
      <c r="D36" s="327">
        <v>0</v>
      </c>
      <c r="E36" s="329">
        <v>0</v>
      </c>
      <c r="F36" s="329">
        <v>0</v>
      </c>
      <c r="G36" s="329">
        <v>0</v>
      </c>
      <c r="H36" s="329">
        <v>0</v>
      </c>
      <c r="I36" s="329">
        <v>0</v>
      </c>
      <c r="J36" s="329">
        <v>0</v>
      </c>
      <c r="K36" s="329">
        <v>0</v>
      </c>
      <c r="L36" s="329">
        <v>0</v>
      </c>
      <c r="M36" s="329">
        <v>0</v>
      </c>
      <c r="N36" s="329">
        <v>0</v>
      </c>
      <c r="O36" s="329">
        <v>0</v>
      </c>
      <c r="P36" s="329">
        <v>0</v>
      </c>
      <c r="Q36" s="329">
        <v>0</v>
      </c>
      <c r="R36" s="329">
        <v>0</v>
      </c>
      <c r="S36" s="329">
        <v>0</v>
      </c>
      <c r="T36" s="329">
        <v>0</v>
      </c>
      <c r="U36" s="329">
        <v>0</v>
      </c>
      <c r="V36" s="329">
        <v>0</v>
      </c>
      <c r="W36" s="329">
        <v>0</v>
      </c>
      <c r="X36" s="329">
        <v>0</v>
      </c>
      <c r="Y36" s="329">
        <v>0</v>
      </c>
      <c r="Z36" s="329">
        <v>0</v>
      </c>
      <c r="AA36" s="329">
        <v>0</v>
      </c>
      <c r="AB36" s="329">
        <v>0</v>
      </c>
      <c r="AC36" s="329">
        <v>0</v>
      </c>
      <c r="AD36" s="329">
        <v>0</v>
      </c>
      <c r="AE36" s="329">
        <v>0</v>
      </c>
      <c r="AF36" s="329">
        <v>0</v>
      </c>
      <c r="AG36" s="328">
        <f t="array" ref="AG36">-生産者価格評価表!$DX36/(MMULT(投入係数表!$D36:$DG36,生産者価格評価表!$DZ$7:$DZ$114)+生産者価格評価表!$DO36)</f>
        <v>0.26682023573205382</v>
      </c>
      <c r="AH36" s="329">
        <v>0</v>
      </c>
      <c r="AI36" s="329">
        <v>0</v>
      </c>
      <c r="AJ36" s="329">
        <v>0</v>
      </c>
      <c r="AK36" s="329">
        <v>0</v>
      </c>
      <c r="AL36" s="329">
        <v>0</v>
      </c>
      <c r="AM36" s="329">
        <v>0</v>
      </c>
      <c r="AN36" s="329">
        <v>0</v>
      </c>
      <c r="AO36" s="329">
        <v>0</v>
      </c>
      <c r="AP36" s="329">
        <v>0</v>
      </c>
      <c r="AQ36" s="329">
        <v>0</v>
      </c>
      <c r="AR36" s="329">
        <v>0</v>
      </c>
      <c r="AS36" s="329">
        <v>0</v>
      </c>
      <c r="AT36" s="329">
        <v>0</v>
      </c>
      <c r="AU36" s="331">
        <v>0</v>
      </c>
      <c r="AV36" s="331">
        <v>0</v>
      </c>
      <c r="AW36" s="331">
        <v>0</v>
      </c>
      <c r="AX36" s="331">
        <v>0</v>
      </c>
      <c r="AY36" s="331">
        <v>0</v>
      </c>
      <c r="AZ36" s="331">
        <v>0</v>
      </c>
      <c r="BA36" s="331">
        <v>0</v>
      </c>
      <c r="BB36" s="331">
        <v>0</v>
      </c>
      <c r="BC36" s="331">
        <v>0</v>
      </c>
      <c r="BD36" s="331">
        <v>0</v>
      </c>
      <c r="BE36" s="331">
        <v>0</v>
      </c>
      <c r="BF36" s="331">
        <v>0</v>
      </c>
      <c r="BG36" s="331">
        <v>0</v>
      </c>
      <c r="BH36" s="331">
        <v>0</v>
      </c>
      <c r="BI36" s="331">
        <v>0</v>
      </c>
      <c r="BJ36" s="331">
        <v>0</v>
      </c>
      <c r="BK36" s="331">
        <v>0</v>
      </c>
      <c r="BL36" s="331">
        <v>0</v>
      </c>
      <c r="BM36" s="331">
        <v>0</v>
      </c>
      <c r="BN36" s="331">
        <v>0</v>
      </c>
      <c r="BO36" s="331">
        <v>0</v>
      </c>
      <c r="BP36" s="331">
        <v>0</v>
      </c>
      <c r="BQ36" s="331">
        <v>0</v>
      </c>
      <c r="BR36" s="331">
        <v>0</v>
      </c>
      <c r="BS36" s="331">
        <v>0</v>
      </c>
      <c r="BT36" s="331">
        <v>0</v>
      </c>
      <c r="BU36" s="331">
        <v>0</v>
      </c>
      <c r="BV36" s="331">
        <v>0</v>
      </c>
      <c r="BW36" s="331">
        <v>0</v>
      </c>
      <c r="BX36" s="331">
        <v>0</v>
      </c>
      <c r="BY36" s="331">
        <v>0</v>
      </c>
      <c r="BZ36" s="331">
        <v>0</v>
      </c>
      <c r="CA36" s="331">
        <v>0</v>
      </c>
      <c r="CB36" s="331">
        <v>0</v>
      </c>
      <c r="CC36" s="331">
        <v>0</v>
      </c>
      <c r="CD36" s="331">
        <v>0</v>
      </c>
      <c r="CE36" s="331">
        <v>0</v>
      </c>
      <c r="CF36" s="331">
        <v>0</v>
      </c>
      <c r="CG36" s="331">
        <v>0</v>
      </c>
      <c r="CH36" s="331">
        <v>0</v>
      </c>
      <c r="CI36" s="331">
        <v>0</v>
      </c>
      <c r="CJ36" s="331">
        <v>0</v>
      </c>
      <c r="CK36" s="331">
        <v>0</v>
      </c>
      <c r="CL36" s="331">
        <v>0</v>
      </c>
      <c r="CM36" s="331">
        <v>0</v>
      </c>
      <c r="CN36" s="331">
        <v>0</v>
      </c>
      <c r="CO36" s="331">
        <v>0</v>
      </c>
      <c r="CP36" s="331">
        <v>0</v>
      </c>
      <c r="CQ36" s="331">
        <v>0</v>
      </c>
      <c r="CR36" s="331">
        <v>0</v>
      </c>
      <c r="CS36" s="331">
        <v>0</v>
      </c>
      <c r="CT36" s="331">
        <v>0</v>
      </c>
      <c r="CU36" s="331">
        <v>0</v>
      </c>
      <c r="CV36" s="331">
        <v>0</v>
      </c>
      <c r="CW36" s="331">
        <v>0</v>
      </c>
      <c r="CX36" s="331">
        <v>0</v>
      </c>
      <c r="CY36" s="331">
        <v>0</v>
      </c>
      <c r="CZ36" s="331">
        <v>0</v>
      </c>
      <c r="DA36" s="331">
        <v>0</v>
      </c>
      <c r="DB36" s="331">
        <v>0</v>
      </c>
      <c r="DC36" s="331">
        <v>0</v>
      </c>
      <c r="DD36" s="331">
        <v>0</v>
      </c>
      <c r="DE36" s="331">
        <v>0</v>
      </c>
      <c r="DF36" s="331">
        <v>0</v>
      </c>
      <c r="DG36" s="332">
        <v>0</v>
      </c>
    </row>
    <row r="37" spans="1:111" ht="15.5" customHeight="1" x14ac:dyDescent="0.3">
      <c r="A37" s="236">
        <v>31</v>
      </c>
      <c r="B37" s="228" t="s">
        <v>307</v>
      </c>
      <c r="C37" s="222" t="s">
        <v>308</v>
      </c>
      <c r="D37" s="327">
        <v>0</v>
      </c>
      <c r="E37" s="329">
        <v>0</v>
      </c>
      <c r="F37" s="329">
        <v>0</v>
      </c>
      <c r="G37" s="329">
        <v>0</v>
      </c>
      <c r="H37" s="329">
        <v>0</v>
      </c>
      <c r="I37" s="329">
        <v>0</v>
      </c>
      <c r="J37" s="329">
        <v>0</v>
      </c>
      <c r="K37" s="329">
        <v>0</v>
      </c>
      <c r="L37" s="329">
        <v>0</v>
      </c>
      <c r="M37" s="329">
        <v>0</v>
      </c>
      <c r="N37" s="329">
        <v>0</v>
      </c>
      <c r="O37" s="329">
        <v>0</v>
      </c>
      <c r="P37" s="329">
        <v>0</v>
      </c>
      <c r="Q37" s="329">
        <v>0</v>
      </c>
      <c r="R37" s="329">
        <v>0</v>
      </c>
      <c r="S37" s="329">
        <v>0</v>
      </c>
      <c r="T37" s="329">
        <v>0</v>
      </c>
      <c r="U37" s="329">
        <v>0</v>
      </c>
      <c r="V37" s="329">
        <v>0</v>
      </c>
      <c r="W37" s="329">
        <v>0</v>
      </c>
      <c r="X37" s="329">
        <v>0</v>
      </c>
      <c r="Y37" s="329">
        <v>0</v>
      </c>
      <c r="Z37" s="329">
        <v>0</v>
      </c>
      <c r="AA37" s="329">
        <v>0</v>
      </c>
      <c r="AB37" s="329">
        <v>0</v>
      </c>
      <c r="AC37" s="329">
        <v>0</v>
      </c>
      <c r="AD37" s="329">
        <v>0</v>
      </c>
      <c r="AE37" s="329">
        <v>0</v>
      </c>
      <c r="AF37" s="329">
        <v>0</v>
      </c>
      <c r="AG37" s="329">
        <v>0</v>
      </c>
      <c r="AH37" s="328">
        <f t="array" ref="AH37">-生産者価格評価表!$DX37/(MMULT(投入係数表!$D37:$DG37,生産者価格評価表!$DZ$7:$DZ$114)+生産者価格評価表!$DO37)</f>
        <v>0.77144916953274956</v>
      </c>
      <c r="AI37" s="329">
        <v>0</v>
      </c>
      <c r="AJ37" s="329">
        <v>0</v>
      </c>
      <c r="AK37" s="329">
        <v>0</v>
      </c>
      <c r="AL37" s="329">
        <v>0</v>
      </c>
      <c r="AM37" s="329">
        <v>0</v>
      </c>
      <c r="AN37" s="329">
        <v>0</v>
      </c>
      <c r="AO37" s="329">
        <v>0</v>
      </c>
      <c r="AP37" s="329">
        <v>0</v>
      </c>
      <c r="AQ37" s="329">
        <v>0</v>
      </c>
      <c r="AR37" s="329">
        <v>0</v>
      </c>
      <c r="AS37" s="329">
        <v>0</v>
      </c>
      <c r="AT37" s="329">
        <v>0</v>
      </c>
      <c r="AU37" s="331">
        <v>0</v>
      </c>
      <c r="AV37" s="331">
        <v>0</v>
      </c>
      <c r="AW37" s="331">
        <v>0</v>
      </c>
      <c r="AX37" s="331">
        <v>0</v>
      </c>
      <c r="AY37" s="331">
        <v>0</v>
      </c>
      <c r="AZ37" s="331">
        <v>0</v>
      </c>
      <c r="BA37" s="331">
        <v>0</v>
      </c>
      <c r="BB37" s="331">
        <v>0</v>
      </c>
      <c r="BC37" s="331">
        <v>0</v>
      </c>
      <c r="BD37" s="331">
        <v>0</v>
      </c>
      <c r="BE37" s="331">
        <v>0</v>
      </c>
      <c r="BF37" s="331">
        <v>0</v>
      </c>
      <c r="BG37" s="331">
        <v>0</v>
      </c>
      <c r="BH37" s="331">
        <v>0</v>
      </c>
      <c r="BI37" s="331">
        <v>0</v>
      </c>
      <c r="BJ37" s="331">
        <v>0</v>
      </c>
      <c r="BK37" s="331">
        <v>0</v>
      </c>
      <c r="BL37" s="331">
        <v>0</v>
      </c>
      <c r="BM37" s="331">
        <v>0</v>
      </c>
      <c r="BN37" s="331">
        <v>0</v>
      </c>
      <c r="BO37" s="331">
        <v>0</v>
      </c>
      <c r="BP37" s="331">
        <v>0</v>
      </c>
      <c r="BQ37" s="331">
        <v>0</v>
      </c>
      <c r="BR37" s="331">
        <v>0</v>
      </c>
      <c r="BS37" s="331">
        <v>0</v>
      </c>
      <c r="BT37" s="331">
        <v>0</v>
      </c>
      <c r="BU37" s="331">
        <v>0</v>
      </c>
      <c r="BV37" s="331">
        <v>0</v>
      </c>
      <c r="BW37" s="331">
        <v>0</v>
      </c>
      <c r="BX37" s="331">
        <v>0</v>
      </c>
      <c r="BY37" s="331">
        <v>0</v>
      </c>
      <c r="BZ37" s="331">
        <v>0</v>
      </c>
      <c r="CA37" s="331">
        <v>0</v>
      </c>
      <c r="CB37" s="331">
        <v>0</v>
      </c>
      <c r="CC37" s="331">
        <v>0</v>
      </c>
      <c r="CD37" s="331">
        <v>0</v>
      </c>
      <c r="CE37" s="331">
        <v>0</v>
      </c>
      <c r="CF37" s="331">
        <v>0</v>
      </c>
      <c r="CG37" s="331">
        <v>0</v>
      </c>
      <c r="CH37" s="331">
        <v>0</v>
      </c>
      <c r="CI37" s="331">
        <v>0</v>
      </c>
      <c r="CJ37" s="331">
        <v>0</v>
      </c>
      <c r="CK37" s="331">
        <v>0</v>
      </c>
      <c r="CL37" s="331">
        <v>0</v>
      </c>
      <c r="CM37" s="331">
        <v>0</v>
      </c>
      <c r="CN37" s="331">
        <v>0</v>
      </c>
      <c r="CO37" s="331">
        <v>0</v>
      </c>
      <c r="CP37" s="331">
        <v>0</v>
      </c>
      <c r="CQ37" s="331">
        <v>0</v>
      </c>
      <c r="CR37" s="331">
        <v>0</v>
      </c>
      <c r="CS37" s="331">
        <v>0</v>
      </c>
      <c r="CT37" s="331">
        <v>0</v>
      </c>
      <c r="CU37" s="331">
        <v>0</v>
      </c>
      <c r="CV37" s="331">
        <v>0</v>
      </c>
      <c r="CW37" s="331">
        <v>0</v>
      </c>
      <c r="CX37" s="331">
        <v>0</v>
      </c>
      <c r="CY37" s="331">
        <v>0</v>
      </c>
      <c r="CZ37" s="331">
        <v>0</v>
      </c>
      <c r="DA37" s="331">
        <v>0</v>
      </c>
      <c r="DB37" s="331">
        <v>0</v>
      </c>
      <c r="DC37" s="331">
        <v>0</v>
      </c>
      <c r="DD37" s="331">
        <v>0</v>
      </c>
      <c r="DE37" s="331">
        <v>0</v>
      </c>
      <c r="DF37" s="331">
        <v>0</v>
      </c>
      <c r="DG37" s="332">
        <v>0</v>
      </c>
    </row>
    <row r="38" spans="1:111" ht="15.5" customHeight="1" x14ac:dyDescent="0.3">
      <c r="A38" s="236">
        <v>32</v>
      </c>
      <c r="B38" s="228" t="s">
        <v>309</v>
      </c>
      <c r="C38" s="222" t="s">
        <v>216</v>
      </c>
      <c r="D38" s="327">
        <v>0</v>
      </c>
      <c r="E38" s="329">
        <v>0</v>
      </c>
      <c r="F38" s="329">
        <v>0</v>
      </c>
      <c r="G38" s="329">
        <v>0</v>
      </c>
      <c r="H38" s="329">
        <v>0</v>
      </c>
      <c r="I38" s="329">
        <v>0</v>
      </c>
      <c r="J38" s="329">
        <v>0</v>
      </c>
      <c r="K38" s="329">
        <v>0</v>
      </c>
      <c r="L38" s="329">
        <v>0</v>
      </c>
      <c r="M38" s="329">
        <v>0</v>
      </c>
      <c r="N38" s="329">
        <v>0</v>
      </c>
      <c r="O38" s="329">
        <v>0</v>
      </c>
      <c r="P38" s="329">
        <v>0</v>
      </c>
      <c r="Q38" s="329">
        <v>0</v>
      </c>
      <c r="R38" s="329">
        <v>0</v>
      </c>
      <c r="S38" s="329">
        <v>0</v>
      </c>
      <c r="T38" s="329">
        <v>0</v>
      </c>
      <c r="U38" s="329">
        <v>0</v>
      </c>
      <c r="V38" s="329">
        <v>0</v>
      </c>
      <c r="W38" s="329">
        <v>0</v>
      </c>
      <c r="X38" s="329">
        <v>0</v>
      </c>
      <c r="Y38" s="329">
        <v>0</v>
      </c>
      <c r="Z38" s="329">
        <v>0</v>
      </c>
      <c r="AA38" s="329">
        <v>0</v>
      </c>
      <c r="AB38" s="329">
        <v>0</v>
      </c>
      <c r="AC38" s="329">
        <v>0</v>
      </c>
      <c r="AD38" s="329">
        <v>0</v>
      </c>
      <c r="AE38" s="329">
        <v>0</v>
      </c>
      <c r="AF38" s="329">
        <v>0</v>
      </c>
      <c r="AG38" s="329">
        <v>0</v>
      </c>
      <c r="AH38" s="329">
        <v>0</v>
      </c>
      <c r="AI38" s="328">
        <f t="array" ref="AI38">-生産者価格評価表!$DX38/(MMULT(投入係数表!$D38:$DG38,生産者価格評価表!$DZ$7:$DZ$114)+生産者価格評価表!$DO38)</f>
        <v>0.19438655772938193</v>
      </c>
      <c r="AJ38" s="329">
        <v>0</v>
      </c>
      <c r="AK38" s="329">
        <v>0</v>
      </c>
      <c r="AL38" s="329">
        <v>0</v>
      </c>
      <c r="AM38" s="329">
        <v>0</v>
      </c>
      <c r="AN38" s="329">
        <v>0</v>
      </c>
      <c r="AO38" s="329">
        <v>0</v>
      </c>
      <c r="AP38" s="329">
        <v>0</v>
      </c>
      <c r="AQ38" s="329">
        <v>0</v>
      </c>
      <c r="AR38" s="329">
        <v>0</v>
      </c>
      <c r="AS38" s="329">
        <v>0</v>
      </c>
      <c r="AT38" s="329">
        <v>0</v>
      </c>
      <c r="AU38" s="331">
        <v>0</v>
      </c>
      <c r="AV38" s="331">
        <v>0</v>
      </c>
      <c r="AW38" s="331">
        <v>0</v>
      </c>
      <c r="AX38" s="331">
        <v>0</v>
      </c>
      <c r="AY38" s="331">
        <v>0</v>
      </c>
      <c r="AZ38" s="331">
        <v>0</v>
      </c>
      <c r="BA38" s="331">
        <v>0</v>
      </c>
      <c r="BB38" s="331">
        <v>0</v>
      </c>
      <c r="BC38" s="331">
        <v>0</v>
      </c>
      <c r="BD38" s="331">
        <v>0</v>
      </c>
      <c r="BE38" s="331">
        <v>0</v>
      </c>
      <c r="BF38" s="331">
        <v>0</v>
      </c>
      <c r="BG38" s="331">
        <v>0</v>
      </c>
      <c r="BH38" s="331">
        <v>0</v>
      </c>
      <c r="BI38" s="331">
        <v>0</v>
      </c>
      <c r="BJ38" s="331">
        <v>0</v>
      </c>
      <c r="BK38" s="331">
        <v>0</v>
      </c>
      <c r="BL38" s="331">
        <v>0</v>
      </c>
      <c r="BM38" s="331">
        <v>0</v>
      </c>
      <c r="BN38" s="331">
        <v>0</v>
      </c>
      <c r="BO38" s="331">
        <v>0</v>
      </c>
      <c r="BP38" s="331">
        <v>0</v>
      </c>
      <c r="BQ38" s="331">
        <v>0</v>
      </c>
      <c r="BR38" s="331">
        <v>0</v>
      </c>
      <c r="BS38" s="331">
        <v>0</v>
      </c>
      <c r="BT38" s="331">
        <v>0</v>
      </c>
      <c r="BU38" s="331">
        <v>0</v>
      </c>
      <c r="BV38" s="331">
        <v>0</v>
      </c>
      <c r="BW38" s="331">
        <v>0</v>
      </c>
      <c r="BX38" s="331">
        <v>0</v>
      </c>
      <c r="BY38" s="331">
        <v>0</v>
      </c>
      <c r="BZ38" s="331">
        <v>0</v>
      </c>
      <c r="CA38" s="331">
        <v>0</v>
      </c>
      <c r="CB38" s="331">
        <v>0</v>
      </c>
      <c r="CC38" s="331">
        <v>0</v>
      </c>
      <c r="CD38" s="331">
        <v>0</v>
      </c>
      <c r="CE38" s="331">
        <v>0</v>
      </c>
      <c r="CF38" s="331">
        <v>0</v>
      </c>
      <c r="CG38" s="331">
        <v>0</v>
      </c>
      <c r="CH38" s="331">
        <v>0</v>
      </c>
      <c r="CI38" s="331">
        <v>0</v>
      </c>
      <c r="CJ38" s="331">
        <v>0</v>
      </c>
      <c r="CK38" s="331">
        <v>0</v>
      </c>
      <c r="CL38" s="331">
        <v>0</v>
      </c>
      <c r="CM38" s="331">
        <v>0</v>
      </c>
      <c r="CN38" s="331">
        <v>0</v>
      </c>
      <c r="CO38" s="331">
        <v>0</v>
      </c>
      <c r="CP38" s="331">
        <v>0</v>
      </c>
      <c r="CQ38" s="331">
        <v>0</v>
      </c>
      <c r="CR38" s="331">
        <v>0</v>
      </c>
      <c r="CS38" s="331">
        <v>0</v>
      </c>
      <c r="CT38" s="331">
        <v>0</v>
      </c>
      <c r="CU38" s="331">
        <v>0</v>
      </c>
      <c r="CV38" s="331">
        <v>0</v>
      </c>
      <c r="CW38" s="331">
        <v>0</v>
      </c>
      <c r="CX38" s="331">
        <v>0</v>
      </c>
      <c r="CY38" s="331">
        <v>0</v>
      </c>
      <c r="CZ38" s="331">
        <v>0</v>
      </c>
      <c r="DA38" s="331">
        <v>0</v>
      </c>
      <c r="DB38" s="331">
        <v>0</v>
      </c>
      <c r="DC38" s="331">
        <v>0</v>
      </c>
      <c r="DD38" s="331">
        <v>0</v>
      </c>
      <c r="DE38" s="331">
        <v>0</v>
      </c>
      <c r="DF38" s="331">
        <v>0</v>
      </c>
      <c r="DG38" s="332">
        <v>0</v>
      </c>
    </row>
    <row r="39" spans="1:111" ht="15.5" customHeight="1" x14ac:dyDescent="0.3">
      <c r="A39" s="236">
        <v>33</v>
      </c>
      <c r="B39" s="228" t="s">
        <v>310</v>
      </c>
      <c r="C39" s="222" t="s">
        <v>217</v>
      </c>
      <c r="D39" s="327">
        <v>0</v>
      </c>
      <c r="E39" s="329">
        <v>0</v>
      </c>
      <c r="F39" s="329">
        <v>0</v>
      </c>
      <c r="G39" s="329">
        <v>0</v>
      </c>
      <c r="H39" s="329">
        <v>0</v>
      </c>
      <c r="I39" s="329">
        <v>0</v>
      </c>
      <c r="J39" s="329">
        <v>0</v>
      </c>
      <c r="K39" s="329">
        <v>0</v>
      </c>
      <c r="L39" s="329">
        <v>0</v>
      </c>
      <c r="M39" s="329">
        <v>0</v>
      </c>
      <c r="N39" s="329">
        <v>0</v>
      </c>
      <c r="O39" s="329">
        <v>0</v>
      </c>
      <c r="P39" s="329">
        <v>0</v>
      </c>
      <c r="Q39" s="329">
        <v>0</v>
      </c>
      <c r="R39" s="329">
        <v>0</v>
      </c>
      <c r="S39" s="329">
        <v>0</v>
      </c>
      <c r="T39" s="329">
        <v>0</v>
      </c>
      <c r="U39" s="329">
        <v>0</v>
      </c>
      <c r="V39" s="329">
        <v>0</v>
      </c>
      <c r="W39" s="329">
        <v>0</v>
      </c>
      <c r="X39" s="329">
        <v>0</v>
      </c>
      <c r="Y39" s="329">
        <v>0</v>
      </c>
      <c r="Z39" s="329">
        <v>0</v>
      </c>
      <c r="AA39" s="329">
        <v>0</v>
      </c>
      <c r="AB39" s="329">
        <v>0</v>
      </c>
      <c r="AC39" s="329">
        <v>0</v>
      </c>
      <c r="AD39" s="329">
        <v>0</v>
      </c>
      <c r="AE39" s="329">
        <v>0</v>
      </c>
      <c r="AF39" s="329">
        <v>0</v>
      </c>
      <c r="AG39" s="329">
        <v>0</v>
      </c>
      <c r="AH39" s="329">
        <v>0</v>
      </c>
      <c r="AI39" s="329">
        <v>0</v>
      </c>
      <c r="AJ39" s="328">
        <f t="array" ref="AJ39">-生産者価格評価表!$DX39/(MMULT(投入係数表!$D39:$DG39,生産者価格評価表!$DZ$7:$DZ$114)+生産者価格評価表!$DO39)</f>
        <v>4.8705014334832512E-3</v>
      </c>
      <c r="AK39" s="329">
        <v>0</v>
      </c>
      <c r="AL39" s="329">
        <v>0</v>
      </c>
      <c r="AM39" s="329">
        <v>0</v>
      </c>
      <c r="AN39" s="329">
        <v>0</v>
      </c>
      <c r="AO39" s="329">
        <v>0</v>
      </c>
      <c r="AP39" s="329">
        <v>0</v>
      </c>
      <c r="AQ39" s="329">
        <v>0</v>
      </c>
      <c r="AR39" s="329">
        <v>0</v>
      </c>
      <c r="AS39" s="329">
        <v>0</v>
      </c>
      <c r="AT39" s="329">
        <v>0</v>
      </c>
      <c r="AU39" s="331">
        <v>0</v>
      </c>
      <c r="AV39" s="331">
        <v>0</v>
      </c>
      <c r="AW39" s="331">
        <v>0</v>
      </c>
      <c r="AX39" s="331">
        <v>0</v>
      </c>
      <c r="AY39" s="331">
        <v>0</v>
      </c>
      <c r="AZ39" s="331">
        <v>0</v>
      </c>
      <c r="BA39" s="331">
        <v>0</v>
      </c>
      <c r="BB39" s="331">
        <v>0</v>
      </c>
      <c r="BC39" s="331">
        <v>0</v>
      </c>
      <c r="BD39" s="331">
        <v>0</v>
      </c>
      <c r="BE39" s="331">
        <v>0</v>
      </c>
      <c r="BF39" s="331">
        <v>0</v>
      </c>
      <c r="BG39" s="331">
        <v>0</v>
      </c>
      <c r="BH39" s="331">
        <v>0</v>
      </c>
      <c r="BI39" s="331">
        <v>0</v>
      </c>
      <c r="BJ39" s="331">
        <v>0</v>
      </c>
      <c r="BK39" s="331">
        <v>0</v>
      </c>
      <c r="BL39" s="331">
        <v>0</v>
      </c>
      <c r="BM39" s="331">
        <v>0</v>
      </c>
      <c r="BN39" s="331">
        <v>0</v>
      </c>
      <c r="BO39" s="331">
        <v>0</v>
      </c>
      <c r="BP39" s="331">
        <v>0</v>
      </c>
      <c r="BQ39" s="331">
        <v>0</v>
      </c>
      <c r="BR39" s="331">
        <v>0</v>
      </c>
      <c r="BS39" s="331">
        <v>0</v>
      </c>
      <c r="BT39" s="331">
        <v>0</v>
      </c>
      <c r="BU39" s="331">
        <v>0</v>
      </c>
      <c r="BV39" s="331">
        <v>0</v>
      </c>
      <c r="BW39" s="331">
        <v>0</v>
      </c>
      <c r="BX39" s="331">
        <v>0</v>
      </c>
      <c r="BY39" s="331">
        <v>0</v>
      </c>
      <c r="BZ39" s="331">
        <v>0</v>
      </c>
      <c r="CA39" s="331">
        <v>0</v>
      </c>
      <c r="CB39" s="331">
        <v>0</v>
      </c>
      <c r="CC39" s="331">
        <v>0</v>
      </c>
      <c r="CD39" s="331">
        <v>0</v>
      </c>
      <c r="CE39" s="331">
        <v>0</v>
      </c>
      <c r="CF39" s="331">
        <v>0</v>
      </c>
      <c r="CG39" s="331">
        <v>0</v>
      </c>
      <c r="CH39" s="331">
        <v>0</v>
      </c>
      <c r="CI39" s="331">
        <v>0</v>
      </c>
      <c r="CJ39" s="331">
        <v>0</v>
      </c>
      <c r="CK39" s="331">
        <v>0</v>
      </c>
      <c r="CL39" s="331">
        <v>0</v>
      </c>
      <c r="CM39" s="331">
        <v>0</v>
      </c>
      <c r="CN39" s="331">
        <v>0</v>
      </c>
      <c r="CO39" s="331">
        <v>0</v>
      </c>
      <c r="CP39" s="331">
        <v>0</v>
      </c>
      <c r="CQ39" s="331">
        <v>0</v>
      </c>
      <c r="CR39" s="331">
        <v>0</v>
      </c>
      <c r="CS39" s="331">
        <v>0</v>
      </c>
      <c r="CT39" s="331">
        <v>0</v>
      </c>
      <c r="CU39" s="331">
        <v>0</v>
      </c>
      <c r="CV39" s="331">
        <v>0</v>
      </c>
      <c r="CW39" s="331">
        <v>0</v>
      </c>
      <c r="CX39" s="331">
        <v>0</v>
      </c>
      <c r="CY39" s="331">
        <v>0</v>
      </c>
      <c r="CZ39" s="331">
        <v>0</v>
      </c>
      <c r="DA39" s="331">
        <v>0</v>
      </c>
      <c r="DB39" s="331">
        <v>0</v>
      </c>
      <c r="DC39" s="331">
        <v>0</v>
      </c>
      <c r="DD39" s="331">
        <v>0</v>
      </c>
      <c r="DE39" s="331">
        <v>0</v>
      </c>
      <c r="DF39" s="331">
        <v>0</v>
      </c>
      <c r="DG39" s="332">
        <v>0</v>
      </c>
    </row>
    <row r="40" spans="1:111" ht="15.5" customHeight="1" x14ac:dyDescent="0.3">
      <c r="A40" s="236">
        <v>34</v>
      </c>
      <c r="B40" s="228" t="s">
        <v>311</v>
      </c>
      <c r="C40" s="222" t="s">
        <v>218</v>
      </c>
      <c r="D40" s="327">
        <v>0</v>
      </c>
      <c r="E40" s="329">
        <v>0</v>
      </c>
      <c r="F40" s="329">
        <v>0</v>
      </c>
      <c r="G40" s="329">
        <v>0</v>
      </c>
      <c r="H40" s="329">
        <v>0</v>
      </c>
      <c r="I40" s="329">
        <v>0</v>
      </c>
      <c r="J40" s="329">
        <v>0</v>
      </c>
      <c r="K40" s="329">
        <v>0</v>
      </c>
      <c r="L40" s="329">
        <v>0</v>
      </c>
      <c r="M40" s="329">
        <v>0</v>
      </c>
      <c r="N40" s="329">
        <v>0</v>
      </c>
      <c r="O40" s="329">
        <v>0</v>
      </c>
      <c r="P40" s="329">
        <v>0</v>
      </c>
      <c r="Q40" s="329">
        <v>0</v>
      </c>
      <c r="R40" s="329">
        <v>0</v>
      </c>
      <c r="S40" s="329">
        <v>0</v>
      </c>
      <c r="T40" s="329">
        <v>0</v>
      </c>
      <c r="U40" s="329">
        <v>0</v>
      </c>
      <c r="V40" s="329">
        <v>0</v>
      </c>
      <c r="W40" s="329">
        <v>0</v>
      </c>
      <c r="X40" s="329">
        <v>0</v>
      </c>
      <c r="Y40" s="329">
        <v>0</v>
      </c>
      <c r="Z40" s="329">
        <v>0</v>
      </c>
      <c r="AA40" s="329">
        <v>0</v>
      </c>
      <c r="AB40" s="329">
        <v>0</v>
      </c>
      <c r="AC40" s="329">
        <v>0</v>
      </c>
      <c r="AD40" s="329">
        <v>0</v>
      </c>
      <c r="AE40" s="329">
        <v>0</v>
      </c>
      <c r="AF40" s="329">
        <v>0</v>
      </c>
      <c r="AG40" s="329">
        <v>0</v>
      </c>
      <c r="AH40" s="329">
        <v>0</v>
      </c>
      <c r="AI40" s="329">
        <v>0</v>
      </c>
      <c r="AJ40" s="329">
        <v>0</v>
      </c>
      <c r="AK40" s="328">
        <f t="array" ref="AK40">-生産者価格評価表!$DX40/(MMULT(投入係数表!$D40:$DG40,生産者価格評価表!$DZ$7:$DZ$114)+生産者価格評価表!$DO40)</f>
        <v>0.20467965776552646</v>
      </c>
      <c r="AL40" s="329">
        <v>0</v>
      </c>
      <c r="AM40" s="329">
        <v>0</v>
      </c>
      <c r="AN40" s="329">
        <v>0</v>
      </c>
      <c r="AO40" s="329">
        <v>0</v>
      </c>
      <c r="AP40" s="329">
        <v>0</v>
      </c>
      <c r="AQ40" s="329">
        <v>0</v>
      </c>
      <c r="AR40" s="329">
        <v>0</v>
      </c>
      <c r="AS40" s="329">
        <v>0</v>
      </c>
      <c r="AT40" s="329">
        <v>0</v>
      </c>
      <c r="AU40" s="331">
        <v>0</v>
      </c>
      <c r="AV40" s="331">
        <v>0</v>
      </c>
      <c r="AW40" s="331">
        <v>0</v>
      </c>
      <c r="AX40" s="331">
        <v>0</v>
      </c>
      <c r="AY40" s="331">
        <v>0</v>
      </c>
      <c r="AZ40" s="331">
        <v>0</v>
      </c>
      <c r="BA40" s="331">
        <v>0</v>
      </c>
      <c r="BB40" s="331">
        <v>0</v>
      </c>
      <c r="BC40" s="331">
        <v>0</v>
      </c>
      <c r="BD40" s="331">
        <v>0</v>
      </c>
      <c r="BE40" s="331">
        <v>0</v>
      </c>
      <c r="BF40" s="331">
        <v>0</v>
      </c>
      <c r="BG40" s="331">
        <v>0</v>
      </c>
      <c r="BH40" s="331">
        <v>0</v>
      </c>
      <c r="BI40" s="331">
        <v>0</v>
      </c>
      <c r="BJ40" s="331">
        <v>0</v>
      </c>
      <c r="BK40" s="331">
        <v>0</v>
      </c>
      <c r="BL40" s="331">
        <v>0</v>
      </c>
      <c r="BM40" s="331">
        <v>0</v>
      </c>
      <c r="BN40" s="331">
        <v>0</v>
      </c>
      <c r="BO40" s="331">
        <v>0</v>
      </c>
      <c r="BP40" s="331">
        <v>0</v>
      </c>
      <c r="BQ40" s="331">
        <v>0</v>
      </c>
      <c r="BR40" s="331">
        <v>0</v>
      </c>
      <c r="BS40" s="331">
        <v>0</v>
      </c>
      <c r="BT40" s="331">
        <v>0</v>
      </c>
      <c r="BU40" s="331">
        <v>0</v>
      </c>
      <c r="BV40" s="331">
        <v>0</v>
      </c>
      <c r="BW40" s="331">
        <v>0</v>
      </c>
      <c r="BX40" s="331">
        <v>0</v>
      </c>
      <c r="BY40" s="331">
        <v>0</v>
      </c>
      <c r="BZ40" s="331">
        <v>0</v>
      </c>
      <c r="CA40" s="331">
        <v>0</v>
      </c>
      <c r="CB40" s="331">
        <v>0</v>
      </c>
      <c r="CC40" s="331">
        <v>0</v>
      </c>
      <c r="CD40" s="331">
        <v>0</v>
      </c>
      <c r="CE40" s="331">
        <v>0</v>
      </c>
      <c r="CF40" s="331">
        <v>0</v>
      </c>
      <c r="CG40" s="331">
        <v>0</v>
      </c>
      <c r="CH40" s="331">
        <v>0</v>
      </c>
      <c r="CI40" s="331">
        <v>0</v>
      </c>
      <c r="CJ40" s="331">
        <v>0</v>
      </c>
      <c r="CK40" s="331">
        <v>0</v>
      </c>
      <c r="CL40" s="331">
        <v>0</v>
      </c>
      <c r="CM40" s="331">
        <v>0</v>
      </c>
      <c r="CN40" s="331">
        <v>0</v>
      </c>
      <c r="CO40" s="331">
        <v>0</v>
      </c>
      <c r="CP40" s="331">
        <v>0</v>
      </c>
      <c r="CQ40" s="331">
        <v>0</v>
      </c>
      <c r="CR40" s="331">
        <v>0</v>
      </c>
      <c r="CS40" s="331">
        <v>0</v>
      </c>
      <c r="CT40" s="331">
        <v>0</v>
      </c>
      <c r="CU40" s="331">
        <v>0</v>
      </c>
      <c r="CV40" s="331">
        <v>0</v>
      </c>
      <c r="CW40" s="331">
        <v>0</v>
      </c>
      <c r="CX40" s="331">
        <v>0</v>
      </c>
      <c r="CY40" s="331">
        <v>0</v>
      </c>
      <c r="CZ40" s="331">
        <v>0</v>
      </c>
      <c r="DA40" s="331">
        <v>0</v>
      </c>
      <c r="DB40" s="331">
        <v>0</v>
      </c>
      <c r="DC40" s="331">
        <v>0</v>
      </c>
      <c r="DD40" s="331">
        <v>0</v>
      </c>
      <c r="DE40" s="331">
        <v>0</v>
      </c>
      <c r="DF40" s="331">
        <v>0</v>
      </c>
      <c r="DG40" s="332">
        <v>0</v>
      </c>
    </row>
    <row r="41" spans="1:111" ht="15.5" customHeight="1" x14ac:dyDescent="0.3">
      <c r="A41" s="236">
        <v>35</v>
      </c>
      <c r="B41" s="228" t="s">
        <v>312</v>
      </c>
      <c r="C41" s="222" t="s">
        <v>219</v>
      </c>
      <c r="D41" s="327">
        <v>0</v>
      </c>
      <c r="E41" s="329">
        <v>0</v>
      </c>
      <c r="F41" s="329">
        <v>0</v>
      </c>
      <c r="G41" s="329">
        <v>0</v>
      </c>
      <c r="H41" s="329">
        <v>0</v>
      </c>
      <c r="I41" s="329">
        <v>0</v>
      </c>
      <c r="J41" s="329">
        <v>0</v>
      </c>
      <c r="K41" s="329">
        <v>0</v>
      </c>
      <c r="L41" s="329">
        <v>0</v>
      </c>
      <c r="M41" s="329">
        <v>0</v>
      </c>
      <c r="N41" s="329">
        <v>0</v>
      </c>
      <c r="O41" s="329">
        <v>0</v>
      </c>
      <c r="P41" s="329">
        <v>0</v>
      </c>
      <c r="Q41" s="329">
        <v>0</v>
      </c>
      <c r="R41" s="329">
        <v>0</v>
      </c>
      <c r="S41" s="329">
        <v>0</v>
      </c>
      <c r="T41" s="329">
        <v>0</v>
      </c>
      <c r="U41" s="329">
        <v>0</v>
      </c>
      <c r="V41" s="329">
        <v>0</v>
      </c>
      <c r="W41" s="329">
        <v>0</v>
      </c>
      <c r="X41" s="329">
        <v>0</v>
      </c>
      <c r="Y41" s="329">
        <v>0</v>
      </c>
      <c r="Z41" s="329">
        <v>0</v>
      </c>
      <c r="AA41" s="329">
        <v>0</v>
      </c>
      <c r="AB41" s="329">
        <v>0</v>
      </c>
      <c r="AC41" s="329">
        <v>0</v>
      </c>
      <c r="AD41" s="329">
        <v>0</v>
      </c>
      <c r="AE41" s="329">
        <v>0</v>
      </c>
      <c r="AF41" s="329">
        <v>0</v>
      </c>
      <c r="AG41" s="329">
        <v>0</v>
      </c>
      <c r="AH41" s="329">
        <v>0</v>
      </c>
      <c r="AI41" s="329">
        <v>0</v>
      </c>
      <c r="AJ41" s="329">
        <v>0</v>
      </c>
      <c r="AK41" s="329">
        <v>0</v>
      </c>
      <c r="AL41" s="328">
        <f t="array" ref="AL41">-生産者価格評価表!$DX41/(MMULT(投入係数表!$D41:$DG41,生産者価格評価表!$DZ$7:$DZ$114)+生産者価格評価表!$DO41)</f>
        <v>0.1296047735272037</v>
      </c>
      <c r="AM41" s="329">
        <v>0</v>
      </c>
      <c r="AN41" s="329">
        <v>0</v>
      </c>
      <c r="AO41" s="329">
        <v>0</v>
      </c>
      <c r="AP41" s="329">
        <v>0</v>
      </c>
      <c r="AQ41" s="329">
        <v>0</v>
      </c>
      <c r="AR41" s="329">
        <v>0</v>
      </c>
      <c r="AS41" s="329">
        <v>0</v>
      </c>
      <c r="AT41" s="329">
        <v>0</v>
      </c>
      <c r="AU41" s="331">
        <v>0</v>
      </c>
      <c r="AV41" s="331">
        <v>0</v>
      </c>
      <c r="AW41" s="331">
        <v>0</v>
      </c>
      <c r="AX41" s="331">
        <v>0</v>
      </c>
      <c r="AY41" s="331">
        <v>0</v>
      </c>
      <c r="AZ41" s="331">
        <v>0</v>
      </c>
      <c r="BA41" s="331">
        <v>0</v>
      </c>
      <c r="BB41" s="331">
        <v>0</v>
      </c>
      <c r="BC41" s="331">
        <v>0</v>
      </c>
      <c r="BD41" s="331">
        <v>0</v>
      </c>
      <c r="BE41" s="331">
        <v>0</v>
      </c>
      <c r="BF41" s="331">
        <v>0</v>
      </c>
      <c r="BG41" s="331">
        <v>0</v>
      </c>
      <c r="BH41" s="331">
        <v>0</v>
      </c>
      <c r="BI41" s="331">
        <v>0</v>
      </c>
      <c r="BJ41" s="331">
        <v>0</v>
      </c>
      <c r="BK41" s="331">
        <v>0</v>
      </c>
      <c r="BL41" s="331">
        <v>0</v>
      </c>
      <c r="BM41" s="331">
        <v>0</v>
      </c>
      <c r="BN41" s="331">
        <v>0</v>
      </c>
      <c r="BO41" s="331">
        <v>0</v>
      </c>
      <c r="BP41" s="331">
        <v>0</v>
      </c>
      <c r="BQ41" s="331">
        <v>0</v>
      </c>
      <c r="BR41" s="331">
        <v>0</v>
      </c>
      <c r="BS41" s="331">
        <v>0</v>
      </c>
      <c r="BT41" s="331">
        <v>0</v>
      </c>
      <c r="BU41" s="331">
        <v>0</v>
      </c>
      <c r="BV41" s="331">
        <v>0</v>
      </c>
      <c r="BW41" s="331">
        <v>0</v>
      </c>
      <c r="BX41" s="331">
        <v>0</v>
      </c>
      <c r="BY41" s="331">
        <v>0</v>
      </c>
      <c r="BZ41" s="331">
        <v>0</v>
      </c>
      <c r="CA41" s="331">
        <v>0</v>
      </c>
      <c r="CB41" s="331">
        <v>0</v>
      </c>
      <c r="CC41" s="331">
        <v>0</v>
      </c>
      <c r="CD41" s="331">
        <v>0</v>
      </c>
      <c r="CE41" s="331">
        <v>0</v>
      </c>
      <c r="CF41" s="331">
        <v>0</v>
      </c>
      <c r="CG41" s="331">
        <v>0</v>
      </c>
      <c r="CH41" s="331">
        <v>0</v>
      </c>
      <c r="CI41" s="331">
        <v>0</v>
      </c>
      <c r="CJ41" s="331">
        <v>0</v>
      </c>
      <c r="CK41" s="331">
        <v>0</v>
      </c>
      <c r="CL41" s="331">
        <v>0</v>
      </c>
      <c r="CM41" s="331">
        <v>0</v>
      </c>
      <c r="CN41" s="331">
        <v>0</v>
      </c>
      <c r="CO41" s="331">
        <v>0</v>
      </c>
      <c r="CP41" s="331">
        <v>0</v>
      </c>
      <c r="CQ41" s="331">
        <v>0</v>
      </c>
      <c r="CR41" s="331">
        <v>0</v>
      </c>
      <c r="CS41" s="331">
        <v>0</v>
      </c>
      <c r="CT41" s="331">
        <v>0</v>
      </c>
      <c r="CU41" s="331">
        <v>0</v>
      </c>
      <c r="CV41" s="331">
        <v>0</v>
      </c>
      <c r="CW41" s="331">
        <v>0</v>
      </c>
      <c r="CX41" s="331">
        <v>0</v>
      </c>
      <c r="CY41" s="331">
        <v>0</v>
      </c>
      <c r="CZ41" s="331">
        <v>0</v>
      </c>
      <c r="DA41" s="331">
        <v>0</v>
      </c>
      <c r="DB41" s="331">
        <v>0</v>
      </c>
      <c r="DC41" s="331">
        <v>0</v>
      </c>
      <c r="DD41" s="331">
        <v>0</v>
      </c>
      <c r="DE41" s="331">
        <v>0</v>
      </c>
      <c r="DF41" s="331">
        <v>0</v>
      </c>
      <c r="DG41" s="332">
        <v>0</v>
      </c>
    </row>
    <row r="42" spans="1:111" ht="15.5" customHeight="1" x14ac:dyDescent="0.3">
      <c r="A42" s="236">
        <v>36</v>
      </c>
      <c r="B42" s="228" t="s">
        <v>313</v>
      </c>
      <c r="C42" s="222" t="s">
        <v>220</v>
      </c>
      <c r="D42" s="327">
        <v>0</v>
      </c>
      <c r="E42" s="329">
        <v>0</v>
      </c>
      <c r="F42" s="329">
        <v>0</v>
      </c>
      <c r="G42" s="329">
        <v>0</v>
      </c>
      <c r="H42" s="329">
        <v>0</v>
      </c>
      <c r="I42" s="329">
        <v>0</v>
      </c>
      <c r="J42" s="329">
        <v>0</v>
      </c>
      <c r="K42" s="329">
        <v>0</v>
      </c>
      <c r="L42" s="329">
        <v>0</v>
      </c>
      <c r="M42" s="329">
        <v>0</v>
      </c>
      <c r="N42" s="329">
        <v>0</v>
      </c>
      <c r="O42" s="329">
        <v>0</v>
      </c>
      <c r="P42" s="329">
        <v>0</v>
      </c>
      <c r="Q42" s="329">
        <v>0</v>
      </c>
      <c r="R42" s="329">
        <v>0</v>
      </c>
      <c r="S42" s="329">
        <v>0</v>
      </c>
      <c r="T42" s="329">
        <v>0</v>
      </c>
      <c r="U42" s="329">
        <v>0</v>
      </c>
      <c r="V42" s="329">
        <v>0</v>
      </c>
      <c r="W42" s="329">
        <v>0</v>
      </c>
      <c r="X42" s="329">
        <v>0</v>
      </c>
      <c r="Y42" s="329">
        <v>0</v>
      </c>
      <c r="Z42" s="329">
        <v>0</v>
      </c>
      <c r="AA42" s="329">
        <v>0</v>
      </c>
      <c r="AB42" s="329">
        <v>0</v>
      </c>
      <c r="AC42" s="329">
        <v>0</v>
      </c>
      <c r="AD42" s="329">
        <v>0</v>
      </c>
      <c r="AE42" s="329">
        <v>0</v>
      </c>
      <c r="AF42" s="329">
        <v>0</v>
      </c>
      <c r="AG42" s="329">
        <v>0</v>
      </c>
      <c r="AH42" s="329">
        <v>0</v>
      </c>
      <c r="AI42" s="329">
        <v>0</v>
      </c>
      <c r="AJ42" s="329">
        <v>0</v>
      </c>
      <c r="AK42" s="329">
        <v>0</v>
      </c>
      <c r="AL42" s="329">
        <v>0</v>
      </c>
      <c r="AM42" s="328">
        <f t="array" ref="AM42">-生産者価格評価表!$DX42/(MMULT(投入係数表!$D42:$DG42,生産者価格評価表!$DZ$7:$DZ$114)+生産者価格評価表!$DO42)</f>
        <v>3.2819838515892152E-2</v>
      </c>
      <c r="AN42" s="329">
        <v>0</v>
      </c>
      <c r="AO42" s="329">
        <v>0</v>
      </c>
      <c r="AP42" s="329">
        <v>0</v>
      </c>
      <c r="AQ42" s="329">
        <v>0</v>
      </c>
      <c r="AR42" s="329">
        <v>0</v>
      </c>
      <c r="AS42" s="329">
        <v>0</v>
      </c>
      <c r="AT42" s="329">
        <v>0</v>
      </c>
      <c r="AU42" s="331">
        <v>0</v>
      </c>
      <c r="AV42" s="331">
        <v>0</v>
      </c>
      <c r="AW42" s="331">
        <v>0</v>
      </c>
      <c r="AX42" s="331">
        <v>0</v>
      </c>
      <c r="AY42" s="331">
        <v>0</v>
      </c>
      <c r="AZ42" s="331">
        <v>0</v>
      </c>
      <c r="BA42" s="331">
        <v>0</v>
      </c>
      <c r="BB42" s="331">
        <v>0</v>
      </c>
      <c r="BC42" s="331">
        <v>0</v>
      </c>
      <c r="BD42" s="331">
        <v>0</v>
      </c>
      <c r="BE42" s="331">
        <v>0</v>
      </c>
      <c r="BF42" s="331">
        <v>0</v>
      </c>
      <c r="BG42" s="331">
        <v>0</v>
      </c>
      <c r="BH42" s="331">
        <v>0</v>
      </c>
      <c r="BI42" s="331">
        <v>0</v>
      </c>
      <c r="BJ42" s="331">
        <v>0</v>
      </c>
      <c r="BK42" s="331">
        <v>0</v>
      </c>
      <c r="BL42" s="331">
        <v>0</v>
      </c>
      <c r="BM42" s="331">
        <v>0</v>
      </c>
      <c r="BN42" s="331">
        <v>0</v>
      </c>
      <c r="BO42" s="331">
        <v>0</v>
      </c>
      <c r="BP42" s="331">
        <v>0</v>
      </c>
      <c r="BQ42" s="331">
        <v>0</v>
      </c>
      <c r="BR42" s="331">
        <v>0</v>
      </c>
      <c r="BS42" s="331">
        <v>0</v>
      </c>
      <c r="BT42" s="331">
        <v>0</v>
      </c>
      <c r="BU42" s="331">
        <v>0</v>
      </c>
      <c r="BV42" s="331">
        <v>0</v>
      </c>
      <c r="BW42" s="331">
        <v>0</v>
      </c>
      <c r="BX42" s="331">
        <v>0</v>
      </c>
      <c r="BY42" s="331">
        <v>0</v>
      </c>
      <c r="BZ42" s="331">
        <v>0</v>
      </c>
      <c r="CA42" s="331">
        <v>0</v>
      </c>
      <c r="CB42" s="331">
        <v>0</v>
      </c>
      <c r="CC42" s="331">
        <v>0</v>
      </c>
      <c r="CD42" s="331">
        <v>0</v>
      </c>
      <c r="CE42" s="331">
        <v>0</v>
      </c>
      <c r="CF42" s="331">
        <v>0</v>
      </c>
      <c r="CG42" s="331">
        <v>0</v>
      </c>
      <c r="CH42" s="331">
        <v>0</v>
      </c>
      <c r="CI42" s="331">
        <v>0</v>
      </c>
      <c r="CJ42" s="331">
        <v>0</v>
      </c>
      <c r="CK42" s="331">
        <v>0</v>
      </c>
      <c r="CL42" s="331">
        <v>0</v>
      </c>
      <c r="CM42" s="331">
        <v>0</v>
      </c>
      <c r="CN42" s="331">
        <v>0</v>
      </c>
      <c r="CO42" s="331">
        <v>0</v>
      </c>
      <c r="CP42" s="331">
        <v>0</v>
      </c>
      <c r="CQ42" s="331">
        <v>0</v>
      </c>
      <c r="CR42" s="331">
        <v>0</v>
      </c>
      <c r="CS42" s="331">
        <v>0</v>
      </c>
      <c r="CT42" s="331">
        <v>0</v>
      </c>
      <c r="CU42" s="331">
        <v>0</v>
      </c>
      <c r="CV42" s="331">
        <v>0</v>
      </c>
      <c r="CW42" s="331">
        <v>0</v>
      </c>
      <c r="CX42" s="331">
        <v>0</v>
      </c>
      <c r="CY42" s="331">
        <v>0</v>
      </c>
      <c r="CZ42" s="331">
        <v>0</v>
      </c>
      <c r="DA42" s="331">
        <v>0</v>
      </c>
      <c r="DB42" s="331">
        <v>0</v>
      </c>
      <c r="DC42" s="331">
        <v>0</v>
      </c>
      <c r="DD42" s="331">
        <v>0</v>
      </c>
      <c r="DE42" s="331">
        <v>0</v>
      </c>
      <c r="DF42" s="331">
        <v>0</v>
      </c>
      <c r="DG42" s="332">
        <v>0</v>
      </c>
    </row>
    <row r="43" spans="1:111" ht="15.5" customHeight="1" x14ac:dyDescent="0.3">
      <c r="A43" s="236">
        <v>37</v>
      </c>
      <c r="B43" s="228" t="s">
        <v>314</v>
      </c>
      <c r="C43" s="222" t="s">
        <v>221</v>
      </c>
      <c r="D43" s="327">
        <v>0</v>
      </c>
      <c r="E43" s="329">
        <v>0</v>
      </c>
      <c r="F43" s="329">
        <v>0</v>
      </c>
      <c r="G43" s="329">
        <v>0</v>
      </c>
      <c r="H43" s="329">
        <v>0</v>
      </c>
      <c r="I43" s="329">
        <v>0</v>
      </c>
      <c r="J43" s="329">
        <v>0</v>
      </c>
      <c r="K43" s="329">
        <v>0</v>
      </c>
      <c r="L43" s="329">
        <v>0</v>
      </c>
      <c r="M43" s="329">
        <v>0</v>
      </c>
      <c r="N43" s="329">
        <v>0</v>
      </c>
      <c r="O43" s="329">
        <v>0</v>
      </c>
      <c r="P43" s="329">
        <v>0</v>
      </c>
      <c r="Q43" s="329">
        <v>0</v>
      </c>
      <c r="R43" s="329">
        <v>0</v>
      </c>
      <c r="S43" s="329">
        <v>0</v>
      </c>
      <c r="T43" s="329">
        <v>0</v>
      </c>
      <c r="U43" s="329">
        <v>0</v>
      </c>
      <c r="V43" s="329">
        <v>0</v>
      </c>
      <c r="W43" s="329">
        <v>0</v>
      </c>
      <c r="X43" s="329">
        <v>0</v>
      </c>
      <c r="Y43" s="329">
        <v>0</v>
      </c>
      <c r="Z43" s="329">
        <v>0</v>
      </c>
      <c r="AA43" s="329">
        <v>0</v>
      </c>
      <c r="AB43" s="329">
        <v>0</v>
      </c>
      <c r="AC43" s="329">
        <v>0</v>
      </c>
      <c r="AD43" s="329">
        <v>0</v>
      </c>
      <c r="AE43" s="329">
        <v>0</v>
      </c>
      <c r="AF43" s="329">
        <v>0</v>
      </c>
      <c r="AG43" s="329">
        <v>0</v>
      </c>
      <c r="AH43" s="329">
        <v>0</v>
      </c>
      <c r="AI43" s="329">
        <v>0</v>
      </c>
      <c r="AJ43" s="329">
        <v>0</v>
      </c>
      <c r="AK43" s="329">
        <v>0</v>
      </c>
      <c r="AL43" s="329">
        <v>0</v>
      </c>
      <c r="AM43" s="329">
        <v>0</v>
      </c>
      <c r="AN43" s="328">
        <f t="array" ref="AN43">-生産者価格評価表!$DX43/(MMULT(投入係数表!$D43:$DG43,生産者価格評価表!$DZ$7:$DZ$114)+生産者価格評価表!$DO43)</f>
        <v>5.3071104043692412E-2</v>
      </c>
      <c r="AO43" s="329">
        <v>0</v>
      </c>
      <c r="AP43" s="329">
        <v>0</v>
      </c>
      <c r="AQ43" s="329">
        <v>0</v>
      </c>
      <c r="AR43" s="329">
        <v>0</v>
      </c>
      <c r="AS43" s="329">
        <v>0</v>
      </c>
      <c r="AT43" s="329">
        <v>0</v>
      </c>
      <c r="AU43" s="331">
        <v>0</v>
      </c>
      <c r="AV43" s="331">
        <v>0</v>
      </c>
      <c r="AW43" s="331">
        <v>0</v>
      </c>
      <c r="AX43" s="331">
        <v>0</v>
      </c>
      <c r="AY43" s="331">
        <v>0</v>
      </c>
      <c r="AZ43" s="331">
        <v>0</v>
      </c>
      <c r="BA43" s="331">
        <v>0</v>
      </c>
      <c r="BB43" s="331">
        <v>0</v>
      </c>
      <c r="BC43" s="331">
        <v>0</v>
      </c>
      <c r="BD43" s="331">
        <v>0</v>
      </c>
      <c r="BE43" s="331">
        <v>0</v>
      </c>
      <c r="BF43" s="331">
        <v>0</v>
      </c>
      <c r="BG43" s="331">
        <v>0</v>
      </c>
      <c r="BH43" s="331">
        <v>0</v>
      </c>
      <c r="BI43" s="331">
        <v>0</v>
      </c>
      <c r="BJ43" s="331">
        <v>0</v>
      </c>
      <c r="BK43" s="331">
        <v>0</v>
      </c>
      <c r="BL43" s="331">
        <v>0</v>
      </c>
      <c r="BM43" s="331">
        <v>0</v>
      </c>
      <c r="BN43" s="331">
        <v>0</v>
      </c>
      <c r="BO43" s="331">
        <v>0</v>
      </c>
      <c r="BP43" s="331">
        <v>0</v>
      </c>
      <c r="BQ43" s="331">
        <v>0</v>
      </c>
      <c r="BR43" s="331">
        <v>0</v>
      </c>
      <c r="BS43" s="331">
        <v>0</v>
      </c>
      <c r="BT43" s="331">
        <v>0</v>
      </c>
      <c r="BU43" s="331">
        <v>0</v>
      </c>
      <c r="BV43" s="331">
        <v>0</v>
      </c>
      <c r="BW43" s="331">
        <v>0</v>
      </c>
      <c r="BX43" s="331">
        <v>0</v>
      </c>
      <c r="BY43" s="331">
        <v>0</v>
      </c>
      <c r="BZ43" s="331">
        <v>0</v>
      </c>
      <c r="CA43" s="331">
        <v>0</v>
      </c>
      <c r="CB43" s="331">
        <v>0</v>
      </c>
      <c r="CC43" s="331">
        <v>0</v>
      </c>
      <c r="CD43" s="331">
        <v>0</v>
      </c>
      <c r="CE43" s="331">
        <v>0</v>
      </c>
      <c r="CF43" s="331">
        <v>0</v>
      </c>
      <c r="CG43" s="331">
        <v>0</v>
      </c>
      <c r="CH43" s="331">
        <v>0</v>
      </c>
      <c r="CI43" s="331">
        <v>0</v>
      </c>
      <c r="CJ43" s="331">
        <v>0</v>
      </c>
      <c r="CK43" s="331">
        <v>0</v>
      </c>
      <c r="CL43" s="331">
        <v>0</v>
      </c>
      <c r="CM43" s="331">
        <v>0</v>
      </c>
      <c r="CN43" s="331">
        <v>0</v>
      </c>
      <c r="CO43" s="331">
        <v>0</v>
      </c>
      <c r="CP43" s="331">
        <v>0</v>
      </c>
      <c r="CQ43" s="331">
        <v>0</v>
      </c>
      <c r="CR43" s="331">
        <v>0</v>
      </c>
      <c r="CS43" s="331">
        <v>0</v>
      </c>
      <c r="CT43" s="331">
        <v>0</v>
      </c>
      <c r="CU43" s="331">
        <v>0</v>
      </c>
      <c r="CV43" s="331">
        <v>0</v>
      </c>
      <c r="CW43" s="331">
        <v>0</v>
      </c>
      <c r="CX43" s="331">
        <v>0</v>
      </c>
      <c r="CY43" s="331">
        <v>0</v>
      </c>
      <c r="CZ43" s="331">
        <v>0</v>
      </c>
      <c r="DA43" s="331">
        <v>0</v>
      </c>
      <c r="DB43" s="331">
        <v>0</v>
      </c>
      <c r="DC43" s="331">
        <v>0</v>
      </c>
      <c r="DD43" s="331">
        <v>0</v>
      </c>
      <c r="DE43" s="331">
        <v>0</v>
      </c>
      <c r="DF43" s="331">
        <v>0</v>
      </c>
      <c r="DG43" s="332">
        <v>0</v>
      </c>
    </row>
    <row r="44" spans="1:111" ht="15.5" customHeight="1" x14ac:dyDescent="0.3">
      <c r="A44" s="236">
        <v>38</v>
      </c>
      <c r="B44" s="228" t="s">
        <v>315</v>
      </c>
      <c r="C44" s="222" t="s">
        <v>316</v>
      </c>
      <c r="D44" s="327">
        <v>0</v>
      </c>
      <c r="E44" s="329">
        <v>0</v>
      </c>
      <c r="F44" s="329">
        <v>0</v>
      </c>
      <c r="G44" s="329">
        <v>0</v>
      </c>
      <c r="H44" s="329">
        <v>0</v>
      </c>
      <c r="I44" s="329">
        <v>0</v>
      </c>
      <c r="J44" s="329">
        <v>0</v>
      </c>
      <c r="K44" s="329">
        <v>0</v>
      </c>
      <c r="L44" s="329">
        <v>0</v>
      </c>
      <c r="M44" s="329">
        <v>0</v>
      </c>
      <c r="N44" s="329">
        <v>0</v>
      </c>
      <c r="O44" s="329">
        <v>0</v>
      </c>
      <c r="P44" s="329">
        <v>0</v>
      </c>
      <c r="Q44" s="329">
        <v>0</v>
      </c>
      <c r="R44" s="329">
        <v>0</v>
      </c>
      <c r="S44" s="329">
        <v>0</v>
      </c>
      <c r="T44" s="329">
        <v>0</v>
      </c>
      <c r="U44" s="329">
        <v>0</v>
      </c>
      <c r="V44" s="329">
        <v>0</v>
      </c>
      <c r="W44" s="329">
        <v>0</v>
      </c>
      <c r="X44" s="329">
        <v>0</v>
      </c>
      <c r="Y44" s="329">
        <v>0</v>
      </c>
      <c r="Z44" s="329">
        <v>0</v>
      </c>
      <c r="AA44" s="329">
        <v>0</v>
      </c>
      <c r="AB44" s="329">
        <v>0</v>
      </c>
      <c r="AC44" s="329">
        <v>0</v>
      </c>
      <c r="AD44" s="329">
        <v>0</v>
      </c>
      <c r="AE44" s="329">
        <v>0</v>
      </c>
      <c r="AF44" s="329">
        <v>0</v>
      </c>
      <c r="AG44" s="329">
        <v>0</v>
      </c>
      <c r="AH44" s="329">
        <v>0</v>
      </c>
      <c r="AI44" s="329">
        <v>0</v>
      </c>
      <c r="AJ44" s="329">
        <v>0</v>
      </c>
      <c r="AK44" s="329">
        <v>0</v>
      </c>
      <c r="AL44" s="329">
        <v>0</v>
      </c>
      <c r="AM44" s="329">
        <v>0</v>
      </c>
      <c r="AN44" s="329">
        <v>0</v>
      </c>
      <c r="AO44" s="328">
        <f t="array" ref="AO44">-生産者価格評価表!$DX44/(MMULT(投入係数表!$D44:$DG44,生産者価格評価表!$DZ$7:$DZ$114)+生産者価格評価表!$DO44)</f>
        <v>1.5431769470424652E-2</v>
      </c>
      <c r="AP44" s="329">
        <v>0</v>
      </c>
      <c r="AQ44" s="329">
        <v>0</v>
      </c>
      <c r="AR44" s="329">
        <v>0</v>
      </c>
      <c r="AS44" s="329">
        <v>0</v>
      </c>
      <c r="AT44" s="329">
        <v>0</v>
      </c>
      <c r="AU44" s="331">
        <v>0</v>
      </c>
      <c r="AV44" s="331">
        <v>0</v>
      </c>
      <c r="AW44" s="331">
        <v>0</v>
      </c>
      <c r="AX44" s="331">
        <v>0</v>
      </c>
      <c r="AY44" s="331">
        <v>0</v>
      </c>
      <c r="AZ44" s="331">
        <v>0</v>
      </c>
      <c r="BA44" s="331">
        <v>0</v>
      </c>
      <c r="BB44" s="331">
        <v>0</v>
      </c>
      <c r="BC44" s="331">
        <v>0</v>
      </c>
      <c r="BD44" s="331">
        <v>0</v>
      </c>
      <c r="BE44" s="331">
        <v>0</v>
      </c>
      <c r="BF44" s="331">
        <v>0</v>
      </c>
      <c r="BG44" s="331">
        <v>0</v>
      </c>
      <c r="BH44" s="331">
        <v>0</v>
      </c>
      <c r="BI44" s="331">
        <v>0</v>
      </c>
      <c r="BJ44" s="331">
        <v>0</v>
      </c>
      <c r="BK44" s="331">
        <v>0</v>
      </c>
      <c r="BL44" s="331">
        <v>0</v>
      </c>
      <c r="BM44" s="331">
        <v>0</v>
      </c>
      <c r="BN44" s="331">
        <v>0</v>
      </c>
      <c r="BO44" s="331">
        <v>0</v>
      </c>
      <c r="BP44" s="331">
        <v>0</v>
      </c>
      <c r="BQ44" s="331">
        <v>0</v>
      </c>
      <c r="BR44" s="331">
        <v>0</v>
      </c>
      <c r="BS44" s="331">
        <v>0</v>
      </c>
      <c r="BT44" s="331">
        <v>0</v>
      </c>
      <c r="BU44" s="331">
        <v>0</v>
      </c>
      <c r="BV44" s="331">
        <v>0</v>
      </c>
      <c r="BW44" s="331">
        <v>0</v>
      </c>
      <c r="BX44" s="331">
        <v>0</v>
      </c>
      <c r="BY44" s="331">
        <v>0</v>
      </c>
      <c r="BZ44" s="331">
        <v>0</v>
      </c>
      <c r="CA44" s="331">
        <v>0</v>
      </c>
      <c r="CB44" s="331">
        <v>0</v>
      </c>
      <c r="CC44" s="331">
        <v>0</v>
      </c>
      <c r="CD44" s="331">
        <v>0</v>
      </c>
      <c r="CE44" s="331">
        <v>0</v>
      </c>
      <c r="CF44" s="331">
        <v>0</v>
      </c>
      <c r="CG44" s="331">
        <v>0</v>
      </c>
      <c r="CH44" s="331">
        <v>0</v>
      </c>
      <c r="CI44" s="331">
        <v>0</v>
      </c>
      <c r="CJ44" s="331">
        <v>0</v>
      </c>
      <c r="CK44" s="331">
        <v>0</v>
      </c>
      <c r="CL44" s="331">
        <v>0</v>
      </c>
      <c r="CM44" s="331">
        <v>0</v>
      </c>
      <c r="CN44" s="331">
        <v>0</v>
      </c>
      <c r="CO44" s="331">
        <v>0</v>
      </c>
      <c r="CP44" s="331">
        <v>0</v>
      </c>
      <c r="CQ44" s="331">
        <v>0</v>
      </c>
      <c r="CR44" s="331">
        <v>0</v>
      </c>
      <c r="CS44" s="331">
        <v>0</v>
      </c>
      <c r="CT44" s="331">
        <v>0</v>
      </c>
      <c r="CU44" s="331">
        <v>0</v>
      </c>
      <c r="CV44" s="331">
        <v>0</v>
      </c>
      <c r="CW44" s="331">
        <v>0</v>
      </c>
      <c r="CX44" s="331">
        <v>0</v>
      </c>
      <c r="CY44" s="331">
        <v>0</v>
      </c>
      <c r="CZ44" s="331">
        <v>0</v>
      </c>
      <c r="DA44" s="331">
        <v>0</v>
      </c>
      <c r="DB44" s="331">
        <v>0</v>
      </c>
      <c r="DC44" s="331">
        <v>0</v>
      </c>
      <c r="DD44" s="331">
        <v>0</v>
      </c>
      <c r="DE44" s="331">
        <v>0</v>
      </c>
      <c r="DF44" s="331">
        <v>0</v>
      </c>
      <c r="DG44" s="332">
        <v>0</v>
      </c>
    </row>
    <row r="45" spans="1:111" ht="15.5" customHeight="1" x14ac:dyDescent="0.3">
      <c r="A45" s="236">
        <v>39</v>
      </c>
      <c r="B45" s="228" t="s">
        <v>317</v>
      </c>
      <c r="C45" s="222" t="s">
        <v>318</v>
      </c>
      <c r="D45" s="327">
        <v>0</v>
      </c>
      <c r="E45" s="329">
        <v>0</v>
      </c>
      <c r="F45" s="329">
        <v>0</v>
      </c>
      <c r="G45" s="329">
        <v>0</v>
      </c>
      <c r="H45" s="329">
        <v>0</v>
      </c>
      <c r="I45" s="329">
        <v>0</v>
      </c>
      <c r="J45" s="329">
        <v>0</v>
      </c>
      <c r="K45" s="329">
        <v>0</v>
      </c>
      <c r="L45" s="329">
        <v>0</v>
      </c>
      <c r="M45" s="329">
        <v>0</v>
      </c>
      <c r="N45" s="329">
        <v>0</v>
      </c>
      <c r="O45" s="329">
        <v>0</v>
      </c>
      <c r="P45" s="329">
        <v>0</v>
      </c>
      <c r="Q45" s="329">
        <v>0</v>
      </c>
      <c r="R45" s="329">
        <v>0</v>
      </c>
      <c r="S45" s="329">
        <v>0</v>
      </c>
      <c r="T45" s="329">
        <v>0</v>
      </c>
      <c r="U45" s="329">
        <v>0</v>
      </c>
      <c r="V45" s="329">
        <v>0</v>
      </c>
      <c r="W45" s="329">
        <v>0</v>
      </c>
      <c r="X45" s="329">
        <v>0</v>
      </c>
      <c r="Y45" s="329">
        <v>0</v>
      </c>
      <c r="Z45" s="329">
        <v>0</v>
      </c>
      <c r="AA45" s="329">
        <v>0</v>
      </c>
      <c r="AB45" s="329">
        <v>0</v>
      </c>
      <c r="AC45" s="329">
        <v>0</v>
      </c>
      <c r="AD45" s="329">
        <v>0</v>
      </c>
      <c r="AE45" s="329">
        <v>0</v>
      </c>
      <c r="AF45" s="329">
        <v>0</v>
      </c>
      <c r="AG45" s="329">
        <v>0</v>
      </c>
      <c r="AH45" s="329">
        <v>0</v>
      </c>
      <c r="AI45" s="329">
        <v>0</v>
      </c>
      <c r="AJ45" s="329">
        <v>0</v>
      </c>
      <c r="AK45" s="329">
        <v>0</v>
      </c>
      <c r="AL45" s="329">
        <v>0</v>
      </c>
      <c r="AM45" s="329">
        <v>0</v>
      </c>
      <c r="AN45" s="329">
        <v>0</v>
      </c>
      <c r="AO45" s="329">
        <v>0</v>
      </c>
      <c r="AP45" s="328">
        <f t="array" ref="AP45">-生産者価格評価表!$DX45/(MMULT(投入係数表!$D45:$DG45,生産者価格評価表!$DZ$7:$DZ$114)+生産者価格評価表!$DO45)</f>
        <v>7.5013614211486057E-2</v>
      </c>
      <c r="AQ45" s="329">
        <v>0</v>
      </c>
      <c r="AR45" s="329">
        <v>0</v>
      </c>
      <c r="AS45" s="329">
        <v>0</v>
      </c>
      <c r="AT45" s="329">
        <v>0</v>
      </c>
      <c r="AU45" s="331">
        <v>0</v>
      </c>
      <c r="AV45" s="331">
        <v>0</v>
      </c>
      <c r="AW45" s="331">
        <v>0</v>
      </c>
      <c r="AX45" s="331">
        <v>0</v>
      </c>
      <c r="AY45" s="331">
        <v>0</v>
      </c>
      <c r="AZ45" s="331">
        <v>0</v>
      </c>
      <c r="BA45" s="331">
        <v>0</v>
      </c>
      <c r="BB45" s="331">
        <v>0</v>
      </c>
      <c r="BC45" s="331">
        <v>0</v>
      </c>
      <c r="BD45" s="331">
        <v>0</v>
      </c>
      <c r="BE45" s="331">
        <v>0</v>
      </c>
      <c r="BF45" s="331">
        <v>0</v>
      </c>
      <c r="BG45" s="331">
        <v>0</v>
      </c>
      <c r="BH45" s="331">
        <v>0</v>
      </c>
      <c r="BI45" s="331">
        <v>0</v>
      </c>
      <c r="BJ45" s="331">
        <v>0</v>
      </c>
      <c r="BK45" s="331">
        <v>0</v>
      </c>
      <c r="BL45" s="331">
        <v>0</v>
      </c>
      <c r="BM45" s="331">
        <v>0</v>
      </c>
      <c r="BN45" s="331">
        <v>0</v>
      </c>
      <c r="BO45" s="331">
        <v>0</v>
      </c>
      <c r="BP45" s="331">
        <v>0</v>
      </c>
      <c r="BQ45" s="331">
        <v>0</v>
      </c>
      <c r="BR45" s="331">
        <v>0</v>
      </c>
      <c r="BS45" s="331">
        <v>0</v>
      </c>
      <c r="BT45" s="331">
        <v>0</v>
      </c>
      <c r="BU45" s="331">
        <v>0</v>
      </c>
      <c r="BV45" s="331">
        <v>0</v>
      </c>
      <c r="BW45" s="331">
        <v>0</v>
      </c>
      <c r="BX45" s="331">
        <v>0</v>
      </c>
      <c r="BY45" s="331">
        <v>0</v>
      </c>
      <c r="BZ45" s="331">
        <v>0</v>
      </c>
      <c r="CA45" s="331">
        <v>0</v>
      </c>
      <c r="CB45" s="331">
        <v>0</v>
      </c>
      <c r="CC45" s="331">
        <v>0</v>
      </c>
      <c r="CD45" s="331">
        <v>0</v>
      </c>
      <c r="CE45" s="331">
        <v>0</v>
      </c>
      <c r="CF45" s="331">
        <v>0</v>
      </c>
      <c r="CG45" s="331">
        <v>0</v>
      </c>
      <c r="CH45" s="331">
        <v>0</v>
      </c>
      <c r="CI45" s="331">
        <v>0</v>
      </c>
      <c r="CJ45" s="331">
        <v>0</v>
      </c>
      <c r="CK45" s="331">
        <v>0</v>
      </c>
      <c r="CL45" s="331">
        <v>0</v>
      </c>
      <c r="CM45" s="331">
        <v>0</v>
      </c>
      <c r="CN45" s="331">
        <v>0</v>
      </c>
      <c r="CO45" s="331">
        <v>0</v>
      </c>
      <c r="CP45" s="331">
        <v>0</v>
      </c>
      <c r="CQ45" s="331">
        <v>0</v>
      </c>
      <c r="CR45" s="331">
        <v>0</v>
      </c>
      <c r="CS45" s="331">
        <v>0</v>
      </c>
      <c r="CT45" s="331">
        <v>0</v>
      </c>
      <c r="CU45" s="331">
        <v>0</v>
      </c>
      <c r="CV45" s="331">
        <v>0</v>
      </c>
      <c r="CW45" s="331">
        <v>0</v>
      </c>
      <c r="CX45" s="331">
        <v>0</v>
      </c>
      <c r="CY45" s="331">
        <v>0</v>
      </c>
      <c r="CZ45" s="331">
        <v>0</v>
      </c>
      <c r="DA45" s="331">
        <v>0</v>
      </c>
      <c r="DB45" s="331">
        <v>0</v>
      </c>
      <c r="DC45" s="331">
        <v>0</v>
      </c>
      <c r="DD45" s="331">
        <v>0</v>
      </c>
      <c r="DE45" s="331">
        <v>0</v>
      </c>
      <c r="DF45" s="331">
        <v>0</v>
      </c>
      <c r="DG45" s="332">
        <v>0</v>
      </c>
    </row>
    <row r="46" spans="1:111" ht="15.5" customHeight="1" x14ac:dyDescent="0.3">
      <c r="A46" s="236">
        <v>40</v>
      </c>
      <c r="B46" s="228" t="s">
        <v>319</v>
      </c>
      <c r="C46" s="222" t="s">
        <v>222</v>
      </c>
      <c r="D46" s="327">
        <v>0</v>
      </c>
      <c r="E46" s="329">
        <v>0</v>
      </c>
      <c r="F46" s="329">
        <v>0</v>
      </c>
      <c r="G46" s="329">
        <v>0</v>
      </c>
      <c r="H46" s="329">
        <v>0</v>
      </c>
      <c r="I46" s="329">
        <v>0</v>
      </c>
      <c r="J46" s="329">
        <v>0</v>
      </c>
      <c r="K46" s="329">
        <v>0</v>
      </c>
      <c r="L46" s="329">
        <v>0</v>
      </c>
      <c r="M46" s="329">
        <v>0</v>
      </c>
      <c r="N46" s="329">
        <v>0</v>
      </c>
      <c r="O46" s="329">
        <v>0</v>
      </c>
      <c r="P46" s="329">
        <v>0</v>
      </c>
      <c r="Q46" s="329">
        <v>0</v>
      </c>
      <c r="R46" s="329">
        <v>0</v>
      </c>
      <c r="S46" s="329">
        <v>0</v>
      </c>
      <c r="T46" s="329">
        <v>0</v>
      </c>
      <c r="U46" s="329">
        <v>0</v>
      </c>
      <c r="V46" s="329">
        <v>0</v>
      </c>
      <c r="W46" s="329">
        <v>0</v>
      </c>
      <c r="X46" s="329">
        <v>0</v>
      </c>
      <c r="Y46" s="329">
        <v>0</v>
      </c>
      <c r="Z46" s="329">
        <v>0</v>
      </c>
      <c r="AA46" s="329">
        <v>0</v>
      </c>
      <c r="AB46" s="329">
        <v>0</v>
      </c>
      <c r="AC46" s="329">
        <v>0</v>
      </c>
      <c r="AD46" s="329">
        <v>0</v>
      </c>
      <c r="AE46" s="329">
        <v>0</v>
      </c>
      <c r="AF46" s="329">
        <v>0</v>
      </c>
      <c r="AG46" s="329">
        <v>0</v>
      </c>
      <c r="AH46" s="329">
        <v>0</v>
      </c>
      <c r="AI46" s="329">
        <v>0</v>
      </c>
      <c r="AJ46" s="329">
        <v>0</v>
      </c>
      <c r="AK46" s="329">
        <v>0</v>
      </c>
      <c r="AL46" s="329">
        <v>0</v>
      </c>
      <c r="AM46" s="329">
        <v>0</v>
      </c>
      <c r="AN46" s="329">
        <v>0</v>
      </c>
      <c r="AO46" s="329">
        <v>0</v>
      </c>
      <c r="AP46" s="329">
        <v>0</v>
      </c>
      <c r="AQ46" s="328">
        <f t="array" ref="AQ46">-生産者価格評価表!$DX46/(MMULT(投入係数表!$D46:$DG46,生産者価格評価表!$DZ$7:$DZ$114)+生産者価格評価表!$DO46)</f>
        <v>0.56345882227883948</v>
      </c>
      <c r="AR46" s="329">
        <v>0</v>
      </c>
      <c r="AS46" s="329">
        <v>0</v>
      </c>
      <c r="AT46" s="329">
        <v>0</v>
      </c>
      <c r="AU46" s="331">
        <v>0</v>
      </c>
      <c r="AV46" s="331">
        <v>0</v>
      </c>
      <c r="AW46" s="331">
        <v>0</v>
      </c>
      <c r="AX46" s="331">
        <v>0</v>
      </c>
      <c r="AY46" s="331">
        <v>0</v>
      </c>
      <c r="AZ46" s="331">
        <v>0</v>
      </c>
      <c r="BA46" s="331">
        <v>0</v>
      </c>
      <c r="BB46" s="331">
        <v>0</v>
      </c>
      <c r="BC46" s="331">
        <v>0</v>
      </c>
      <c r="BD46" s="331">
        <v>0</v>
      </c>
      <c r="BE46" s="331">
        <v>0</v>
      </c>
      <c r="BF46" s="331">
        <v>0</v>
      </c>
      <c r="BG46" s="331">
        <v>0</v>
      </c>
      <c r="BH46" s="331">
        <v>0</v>
      </c>
      <c r="BI46" s="331">
        <v>0</v>
      </c>
      <c r="BJ46" s="331">
        <v>0</v>
      </c>
      <c r="BK46" s="331">
        <v>0</v>
      </c>
      <c r="BL46" s="331">
        <v>0</v>
      </c>
      <c r="BM46" s="331">
        <v>0</v>
      </c>
      <c r="BN46" s="331">
        <v>0</v>
      </c>
      <c r="BO46" s="331">
        <v>0</v>
      </c>
      <c r="BP46" s="331">
        <v>0</v>
      </c>
      <c r="BQ46" s="331">
        <v>0</v>
      </c>
      <c r="BR46" s="331">
        <v>0</v>
      </c>
      <c r="BS46" s="331">
        <v>0</v>
      </c>
      <c r="BT46" s="331">
        <v>0</v>
      </c>
      <c r="BU46" s="331">
        <v>0</v>
      </c>
      <c r="BV46" s="331">
        <v>0</v>
      </c>
      <c r="BW46" s="331">
        <v>0</v>
      </c>
      <c r="BX46" s="331">
        <v>0</v>
      </c>
      <c r="BY46" s="331">
        <v>0</v>
      </c>
      <c r="BZ46" s="331">
        <v>0</v>
      </c>
      <c r="CA46" s="331">
        <v>0</v>
      </c>
      <c r="CB46" s="331">
        <v>0</v>
      </c>
      <c r="CC46" s="331">
        <v>0</v>
      </c>
      <c r="CD46" s="331">
        <v>0</v>
      </c>
      <c r="CE46" s="331">
        <v>0</v>
      </c>
      <c r="CF46" s="331">
        <v>0</v>
      </c>
      <c r="CG46" s="331">
        <v>0</v>
      </c>
      <c r="CH46" s="331">
        <v>0</v>
      </c>
      <c r="CI46" s="331">
        <v>0</v>
      </c>
      <c r="CJ46" s="331">
        <v>0</v>
      </c>
      <c r="CK46" s="331">
        <v>0</v>
      </c>
      <c r="CL46" s="331">
        <v>0</v>
      </c>
      <c r="CM46" s="331">
        <v>0</v>
      </c>
      <c r="CN46" s="331">
        <v>0</v>
      </c>
      <c r="CO46" s="331">
        <v>0</v>
      </c>
      <c r="CP46" s="331">
        <v>0</v>
      </c>
      <c r="CQ46" s="331">
        <v>0</v>
      </c>
      <c r="CR46" s="331">
        <v>0</v>
      </c>
      <c r="CS46" s="331">
        <v>0</v>
      </c>
      <c r="CT46" s="331">
        <v>0</v>
      </c>
      <c r="CU46" s="331">
        <v>0</v>
      </c>
      <c r="CV46" s="331">
        <v>0</v>
      </c>
      <c r="CW46" s="331">
        <v>0</v>
      </c>
      <c r="CX46" s="331">
        <v>0</v>
      </c>
      <c r="CY46" s="331">
        <v>0</v>
      </c>
      <c r="CZ46" s="331">
        <v>0</v>
      </c>
      <c r="DA46" s="331">
        <v>0</v>
      </c>
      <c r="DB46" s="331">
        <v>0</v>
      </c>
      <c r="DC46" s="331">
        <v>0</v>
      </c>
      <c r="DD46" s="331">
        <v>0</v>
      </c>
      <c r="DE46" s="331">
        <v>0</v>
      </c>
      <c r="DF46" s="331">
        <v>0</v>
      </c>
      <c r="DG46" s="332">
        <v>0</v>
      </c>
    </row>
    <row r="47" spans="1:111" ht="15.5" customHeight="1" x14ac:dyDescent="0.3">
      <c r="A47" s="236">
        <v>41</v>
      </c>
      <c r="B47" s="228" t="s">
        <v>320</v>
      </c>
      <c r="C47" s="222" t="s">
        <v>223</v>
      </c>
      <c r="D47" s="327">
        <v>0</v>
      </c>
      <c r="E47" s="329">
        <v>0</v>
      </c>
      <c r="F47" s="329">
        <v>0</v>
      </c>
      <c r="G47" s="329">
        <v>0</v>
      </c>
      <c r="H47" s="329">
        <v>0</v>
      </c>
      <c r="I47" s="329">
        <v>0</v>
      </c>
      <c r="J47" s="329">
        <v>0</v>
      </c>
      <c r="K47" s="329">
        <v>0</v>
      </c>
      <c r="L47" s="329">
        <v>0</v>
      </c>
      <c r="M47" s="329">
        <v>0</v>
      </c>
      <c r="N47" s="329">
        <v>0</v>
      </c>
      <c r="O47" s="329">
        <v>0</v>
      </c>
      <c r="P47" s="329">
        <v>0</v>
      </c>
      <c r="Q47" s="329">
        <v>0</v>
      </c>
      <c r="R47" s="329">
        <v>0</v>
      </c>
      <c r="S47" s="329">
        <v>0</v>
      </c>
      <c r="T47" s="329">
        <v>0</v>
      </c>
      <c r="U47" s="329">
        <v>0</v>
      </c>
      <c r="V47" s="329">
        <v>0</v>
      </c>
      <c r="W47" s="329">
        <v>0</v>
      </c>
      <c r="X47" s="329">
        <v>0</v>
      </c>
      <c r="Y47" s="329">
        <v>0</v>
      </c>
      <c r="Z47" s="329">
        <v>0</v>
      </c>
      <c r="AA47" s="329">
        <v>0</v>
      </c>
      <c r="AB47" s="329">
        <v>0</v>
      </c>
      <c r="AC47" s="329">
        <v>0</v>
      </c>
      <c r="AD47" s="329">
        <v>0</v>
      </c>
      <c r="AE47" s="329">
        <v>0</v>
      </c>
      <c r="AF47" s="329">
        <v>0</v>
      </c>
      <c r="AG47" s="329">
        <v>0</v>
      </c>
      <c r="AH47" s="329">
        <v>0</v>
      </c>
      <c r="AI47" s="329">
        <v>0</v>
      </c>
      <c r="AJ47" s="329">
        <v>0</v>
      </c>
      <c r="AK47" s="329">
        <v>0</v>
      </c>
      <c r="AL47" s="329">
        <v>0</v>
      </c>
      <c r="AM47" s="329">
        <v>0</v>
      </c>
      <c r="AN47" s="329">
        <v>0</v>
      </c>
      <c r="AO47" s="329">
        <v>0</v>
      </c>
      <c r="AP47" s="329">
        <v>0</v>
      </c>
      <c r="AQ47" s="329">
        <v>0</v>
      </c>
      <c r="AR47" s="328">
        <f t="array" ref="AR47">-生産者価格評価表!$DX47/(MMULT(投入係数表!$D47:$DG47,生産者価格評価表!$DZ$7:$DZ$114)+生産者価格評価表!$DO47)</f>
        <v>0.28286471000436858</v>
      </c>
      <c r="AS47" s="329">
        <v>0</v>
      </c>
      <c r="AT47" s="329">
        <v>0</v>
      </c>
      <c r="AU47" s="331">
        <v>0</v>
      </c>
      <c r="AV47" s="331">
        <v>0</v>
      </c>
      <c r="AW47" s="331">
        <v>0</v>
      </c>
      <c r="AX47" s="331">
        <v>0</v>
      </c>
      <c r="AY47" s="331">
        <v>0</v>
      </c>
      <c r="AZ47" s="331">
        <v>0</v>
      </c>
      <c r="BA47" s="331">
        <v>0</v>
      </c>
      <c r="BB47" s="331">
        <v>0</v>
      </c>
      <c r="BC47" s="331">
        <v>0</v>
      </c>
      <c r="BD47" s="331">
        <v>0</v>
      </c>
      <c r="BE47" s="331">
        <v>0</v>
      </c>
      <c r="BF47" s="331">
        <v>0</v>
      </c>
      <c r="BG47" s="331">
        <v>0</v>
      </c>
      <c r="BH47" s="331">
        <v>0</v>
      </c>
      <c r="BI47" s="331">
        <v>0</v>
      </c>
      <c r="BJ47" s="331">
        <v>0</v>
      </c>
      <c r="BK47" s="331">
        <v>0</v>
      </c>
      <c r="BL47" s="331">
        <v>0</v>
      </c>
      <c r="BM47" s="331">
        <v>0</v>
      </c>
      <c r="BN47" s="331">
        <v>0</v>
      </c>
      <c r="BO47" s="331">
        <v>0</v>
      </c>
      <c r="BP47" s="331">
        <v>0</v>
      </c>
      <c r="BQ47" s="331">
        <v>0</v>
      </c>
      <c r="BR47" s="331">
        <v>0</v>
      </c>
      <c r="BS47" s="331">
        <v>0</v>
      </c>
      <c r="BT47" s="331">
        <v>0</v>
      </c>
      <c r="BU47" s="331">
        <v>0</v>
      </c>
      <c r="BV47" s="331">
        <v>0</v>
      </c>
      <c r="BW47" s="331">
        <v>0</v>
      </c>
      <c r="BX47" s="331">
        <v>0</v>
      </c>
      <c r="BY47" s="331">
        <v>0</v>
      </c>
      <c r="BZ47" s="331">
        <v>0</v>
      </c>
      <c r="CA47" s="331">
        <v>0</v>
      </c>
      <c r="CB47" s="331">
        <v>0</v>
      </c>
      <c r="CC47" s="331">
        <v>0</v>
      </c>
      <c r="CD47" s="331">
        <v>0</v>
      </c>
      <c r="CE47" s="331">
        <v>0</v>
      </c>
      <c r="CF47" s="331">
        <v>0</v>
      </c>
      <c r="CG47" s="331">
        <v>0</v>
      </c>
      <c r="CH47" s="331">
        <v>0</v>
      </c>
      <c r="CI47" s="331">
        <v>0</v>
      </c>
      <c r="CJ47" s="331">
        <v>0</v>
      </c>
      <c r="CK47" s="331">
        <v>0</v>
      </c>
      <c r="CL47" s="331">
        <v>0</v>
      </c>
      <c r="CM47" s="331">
        <v>0</v>
      </c>
      <c r="CN47" s="331">
        <v>0</v>
      </c>
      <c r="CO47" s="331">
        <v>0</v>
      </c>
      <c r="CP47" s="331">
        <v>0</v>
      </c>
      <c r="CQ47" s="331">
        <v>0</v>
      </c>
      <c r="CR47" s="331">
        <v>0</v>
      </c>
      <c r="CS47" s="331">
        <v>0</v>
      </c>
      <c r="CT47" s="331">
        <v>0</v>
      </c>
      <c r="CU47" s="331">
        <v>0</v>
      </c>
      <c r="CV47" s="331">
        <v>0</v>
      </c>
      <c r="CW47" s="331">
        <v>0</v>
      </c>
      <c r="CX47" s="331">
        <v>0</v>
      </c>
      <c r="CY47" s="331">
        <v>0</v>
      </c>
      <c r="CZ47" s="331">
        <v>0</v>
      </c>
      <c r="DA47" s="331">
        <v>0</v>
      </c>
      <c r="DB47" s="331">
        <v>0</v>
      </c>
      <c r="DC47" s="331">
        <v>0</v>
      </c>
      <c r="DD47" s="331">
        <v>0</v>
      </c>
      <c r="DE47" s="331">
        <v>0</v>
      </c>
      <c r="DF47" s="331">
        <v>0</v>
      </c>
      <c r="DG47" s="332">
        <v>0</v>
      </c>
    </row>
    <row r="48" spans="1:111" ht="15.5" customHeight="1" x14ac:dyDescent="0.3">
      <c r="A48" s="236">
        <v>42</v>
      </c>
      <c r="B48" s="228" t="s">
        <v>321</v>
      </c>
      <c r="C48" s="222" t="s">
        <v>322</v>
      </c>
      <c r="D48" s="327">
        <v>0</v>
      </c>
      <c r="E48" s="329">
        <v>0</v>
      </c>
      <c r="F48" s="329">
        <v>0</v>
      </c>
      <c r="G48" s="329">
        <v>0</v>
      </c>
      <c r="H48" s="329">
        <v>0</v>
      </c>
      <c r="I48" s="329">
        <v>0</v>
      </c>
      <c r="J48" s="329">
        <v>0</v>
      </c>
      <c r="K48" s="329">
        <v>0</v>
      </c>
      <c r="L48" s="329">
        <v>0</v>
      </c>
      <c r="M48" s="329">
        <v>0</v>
      </c>
      <c r="N48" s="329">
        <v>0</v>
      </c>
      <c r="O48" s="329">
        <v>0</v>
      </c>
      <c r="P48" s="329">
        <v>0</v>
      </c>
      <c r="Q48" s="329">
        <v>0</v>
      </c>
      <c r="R48" s="329">
        <v>0</v>
      </c>
      <c r="S48" s="329">
        <v>0</v>
      </c>
      <c r="T48" s="329">
        <v>0</v>
      </c>
      <c r="U48" s="329">
        <v>0</v>
      </c>
      <c r="V48" s="329">
        <v>0</v>
      </c>
      <c r="W48" s="329">
        <v>0</v>
      </c>
      <c r="X48" s="329">
        <v>0</v>
      </c>
      <c r="Y48" s="329">
        <v>0</v>
      </c>
      <c r="Z48" s="329">
        <v>0</v>
      </c>
      <c r="AA48" s="329">
        <v>0</v>
      </c>
      <c r="AB48" s="329">
        <v>0</v>
      </c>
      <c r="AC48" s="329">
        <v>0</v>
      </c>
      <c r="AD48" s="329">
        <v>0</v>
      </c>
      <c r="AE48" s="329">
        <v>0</v>
      </c>
      <c r="AF48" s="329">
        <v>0</v>
      </c>
      <c r="AG48" s="329">
        <v>0</v>
      </c>
      <c r="AH48" s="329">
        <v>0</v>
      </c>
      <c r="AI48" s="329">
        <v>0</v>
      </c>
      <c r="AJ48" s="329">
        <v>0</v>
      </c>
      <c r="AK48" s="329">
        <v>0</v>
      </c>
      <c r="AL48" s="329">
        <v>0</v>
      </c>
      <c r="AM48" s="329">
        <v>0</v>
      </c>
      <c r="AN48" s="329">
        <v>0</v>
      </c>
      <c r="AO48" s="329">
        <v>0</v>
      </c>
      <c r="AP48" s="329">
        <v>0</v>
      </c>
      <c r="AQ48" s="329">
        <v>0</v>
      </c>
      <c r="AR48" s="329">
        <v>0</v>
      </c>
      <c r="AS48" s="328">
        <f t="array" ref="AS48">-生産者価格評価表!$DX48/(MMULT(投入係数表!$D48:$DG48,生産者価格評価表!$DZ$7:$DZ$114)+生産者価格評価表!$DO48)</f>
        <v>6.6414496780411905E-2</v>
      </c>
      <c r="AT48" s="329">
        <v>0</v>
      </c>
      <c r="AU48" s="329">
        <v>0</v>
      </c>
      <c r="AV48" s="329">
        <v>0</v>
      </c>
      <c r="AW48" s="329">
        <v>0</v>
      </c>
      <c r="AX48" s="329">
        <v>0</v>
      </c>
      <c r="AY48" s="329">
        <v>0</v>
      </c>
      <c r="AZ48" s="329">
        <v>0</v>
      </c>
      <c r="BA48" s="329">
        <v>0</v>
      </c>
      <c r="BB48" s="329">
        <v>0</v>
      </c>
      <c r="BC48" s="329">
        <v>0</v>
      </c>
      <c r="BD48" s="329">
        <v>0</v>
      </c>
      <c r="BE48" s="329">
        <v>0</v>
      </c>
      <c r="BF48" s="329">
        <v>0</v>
      </c>
      <c r="BG48" s="329">
        <v>0</v>
      </c>
      <c r="BH48" s="329">
        <v>0</v>
      </c>
      <c r="BI48" s="329">
        <v>0</v>
      </c>
      <c r="BJ48" s="329">
        <v>0</v>
      </c>
      <c r="BK48" s="329">
        <v>0</v>
      </c>
      <c r="BL48" s="329">
        <v>0</v>
      </c>
      <c r="BM48" s="329">
        <v>0</v>
      </c>
      <c r="BN48" s="329">
        <v>0</v>
      </c>
      <c r="BO48" s="329">
        <v>0</v>
      </c>
      <c r="BP48" s="329">
        <v>0</v>
      </c>
      <c r="BQ48" s="329">
        <v>0</v>
      </c>
      <c r="BR48" s="329">
        <v>0</v>
      </c>
      <c r="BS48" s="329">
        <v>0</v>
      </c>
      <c r="BT48" s="329">
        <v>0</v>
      </c>
      <c r="BU48" s="329">
        <v>0</v>
      </c>
      <c r="BV48" s="329">
        <v>0</v>
      </c>
      <c r="BW48" s="329">
        <v>0</v>
      </c>
      <c r="BX48" s="329">
        <v>0</v>
      </c>
      <c r="BY48" s="329">
        <v>0</v>
      </c>
      <c r="BZ48" s="329">
        <v>0</v>
      </c>
      <c r="CA48" s="329">
        <v>0</v>
      </c>
      <c r="CB48" s="329">
        <v>0</v>
      </c>
      <c r="CC48" s="329">
        <v>0</v>
      </c>
      <c r="CD48" s="329">
        <v>0</v>
      </c>
      <c r="CE48" s="329">
        <v>0</v>
      </c>
      <c r="CF48" s="329">
        <v>0</v>
      </c>
      <c r="CG48" s="329">
        <v>0</v>
      </c>
      <c r="CH48" s="329">
        <v>0</v>
      </c>
      <c r="CI48" s="329">
        <v>0</v>
      </c>
      <c r="CJ48" s="329">
        <v>0</v>
      </c>
      <c r="CK48" s="329">
        <v>0</v>
      </c>
      <c r="CL48" s="329">
        <v>0</v>
      </c>
      <c r="CM48" s="329">
        <v>0</v>
      </c>
      <c r="CN48" s="329">
        <v>0</v>
      </c>
      <c r="CO48" s="329">
        <v>0</v>
      </c>
      <c r="CP48" s="329">
        <v>0</v>
      </c>
      <c r="CQ48" s="329">
        <v>0</v>
      </c>
      <c r="CR48" s="329">
        <v>0</v>
      </c>
      <c r="CS48" s="329">
        <v>0</v>
      </c>
      <c r="CT48" s="329">
        <v>0</v>
      </c>
      <c r="CU48" s="329">
        <v>0</v>
      </c>
      <c r="CV48" s="329">
        <v>0</v>
      </c>
      <c r="CW48" s="329">
        <v>0</v>
      </c>
      <c r="CX48" s="329">
        <v>0</v>
      </c>
      <c r="CY48" s="329">
        <v>0</v>
      </c>
      <c r="CZ48" s="329">
        <v>0</v>
      </c>
      <c r="DA48" s="329">
        <v>0</v>
      </c>
      <c r="DB48" s="329">
        <v>0</v>
      </c>
      <c r="DC48" s="329">
        <v>0</v>
      </c>
      <c r="DD48" s="329">
        <v>0</v>
      </c>
      <c r="DE48" s="329">
        <v>0</v>
      </c>
      <c r="DF48" s="329">
        <v>0</v>
      </c>
      <c r="DG48" s="330">
        <v>0</v>
      </c>
    </row>
    <row r="49" spans="1:111" ht="15.5" customHeight="1" x14ac:dyDescent="0.3">
      <c r="A49" s="236">
        <v>43</v>
      </c>
      <c r="B49" s="228" t="s">
        <v>323</v>
      </c>
      <c r="C49" s="222" t="s">
        <v>224</v>
      </c>
      <c r="D49" s="327">
        <v>0</v>
      </c>
      <c r="E49" s="329">
        <v>0</v>
      </c>
      <c r="F49" s="329">
        <v>0</v>
      </c>
      <c r="G49" s="329">
        <v>0</v>
      </c>
      <c r="H49" s="329">
        <v>0</v>
      </c>
      <c r="I49" s="329">
        <v>0</v>
      </c>
      <c r="J49" s="329">
        <v>0</v>
      </c>
      <c r="K49" s="329">
        <v>0</v>
      </c>
      <c r="L49" s="329">
        <v>0</v>
      </c>
      <c r="M49" s="329">
        <v>0</v>
      </c>
      <c r="N49" s="329">
        <v>0</v>
      </c>
      <c r="O49" s="329">
        <v>0</v>
      </c>
      <c r="P49" s="329">
        <v>0</v>
      </c>
      <c r="Q49" s="329">
        <v>0</v>
      </c>
      <c r="R49" s="329">
        <v>0</v>
      </c>
      <c r="S49" s="329">
        <v>0</v>
      </c>
      <c r="T49" s="329">
        <v>0</v>
      </c>
      <c r="U49" s="329">
        <v>0</v>
      </c>
      <c r="V49" s="329">
        <v>0</v>
      </c>
      <c r="W49" s="329">
        <v>0</v>
      </c>
      <c r="X49" s="329">
        <v>0</v>
      </c>
      <c r="Y49" s="329">
        <v>0</v>
      </c>
      <c r="Z49" s="329">
        <v>0</v>
      </c>
      <c r="AA49" s="329">
        <v>0</v>
      </c>
      <c r="AB49" s="329">
        <v>0</v>
      </c>
      <c r="AC49" s="329">
        <v>0</v>
      </c>
      <c r="AD49" s="329">
        <v>0</v>
      </c>
      <c r="AE49" s="329">
        <v>0</v>
      </c>
      <c r="AF49" s="329">
        <v>0</v>
      </c>
      <c r="AG49" s="329">
        <v>0</v>
      </c>
      <c r="AH49" s="329">
        <v>0</v>
      </c>
      <c r="AI49" s="329">
        <v>0</v>
      </c>
      <c r="AJ49" s="329">
        <v>0</v>
      </c>
      <c r="AK49" s="329">
        <v>0</v>
      </c>
      <c r="AL49" s="329">
        <v>0</v>
      </c>
      <c r="AM49" s="329">
        <v>0</v>
      </c>
      <c r="AN49" s="329">
        <v>0</v>
      </c>
      <c r="AO49" s="329">
        <v>0</v>
      </c>
      <c r="AP49" s="329">
        <v>0</v>
      </c>
      <c r="AQ49" s="329">
        <v>0</v>
      </c>
      <c r="AR49" s="329">
        <v>0</v>
      </c>
      <c r="AS49" s="329">
        <v>0</v>
      </c>
      <c r="AT49" s="328">
        <f t="array" ref="AT49">-生産者価格評価表!$DX49/(MMULT(投入係数表!$D49:$DG49,生産者価格評価表!$DZ$7:$DZ$114)+生産者価格評価表!$DO49)</f>
        <v>0.10738025371448502</v>
      </c>
      <c r="AU49" s="329">
        <v>0</v>
      </c>
      <c r="AV49" s="329">
        <v>0</v>
      </c>
      <c r="AW49" s="329">
        <v>0</v>
      </c>
      <c r="AX49" s="329">
        <v>0</v>
      </c>
      <c r="AY49" s="329">
        <v>0</v>
      </c>
      <c r="AZ49" s="329">
        <v>0</v>
      </c>
      <c r="BA49" s="329">
        <v>0</v>
      </c>
      <c r="BB49" s="329">
        <v>0</v>
      </c>
      <c r="BC49" s="329">
        <v>0</v>
      </c>
      <c r="BD49" s="329">
        <v>0</v>
      </c>
      <c r="BE49" s="329">
        <v>0</v>
      </c>
      <c r="BF49" s="329">
        <v>0</v>
      </c>
      <c r="BG49" s="329">
        <v>0</v>
      </c>
      <c r="BH49" s="329">
        <v>0</v>
      </c>
      <c r="BI49" s="329">
        <v>0</v>
      </c>
      <c r="BJ49" s="329">
        <v>0</v>
      </c>
      <c r="BK49" s="329">
        <v>0</v>
      </c>
      <c r="BL49" s="329">
        <v>0</v>
      </c>
      <c r="BM49" s="329">
        <v>0</v>
      </c>
      <c r="BN49" s="329">
        <v>0</v>
      </c>
      <c r="BO49" s="329">
        <v>0</v>
      </c>
      <c r="BP49" s="329">
        <v>0</v>
      </c>
      <c r="BQ49" s="329">
        <v>0</v>
      </c>
      <c r="BR49" s="329">
        <v>0</v>
      </c>
      <c r="BS49" s="329">
        <v>0</v>
      </c>
      <c r="BT49" s="329">
        <v>0</v>
      </c>
      <c r="BU49" s="329">
        <v>0</v>
      </c>
      <c r="BV49" s="329">
        <v>0</v>
      </c>
      <c r="BW49" s="329">
        <v>0</v>
      </c>
      <c r="BX49" s="329">
        <v>0</v>
      </c>
      <c r="BY49" s="329">
        <v>0</v>
      </c>
      <c r="BZ49" s="329">
        <v>0</v>
      </c>
      <c r="CA49" s="329">
        <v>0</v>
      </c>
      <c r="CB49" s="329">
        <v>0</v>
      </c>
      <c r="CC49" s="329">
        <v>0</v>
      </c>
      <c r="CD49" s="329">
        <v>0</v>
      </c>
      <c r="CE49" s="329">
        <v>0</v>
      </c>
      <c r="CF49" s="329">
        <v>0</v>
      </c>
      <c r="CG49" s="329">
        <v>0</v>
      </c>
      <c r="CH49" s="329">
        <v>0</v>
      </c>
      <c r="CI49" s="329">
        <v>0</v>
      </c>
      <c r="CJ49" s="329">
        <v>0</v>
      </c>
      <c r="CK49" s="329">
        <v>0</v>
      </c>
      <c r="CL49" s="329">
        <v>0</v>
      </c>
      <c r="CM49" s="329">
        <v>0</v>
      </c>
      <c r="CN49" s="329">
        <v>0</v>
      </c>
      <c r="CO49" s="329">
        <v>0</v>
      </c>
      <c r="CP49" s="329">
        <v>0</v>
      </c>
      <c r="CQ49" s="329">
        <v>0</v>
      </c>
      <c r="CR49" s="329">
        <v>0</v>
      </c>
      <c r="CS49" s="329">
        <v>0</v>
      </c>
      <c r="CT49" s="329">
        <v>0</v>
      </c>
      <c r="CU49" s="329">
        <v>0</v>
      </c>
      <c r="CV49" s="329">
        <v>0</v>
      </c>
      <c r="CW49" s="329">
        <v>0</v>
      </c>
      <c r="CX49" s="329">
        <v>0</v>
      </c>
      <c r="CY49" s="329">
        <v>0</v>
      </c>
      <c r="CZ49" s="329">
        <v>0</v>
      </c>
      <c r="DA49" s="329">
        <v>0</v>
      </c>
      <c r="DB49" s="329">
        <v>0</v>
      </c>
      <c r="DC49" s="329">
        <v>0</v>
      </c>
      <c r="DD49" s="329">
        <v>0</v>
      </c>
      <c r="DE49" s="329">
        <v>0</v>
      </c>
      <c r="DF49" s="329">
        <v>0</v>
      </c>
      <c r="DG49" s="330">
        <v>0</v>
      </c>
    </row>
    <row r="50" spans="1:111" ht="15.5" customHeight="1" x14ac:dyDescent="0.2">
      <c r="B50" s="228" t="s">
        <v>324</v>
      </c>
      <c r="C50" s="222" t="s">
        <v>194</v>
      </c>
      <c r="D50" s="327">
        <v>0</v>
      </c>
      <c r="E50" s="329">
        <v>0</v>
      </c>
      <c r="F50" s="329">
        <v>0</v>
      </c>
      <c r="G50" s="329">
        <v>0</v>
      </c>
      <c r="H50" s="329">
        <v>0</v>
      </c>
      <c r="I50" s="329">
        <v>0</v>
      </c>
      <c r="J50" s="329">
        <v>0</v>
      </c>
      <c r="K50" s="329">
        <v>0</v>
      </c>
      <c r="L50" s="329">
        <v>0</v>
      </c>
      <c r="M50" s="329">
        <v>0</v>
      </c>
      <c r="N50" s="329">
        <v>0</v>
      </c>
      <c r="O50" s="329">
        <v>0</v>
      </c>
      <c r="P50" s="329">
        <v>0</v>
      </c>
      <c r="Q50" s="329">
        <v>0</v>
      </c>
      <c r="R50" s="329">
        <v>0</v>
      </c>
      <c r="S50" s="329">
        <v>0</v>
      </c>
      <c r="T50" s="329">
        <v>0</v>
      </c>
      <c r="U50" s="329">
        <v>0</v>
      </c>
      <c r="V50" s="329">
        <v>0</v>
      </c>
      <c r="W50" s="329">
        <v>0</v>
      </c>
      <c r="X50" s="329">
        <v>0</v>
      </c>
      <c r="Y50" s="329">
        <v>0</v>
      </c>
      <c r="Z50" s="329">
        <v>0</v>
      </c>
      <c r="AA50" s="329">
        <v>0</v>
      </c>
      <c r="AB50" s="329">
        <v>0</v>
      </c>
      <c r="AC50" s="329">
        <v>0</v>
      </c>
      <c r="AD50" s="329">
        <v>0</v>
      </c>
      <c r="AE50" s="329">
        <v>0</v>
      </c>
      <c r="AF50" s="329">
        <v>0</v>
      </c>
      <c r="AG50" s="329">
        <v>0</v>
      </c>
      <c r="AH50" s="329">
        <v>0</v>
      </c>
      <c r="AI50" s="329">
        <v>0</v>
      </c>
      <c r="AJ50" s="329">
        <v>0</v>
      </c>
      <c r="AK50" s="329">
        <v>0</v>
      </c>
      <c r="AL50" s="329">
        <v>0</v>
      </c>
      <c r="AM50" s="329">
        <v>0</v>
      </c>
      <c r="AN50" s="329">
        <v>0</v>
      </c>
      <c r="AO50" s="329">
        <v>0</v>
      </c>
      <c r="AP50" s="329">
        <v>0</v>
      </c>
      <c r="AQ50" s="329">
        <v>0</v>
      </c>
      <c r="AR50" s="329">
        <v>0</v>
      </c>
      <c r="AS50" s="329">
        <v>0</v>
      </c>
      <c r="AT50" s="329">
        <v>0</v>
      </c>
      <c r="AU50" s="328">
        <f t="array" ref="AU50">-生産者価格評価表!$DX50/(MMULT(投入係数表!$D50:$DG50,生産者価格評価表!$DZ$7:$DZ$114)+生産者価格評価表!$DO50)</f>
        <v>0.16378585579298643</v>
      </c>
      <c r="AV50" s="329">
        <v>0</v>
      </c>
      <c r="AW50" s="329">
        <v>0</v>
      </c>
      <c r="AX50" s="329">
        <v>0</v>
      </c>
      <c r="AY50" s="329">
        <v>0</v>
      </c>
      <c r="AZ50" s="329">
        <v>0</v>
      </c>
      <c r="BA50" s="329">
        <v>0</v>
      </c>
      <c r="BB50" s="329">
        <v>0</v>
      </c>
      <c r="BC50" s="329">
        <v>0</v>
      </c>
      <c r="BD50" s="329">
        <v>0</v>
      </c>
      <c r="BE50" s="329">
        <v>0</v>
      </c>
      <c r="BF50" s="329">
        <v>0</v>
      </c>
      <c r="BG50" s="329">
        <v>0</v>
      </c>
      <c r="BH50" s="329">
        <v>0</v>
      </c>
      <c r="BI50" s="329">
        <v>0</v>
      </c>
      <c r="BJ50" s="329">
        <v>0</v>
      </c>
      <c r="BK50" s="329">
        <v>0</v>
      </c>
      <c r="BL50" s="329">
        <v>0</v>
      </c>
      <c r="BM50" s="329">
        <v>0</v>
      </c>
      <c r="BN50" s="329">
        <v>0</v>
      </c>
      <c r="BO50" s="329">
        <v>0</v>
      </c>
      <c r="BP50" s="329">
        <v>0</v>
      </c>
      <c r="BQ50" s="329">
        <v>0</v>
      </c>
      <c r="BR50" s="329">
        <v>0</v>
      </c>
      <c r="BS50" s="329">
        <v>0</v>
      </c>
      <c r="BT50" s="329">
        <v>0</v>
      </c>
      <c r="BU50" s="329">
        <v>0</v>
      </c>
      <c r="BV50" s="329">
        <v>0</v>
      </c>
      <c r="BW50" s="329">
        <v>0</v>
      </c>
      <c r="BX50" s="329">
        <v>0</v>
      </c>
      <c r="BY50" s="329">
        <v>0</v>
      </c>
      <c r="BZ50" s="329">
        <v>0</v>
      </c>
      <c r="CA50" s="329">
        <v>0</v>
      </c>
      <c r="CB50" s="329">
        <v>0</v>
      </c>
      <c r="CC50" s="329">
        <v>0</v>
      </c>
      <c r="CD50" s="329">
        <v>0</v>
      </c>
      <c r="CE50" s="329">
        <v>0</v>
      </c>
      <c r="CF50" s="329">
        <v>0</v>
      </c>
      <c r="CG50" s="329">
        <v>0</v>
      </c>
      <c r="CH50" s="329">
        <v>0</v>
      </c>
      <c r="CI50" s="329">
        <v>0</v>
      </c>
      <c r="CJ50" s="329">
        <v>0</v>
      </c>
      <c r="CK50" s="329">
        <v>0</v>
      </c>
      <c r="CL50" s="329">
        <v>0</v>
      </c>
      <c r="CM50" s="329">
        <v>0</v>
      </c>
      <c r="CN50" s="329">
        <v>0</v>
      </c>
      <c r="CO50" s="329">
        <v>0</v>
      </c>
      <c r="CP50" s="329">
        <v>0</v>
      </c>
      <c r="CQ50" s="329">
        <v>0</v>
      </c>
      <c r="CR50" s="329">
        <v>0</v>
      </c>
      <c r="CS50" s="329">
        <v>0</v>
      </c>
      <c r="CT50" s="329">
        <v>0</v>
      </c>
      <c r="CU50" s="329">
        <v>0</v>
      </c>
      <c r="CV50" s="329">
        <v>0</v>
      </c>
      <c r="CW50" s="329">
        <v>0</v>
      </c>
      <c r="CX50" s="329">
        <v>0</v>
      </c>
      <c r="CY50" s="329">
        <v>0</v>
      </c>
      <c r="CZ50" s="329">
        <v>0</v>
      </c>
      <c r="DA50" s="329">
        <v>0</v>
      </c>
      <c r="DB50" s="329">
        <v>0</v>
      </c>
      <c r="DC50" s="329">
        <v>0</v>
      </c>
      <c r="DD50" s="329">
        <v>0</v>
      </c>
      <c r="DE50" s="329">
        <v>0</v>
      </c>
      <c r="DF50" s="329">
        <v>0</v>
      </c>
      <c r="DG50" s="330">
        <v>0</v>
      </c>
    </row>
    <row r="51" spans="1:111" ht="15.5" customHeight="1" x14ac:dyDescent="0.2">
      <c r="B51" s="228" t="s">
        <v>325</v>
      </c>
      <c r="C51" s="222" t="s">
        <v>195</v>
      </c>
      <c r="D51" s="327">
        <v>0</v>
      </c>
      <c r="E51" s="329">
        <v>0</v>
      </c>
      <c r="F51" s="329">
        <v>0</v>
      </c>
      <c r="G51" s="329">
        <v>0</v>
      </c>
      <c r="H51" s="329">
        <v>0</v>
      </c>
      <c r="I51" s="329">
        <v>0</v>
      </c>
      <c r="J51" s="329">
        <v>0</v>
      </c>
      <c r="K51" s="329">
        <v>0</v>
      </c>
      <c r="L51" s="329">
        <v>0</v>
      </c>
      <c r="M51" s="329">
        <v>0</v>
      </c>
      <c r="N51" s="329">
        <v>0</v>
      </c>
      <c r="O51" s="329">
        <v>0</v>
      </c>
      <c r="P51" s="329">
        <v>0</v>
      </c>
      <c r="Q51" s="329">
        <v>0</v>
      </c>
      <c r="R51" s="329">
        <v>0</v>
      </c>
      <c r="S51" s="329">
        <v>0</v>
      </c>
      <c r="T51" s="329">
        <v>0</v>
      </c>
      <c r="U51" s="329">
        <v>0</v>
      </c>
      <c r="V51" s="329">
        <v>0</v>
      </c>
      <c r="W51" s="329">
        <v>0</v>
      </c>
      <c r="X51" s="329">
        <v>0</v>
      </c>
      <c r="Y51" s="329">
        <v>0</v>
      </c>
      <c r="Z51" s="329">
        <v>0</v>
      </c>
      <c r="AA51" s="329">
        <v>0</v>
      </c>
      <c r="AB51" s="329">
        <v>0</v>
      </c>
      <c r="AC51" s="329">
        <v>0</v>
      </c>
      <c r="AD51" s="329">
        <v>0</v>
      </c>
      <c r="AE51" s="329">
        <v>0</v>
      </c>
      <c r="AF51" s="329">
        <v>0</v>
      </c>
      <c r="AG51" s="329">
        <v>0</v>
      </c>
      <c r="AH51" s="329">
        <v>0</v>
      </c>
      <c r="AI51" s="329">
        <v>0</v>
      </c>
      <c r="AJ51" s="329">
        <v>0</v>
      </c>
      <c r="AK51" s="329">
        <v>0</v>
      </c>
      <c r="AL51" s="329">
        <v>0</v>
      </c>
      <c r="AM51" s="329">
        <v>0</v>
      </c>
      <c r="AN51" s="329">
        <v>0</v>
      </c>
      <c r="AO51" s="329">
        <v>0</v>
      </c>
      <c r="AP51" s="329">
        <v>0</v>
      </c>
      <c r="AQ51" s="329">
        <v>0</v>
      </c>
      <c r="AR51" s="329">
        <v>0</v>
      </c>
      <c r="AS51" s="329">
        <v>0</v>
      </c>
      <c r="AT51" s="329">
        <v>0</v>
      </c>
      <c r="AU51" s="329">
        <v>0</v>
      </c>
      <c r="AV51" s="328">
        <f t="array" ref="AV51">-生産者価格評価表!$DX51/(MMULT(投入係数表!$D51:$DG51,生産者価格評価表!$DZ$7:$DZ$114)+生産者価格評価表!$DO51)</f>
        <v>0.16998858148259727</v>
      </c>
      <c r="AW51" s="329">
        <v>0</v>
      </c>
      <c r="AX51" s="329">
        <v>0</v>
      </c>
      <c r="AY51" s="329">
        <v>0</v>
      </c>
      <c r="AZ51" s="329">
        <v>0</v>
      </c>
      <c r="BA51" s="329">
        <v>0</v>
      </c>
      <c r="BB51" s="329">
        <v>0</v>
      </c>
      <c r="BC51" s="329">
        <v>0</v>
      </c>
      <c r="BD51" s="329">
        <v>0</v>
      </c>
      <c r="BE51" s="329">
        <v>0</v>
      </c>
      <c r="BF51" s="329">
        <v>0</v>
      </c>
      <c r="BG51" s="329">
        <v>0</v>
      </c>
      <c r="BH51" s="329">
        <v>0</v>
      </c>
      <c r="BI51" s="329">
        <v>0</v>
      </c>
      <c r="BJ51" s="329">
        <v>0</v>
      </c>
      <c r="BK51" s="329">
        <v>0</v>
      </c>
      <c r="BL51" s="329">
        <v>0</v>
      </c>
      <c r="BM51" s="329">
        <v>0</v>
      </c>
      <c r="BN51" s="329">
        <v>0</v>
      </c>
      <c r="BO51" s="329">
        <v>0</v>
      </c>
      <c r="BP51" s="329">
        <v>0</v>
      </c>
      <c r="BQ51" s="329">
        <v>0</v>
      </c>
      <c r="BR51" s="329">
        <v>0</v>
      </c>
      <c r="BS51" s="329">
        <v>0</v>
      </c>
      <c r="BT51" s="329">
        <v>0</v>
      </c>
      <c r="BU51" s="329">
        <v>0</v>
      </c>
      <c r="BV51" s="329">
        <v>0</v>
      </c>
      <c r="BW51" s="329">
        <v>0</v>
      </c>
      <c r="BX51" s="329">
        <v>0</v>
      </c>
      <c r="BY51" s="329">
        <v>0</v>
      </c>
      <c r="BZ51" s="329">
        <v>0</v>
      </c>
      <c r="CA51" s="329">
        <v>0</v>
      </c>
      <c r="CB51" s="329">
        <v>0</v>
      </c>
      <c r="CC51" s="329">
        <v>0</v>
      </c>
      <c r="CD51" s="329">
        <v>0</v>
      </c>
      <c r="CE51" s="329">
        <v>0</v>
      </c>
      <c r="CF51" s="329">
        <v>0</v>
      </c>
      <c r="CG51" s="329">
        <v>0</v>
      </c>
      <c r="CH51" s="329">
        <v>0</v>
      </c>
      <c r="CI51" s="329">
        <v>0</v>
      </c>
      <c r="CJ51" s="329">
        <v>0</v>
      </c>
      <c r="CK51" s="329">
        <v>0</v>
      </c>
      <c r="CL51" s="329">
        <v>0</v>
      </c>
      <c r="CM51" s="329">
        <v>0</v>
      </c>
      <c r="CN51" s="329">
        <v>0</v>
      </c>
      <c r="CO51" s="329">
        <v>0</v>
      </c>
      <c r="CP51" s="329">
        <v>0</v>
      </c>
      <c r="CQ51" s="329">
        <v>0</v>
      </c>
      <c r="CR51" s="329">
        <v>0</v>
      </c>
      <c r="CS51" s="329">
        <v>0</v>
      </c>
      <c r="CT51" s="329">
        <v>0</v>
      </c>
      <c r="CU51" s="329">
        <v>0</v>
      </c>
      <c r="CV51" s="329">
        <v>0</v>
      </c>
      <c r="CW51" s="329">
        <v>0</v>
      </c>
      <c r="CX51" s="329">
        <v>0</v>
      </c>
      <c r="CY51" s="329">
        <v>0</v>
      </c>
      <c r="CZ51" s="329">
        <v>0</v>
      </c>
      <c r="DA51" s="329">
        <v>0</v>
      </c>
      <c r="DB51" s="329">
        <v>0</v>
      </c>
      <c r="DC51" s="329">
        <v>0</v>
      </c>
      <c r="DD51" s="329">
        <v>0</v>
      </c>
      <c r="DE51" s="329">
        <v>0</v>
      </c>
      <c r="DF51" s="329">
        <v>0</v>
      </c>
      <c r="DG51" s="330">
        <v>0</v>
      </c>
    </row>
    <row r="52" spans="1:111" ht="15.5" customHeight="1" x14ac:dyDescent="0.2">
      <c r="B52" s="228" t="s">
        <v>326</v>
      </c>
      <c r="C52" s="222" t="s">
        <v>196</v>
      </c>
      <c r="D52" s="327">
        <v>0</v>
      </c>
      <c r="E52" s="329">
        <v>0</v>
      </c>
      <c r="F52" s="329">
        <v>0</v>
      </c>
      <c r="G52" s="329">
        <v>0</v>
      </c>
      <c r="H52" s="329">
        <v>0</v>
      </c>
      <c r="I52" s="329">
        <v>0</v>
      </c>
      <c r="J52" s="329">
        <v>0</v>
      </c>
      <c r="K52" s="329">
        <v>0</v>
      </c>
      <c r="L52" s="329">
        <v>0</v>
      </c>
      <c r="M52" s="329">
        <v>0</v>
      </c>
      <c r="N52" s="329">
        <v>0</v>
      </c>
      <c r="O52" s="329">
        <v>0</v>
      </c>
      <c r="P52" s="329">
        <v>0</v>
      </c>
      <c r="Q52" s="329">
        <v>0</v>
      </c>
      <c r="R52" s="329">
        <v>0</v>
      </c>
      <c r="S52" s="329">
        <v>0</v>
      </c>
      <c r="T52" s="329">
        <v>0</v>
      </c>
      <c r="U52" s="329">
        <v>0</v>
      </c>
      <c r="V52" s="329">
        <v>0</v>
      </c>
      <c r="W52" s="329">
        <v>0</v>
      </c>
      <c r="X52" s="329">
        <v>0</v>
      </c>
      <c r="Y52" s="329">
        <v>0</v>
      </c>
      <c r="Z52" s="329">
        <v>0</v>
      </c>
      <c r="AA52" s="329">
        <v>0</v>
      </c>
      <c r="AB52" s="329">
        <v>0</v>
      </c>
      <c r="AC52" s="329">
        <v>0</v>
      </c>
      <c r="AD52" s="329">
        <v>0</v>
      </c>
      <c r="AE52" s="329">
        <v>0</v>
      </c>
      <c r="AF52" s="329">
        <v>0</v>
      </c>
      <c r="AG52" s="329">
        <v>0</v>
      </c>
      <c r="AH52" s="329">
        <v>0</v>
      </c>
      <c r="AI52" s="329">
        <v>0</v>
      </c>
      <c r="AJ52" s="329">
        <v>0</v>
      </c>
      <c r="AK52" s="329">
        <v>0</v>
      </c>
      <c r="AL52" s="329">
        <v>0</v>
      </c>
      <c r="AM52" s="329">
        <v>0</v>
      </c>
      <c r="AN52" s="329">
        <v>0</v>
      </c>
      <c r="AO52" s="329">
        <v>0</v>
      </c>
      <c r="AP52" s="329">
        <v>0</v>
      </c>
      <c r="AQ52" s="329">
        <v>0</v>
      </c>
      <c r="AR52" s="329">
        <v>0</v>
      </c>
      <c r="AS52" s="329">
        <v>0</v>
      </c>
      <c r="AT52" s="329">
        <v>0</v>
      </c>
      <c r="AU52" s="329">
        <v>0</v>
      </c>
      <c r="AV52" s="329">
        <v>0</v>
      </c>
      <c r="AW52" s="328">
        <f t="array" ref="AW52">-生産者価格評価表!$DX52/(MMULT(投入係数表!$D52:$DG52,生産者価格評価表!$DZ$7:$DZ$114)+生産者価格評価表!$DO52)</f>
        <v>0.37594085056585202</v>
      </c>
      <c r="AX52" s="329">
        <v>0</v>
      </c>
      <c r="AY52" s="329">
        <v>0</v>
      </c>
      <c r="AZ52" s="329">
        <v>0</v>
      </c>
      <c r="BA52" s="329">
        <v>0</v>
      </c>
      <c r="BB52" s="329">
        <v>0</v>
      </c>
      <c r="BC52" s="329">
        <v>0</v>
      </c>
      <c r="BD52" s="329">
        <v>0</v>
      </c>
      <c r="BE52" s="329">
        <v>0</v>
      </c>
      <c r="BF52" s="329">
        <v>0</v>
      </c>
      <c r="BG52" s="329">
        <v>0</v>
      </c>
      <c r="BH52" s="329">
        <v>0</v>
      </c>
      <c r="BI52" s="329">
        <v>0</v>
      </c>
      <c r="BJ52" s="329">
        <v>0</v>
      </c>
      <c r="BK52" s="329">
        <v>0</v>
      </c>
      <c r="BL52" s="329">
        <v>0</v>
      </c>
      <c r="BM52" s="329">
        <v>0</v>
      </c>
      <c r="BN52" s="329">
        <v>0</v>
      </c>
      <c r="BO52" s="329">
        <v>0</v>
      </c>
      <c r="BP52" s="329">
        <v>0</v>
      </c>
      <c r="BQ52" s="329">
        <v>0</v>
      </c>
      <c r="BR52" s="329">
        <v>0</v>
      </c>
      <c r="BS52" s="329">
        <v>0</v>
      </c>
      <c r="BT52" s="329">
        <v>0</v>
      </c>
      <c r="BU52" s="329">
        <v>0</v>
      </c>
      <c r="BV52" s="329">
        <v>0</v>
      </c>
      <c r="BW52" s="329">
        <v>0</v>
      </c>
      <c r="BX52" s="329">
        <v>0</v>
      </c>
      <c r="BY52" s="329">
        <v>0</v>
      </c>
      <c r="BZ52" s="329">
        <v>0</v>
      </c>
      <c r="CA52" s="329">
        <v>0</v>
      </c>
      <c r="CB52" s="329">
        <v>0</v>
      </c>
      <c r="CC52" s="329">
        <v>0</v>
      </c>
      <c r="CD52" s="329">
        <v>0</v>
      </c>
      <c r="CE52" s="329">
        <v>0</v>
      </c>
      <c r="CF52" s="329">
        <v>0</v>
      </c>
      <c r="CG52" s="329">
        <v>0</v>
      </c>
      <c r="CH52" s="329">
        <v>0</v>
      </c>
      <c r="CI52" s="329">
        <v>0</v>
      </c>
      <c r="CJ52" s="329">
        <v>0</v>
      </c>
      <c r="CK52" s="329">
        <v>0</v>
      </c>
      <c r="CL52" s="329">
        <v>0</v>
      </c>
      <c r="CM52" s="329">
        <v>0</v>
      </c>
      <c r="CN52" s="329">
        <v>0</v>
      </c>
      <c r="CO52" s="329">
        <v>0</v>
      </c>
      <c r="CP52" s="329">
        <v>0</v>
      </c>
      <c r="CQ52" s="329">
        <v>0</v>
      </c>
      <c r="CR52" s="329">
        <v>0</v>
      </c>
      <c r="CS52" s="329">
        <v>0</v>
      </c>
      <c r="CT52" s="329">
        <v>0</v>
      </c>
      <c r="CU52" s="329">
        <v>0</v>
      </c>
      <c r="CV52" s="329">
        <v>0</v>
      </c>
      <c r="CW52" s="329">
        <v>0</v>
      </c>
      <c r="CX52" s="329">
        <v>0</v>
      </c>
      <c r="CY52" s="329">
        <v>0</v>
      </c>
      <c r="CZ52" s="329">
        <v>0</v>
      </c>
      <c r="DA52" s="329">
        <v>0</v>
      </c>
      <c r="DB52" s="329">
        <v>0</v>
      </c>
      <c r="DC52" s="329">
        <v>0</v>
      </c>
      <c r="DD52" s="329">
        <v>0</v>
      </c>
      <c r="DE52" s="329">
        <v>0</v>
      </c>
      <c r="DF52" s="329">
        <v>0</v>
      </c>
      <c r="DG52" s="330">
        <v>0</v>
      </c>
    </row>
    <row r="53" spans="1:111" ht="15.5" customHeight="1" x14ac:dyDescent="0.2">
      <c r="B53" s="228" t="s">
        <v>327</v>
      </c>
      <c r="C53" s="222" t="s">
        <v>328</v>
      </c>
      <c r="D53" s="327">
        <v>0</v>
      </c>
      <c r="E53" s="329">
        <v>0</v>
      </c>
      <c r="F53" s="329">
        <v>0</v>
      </c>
      <c r="G53" s="329">
        <v>0</v>
      </c>
      <c r="H53" s="329">
        <v>0</v>
      </c>
      <c r="I53" s="329">
        <v>0</v>
      </c>
      <c r="J53" s="329">
        <v>0</v>
      </c>
      <c r="K53" s="329">
        <v>0</v>
      </c>
      <c r="L53" s="329">
        <v>0</v>
      </c>
      <c r="M53" s="329">
        <v>0</v>
      </c>
      <c r="N53" s="329">
        <v>0</v>
      </c>
      <c r="O53" s="329">
        <v>0</v>
      </c>
      <c r="P53" s="329">
        <v>0</v>
      </c>
      <c r="Q53" s="329">
        <v>0</v>
      </c>
      <c r="R53" s="329">
        <v>0</v>
      </c>
      <c r="S53" s="329">
        <v>0</v>
      </c>
      <c r="T53" s="329">
        <v>0</v>
      </c>
      <c r="U53" s="329">
        <v>0</v>
      </c>
      <c r="V53" s="329">
        <v>0</v>
      </c>
      <c r="W53" s="329">
        <v>0</v>
      </c>
      <c r="X53" s="329">
        <v>0</v>
      </c>
      <c r="Y53" s="329">
        <v>0</v>
      </c>
      <c r="Z53" s="329">
        <v>0</v>
      </c>
      <c r="AA53" s="329">
        <v>0</v>
      </c>
      <c r="AB53" s="329">
        <v>0</v>
      </c>
      <c r="AC53" s="329">
        <v>0</v>
      </c>
      <c r="AD53" s="329">
        <v>0</v>
      </c>
      <c r="AE53" s="329">
        <v>0</v>
      </c>
      <c r="AF53" s="329">
        <v>0</v>
      </c>
      <c r="AG53" s="329">
        <v>0</v>
      </c>
      <c r="AH53" s="329">
        <v>0</v>
      </c>
      <c r="AI53" s="329">
        <v>0</v>
      </c>
      <c r="AJ53" s="329">
        <v>0</v>
      </c>
      <c r="AK53" s="329">
        <v>0</v>
      </c>
      <c r="AL53" s="329">
        <v>0</v>
      </c>
      <c r="AM53" s="329">
        <v>0</v>
      </c>
      <c r="AN53" s="329">
        <v>0</v>
      </c>
      <c r="AO53" s="329">
        <v>0</v>
      </c>
      <c r="AP53" s="329">
        <v>0</v>
      </c>
      <c r="AQ53" s="329">
        <v>0</v>
      </c>
      <c r="AR53" s="329">
        <v>0</v>
      </c>
      <c r="AS53" s="329">
        <v>0</v>
      </c>
      <c r="AT53" s="329">
        <v>0</v>
      </c>
      <c r="AU53" s="329">
        <v>0</v>
      </c>
      <c r="AV53" s="329">
        <v>0</v>
      </c>
      <c r="AW53" s="329">
        <v>0</v>
      </c>
      <c r="AX53" s="328">
        <f t="array" ref="AX53">-生産者価格評価表!$DX53/(MMULT(投入係数表!$D53:$DG53,生産者価格評価表!$DZ$7:$DZ$114)+生産者価格評価表!$DO53)</f>
        <v>0.6200775815760271</v>
      </c>
      <c r="AY53" s="329">
        <v>0</v>
      </c>
      <c r="AZ53" s="329">
        <v>0</v>
      </c>
      <c r="BA53" s="329">
        <v>0</v>
      </c>
      <c r="BB53" s="329">
        <v>0</v>
      </c>
      <c r="BC53" s="329">
        <v>0</v>
      </c>
      <c r="BD53" s="329">
        <v>0</v>
      </c>
      <c r="BE53" s="329">
        <v>0</v>
      </c>
      <c r="BF53" s="329">
        <v>0</v>
      </c>
      <c r="BG53" s="329">
        <v>0</v>
      </c>
      <c r="BH53" s="329">
        <v>0</v>
      </c>
      <c r="BI53" s="329">
        <v>0</v>
      </c>
      <c r="BJ53" s="329">
        <v>0</v>
      </c>
      <c r="BK53" s="329">
        <v>0</v>
      </c>
      <c r="BL53" s="329">
        <v>0</v>
      </c>
      <c r="BM53" s="329">
        <v>0</v>
      </c>
      <c r="BN53" s="329">
        <v>0</v>
      </c>
      <c r="BO53" s="329">
        <v>0</v>
      </c>
      <c r="BP53" s="329">
        <v>0</v>
      </c>
      <c r="BQ53" s="329">
        <v>0</v>
      </c>
      <c r="BR53" s="329">
        <v>0</v>
      </c>
      <c r="BS53" s="329">
        <v>0</v>
      </c>
      <c r="BT53" s="329">
        <v>0</v>
      </c>
      <c r="BU53" s="329">
        <v>0</v>
      </c>
      <c r="BV53" s="329">
        <v>0</v>
      </c>
      <c r="BW53" s="329">
        <v>0</v>
      </c>
      <c r="BX53" s="329">
        <v>0</v>
      </c>
      <c r="BY53" s="329">
        <v>0</v>
      </c>
      <c r="BZ53" s="329">
        <v>0</v>
      </c>
      <c r="CA53" s="329">
        <v>0</v>
      </c>
      <c r="CB53" s="329">
        <v>0</v>
      </c>
      <c r="CC53" s="329">
        <v>0</v>
      </c>
      <c r="CD53" s="329">
        <v>0</v>
      </c>
      <c r="CE53" s="329">
        <v>0</v>
      </c>
      <c r="CF53" s="329">
        <v>0</v>
      </c>
      <c r="CG53" s="329">
        <v>0</v>
      </c>
      <c r="CH53" s="329">
        <v>0</v>
      </c>
      <c r="CI53" s="329">
        <v>0</v>
      </c>
      <c r="CJ53" s="329">
        <v>0</v>
      </c>
      <c r="CK53" s="329">
        <v>0</v>
      </c>
      <c r="CL53" s="329">
        <v>0</v>
      </c>
      <c r="CM53" s="329">
        <v>0</v>
      </c>
      <c r="CN53" s="329">
        <v>0</v>
      </c>
      <c r="CO53" s="329">
        <v>0</v>
      </c>
      <c r="CP53" s="329">
        <v>0</v>
      </c>
      <c r="CQ53" s="329">
        <v>0</v>
      </c>
      <c r="CR53" s="329">
        <v>0</v>
      </c>
      <c r="CS53" s="329">
        <v>0</v>
      </c>
      <c r="CT53" s="329">
        <v>0</v>
      </c>
      <c r="CU53" s="329">
        <v>0</v>
      </c>
      <c r="CV53" s="329">
        <v>0</v>
      </c>
      <c r="CW53" s="329">
        <v>0</v>
      </c>
      <c r="CX53" s="329">
        <v>0</v>
      </c>
      <c r="CY53" s="329">
        <v>0</v>
      </c>
      <c r="CZ53" s="329">
        <v>0</v>
      </c>
      <c r="DA53" s="329">
        <v>0</v>
      </c>
      <c r="DB53" s="329">
        <v>0</v>
      </c>
      <c r="DC53" s="329">
        <v>0</v>
      </c>
      <c r="DD53" s="329">
        <v>0</v>
      </c>
      <c r="DE53" s="329">
        <v>0</v>
      </c>
      <c r="DF53" s="329">
        <v>0</v>
      </c>
      <c r="DG53" s="330">
        <v>0</v>
      </c>
    </row>
    <row r="54" spans="1:111" ht="15.5" customHeight="1" x14ac:dyDescent="0.2">
      <c r="B54" s="228" t="s">
        <v>329</v>
      </c>
      <c r="C54" s="222" t="s">
        <v>330</v>
      </c>
      <c r="D54" s="327">
        <v>0</v>
      </c>
      <c r="E54" s="329">
        <v>0</v>
      </c>
      <c r="F54" s="329">
        <v>0</v>
      </c>
      <c r="G54" s="329">
        <v>0</v>
      </c>
      <c r="H54" s="329">
        <v>0</v>
      </c>
      <c r="I54" s="329">
        <v>0</v>
      </c>
      <c r="J54" s="329">
        <v>0</v>
      </c>
      <c r="K54" s="329">
        <v>0</v>
      </c>
      <c r="L54" s="329">
        <v>0</v>
      </c>
      <c r="M54" s="329">
        <v>0</v>
      </c>
      <c r="N54" s="329">
        <v>0</v>
      </c>
      <c r="O54" s="329">
        <v>0</v>
      </c>
      <c r="P54" s="329">
        <v>0</v>
      </c>
      <c r="Q54" s="329">
        <v>0</v>
      </c>
      <c r="R54" s="329">
        <v>0</v>
      </c>
      <c r="S54" s="329">
        <v>0</v>
      </c>
      <c r="T54" s="329">
        <v>0</v>
      </c>
      <c r="U54" s="329">
        <v>0</v>
      </c>
      <c r="V54" s="329">
        <v>0</v>
      </c>
      <c r="W54" s="329">
        <v>0</v>
      </c>
      <c r="X54" s="329">
        <v>0</v>
      </c>
      <c r="Y54" s="329">
        <v>0</v>
      </c>
      <c r="Z54" s="329">
        <v>0</v>
      </c>
      <c r="AA54" s="329">
        <v>0</v>
      </c>
      <c r="AB54" s="329">
        <v>0</v>
      </c>
      <c r="AC54" s="329">
        <v>0</v>
      </c>
      <c r="AD54" s="329">
        <v>0</v>
      </c>
      <c r="AE54" s="329">
        <v>0</v>
      </c>
      <c r="AF54" s="329">
        <v>0</v>
      </c>
      <c r="AG54" s="329">
        <v>0</v>
      </c>
      <c r="AH54" s="329">
        <v>0</v>
      </c>
      <c r="AI54" s="329">
        <v>0</v>
      </c>
      <c r="AJ54" s="329">
        <v>0</v>
      </c>
      <c r="AK54" s="329">
        <v>0</v>
      </c>
      <c r="AL54" s="329">
        <v>0</v>
      </c>
      <c r="AM54" s="329">
        <v>0</v>
      </c>
      <c r="AN54" s="329">
        <v>0</v>
      </c>
      <c r="AO54" s="329">
        <v>0</v>
      </c>
      <c r="AP54" s="329">
        <v>0</v>
      </c>
      <c r="AQ54" s="329">
        <v>0</v>
      </c>
      <c r="AR54" s="329">
        <v>0</v>
      </c>
      <c r="AS54" s="329">
        <v>0</v>
      </c>
      <c r="AT54" s="329">
        <v>0</v>
      </c>
      <c r="AU54" s="329">
        <v>0</v>
      </c>
      <c r="AV54" s="329">
        <v>0</v>
      </c>
      <c r="AW54" s="329">
        <v>0</v>
      </c>
      <c r="AX54" s="329">
        <v>0</v>
      </c>
      <c r="AY54" s="328">
        <f t="array" ref="AY54">-生産者価格評価表!$DX54/(MMULT(投入係数表!$D54:$DG54,生産者価格評価表!$DZ$7:$DZ$114)+生産者価格評価表!$DO54)</f>
        <v>0.16293678921579885</v>
      </c>
      <c r="AZ54" s="329">
        <v>0</v>
      </c>
      <c r="BA54" s="329">
        <v>0</v>
      </c>
      <c r="BB54" s="329">
        <v>0</v>
      </c>
      <c r="BC54" s="329">
        <v>0</v>
      </c>
      <c r="BD54" s="329">
        <v>0</v>
      </c>
      <c r="BE54" s="329">
        <v>0</v>
      </c>
      <c r="BF54" s="329">
        <v>0</v>
      </c>
      <c r="BG54" s="329">
        <v>0</v>
      </c>
      <c r="BH54" s="329">
        <v>0</v>
      </c>
      <c r="BI54" s="329">
        <v>0</v>
      </c>
      <c r="BJ54" s="329">
        <v>0</v>
      </c>
      <c r="BK54" s="329">
        <v>0</v>
      </c>
      <c r="BL54" s="329">
        <v>0</v>
      </c>
      <c r="BM54" s="329">
        <v>0</v>
      </c>
      <c r="BN54" s="329">
        <v>0</v>
      </c>
      <c r="BO54" s="329">
        <v>0</v>
      </c>
      <c r="BP54" s="329">
        <v>0</v>
      </c>
      <c r="BQ54" s="329">
        <v>0</v>
      </c>
      <c r="BR54" s="329">
        <v>0</v>
      </c>
      <c r="BS54" s="329">
        <v>0</v>
      </c>
      <c r="BT54" s="329">
        <v>0</v>
      </c>
      <c r="BU54" s="329">
        <v>0</v>
      </c>
      <c r="BV54" s="329">
        <v>0</v>
      </c>
      <c r="BW54" s="329">
        <v>0</v>
      </c>
      <c r="BX54" s="329">
        <v>0</v>
      </c>
      <c r="BY54" s="329">
        <v>0</v>
      </c>
      <c r="BZ54" s="329">
        <v>0</v>
      </c>
      <c r="CA54" s="329">
        <v>0</v>
      </c>
      <c r="CB54" s="329">
        <v>0</v>
      </c>
      <c r="CC54" s="329">
        <v>0</v>
      </c>
      <c r="CD54" s="329">
        <v>0</v>
      </c>
      <c r="CE54" s="329">
        <v>0</v>
      </c>
      <c r="CF54" s="329">
        <v>0</v>
      </c>
      <c r="CG54" s="329">
        <v>0</v>
      </c>
      <c r="CH54" s="329">
        <v>0</v>
      </c>
      <c r="CI54" s="329">
        <v>0</v>
      </c>
      <c r="CJ54" s="329">
        <v>0</v>
      </c>
      <c r="CK54" s="329">
        <v>0</v>
      </c>
      <c r="CL54" s="329">
        <v>0</v>
      </c>
      <c r="CM54" s="329">
        <v>0</v>
      </c>
      <c r="CN54" s="329">
        <v>0</v>
      </c>
      <c r="CO54" s="329">
        <v>0</v>
      </c>
      <c r="CP54" s="329">
        <v>0</v>
      </c>
      <c r="CQ54" s="329">
        <v>0</v>
      </c>
      <c r="CR54" s="329">
        <v>0</v>
      </c>
      <c r="CS54" s="329">
        <v>0</v>
      </c>
      <c r="CT54" s="329">
        <v>0</v>
      </c>
      <c r="CU54" s="329">
        <v>0</v>
      </c>
      <c r="CV54" s="329">
        <v>0</v>
      </c>
      <c r="CW54" s="329">
        <v>0</v>
      </c>
      <c r="CX54" s="329">
        <v>0</v>
      </c>
      <c r="CY54" s="329">
        <v>0</v>
      </c>
      <c r="CZ54" s="329">
        <v>0</v>
      </c>
      <c r="DA54" s="329">
        <v>0</v>
      </c>
      <c r="DB54" s="329">
        <v>0</v>
      </c>
      <c r="DC54" s="329">
        <v>0</v>
      </c>
      <c r="DD54" s="329">
        <v>0</v>
      </c>
      <c r="DE54" s="329">
        <v>0</v>
      </c>
      <c r="DF54" s="329">
        <v>0</v>
      </c>
      <c r="DG54" s="330">
        <v>0</v>
      </c>
    </row>
    <row r="55" spans="1:111" ht="15.5" customHeight="1" x14ac:dyDescent="0.2">
      <c r="B55" s="228" t="s">
        <v>331</v>
      </c>
      <c r="C55" s="222" t="s">
        <v>332</v>
      </c>
      <c r="D55" s="327">
        <v>0</v>
      </c>
      <c r="E55" s="329">
        <v>0</v>
      </c>
      <c r="F55" s="329">
        <v>0</v>
      </c>
      <c r="G55" s="329">
        <v>0</v>
      </c>
      <c r="H55" s="329">
        <v>0</v>
      </c>
      <c r="I55" s="329">
        <v>0</v>
      </c>
      <c r="J55" s="329">
        <v>0</v>
      </c>
      <c r="K55" s="329">
        <v>0</v>
      </c>
      <c r="L55" s="329">
        <v>0</v>
      </c>
      <c r="M55" s="329">
        <v>0</v>
      </c>
      <c r="N55" s="329">
        <v>0</v>
      </c>
      <c r="O55" s="329">
        <v>0</v>
      </c>
      <c r="P55" s="329">
        <v>0</v>
      </c>
      <c r="Q55" s="329">
        <v>0</v>
      </c>
      <c r="R55" s="329">
        <v>0</v>
      </c>
      <c r="S55" s="329">
        <v>0</v>
      </c>
      <c r="T55" s="329">
        <v>0</v>
      </c>
      <c r="U55" s="329">
        <v>0</v>
      </c>
      <c r="V55" s="329">
        <v>0</v>
      </c>
      <c r="W55" s="329">
        <v>0</v>
      </c>
      <c r="X55" s="329">
        <v>0</v>
      </c>
      <c r="Y55" s="329">
        <v>0</v>
      </c>
      <c r="Z55" s="329">
        <v>0</v>
      </c>
      <c r="AA55" s="329">
        <v>0</v>
      </c>
      <c r="AB55" s="329">
        <v>0</v>
      </c>
      <c r="AC55" s="329">
        <v>0</v>
      </c>
      <c r="AD55" s="329">
        <v>0</v>
      </c>
      <c r="AE55" s="329">
        <v>0</v>
      </c>
      <c r="AF55" s="329">
        <v>0</v>
      </c>
      <c r="AG55" s="329">
        <v>0</v>
      </c>
      <c r="AH55" s="329">
        <v>0</v>
      </c>
      <c r="AI55" s="329">
        <v>0</v>
      </c>
      <c r="AJ55" s="329">
        <v>0</v>
      </c>
      <c r="AK55" s="329">
        <v>0</v>
      </c>
      <c r="AL55" s="329">
        <v>0</v>
      </c>
      <c r="AM55" s="329">
        <v>0</v>
      </c>
      <c r="AN55" s="329">
        <v>0</v>
      </c>
      <c r="AO55" s="329">
        <v>0</v>
      </c>
      <c r="AP55" s="329">
        <v>0</v>
      </c>
      <c r="AQ55" s="329">
        <v>0</v>
      </c>
      <c r="AR55" s="329">
        <v>0</v>
      </c>
      <c r="AS55" s="329">
        <v>0</v>
      </c>
      <c r="AT55" s="329">
        <v>0</v>
      </c>
      <c r="AU55" s="329">
        <v>0</v>
      </c>
      <c r="AV55" s="329">
        <v>0</v>
      </c>
      <c r="AW55" s="329">
        <v>0</v>
      </c>
      <c r="AX55" s="329">
        <v>0</v>
      </c>
      <c r="AY55" s="329">
        <v>0</v>
      </c>
      <c r="AZ55" s="328">
        <f t="array" ref="AZ55">-生産者価格評価表!$DX55/(MMULT(投入係数表!$D55:$DG55,生産者価格評価表!$DZ$7:$DZ$114)+生産者価格評価表!$DO55)</f>
        <v>0.19463567125772058</v>
      </c>
      <c r="BA55" s="329">
        <v>0</v>
      </c>
      <c r="BB55" s="329">
        <v>0</v>
      </c>
      <c r="BC55" s="329">
        <v>0</v>
      </c>
      <c r="BD55" s="329">
        <v>0</v>
      </c>
      <c r="BE55" s="329">
        <v>0</v>
      </c>
      <c r="BF55" s="329">
        <v>0</v>
      </c>
      <c r="BG55" s="329">
        <v>0</v>
      </c>
      <c r="BH55" s="329">
        <v>0</v>
      </c>
      <c r="BI55" s="329">
        <v>0</v>
      </c>
      <c r="BJ55" s="329">
        <v>0</v>
      </c>
      <c r="BK55" s="329">
        <v>0</v>
      </c>
      <c r="BL55" s="329">
        <v>0</v>
      </c>
      <c r="BM55" s="329">
        <v>0</v>
      </c>
      <c r="BN55" s="329">
        <v>0</v>
      </c>
      <c r="BO55" s="329">
        <v>0</v>
      </c>
      <c r="BP55" s="329">
        <v>0</v>
      </c>
      <c r="BQ55" s="329">
        <v>0</v>
      </c>
      <c r="BR55" s="329">
        <v>0</v>
      </c>
      <c r="BS55" s="329">
        <v>0</v>
      </c>
      <c r="BT55" s="329">
        <v>0</v>
      </c>
      <c r="BU55" s="329">
        <v>0</v>
      </c>
      <c r="BV55" s="329">
        <v>0</v>
      </c>
      <c r="BW55" s="329">
        <v>0</v>
      </c>
      <c r="BX55" s="329">
        <v>0</v>
      </c>
      <c r="BY55" s="329">
        <v>0</v>
      </c>
      <c r="BZ55" s="329">
        <v>0</v>
      </c>
      <c r="CA55" s="329">
        <v>0</v>
      </c>
      <c r="CB55" s="329">
        <v>0</v>
      </c>
      <c r="CC55" s="329">
        <v>0</v>
      </c>
      <c r="CD55" s="329">
        <v>0</v>
      </c>
      <c r="CE55" s="329">
        <v>0</v>
      </c>
      <c r="CF55" s="329">
        <v>0</v>
      </c>
      <c r="CG55" s="329">
        <v>0</v>
      </c>
      <c r="CH55" s="329">
        <v>0</v>
      </c>
      <c r="CI55" s="329">
        <v>0</v>
      </c>
      <c r="CJ55" s="329">
        <v>0</v>
      </c>
      <c r="CK55" s="329">
        <v>0</v>
      </c>
      <c r="CL55" s="329">
        <v>0</v>
      </c>
      <c r="CM55" s="329">
        <v>0</v>
      </c>
      <c r="CN55" s="329">
        <v>0</v>
      </c>
      <c r="CO55" s="329">
        <v>0</v>
      </c>
      <c r="CP55" s="329">
        <v>0</v>
      </c>
      <c r="CQ55" s="329">
        <v>0</v>
      </c>
      <c r="CR55" s="329">
        <v>0</v>
      </c>
      <c r="CS55" s="329">
        <v>0</v>
      </c>
      <c r="CT55" s="329">
        <v>0</v>
      </c>
      <c r="CU55" s="329">
        <v>0</v>
      </c>
      <c r="CV55" s="329">
        <v>0</v>
      </c>
      <c r="CW55" s="329">
        <v>0</v>
      </c>
      <c r="CX55" s="329">
        <v>0</v>
      </c>
      <c r="CY55" s="329">
        <v>0</v>
      </c>
      <c r="CZ55" s="329">
        <v>0</v>
      </c>
      <c r="DA55" s="329">
        <v>0</v>
      </c>
      <c r="DB55" s="329">
        <v>0</v>
      </c>
      <c r="DC55" s="329">
        <v>0</v>
      </c>
      <c r="DD55" s="329">
        <v>0</v>
      </c>
      <c r="DE55" s="329">
        <v>0</v>
      </c>
      <c r="DF55" s="329">
        <v>0</v>
      </c>
      <c r="DG55" s="330">
        <v>0</v>
      </c>
    </row>
    <row r="56" spans="1:111" ht="15.5" customHeight="1" x14ac:dyDescent="0.2">
      <c r="B56" s="228" t="s">
        <v>333</v>
      </c>
      <c r="C56" s="222" t="s">
        <v>334</v>
      </c>
      <c r="D56" s="327">
        <v>0</v>
      </c>
      <c r="E56" s="329">
        <v>0</v>
      </c>
      <c r="F56" s="329">
        <v>0</v>
      </c>
      <c r="G56" s="329">
        <v>0</v>
      </c>
      <c r="H56" s="329">
        <v>0</v>
      </c>
      <c r="I56" s="329">
        <v>0</v>
      </c>
      <c r="J56" s="329">
        <v>0</v>
      </c>
      <c r="K56" s="329">
        <v>0</v>
      </c>
      <c r="L56" s="329">
        <v>0</v>
      </c>
      <c r="M56" s="329">
        <v>0</v>
      </c>
      <c r="N56" s="329">
        <v>0</v>
      </c>
      <c r="O56" s="329">
        <v>0</v>
      </c>
      <c r="P56" s="329">
        <v>0</v>
      </c>
      <c r="Q56" s="329">
        <v>0</v>
      </c>
      <c r="R56" s="329">
        <v>0</v>
      </c>
      <c r="S56" s="329">
        <v>0</v>
      </c>
      <c r="T56" s="329">
        <v>0</v>
      </c>
      <c r="U56" s="329">
        <v>0</v>
      </c>
      <c r="V56" s="329">
        <v>0</v>
      </c>
      <c r="W56" s="329">
        <v>0</v>
      </c>
      <c r="X56" s="329">
        <v>0</v>
      </c>
      <c r="Y56" s="329">
        <v>0</v>
      </c>
      <c r="Z56" s="329">
        <v>0</v>
      </c>
      <c r="AA56" s="329">
        <v>0</v>
      </c>
      <c r="AB56" s="329">
        <v>0</v>
      </c>
      <c r="AC56" s="329">
        <v>0</v>
      </c>
      <c r="AD56" s="329">
        <v>0</v>
      </c>
      <c r="AE56" s="329">
        <v>0</v>
      </c>
      <c r="AF56" s="329">
        <v>0</v>
      </c>
      <c r="AG56" s="329">
        <v>0</v>
      </c>
      <c r="AH56" s="329">
        <v>0</v>
      </c>
      <c r="AI56" s="329">
        <v>0</v>
      </c>
      <c r="AJ56" s="329">
        <v>0</v>
      </c>
      <c r="AK56" s="329">
        <v>0</v>
      </c>
      <c r="AL56" s="329">
        <v>0</v>
      </c>
      <c r="AM56" s="329">
        <v>0</v>
      </c>
      <c r="AN56" s="329">
        <v>0</v>
      </c>
      <c r="AO56" s="329">
        <v>0</v>
      </c>
      <c r="AP56" s="329">
        <v>0</v>
      </c>
      <c r="AQ56" s="329">
        <v>0</v>
      </c>
      <c r="AR56" s="329">
        <v>0</v>
      </c>
      <c r="AS56" s="329">
        <v>0</v>
      </c>
      <c r="AT56" s="329">
        <v>0</v>
      </c>
      <c r="AU56" s="329">
        <v>0</v>
      </c>
      <c r="AV56" s="329">
        <v>0</v>
      </c>
      <c r="AW56" s="329">
        <v>0</v>
      </c>
      <c r="AX56" s="329">
        <v>0</v>
      </c>
      <c r="AY56" s="329">
        <v>0</v>
      </c>
      <c r="AZ56" s="329">
        <v>0</v>
      </c>
      <c r="BA56" s="328">
        <f t="array" ref="BA56">-生産者価格評価表!$DX56/(MMULT(投入係数表!$D56:$DG56,生産者価格評価表!$DZ$7:$DZ$114)+生産者価格評価表!$DO56)</f>
        <v>0.28182155343529974</v>
      </c>
      <c r="BB56" s="329">
        <v>0</v>
      </c>
      <c r="BC56" s="329">
        <v>0</v>
      </c>
      <c r="BD56" s="329">
        <v>0</v>
      </c>
      <c r="BE56" s="329">
        <v>0</v>
      </c>
      <c r="BF56" s="329">
        <v>0</v>
      </c>
      <c r="BG56" s="329">
        <v>0</v>
      </c>
      <c r="BH56" s="329">
        <v>0</v>
      </c>
      <c r="BI56" s="329">
        <v>0</v>
      </c>
      <c r="BJ56" s="329">
        <v>0</v>
      </c>
      <c r="BK56" s="329">
        <v>0</v>
      </c>
      <c r="BL56" s="329">
        <v>0</v>
      </c>
      <c r="BM56" s="329">
        <v>0</v>
      </c>
      <c r="BN56" s="329">
        <v>0</v>
      </c>
      <c r="BO56" s="329">
        <v>0</v>
      </c>
      <c r="BP56" s="329">
        <v>0</v>
      </c>
      <c r="BQ56" s="329">
        <v>0</v>
      </c>
      <c r="BR56" s="329">
        <v>0</v>
      </c>
      <c r="BS56" s="329">
        <v>0</v>
      </c>
      <c r="BT56" s="329">
        <v>0</v>
      </c>
      <c r="BU56" s="329">
        <v>0</v>
      </c>
      <c r="BV56" s="329">
        <v>0</v>
      </c>
      <c r="BW56" s="329">
        <v>0</v>
      </c>
      <c r="BX56" s="329">
        <v>0</v>
      </c>
      <c r="BY56" s="329">
        <v>0</v>
      </c>
      <c r="BZ56" s="329">
        <v>0</v>
      </c>
      <c r="CA56" s="329">
        <v>0</v>
      </c>
      <c r="CB56" s="329">
        <v>0</v>
      </c>
      <c r="CC56" s="329">
        <v>0</v>
      </c>
      <c r="CD56" s="329">
        <v>0</v>
      </c>
      <c r="CE56" s="329">
        <v>0</v>
      </c>
      <c r="CF56" s="329">
        <v>0</v>
      </c>
      <c r="CG56" s="329">
        <v>0</v>
      </c>
      <c r="CH56" s="329">
        <v>0</v>
      </c>
      <c r="CI56" s="329">
        <v>0</v>
      </c>
      <c r="CJ56" s="329">
        <v>0</v>
      </c>
      <c r="CK56" s="329">
        <v>0</v>
      </c>
      <c r="CL56" s="329">
        <v>0</v>
      </c>
      <c r="CM56" s="329">
        <v>0</v>
      </c>
      <c r="CN56" s="329">
        <v>0</v>
      </c>
      <c r="CO56" s="329">
        <v>0</v>
      </c>
      <c r="CP56" s="329">
        <v>0</v>
      </c>
      <c r="CQ56" s="329">
        <v>0</v>
      </c>
      <c r="CR56" s="329">
        <v>0</v>
      </c>
      <c r="CS56" s="329">
        <v>0</v>
      </c>
      <c r="CT56" s="329">
        <v>0</v>
      </c>
      <c r="CU56" s="329">
        <v>0</v>
      </c>
      <c r="CV56" s="329">
        <v>0</v>
      </c>
      <c r="CW56" s="329">
        <v>0</v>
      </c>
      <c r="CX56" s="329">
        <v>0</v>
      </c>
      <c r="CY56" s="329">
        <v>0</v>
      </c>
      <c r="CZ56" s="329">
        <v>0</v>
      </c>
      <c r="DA56" s="329">
        <v>0</v>
      </c>
      <c r="DB56" s="329">
        <v>0</v>
      </c>
      <c r="DC56" s="329">
        <v>0</v>
      </c>
      <c r="DD56" s="329">
        <v>0</v>
      </c>
      <c r="DE56" s="329">
        <v>0</v>
      </c>
      <c r="DF56" s="329">
        <v>0</v>
      </c>
      <c r="DG56" s="330">
        <v>0</v>
      </c>
    </row>
    <row r="57" spans="1:111" ht="15.5" customHeight="1" x14ac:dyDescent="0.2">
      <c r="B57" s="228" t="s">
        <v>335</v>
      </c>
      <c r="C57" s="222" t="s">
        <v>336</v>
      </c>
      <c r="D57" s="327">
        <v>0</v>
      </c>
      <c r="E57" s="329">
        <v>0</v>
      </c>
      <c r="F57" s="329">
        <v>0</v>
      </c>
      <c r="G57" s="329">
        <v>0</v>
      </c>
      <c r="H57" s="329">
        <v>0</v>
      </c>
      <c r="I57" s="329">
        <v>0</v>
      </c>
      <c r="J57" s="329">
        <v>0</v>
      </c>
      <c r="K57" s="329">
        <v>0</v>
      </c>
      <c r="L57" s="329">
        <v>0</v>
      </c>
      <c r="M57" s="329">
        <v>0</v>
      </c>
      <c r="N57" s="329">
        <v>0</v>
      </c>
      <c r="O57" s="329">
        <v>0</v>
      </c>
      <c r="P57" s="329">
        <v>0</v>
      </c>
      <c r="Q57" s="329">
        <v>0</v>
      </c>
      <c r="R57" s="329">
        <v>0</v>
      </c>
      <c r="S57" s="329">
        <v>0</v>
      </c>
      <c r="T57" s="329">
        <v>0</v>
      </c>
      <c r="U57" s="329">
        <v>0</v>
      </c>
      <c r="V57" s="329">
        <v>0</v>
      </c>
      <c r="W57" s="329">
        <v>0</v>
      </c>
      <c r="X57" s="329">
        <v>0</v>
      </c>
      <c r="Y57" s="329">
        <v>0</v>
      </c>
      <c r="Z57" s="329">
        <v>0</v>
      </c>
      <c r="AA57" s="329">
        <v>0</v>
      </c>
      <c r="AB57" s="329">
        <v>0</v>
      </c>
      <c r="AC57" s="329">
        <v>0</v>
      </c>
      <c r="AD57" s="329">
        <v>0</v>
      </c>
      <c r="AE57" s="329">
        <v>0</v>
      </c>
      <c r="AF57" s="329">
        <v>0</v>
      </c>
      <c r="AG57" s="329">
        <v>0</v>
      </c>
      <c r="AH57" s="329">
        <v>0</v>
      </c>
      <c r="AI57" s="329">
        <v>0</v>
      </c>
      <c r="AJ57" s="329">
        <v>0</v>
      </c>
      <c r="AK57" s="329">
        <v>0</v>
      </c>
      <c r="AL57" s="329">
        <v>0</v>
      </c>
      <c r="AM57" s="329">
        <v>0</v>
      </c>
      <c r="AN57" s="329">
        <v>0</v>
      </c>
      <c r="AO57" s="329">
        <v>0</v>
      </c>
      <c r="AP57" s="329">
        <v>0</v>
      </c>
      <c r="AQ57" s="329">
        <v>0</v>
      </c>
      <c r="AR57" s="329">
        <v>0</v>
      </c>
      <c r="AS57" s="329">
        <v>0</v>
      </c>
      <c r="AT57" s="329">
        <v>0</v>
      </c>
      <c r="AU57" s="329">
        <v>0</v>
      </c>
      <c r="AV57" s="329">
        <v>0</v>
      </c>
      <c r="AW57" s="329">
        <v>0</v>
      </c>
      <c r="AX57" s="329">
        <v>0</v>
      </c>
      <c r="AY57" s="329">
        <v>0</v>
      </c>
      <c r="AZ57" s="329">
        <v>0</v>
      </c>
      <c r="BA57" s="329">
        <v>0</v>
      </c>
      <c r="BB57" s="328">
        <f t="array" ref="BB57">-生産者価格評価表!$DX57/(MMULT(投入係数表!$D57:$DG57,生産者価格評価表!$DZ$7:$DZ$114)+生産者価格評価表!$DO57)</f>
        <v>0.62853795452898709</v>
      </c>
      <c r="BC57" s="329">
        <v>0</v>
      </c>
      <c r="BD57" s="329">
        <v>0</v>
      </c>
      <c r="BE57" s="329">
        <v>0</v>
      </c>
      <c r="BF57" s="329">
        <v>0</v>
      </c>
      <c r="BG57" s="329">
        <v>0</v>
      </c>
      <c r="BH57" s="329">
        <v>0</v>
      </c>
      <c r="BI57" s="329">
        <v>0</v>
      </c>
      <c r="BJ57" s="329">
        <v>0</v>
      </c>
      <c r="BK57" s="329">
        <v>0</v>
      </c>
      <c r="BL57" s="329">
        <v>0</v>
      </c>
      <c r="BM57" s="329">
        <v>0</v>
      </c>
      <c r="BN57" s="329">
        <v>0</v>
      </c>
      <c r="BO57" s="329">
        <v>0</v>
      </c>
      <c r="BP57" s="329">
        <v>0</v>
      </c>
      <c r="BQ57" s="329">
        <v>0</v>
      </c>
      <c r="BR57" s="329">
        <v>0</v>
      </c>
      <c r="BS57" s="329">
        <v>0</v>
      </c>
      <c r="BT57" s="329">
        <v>0</v>
      </c>
      <c r="BU57" s="329">
        <v>0</v>
      </c>
      <c r="BV57" s="329">
        <v>0</v>
      </c>
      <c r="BW57" s="329">
        <v>0</v>
      </c>
      <c r="BX57" s="329">
        <v>0</v>
      </c>
      <c r="BY57" s="329">
        <v>0</v>
      </c>
      <c r="BZ57" s="329">
        <v>0</v>
      </c>
      <c r="CA57" s="329">
        <v>0</v>
      </c>
      <c r="CB57" s="329">
        <v>0</v>
      </c>
      <c r="CC57" s="329">
        <v>0</v>
      </c>
      <c r="CD57" s="329">
        <v>0</v>
      </c>
      <c r="CE57" s="329">
        <v>0</v>
      </c>
      <c r="CF57" s="329">
        <v>0</v>
      </c>
      <c r="CG57" s="329">
        <v>0</v>
      </c>
      <c r="CH57" s="329">
        <v>0</v>
      </c>
      <c r="CI57" s="329">
        <v>0</v>
      </c>
      <c r="CJ57" s="329">
        <v>0</v>
      </c>
      <c r="CK57" s="329">
        <v>0</v>
      </c>
      <c r="CL57" s="329">
        <v>0</v>
      </c>
      <c r="CM57" s="329">
        <v>0</v>
      </c>
      <c r="CN57" s="329">
        <v>0</v>
      </c>
      <c r="CO57" s="329">
        <v>0</v>
      </c>
      <c r="CP57" s="329">
        <v>0</v>
      </c>
      <c r="CQ57" s="329">
        <v>0</v>
      </c>
      <c r="CR57" s="329">
        <v>0</v>
      </c>
      <c r="CS57" s="329">
        <v>0</v>
      </c>
      <c r="CT57" s="329">
        <v>0</v>
      </c>
      <c r="CU57" s="329">
        <v>0</v>
      </c>
      <c r="CV57" s="329">
        <v>0</v>
      </c>
      <c r="CW57" s="329">
        <v>0</v>
      </c>
      <c r="CX57" s="329">
        <v>0</v>
      </c>
      <c r="CY57" s="329">
        <v>0</v>
      </c>
      <c r="CZ57" s="329">
        <v>0</v>
      </c>
      <c r="DA57" s="329">
        <v>0</v>
      </c>
      <c r="DB57" s="329">
        <v>0</v>
      </c>
      <c r="DC57" s="329">
        <v>0</v>
      </c>
      <c r="DD57" s="329">
        <v>0</v>
      </c>
      <c r="DE57" s="329">
        <v>0</v>
      </c>
      <c r="DF57" s="329">
        <v>0</v>
      </c>
      <c r="DG57" s="330">
        <v>0</v>
      </c>
    </row>
    <row r="58" spans="1:111" ht="15.5" customHeight="1" x14ac:dyDescent="0.2">
      <c r="B58" s="228" t="s">
        <v>337</v>
      </c>
      <c r="C58" s="222" t="s">
        <v>338</v>
      </c>
      <c r="D58" s="327">
        <v>0</v>
      </c>
      <c r="E58" s="329">
        <v>0</v>
      </c>
      <c r="F58" s="329">
        <v>0</v>
      </c>
      <c r="G58" s="329">
        <v>0</v>
      </c>
      <c r="H58" s="329">
        <v>0</v>
      </c>
      <c r="I58" s="329">
        <v>0</v>
      </c>
      <c r="J58" s="329">
        <v>0</v>
      </c>
      <c r="K58" s="329">
        <v>0</v>
      </c>
      <c r="L58" s="329">
        <v>0</v>
      </c>
      <c r="M58" s="329">
        <v>0</v>
      </c>
      <c r="N58" s="329">
        <v>0</v>
      </c>
      <c r="O58" s="329">
        <v>0</v>
      </c>
      <c r="P58" s="329">
        <v>0</v>
      </c>
      <c r="Q58" s="329">
        <v>0</v>
      </c>
      <c r="R58" s="329">
        <v>0</v>
      </c>
      <c r="S58" s="329">
        <v>0</v>
      </c>
      <c r="T58" s="329">
        <v>0</v>
      </c>
      <c r="U58" s="329">
        <v>0</v>
      </c>
      <c r="V58" s="329">
        <v>0</v>
      </c>
      <c r="W58" s="329">
        <v>0</v>
      </c>
      <c r="X58" s="329">
        <v>0</v>
      </c>
      <c r="Y58" s="329">
        <v>0</v>
      </c>
      <c r="Z58" s="329">
        <v>0</v>
      </c>
      <c r="AA58" s="329">
        <v>0</v>
      </c>
      <c r="AB58" s="329">
        <v>0</v>
      </c>
      <c r="AC58" s="329">
        <v>0</v>
      </c>
      <c r="AD58" s="329">
        <v>0</v>
      </c>
      <c r="AE58" s="329">
        <v>0</v>
      </c>
      <c r="AF58" s="329">
        <v>0</v>
      </c>
      <c r="AG58" s="329">
        <v>0</v>
      </c>
      <c r="AH58" s="329">
        <v>0</v>
      </c>
      <c r="AI58" s="329">
        <v>0</v>
      </c>
      <c r="AJ58" s="329">
        <v>0</v>
      </c>
      <c r="AK58" s="329">
        <v>0</v>
      </c>
      <c r="AL58" s="329">
        <v>0</v>
      </c>
      <c r="AM58" s="329">
        <v>0</v>
      </c>
      <c r="AN58" s="329">
        <v>0</v>
      </c>
      <c r="AO58" s="329">
        <v>0</v>
      </c>
      <c r="AP58" s="329">
        <v>0</v>
      </c>
      <c r="AQ58" s="329">
        <v>0</v>
      </c>
      <c r="AR58" s="329">
        <v>0</v>
      </c>
      <c r="AS58" s="329">
        <v>0</v>
      </c>
      <c r="AT58" s="329">
        <v>0</v>
      </c>
      <c r="AU58" s="329">
        <v>0</v>
      </c>
      <c r="AV58" s="329">
        <v>0</v>
      </c>
      <c r="AW58" s="329">
        <v>0</v>
      </c>
      <c r="AX58" s="329">
        <v>0</v>
      </c>
      <c r="AY58" s="329">
        <v>0</v>
      </c>
      <c r="AZ58" s="329">
        <v>0</v>
      </c>
      <c r="BA58" s="329">
        <v>0</v>
      </c>
      <c r="BB58" s="329">
        <v>0</v>
      </c>
      <c r="BC58" s="328">
        <f t="array" ref="BC58">-生産者価格評価表!$DX58/(MMULT(投入係数表!$D58:$DG58,生産者価格評価表!$DZ$7:$DZ$114)+生産者価格評価表!$DO58)</f>
        <v>0.41053312722989127</v>
      </c>
      <c r="BD58" s="329">
        <v>0</v>
      </c>
      <c r="BE58" s="329">
        <v>0</v>
      </c>
      <c r="BF58" s="329">
        <v>0</v>
      </c>
      <c r="BG58" s="329">
        <v>0</v>
      </c>
      <c r="BH58" s="329">
        <v>0</v>
      </c>
      <c r="BI58" s="329">
        <v>0</v>
      </c>
      <c r="BJ58" s="329">
        <v>0</v>
      </c>
      <c r="BK58" s="329">
        <v>0</v>
      </c>
      <c r="BL58" s="329">
        <v>0</v>
      </c>
      <c r="BM58" s="329">
        <v>0</v>
      </c>
      <c r="BN58" s="329">
        <v>0</v>
      </c>
      <c r="BO58" s="329">
        <v>0</v>
      </c>
      <c r="BP58" s="329">
        <v>0</v>
      </c>
      <c r="BQ58" s="329">
        <v>0</v>
      </c>
      <c r="BR58" s="329">
        <v>0</v>
      </c>
      <c r="BS58" s="329">
        <v>0</v>
      </c>
      <c r="BT58" s="329">
        <v>0</v>
      </c>
      <c r="BU58" s="329">
        <v>0</v>
      </c>
      <c r="BV58" s="329">
        <v>0</v>
      </c>
      <c r="BW58" s="329">
        <v>0</v>
      </c>
      <c r="BX58" s="329">
        <v>0</v>
      </c>
      <c r="BY58" s="329">
        <v>0</v>
      </c>
      <c r="BZ58" s="329">
        <v>0</v>
      </c>
      <c r="CA58" s="329">
        <v>0</v>
      </c>
      <c r="CB58" s="329">
        <v>0</v>
      </c>
      <c r="CC58" s="329">
        <v>0</v>
      </c>
      <c r="CD58" s="329">
        <v>0</v>
      </c>
      <c r="CE58" s="329">
        <v>0</v>
      </c>
      <c r="CF58" s="329">
        <v>0</v>
      </c>
      <c r="CG58" s="329">
        <v>0</v>
      </c>
      <c r="CH58" s="329">
        <v>0</v>
      </c>
      <c r="CI58" s="329">
        <v>0</v>
      </c>
      <c r="CJ58" s="329">
        <v>0</v>
      </c>
      <c r="CK58" s="329">
        <v>0</v>
      </c>
      <c r="CL58" s="329">
        <v>0</v>
      </c>
      <c r="CM58" s="329">
        <v>0</v>
      </c>
      <c r="CN58" s="329">
        <v>0</v>
      </c>
      <c r="CO58" s="329">
        <v>0</v>
      </c>
      <c r="CP58" s="329">
        <v>0</v>
      </c>
      <c r="CQ58" s="329">
        <v>0</v>
      </c>
      <c r="CR58" s="329">
        <v>0</v>
      </c>
      <c r="CS58" s="329">
        <v>0</v>
      </c>
      <c r="CT58" s="329">
        <v>0</v>
      </c>
      <c r="CU58" s="329">
        <v>0</v>
      </c>
      <c r="CV58" s="329">
        <v>0</v>
      </c>
      <c r="CW58" s="329">
        <v>0</v>
      </c>
      <c r="CX58" s="329">
        <v>0</v>
      </c>
      <c r="CY58" s="329">
        <v>0</v>
      </c>
      <c r="CZ58" s="329">
        <v>0</v>
      </c>
      <c r="DA58" s="329">
        <v>0</v>
      </c>
      <c r="DB58" s="329">
        <v>0</v>
      </c>
      <c r="DC58" s="329">
        <v>0</v>
      </c>
      <c r="DD58" s="329">
        <v>0</v>
      </c>
      <c r="DE58" s="329">
        <v>0</v>
      </c>
      <c r="DF58" s="329">
        <v>0</v>
      </c>
      <c r="DG58" s="330">
        <v>0</v>
      </c>
    </row>
    <row r="59" spans="1:111" ht="15.5" customHeight="1" x14ac:dyDescent="0.2">
      <c r="B59" s="228" t="s">
        <v>339</v>
      </c>
      <c r="C59" s="222" t="s">
        <v>340</v>
      </c>
      <c r="D59" s="327">
        <v>0</v>
      </c>
      <c r="E59" s="329">
        <v>0</v>
      </c>
      <c r="F59" s="329">
        <v>0</v>
      </c>
      <c r="G59" s="329">
        <v>0</v>
      </c>
      <c r="H59" s="329">
        <v>0</v>
      </c>
      <c r="I59" s="329">
        <v>0</v>
      </c>
      <c r="J59" s="329">
        <v>0</v>
      </c>
      <c r="K59" s="329">
        <v>0</v>
      </c>
      <c r="L59" s="329">
        <v>0</v>
      </c>
      <c r="M59" s="329">
        <v>0</v>
      </c>
      <c r="N59" s="329">
        <v>0</v>
      </c>
      <c r="O59" s="329">
        <v>0</v>
      </c>
      <c r="P59" s="329">
        <v>0</v>
      </c>
      <c r="Q59" s="329">
        <v>0</v>
      </c>
      <c r="R59" s="329">
        <v>0</v>
      </c>
      <c r="S59" s="329">
        <v>0</v>
      </c>
      <c r="T59" s="329">
        <v>0</v>
      </c>
      <c r="U59" s="329">
        <v>0</v>
      </c>
      <c r="V59" s="329">
        <v>0</v>
      </c>
      <c r="W59" s="329">
        <v>0</v>
      </c>
      <c r="X59" s="329">
        <v>0</v>
      </c>
      <c r="Y59" s="329">
        <v>0</v>
      </c>
      <c r="Z59" s="329">
        <v>0</v>
      </c>
      <c r="AA59" s="329">
        <v>0</v>
      </c>
      <c r="AB59" s="329">
        <v>0</v>
      </c>
      <c r="AC59" s="329">
        <v>0</v>
      </c>
      <c r="AD59" s="329">
        <v>0</v>
      </c>
      <c r="AE59" s="329">
        <v>0</v>
      </c>
      <c r="AF59" s="329">
        <v>0</v>
      </c>
      <c r="AG59" s="329">
        <v>0</v>
      </c>
      <c r="AH59" s="329">
        <v>0</v>
      </c>
      <c r="AI59" s="329">
        <v>0</v>
      </c>
      <c r="AJ59" s="329">
        <v>0</v>
      </c>
      <c r="AK59" s="329">
        <v>0</v>
      </c>
      <c r="AL59" s="329">
        <v>0</v>
      </c>
      <c r="AM59" s="329">
        <v>0</v>
      </c>
      <c r="AN59" s="329">
        <v>0</v>
      </c>
      <c r="AO59" s="329">
        <v>0</v>
      </c>
      <c r="AP59" s="329">
        <v>0</v>
      </c>
      <c r="AQ59" s="329">
        <v>0</v>
      </c>
      <c r="AR59" s="329">
        <v>0</v>
      </c>
      <c r="AS59" s="329">
        <v>0</v>
      </c>
      <c r="AT59" s="329">
        <v>0</v>
      </c>
      <c r="AU59" s="329">
        <v>0</v>
      </c>
      <c r="AV59" s="329">
        <v>0</v>
      </c>
      <c r="AW59" s="329">
        <v>0</v>
      </c>
      <c r="AX59" s="329">
        <v>0</v>
      </c>
      <c r="AY59" s="329">
        <v>0</v>
      </c>
      <c r="AZ59" s="329">
        <v>0</v>
      </c>
      <c r="BA59" s="329">
        <v>0</v>
      </c>
      <c r="BB59" s="329">
        <v>0</v>
      </c>
      <c r="BC59" s="329">
        <v>0</v>
      </c>
      <c r="BD59" s="328">
        <f t="array" ref="BD59">-生産者価格評価表!$DX59/(MMULT(投入係数表!$D59:$DG59,生産者価格評価表!$DZ$7:$DZ$114)+生産者価格評価表!$DO59)</f>
        <v>0.6080954682261972</v>
      </c>
      <c r="BE59" s="329">
        <v>0</v>
      </c>
      <c r="BF59" s="329">
        <v>0</v>
      </c>
      <c r="BG59" s="329">
        <v>0</v>
      </c>
      <c r="BH59" s="329">
        <v>0</v>
      </c>
      <c r="BI59" s="329">
        <v>0</v>
      </c>
      <c r="BJ59" s="329">
        <v>0</v>
      </c>
      <c r="BK59" s="329">
        <v>0</v>
      </c>
      <c r="BL59" s="329">
        <v>0</v>
      </c>
      <c r="BM59" s="329">
        <v>0</v>
      </c>
      <c r="BN59" s="329">
        <v>0</v>
      </c>
      <c r="BO59" s="329">
        <v>0</v>
      </c>
      <c r="BP59" s="329">
        <v>0</v>
      </c>
      <c r="BQ59" s="329">
        <v>0</v>
      </c>
      <c r="BR59" s="329">
        <v>0</v>
      </c>
      <c r="BS59" s="329">
        <v>0</v>
      </c>
      <c r="BT59" s="329">
        <v>0</v>
      </c>
      <c r="BU59" s="329">
        <v>0</v>
      </c>
      <c r="BV59" s="329">
        <v>0</v>
      </c>
      <c r="BW59" s="329">
        <v>0</v>
      </c>
      <c r="BX59" s="329">
        <v>0</v>
      </c>
      <c r="BY59" s="329">
        <v>0</v>
      </c>
      <c r="BZ59" s="329">
        <v>0</v>
      </c>
      <c r="CA59" s="329">
        <v>0</v>
      </c>
      <c r="CB59" s="329">
        <v>0</v>
      </c>
      <c r="CC59" s="329">
        <v>0</v>
      </c>
      <c r="CD59" s="329">
        <v>0</v>
      </c>
      <c r="CE59" s="329">
        <v>0</v>
      </c>
      <c r="CF59" s="329">
        <v>0</v>
      </c>
      <c r="CG59" s="329">
        <v>0</v>
      </c>
      <c r="CH59" s="329">
        <v>0</v>
      </c>
      <c r="CI59" s="329">
        <v>0</v>
      </c>
      <c r="CJ59" s="329">
        <v>0</v>
      </c>
      <c r="CK59" s="329">
        <v>0</v>
      </c>
      <c r="CL59" s="329">
        <v>0</v>
      </c>
      <c r="CM59" s="329">
        <v>0</v>
      </c>
      <c r="CN59" s="329">
        <v>0</v>
      </c>
      <c r="CO59" s="329">
        <v>0</v>
      </c>
      <c r="CP59" s="329">
        <v>0</v>
      </c>
      <c r="CQ59" s="329">
        <v>0</v>
      </c>
      <c r="CR59" s="329">
        <v>0</v>
      </c>
      <c r="CS59" s="329">
        <v>0</v>
      </c>
      <c r="CT59" s="329">
        <v>0</v>
      </c>
      <c r="CU59" s="329">
        <v>0</v>
      </c>
      <c r="CV59" s="329">
        <v>0</v>
      </c>
      <c r="CW59" s="329">
        <v>0</v>
      </c>
      <c r="CX59" s="329">
        <v>0</v>
      </c>
      <c r="CY59" s="329">
        <v>0</v>
      </c>
      <c r="CZ59" s="329">
        <v>0</v>
      </c>
      <c r="DA59" s="329">
        <v>0</v>
      </c>
      <c r="DB59" s="329">
        <v>0</v>
      </c>
      <c r="DC59" s="329">
        <v>0</v>
      </c>
      <c r="DD59" s="329">
        <v>0</v>
      </c>
      <c r="DE59" s="329">
        <v>0</v>
      </c>
      <c r="DF59" s="329">
        <v>0</v>
      </c>
      <c r="DG59" s="330">
        <v>0</v>
      </c>
    </row>
    <row r="60" spans="1:111" ht="15.5" customHeight="1" x14ac:dyDescent="0.2">
      <c r="B60" s="228" t="s">
        <v>341</v>
      </c>
      <c r="C60" s="222" t="s">
        <v>342</v>
      </c>
      <c r="D60" s="327">
        <v>0</v>
      </c>
      <c r="E60" s="329">
        <v>0</v>
      </c>
      <c r="F60" s="329">
        <v>0</v>
      </c>
      <c r="G60" s="329">
        <v>0</v>
      </c>
      <c r="H60" s="329">
        <v>0</v>
      </c>
      <c r="I60" s="329">
        <v>0</v>
      </c>
      <c r="J60" s="329">
        <v>0</v>
      </c>
      <c r="K60" s="329">
        <v>0</v>
      </c>
      <c r="L60" s="329">
        <v>0</v>
      </c>
      <c r="M60" s="329">
        <v>0</v>
      </c>
      <c r="N60" s="329">
        <v>0</v>
      </c>
      <c r="O60" s="329">
        <v>0</v>
      </c>
      <c r="P60" s="329">
        <v>0</v>
      </c>
      <c r="Q60" s="329">
        <v>0</v>
      </c>
      <c r="R60" s="329">
        <v>0</v>
      </c>
      <c r="S60" s="329">
        <v>0</v>
      </c>
      <c r="T60" s="329">
        <v>0</v>
      </c>
      <c r="U60" s="329">
        <v>0</v>
      </c>
      <c r="V60" s="329">
        <v>0</v>
      </c>
      <c r="W60" s="329">
        <v>0</v>
      </c>
      <c r="X60" s="329">
        <v>0</v>
      </c>
      <c r="Y60" s="329">
        <v>0</v>
      </c>
      <c r="Z60" s="329">
        <v>0</v>
      </c>
      <c r="AA60" s="329">
        <v>0</v>
      </c>
      <c r="AB60" s="329">
        <v>0</v>
      </c>
      <c r="AC60" s="329">
        <v>0</v>
      </c>
      <c r="AD60" s="329">
        <v>0</v>
      </c>
      <c r="AE60" s="329">
        <v>0</v>
      </c>
      <c r="AF60" s="329">
        <v>0</v>
      </c>
      <c r="AG60" s="329">
        <v>0</v>
      </c>
      <c r="AH60" s="329">
        <v>0</v>
      </c>
      <c r="AI60" s="329">
        <v>0</v>
      </c>
      <c r="AJ60" s="329">
        <v>0</v>
      </c>
      <c r="AK60" s="329">
        <v>0</v>
      </c>
      <c r="AL60" s="329">
        <v>0</v>
      </c>
      <c r="AM60" s="329">
        <v>0</v>
      </c>
      <c r="AN60" s="329">
        <v>0</v>
      </c>
      <c r="AO60" s="329">
        <v>0</v>
      </c>
      <c r="AP60" s="329">
        <v>0</v>
      </c>
      <c r="AQ60" s="329">
        <v>0</v>
      </c>
      <c r="AR60" s="329">
        <v>0</v>
      </c>
      <c r="AS60" s="329">
        <v>0</v>
      </c>
      <c r="AT60" s="329">
        <v>0</v>
      </c>
      <c r="AU60" s="329">
        <v>0</v>
      </c>
      <c r="AV60" s="329">
        <v>0</v>
      </c>
      <c r="AW60" s="329">
        <v>0</v>
      </c>
      <c r="AX60" s="329">
        <v>0</v>
      </c>
      <c r="AY60" s="329">
        <v>0</v>
      </c>
      <c r="AZ60" s="329">
        <v>0</v>
      </c>
      <c r="BA60" s="329">
        <v>0</v>
      </c>
      <c r="BB60" s="329">
        <v>0</v>
      </c>
      <c r="BC60" s="329">
        <v>0</v>
      </c>
      <c r="BD60" s="329">
        <v>0</v>
      </c>
      <c r="BE60" s="328">
        <f t="array" ref="BE60">-生産者価格評価表!$DX60/(MMULT(投入係数表!$D60:$DG60,生産者価格評価表!$DZ$7:$DZ$114)+生産者価格評価表!$DO60)</f>
        <v>0.72024165126498951</v>
      </c>
      <c r="BF60" s="329">
        <v>0</v>
      </c>
      <c r="BG60" s="329">
        <v>0</v>
      </c>
      <c r="BH60" s="329">
        <v>0</v>
      </c>
      <c r="BI60" s="329">
        <v>0</v>
      </c>
      <c r="BJ60" s="329">
        <v>0</v>
      </c>
      <c r="BK60" s="329">
        <v>0</v>
      </c>
      <c r="BL60" s="329">
        <v>0</v>
      </c>
      <c r="BM60" s="329">
        <v>0</v>
      </c>
      <c r="BN60" s="329">
        <v>0</v>
      </c>
      <c r="BO60" s="329">
        <v>0</v>
      </c>
      <c r="BP60" s="329">
        <v>0</v>
      </c>
      <c r="BQ60" s="329">
        <v>0</v>
      </c>
      <c r="BR60" s="329">
        <v>0</v>
      </c>
      <c r="BS60" s="329">
        <v>0</v>
      </c>
      <c r="BT60" s="329">
        <v>0</v>
      </c>
      <c r="BU60" s="329">
        <v>0</v>
      </c>
      <c r="BV60" s="329">
        <v>0</v>
      </c>
      <c r="BW60" s="329">
        <v>0</v>
      </c>
      <c r="BX60" s="329">
        <v>0</v>
      </c>
      <c r="BY60" s="329">
        <v>0</v>
      </c>
      <c r="BZ60" s="329">
        <v>0</v>
      </c>
      <c r="CA60" s="329">
        <v>0</v>
      </c>
      <c r="CB60" s="329">
        <v>0</v>
      </c>
      <c r="CC60" s="329">
        <v>0</v>
      </c>
      <c r="CD60" s="329">
        <v>0</v>
      </c>
      <c r="CE60" s="329">
        <v>0</v>
      </c>
      <c r="CF60" s="329">
        <v>0</v>
      </c>
      <c r="CG60" s="329">
        <v>0</v>
      </c>
      <c r="CH60" s="329">
        <v>0</v>
      </c>
      <c r="CI60" s="329">
        <v>0</v>
      </c>
      <c r="CJ60" s="329">
        <v>0</v>
      </c>
      <c r="CK60" s="329">
        <v>0</v>
      </c>
      <c r="CL60" s="329">
        <v>0</v>
      </c>
      <c r="CM60" s="329">
        <v>0</v>
      </c>
      <c r="CN60" s="329">
        <v>0</v>
      </c>
      <c r="CO60" s="329">
        <v>0</v>
      </c>
      <c r="CP60" s="329">
        <v>0</v>
      </c>
      <c r="CQ60" s="329">
        <v>0</v>
      </c>
      <c r="CR60" s="329">
        <v>0</v>
      </c>
      <c r="CS60" s="329">
        <v>0</v>
      </c>
      <c r="CT60" s="329">
        <v>0</v>
      </c>
      <c r="CU60" s="329">
        <v>0</v>
      </c>
      <c r="CV60" s="329">
        <v>0</v>
      </c>
      <c r="CW60" s="329">
        <v>0</v>
      </c>
      <c r="CX60" s="329">
        <v>0</v>
      </c>
      <c r="CY60" s="329">
        <v>0</v>
      </c>
      <c r="CZ60" s="329">
        <v>0</v>
      </c>
      <c r="DA60" s="329">
        <v>0</v>
      </c>
      <c r="DB60" s="329">
        <v>0</v>
      </c>
      <c r="DC60" s="329">
        <v>0</v>
      </c>
      <c r="DD60" s="329">
        <v>0</v>
      </c>
      <c r="DE60" s="329">
        <v>0</v>
      </c>
      <c r="DF60" s="329">
        <v>0</v>
      </c>
      <c r="DG60" s="330">
        <v>0</v>
      </c>
    </row>
    <row r="61" spans="1:111" ht="15.5" customHeight="1" x14ac:dyDescent="0.2">
      <c r="B61" s="228" t="s">
        <v>343</v>
      </c>
      <c r="C61" s="222" t="s">
        <v>344</v>
      </c>
      <c r="D61" s="327">
        <v>0</v>
      </c>
      <c r="E61" s="329">
        <v>0</v>
      </c>
      <c r="F61" s="329">
        <v>0</v>
      </c>
      <c r="G61" s="329">
        <v>0</v>
      </c>
      <c r="H61" s="329">
        <v>0</v>
      </c>
      <c r="I61" s="329">
        <v>0</v>
      </c>
      <c r="J61" s="329">
        <v>0</v>
      </c>
      <c r="K61" s="329">
        <v>0</v>
      </c>
      <c r="L61" s="329">
        <v>0</v>
      </c>
      <c r="M61" s="329">
        <v>0</v>
      </c>
      <c r="N61" s="329">
        <v>0</v>
      </c>
      <c r="O61" s="329">
        <v>0</v>
      </c>
      <c r="P61" s="329">
        <v>0</v>
      </c>
      <c r="Q61" s="329">
        <v>0</v>
      </c>
      <c r="R61" s="329">
        <v>0</v>
      </c>
      <c r="S61" s="329">
        <v>0</v>
      </c>
      <c r="T61" s="329">
        <v>0</v>
      </c>
      <c r="U61" s="329">
        <v>0</v>
      </c>
      <c r="V61" s="329">
        <v>0</v>
      </c>
      <c r="W61" s="329">
        <v>0</v>
      </c>
      <c r="X61" s="329">
        <v>0</v>
      </c>
      <c r="Y61" s="329">
        <v>0</v>
      </c>
      <c r="Z61" s="329">
        <v>0</v>
      </c>
      <c r="AA61" s="329">
        <v>0</v>
      </c>
      <c r="AB61" s="329">
        <v>0</v>
      </c>
      <c r="AC61" s="329">
        <v>0</v>
      </c>
      <c r="AD61" s="329">
        <v>0</v>
      </c>
      <c r="AE61" s="329">
        <v>0</v>
      </c>
      <c r="AF61" s="329">
        <v>0</v>
      </c>
      <c r="AG61" s="329">
        <v>0</v>
      </c>
      <c r="AH61" s="329">
        <v>0</v>
      </c>
      <c r="AI61" s="329">
        <v>0</v>
      </c>
      <c r="AJ61" s="329">
        <v>0</v>
      </c>
      <c r="AK61" s="329">
        <v>0</v>
      </c>
      <c r="AL61" s="329">
        <v>0</v>
      </c>
      <c r="AM61" s="329">
        <v>0</v>
      </c>
      <c r="AN61" s="329">
        <v>0</v>
      </c>
      <c r="AO61" s="329">
        <v>0</v>
      </c>
      <c r="AP61" s="329">
        <v>0</v>
      </c>
      <c r="AQ61" s="329">
        <v>0</v>
      </c>
      <c r="AR61" s="329">
        <v>0</v>
      </c>
      <c r="AS61" s="329">
        <v>0</v>
      </c>
      <c r="AT61" s="329">
        <v>0</v>
      </c>
      <c r="AU61" s="329">
        <v>0</v>
      </c>
      <c r="AV61" s="329">
        <v>0</v>
      </c>
      <c r="AW61" s="329">
        <v>0</v>
      </c>
      <c r="AX61" s="329">
        <v>0</v>
      </c>
      <c r="AY61" s="329">
        <v>0</v>
      </c>
      <c r="AZ61" s="329">
        <v>0</v>
      </c>
      <c r="BA61" s="329">
        <v>0</v>
      </c>
      <c r="BB61" s="329">
        <v>0</v>
      </c>
      <c r="BC61" s="329">
        <v>0</v>
      </c>
      <c r="BD61" s="329">
        <v>0</v>
      </c>
      <c r="BE61" s="329">
        <v>0</v>
      </c>
      <c r="BF61" s="328">
        <f t="array" ref="BF61">-生産者価格評価表!$DX61/(MMULT(投入係数表!$D61:$DG61,生産者価格評価表!$DZ$7:$DZ$114)+生産者価格評価表!$DO61)</f>
        <v>0.15138560104328563</v>
      </c>
      <c r="BG61" s="329">
        <v>0</v>
      </c>
      <c r="BH61" s="329">
        <v>0</v>
      </c>
      <c r="BI61" s="329">
        <v>0</v>
      </c>
      <c r="BJ61" s="329">
        <v>0</v>
      </c>
      <c r="BK61" s="329">
        <v>0</v>
      </c>
      <c r="BL61" s="329">
        <v>0</v>
      </c>
      <c r="BM61" s="329">
        <v>0</v>
      </c>
      <c r="BN61" s="329">
        <v>0</v>
      </c>
      <c r="BO61" s="329">
        <v>0</v>
      </c>
      <c r="BP61" s="329">
        <v>0</v>
      </c>
      <c r="BQ61" s="329">
        <v>0</v>
      </c>
      <c r="BR61" s="329">
        <v>0</v>
      </c>
      <c r="BS61" s="329">
        <v>0</v>
      </c>
      <c r="BT61" s="329">
        <v>0</v>
      </c>
      <c r="BU61" s="329">
        <v>0</v>
      </c>
      <c r="BV61" s="329">
        <v>0</v>
      </c>
      <c r="BW61" s="329">
        <v>0</v>
      </c>
      <c r="BX61" s="329">
        <v>0</v>
      </c>
      <c r="BY61" s="329">
        <v>0</v>
      </c>
      <c r="BZ61" s="329">
        <v>0</v>
      </c>
      <c r="CA61" s="329">
        <v>0</v>
      </c>
      <c r="CB61" s="329">
        <v>0</v>
      </c>
      <c r="CC61" s="329">
        <v>0</v>
      </c>
      <c r="CD61" s="329">
        <v>0</v>
      </c>
      <c r="CE61" s="329">
        <v>0</v>
      </c>
      <c r="CF61" s="329">
        <v>0</v>
      </c>
      <c r="CG61" s="329">
        <v>0</v>
      </c>
      <c r="CH61" s="329">
        <v>0</v>
      </c>
      <c r="CI61" s="329">
        <v>0</v>
      </c>
      <c r="CJ61" s="329">
        <v>0</v>
      </c>
      <c r="CK61" s="329">
        <v>0</v>
      </c>
      <c r="CL61" s="329">
        <v>0</v>
      </c>
      <c r="CM61" s="329">
        <v>0</v>
      </c>
      <c r="CN61" s="329">
        <v>0</v>
      </c>
      <c r="CO61" s="329">
        <v>0</v>
      </c>
      <c r="CP61" s="329">
        <v>0</v>
      </c>
      <c r="CQ61" s="329">
        <v>0</v>
      </c>
      <c r="CR61" s="329">
        <v>0</v>
      </c>
      <c r="CS61" s="329">
        <v>0</v>
      </c>
      <c r="CT61" s="329">
        <v>0</v>
      </c>
      <c r="CU61" s="329">
        <v>0</v>
      </c>
      <c r="CV61" s="329">
        <v>0</v>
      </c>
      <c r="CW61" s="329">
        <v>0</v>
      </c>
      <c r="CX61" s="329">
        <v>0</v>
      </c>
      <c r="CY61" s="329">
        <v>0</v>
      </c>
      <c r="CZ61" s="329">
        <v>0</v>
      </c>
      <c r="DA61" s="329">
        <v>0</v>
      </c>
      <c r="DB61" s="329">
        <v>0</v>
      </c>
      <c r="DC61" s="329">
        <v>0</v>
      </c>
      <c r="DD61" s="329">
        <v>0</v>
      </c>
      <c r="DE61" s="329">
        <v>0</v>
      </c>
      <c r="DF61" s="329">
        <v>0</v>
      </c>
      <c r="DG61" s="330">
        <v>0</v>
      </c>
    </row>
    <row r="62" spans="1:111" ht="15.5" customHeight="1" x14ac:dyDescent="0.2">
      <c r="B62" s="228" t="s">
        <v>345</v>
      </c>
      <c r="C62" s="222" t="s">
        <v>346</v>
      </c>
      <c r="D62" s="327">
        <v>0</v>
      </c>
      <c r="E62" s="329">
        <v>0</v>
      </c>
      <c r="F62" s="329">
        <v>0</v>
      </c>
      <c r="G62" s="329">
        <v>0</v>
      </c>
      <c r="H62" s="329">
        <v>0</v>
      </c>
      <c r="I62" s="329">
        <v>0</v>
      </c>
      <c r="J62" s="329">
        <v>0</v>
      </c>
      <c r="K62" s="329">
        <v>0</v>
      </c>
      <c r="L62" s="329">
        <v>0</v>
      </c>
      <c r="M62" s="329">
        <v>0</v>
      </c>
      <c r="N62" s="329">
        <v>0</v>
      </c>
      <c r="O62" s="329">
        <v>0</v>
      </c>
      <c r="P62" s="329">
        <v>0</v>
      </c>
      <c r="Q62" s="329">
        <v>0</v>
      </c>
      <c r="R62" s="329">
        <v>0</v>
      </c>
      <c r="S62" s="329">
        <v>0</v>
      </c>
      <c r="T62" s="329">
        <v>0</v>
      </c>
      <c r="U62" s="329">
        <v>0</v>
      </c>
      <c r="V62" s="329">
        <v>0</v>
      </c>
      <c r="W62" s="329">
        <v>0</v>
      </c>
      <c r="X62" s="329">
        <v>0</v>
      </c>
      <c r="Y62" s="329">
        <v>0</v>
      </c>
      <c r="Z62" s="329">
        <v>0</v>
      </c>
      <c r="AA62" s="329">
        <v>0</v>
      </c>
      <c r="AB62" s="329">
        <v>0</v>
      </c>
      <c r="AC62" s="329">
        <v>0</v>
      </c>
      <c r="AD62" s="329">
        <v>0</v>
      </c>
      <c r="AE62" s="329">
        <v>0</v>
      </c>
      <c r="AF62" s="329">
        <v>0</v>
      </c>
      <c r="AG62" s="329">
        <v>0</v>
      </c>
      <c r="AH62" s="329">
        <v>0</v>
      </c>
      <c r="AI62" s="329">
        <v>0</v>
      </c>
      <c r="AJ62" s="329">
        <v>0</v>
      </c>
      <c r="AK62" s="329">
        <v>0</v>
      </c>
      <c r="AL62" s="329">
        <v>0</v>
      </c>
      <c r="AM62" s="329">
        <v>0</v>
      </c>
      <c r="AN62" s="329">
        <v>0</v>
      </c>
      <c r="AO62" s="329">
        <v>0</v>
      </c>
      <c r="AP62" s="329">
        <v>0</v>
      </c>
      <c r="AQ62" s="329">
        <v>0</v>
      </c>
      <c r="AR62" s="329">
        <v>0</v>
      </c>
      <c r="AS62" s="329">
        <v>0</v>
      </c>
      <c r="AT62" s="329">
        <v>0</v>
      </c>
      <c r="AU62" s="329">
        <v>0</v>
      </c>
      <c r="AV62" s="329">
        <v>0</v>
      </c>
      <c r="AW62" s="329">
        <v>0</v>
      </c>
      <c r="AX62" s="329">
        <v>0</v>
      </c>
      <c r="AY62" s="329">
        <v>0</v>
      </c>
      <c r="AZ62" s="329">
        <v>0</v>
      </c>
      <c r="BA62" s="329">
        <v>0</v>
      </c>
      <c r="BB62" s="329">
        <v>0</v>
      </c>
      <c r="BC62" s="329">
        <v>0</v>
      </c>
      <c r="BD62" s="329">
        <v>0</v>
      </c>
      <c r="BE62" s="329">
        <v>0</v>
      </c>
      <c r="BF62" s="329">
        <v>0</v>
      </c>
      <c r="BG62" s="328">
        <f t="array" ref="BG62">-生産者価格評価表!$DX62/(MMULT(投入係数表!$D62:$DG62,生産者価格評価表!$DZ$7:$DZ$114)+生産者価格評価表!$DO62)</f>
        <v>7.225835110351693E-2</v>
      </c>
      <c r="BH62" s="329">
        <v>0</v>
      </c>
      <c r="BI62" s="329">
        <v>0</v>
      </c>
      <c r="BJ62" s="329">
        <v>0</v>
      </c>
      <c r="BK62" s="329">
        <v>0</v>
      </c>
      <c r="BL62" s="329">
        <v>0</v>
      </c>
      <c r="BM62" s="329">
        <v>0</v>
      </c>
      <c r="BN62" s="329">
        <v>0</v>
      </c>
      <c r="BO62" s="329">
        <v>0</v>
      </c>
      <c r="BP62" s="329">
        <v>0</v>
      </c>
      <c r="BQ62" s="329">
        <v>0</v>
      </c>
      <c r="BR62" s="329">
        <v>0</v>
      </c>
      <c r="BS62" s="329">
        <v>0</v>
      </c>
      <c r="BT62" s="329">
        <v>0</v>
      </c>
      <c r="BU62" s="329">
        <v>0</v>
      </c>
      <c r="BV62" s="329">
        <v>0</v>
      </c>
      <c r="BW62" s="329">
        <v>0</v>
      </c>
      <c r="BX62" s="329">
        <v>0</v>
      </c>
      <c r="BY62" s="329">
        <v>0</v>
      </c>
      <c r="BZ62" s="329">
        <v>0</v>
      </c>
      <c r="CA62" s="329">
        <v>0</v>
      </c>
      <c r="CB62" s="329">
        <v>0</v>
      </c>
      <c r="CC62" s="329">
        <v>0</v>
      </c>
      <c r="CD62" s="329">
        <v>0</v>
      </c>
      <c r="CE62" s="329">
        <v>0</v>
      </c>
      <c r="CF62" s="329">
        <v>0</v>
      </c>
      <c r="CG62" s="329">
        <v>0</v>
      </c>
      <c r="CH62" s="329">
        <v>0</v>
      </c>
      <c r="CI62" s="329">
        <v>0</v>
      </c>
      <c r="CJ62" s="329">
        <v>0</v>
      </c>
      <c r="CK62" s="329">
        <v>0</v>
      </c>
      <c r="CL62" s="329">
        <v>0</v>
      </c>
      <c r="CM62" s="329">
        <v>0</v>
      </c>
      <c r="CN62" s="329">
        <v>0</v>
      </c>
      <c r="CO62" s="329">
        <v>0</v>
      </c>
      <c r="CP62" s="329">
        <v>0</v>
      </c>
      <c r="CQ62" s="329">
        <v>0</v>
      </c>
      <c r="CR62" s="329">
        <v>0</v>
      </c>
      <c r="CS62" s="329">
        <v>0</v>
      </c>
      <c r="CT62" s="329">
        <v>0</v>
      </c>
      <c r="CU62" s="329">
        <v>0</v>
      </c>
      <c r="CV62" s="329">
        <v>0</v>
      </c>
      <c r="CW62" s="329">
        <v>0</v>
      </c>
      <c r="CX62" s="329">
        <v>0</v>
      </c>
      <c r="CY62" s="329">
        <v>0</v>
      </c>
      <c r="CZ62" s="329">
        <v>0</v>
      </c>
      <c r="DA62" s="329">
        <v>0</v>
      </c>
      <c r="DB62" s="329">
        <v>0</v>
      </c>
      <c r="DC62" s="329">
        <v>0</v>
      </c>
      <c r="DD62" s="329">
        <v>0</v>
      </c>
      <c r="DE62" s="329">
        <v>0</v>
      </c>
      <c r="DF62" s="329">
        <v>0</v>
      </c>
      <c r="DG62" s="330">
        <v>0</v>
      </c>
    </row>
    <row r="63" spans="1:111" ht="15.5" customHeight="1" x14ac:dyDescent="0.2">
      <c r="B63" s="228" t="s">
        <v>347</v>
      </c>
      <c r="C63" s="222" t="s">
        <v>225</v>
      </c>
      <c r="D63" s="327">
        <v>0</v>
      </c>
      <c r="E63" s="329">
        <v>0</v>
      </c>
      <c r="F63" s="329">
        <v>0</v>
      </c>
      <c r="G63" s="329">
        <v>0</v>
      </c>
      <c r="H63" s="329">
        <v>0</v>
      </c>
      <c r="I63" s="329">
        <v>0</v>
      </c>
      <c r="J63" s="329">
        <v>0</v>
      </c>
      <c r="K63" s="329">
        <v>0</v>
      </c>
      <c r="L63" s="329">
        <v>0</v>
      </c>
      <c r="M63" s="329">
        <v>0</v>
      </c>
      <c r="N63" s="329">
        <v>0</v>
      </c>
      <c r="O63" s="329">
        <v>0</v>
      </c>
      <c r="P63" s="329">
        <v>0</v>
      </c>
      <c r="Q63" s="329">
        <v>0</v>
      </c>
      <c r="R63" s="329">
        <v>0</v>
      </c>
      <c r="S63" s="329">
        <v>0</v>
      </c>
      <c r="T63" s="329">
        <v>0</v>
      </c>
      <c r="U63" s="329">
        <v>0</v>
      </c>
      <c r="V63" s="329">
        <v>0</v>
      </c>
      <c r="W63" s="329">
        <v>0</v>
      </c>
      <c r="X63" s="329">
        <v>0</v>
      </c>
      <c r="Y63" s="329">
        <v>0</v>
      </c>
      <c r="Z63" s="329">
        <v>0</v>
      </c>
      <c r="AA63" s="329">
        <v>0</v>
      </c>
      <c r="AB63" s="329">
        <v>0</v>
      </c>
      <c r="AC63" s="329">
        <v>0</v>
      </c>
      <c r="AD63" s="329">
        <v>0</v>
      </c>
      <c r="AE63" s="329">
        <v>0</v>
      </c>
      <c r="AF63" s="329">
        <v>0</v>
      </c>
      <c r="AG63" s="329">
        <v>0</v>
      </c>
      <c r="AH63" s="329">
        <v>0</v>
      </c>
      <c r="AI63" s="329">
        <v>0</v>
      </c>
      <c r="AJ63" s="329">
        <v>0</v>
      </c>
      <c r="AK63" s="329">
        <v>0</v>
      </c>
      <c r="AL63" s="329">
        <v>0</v>
      </c>
      <c r="AM63" s="329">
        <v>0</v>
      </c>
      <c r="AN63" s="329">
        <v>0</v>
      </c>
      <c r="AO63" s="329">
        <v>0</v>
      </c>
      <c r="AP63" s="329">
        <v>0</v>
      </c>
      <c r="AQ63" s="329">
        <v>0</v>
      </c>
      <c r="AR63" s="329">
        <v>0</v>
      </c>
      <c r="AS63" s="329">
        <v>0</v>
      </c>
      <c r="AT63" s="329">
        <v>0</v>
      </c>
      <c r="AU63" s="329">
        <v>0</v>
      </c>
      <c r="AV63" s="329">
        <v>0</v>
      </c>
      <c r="AW63" s="329">
        <v>0</v>
      </c>
      <c r="AX63" s="329">
        <v>0</v>
      </c>
      <c r="AY63" s="329">
        <v>0</v>
      </c>
      <c r="AZ63" s="329">
        <v>0</v>
      </c>
      <c r="BA63" s="329">
        <v>0</v>
      </c>
      <c r="BB63" s="329">
        <v>0</v>
      </c>
      <c r="BC63" s="329">
        <v>0</v>
      </c>
      <c r="BD63" s="329">
        <v>0</v>
      </c>
      <c r="BE63" s="329">
        <v>0</v>
      </c>
      <c r="BF63" s="329">
        <v>0</v>
      </c>
      <c r="BG63" s="329">
        <v>0</v>
      </c>
      <c r="BH63" s="328">
        <f t="array" ref="BH63">-生産者価格評価表!$DX63/(MMULT(投入係数表!$D63:$DG63,生産者価格評価表!$DZ$7:$DZ$114)+生産者価格評価表!$DO63)</f>
        <v>5.4247731632098568E-2</v>
      </c>
      <c r="BI63" s="329">
        <v>0</v>
      </c>
      <c r="BJ63" s="329">
        <v>0</v>
      </c>
      <c r="BK63" s="329">
        <v>0</v>
      </c>
      <c r="BL63" s="329">
        <v>0</v>
      </c>
      <c r="BM63" s="329">
        <v>0</v>
      </c>
      <c r="BN63" s="329">
        <v>0</v>
      </c>
      <c r="BO63" s="329">
        <v>0</v>
      </c>
      <c r="BP63" s="329">
        <v>0</v>
      </c>
      <c r="BQ63" s="329">
        <v>0</v>
      </c>
      <c r="BR63" s="329">
        <v>0</v>
      </c>
      <c r="BS63" s="329">
        <v>0</v>
      </c>
      <c r="BT63" s="329">
        <v>0</v>
      </c>
      <c r="BU63" s="329">
        <v>0</v>
      </c>
      <c r="BV63" s="329">
        <v>0</v>
      </c>
      <c r="BW63" s="329">
        <v>0</v>
      </c>
      <c r="BX63" s="329">
        <v>0</v>
      </c>
      <c r="BY63" s="329">
        <v>0</v>
      </c>
      <c r="BZ63" s="329">
        <v>0</v>
      </c>
      <c r="CA63" s="329">
        <v>0</v>
      </c>
      <c r="CB63" s="329">
        <v>0</v>
      </c>
      <c r="CC63" s="329">
        <v>0</v>
      </c>
      <c r="CD63" s="329">
        <v>0</v>
      </c>
      <c r="CE63" s="329">
        <v>0</v>
      </c>
      <c r="CF63" s="329">
        <v>0</v>
      </c>
      <c r="CG63" s="329">
        <v>0</v>
      </c>
      <c r="CH63" s="329">
        <v>0</v>
      </c>
      <c r="CI63" s="329">
        <v>0</v>
      </c>
      <c r="CJ63" s="329">
        <v>0</v>
      </c>
      <c r="CK63" s="329">
        <v>0</v>
      </c>
      <c r="CL63" s="329">
        <v>0</v>
      </c>
      <c r="CM63" s="329">
        <v>0</v>
      </c>
      <c r="CN63" s="329">
        <v>0</v>
      </c>
      <c r="CO63" s="329">
        <v>0</v>
      </c>
      <c r="CP63" s="329">
        <v>0</v>
      </c>
      <c r="CQ63" s="329">
        <v>0</v>
      </c>
      <c r="CR63" s="329">
        <v>0</v>
      </c>
      <c r="CS63" s="329">
        <v>0</v>
      </c>
      <c r="CT63" s="329">
        <v>0</v>
      </c>
      <c r="CU63" s="329">
        <v>0</v>
      </c>
      <c r="CV63" s="329">
        <v>0</v>
      </c>
      <c r="CW63" s="329">
        <v>0</v>
      </c>
      <c r="CX63" s="329">
        <v>0</v>
      </c>
      <c r="CY63" s="329">
        <v>0</v>
      </c>
      <c r="CZ63" s="329">
        <v>0</v>
      </c>
      <c r="DA63" s="329">
        <v>0</v>
      </c>
      <c r="DB63" s="329">
        <v>0</v>
      </c>
      <c r="DC63" s="329">
        <v>0</v>
      </c>
      <c r="DD63" s="329">
        <v>0</v>
      </c>
      <c r="DE63" s="329">
        <v>0</v>
      </c>
      <c r="DF63" s="329">
        <v>0</v>
      </c>
      <c r="DG63" s="330">
        <v>0</v>
      </c>
    </row>
    <row r="64" spans="1:111" ht="15.5" customHeight="1" x14ac:dyDescent="0.2">
      <c r="B64" s="228" t="s">
        <v>348</v>
      </c>
      <c r="C64" s="222" t="s">
        <v>226</v>
      </c>
      <c r="D64" s="327">
        <v>0</v>
      </c>
      <c r="E64" s="329">
        <v>0</v>
      </c>
      <c r="F64" s="329">
        <v>0</v>
      </c>
      <c r="G64" s="329">
        <v>0</v>
      </c>
      <c r="H64" s="329">
        <v>0</v>
      </c>
      <c r="I64" s="329">
        <v>0</v>
      </c>
      <c r="J64" s="329">
        <v>0</v>
      </c>
      <c r="K64" s="329">
        <v>0</v>
      </c>
      <c r="L64" s="329">
        <v>0</v>
      </c>
      <c r="M64" s="329">
        <v>0</v>
      </c>
      <c r="N64" s="329">
        <v>0</v>
      </c>
      <c r="O64" s="329">
        <v>0</v>
      </c>
      <c r="P64" s="329">
        <v>0</v>
      </c>
      <c r="Q64" s="329">
        <v>0</v>
      </c>
      <c r="R64" s="329">
        <v>0</v>
      </c>
      <c r="S64" s="329">
        <v>0</v>
      </c>
      <c r="T64" s="329">
        <v>0</v>
      </c>
      <c r="U64" s="329">
        <v>0</v>
      </c>
      <c r="V64" s="329">
        <v>0</v>
      </c>
      <c r="W64" s="329">
        <v>0</v>
      </c>
      <c r="X64" s="329">
        <v>0</v>
      </c>
      <c r="Y64" s="329">
        <v>0</v>
      </c>
      <c r="Z64" s="329">
        <v>0</v>
      </c>
      <c r="AA64" s="329">
        <v>0</v>
      </c>
      <c r="AB64" s="329">
        <v>0</v>
      </c>
      <c r="AC64" s="329">
        <v>0</v>
      </c>
      <c r="AD64" s="329">
        <v>0</v>
      </c>
      <c r="AE64" s="329">
        <v>0</v>
      </c>
      <c r="AF64" s="329">
        <v>0</v>
      </c>
      <c r="AG64" s="329">
        <v>0</v>
      </c>
      <c r="AH64" s="329">
        <v>0</v>
      </c>
      <c r="AI64" s="329">
        <v>0</v>
      </c>
      <c r="AJ64" s="329">
        <v>0</v>
      </c>
      <c r="AK64" s="329">
        <v>0</v>
      </c>
      <c r="AL64" s="329">
        <v>0</v>
      </c>
      <c r="AM64" s="329">
        <v>0</v>
      </c>
      <c r="AN64" s="329">
        <v>0</v>
      </c>
      <c r="AO64" s="329">
        <v>0</v>
      </c>
      <c r="AP64" s="329">
        <v>0</v>
      </c>
      <c r="AQ64" s="329">
        <v>0</v>
      </c>
      <c r="AR64" s="329">
        <v>0</v>
      </c>
      <c r="AS64" s="329">
        <v>0</v>
      </c>
      <c r="AT64" s="329">
        <v>0</v>
      </c>
      <c r="AU64" s="329">
        <v>0</v>
      </c>
      <c r="AV64" s="329">
        <v>0</v>
      </c>
      <c r="AW64" s="329">
        <v>0</v>
      </c>
      <c r="AX64" s="329">
        <v>0</v>
      </c>
      <c r="AY64" s="329">
        <v>0</v>
      </c>
      <c r="AZ64" s="329">
        <v>0</v>
      </c>
      <c r="BA64" s="329">
        <v>0</v>
      </c>
      <c r="BB64" s="329">
        <v>0</v>
      </c>
      <c r="BC64" s="329">
        <v>0</v>
      </c>
      <c r="BD64" s="329">
        <v>0</v>
      </c>
      <c r="BE64" s="329">
        <v>0</v>
      </c>
      <c r="BF64" s="329">
        <v>0</v>
      </c>
      <c r="BG64" s="329">
        <v>0</v>
      </c>
      <c r="BH64" s="329">
        <v>0</v>
      </c>
      <c r="BI64" s="328">
        <f t="array" ref="BI64">-生産者価格評価表!$DX64/(MMULT(投入係数表!$D64:$DG64,生産者価格評価表!$DZ$7:$DZ$114)+生産者価格評価表!$DO64)</f>
        <v>8.0077446303480446E-2</v>
      </c>
      <c r="BJ64" s="329">
        <v>0</v>
      </c>
      <c r="BK64" s="329">
        <v>0</v>
      </c>
      <c r="BL64" s="329">
        <v>0</v>
      </c>
      <c r="BM64" s="329">
        <v>0</v>
      </c>
      <c r="BN64" s="329">
        <v>0</v>
      </c>
      <c r="BO64" s="329">
        <v>0</v>
      </c>
      <c r="BP64" s="329">
        <v>0</v>
      </c>
      <c r="BQ64" s="329">
        <v>0</v>
      </c>
      <c r="BR64" s="329">
        <v>0</v>
      </c>
      <c r="BS64" s="329">
        <v>0</v>
      </c>
      <c r="BT64" s="329">
        <v>0</v>
      </c>
      <c r="BU64" s="329">
        <v>0</v>
      </c>
      <c r="BV64" s="329">
        <v>0</v>
      </c>
      <c r="BW64" s="329">
        <v>0</v>
      </c>
      <c r="BX64" s="329">
        <v>0</v>
      </c>
      <c r="BY64" s="329">
        <v>0</v>
      </c>
      <c r="BZ64" s="329">
        <v>0</v>
      </c>
      <c r="CA64" s="329">
        <v>0</v>
      </c>
      <c r="CB64" s="329">
        <v>0</v>
      </c>
      <c r="CC64" s="329">
        <v>0</v>
      </c>
      <c r="CD64" s="329">
        <v>0</v>
      </c>
      <c r="CE64" s="329">
        <v>0</v>
      </c>
      <c r="CF64" s="329">
        <v>0</v>
      </c>
      <c r="CG64" s="329">
        <v>0</v>
      </c>
      <c r="CH64" s="329">
        <v>0</v>
      </c>
      <c r="CI64" s="329">
        <v>0</v>
      </c>
      <c r="CJ64" s="329">
        <v>0</v>
      </c>
      <c r="CK64" s="329">
        <v>0</v>
      </c>
      <c r="CL64" s="329">
        <v>0</v>
      </c>
      <c r="CM64" s="329">
        <v>0</v>
      </c>
      <c r="CN64" s="329">
        <v>0</v>
      </c>
      <c r="CO64" s="329">
        <v>0</v>
      </c>
      <c r="CP64" s="329">
        <v>0</v>
      </c>
      <c r="CQ64" s="329">
        <v>0</v>
      </c>
      <c r="CR64" s="329">
        <v>0</v>
      </c>
      <c r="CS64" s="329">
        <v>0</v>
      </c>
      <c r="CT64" s="329">
        <v>0</v>
      </c>
      <c r="CU64" s="329">
        <v>0</v>
      </c>
      <c r="CV64" s="329">
        <v>0</v>
      </c>
      <c r="CW64" s="329">
        <v>0</v>
      </c>
      <c r="CX64" s="329">
        <v>0</v>
      </c>
      <c r="CY64" s="329">
        <v>0</v>
      </c>
      <c r="CZ64" s="329">
        <v>0</v>
      </c>
      <c r="DA64" s="329">
        <v>0</v>
      </c>
      <c r="DB64" s="329">
        <v>0</v>
      </c>
      <c r="DC64" s="329">
        <v>0</v>
      </c>
      <c r="DD64" s="329">
        <v>0</v>
      </c>
      <c r="DE64" s="329">
        <v>0</v>
      </c>
      <c r="DF64" s="329">
        <v>0</v>
      </c>
      <c r="DG64" s="330">
        <v>0</v>
      </c>
    </row>
    <row r="65" spans="2:111" ht="15.5" customHeight="1" x14ac:dyDescent="0.2">
      <c r="B65" s="228" t="s">
        <v>349</v>
      </c>
      <c r="C65" s="222" t="s">
        <v>227</v>
      </c>
      <c r="D65" s="327">
        <v>0</v>
      </c>
      <c r="E65" s="329">
        <v>0</v>
      </c>
      <c r="F65" s="329">
        <v>0</v>
      </c>
      <c r="G65" s="329">
        <v>0</v>
      </c>
      <c r="H65" s="329">
        <v>0</v>
      </c>
      <c r="I65" s="329">
        <v>0</v>
      </c>
      <c r="J65" s="329">
        <v>0</v>
      </c>
      <c r="K65" s="329">
        <v>0</v>
      </c>
      <c r="L65" s="329">
        <v>0</v>
      </c>
      <c r="M65" s="329">
        <v>0</v>
      </c>
      <c r="N65" s="329">
        <v>0</v>
      </c>
      <c r="O65" s="329">
        <v>0</v>
      </c>
      <c r="P65" s="329">
        <v>0</v>
      </c>
      <c r="Q65" s="329">
        <v>0</v>
      </c>
      <c r="R65" s="329">
        <v>0</v>
      </c>
      <c r="S65" s="329">
        <v>0</v>
      </c>
      <c r="T65" s="329">
        <v>0</v>
      </c>
      <c r="U65" s="329">
        <v>0</v>
      </c>
      <c r="V65" s="329">
        <v>0</v>
      </c>
      <c r="W65" s="329">
        <v>0</v>
      </c>
      <c r="X65" s="329">
        <v>0</v>
      </c>
      <c r="Y65" s="329">
        <v>0</v>
      </c>
      <c r="Z65" s="329">
        <v>0</v>
      </c>
      <c r="AA65" s="329">
        <v>0</v>
      </c>
      <c r="AB65" s="329">
        <v>0</v>
      </c>
      <c r="AC65" s="329">
        <v>0</v>
      </c>
      <c r="AD65" s="329">
        <v>0</v>
      </c>
      <c r="AE65" s="329">
        <v>0</v>
      </c>
      <c r="AF65" s="329">
        <v>0</v>
      </c>
      <c r="AG65" s="329">
        <v>0</v>
      </c>
      <c r="AH65" s="329">
        <v>0</v>
      </c>
      <c r="AI65" s="329">
        <v>0</v>
      </c>
      <c r="AJ65" s="329">
        <v>0</v>
      </c>
      <c r="AK65" s="329">
        <v>0</v>
      </c>
      <c r="AL65" s="329">
        <v>0</v>
      </c>
      <c r="AM65" s="329">
        <v>0</v>
      </c>
      <c r="AN65" s="329">
        <v>0</v>
      </c>
      <c r="AO65" s="329">
        <v>0</v>
      </c>
      <c r="AP65" s="329">
        <v>0</v>
      </c>
      <c r="AQ65" s="329">
        <v>0</v>
      </c>
      <c r="AR65" s="329">
        <v>0</v>
      </c>
      <c r="AS65" s="329">
        <v>0</v>
      </c>
      <c r="AT65" s="329">
        <v>0</v>
      </c>
      <c r="AU65" s="329">
        <v>0</v>
      </c>
      <c r="AV65" s="329">
        <v>0</v>
      </c>
      <c r="AW65" s="329">
        <v>0</v>
      </c>
      <c r="AX65" s="329">
        <v>0</v>
      </c>
      <c r="AY65" s="329">
        <v>0</v>
      </c>
      <c r="AZ65" s="329">
        <v>0</v>
      </c>
      <c r="BA65" s="329">
        <v>0</v>
      </c>
      <c r="BB65" s="329">
        <v>0</v>
      </c>
      <c r="BC65" s="329">
        <v>0</v>
      </c>
      <c r="BD65" s="329">
        <v>0</v>
      </c>
      <c r="BE65" s="329">
        <v>0</v>
      </c>
      <c r="BF65" s="329">
        <v>0</v>
      </c>
      <c r="BG65" s="329">
        <v>0</v>
      </c>
      <c r="BH65" s="329">
        <v>0</v>
      </c>
      <c r="BI65" s="329">
        <v>0</v>
      </c>
      <c r="BJ65" s="328">
        <f t="array" ref="BJ65">-生産者価格評価表!$DX65/(MMULT(投入係数表!$D65:$DG65,生産者価格評価表!$DZ$7:$DZ$114)+生産者価格評価表!$DO65)</f>
        <v>0.29827682369334185</v>
      </c>
      <c r="BK65" s="329">
        <v>0</v>
      </c>
      <c r="BL65" s="329">
        <v>0</v>
      </c>
      <c r="BM65" s="329">
        <v>0</v>
      </c>
      <c r="BN65" s="329">
        <v>0</v>
      </c>
      <c r="BO65" s="329">
        <v>0</v>
      </c>
      <c r="BP65" s="329">
        <v>0</v>
      </c>
      <c r="BQ65" s="329">
        <v>0</v>
      </c>
      <c r="BR65" s="329">
        <v>0</v>
      </c>
      <c r="BS65" s="329">
        <v>0</v>
      </c>
      <c r="BT65" s="329">
        <v>0</v>
      </c>
      <c r="BU65" s="329">
        <v>0</v>
      </c>
      <c r="BV65" s="329">
        <v>0</v>
      </c>
      <c r="BW65" s="329">
        <v>0</v>
      </c>
      <c r="BX65" s="329">
        <v>0</v>
      </c>
      <c r="BY65" s="329">
        <v>0</v>
      </c>
      <c r="BZ65" s="329">
        <v>0</v>
      </c>
      <c r="CA65" s="329">
        <v>0</v>
      </c>
      <c r="CB65" s="329">
        <v>0</v>
      </c>
      <c r="CC65" s="329">
        <v>0</v>
      </c>
      <c r="CD65" s="329">
        <v>0</v>
      </c>
      <c r="CE65" s="329">
        <v>0</v>
      </c>
      <c r="CF65" s="329">
        <v>0</v>
      </c>
      <c r="CG65" s="329">
        <v>0</v>
      </c>
      <c r="CH65" s="329">
        <v>0</v>
      </c>
      <c r="CI65" s="329">
        <v>0</v>
      </c>
      <c r="CJ65" s="329">
        <v>0</v>
      </c>
      <c r="CK65" s="329">
        <v>0</v>
      </c>
      <c r="CL65" s="329">
        <v>0</v>
      </c>
      <c r="CM65" s="329">
        <v>0</v>
      </c>
      <c r="CN65" s="329">
        <v>0</v>
      </c>
      <c r="CO65" s="329">
        <v>0</v>
      </c>
      <c r="CP65" s="329">
        <v>0</v>
      </c>
      <c r="CQ65" s="329">
        <v>0</v>
      </c>
      <c r="CR65" s="329">
        <v>0</v>
      </c>
      <c r="CS65" s="329">
        <v>0</v>
      </c>
      <c r="CT65" s="329">
        <v>0</v>
      </c>
      <c r="CU65" s="329">
        <v>0</v>
      </c>
      <c r="CV65" s="329">
        <v>0</v>
      </c>
      <c r="CW65" s="329">
        <v>0</v>
      </c>
      <c r="CX65" s="329">
        <v>0</v>
      </c>
      <c r="CY65" s="329">
        <v>0</v>
      </c>
      <c r="CZ65" s="329">
        <v>0</v>
      </c>
      <c r="DA65" s="329">
        <v>0</v>
      </c>
      <c r="DB65" s="329">
        <v>0</v>
      </c>
      <c r="DC65" s="329">
        <v>0</v>
      </c>
      <c r="DD65" s="329">
        <v>0</v>
      </c>
      <c r="DE65" s="329">
        <v>0</v>
      </c>
      <c r="DF65" s="329">
        <v>0</v>
      </c>
      <c r="DG65" s="330">
        <v>0</v>
      </c>
    </row>
    <row r="66" spans="2:111" ht="15.5" customHeight="1" x14ac:dyDescent="0.2">
      <c r="B66" s="228" t="s">
        <v>350</v>
      </c>
      <c r="C66" s="222" t="s">
        <v>0</v>
      </c>
      <c r="D66" s="327">
        <v>0</v>
      </c>
      <c r="E66" s="329">
        <v>0</v>
      </c>
      <c r="F66" s="329">
        <v>0</v>
      </c>
      <c r="G66" s="329">
        <v>0</v>
      </c>
      <c r="H66" s="329">
        <v>0</v>
      </c>
      <c r="I66" s="329">
        <v>0</v>
      </c>
      <c r="J66" s="329">
        <v>0</v>
      </c>
      <c r="K66" s="329">
        <v>0</v>
      </c>
      <c r="L66" s="329">
        <v>0</v>
      </c>
      <c r="M66" s="329">
        <v>0</v>
      </c>
      <c r="N66" s="329">
        <v>0</v>
      </c>
      <c r="O66" s="329">
        <v>0</v>
      </c>
      <c r="P66" s="329">
        <v>0</v>
      </c>
      <c r="Q66" s="329">
        <v>0</v>
      </c>
      <c r="R66" s="329">
        <v>0</v>
      </c>
      <c r="S66" s="329">
        <v>0</v>
      </c>
      <c r="T66" s="329">
        <v>0</v>
      </c>
      <c r="U66" s="329">
        <v>0</v>
      </c>
      <c r="V66" s="329">
        <v>0</v>
      </c>
      <c r="W66" s="329">
        <v>0</v>
      </c>
      <c r="X66" s="329">
        <v>0</v>
      </c>
      <c r="Y66" s="329">
        <v>0</v>
      </c>
      <c r="Z66" s="329">
        <v>0</v>
      </c>
      <c r="AA66" s="329">
        <v>0</v>
      </c>
      <c r="AB66" s="329">
        <v>0</v>
      </c>
      <c r="AC66" s="329">
        <v>0</v>
      </c>
      <c r="AD66" s="329">
        <v>0</v>
      </c>
      <c r="AE66" s="329">
        <v>0</v>
      </c>
      <c r="AF66" s="329">
        <v>0</v>
      </c>
      <c r="AG66" s="329">
        <v>0</v>
      </c>
      <c r="AH66" s="329">
        <v>0</v>
      </c>
      <c r="AI66" s="329">
        <v>0</v>
      </c>
      <c r="AJ66" s="329">
        <v>0</v>
      </c>
      <c r="AK66" s="329">
        <v>0</v>
      </c>
      <c r="AL66" s="329">
        <v>0</v>
      </c>
      <c r="AM66" s="329">
        <v>0</v>
      </c>
      <c r="AN66" s="329">
        <v>0</v>
      </c>
      <c r="AO66" s="329">
        <v>0</v>
      </c>
      <c r="AP66" s="329">
        <v>0</v>
      </c>
      <c r="AQ66" s="329">
        <v>0</v>
      </c>
      <c r="AR66" s="329">
        <v>0</v>
      </c>
      <c r="AS66" s="329">
        <v>0</v>
      </c>
      <c r="AT66" s="329">
        <v>0</v>
      </c>
      <c r="AU66" s="329">
        <v>0</v>
      </c>
      <c r="AV66" s="329">
        <v>0</v>
      </c>
      <c r="AW66" s="329">
        <v>0</v>
      </c>
      <c r="AX66" s="329">
        <v>0</v>
      </c>
      <c r="AY66" s="329">
        <v>0</v>
      </c>
      <c r="AZ66" s="329">
        <v>0</v>
      </c>
      <c r="BA66" s="329">
        <v>0</v>
      </c>
      <c r="BB66" s="329">
        <v>0</v>
      </c>
      <c r="BC66" s="329">
        <v>0</v>
      </c>
      <c r="BD66" s="329">
        <v>0</v>
      </c>
      <c r="BE66" s="329">
        <v>0</v>
      </c>
      <c r="BF66" s="329">
        <v>0</v>
      </c>
      <c r="BG66" s="329">
        <v>0</v>
      </c>
      <c r="BH66" s="329">
        <v>0</v>
      </c>
      <c r="BI66" s="329">
        <v>0</v>
      </c>
      <c r="BJ66" s="329">
        <v>0</v>
      </c>
      <c r="BK66" s="328">
        <f t="array" ref="BK66">-生産者価格評価表!$DX66/(MMULT(投入係数表!$D66:$DG66,生産者価格評価表!$DZ$7:$DZ$114)+生産者価格評価表!$DO66)</f>
        <v>0.36248656462933587</v>
      </c>
      <c r="BL66" s="329">
        <v>0</v>
      </c>
      <c r="BM66" s="329">
        <v>0</v>
      </c>
      <c r="BN66" s="329">
        <v>0</v>
      </c>
      <c r="BO66" s="329">
        <v>0</v>
      </c>
      <c r="BP66" s="329">
        <v>0</v>
      </c>
      <c r="BQ66" s="329">
        <v>0</v>
      </c>
      <c r="BR66" s="329">
        <v>0</v>
      </c>
      <c r="BS66" s="329">
        <v>0</v>
      </c>
      <c r="BT66" s="329">
        <v>0</v>
      </c>
      <c r="BU66" s="329">
        <v>0</v>
      </c>
      <c r="BV66" s="329">
        <v>0</v>
      </c>
      <c r="BW66" s="329">
        <v>0</v>
      </c>
      <c r="BX66" s="329">
        <v>0</v>
      </c>
      <c r="BY66" s="329">
        <v>0</v>
      </c>
      <c r="BZ66" s="329">
        <v>0</v>
      </c>
      <c r="CA66" s="329">
        <v>0</v>
      </c>
      <c r="CB66" s="329">
        <v>0</v>
      </c>
      <c r="CC66" s="329">
        <v>0</v>
      </c>
      <c r="CD66" s="329">
        <v>0</v>
      </c>
      <c r="CE66" s="329">
        <v>0</v>
      </c>
      <c r="CF66" s="329">
        <v>0</v>
      </c>
      <c r="CG66" s="329">
        <v>0</v>
      </c>
      <c r="CH66" s="329">
        <v>0</v>
      </c>
      <c r="CI66" s="329">
        <v>0</v>
      </c>
      <c r="CJ66" s="329">
        <v>0</v>
      </c>
      <c r="CK66" s="329">
        <v>0</v>
      </c>
      <c r="CL66" s="329">
        <v>0</v>
      </c>
      <c r="CM66" s="329">
        <v>0</v>
      </c>
      <c r="CN66" s="329">
        <v>0</v>
      </c>
      <c r="CO66" s="329">
        <v>0</v>
      </c>
      <c r="CP66" s="329">
        <v>0</v>
      </c>
      <c r="CQ66" s="329">
        <v>0</v>
      </c>
      <c r="CR66" s="329">
        <v>0</v>
      </c>
      <c r="CS66" s="329">
        <v>0</v>
      </c>
      <c r="CT66" s="329">
        <v>0</v>
      </c>
      <c r="CU66" s="329">
        <v>0</v>
      </c>
      <c r="CV66" s="329">
        <v>0</v>
      </c>
      <c r="CW66" s="329">
        <v>0</v>
      </c>
      <c r="CX66" s="329">
        <v>0</v>
      </c>
      <c r="CY66" s="329">
        <v>0</v>
      </c>
      <c r="CZ66" s="329">
        <v>0</v>
      </c>
      <c r="DA66" s="329">
        <v>0</v>
      </c>
      <c r="DB66" s="329">
        <v>0</v>
      </c>
      <c r="DC66" s="329">
        <v>0</v>
      </c>
      <c r="DD66" s="329">
        <v>0</v>
      </c>
      <c r="DE66" s="329">
        <v>0</v>
      </c>
      <c r="DF66" s="329">
        <v>0</v>
      </c>
      <c r="DG66" s="330">
        <v>0</v>
      </c>
    </row>
    <row r="67" spans="2:111" ht="15.5" customHeight="1" x14ac:dyDescent="0.2">
      <c r="B67" s="228" t="s">
        <v>351</v>
      </c>
      <c r="C67" s="222" t="s">
        <v>352</v>
      </c>
      <c r="D67" s="327">
        <v>0</v>
      </c>
      <c r="E67" s="329">
        <v>0</v>
      </c>
      <c r="F67" s="329">
        <v>0</v>
      </c>
      <c r="G67" s="329">
        <v>0</v>
      </c>
      <c r="H67" s="329">
        <v>0</v>
      </c>
      <c r="I67" s="329">
        <v>0</v>
      </c>
      <c r="J67" s="329">
        <v>0</v>
      </c>
      <c r="K67" s="329">
        <v>0</v>
      </c>
      <c r="L67" s="329">
        <v>0</v>
      </c>
      <c r="M67" s="329">
        <v>0</v>
      </c>
      <c r="N67" s="329">
        <v>0</v>
      </c>
      <c r="O67" s="329">
        <v>0</v>
      </c>
      <c r="P67" s="329">
        <v>0</v>
      </c>
      <c r="Q67" s="329">
        <v>0</v>
      </c>
      <c r="R67" s="329">
        <v>0</v>
      </c>
      <c r="S67" s="329">
        <v>0</v>
      </c>
      <c r="T67" s="329">
        <v>0</v>
      </c>
      <c r="U67" s="329">
        <v>0</v>
      </c>
      <c r="V67" s="329">
        <v>0</v>
      </c>
      <c r="W67" s="329">
        <v>0</v>
      </c>
      <c r="X67" s="329">
        <v>0</v>
      </c>
      <c r="Y67" s="329">
        <v>0</v>
      </c>
      <c r="Z67" s="329">
        <v>0</v>
      </c>
      <c r="AA67" s="329">
        <v>0</v>
      </c>
      <c r="AB67" s="329">
        <v>0</v>
      </c>
      <c r="AC67" s="329">
        <v>0</v>
      </c>
      <c r="AD67" s="329">
        <v>0</v>
      </c>
      <c r="AE67" s="329">
        <v>0</v>
      </c>
      <c r="AF67" s="329">
        <v>0</v>
      </c>
      <c r="AG67" s="329">
        <v>0</v>
      </c>
      <c r="AH67" s="329">
        <v>0</v>
      </c>
      <c r="AI67" s="329">
        <v>0</v>
      </c>
      <c r="AJ67" s="329">
        <v>0</v>
      </c>
      <c r="AK67" s="329">
        <v>0</v>
      </c>
      <c r="AL67" s="329">
        <v>0</v>
      </c>
      <c r="AM67" s="329">
        <v>0</v>
      </c>
      <c r="AN67" s="329">
        <v>0</v>
      </c>
      <c r="AO67" s="329">
        <v>0</v>
      </c>
      <c r="AP67" s="329">
        <v>0</v>
      </c>
      <c r="AQ67" s="329">
        <v>0</v>
      </c>
      <c r="AR67" s="329">
        <v>0</v>
      </c>
      <c r="AS67" s="329">
        <v>0</v>
      </c>
      <c r="AT67" s="329">
        <v>0</v>
      </c>
      <c r="AU67" s="329">
        <v>0</v>
      </c>
      <c r="AV67" s="329">
        <v>0</v>
      </c>
      <c r="AW67" s="329">
        <v>0</v>
      </c>
      <c r="AX67" s="329">
        <v>0</v>
      </c>
      <c r="AY67" s="329">
        <v>0</v>
      </c>
      <c r="AZ67" s="329">
        <v>0</v>
      </c>
      <c r="BA67" s="329">
        <v>0</v>
      </c>
      <c r="BB67" s="329">
        <v>0</v>
      </c>
      <c r="BC67" s="329">
        <v>0</v>
      </c>
      <c r="BD67" s="329">
        <v>0</v>
      </c>
      <c r="BE67" s="329">
        <v>0</v>
      </c>
      <c r="BF67" s="329">
        <v>0</v>
      </c>
      <c r="BG67" s="329">
        <v>0</v>
      </c>
      <c r="BH67" s="329">
        <v>0</v>
      </c>
      <c r="BI67" s="329">
        <v>0</v>
      </c>
      <c r="BJ67" s="329">
        <v>0</v>
      </c>
      <c r="BK67" s="329">
        <v>0</v>
      </c>
      <c r="BL67" s="328">
        <f t="array" ref="BL67">-生産者価格評価表!$DX67/(MMULT(投入係数表!$D67:$DG67,生産者価格評価表!$DZ$7:$DZ$114)+生産者価格評価表!$DO67)</f>
        <v>0</v>
      </c>
      <c r="BM67" s="329">
        <v>0</v>
      </c>
      <c r="BN67" s="329">
        <v>0</v>
      </c>
      <c r="BO67" s="329">
        <v>0</v>
      </c>
      <c r="BP67" s="329">
        <v>0</v>
      </c>
      <c r="BQ67" s="329">
        <v>0</v>
      </c>
      <c r="BR67" s="329">
        <v>0</v>
      </c>
      <c r="BS67" s="329">
        <v>0</v>
      </c>
      <c r="BT67" s="329">
        <v>0</v>
      </c>
      <c r="BU67" s="329">
        <v>0</v>
      </c>
      <c r="BV67" s="329">
        <v>0</v>
      </c>
      <c r="BW67" s="329">
        <v>0</v>
      </c>
      <c r="BX67" s="329">
        <v>0</v>
      </c>
      <c r="BY67" s="329">
        <v>0</v>
      </c>
      <c r="BZ67" s="329">
        <v>0</v>
      </c>
      <c r="CA67" s="329">
        <v>0</v>
      </c>
      <c r="CB67" s="329">
        <v>0</v>
      </c>
      <c r="CC67" s="329">
        <v>0</v>
      </c>
      <c r="CD67" s="329">
        <v>0</v>
      </c>
      <c r="CE67" s="329">
        <v>0</v>
      </c>
      <c r="CF67" s="329">
        <v>0</v>
      </c>
      <c r="CG67" s="329">
        <v>0</v>
      </c>
      <c r="CH67" s="329">
        <v>0</v>
      </c>
      <c r="CI67" s="329">
        <v>0</v>
      </c>
      <c r="CJ67" s="329">
        <v>0</v>
      </c>
      <c r="CK67" s="329">
        <v>0</v>
      </c>
      <c r="CL67" s="329">
        <v>0</v>
      </c>
      <c r="CM67" s="329">
        <v>0</v>
      </c>
      <c r="CN67" s="329">
        <v>0</v>
      </c>
      <c r="CO67" s="329">
        <v>0</v>
      </c>
      <c r="CP67" s="329">
        <v>0</v>
      </c>
      <c r="CQ67" s="329">
        <v>0</v>
      </c>
      <c r="CR67" s="329">
        <v>0</v>
      </c>
      <c r="CS67" s="329">
        <v>0</v>
      </c>
      <c r="CT67" s="329">
        <v>0</v>
      </c>
      <c r="CU67" s="329">
        <v>0</v>
      </c>
      <c r="CV67" s="329">
        <v>0</v>
      </c>
      <c r="CW67" s="329">
        <v>0</v>
      </c>
      <c r="CX67" s="329">
        <v>0</v>
      </c>
      <c r="CY67" s="329">
        <v>0</v>
      </c>
      <c r="CZ67" s="329">
        <v>0</v>
      </c>
      <c r="DA67" s="329">
        <v>0</v>
      </c>
      <c r="DB67" s="329">
        <v>0</v>
      </c>
      <c r="DC67" s="329">
        <v>0</v>
      </c>
      <c r="DD67" s="329">
        <v>0</v>
      </c>
      <c r="DE67" s="329">
        <v>0</v>
      </c>
      <c r="DF67" s="329">
        <v>0</v>
      </c>
      <c r="DG67" s="330">
        <v>0</v>
      </c>
    </row>
    <row r="68" spans="2:111" ht="15.5" customHeight="1" x14ac:dyDescent="0.2">
      <c r="B68" s="228" t="s">
        <v>353</v>
      </c>
      <c r="C68" s="222" t="s">
        <v>228</v>
      </c>
      <c r="D68" s="327">
        <v>0</v>
      </c>
      <c r="E68" s="329">
        <v>0</v>
      </c>
      <c r="F68" s="329">
        <v>0</v>
      </c>
      <c r="G68" s="329">
        <v>0</v>
      </c>
      <c r="H68" s="329">
        <v>0</v>
      </c>
      <c r="I68" s="329">
        <v>0</v>
      </c>
      <c r="J68" s="329">
        <v>0</v>
      </c>
      <c r="K68" s="329">
        <v>0</v>
      </c>
      <c r="L68" s="329">
        <v>0</v>
      </c>
      <c r="M68" s="329">
        <v>0</v>
      </c>
      <c r="N68" s="329">
        <v>0</v>
      </c>
      <c r="O68" s="329">
        <v>0</v>
      </c>
      <c r="P68" s="329">
        <v>0</v>
      </c>
      <c r="Q68" s="329">
        <v>0</v>
      </c>
      <c r="R68" s="329">
        <v>0</v>
      </c>
      <c r="S68" s="329">
        <v>0</v>
      </c>
      <c r="T68" s="329">
        <v>0</v>
      </c>
      <c r="U68" s="329">
        <v>0</v>
      </c>
      <c r="V68" s="329">
        <v>0</v>
      </c>
      <c r="W68" s="329">
        <v>0</v>
      </c>
      <c r="X68" s="329">
        <v>0</v>
      </c>
      <c r="Y68" s="329">
        <v>0</v>
      </c>
      <c r="Z68" s="329">
        <v>0</v>
      </c>
      <c r="AA68" s="329">
        <v>0</v>
      </c>
      <c r="AB68" s="329">
        <v>0</v>
      </c>
      <c r="AC68" s="329">
        <v>0</v>
      </c>
      <c r="AD68" s="329">
        <v>0</v>
      </c>
      <c r="AE68" s="329">
        <v>0</v>
      </c>
      <c r="AF68" s="329">
        <v>0</v>
      </c>
      <c r="AG68" s="329">
        <v>0</v>
      </c>
      <c r="AH68" s="329">
        <v>0</v>
      </c>
      <c r="AI68" s="329">
        <v>0</v>
      </c>
      <c r="AJ68" s="329">
        <v>0</v>
      </c>
      <c r="AK68" s="329">
        <v>0</v>
      </c>
      <c r="AL68" s="329">
        <v>0</v>
      </c>
      <c r="AM68" s="329">
        <v>0</v>
      </c>
      <c r="AN68" s="329">
        <v>0</v>
      </c>
      <c r="AO68" s="329">
        <v>0</v>
      </c>
      <c r="AP68" s="329">
        <v>0</v>
      </c>
      <c r="AQ68" s="329">
        <v>0</v>
      </c>
      <c r="AR68" s="329">
        <v>0</v>
      </c>
      <c r="AS68" s="329">
        <v>0</v>
      </c>
      <c r="AT68" s="329">
        <v>0</v>
      </c>
      <c r="AU68" s="329">
        <v>0</v>
      </c>
      <c r="AV68" s="329">
        <v>0</v>
      </c>
      <c r="AW68" s="329">
        <v>0</v>
      </c>
      <c r="AX68" s="329">
        <v>0</v>
      </c>
      <c r="AY68" s="329">
        <v>0</v>
      </c>
      <c r="AZ68" s="329">
        <v>0</v>
      </c>
      <c r="BA68" s="329">
        <v>0</v>
      </c>
      <c r="BB68" s="329">
        <v>0</v>
      </c>
      <c r="BC68" s="329">
        <v>0</v>
      </c>
      <c r="BD68" s="329">
        <v>0</v>
      </c>
      <c r="BE68" s="329">
        <v>0</v>
      </c>
      <c r="BF68" s="329">
        <v>0</v>
      </c>
      <c r="BG68" s="329">
        <v>0</v>
      </c>
      <c r="BH68" s="329">
        <v>0</v>
      </c>
      <c r="BI68" s="329">
        <v>0</v>
      </c>
      <c r="BJ68" s="329">
        <v>0</v>
      </c>
      <c r="BK68" s="329">
        <v>0</v>
      </c>
      <c r="BL68" s="329">
        <v>0</v>
      </c>
      <c r="BM68" s="328">
        <f t="array" ref="BM68">-生産者価格評価表!$DX68/(MMULT(投入係数表!$D68:$DG68,生産者価格評価表!$DZ$7:$DZ$114)+生産者価格評価表!$DO68)</f>
        <v>0</v>
      </c>
      <c r="BN68" s="329">
        <v>0</v>
      </c>
      <c r="BO68" s="329">
        <v>0</v>
      </c>
      <c r="BP68" s="329">
        <v>0</v>
      </c>
      <c r="BQ68" s="329">
        <v>0</v>
      </c>
      <c r="BR68" s="329">
        <v>0</v>
      </c>
      <c r="BS68" s="329">
        <v>0</v>
      </c>
      <c r="BT68" s="329">
        <v>0</v>
      </c>
      <c r="BU68" s="329">
        <v>0</v>
      </c>
      <c r="BV68" s="329">
        <v>0</v>
      </c>
      <c r="BW68" s="329">
        <v>0</v>
      </c>
      <c r="BX68" s="329">
        <v>0</v>
      </c>
      <c r="BY68" s="329">
        <v>0</v>
      </c>
      <c r="BZ68" s="329">
        <v>0</v>
      </c>
      <c r="CA68" s="329">
        <v>0</v>
      </c>
      <c r="CB68" s="329">
        <v>0</v>
      </c>
      <c r="CC68" s="329">
        <v>0</v>
      </c>
      <c r="CD68" s="329">
        <v>0</v>
      </c>
      <c r="CE68" s="329">
        <v>0</v>
      </c>
      <c r="CF68" s="329">
        <v>0</v>
      </c>
      <c r="CG68" s="329">
        <v>0</v>
      </c>
      <c r="CH68" s="329">
        <v>0</v>
      </c>
      <c r="CI68" s="329">
        <v>0</v>
      </c>
      <c r="CJ68" s="329">
        <v>0</v>
      </c>
      <c r="CK68" s="329">
        <v>0</v>
      </c>
      <c r="CL68" s="329">
        <v>0</v>
      </c>
      <c r="CM68" s="329">
        <v>0</v>
      </c>
      <c r="CN68" s="329">
        <v>0</v>
      </c>
      <c r="CO68" s="329">
        <v>0</v>
      </c>
      <c r="CP68" s="329">
        <v>0</v>
      </c>
      <c r="CQ68" s="329">
        <v>0</v>
      </c>
      <c r="CR68" s="329">
        <v>0</v>
      </c>
      <c r="CS68" s="329">
        <v>0</v>
      </c>
      <c r="CT68" s="329">
        <v>0</v>
      </c>
      <c r="CU68" s="329">
        <v>0</v>
      </c>
      <c r="CV68" s="329">
        <v>0</v>
      </c>
      <c r="CW68" s="329">
        <v>0</v>
      </c>
      <c r="CX68" s="329">
        <v>0</v>
      </c>
      <c r="CY68" s="329">
        <v>0</v>
      </c>
      <c r="CZ68" s="329">
        <v>0</v>
      </c>
      <c r="DA68" s="329">
        <v>0</v>
      </c>
      <c r="DB68" s="329">
        <v>0</v>
      </c>
      <c r="DC68" s="329">
        <v>0</v>
      </c>
      <c r="DD68" s="329">
        <v>0</v>
      </c>
      <c r="DE68" s="329">
        <v>0</v>
      </c>
      <c r="DF68" s="329">
        <v>0</v>
      </c>
      <c r="DG68" s="330">
        <v>0</v>
      </c>
    </row>
    <row r="69" spans="2:111" ht="15.5" customHeight="1" x14ac:dyDescent="0.2">
      <c r="B69" s="228" t="s">
        <v>354</v>
      </c>
      <c r="C69" s="222" t="s">
        <v>229</v>
      </c>
      <c r="D69" s="327">
        <v>0</v>
      </c>
      <c r="E69" s="329">
        <v>0</v>
      </c>
      <c r="F69" s="329">
        <v>0</v>
      </c>
      <c r="G69" s="329">
        <v>0</v>
      </c>
      <c r="H69" s="329">
        <v>0</v>
      </c>
      <c r="I69" s="329">
        <v>0</v>
      </c>
      <c r="J69" s="329">
        <v>0</v>
      </c>
      <c r="K69" s="329">
        <v>0</v>
      </c>
      <c r="L69" s="329">
        <v>0</v>
      </c>
      <c r="M69" s="329">
        <v>0</v>
      </c>
      <c r="N69" s="329">
        <v>0</v>
      </c>
      <c r="O69" s="329">
        <v>0</v>
      </c>
      <c r="P69" s="329">
        <v>0</v>
      </c>
      <c r="Q69" s="329">
        <v>0</v>
      </c>
      <c r="R69" s="329">
        <v>0</v>
      </c>
      <c r="S69" s="329">
        <v>0</v>
      </c>
      <c r="T69" s="329">
        <v>0</v>
      </c>
      <c r="U69" s="329">
        <v>0</v>
      </c>
      <c r="V69" s="329">
        <v>0</v>
      </c>
      <c r="W69" s="329">
        <v>0</v>
      </c>
      <c r="X69" s="329">
        <v>0</v>
      </c>
      <c r="Y69" s="329">
        <v>0</v>
      </c>
      <c r="Z69" s="329">
        <v>0</v>
      </c>
      <c r="AA69" s="329">
        <v>0</v>
      </c>
      <c r="AB69" s="329">
        <v>0</v>
      </c>
      <c r="AC69" s="329">
        <v>0</v>
      </c>
      <c r="AD69" s="329">
        <v>0</v>
      </c>
      <c r="AE69" s="329">
        <v>0</v>
      </c>
      <c r="AF69" s="329">
        <v>0</v>
      </c>
      <c r="AG69" s="329">
        <v>0</v>
      </c>
      <c r="AH69" s="329">
        <v>0</v>
      </c>
      <c r="AI69" s="329">
        <v>0</v>
      </c>
      <c r="AJ69" s="329">
        <v>0</v>
      </c>
      <c r="AK69" s="329">
        <v>0</v>
      </c>
      <c r="AL69" s="329">
        <v>0</v>
      </c>
      <c r="AM69" s="329">
        <v>0</v>
      </c>
      <c r="AN69" s="329">
        <v>0</v>
      </c>
      <c r="AO69" s="329">
        <v>0</v>
      </c>
      <c r="AP69" s="329">
        <v>0</v>
      </c>
      <c r="AQ69" s="329">
        <v>0</v>
      </c>
      <c r="AR69" s="329">
        <v>0</v>
      </c>
      <c r="AS69" s="329">
        <v>0</v>
      </c>
      <c r="AT69" s="329">
        <v>0</v>
      </c>
      <c r="AU69" s="329">
        <v>0</v>
      </c>
      <c r="AV69" s="329">
        <v>0</v>
      </c>
      <c r="AW69" s="329">
        <v>0</v>
      </c>
      <c r="AX69" s="329">
        <v>0</v>
      </c>
      <c r="AY69" s="329">
        <v>0</v>
      </c>
      <c r="AZ69" s="329">
        <v>0</v>
      </c>
      <c r="BA69" s="329">
        <v>0</v>
      </c>
      <c r="BB69" s="329">
        <v>0</v>
      </c>
      <c r="BC69" s="329">
        <v>0</v>
      </c>
      <c r="BD69" s="329">
        <v>0</v>
      </c>
      <c r="BE69" s="329">
        <v>0</v>
      </c>
      <c r="BF69" s="329">
        <v>0</v>
      </c>
      <c r="BG69" s="329">
        <v>0</v>
      </c>
      <c r="BH69" s="329">
        <v>0</v>
      </c>
      <c r="BI69" s="329">
        <v>0</v>
      </c>
      <c r="BJ69" s="329">
        <v>0</v>
      </c>
      <c r="BK69" s="329">
        <v>0</v>
      </c>
      <c r="BL69" s="329">
        <v>0</v>
      </c>
      <c r="BM69" s="329">
        <v>0</v>
      </c>
      <c r="BN69" s="328">
        <f t="array" ref="BN69">-生産者価格評価表!$DX69/(MMULT(投入係数表!$D69:$DG69,生産者価格評価表!$DZ$7:$DZ$114)+生産者価格評価表!$DO69)</f>
        <v>0</v>
      </c>
      <c r="BO69" s="329">
        <v>0</v>
      </c>
      <c r="BP69" s="329">
        <v>0</v>
      </c>
      <c r="BQ69" s="329">
        <v>0</v>
      </c>
      <c r="BR69" s="329">
        <v>0</v>
      </c>
      <c r="BS69" s="329">
        <v>0</v>
      </c>
      <c r="BT69" s="329">
        <v>0</v>
      </c>
      <c r="BU69" s="329">
        <v>0</v>
      </c>
      <c r="BV69" s="329">
        <v>0</v>
      </c>
      <c r="BW69" s="329">
        <v>0</v>
      </c>
      <c r="BX69" s="329">
        <v>0</v>
      </c>
      <c r="BY69" s="329">
        <v>0</v>
      </c>
      <c r="BZ69" s="329">
        <v>0</v>
      </c>
      <c r="CA69" s="329">
        <v>0</v>
      </c>
      <c r="CB69" s="329">
        <v>0</v>
      </c>
      <c r="CC69" s="329">
        <v>0</v>
      </c>
      <c r="CD69" s="329">
        <v>0</v>
      </c>
      <c r="CE69" s="329">
        <v>0</v>
      </c>
      <c r="CF69" s="329">
        <v>0</v>
      </c>
      <c r="CG69" s="329">
        <v>0</v>
      </c>
      <c r="CH69" s="329">
        <v>0</v>
      </c>
      <c r="CI69" s="329">
        <v>0</v>
      </c>
      <c r="CJ69" s="329">
        <v>0</v>
      </c>
      <c r="CK69" s="329">
        <v>0</v>
      </c>
      <c r="CL69" s="329">
        <v>0</v>
      </c>
      <c r="CM69" s="329">
        <v>0</v>
      </c>
      <c r="CN69" s="329">
        <v>0</v>
      </c>
      <c r="CO69" s="329">
        <v>0</v>
      </c>
      <c r="CP69" s="329">
        <v>0</v>
      </c>
      <c r="CQ69" s="329">
        <v>0</v>
      </c>
      <c r="CR69" s="329">
        <v>0</v>
      </c>
      <c r="CS69" s="329">
        <v>0</v>
      </c>
      <c r="CT69" s="329">
        <v>0</v>
      </c>
      <c r="CU69" s="329">
        <v>0</v>
      </c>
      <c r="CV69" s="329">
        <v>0</v>
      </c>
      <c r="CW69" s="329">
        <v>0</v>
      </c>
      <c r="CX69" s="329">
        <v>0</v>
      </c>
      <c r="CY69" s="329">
        <v>0</v>
      </c>
      <c r="CZ69" s="329">
        <v>0</v>
      </c>
      <c r="DA69" s="329">
        <v>0</v>
      </c>
      <c r="DB69" s="329">
        <v>0</v>
      </c>
      <c r="DC69" s="329">
        <v>0</v>
      </c>
      <c r="DD69" s="329">
        <v>0</v>
      </c>
      <c r="DE69" s="329">
        <v>0</v>
      </c>
      <c r="DF69" s="329">
        <v>0</v>
      </c>
      <c r="DG69" s="330">
        <v>0</v>
      </c>
    </row>
    <row r="70" spans="2:111" ht="15.5" customHeight="1" x14ac:dyDescent="0.2">
      <c r="B70" s="228" t="s">
        <v>355</v>
      </c>
      <c r="C70" s="222" t="s">
        <v>356</v>
      </c>
      <c r="D70" s="327">
        <v>0</v>
      </c>
      <c r="E70" s="329">
        <v>0</v>
      </c>
      <c r="F70" s="329">
        <v>0</v>
      </c>
      <c r="G70" s="329">
        <v>0</v>
      </c>
      <c r="H70" s="329">
        <v>0</v>
      </c>
      <c r="I70" s="329">
        <v>0</v>
      </c>
      <c r="J70" s="329">
        <v>0</v>
      </c>
      <c r="K70" s="329">
        <v>0</v>
      </c>
      <c r="L70" s="329">
        <v>0</v>
      </c>
      <c r="M70" s="329">
        <v>0</v>
      </c>
      <c r="N70" s="329">
        <v>0</v>
      </c>
      <c r="O70" s="329">
        <v>0</v>
      </c>
      <c r="P70" s="329">
        <v>0</v>
      </c>
      <c r="Q70" s="329">
        <v>0</v>
      </c>
      <c r="R70" s="329">
        <v>0</v>
      </c>
      <c r="S70" s="329">
        <v>0</v>
      </c>
      <c r="T70" s="329">
        <v>0</v>
      </c>
      <c r="U70" s="329">
        <v>0</v>
      </c>
      <c r="V70" s="329">
        <v>0</v>
      </c>
      <c r="W70" s="329">
        <v>0</v>
      </c>
      <c r="X70" s="329">
        <v>0</v>
      </c>
      <c r="Y70" s="329">
        <v>0</v>
      </c>
      <c r="Z70" s="329">
        <v>0</v>
      </c>
      <c r="AA70" s="329">
        <v>0</v>
      </c>
      <c r="AB70" s="329">
        <v>0</v>
      </c>
      <c r="AC70" s="329">
        <v>0</v>
      </c>
      <c r="AD70" s="329">
        <v>0</v>
      </c>
      <c r="AE70" s="329">
        <v>0</v>
      </c>
      <c r="AF70" s="329">
        <v>0</v>
      </c>
      <c r="AG70" s="329">
        <v>0</v>
      </c>
      <c r="AH70" s="329">
        <v>0</v>
      </c>
      <c r="AI70" s="329">
        <v>0</v>
      </c>
      <c r="AJ70" s="329">
        <v>0</v>
      </c>
      <c r="AK70" s="329">
        <v>0</v>
      </c>
      <c r="AL70" s="329">
        <v>0</v>
      </c>
      <c r="AM70" s="329">
        <v>0</v>
      </c>
      <c r="AN70" s="329">
        <v>0</v>
      </c>
      <c r="AO70" s="329">
        <v>0</v>
      </c>
      <c r="AP70" s="329">
        <v>0</v>
      </c>
      <c r="AQ70" s="329">
        <v>0</v>
      </c>
      <c r="AR70" s="329">
        <v>0</v>
      </c>
      <c r="AS70" s="329">
        <v>0</v>
      </c>
      <c r="AT70" s="329">
        <v>0</v>
      </c>
      <c r="AU70" s="329">
        <v>0</v>
      </c>
      <c r="AV70" s="329">
        <v>0</v>
      </c>
      <c r="AW70" s="329">
        <v>0</v>
      </c>
      <c r="AX70" s="329">
        <v>0</v>
      </c>
      <c r="AY70" s="329">
        <v>0</v>
      </c>
      <c r="AZ70" s="329">
        <v>0</v>
      </c>
      <c r="BA70" s="329">
        <v>0</v>
      </c>
      <c r="BB70" s="329">
        <v>0</v>
      </c>
      <c r="BC70" s="329">
        <v>0</v>
      </c>
      <c r="BD70" s="329">
        <v>0</v>
      </c>
      <c r="BE70" s="329">
        <v>0</v>
      </c>
      <c r="BF70" s="329">
        <v>0</v>
      </c>
      <c r="BG70" s="329">
        <v>0</v>
      </c>
      <c r="BH70" s="329">
        <v>0</v>
      </c>
      <c r="BI70" s="329">
        <v>0</v>
      </c>
      <c r="BJ70" s="329">
        <v>0</v>
      </c>
      <c r="BK70" s="329">
        <v>0</v>
      </c>
      <c r="BL70" s="329">
        <v>0</v>
      </c>
      <c r="BM70" s="329">
        <v>0</v>
      </c>
      <c r="BN70" s="329">
        <v>0</v>
      </c>
      <c r="BO70" s="328">
        <f t="array" ref="BO70">-生産者価格評価表!$DX70/(MMULT(投入係数表!$D70:$DG70,生産者価格評価表!$DZ$7:$DZ$114)+生産者価格評価表!$DO70)</f>
        <v>0</v>
      </c>
      <c r="BP70" s="329">
        <v>0</v>
      </c>
      <c r="BQ70" s="329">
        <v>0</v>
      </c>
      <c r="BR70" s="329">
        <v>0</v>
      </c>
      <c r="BS70" s="329">
        <v>0</v>
      </c>
      <c r="BT70" s="329">
        <v>0</v>
      </c>
      <c r="BU70" s="329">
        <v>0</v>
      </c>
      <c r="BV70" s="329">
        <v>0</v>
      </c>
      <c r="BW70" s="329">
        <v>0</v>
      </c>
      <c r="BX70" s="329">
        <v>0</v>
      </c>
      <c r="BY70" s="329">
        <v>0</v>
      </c>
      <c r="BZ70" s="329">
        <v>0</v>
      </c>
      <c r="CA70" s="329">
        <v>0</v>
      </c>
      <c r="CB70" s="329">
        <v>0</v>
      </c>
      <c r="CC70" s="329">
        <v>0</v>
      </c>
      <c r="CD70" s="329">
        <v>0</v>
      </c>
      <c r="CE70" s="329">
        <v>0</v>
      </c>
      <c r="CF70" s="329">
        <v>0</v>
      </c>
      <c r="CG70" s="329">
        <v>0</v>
      </c>
      <c r="CH70" s="329">
        <v>0</v>
      </c>
      <c r="CI70" s="329">
        <v>0</v>
      </c>
      <c r="CJ70" s="329">
        <v>0</v>
      </c>
      <c r="CK70" s="329">
        <v>0</v>
      </c>
      <c r="CL70" s="329">
        <v>0</v>
      </c>
      <c r="CM70" s="329">
        <v>0</v>
      </c>
      <c r="CN70" s="329">
        <v>0</v>
      </c>
      <c r="CO70" s="329">
        <v>0</v>
      </c>
      <c r="CP70" s="329">
        <v>0</v>
      </c>
      <c r="CQ70" s="329">
        <v>0</v>
      </c>
      <c r="CR70" s="329">
        <v>0</v>
      </c>
      <c r="CS70" s="329">
        <v>0</v>
      </c>
      <c r="CT70" s="329">
        <v>0</v>
      </c>
      <c r="CU70" s="329">
        <v>0</v>
      </c>
      <c r="CV70" s="329">
        <v>0</v>
      </c>
      <c r="CW70" s="329">
        <v>0</v>
      </c>
      <c r="CX70" s="329">
        <v>0</v>
      </c>
      <c r="CY70" s="329">
        <v>0</v>
      </c>
      <c r="CZ70" s="329">
        <v>0</v>
      </c>
      <c r="DA70" s="329">
        <v>0</v>
      </c>
      <c r="DB70" s="329">
        <v>0</v>
      </c>
      <c r="DC70" s="329">
        <v>0</v>
      </c>
      <c r="DD70" s="329">
        <v>0</v>
      </c>
      <c r="DE70" s="329">
        <v>0</v>
      </c>
      <c r="DF70" s="329">
        <v>0</v>
      </c>
      <c r="DG70" s="330">
        <v>0</v>
      </c>
    </row>
    <row r="71" spans="2:111" ht="15.5" customHeight="1" x14ac:dyDescent="0.2">
      <c r="B71" s="228" t="s">
        <v>357</v>
      </c>
      <c r="C71" s="222" t="s">
        <v>358</v>
      </c>
      <c r="D71" s="327">
        <v>0</v>
      </c>
      <c r="E71" s="329">
        <v>0</v>
      </c>
      <c r="F71" s="329">
        <v>0</v>
      </c>
      <c r="G71" s="329">
        <v>0</v>
      </c>
      <c r="H71" s="329">
        <v>0</v>
      </c>
      <c r="I71" s="329">
        <v>0</v>
      </c>
      <c r="J71" s="329">
        <v>0</v>
      </c>
      <c r="K71" s="329">
        <v>0</v>
      </c>
      <c r="L71" s="329">
        <v>0</v>
      </c>
      <c r="M71" s="329">
        <v>0</v>
      </c>
      <c r="N71" s="329">
        <v>0</v>
      </c>
      <c r="O71" s="329">
        <v>0</v>
      </c>
      <c r="P71" s="329">
        <v>0</v>
      </c>
      <c r="Q71" s="329">
        <v>0</v>
      </c>
      <c r="R71" s="329">
        <v>0</v>
      </c>
      <c r="S71" s="329">
        <v>0</v>
      </c>
      <c r="T71" s="329">
        <v>0</v>
      </c>
      <c r="U71" s="329">
        <v>0</v>
      </c>
      <c r="V71" s="329">
        <v>0</v>
      </c>
      <c r="W71" s="329">
        <v>0</v>
      </c>
      <c r="X71" s="329">
        <v>0</v>
      </c>
      <c r="Y71" s="329">
        <v>0</v>
      </c>
      <c r="Z71" s="329">
        <v>0</v>
      </c>
      <c r="AA71" s="329">
        <v>0</v>
      </c>
      <c r="AB71" s="329">
        <v>0</v>
      </c>
      <c r="AC71" s="329">
        <v>0</v>
      </c>
      <c r="AD71" s="329">
        <v>0</v>
      </c>
      <c r="AE71" s="329">
        <v>0</v>
      </c>
      <c r="AF71" s="329">
        <v>0</v>
      </c>
      <c r="AG71" s="329">
        <v>0</v>
      </c>
      <c r="AH71" s="329">
        <v>0</v>
      </c>
      <c r="AI71" s="329">
        <v>0</v>
      </c>
      <c r="AJ71" s="329">
        <v>0</v>
      </c>
      <c r="AK71" s="329">
        <v>0</v>
      </c>
      <c r="AL71" s="329">
        <v>0</v>
      </c>
      <c r="AM71" s="329">
        <v>0</v>
      </c>
      <c r="AN71" s="329">
        <v>0</v>
      </c>
      <c r="AO71" s="329">
        <v>0</v>
      </c>
      <c r="AP71" s="329">
        <v>0</v>
      </c>
      <c r="AQ71" s="329">
        <v>0</v>
      </c>
      <c r="AR71" s="329">
        <v>0</v>
      </c>
      <c r="AS71" s="329">
        <v>0</v>
      </c>
      <c r="AT71" s="329">
        <v>0</v>
      </c>
      <c r="AU71" s="329">
        <v>0</v>
      </c>
      <c r="AV71" s="329">
        <v>0</v>
      </c>
      <c r="AW71" s="329">
        <v>0</v>
      </c>
      <c r="AX71" s="329">
        <v>0</v>
      </c>
      <c r="AY71" s="329">
        <v>0</v>
      </c>
      <c r="AZ71" s="329">
        <v>0</v>
      </c>
      <c r="BA71" s="329">
        <v>0</v>
      </c>
      <c r="BB71" s="329">
        <v>0</v>
      </c>
      <c r="BC71" s="329">
        <v>0</v>
      </c>
      <c r="BD71" s="329">
        <v>0</v>
      </c>
      <c r="BE71" s="329">
        <v>0</v>
      </c>
      <c r="BF71" s="329">
        <v>0</v>
      </c>
      <c r="BG71" s="329">
        <v>0</v>
      </c>
      <c r="BH71" s="329">
        <v>0</v>
      </c>
      <c r="BI71" s="329">
        <v>0</v>
      </c>
      <c r="BJ71" s="329">
        <v>0</v>
      </c>
      <c r="BK71" s="329">
        <v>0</v>
      </c>
      <c r="BL71" s="329">
        <v>0</v>
      </c>
      <c r="BM71" s="329">
        <v>0</v>
      </c>
      <c r="BN71" s="329">
        <v>0</v>
      </c>
      <c r="BO71" s="329">
        <v>0</v>
      </c>
      <c r="BP71" s="328">
        <f t="array" ref="BP71">-生産者価格評価表!$DX71/(MMULT(投入係数表!$D71:$DG71,生産者価格評価表!$DZ$7:$DZ$114)+生産者価格評価表!$DO71)</f>
        <v>0</v>
      </c>
      <c r="BQ71" s="329">
        <v>0</v>
      </c>
      <c r="BR71" s="329">
        <v>0</v>
      </c>
      <c r="BS71" s="329">
        <v>0</v>
      </c>
      <c r="BT71" s="329">
        <v>0</v>
      </c>
      <c r="BU71" s="329">
        <v>0</v>
      </c>
      <c r="BV71" s="329">
        <v>0</v>
      </c>
      <c r="BW71" s="329">
        <v>0</v>
      </c>
      <c r="BX71" s="329">
        <v>0</v>
      </c>
      <c r="BY71" s="329">
        <v>0</v>
      </c>
      <c r="BZ71" s="329">
        <v>0</v>
      </c>
      <c r="CA71" s="329">
        <v>0</v>
      </c>
      <c r="CB71" s="329">
        <v>0</v>
      </c>
      <c r="CC71" s="329">
        <v>0</v>
      </c>
      <c r="CD71" s="329">
        <v>0</v>
      </c>
      <c r="CE71" s="329">
        <v>0</v>
      </c>
      <c r="CF71" s="329">
        <v>0</v>
      </c>
      <c r="CG71" s="329">
        <v>0</v>
      </c>
      <c r="CH71" s="329">
        <v>0</v>
      </c>
      <c r="CI71" s="329">
        <v>0</v>
      </c>
      <c r="CJ71" s="329">
        <v>0</v>
      </c>
      <c r="CK71" s="329">
        <v>0</v>
      </c>
      <c r="CL71" s="329">
        <v>0</v>
      </c>
      <c r="CM71" s="329">
        <v>0</v>
      </c>
      <c r="CN71" s="329">
        <v>0</v>
      </c>
      <c r="CO71" s="329">
        <v>0</v>
      </c>
      <c r="CP71" s="329">
        <v>0</v>
      </c>
      <c r="CQ71" s="329">
        <v>0</v>
      </c>
      <c r="CR71" s="329">
        <v>0</v>
      </c>
      <c r="CS71" s="329">
        <v>0</v>
      </c>
      <c r="CT71" s="329">
        <v>0</v>
      </c>
      <c r="CU71" s="329">
        <v>0</v>
      </c>
      <c r="CV71" s="329">
        <v>0</v>
      </c>
      <c r="CW71" s="329">
        <v>0</v>
      </c>
      <c r="CX71" s="329">
        <v>0</v>
      </c>
      <c r="CY71" s="329">
        <v>0</v>
      </c>
      <c r="CZ71" s="329">
        <v>0</v>
      </c>
      <c r="DA71" s="329">
        <v>0</v>
      </c>
      <c r="DB71" s="329">
        <v>0</v>
      </c>
      <c r="DC71" s="329">
        <v>0</v>
      </c>
      <c r="DD71" s="329">
        <v>0</v>
      </c>
      <c r="DE71" s="329">
        <v>0</v>
      </c>
      <c r="DF71" s="329">
        <v>0</v>
      </c>
      <c r="DG71" s="330">
        <v>0</v>
      </c>
    </row>
    <row r="72" spans="2:111" ht="15.5" customHeight="1" x14ac:dyDescent="0.2">
      <c r="B72" s="228" t="s">
        <v>359</v>
      </c>
      <c r="C72" s="222" t="s">
        <v>573</v>
      </c>
      <c r="D72" s="327">
        <v>0</v>
      </c>
      <c r="E72" s="329">
        <v>0</v>
      </c>
      <c r="F72" s="329">
        <v>0</v>
      </c>
      <c r="G72" s="329">
        <v>0</v>
      </c>
      <c r="H72" s="329">
        <v>0</v>
      </c>
      <c r="I72" s="329">
        <v>0</v>
      </c>
      <c r="J72" s="329">
        <v>0</v>
      </c>
      <c r="K72" s="329">
        <v>0</v>
      </c>
      <c r="L72" s="329">
        <v>0</v>
      </c>
      <c r="M72" s="329">
        <v>0</v>
      </c>
      <c r="N72" s="329">
        <v>0</v>
      </c>
      <c r="O72" s="329">
        <v>0</v>
      </c>
      <c r="P72" s="329">
        <v>0</v>
      </c>
      <c r="Q72" s="329">
        <v>0</v>
      </c>
      <c r="R72" s="329">
        <v>0</v>
      </c>
      <c r="S72" s="329">
        <v>0</v>
      </c>
      <c r="T72" s="329">
        <v>0</v>
      </c>
      <c r="U72" s="329">
        <v>0</v>
      </c>
      <c r="V72" s="329">
        <v>0</v>
      </c>
      <c r="W72" s="329">
        <v>0</v>
      </c>
      <c r="X72" s="329">
        <v>0</v>
      </c>
      <c r="Y72" s="329">
        <v>0</v>
      </c>
      <c r="Z72" s="329">
        <v>0</v>
      </c>
      <c r="AA72" s="329">
        <v>0</v>
      </c>
      <c r="AB72" s="329">
        <v>0</v>
      </c>
      <c r="AC72" s="329">
        <v>0</v>
      </c>
      <c r="AD72" s="329">
        <v>0</v>
      </c>
      <c r="AE72" s="329">
        <v>0</v>
      </c>
      <c r="AF72" s="329">
        <v>0</v>
      </c>
      <c r="AG72" s="329">
        <v>0</v>
      </c>
      <c r="AH72" s="329">
        <v>0</v>
      </c>
      <c r="AI72" s="329">
        <v>0</v>
      </c>
      <c r="AJ72" s="329">
        <v>0</v>
      </c>
      <c r="AK72" s="329">
        <v>0</v>
      </c>
      <c r="AL72" s="329">
        <v>0</v>
      </c>
      <c r="AM72" s="329">
        <v>0</v>
      </c>
      <c r="AN72" s="329">
        <v>0</v>
      </c>
      <c r="AO72" s="329">
        <v>0</v>
      </c>
      <c r="AP72" s="329">
        <v>0</v>
      </c>
      <c r="AQ72" s="329">
        <v>0</v>
      </c>
      <c r="AR72" s="329">
        <v>0</v>
      </c>
      <c r="AS72" s="329">
        <v>0</v>
      </c>
      <c r="AT72" s="329">
        <v>0</v>
      </c>
      <c r="AU72" s="329">
        <v>0</v>
      </c>
      <c r="AV72" s="329">
        <v>0</v>
      </c>
      <c r="AW72" s="329">
        <v>0</v>
      </c>
      <c r="AX72" s="329">
        <v>0</v>
      </c>
      <c r="AY72" s="329">
        <v>0</v>
      </c>
      <c r="AZ72" s="329">
        <v>0</v>
      </c>
      <c r="BA72" s="329">
        <v>0</v>
      </c>
      <c r="BB72" s="329">
        <v>0</v>
      </c>
      <c r="BC72" s="329">
        <v>0</v>
      </c>
      <c r="BD72" s="329">
        <v>0</v>
      </c>
      <c r="BE72" s="329">
        <v>0</v>
      </c>
      <c r="BF72" s="329">
        <v>0</v>
      </c>
      <c r="BG72" s="329">
        <v>0</v>
      </c>
      <c r="BH72" s="329">
        <v>0</v>
      </c>
      <c r="BI72" s="329">
        <v>0</v>
      </c>
      <c r="BJ72" s="329">
        <v>0</v>
      </c>
      <c r="BK72" s="329">
        <v>0</v>
      </c>
      <c r="BL72" s="329">
        <v>0</v>
      </c>
      <c r="BM72" s="329">
        <v>0</v>
      </c>
      <c r="BN72" s="329">
        <v>0</v>
      </c>
      <c r="BO72" s="329">
        <v>0</v>
      </c>
      <c r="BP72" s="329">
        <v>0</v>
      </c>
      <c r="BQ72" s="328">
        <f t="array" ref="BQ72">-生産者価格評価表!$DX72/(MMULT(投入係数表!$D72:$DG72,生産者価格評価表!$DZ$7:$DZ$114)+生産者価格評価表!$DO72)</f>
        <v>1.6278071724959371E-4</v>
      </c>
      <c r="BR72" s="329">
        <v>0</v>
      </c>
      <c r="BS72" s="329">
        <v>0</v>
      </c>
      <c r="BT72" s="329">
        <v>0</v>
      </c>
      <c r="BU72" s="329">
        <v>0</v>
      </c>
      <c r="BV72" s="329">
        <v>0</v>
      </c>
      <c r="BW72" s="329">
        <v>0</v>
      </c>
      <c r="BX72" s="329">
        <v>0</v>
      </c>
      <c r="BY72" s="329">
        <v>0</v>
      </c>
      <c r="BZ72" s="329">
        <v>0</v>
      </c>
      <c r="CA72" s="329">
        <v>0</v>
      </c>
      <c r="CB72" s="329">
        <v>0</v>
      </c>
      <c r="CC72" s="329">
        <v>0</v>
      </c>
      <c r="CD72" s="329">
        <v>0</v>
      </c>
      <c r="CE72" s="329">
        <v>0</v>
      </c>
      <c r="CF72" s="329">
        <v>0</v>
      </c>
      <c r="CG72" s="329">
        <v>0</v>
      </c>
      <c r="CH72" s="329">
        <v>0</v>
      </c>
      <c r="CI72" s="329">
        <v>0</v>
      </c>
      <c r="CJ72" s="329">
        <v>0</v>
      </c>
      <c r="CK72" s="329">
        <v>0</v>
      </c>
      <c r="CL72" s="329">
        <v>0</v>
      </c>
      <c r="CM72" s="329">
        <v>0</v>
      </c>
      <c r="CN72" s="329">
        <v>0</v>
      </c>
      <c r="CO72" s="329">
        <v>0</v>
      </c>
      <c r="CP72" s="329">
        <v>0</v>
      </c>
      <c r="CQ72" s="329">
        <v>0</v>
      </c>
      <c r="CR72" s="329">
        <v>0</v>
      </c>
      <c r="CS72" s="329">
        <v>0</v>
      </c>
      <c r="CT72" s="329">
        <v>0</v>
      </c>
      <c r="CU72" s="329">
        <v>0</v>
      </c>
      <c r="CV72" s="329">
        <v>0</v>
      </c>
      <c r="CW72" s="329">
        <v>0</v>
      </c>
      <c r="CX72" s="329">
        <v>0</v>
      </c>
      <c r="CY72" s="329">
        <v>0</v>
      </c>
      <c r="CZ72" s="329">
        <v>0</v>
      </c>
      <c r="DA72" s="329">
        <v>0</v>
      </c>
      <c r="DB72" s="329">
        <v>0</v>
      </c>
      <c r="DC72" s="329">
        <v>0</v>
      </c>
      <c r="DD72" s="329">
        <v>0</v>
      </c>
      <c r="DE72" s="329">
        <v>0</v>
      </c>
      <c r="DF72" s="329">
        <v>0</v>
      </c>
      <c r="DG72" s="330">
        <v>0</v>
      </c>
    </row>
    <row r="73" spans="2:111" ht="15.5" customHeight="1" x14ac:dyDescent="0.2">
      <c r="B73" s="228" t="s">
        <v>360</v>
      </c>
      <c r="C73" s="222" t="s">
        <v>230</v>
      </c>
      <c r="D73" s="327">
        <v>0</v>
      </c>
      <c r="E73" s="329">
        <v>0</v>
      </c>
      <c r="F73" s="329">
        <v>0</v>
      </c>
      <c r="G73" s="329">
        <v>0</v>
      </c>
      <c r="H73" s="329">
        <v>0</v>
      </c>
      <c r="I73" s="329">
        <v>0</v>
      </c>
      <c r="J73" s="329">
        <v>0</v>
      </c>
      <c r="K73" s="329">
        <v>0</v>
      </c>
      <c r="L73" s="329">
        <v>0</v>
      </c>
      <c r="M73" s="329">
        <v>0</v>
      </c>
      <c r="N73" s="329">
        <v>0</v>
      </c>
      <c r="O73" s="329">
        <v>0</v>
      </c>
      <c r="P73" s="329">
        <v>0</v>
      </c>
      <c r="Q73" s="329">
        <v>0</v>
      </c>
      <c r="R73" s="329">
        <v>0</v>
      </c>
      <c r="S73" s="329">
        <v>0</v>
      </c>
      <c r="T73" s="329">
        <v>0</v>
      </c>
      <c r="U73" s="329">
        <v>0</v>
      </c>
      <c r="V73" s="329">
        <v>0</v>
      </c>
      <c r="W73" s="329">
        <v>0</v>
      </c>
      <c r="X73" s="329">
        <v>0</v>
      </c>
      <c r="Y73" s="329">
        <v>0</v>
      </c>
      <c r="Z73" s="329">
        <v>0</v>
      </c>
      <c r="AA73" s="329">
        <v>0</v>
      </c>
      <c r="AB73" s="329">
        <v>0</v>
      </c>
      <c r="AC73" s="329">
        <v>0</v>
      </c>
      <c r="AD73" s="329">
        <v>0</v>
      </c>
      <c r="AE73" s="329">
        <v>0</v>
      </c>
      <c r="AF73" s="329">
        <v>0</v>
      </c>
      <c r="AG73" s="329">
        <v>0</v>
      </c>
      <c r="AH73" s="329">
        <v>0</v>
      </c>
      <c r="AI73" s="329">
        <v>0</v>
      </c>
      <c r="AJ73" s="329">
        <v>0</v>
      </c>
      <c r="AK73" s="329">
        <v>0</v>
      </c>
      <c r="AL73" s="329">
        <v>0</v>
      </c>
      <c r="AM73" s="329">
        <v>0</v>
      </c>
      <c r="AN73" s="329">
        <v>0</v>
      </c>
      <c r="AO73" s="329">
        <v>0</v>
      </c>
      <c r="AP73" s="329">
        <v>0</v>
      </c>
      <c r="AQ73" s="329">
        <v>0</v>
      </c>
      <c r="AR73" s="329">
        <v>0</v>
      </c>
      <c r="AS73" s="329">
        <v>0</v>
      </c>
      <c r="AT73" s="329">
        <v>0</v>
      </c>
      <c r="AU73" s="329">
        <v>0</v>
      </c>
      <c r="AV73" s="329">
        <v>0</v>
      </c>
      <c r="AW73" s="329">
        <v>0</v>
      </c>
      <c r="AX73" s="329">
        <v>0</v>
      </c>
      <c r="AY73" s="329">
        <v>0</v>
      </c>
      <c r="AZ73" s="329">
        <v>0</v>
      </c>
      <c r="BA73" s="329">
        <v>0</v>
      </c>
      <c r="BB73" s="329">
        <v>0</v>
      </c>
      <c r="BC73" s="329">
        <v>0</v>
      </c>
      <c r="BD73" s="329">
        <v>0</v>
      </c>
      <c r="BE73" s="329">
        <v>0</v>
      </c>
      <c r="BF73" s="329">
        <v>0</v>
      </c>
      <c r="BG73" s="329">
        <v>0</v>
      </c>
      <c r="BH73" s="329">
        <v>0</v>
      </c>
      <c r="BI73" s="329">
        <v>0</v>
      </c>
      <c r="BJ73" s="329">
        <v>0</v>
      </c>
      <c r="BK73" s="329">
        <v>0</v>
      </c>
      <c r="BL73" s="329">
        <v>0</v>
      </c>
      <c r="BM73" s="329">
        <v>0</v>
      </c>
      <c r="BN73" s="329">
        <v>0</v>
      </c>
      <c r="BO73" s="329">
        <v>0</v>
      </c>
      <c r="BP73" s="329">
        <v>0</v>
      </c>
      <c r="BQ73" s="329">
        <v>0</v>
      </c>
      <c r="BR73" s="328">
        <f t="array" ref="BR73">-生産者価格評価表!$DX73/(MMULT(投入係数表!$D73:$DG73,生産者価格評価表!$DZ$7:$DZ$114)+生産者価格評価表!$DO73)</f>
        <v>9.8095194908674299E-5</v>
      </c>
      <c r="BS73" s="329">
        <v>0</v>
      </c>
      <c r="BT73" s="329">
        <v>0</v>
      </c>
      <c r="BU73" s="329">
        <v>0</v>
      </c>
      <c r="BV73" s="329">
        <v>0</v>
      </c>
      <c r="BW73" s="329">
        <v>0</v>
      </c>
      <c r="BX73" s="329">
        <v>0</v>
      </c>
      <c r="BY73" s="329">
        <v>0</v>
      </c>
      <c r="BZ73" s="329">
        <v>0</v>
      </c>
      <c r="CA73" s="329">
        <v>0</v>
      </c>
      <c r="CB73" s="329">
        <v>0</v>
      </c>
      <c r="CC73" s="329">
        <v>0</v>
      </c>
      <c r="CD73" s="329">
        <v>0</v>
      </c>
      <c r="CE73" s="329">
        <v>0</v>
      </c>
      <c r="CF73" s="329">
        <v>0</v>
      </c>
      <c r="CG73" s="329">
        <v>0</v>
      </c>
      <c r="CH73" s="329">
        <v>0</v>
      </c>
      <c r="CI73" s="329">
        <v>0</v>
      </c>
      <c r="CJ73" s="329">
        <v>0</v>
      </c>
      <c r="CK73" s="329">
        <v>0</v>
      </c>
      <c r="CL73" s="329">
        <v>0</v>
      </c>
      <c r="CM73" s="329">
        <v>0</v>
      </c>
      <c r="CN73" s="329">
        <v>0</v>
      </c>
      <c r="CO73" s="329">
        <v>0</v>
      </c>
      <c r="CP73" s="329">
        <v>0</v>
      </c>
      <c r="CQ73" s="329">
        <v>0</v>
      </c>
      <c r="CR73" s="329">
        <v>0</v>
      </c>
      <c r="CS73" s="329">
        <v>0</v>
      </c>
      <c r="CT73" s="329">
        <v>0</v>
      </c>
      <c r="CU73" s="329">
        <v>0</v>
      </c>
      <c r="CV73" s="329">
        <v>0</v>
      </c>
      <c r="CW73" s="329">
        <v>0</v>
      </c>
      <c r="CX73" s="329">
        <v>0</v>
      </c>
      <c r="CY73" s="329">
        <v>0</v>
      </c>
      <c r="CZ73" s="329">
        <v>0</v>
      </c>
      <c r="DA73" s="329">
        <v>0</v>
      </c>
      <c r="DB73" s="329">
        <v>0</v>
      </c>
      <c r="DC73" s="329">
        <v>0</v>
      </c>
      <c r="DD73" s="329">
        <v>0</v>
      </c>
      <c r="DE73" s="329">
        <v>0</v>
      </c>
      <c r="DF73" s="329">
        <v>0</v>
      </c>
      <c r="DG73" s="330">
        <v>0</v>
      </c>
    </row>
    <row r="74" spans="2:111" ht="15.5" customHeight="1" x14ac:dyDescent="0.2">
      <c r="B74" s="228" t="s">
        <v>361</v>
      </c>
      <c r="C74" s="222" t="s">
        <v>231</v>
      </c>
      <c r="D74" s="327">
        <v>0</v>
      </c>
      <c r="E74" s="329">
        <v>0</v>
      </c>
      <c r="F74" s="329">
        <v>0</v>
      </c>
      <c r="G74" s="329">
        <v>0</v>
      </c>
      <c r="H74" s="329">
        <v>0</v>
      </c>
      <c r="I74" s="329">
        <v>0</v>
      </c>
      <c r="J74" s="329">
        <v>0</v>
      </c>
      <c r="K74" s="329">
        <v>0</v>
      </c>
      <c r="L74" s="329">
        <v>0</v>
      </c>
      <c r="M74" s="329">
        <v>0</v>
      </c>
      <c r="N74" s="329">
        <v>0</v>
      </c>
      <c r="O74" s="329">
        <v>0</v>
      </c>
      <c r="P74" s="329">
        <v>0</v>
      </c>
      <c r="Q74" s="329">
        <v>0</v>
      </c>
      <c r="R74" s="329">
        <v>0</v>
      </c>
      <c r="S74" s="329">
        <v>0</v>
      </c>
      <c r="T74" s="329">
        <v>0</v>
      </c>
      <c r="U74" s="329">
        <v>0</v>
      </c>
      <c r="V74" s="329">
        <v>0</v>
      </c>
      <c r="W74" s="329">
        <v>0</v>
      </c>
      <c r="X74" s="329">
        <v>0</v>
      </c>
      <c r="Y74" s="329">
        <v>0</v>
      </c>
      <c r="Z74" s="329">
        <v>0</v>
      </c>
      <c r="AA74" s="329">
        <v>0</v>
      </c>
      <c r="AB74" s="329">
        <v>0</v>
      </c>
      <c r="AC74" s="329">
        <v>0</v>
      </c>
      <c r="AD74" s="329">
        <v>0</v>
      </c>
      <c r="AE74" s="329">
        <v>0</v>
      </c>
      <c r="AF74" s="329">
        <v>0</v>
      </c>
      <c r="AG74" s="329">
        <v>0</v>
      </c>
      <c r="AH74" s="329">
        <v>0</v>
      </c>
      <c r="AI74" s="329">
        <v>0</v>
      </c>
      <c r="AJ74" s="329">
        <v>0</v>
      </c>
      <c r="AK74" s="329">
        <v>0</v>
      </c>
      <c r="AL74" s="329">
        <v>0</v>
      </c>
      <c r="AM74" s="329">
        <v>0</v>
      </c>
      <c r="AN74" s="329">
        <v>0</v>
      </c>
      <c r="AO74" s="329">
        <v>0</v>
      </c>
      <c r="AP74" s="329">
        <v>0</v>
      </c>
      <c r="AQ74" s="329">
        <v>0</v>
      </c>
      <c r="AR74" s="329">
        <v>0</v>
      </c>
      <c r="AS74" s="329">
        <v>0</v>
      </c>
      <c r="AT74" s="329">
        <v>0</v>
      </c>
      <c r="AU74" s="329">
        <v>0</v>
      </c>
      <c r="AV74" s="329">
        <v>0</v>
      </c>
      <c r="AW74" s="329">
        <v>0</v>
      </c>
      <c r="AX74" s="329">
        <v>0</v>
      </c>
      <c r="AY74" s="329">
        <v>0</v>
      </c>
      <c r="AZ74" s="329">
        <v>0</v>
      </c>
      <c r="BA74" s="329">
        <v>0</v>
      </c>
      <c r="BB74" s="329">
        <v>0</v>
      </c>
      <c r="BC74" s="329">
        <v>0</v>
      </c>
      <c r="BD74" s="329">
        <v>0</v>
      </c>
      <c r="BE74" s="329">
        <v>0</v>
      </c>
      <c r="BF74" s="329">
        <v>0</v>
      </c>
      <c r="BG74" s="329">
        <v>0</v>
      </c>
      <c r="BH74" s="329">
        <v>0</v>
      </c>
      <c r="BI74" s="329">
        <v>0</v>
      </c>
      <c r="BJ74" s="329">
        <v>0</v>
      </c>
      <c r="BK74" s="329">
        <v>0</v>
      </c>
      <c r="BL74" s="329">
        <v>0</v>
      </c>
      <c r="BM74" s="329">
        <v>0</v>
      </c>
      <c r="BN74" s="329">
        <v>0</v>
      </c>
      <c r="BO74" s="329">
        <v>0</v>
      </c>
      <c r="BP74" s="329">
        <v>0</v>
      </c>
      <c r="BQ74" s="329">
        <v>0</v>
      </c>
      <c r="BR74" s="329">
        <v>0</v>
      </c>
      <c r="BS74" s="328">
        <f t="array" ref="BS74">-生産者価格評価表!$DX74/(MMULT(投入係数表!$D74:$DG74,生産者価格評価表!$DZ$7:$DZ$114)+生産者価格評価表!$DO74)</f>
        <v>1.9396116525491279E-4</v>
      </c>
      <c r="BT74" s="329">
        <v>0</v>
      </c>
      <c r="BU74" s="329">
        <v>0</v>
      </c>
      <c r="BV74" s="329">
        <v>0</v>
      </c>
      <c r="BW74" s="329">
        <v>0</v>
      </c>
      <c r="BX74" s="329">
        <v>0</v>
      </c>
      <c r="BY74" s="329">
        <v>0</v>
      </c>
      <c r="BZ74" s="329">
        <v>0</v>
      </c>
      <c r="CA74" s="329">
        <v>0</v>
      </c>
      <c r="CB74" s="329">
        <v>0</v>
      </c>
      <c r="CC74" s="329">
        <v>0</v>
      </c>
      <c r="CD74" s="329">
        <v>0</v>
      </c>
      <c r="CE74" s="329">
        <v>0</v>
      </c>
      <c r="CF74" s="329">
        <v>0</v>
      </c>
      <c r="CG74" s="329">
        <v>0</v>
      </c>
      <c r="CH74" s="329">
        <v>0</v>
      </c>
      <c r="CI74" s="329">
        <v>0</v>
      </c>
      <c r="CJ74" s="329">
        <v>0</v>
      </c>
      <c r="CK74" s="329">
        <v>0</v>
      </c>
      <c r="CL74" s="329">
        <v>0</v>
      </c>
      <c r="CM74" s="329">
        <v>0</v>
      </c>
      <c r="CN74" s="329">
        <v>0</v>
      </c>
      <c r="CO74" s="329">
        <v>0</v>
      </c>
      <c r="CP74" s="329">
        <v>0</v>
      </c>
      <c r="CQ74" s="329">
        <v>0</v>
      </c>
      <c r="CR74" s="329">
        <v>0</v>
      </c>
      <c r="CS74" s="329">
        <v>0</v>
      </c>
      <c r="CT74" s="329">
        <v>0</v>
      </c>
      <c r="CU74" s="329">
        <v>0</v>
      </c>
      <c r="CV74" s="329">
        <v>0</v>
      </c>
      <c r="CW74" s="329">
        <v>0</v>
      </c>
      <c r="CX74" s="329">
        <v>0</v>
      </c>
      <c r="CY74" s="329">
        <v>0</v>
      </c>
      <c r="CZ74" s="329">
        <v>0</v>
      </c>
      <c r="DA74" s="329">
        <v>0</v>
      </c>
      <c r="DB74" s="329">
        <v>0</v>
      </c>
      <c r="DC74" s="329">
        <v>0</v>
      </c>
      <c r="DD74" s="329">
        <v>0</v>
      </c>
      <c r="DE74" s="329">
        <v>0</v>
      </c>
      <c r="DF74" s="329">
        <v>0</v>
      </c>
      <c r="DG74" s="330">
        <v>0</v>
      </c>
    </row>
    <row r="75" spans="2:111" ht="15.5" customHeight="1" x14ac:dyDescent="0.2">
      <c r="B75" s="228" t="s">
        <v>362</v>
      </c>
      <c r="C75" s="222" t="s">
        <v>232</v>
      </c>
      <c r="D75" s="327">
        <v>0</v>
      </c>
      <c r="E75" s="329">
        <v>0</v>
      </c>
      <c r="F75" s="329">
        <v>0</v>
      </c>
      <c r="G75" s="329">
        <v>0</v>
      </c>
      <c r="H75" s="329">
        <v>0</v>
      </c>
      <c r="I75" s="329">
        <v>0</v>
      </c>
      <c r="J75" s="329">
        <v>0</v>
      </c>
      <c r="K75" s="329">
        <v>0</v>
      </c>
      <c r="L75" s="329">
        <v>0</v>
      </c>
      <c r="M75" s="329">
        <v>0</v>
      </c>
      <c r="N75" s="329">
        <v>0</v>
      </c>
      <c r="O75" s="329">
        <v>0</v>
      </c>
      <c r="P75" s="329">
        <v>0</v>
      </c>
      <c r="Q75" s="329">
        <v>0</v>
      </c>
      <c r="R75" s="329">
        <v>0</v>
      </c>
      <c r="S75" s="329">
        <v>0</v>
      </c>
      <c r="T75" s="329">
        <v>0</v>
      </c>
      <c r="U75" s="329">
        <v>0</v>
      </c>
      <c r="V75" s="329">
        <v>0</v>
      </c>
      <c r="W75" s="329">
        <v>0</v>
      </c>
      <c r="X75" s="329">
        <v>0</v>
      </c>
      <c r="Y75" s="329">
        <v>0</v>
      </c>
      <c r="Z75" s="329">
        <v>0</v>
      </c>
      <c r="AA75" s="329">
        <v>0</v>
      </c>
      <c r="AB75" s="329">
        <v>0</v>
      </c>
      <c r="AC75" s="329">
        <v>0</v>
      </c>
      <c r="AD75" s="329">
        <v>0</v>
      </c>
      <c r="AE75" s="329">
        <v>0</v>
      </c>
      <c r="AF75" s="329">
        <v>0</v>
      </c>
      <c r="AG75" s="329">
        <v>0</v>
      </c>
      <c r="AH75" s="329">
        <v>0</v>
      </c>
      <c r="AI75" s="329">
        <v>0</v>
      </c>
      <c r="AJ75" s="329">
        <v>0</v>
      </c>
      <c r="AK75" s="329">
        <v>0</v>
      </c>
      <c r="AL75" s="329">
        <v>0</v>
      </c>
      <c r="AM75" s="329">
        <v>0</v>
      </c>
      <c r="AN75" s="329">
        <v>0</v>
      </c>
      <c r="AO75" s="329">
        <v>0</v>
      </c>
      <c r="AP75" s="329">
        <v>0</v>
      </c>
      <c r="AQ75" s="329">
        <v>0</v>
      </c>
      <c r="AR75" s="329">
        <v>0</v>
      </c>
      <c r="AS75" s="329">
        <v>0</v>
      </c>
      <c r="AT75" s="329">
        <v>0</v>
      </c>
      <c r="AU75" s="329">
        <v>0</v>
      </c>
      <c r="AV75" s="329">
        <v>0</v>
      </c>
      <c r="AW75" s="329">
        <v>0</v>
      </c>
      <c r="AX75" s="329">
        <v>0</v>
      </c>
      <c r="AY75" s="329">
        <v>0</v>
      </c>
      <c r="AZ75" s="329">
        <v>0</v>
      </c>
      <c r="BA75" s="329">
        <v>0</v>
      </c>
      <c r="BB75" s="329">
        <v>0</v>
      </c>
      <c r="BC75" s="329">
        <v>0</v>
      </c>
      <c r="BD75" s="329">
        <v>0</v>
      </c>
      <c r="BE75" s="329">
        <v>0</v>
      </c>
      <c r="BF75" s="329">
        <v>0</v>
      </c>
      <c r="BG75" s="329">
        <v>0</v>
      </c>
      <c r="BH75" s="329">
        <v>0</v>
      </c>
      <c r="BI75" s="329">
        <v>0</v>
      </c>
      <c r="BJ75" s="329">
        <v>0</v>
      </c>
      <c r="BK75" s="329">
        <v>0</v>
      </c>
      <c r="BL75" s="329">
        <v>0</v>
      </c>
      <c r="BM75" s="329">
        <v>0</v>
      </c>
      <c r="BN75" s="329">
        <v>0</v>
      </c>
      <c r="BO75" s="329">
        <v>0</v>
      </c>
      <c r="BP75" s="329">
        <v>0</v>
      </c>
      <c r="BQ75" s="329">
        <v>0</v>
      </c>
      <c r="BR75" s="329">
        <v>0</v>
      </c>
      <c r="BS75" s="329">
        <v>0</v>
      </c>
      <c r="BT75" s="328">
        <f t="array" ref="BT75">-生産者価格評価表!$DX75/(MMULT(投入係数表!$D75:$DG75,生産者価格評価表!$DZ$7:$DZ$114)+生産者価格評価表!$DO75)</f>
        <v>5.3970210782913937E-5</v>
      </c>
      <c r="BU75" s="329">
        <v>0</v>
      </c>
      <c r="BV75" s="329">
        <v>0</v>
      </c>
      <c r="BW75" s="329">
        <v>0</v>
      </c>
      <c r="BX75" s="329">
        <v>0</v>
      </c>
      <c r="BY75" s="329">
        <v>0</v>
      </c>
      <c r="BZ75" s="329">
        <v>0</v>
      </c>
      <c r="CA75" s="329">
        <v>0</v>
      </c>
      <c r="CB75" s="329">
        <v>0</v>
      </c>
      <c r="CC75" s="329">
        <v>0</v>
      </c>
      <c r="CD75" s="329">
        <v>0</v>
      </c>
      <c r="CE75" s="329">
        <v>0</v>
      </c>
      <c r="CF75" s="329">
        <v>0</v>
      </c>
      <c r="CG75" s="329">
        <v>0</v>
      </c>
      <c r="CH75" s="329">
        <v>0</v>
      </c>
      <c r="CI75" s="329">
        <v>0</v>
      </c>
      <c r="CJ75" s="329">
        <v>0</v>
      </c>
      <c r="CK75" s="329">
        <v>0</v>
      </c>
      <c r="CL75" s="329">
        <v>0</v>
      </c>
      <c r="CM75" s="329">
        <v>0</v>
      </c>
      <c r="CN75" s="329">
        <v>0</v>
      </c>
      <c r="CO75" s="329">
        <v>0</v>
      </c>
      <c r="CP75" s="329">
        <v>0</v>
      </c>
      <c r="CQ75" s="329">
        <v>0</v>
      </c>
      <c r="CR75" s="329">
        <v>0</v>
      </c>
      <c r="CS75" s="329">
        <v>0</v>
      </c>
      <c r="CT75" s="329">
        <v>0</v>
      </c>
      <c r="CU75" s="329">
        <v>0</v>
      </c>
      <c r="CV75" s="329">
        <v>0</v>
      </c>
      <c r="CW75" s="329">
        <v>0</v>
      </c>
      <c r="CX75" s="329">
        <v>0</v>
      </c>
      <c r="CY75" s="329">
        <v>0</v>
      </c>
      <c r="CZ75" s="329">
        <v>0</v>
      </c>
      <c r="DA75" s="329">
        <v>0</v>
      </c>
      <c r="DB75" s="329">
        <v>0</v>
      </c>
      <c r="DC75" s="329">
        <v>0</v>
      </c>
      <c r="DD75" s="329">
        <v>0</v>
      </c>
      <c r="DE75" s="329">
        <v>0</v>
      </c>
      <c r="DF75" s="329">
        <v>0</v>
      </c>
      <c r="DG75" s="330">
        <v>0</v>
      </c>
    </row>
    <row r="76" spans="2:111" ht="15.5" customHeight="1" x14ac:dyDescent="0.2">
      <c r="B76" s="228" t="s">
        <v>363</v>
      </c>
      <c r="C76" s="222" t="s">
        <v>2</v>
      </c>
      <c r="D76" s="327">
        <v>0</v>
      </c>
      <c r="E76" s="329">
        <v>0</v>
      </c>
      <c r="F76" s="329">
        <v>0</v>
      </c>
      <c r="G76" s="329">
        <v>0</v>
      </c>
      <c r="H76" s="329">
        <v>0</v>
      </c>
      <c r="I76" s="329">
        <v>0</v>
      </c>
      <c r="J76" s="329">
        <v>0</v>
      </c>
      <c r="K76" s="329">
        <v>0</v>
      </c>
      <c r="L76" s="329">
        <v>0</v>
      </c>
      <c r="M76" s="329">
        <v>0</v>
      </c>
      <c r="N76" s="329">
        <v>0</v>
      </c>
      <c r="O76" s="329">
        <v>0</v>
      </c>
      <c r="P76" s="329">
        <v>0</v>
      </c>
      <c r="Q76" s="329">
        <v>0</v>
      </c>
      <c r="R76" s="329">
        <v>0</v>
      </c>
      <c r="S76" s="329">
        <v>0</v>
      </c>
      <c r="T76" s="329">
        <v>0</v>
      </c>
      <c r="U76" s="329">
        <v>0</v>
      </c>
      <c r="V76" s="329">
        <v>0</v>
      </c>
      <c r="W76" s="329">
        <v>0</v>
      </c>
      <c r="X76" s="329">
        <v>0</v>
      </c>
      <c r="Y76" s="329">
        <v>0</v>
      </c>
      <c r="Z76" s="329">
        <v>0</v>
      </c>
      <c r="AA76" s="329">
        <v>0</v>
      </c>
      <c r="AB76" s="329">
        <v>0</v>
      </c>
      <c r="AC76" s="329">
        <v>0</v>
      </c>
      <c r="AD76" s="329">
        <v>0</v>
      </c>
      <c r="AE76" s="329">
        <v>0</v>
      </c>
      <c r="AF76" s="329">
        <v>0</v>
      </c>
      <c r="AG76" s="329">
        <v>0</v>
      </c>
      <c r="AH76" s="329">
        <v>0</v>
      </c>
      <c r="AI76" s="329">
        <v>0</v>
      </c>
      <c r="AJ76" s="329">
        <v>0</v>
      </c>
      <c r="AK76" s="329">
        <v>0</v>
      </c>
      <c r="AL76" s="329">
        <v>0</v>
      </c>
      <c r="AM76" s="329">
        <v>0</v>
      </c>
      <c r="AN76" s="329">
        <v>0</v>
      </c>
      <c r="AO76" s="329">
        <v>0</v>
      </c>
      <c r="AP76" s="329">
        <v>0</v>
      </c>
      <c r="AQ76" s="329">
        <v>0</v>
      </c>
      <c r="AR76" s="329">
        <v>0</v>
      </c>
      <c r="AS76" s="329">
        <v>0</v>
      </c>
      <c r="AT76" s="329">
        <v>0</v>
      </c>
      <c r="AU76" s="329">
        <v>0</v>
      </c>
      <c r="AV76" s="329">
        <v>0</v>
      </c>
      <c r="AW76" s="329">
        <v>0</v>
      </c>
      <c r="AX76" s="329">
        <v>0</v>
      </c>
      <c r="AY76" s="329">
        <v>0</v>
      </c>
      <c r="AZ76" s="329">
        <v>0</v>
      </c>
      <c r="BA76" s="329">
        <v>0</v>
      </c>
      <c r="BB76" s="329">
        <v>0</v>
      </c>
      <c r="BC76" s="329">
        <v>0</v>
      </c>
      <c r="BD76" s="329">
        <v>0</v>
      </c>
      <c r="BE76" s="329">
        <v>0</v>
      </c>
      <c r="BF76" s="329">
        <v>0</v>
      </c>
      <c r="BG76" s="329">
        <v>0</v>
      </c>
      <c r="BH76" s="329">
        <v>0</v>
      </c>
      <c r="BI76" s="329">
        <v>0</v>
      </c>
      <c r="BJ76" s="329">
        <v>0</v>
      </c>
      <c r="BK76" s="329">
        <v>0</v>
      </c>
      <c r="BL76" s="329">
        <v>0</v>
      </c>
      <c r="BM76" s="329">
        <v>0</v>
      </c>
      <c r="BN76" s="329">
        <v>0</v>
      </c>
      <c r="BO76" s="329">
        <v>0</v>
      </c>
      <c r="BP76" s="329">
        <v>0</v>
      </c>
      <c r="BQ76" s="329">
        <v>0</v>
      </c>
      <c r="BR76" s="329">
        <v>0</v>
      </c>
      <c r="BS76" s="329">
        <v>0</v>
      </c>
      <c r="BT76" s="329">
        <v>0</v>
      </c>
      <c r="BU76" s="328">
        <f t="array" ref="BU76">-生産者価格評価表!$DX76/(MMULT(投入係数表!$D76:$DG76,生産者価格評価表!$DZ$7:$DZ$114)+生産者価格評価表!$DO76)</f>
        <v>1.3558625908726776E-3</v>
      </c>
      <c r="BV76" s="329">
        <v>0</v>
      </c>
      <c r="BW76" s="329">
        <v>0</v>
      </c>
      <c r="BX76" s="329">
        <v>0</v>
      </c>
      <c r="BY76" s="329">
        <v>0</v>
      </c>
      <c r="BZ76" s="329">
        <v>0</v>
      </c>
      <c r="CA76" s="329">
        <v>0</v>
      </c>
      <c r="CB76" s="329">
        <v>0</v>
      </c>
      <c r="CC76" s="329">
        <v>0</v>
      </c>
      <c r="CD76" s="329">
        <v>0</v>
      </c>
      <c r="CE76" s="329">
        <v>0</v>
      </c>
      <c r="CF76" s="329">
        <v>0</v>
      </c>
      <c r="CG76" s="329">
        <v>0</v>
      </c>
      <c r="CH76" s="329">
        <v>0</v>
      </c>
      <c r="CI76" s="329">
        <v>0</v>
      </c>
      <c r="CJ76" s="329">
        <v>0</v>
      </c>
      <c r="CK76" s="329">
        <v>0</v>
      </c>
      <c r="CL76" s="329">
        <v>0</v>
      </c>
      <c r="CM76" s="329">
        <v>0</v>
      </c>
      <c r="CN76" s="329">
        <v>0</v>
      </c>
      <c r="CO76" s="329">
        <v>0</v>
      </c>
      <c r="CP76" s="329">
        <v>0</v>
      </c>
      <c r="CQ76" s="329">
        <v>0</v>
      </c>
      <c r="CR76" s="329">
        <v>0</v>
      </c>
      <c r="CS76" s="329">
        <v>0</v>
      </c>
      <c r="CT76" s="329">
        <v>0</v>
      </c>
      <c r="CU76" s="329">
        <v>0</v>
      </c>
      <c r="CV76" s="329">
        <v>0</v>
      </c>
      <c r="CW76" s="329">
        <v>0</v>
      </c>
      <c r="CX76" s="329">
        <v>0</v>
      </c>
      <c r="CY76" s="329">
        <v>0</v>
      </c>
      <c r="CZ76" s="329">
        <v>0</v>
      </c>
      <c r="DA76" s="329">
        <v>0</v>
      </c>
      <c r="DB76" s="329">
        <v>0</v>
      </c>
      <c r="DC76" s="329">
        <v>0</v>
      </c>
      <c r="DD76" s="329">
        <v>0</v>
      </c>
      <c r="DE76" s="329">
        <v>0</v>
      </c>
      <c r="DF76" s="329">
        <v>0</v>
      </c>
      <c r="DG76" s="330">
        <v>0</v>
      </c>
    </row>
    <row r="77" spans="2:111" ht="15.5" customHeight="1" x14ac:dyDescent="0.2">
      <c r="B77" s="228" t="s">
        <v>364</v>
      </c>
      <c r="C77" s="222" t="s">
        <v>3</v>
      </c>
      <c r="D77" s="327">
        <v>0</v>
      </c>
      <c r="E77" s="329">
        <v>0</v>
      </c>
      <c r="F77" s="329">
        <v>0</v>
      </c>
      <c r="G77" s="329">
        <v>0</v>
      </c>
      <c r="H77" s="329">
        <v>0</v>
      </c>
      <c r="I77" s="329">
        <v>0</v>
      </c>
      <c r="J77" s="329">
        <v>0</v>
      </c>
      <c r="K77" s="329">
        <v>0</v>
      </c>
      <c r="L77" s="329">
        <v>0</v>
      </c>
      <c r="M77" s="329">
        <v>0</v>
      </c>
      <c r="N77" s="329">
        <v>0</v>
      </c>
      <c r="O77" s="329">
        <v>0</v>
      </c>
      <c r="P77" s="329">
        <v>0</v>
      </c>
      <c r="Q77" s="329">
        <v>0</v>
      </c>
      <c r="R77" s="329">
        <v>0</v>
      </c>
      <c r="S77" s="329">
        <v>0</v>
      </c>
      <c r="T77" s="329">
        <v>0</v>
      </c>
      <c r="U77" s="329">
        <v>0</v>
      </c>
      <c r="V77" s="329">
        <v>0</v>
      </c>
      <c r="W77" s="329">
        <v>0</v>
      </c>
      <c r="X77" s="329">
        <v>0</v>
      </c>
      <c r="Y77" s="329">
        <v>0</v>
      </c>
      <c r="Z77" s="329">
        <v>0</v>
      </c>
      <c r="AA77" s="329">
        <v>0</v>
      </c>
      <c r="AB77" s="329">
        <v>0</v>
      </c>
      <c r="AC77" s="329">
        <v>0</v>
      </c>
      <c r="AD77" s="329">
        <v>0</v>
      </c>
      <c r="AE77" s="329">
        <v>0</v>
      </c>
      <c r="AF77" s="329">
        <v>0</v>
      </c>
      <c r="AG77" s="329">
        <v>0</v>
      </c>
      <c r="AH77" s="329">
        <v>0</v>
      </c>
      <c r="AI77" s="329">
        <v>0</v>
      </c>
      <c r="AJ77" s="329">
        <v>0</v>
      </c>
      <c r="AK77" s="329">
        <v>0</v>
      </c>
      <c r="AL77" s="329">
        <v>0</v>
      </c>
      <c r="AM77" s="329">
        <v>0</v>
      </c>
      <c r="AN77" s="329">
        <v>0</v>
      </c>
      <c r="AO77" s="329">
        <v>0</v>
      </c>
      <c r="AP77" s="329">
        <v>0</v>
      </c>
      <c r="AQ77" s="329">
        <v>0</v>
      </c>
      <c r="AR77" s="329">
        <v>0</v>
      </c>
      <c r="AS77" s="329">
        <v>0</v>
      </c>
      <c r="AT77" s="329">
        <v>0</v>
      </c>
      <c r="AU77" s="329">
        <v>0</v>
      </c>
      <c r="AV77" s="329">
        <v>0</v>
      </c>
      <c r="AW77" s="329">
        <v>0</v>
      </c>
      <c r="AX77" s="329">
        <v>0</v>
      </c>
      <c r="AY77" s="329">
        <v>0</v>
      </c>
      <c r="AZ77" s="329">
        <v>0</v>
      </c>
      <c r="BA77" s="329">
        <v>0</v>
      </c>
      <c r="BB77" s="329">
        <v>0</v>
      </c>
      <c r="BC77" s="329">
        <v>0</v>
      </c>
      <c r="BD77" s="329">
        <v>0</v>
      </c>
      <c r="BE77" s="329">
        <v>0</v>
      </c>
      <c r="BF77" s="329">
        <v>0</v>
      </c>
      <c r="BG77" s="329">
        <v>0</v>
      </c>
      <c r="BH77" s="329">
        <v>0</v>
      </c>
      <c r="BI77" s="329">
        <v>0</v>
      </c>
      <c r="BJ77" s="329">
        <v>0</v>
      </c>
      <c r="BK77" s="329">
        <v>0</v>
      </c>
      <c r="BL77" s="329">
        <v>0</v>
      </c>
      <c r="BM77" s="329">
        <v>0</v>
      </c>
      <c r="BN77" s="329">
        <v>0</v>
      </c>
      <c r="BO77" s="329">
        <v>0</v>
      </c>
      <c r="BP77" s="329">
        <v>0</v>
      </c>
      <c r="BQ77" s="329">
        <v>0</v>
      </c>
      <c r="BR77" s="329">
        <v>0</v>
      </c>
      <c r="BS77" s="329">
        <v>0</v>
      </c>
      <c r="BT77" s="329">
        <v>0</v>
      </c>
      <c r="BU77" s="329">
        <v>0</v>
      </c>
      <c r="BV77" s="328">
        <f t="array" ref="BV77">-生産者価格評価表!$DX77/(MMULT(投入係数表!$D77:$DG77,生産者価格評価表!$DZ$7:$DZ$114)+生産者価格評価表!$DO77)</f>
        <v>6.5917668517382677E-2</v>
      </c>
      <c r="BW77" s="329">
        <v>0</v>
      </c>
      <c r="BX77" s="329">
        <v>0</v>
      </c>
      <c r="BY77" s="329">
        <v>0</v>
      </c>
      <c r="BZ77" s="329">
        <v>0</v>
      </c>
      <c r="CA77" s="329">
        <v>0</v>
      </c>
      <c r="CB77" s="329">
        <v>0</v>
      </c>
      <c r="CC77" s="329">
        <v>0</v>
      </c>
      <c r="CD77" s="329">
        <v>0</v>
      </c>
      <c r="CE77" s="329">
        <v>0</v>
      </c>
      <c r="CF77" s="329">
        <v>0</v>
      </c>
      <c r="CG77" s="329">
        <v>0</v>
      </c>
      <c r="CH77" s="329">
        <v>0</v>
      </c>
      <c r="CI77" s="329">
        <v>0</v>
      </c>
      <c r="CJ77" s="329">
        <v>0</v>
      </c>
      <c r="CK77" s="329">
        <v>0</v>
      </c>
      <c r="CL77" s="329">
        <v>0</v>
      </c>
      <c r="CM77" s="329">
        <v>0</v>
      </c>
      <c r="CN77" s="329">
        <v>0</v>
      </c>
      <c r="CO77" s="329">
        <v>0</v>
      </c>
      <c r="CP77" s="329">
        <v>0</v>
      </c>
      <c r="CQ77" s="329">
        <v>0</v>
      </c>
      <c r="CR77" s="329">
        <v>0</v>
      </c>
      <c r="CS77" s="329">
        <v>0</v>
      </c>
      <c r="CT77" s="329">
        <v>0</v>
      </c>
      <c r="CU77" s="329">
        <v>0</v>
      </c>
      <c r="CV77" s="329">
        <v>0</v>
      </c>
      <c r="CW77" s="329">
        <v>0</v>
      </c>
      <c r="CX77" s="329">
        <v>0</v>
      </c>
      <c r="CY77" s="329">
        <v>0</v>
      </c>
      <c r="CZ77" s="329">
        <v>0</v>
      </c>
      <c r="DA77" s="329">
        <v>0</v>
      </c>
      <c r="DB77" s="329">
        <v>0</v>
      </c>
      <c r="DC77" s="329">
        <v>0</v>
      </c>
      <c r="DD77" s="329">
        <v>0</v>
      </c>
      <c r="DE77" s="329">
        <v>0</v>
      </c>
      <c r="DF77" s="329">
        <v>0</v>
      </c>
      <c r="DG77" s="330">
        <v>0</v>
      </c>
    </row>
    <row r="78" spans="2:111" ht="15.5" customHeight="1" x14ac:dyDescent="0.2">
      <c r="B78" s="228" t="s">
        <v>365</v>
      </c>
      <c r="C78" s="222" t="s">
        <v>233</v>
      </c>
      <c r="D78" s="327">
        <v>0</v>
      </c>
      <c r="E78" s="329">
        <v>0</v>
      </c>
      <c r="F78" s="329">
        <v>0</v>
      </c>
      <c r="G78" s="329">
        <v>0</v>
      </c>
      <c r="H78" s="329">
        <v>0</v>
      </c>
      <c r="I78" s="329">
        <v>0</v>
      </c>
      <c r="J78" s="329">
        <v>0</v>
      </c>
      <c r="K78" s="329">
        <v>0</v>
      </c>
      <c r="L78" s="329">
        <v>0</v>
      </c>
      <c r="M78" s="329">
        <v>0</v>
      </c>
      <c r="N78" s="329">
        <v>0</v>
      </c>
      <c r="O78" s="329">
        <v>0</v>
      </c>
      <c r="P78" s="329">
        <v>0</v>
      </c>
      <c r="Q78" s="329">
        <v>0</v>
      </c>
      <c r="R78" s="329">
        <v>0</v>
      </c>
      <c r="S78" s="329">
        <v>0</v>
      </c>
      <c r="T78" s="329">
        <v>0</v>
      </c>
      <c r="U78" s="329">
        <v>0</v>
      </c>
      <c r="V78" s="329">
        <v>0</v>
      </c>
      <c r="W78" s="329">
        <v>0</v>
      </c>
      <c r="X78" s="329">
        <v>0</v>
      </c>
      <c r="Y78" s="329">
        <v>0</v>
      </c>
      <c r="Z78" s="329">
        <v>0</v>
      </c>
      <c r="AA78" s="329">
        <v>0</v>
      </c>
      <c r="AB78" s="329">
        <v>0</v>
      </c>
      <c r="AC78" s="329">
        <v>0</v>
      </c>
      <c r="AD78" s="329">
        <v>0</v>
      </c>
      <c r="AE78" s="329">
        <v>0</v>
      </c>
      <c r="AF78" s="329">
        <v>0</v>
      </c>
      <c r="AG78" s="329">
        <v>0</v>
      </c>
      <c r="AH78" s="329">
        <v>0</v>
      </c>
      <c r="AI78" s="329">
        <v>0</v>
      </c>
      <c r="AJ78" s="329">
        <v>0</v>
      </c>
      <c r="AK78" s="329">
        <v>0</v>
      </c>
      <c r="AL78" s="329">
        <v>0</v>
      </c>
      <c r="AM78" s="329">
        <v>0</v>
      </c>
      <c r="AN78" s="329">
        <v>0</v>
      </c>
      <c r="AO78" s="329">
        <v>0</v>
      </c>
      <c r="AP78" s="329">
        <v>0</v>
      </c>
      <c r="AQ78" s="329">
        <v>0</v>
      </c>
      <c r="AR78" s="329">
        <v>0</v>
      </c>
      <c r="AS78" s="329">
        <v>0</v>
      </c>
      <c r="AT78" s="329">
        <v>0</v>
      </c>
      <c r="AU78" s="329">
        <v>0</v>
      </c>
      <c r="AV78" s="329">
        <v>0</v>
      </c>
      <c r="AW78" s="329">
        <v>0</v>
      </c>
      <c r="AX78" s="329">
        <v>0</v>
      </c>
      <c r="AY78" s="329">
        <v>0</v>
      </c>
      <c r="AZ78" s="329">
        <v>0</v>
      </c>
      <c r="BA78" s="329">
        <v>0</v>
      </c>
      <c r="BB78" s="329">
        <v>0</v>
      </c>
      <c r="BC78" s="329">
        <v>0</v>
      </c>
      <c r="BD78" s="329">
        <v>0</v>
      </c>
      <c r="BE78" s="329">
        <v>0</v>
      </c>
      <c r="BF78" s="329">
        <v>0</v>
      </c>
      <c r="BG78" s="329">
        <v>0</v>
      </c>
      <c r="BH78" s="329">
        <v>0</v>
      </c>
      <c r="BI78" s="329">
        <v>0</v>
      </c>
      <c r="BJ78" s="329">
        <v>0</v>
      </c>
      <c r="BK78" s="329">
        <v>0</v>
      </c>
      <c r="BL78" s="329">
        <v>0</v>
      </c>
      <c r="BM78" s="329">
        <v>0</v>
      </c>
      <c r="BN78" s="329">
        <v>0</v>
      </c>
      <c r="BO78" s="329">
        <v>0</v>
      </c>
      <c r="BP78" s="329">
        <v>0</v>
      </c>
      <c r="BQ78" s="329">
        <v>0</v>
      </c>
      <c r="BR78" s="329">
        <v>0</v>
      </c>
      <c r="BS78" s="329">
        <v>0</v>
      </c>
      <c r="BT78" s="329">
        <v>0</v>
      </c>
      <c r="BU78" s="329">
        <v>0</v>
      </c>
      <c r="BV78" s="329">
        <v>0</v>
      </c>
      <c r="BW78" s="328">
        <f t="array" ref="BW78">-生産者価格評価表!$DX78/(MMULT(投入係数表!$D78:$DG78,生産者価格評価表!$DZ$7:$DZ$114)+生産者価格評価表!$DO78)</f>
        <v>0</v>
      </c>
      <c r="BX78" s="329">
        <v>0</v>
      </c>
      <c r="BY78" s="329">
        <v>0</v>
      </c>
      <c r="BZ78" s="329">
        <v>0</v>
      </c>
      <c r="CA78" s="329">
        <v>0</v>
      </c>
      <c r="CB78" s="329">
        <v>0</v>
      </c>
      <c r="CC78" s="329">
        <v>0</v>
      </c>
      <c r="CD78" s="329">
        <v>0</v>
      </c>
      <c r="CE78" s="329">
        <v>0</v>
      </c>
      <c r="CF78" s="329">
        <v>0</v>
      </c>
      <c r="CG78" s="329">
        <v>0</v>
      </c>
      <c r="CH78" s="329">
        <v>0</v>
      </c>
      <c r="CI78" s="329">
        <v>0</v>
      </c>
      <c r="CJ78" s="329">
        <v>0</v>
      </c>
      <c r="CK78" s="329">
        <v>0</v>
      </c>
      <c r="CL78" s="329">
        <v>0</v>
      </c>
      <c r="CM78" s="329">
        <v>0</v>
      </c>
      <c r="CN78" s="329">
        <v>0</v>
      </c>
      <c r="CO78" s="329">
        <v>0</v>
      </c>
      <c r="CP78" s="329">
        <v>0</v>
      </c>
      <c r="CQ78" s="329">
        <v>0</v>
      </c>
      <c r="CR78" s="329">
        <v>0</v>
      </c>
      <c r="CS78" s="329">
        <v>0</v>
      </c>
      <c r="CT78" s="329">
        <v>0</v>
      </c>
      <c r="CU78" s="329">
        <v>0</v>
      </c>
      <c r="CV78" s="329">
        <v>0</v>
      </c>
      <c r="CW78" s="329">
        <v>0</v>
      </c>
      <c r="CX78" s="329">
        <v>0</v>
      </c>
      <c r="CY78" s="329">
        <v>0</v>
      </c>
      <c r="CZ78" s="329">
        <v>0</v>
      </c>
      <c r="DA78" s="329">
        <v>0</v>
      </c>
      <c r="DB78" s="329">
        <v>0</v>
      </c>
      <c r="DC78" s="329">
        <v>0</v>
      </c>
      <c r="DD78" s="329">
        <v>0</v>
      </c>
      <c r="DE78" s="329">
        <v>0</v>
      </c>
      <c r="DF78" s="329">
        <v>0</v>
      </c>
      <c r="DG78" s="330">
        <v>0</v>
      </c>
    </row>
    <row r="79" spans="2:111" ht="15.5" customHeight="1" x14ac:dyDescent="0.2">
      <c r="B79" s="228" t="s">
        <v>366</v>
      </c>
      <c r="C79" s="222" t="s">
        <v>234</v>
      </c>
      <c r="D79" s="327">
        <v>0</v>
      </c>
      <c r="E79" s="329">
        <v>0</v>
      </c>
      <c r="F79" s="329">
        <v>0</v>
      </c>
      <c r="G79" s="329">
        <v>0</v>
      </c>
      <c r="H79" s="329">
        <v>0</v>
      </c>
      <c r="I79" s="329">
        <v>0</v>
      </c>
      <c r="J79" s="329">
        <v>0</v>
      </c>
      <c r="K79" s="329">
        <v>0</v>
      </c>
      <c r="L79" s="329">
        <v>0</v>
      </c>
      <c r="M79" s="329">
        <v>0</v>
      </c>
      <c r="N79" s="329">
        <v>0</v>
      </c>
      <c r="O79" s="329">
        <v>0</v>
      </c>
      <c r="P79" s="329">
        <v>0</v>
      </c>
      <c r="Q79" s="329">
        <v>0</v>
      </c>
      <c r="R79" s="329">
        <v>0</v>
      </c>
      <c r="S79" s="329">
        <v>0</v>
      </c>
      <c r="T79" s="329">
        <v>0</v>
      </c>
      <c r="U79" s="329">
        <v>0</v>
      </c>
      <c r="V79" s="329">
        <v>0</v>
      </c>
      <c r="W79" s="329">
        <v>0</v>
      </c>
      <c r="X79" s="329">
        <v>0</v>
      </c>
      <c r="Y79" s="329">
        <v>0</v>
      </c>
      <c r="Z79" s="329">
        <v>0</v>
      </c>
      <c r="AA79" s="329">
        <v>0</v>
      </c>
      <c r="AB79" s="329">
        <v>0</v>
      </c>
      <c r="AC79" s="329">
        <v>0</v>
      </c>
      <c r="AD79" s="329">
        <v>0</v>
      </c>
      <c r="AE79" s="329">
        <v>0</v>
      </c>
      <c r="AF79" s="329">
        <v>0</v>
      </c>
      <c r="AG79" s="329">
        <v>0</v>
      </c>
      <c r="AH79" s="329">
        <v>0</v>
      </c>
      <c r="AI79" s="329">
        <v>0</v>
      </c>
      <c r="AJ79" s="329">
        <v>0</v>
      </c>
      <c r="AK79" s="329">
        <v>0</v>
      </c>
      <c r="AL79" s="329">
        <v>0</v>
      </c>
      <c r="AM79" s="329">
        <v>0</v>
      </c>
      <c r="AN79" s="329">
        <v>0</v>
      </c>
      <c r="AO79" s="329">
        <v>0</v>
      </c>
      <c r="AP79" s="329">
        <v>0</v>
      </c>
      <c r="AQ79" s="329">
        <v>0</v>
      </c>
      <c r="AR79" s="329">
        <v>0</v>
      </c>
      <c r="AS79" s="329">
        <v>0</v>
      </c>
      <c r="AT79" s="329">
        <v>0</v>
      </c>
      <c r="AU79" s="329">
        <v>0</v>
      </c>
      <c r="AV79" s="329">
        <v>0</v>
      </c>
      <c r="AW79" s="329">
        <v>0</v>
      </c>
      <c r="AX79" s="329">
        <v>0</v>
      </c>
      <c r="AY79" s="329">
        <v>0</v>
      </c>
      <c r="AZ79" s="329">
        <v>0</v>
      </c>
      <c r="BA79" s="329">
        <v>0</v>
      </c>
      <c r="BB79" s="329">
        <v>0</v>
      </c>
      <c r="BC79" s="329">
        <v>0</v>
      </c>
      <c r="BD79" s="329">
        <v>0</v>
      </c>
      <c r="BE79" s="329">
        <v>0</v>
      </c>
      <c r="BF79" s="329">
        <v>0</v>
      </c>
      <c r="BG79" s="329">
        <v>0</v>
      </c>
      <c r="BH79" s="329">
        <v>0</v>
      </c>
      <c r="BI79" s="329">
        <v>0</v>
      </c>
      <c r="BJ79" s="329">
        <v>0</v>
      </c>
      <c r="BK79" s="329">
        <v>0</v>
      </c>
      <c r="BL79" s="329">
        <v>0</v>
      </c>
      <c r="BM79" s="329">
        <v>0</v>
      </c>
      <c r="BN79" s="329">
        <v>0</v>
      </c>
      <c r="BO79" s="329">
        <v>0</v>
      </c>
      <c r="BP79" s="329">
        <v>0</v>
      </c>
      <c r="BQ79" s="329">
        <v>0</v>
      </c>
      <c r="BR79" s="329">
        <v>0</v>
      </c>
      <c r="BS79" s="329">
        <v>0</v>
      </c>
      <c r="BT79" s="329">
        <v>0</v>
      </c>
      <c r="BU79" s="329">
        <v>0</v>
      </c>
      <c r="BV79" s="329">
        <v>0</v>
      </c>
      <c r="BW79" s="329">
        <v>0</v>
      </c>
      <c r="BX79" s="328">
        <f t="array" ref="BX79">-生産者価格評価表!$DX79/(MMULT(投入係数表!$D79:$DG79,生産者価格評価表!$DZ$7:$DZ$114)+生産者価格評価表!$DO79)</f>
        <v>9.9311756109652521E-5</v>
      </c>
      <c r="BY79" s="329">
        <v>0</v>
      </c>
      <c r="BZ79" s="329">
        <v>0</v>
      </c>
      <c r="CA79" s="329">
        <v>0</v>
      </c>
      <c r="CB79" s="329">
        <v>0</v>
      </c>
      <c r="CC79" s="329">
        <v>0</v>
      </c>
      <c r="CD79" s="329">
        <v>0</v>
      </c>
      <c r="CE79" s="329">
        <v>0</v>
      </c>
      <c r="CF79" s="329">
        <v>0</v>
      </c>
      <c r="CG79" s="329">
        <v>0</v>
      </c>
      <c r="CH79" s="329">
        <v>0</v>
      </c>
      <c r="CI79" s="329">
        <v>0</v>
      </c>
      <c r="CJ79" s="329">
        <v>0</v>
      </c>
      <c r="CK79" s="329">
        <v>0</v>
      </c>
      <c r="CL79" s="329">
        <v>0</v>
      </c>
      <c r="CM79" s="329">
        <v>0</v>
      </c>
      <c r="CN79" s="329">
        <v>0</v>
      </c>
      <c r="CO79" s="329">
        <v>0</v>
      </c>
      <c r="CP79" s="329">
        <v>0</v>
      </c>
      <c r="CQ79" s="329">
        <v>0</v>
      </c>
      <c r="CR79" s="329">
        <v>0</v>
      </c>
      <c r="CS79" s="329">
        <v>0</v>
      </c>
      <c r="CT79" s="329">
        <v>0</v>
      </c>
      <c r="CU79" s="329">
        <v>0</v>
      </c>
      <c r="CV79" s="329">
        <v>0</v>
      </c>
      <c r="CW79" s="329">
        <v>0</v>
      </c>
      <c r="CX79" s="329">
        <v>0</v>
      </c>
      <c r="CY79" s="329">
        <v>0</v>
      </c>
      <c r="CZ79" s="329">
        <v>0</v>
      </c>
      <c r="DA79" s="329">
        <v>0</v>
      </c>
      <c r="DB79" s="329">
        <v>0</v>
      </c>
      <c r="DC79" s="329">
        <v>0</v>
      </c>
      <c r="DD79" s="329">
        <v>0</v>
      </c>
      <c r="DE79" s="329">
        <v>0</v>
      </c>
      <c r="DF79" s="329">
        <v>0</v>
      </c>
      <c r="DG79" s="330">
        <v>0</v>
      </c>
    </row>
    <row r="80" spans="2:111" ht="15.5" customHeight="1" x14ac:dyDescent="0.2">
      <c r="B80" s="228" t="s">
        <v>367</v>
      </c>
      <c r="C80" s="222" t="s">
        <v>368</v>
      </c>
      <c r="D80" s="327">
        <v>0</v>
      </c>
      <c r="E80" s="329">
        <v>0</v>
      </c>
      <c r="F80" s="329">
        <v>0</v>
      </c>
      <c r="G80" s="329">
        <v>0</v>
      </c>
      <c r="H80" s="329">
        <v>0</v>
      </c>
      <c r="I80" s="329">
        <v>0</v>
      </c>
      <c r="J80" s="329">
        <v>0</v>
      </c>
      <c r="K80" s="329">
        <v>0</v>
      </c>
      <c r="L80" s="329">
        <v>0</v>
      </c>
      <c r="M80" s="329">
        <v>0</v>
      </c>
      <c r="N80" s="329">
        <v>0</v>
      </c>
      <c r="O80" s="329">
        <v>0</v>
      </c>
      <c r="P80" s="329">
        <v>0</v>
      </c>
      <c r="Q80" s="329">
        <v>0</v>
      </c>
      <c r="R80" s="329">
        <v>0</v>
      </c>
      <c r="S80" s="329">
        <v>0</v>
      </c>
      <c r="T80" s="329">
        <v>0</v>
      </c>
      <c r="U80" s="329">
        <v>0</v>
      </c>
      <c r="V80" s="329">
        <v>0</v>
      </c>
      <c r="W80" s="329">
        <v>0</v>
      </c>
      <c r="X80" s="329">
        <v>0</v>
      </c>
      <c r="Y80" s="329">
        <v>0</v>
      </c>
      <c r="Z80" s="329">
        <v>0</v>
      </c>
      <c r="AA80" s="329">
        <v>0</v>
      </c>
      <c r="AB80" s="329">
        <v>0</v>
      </c>
      <c r="AC80" s="329">
        <v>0</v>
      </c>
      <c r="AD80" s="329">
        <v>0</v>
      </c>
      <c r="AE80" s="329">
        <v>0</v>
      </c>
      <c r="AF80" s="329">
        <v>0</v>
      </c>
      <c r="AG80" s="329">
        <v>0</v>
      </c>
      <c r="AH80" s="329">
        <v>0</v>
      </c>
      <c r="AI80" s="329">
        <v>0</v>
      </c>
      <c r="AJ80" s="329">
        <v>0</v>
      </c>
      <c r="AK80" s="329">
        <v>0</v>
      </c>
      <c r="AL80" s="329">
        <v>0</v>
      </c>
      <c r="AM80" s="329">
        <v>0</v>
      </c>
      <c r="AN80" s="329">
        <v>0</v>
      </c>
      <c r="AO80" s="329">
        <v>0</v>
      </c>
      <c r="AP80" s="329">
        <v>0</v>
      </c>
      <c r="AQ80" s="329">
        <v>0</v>
      </c>
      <c r="AR80" s="329">
        <v>0</v>
      </c>
      <c r="AS80" s="329">
        <v>0</v>
      </c>
      <c r="AT80" s="329">
        <v>0</v>
      </c>
      <c r="AU80" s="329">
        <v>0</v>
      </c>
      <c r="AV80" s="329">
        <v>0</v>
      </c>
      <c r="AW80" s="329">
        <v>0</v>
      </c>
      <c r="AX80" s="329">
        <v>0</v>
      </c>
      <c r="AY80" s="329">
        <v>0</v>
      </c>
      <c r="AZ80" s="329">
        <v>0</v>
      </c>
      <c r="BA80" s="329">
        <v>0</v>
      </c>
      <c r="BB80" s="329">
        <v>0</v>
      </c>
      <c r="BC80" s="329">
        <v>0</v>
      </c>
      <c r="BD80" s="329">
        <v>0</v>
      </c>
      <c r="BE80" s="329">
        <v>0</v>
      </c>
      <c r="BF80" s="329">
        <v>0</v>
      </c>
      <c r="BG80" s="329">
        <v>0</v>
      </c>
      <c r="BH80" s="329">
        <v>0</v>
      </c>
      <c r="BI80" s="329">
        <v>0</v>
      </c>
      <c r="BJ80" s="329">
        <v>0</v>
      </c>
      <c r="BK80" s="329">
        <v>0</v>
      </c>
      <c r="BL80" s="329">
        <v>0</v>
      </c>
      <c r="BM80" s="329">
        <v>0</v>
      </c>
      <c r="BN80" s="329">
        <v>0</v>
      </c>
      <c r="BO80" s="329">
        <v>0</v>
      </c>
      <c r="BP80" s="329">
        <v>0</v>
      </c>
      <c r="BQ80" s="329">
        <v>0</v>
      </c>
      <c r="BR80" s="329">
        <v>0</v>
      </c>
      <c r="BS80" s="329">
        <v>0</v>
      </c>
      <c r="BT80" s="329">
        <v>0</v>
      </c>
      <c r="BU80" s="329">
        <v>0</v>
      </c>
      <c r="BV80" s="329">
        <v>0</v>
      </c>
      <c r="BW80" s="329">
        <v>0</v>
      </c>
      <c r="BX80" s="329">
        <v>0</v>
      </c>
      <c r="BY80" s="328">
        <f t="array" ref="BY80">-生産者価格評価表!$DX80/(MMULT(投入係数表!$D80:$DG80,生産者価格評価表!$DZ$7:$DZ$114)+生産者価格評価表!$DO80)</f>
        <v>0</v>
      </c>
      <c r="BZ80" s="329">
        <v>0</v>
      </c>
      <c r="CA80" s="329">
        <v>0</v>
      </c>
      <c r="CB80" s="329">
        <v>0</v>
      </c>
      <c r="CC80" s="329">
        <v>0</v>
      </c>
      <c r="CD80" s="329">
        <v>0</v>
      </c>
      <c r="CE80" s="329">
        <v>0</v>
      </c>
      <c r="CF80" s="329">
        <v>0</v>
      </c>
      <c r="CG80" s="329">
        <v>0</v>
      </c>
      <c r="CH80" s="329">
        <v>0</v>
      </c>
      <c r="CI80" s="329">
        <v>0</v>
      </c>
      <c r="CJ80" s="329">
        <v>0</v>
      </c>
      <c r="CK80" s="329">
        <v>0</v>
      </c>
      <c r="CL80" s="329">
        <v>0</v>
      </c>
      <c r="CM80" s="329">
        <v>0</v>
      </c>
      <c r="CN80" s="329">
        <v>0</v>
      </c>
      <c r="CO80" s="329">
        <v>0</v>
      </c>
      <c r="CP80" s="329">
        <v>0</v>
      </c>
      <c r="CQ80" s="329">
        <v>0</v>
      </c>
      <c r="CR80" s="329">
        <v>0</v>
      </c>
      <c r="CS80" s="329">
        <v>0</v>
      </c>
      <c r="CT80" s="329">
        <v>0</v>
      </c>
      <c r="CU80" s="329">
        <v>0</v>
      </c>
      <c r="CV80" s="329">
        <v>0</v>
      </c>
      <c r="CW80" s="329">
        <v>0</v>
      </c>
      <c r="CX80" s="329">
        <v>0</v>
      </c>
      <c r="CY80" s="329">
        <v>0</v>
      </c>
      <c r="CZ80" s="329">
        <v>0</v>
      </c>
      <c r="DA80" s="329">
        <v>0</v>
      </c>
      <c r="DB80" s="329">
        <v>0</v>
      </c>
      <c r="DC80" s="329">
        <v>0</v>
      </c>
      <c r="DD80" s="329">
        <v>0</v>
      </c>
      <c r="DE80" s="329">
        <v>0</v>
      </c>
      <c r="DF80" s="329">
        <v>0</v>
      </c>
      <c r="DG80" s="330">
        <v>0</v>
      </c>
    </row>
    <row r="81" spans="2:111" ht="15.5" customHeight="1" x14ac:dyDescent="0.2">
      <c r="B81" s="228" t="s">
        <v>369</v>
      </c>
      <c r="C81" s="222" t="s">
        <v>235</v>
      </c>
      <c r="D81" s="327">
        <v>0</v>
      </c>
      <c r="E81" s="329">
        <v>0</v>
      </c>
      <c r="F81" s="329">
        <v>0</v>
      </c>
      <c r="G81" s="329">
        <v>0</v>
      </c>
      <c r="H81" s="329">
        <v>0</v>
      </c>
      <c r="I81" s="329">
        <v>0</v>
      </c>
      <c r="J81" s="329">
        <v>0</v>
      </c>
      <c r="K81" s="329">
        <v>0</v>
      </c>
      <c r="L81" s="329">
        <v>0</v>
      </c>
      <c r="M81" s="329">
        <v>0</v>
      </c>
      <c r="N81" s="329">
        <v>0</v>
      </c>
      <c r="O81" s="329">
        <v>0</v>
      </c>
      <c r="P81" s="329">
        <v>0</v>
      </c>
      <c r="Q81" s="329">
        <v>0</v>
      </c>
      <c r="R81" s="329">
        <v>0</v>
      </c>
      <c r="S81" s="329">
        <v>0</v>
      </c>
      <c r="T81" s="329">
        <v>0</v>
      </c>
      <c r="U81" s="329">
        <v>0</v>
      </c>
      <c r="V81" s="329">
        <v>0</v>
      </c>
      <c r="W81" s="329">
        <v>0</v>
      </c>
      <c r="X81" s="329">
        <v>0</v>
      </c>
      <c r="Y81" s="329">
        <v>0</v>
      </c>
      <c r="Z81" s="329">
        <v>0</v>
      </c>
      <c r="AA81" s="329">
        <v>0</v>
      </c>
      <c r="AB81" s="329">
        <v>0</v>
      </c>
      <c r="AC81" s="329">
        <v>0</v>
      </c>
      <c r="AD81" s="329">
        <v>0</v>
      </c>
      <c r="AE81" s="329">
        <v>0</v>
      </c>
      <c r="AF81" s="329">
        <v>0</v>
      </c>
      <c r="AG81" s="329">
        <v>0</v>
      </c>
      <c r="AH81" s="329">
        <v>0</v>
      </c>
      <c r="AI81" s="329">
        <v>0</v>
      </c>
      <c r="AJ81" s="329">
        <v>0</v>
      </c>
      <c r="AK81" s="329">
        <v>0</v>
      </c>
      <c r="AL81" s="329">
        <v>0</v>
      </c>
      <c r="AM81" s="329">
        <v>0</v>
      </c>
      <c r="AN81" s="329">
        <v>0</v>
      </c>
      <c r="AO81" s="329">
        <v>0</v>
      </c>
      <c r="AP81" s="329">
        <v>0</v>
      </c>
      <c r="AQ81" s="329">
        <v>0</v>
      </c>
      <c r="AR81" s="329">
        <v>0</v>
      </c>
      <c r="AS81" s="329">
        <v>0</v>
      </c>
      <c r="AT81" s="329">
        <v>0</v>
      </c>
      <c r="AU81" s="329">
        <v>0</v>
      </c>
      <c r="AV81" s="329">
        <v>0</v>
      </c>
      <c r="AW81" s="329">
        <v>0</v>
      </c>
      <c r="AX81" s="329">
        <v>0</v>
      </c>
      <c r="AY81" s="329">
        <v>0</v>
      </c>
      <c r="AZ81" s="329">
        <v>0</v>
      </c>
      <c r="BA81" s="329">
        <v>0</v>
      </c>
      <c r="BB81" s="329">
        <v>0</v>
      </c>
      <c r="BC81" s="329">
        <v>0</v>
      </c>
      <c r="BD81" s="329">
        <v>0</v>
      </c>
      <c r="BE81" s="329">
        <v>0</v>
      </c>
      <c r="BF81" s="329">
        <v>0</v>
      </c>
      <c r="BG81" s="329">
        <v>0</v>
      </c>
      <c r="BH81" s="329">
        <v>0</v>
      </c>
      <c r="BI81" s="329">
        <v>0</v>
      </c>
      <c r="BJ81" s="329">
        <v>0</v>
      </c>
      <c r="BK81" s="329">
        <v>0</v>
      </c>
      <c r="BL81" s="329">
        <v>0</v>
      </c>
      <c r="BM81" s="329">
        <v>0</v>
      </c>
      <c r="BN81" s="329">
        <v>0</v>
      </c>
      <c r="BO81" s="329">
        <v>0</v>
      </c>
      <c r="BP81" s="329">
        <v>0</v>
      </c>
      <c r="BQ81" s="329">
        <v>0</v>
      </c>
      <c r="BR81" s="329">
        <v>0</v>
      </c>
      <c r="BS81" s="329">
        <v>0</v>
      </c>
      <c r="BT81" s="329">
        <v>0</v>
      </c>
      <c r="BU81" s="329">
        <v>0</v>
      </c>
      <c r="BV81" s="329">
        <v>0</v>
      </c>
      <c r="BW81" s="329">
        <v>0</v>
      </c>
      <c r="BX81" s="329">
        <v>0</v>
      </c>
      <c r="BY81" s="329">
        <v>0</v>
      </c>
      <c r="BZ81" s="328">
        <f t="array" ref="BZ81">-生産者価格評価表!$DX81/(MMULT(投入係数表!$D81:$DG81,生産者価格評価表!$DZ$7:$DZ$114)+生産者価格評価表!$DO81)</f>
        <v>1.7441702650217163E-3</v>
      </c>
      <c r="CA81" s="329">
        <v>0</v>
      </c>
      <c r="CB81" s="329">
        <v>0</v>
      </c>
      <c r="CC81" s="329">
        <v>0</v>
      </c>
      <c r="CD81" s="329">
        <v>0</v>
      </c>
      <c r="CE81" s="329">
        <v>0</v>
      </c>
      <c r="CF81" s="329">
        <v>0</v>
      </c>
      <c r="CG81" s="329">
        <v>0</v>
      </c>
      <c r="CH81" s="329">
        <v>0</v>
      </c>
      <c r="CI81" s="329">
        <v>0</v>
      </c>
      <c r="CJ81" s="329">
        <v>0</v>
      </c>
      <c r="CK81" s="329">
        <v>0</v>
      </c>
      <c r="CL81" s="329">
        <v>0</v>
      </c>
      <c r="CM81" s="329">
        <v>0</v>
      </c>
      <c r="CN81" s="329">
        <v>0</v>
      </c>
      <c r="CO81" s="329">
        <v>0</v>
      </c>
      <c r="CP81" s="329">
        <v>0</v>
      </c>
      <c r="CQ81" s="329">
        <v>0</v>
      </c>
      <c r="CR81" s="329">
        <v>0</v>
      </c>
      <c r="CS81" s="329">
        <v>0</v>
      </c>
      <c r="CT81" s="329">
        <v>0</v>
      </c>
      <c r="CU81" s="329">
        <v>0</v>
      </c>
      <c r="CV81" s="329">
        <v>0</v>
      </c>
      <c r="CW81" s="329">
        <v>0</v>
      </c>
      <c r="CX81" s="329">
        <v>0</v>
      </c>
      <c r="CY81" s="329">
        <v>0</v>
      </c>
      <c r="CZ81" s="329">
        <v>0</v>
      </c>
      <c r="DA81" s="329">
        <v>0</v>
      </c>
      <c r="DB81" s="329">
        <v>0</v>
      </c>
      <c r="DC81" s="329">
        <v>0</v>
      </c>
      <c r="DD81" s="329">
        <v>0</v>
      </c>
      <c r="DE81" s="329">
        <v>0</v>
      </c>
      <c r="DF81" s="329">
        <v>0</v>
      </c>
      <c r="DG81" s="330">
        <v>0</v>
      </c>
    </row>
    <row r="82" spans="2:111" ht="15.5" customHeight="1" x14ac:dyDescent="0.2">
      <c r="B82" s="228" t="s">
        <v>370</v>
      </c>
      <c r="C82" s="222" t="s">
        <v>371</v>
      </c>
      <c r="D82" s="327">
        <v>0</v>
      </c>
      <c r="E82" s="329">
        <v>0</v>
      </c>
      <c r="F82" s="329">
        <v>0</v>
      </c>
      <c r="G82" s="329">
        <v>0</v>
      </c>
      <c r="H82" s="329">
        <v>0</v>
      </c>
      <c r="I82" s="329">
        <v>0</v>
      </c>
      <c r="J82" s="329">
        <v>0</v>
      </c>
      <c r="K82" s="329">
        <v>0</v>
      </c>
      <c r="L82" s="329">
        <v>0</v>
      </c>
      <c r="M82" s="329">
        <v>0</v>
      </c>
      <c r="N82" s="329">
        <v>0</v>
      </c>
      <c r="O82" s="329">
        <v>0</v>
      </c>
      <c r="P82" s="329">
        <v>0</v>
      </c>
      <c r="Q82" s="329">
        <v>0</v>
      </c>
      <c r="R82" s="329">
        <v>0</v>
      </c>
      <c r="S82" s="329">
        <v>0</v>
      </c>
      <c r="T82" s="329">
        <v>0</v>
      </c>
      <c r="U82" s="329">
        <v>0</v>
      </c>
      <c r="V82" s="329">
        <v>0</v>
      </c>
      <c r="W82" s="329">
        <v>0</v>
      </c>
      <c r="X82" s="329">
        <v>0</v>
      </c>
      <c r="Y82" s="329">
        <v>0</v>
      </c>
      <c r="Z82" s="329">
        <v>0</v>
      </c>
      <c r="AA82" s="329">
        <v>0</v>
      </c>
      <c r="AB82" s="329">
        <v>0</v>
      </c>
      <c r="AC82" s="329">
        <v>0</v>
      </c>
      <c r="AD82" s="329">
        <v>0</v>
      </c>
      <c r="AE82" s="329">
        <v>0</v>
      </c>
      <c r="AF82" s="329">
        <v>0</v>
      </c>
      <c r="AG82" s="329">
        <v>0</v>
      </c>
      <c r="AH82" s="329">
        <v>0</v>
      </c>
      <c r="AI82" s="329">
        <v>0</v>
      </c>
      <c r="AJ82" s="329">
        <v>0</v>
      </c>
      <c r="AK82" s="329">
        <v>0</v>
      </c>
      <c r="AL82" s="329">
        <v>0</v>
      </c>
      <c r="AM82" s="329">
        <v>0</v>
      </c>
      <c r="AN82" s="329">
        <v>0</v>
      </c>
      <c r="AO82" s="329">
        <v>0</v>
      </c>
      <c r="AP82" s="329">
        <v>0</v>
      </c>
      <c r="AQ82" s="329">
        <v>0</v>
      </c>
      <c r="AR82" s="329">
        <v>0</v>
      </c>
      <c r="AS82" s="329">
        <v>0</v>
      </c>
      <c r="AT82" s="329">
        <v>0</v>
      </c>
      <c r="AU82" s="329">
        <v>0</v>
      </c>
      <c r="AV82" s="329">
        <v>0</v>
      </c>
      <c r="AW82" s="329">
        <v>0</v>
      </c>
      <c r="AX82" s="329">
        <v>0</v>
      </c>
      <c r="AY82" s="329">
        <v>0</v>
      </c>
      <c r="AZ82" s="329">
        <v>0</v>
      </c>
      <c r="BA82" s="329">
        <v>0</v>
      </c>
      <c r="BB82" s="329">
        <v>0</v>
      </c>
      <c r="BC82" s="329">
        <v>0</v>
      </c>
      <c r="BD82" s="329">
        <v>0</v>
      </c>
      <c r="BE82" s="329">
        <v>0</v>
      </c>
      <c r="BF82" s="329">
        <v>0</v>
      </c>
      <c r="BG82" s="329">
        <v>0</v>
      </c>
      <c r="BH82" s="329">
        <v>0</v>
      </c>
      <c r="BI82" s="329">
        <v>0</v>
      </c>
      <c r="BJ82" s="329">
        <v>0</v>
      </c>
      <c r="BK82" s="329">
        <v>0</v>
      </c>
      <c r="BL82" s="329">
        <v>0</v>
      </c>
      <c r="BM82" s="329">
        <v>0</v>
      </c>
      <c r="BN82" s="329">
        <v>0</v>
      </c>
      <c r="BO82" s="329">
        <v>0</v>
      </c>
      <c r="BP82" s="329">
        <v>0</v>
      </c>
      <c r="BQ82" s="329">
        <v>0</v>
      </c>
      <c r="BR82" s="329">
        <v>0</v>
      </c>
      <c r="BS82" s="329">
        <v>0</v>
      </c>
      <c r="BT82" s="329">
        <v>0</v>
      </c>
      <c r="BU82" s="329">
        <v>0</v>
      </c>
      <c r="BV82" s="329">
        <v>0</v>
      </c>
      <c r="BW82" s="329">
        <v>0</v>
      </c>
      <c r="BX82" s="329">
        <v>0</v>
      </c>
      <c r="BY82" s="329">
        <v>0</v>
      </c>
      <c r="BZ82" s="329">
        <v>0</v>
      </c>
      <c r="CA82" s="328">
        <f t="array" ref="CA82">-生産者価格評価表!$DX82/(MMULT(投入係数表!$D82:$DG82,生産者価格評価表!$DZ$7:$DZ$114)+生産者価格評価表!$DO82)</f>
        <v>1.4844364355862632E-3</v>
      </c>
      <c r="CB82" s="329">
        <v>0</v>
      </c>
      <c r="CC82" s="329">
        <v>0</v>
      </c>
      <c r="CD82" s="329">
        <v>0</v>
      </c>
      <c r="CE82" s="329">
        <v>0</v>
      </c>
      <c r="CF82" s="329">
        <v>0</v>
      </c>
      <c r="CG82" s="329">
        <v>0</v>
      </c>
      <c r="CH82" s="329">
        <v>0</v>
      </c>
      <c r="CI82" s="329">
        <v>0</v>
      </c>
      <c r="CJ82" s="329">
        <v>0</v>
      </c>
      <c r="CK82" s="329">
        <v>0</v>
      </c>
      <c r="CL82" s="329">
        <v>0</v>
      </c>
      <c r="CM82" s="329">
        <v>0</v>
      </c>
      <c r="CN82" s="329">
        <v>0</v>
      </c>
      <c r="CO82" s="329">
        <v>0</v>
      </c>
      <c r="CP82" s="329">
        <v>0</v>
      </c>
      <c r="CQ82" s="329">
        <v>0</v>
      </c>
      <c r="CR82" s="329">
        <v>0</v>
      </c>
      <c r="CS82" s="329">
        <v>0</v>
      </c>
      <c r="CT82" s="329">
        <v>0</v>
      </c>
      <c r="CU82" s="329">
        <v>0</v>
      </c>
      <c r="CV82" s="329">
        <v>0</v>
      </c>
      <c r="CW82" s="329">
        <v>0</v>
      </c>
      <c r="CX82" s="329">
        <v>0</v>
      </c>
      <c r="CY82" s="329">
        <v>0</v>
      </c>
      <c r="CZ82" s="329">
        <v>0</v>
      </c>
      <c r="DA82" s="329">
        <v>0</v>
      </c>
      <c r="DB82" s="329">
        <v>0</v>
      </c>
      <c r="DC82" s="329">
        <v>0</v>
      </c>
      <c r="DD82" s="329">
        <v>0</v>
      </c>
      <c r="DE82" s="329">
        <v>0</v>
      </c>
      <c r="DF82" s="329">
        <v>0</v>
      </c>
      <c r="DG82" s="330">
        <v>0</v>
      </c>
    </row>
    <row r="83" spans="2:111" ht="15.5" customHeight="1" x14ac:dyDescent="0.2">
      <c r="B83" s="228" t="s">
        <v>372</v>
      </c>
      <c r="C83" s="222" t="s">
        <v>236</v>
      </c>
      <c r="D83" s="327">
        <v>0</v>
      </c>
      <c r="E83" s="329">
        <v>0</v>
      </c>
      <c r="F83" s="329">
        <v>0</v>
      </c>
      <c r="G83" s="329">
        <v>0</v>
      </c>
      <c r="H83" s="329">
        <v>0</v>
      </c>
      <c r="I83" s="329">
        <v>0</v>
      </c>
      <c r="J83" s="329">
        <v>0</v>
      </c>
      <c r="K83" s="329">
        <v>0</v>
      </c>
      <c r="L83" s="329">
        <v>0</v>
      </c>
      <c r="M83" s="329">
        <v>0</v>
      </c>
      <c r="N83" s="329">
        <v>0</v>
      </c>
      <c r="O83" s="329">
        <v>0</v>
      </c>
      <c r="P83" s="329">
        <v>0</v>
      </c>
      <c r="Q83" s="329">
        <v>0</v>
      </c>
      <c r="R83" s="329">
        <v>0</v>
      </c>
      <c r="S83" s="329">
        <v>0</v>
      </c>
      <c r="T83" s="329">
        <v>0</v>
      </c>
      <c r="U83" s="329">
        <v>0</v>
      </c>
      <c r="V83" s="329">
        <v>0</v>
      </c>
      <c r="W83" s="329">
        <v>0</v>
      </c>
      <c r="X83" s="329">
        <v>0</v>
      </c>
      <c r="Y83" s="329">
        <v>0</v>
      </c>
      <c r="Z83" s="329">
        <v>0</v>
      </c>
      <c r="AA83" s="329">
        <v>0</v>
      </c>
      <c r="AB83" s="329">
        <v>0</v>
      </c>
      <c r="AC83" s="329">
        <v>0</v>
      </c>
      <c r="AD83" s="329">
        <v>0</v>
      </c>
      <c r="AE83" s="329">
        <v>0</v>
      </c>
      <c r="AF83" s="329">
        <v>0</v>
      </c>
      <c r="AG83" s="329">
        <v>0</v>
      </c>
      <c r="AH83" s="329">
        <v>0</v>
      </c>
      <c r="AI83" s="329">
        <v>0</v>
      </c>
      <c r="AJ83" s="329">
        <v>0</v>
      </c>
      <c r="AK83" s="329">
        <v>0</v>
      </c>
      <c r="AL83" s="329">
        <v>0</v>
      </c>
      <c r="AM83" s="329">
        <v>0</v>
      </c>
      <c r="AN83" s="329">
        <v>0</v>
      </c>
      <c r="AO83" s="329">
        <v>0</v>
      </c>
      <c r="AP83" s="329">
        <v>0</v>
      </c>
      <c r="AQ83" s="329">
        <v>0</v>
      </c>
      <c r="AR83" s="329">
        <v>0</v>
      </c>
      <c r="AS83" s="329">
        <v>0</v>
      </c>
      <c r="AT83" s="329">
        <v>0</v>
      </c>
      <c r="AU83" s="329">
        <v>0</v>
      </c>
      <c r="AV83" s="329">
        <v>0</v>
      </c>
      <c r="AW83" s="329">
        <v>0</v>
      </c>
      <c r="AX83" s="329">
        <v>0</v>
      </c>
      <c r="AY83" s="329">
        <v>0</v>
      </c>
      <c r="AZ83" s="329">
        <v>0</v>
      </c>
      <c r="BA83" s="329">
        <v>0</v>
      </c>
      <c r="BB83" s="329">
        <v>0</v>
      </c>
      <c r="BC83" s="329">
        <v>0</v>
      </c>
      <c r="BD83" s="329">
        <v>0</v>
      </c>
      <c r="BE83" s="329">
        <v>0</v>
      </c>
      <c r="BF83" s="329">
        <v>0</v>
      </c>
      <c r="BG83" s="329">
        <v>0</v>
      </c>
      <c r="BH83" s="329">
        <v>0</v>
      </c>
      <c r="BI83" s="329">
        <v>0</v>
      </c>
      <c r="BJ83" s="329">
        <v>0</v>
      </c>
      <c r="BK83" s="329">
        <v>0</v>
      </c>
      <c r="BL83" s="329">
        <v>0</v>
      </c>
      <c r="BM83" s="329">
        <v>0</v>
      </c>
      <c r="BN83" s="329">
        <v>0</v>
      </c>
      <c r="BO83" s="329">
        <v>0</v>
      </c>
      <c r="BP83" s="329">
        <v>0</v>
      </c>
      <c r="BQ83" s="329">
        <v>0</v>
      </c>
      <c r="BR83" s="329">
        <v>0</v>
      </c>
      <c r="BS83" s="329">
        <v>0</v>
      </c>
      <c r="BT83" s="329">
        <v>0</v>
      </c>
      <c r="BU83" s="329">
        <v>0</v>
      </c>
      <c r="BV83" s="329">
        <v>0</v>
      </c>
      <c r="BW83" s="329">
        <v>0</v>
      </c>
      <c r="BX83" s="329">
        <v>0</v>
      </c>
      <c r="BY83" s="329">
        <v>0</v>
      </c>
      <c r="BZ83" s="329">
        <v>0</v>
      </c>
      <c r="CA83" s="329">
        <v>0</v>
      </c>
      <c r="CB83" s="328">
        <f t="array" ref="CB83">-生産者価格評価表!$DX83/(MMULT(投入係数表!$D83:$DG83,生産者価格評価表!$DZ$7:$DZ$114)+生産者価格評価表!$DO83)</f>
        <v>0</v>
      </c>
      <c r="CC83" s="329">
        <v>0</v>
      </c>
      <c r="CD83" s="329">
        <v>0</v>
      </c>
      <c r="CE83" s="329">
        <v>0</v>
      </c>
      <c r="CF83" s="329">
        <v>0</v>
      </c>
      <c r="CG83" s="329">
        <v>0</v>
      </c>
      <c r="CH83" s="329">
        <v>0</v>
      </c>
      <c r="CI83" s="329">
        <v>0</v>
      </c>
      <c r="CJ83" s="329">
        <v>0</v>
      </c>
      <c r="CK83" s="329">
        <v>0</v>
      </c>
      <c r="CL83" s="329">
        <v>0</v>
      </c>
      <c r="CM83" s="329">
        <v>0</v>
      </c>
      <c r="CN83" s="329">
        <v>0</v>
      </c>
      <c r="CO83" s="329">
        <v>0</v>
      </c>
      <c r="CP83" s="329">
        <v>0</v>
      </c>
      <c r="CQ83" s="329">
        <v>0</v>
      </c>
      <c r="CR83" s="329">
        <v>0</v>
      </c>
      <c r="CS83" s="329">
        <v>0</v>
      </c>
      <c r="CT83" s="329">
        <v>0</v>
      </c>
      <c r="CU83" s="329">
        <v>0</v>
      </c>
      <c r="CV83" s="329">
        <v>0</v>
      </c>
      <c r="CW83" s="329">
        <v>0</v>
      </c>
      <c r="CX83" s="329">
        <v>0</v>
      </c>
      <c r="CY83" s="329">
        <v>0</v>
      </c>
      <c r="CZ83" s="329">
        <v>0</v>
      </c>
      <c r="DA83" s="329">
        <v>0</v>
      </c>
      <c r="DB83" s="329">
        <v>0</v>
      </c>
      <c r="DC83" s="329">
        <v>0</v>
      </c>
      <c r="DD83" s="329">
        <v>0</v>
      </c>
      <c r="DE83" s="329">
        <v>0</v>
      </c>
      <c r="DF83" s="329">
        <v>0</v>
      </c>
      <c r="DG83" s="330">
        <v>0</v>
      </c>
    </row>
    <row r="84" spans="2:111" ht="15.5" customHeight="1" x14ac:dyDescent="0.2">
      <c r="B84" s="228" t="s">
        <v>373</v>
      </c>
      <c r="C84" s="222" t="s">
        <v>237</v>
      </c>
      <c r="D84" s="327">
        <v>0</v>
      </c>
      <c r="E84" s="329">
        <v>0</v>
      </c>
      <c r="F84" s="329">
        <v>0</v>
      </c>
      <c r="G84" s="329">
        <v>0</v>
      </c>
      <c r="H84" s="329">
        <v>0</v>
      </c>
      <c r="I84" s="329">
        <v>0</v>
      </c>
      <c r="J84" s="329">
        <v>0</v>
      </c>
      <c r="K84" s="329">
        <v>0</v>
      </c>
      <c r="L84" s="329">
        <v>0</v>
      </c>
      <c r="M84" s="329">
        <v>0</v>
      </c>
      <c r="N84" s="329">
        <v>0</v>
      </c>
      <c r="O84" s="329">
        <v>0</v>
      </c>
      <c r="P84" s="329">
        <v>0</v>
      </c>
      <c r="Q84" s="329">
        <v>0</v>
      </c>
      <c r="R84" s="329">
        <v>0</v>
      </c>
      <c r="S84" s="329">
        <v>0</v>
      </c>
      <c r="T84" s="329">
        <v>0</v>
      </c>
      <c r="U84" s="329">
        <v>0</v>
      </c>
      <c r="V84" s="329">
        <v>0</v>
      </c>
      <c r="W84" s="329">
        <v>0</v>
      </c>
      <c r="X84" s="329">
        <v>0</v>
      </c>
      <c r="Y84" s="329">
        <v>0</v>
      </c>
      <c r="Z84" s="329">
        <v>0</v>
      </c>
      <c r="AA84" s="329">
        <v>0</v>
      </c>
      <c r="AB84" s="329">
        <v>0</v>
      </c>
      <c r="AC84" s="329">
        <v>0</v>
      </c>
      <c r="AD84" s="329">
        <v>0</v>
      </c>
      <c r="AE84" s="329">
        <v>0</v>
      </c>
      <c r="AF84" s="329">
        <v>0</v>
      </c>
      <c r="AG84" s="329">
        <v>0</v>
      </c>
      <c r="AH84" s="329">
        <v>0</v>
      </c>
      <c r="AI84" s="329">
        <v>0</v>
      </c>
      <c r="AJ84" s="329">
        <v>0</v>
      </c>
      <c r="AK84" s="329">
        <v>0</v>
      </c>
      <c r="AL84" s="329">
        <v>0</v>
      </c>
      <c r="AM84" s="329">
        <v>0</v>
      </c>
      <c r="AN84" s="329">
        <v>0</v>
      </c>
      <c r="AO84" s="329">
        <v>0</v>
      </c>
      <c r="AP84" s="329">
        <v>0</v>
      </c>
      <c r="AQ84" s="329">
        <v>0</v>
      </c>
      <c r="AR84" s="329">
        <v>0</v>
      </c>
      <c r="AS84" s="329">
        <v>0</v>
      </c>
      <c r="AT84" s="329">
        <v>0</v>
      </c>
      <c r="AU84" s="329">
        <v>0</v>
      </c>
      <c r="AV84" s="329">
        <v>0</v>
      </c>
      <c r="AW84" s="329">
        <v>0</v>
      </c>
      <c r="AX84" s="329">
        <v>0</v>
      </c>
      <c r="AY84" s="329">
        <v>0</v>
      </c>
      <c r="AZ84" s="329">
        <v>0</v>
      </c>
      <c r="BA84" s="329">
        <v>0</v>
      </c>
      <c r="BB84" s="329">
        <v>0</v>
      </c>
      <c r="BC84" s="329">
        <v>0</v>
      </c>
      <c r="BD84" s="329">
        <v>0</v>
      </c>
      <c r="BE84" s="329">
        <v>0</v>
      </c>
      <c r="BF84" s="329">
        <v>0</v>
      </c>
      <c r="BG84" s="329">
        <v>0</v>
      </c>
      <c r="BH84" s="329">
        <v>0</v>
      </c>
      <c r="BI84" s="329">
        <v>0</v>
      </c>
      <c r="BJ84" s="329">
        <v>0</v>
      </c>
      <c r="BK84" s="329">
        <v>0</v>
      </c>
      <c r="BL84" s="329">
        <v>0</v>
      </c>
      <c r="BM84" s="329">
        <v>0</v>
      </c>
      <c r="BN84" s="329">
        <v>0</v>
      </c>
      <c r="BO84" s="329">
        <v>0</v>
      </c>
      <c r="BP84" s="329">
        <v>0</v>
      </c>
      <c r="BQ84" s="329">
        <v>0</v>
      </c>
      <c r="BR84" s="329">
        <v>0</v>
      </c>
      <c r="BS84" s="329">
        <v>0</v>
      </c>
      <c r="BT84" s="329">
        <v>0</v>
      </c>
      <c r="BU84" s="329">
        <v>0</v>
      </c>
      <c r="BV84" s="329">
        <v>0</v>
      </c>
      <c r="BW84" s="329">
        <v>0</v>
      </c>
      <c r="BX84" s="329">
        <v>0</v>
      </c>
      <c r="BY84" s="329">
        <v>0</v>
      </c>
      <c r="BZ84" s="329">
        <v>0</v>
      </c>
      <c r="CA84" s="329">
        <v>0</v>
      </c>
      <c r="CB84" s="329">
        <v>0</v>
      </c>
      <c r="CC84" s="328">
        <f t="array" ref="CC84">-生産者価格評価表!$DX84/(MMULT(投入係数表!$D84:$DG84,生産者価格評価表!$DZ$7:$DZ$114)+生産者価格評価表!$DO84)</f>
        <v>0.45410362208826083</v>
      </c>
      <c r="CD84" s="329">
        <v>0</v>
      </c>
      <c r="CE84" s="329">
        <v>0</v>
      </c>
      <c r="CF84" s="329">
        <v>0</v>
      </c>
      <c r="CG84" s="329">
        <v>0</v>
      </c>
      <c r="CH84" s="329">
        <v>0</v>
      </c>
      <c r="CI84" s="329">
        <v>0</v>
      </c>
      <c r="CJ84" s="329">
        <v>0</v>
      </c>
      <c r="CK84" s="329">
        <v>0</v>
      </c>
      <c r="CL84" s="329">
        <v>0</v>
      </c>
      <c r="CM84" s="329">
        <v>0</v>
      </c>
      <c r="CN84" s="329">
        <v>0</v>
      </c>
      <c r="CO84" s="329">
        <v>0</v>
      </c>
      <c r="CP84" s="329">
        <v>0</v>
      </c>
      <c r="CQ84" s="329">
        <v>0</v>
      </c>
      <c r="CR84" s="329">
        <v>0</v>
      </c>
      <c r="CS84" s="329">
        <v>0</v>
      </c>
      <c r="CT84" s="329">
        <v>0</v>
      </c>
      <c r="CU84" s="329">
        <v>0</v>
      </c>
      <c r="CV84" s="329">
        <v>0</v>
      </c>
      <c r="CW84" s="329">
        <v>0</v>
      </c>
      <c r="CX84" s="329">
        <v>0</v>
      </c>
      <c r="CY84" s="329">
        <v>0</v>
      </c>
      <c r="CZ84" s="329">
        <v>0</v>
      </c>
      <c r="DA84" s="329">
        <v>0</v>
      </c>
      <c r="DB84" s="329">
        <v>0</v>
      </c>
      <c r="DC84" s="329">
        <v>0</v>
      </c>
      <c r="DD84" s="329">
        <v>0</v>
      </c>
      <c r="DE84" s="329">
        <v>0</v>
      </c>
      <c r="DF84" s="329">
        <v>0</v>
      </c>
      <c r="DG84" s="330">
        <v>0</v>
      </c>
    </row>
    <row r="85" spans="2:111" ht="15.5" customHeight="1" x14ac:dyDescent="0.2">
      <c r="B85" s="228" t="s">
        <v>374</v>
      </c>
      <c r="C85" s="222" t="s">
        <v>238</v>
      </c>
      <c r="D85" s="327">
        <v>0</v>
      </c>
      <c r="E85" s="329">
        <v>0</v>
      </c>
      <c r="F85" s="329">
        <v>0</v>
      </c>
      <c r="G85" s="329">
        <v>0</v>
      </c>
      <c r="H85" s="329">
        <v>0</v>
      </c>
      <c r="I85" s="329">
        <v>0</v>
      </c>
      <c r="J85" s="329">
        <v>0</v>
      </c>
      <c r="K85" s="329">
        <v>0</v>
      </c>
      <c r="L85" s="329">
        <v>0</v>
      </c>
      <c r="M85" s="329">
        <v>0</v>
      </c>
      <c r="N85" s="329">
        <v>0</v>
      </c>
      <c r="O85" s="329">
        <v>0</v>
      </c>
      <c r="P85" s="329">
        <v>0</v>
      </c>
      <c r="Q85" s="329">
        <v>0</v>
      </c>
      <c r="R85" s="329">
        <v>0</v>
      </c>
      <c r="S85" s="329">
        <v>0</v>
      </c>
      <c r="T85" s="329">
        <v>0</v>
      </c>
      <c r="U85" s="329">
        <v>0</v>
      </c>
      <c r="V85" s="329">
        <v>0</v>
      </c>
      <c r="W85" s="329">
        <v>0</v>
      </c>
      <c r="X85" s="329">
        <v>0</v>
      </c>
      <c r="Y85" s="329">
        <v>0</v>
      </c>
      <c r="Z85" s="329">
        <v>0</v>
      </c>
      <c r="AA85" s="329">
        <v>0</v>
      </c>
      <c r="AB85" s="329">
        <v>0</v>
      </c>
      <c r="AC85" s="329">
        <v>0</v>
      </c>
      <c r="AD85" s="329">
        <v>0</v>
      </c>
      <c r="AE85" s="329">
        <v>0</v>
      </c>
      <c r="AF85" s="329">
        <v>0</v>
      </c>
      <c r="AG85" s="329">
        <v>0</v>
      </c>
      <c r="AH85" s="329">
        <v>0</v>
      </c>
      <c r="AI85" s="329">
        <v>0</v>
      </c>
      <c r="AJ85" s="329">
        <v>0</v>
      </c>
      <c r="AK85" s="329">
        <v>0</v>
      </c>
      <c r="AL85" s="329">
        <v>0</v>
      </c>
      <c r="AM85" s="329">
        <v>0</v>
      </c>
      <c r="AN85" s="329">
        <v>0</v>
      </c>
      <c r="AO85" s="329">
        <v>0</v>
      </c>
      <c r="AP85" s="329">
        <v>0</v>
      </c>
      <c r="AQ85" s="329">
        <v>0</v>
      </c>
      <c r="AR85" s="329">
        <v>0</v>
      </c>
      <c r="AS85" s="329">
        <v>0</v>
      </c>
      <c r="AT85" s="329">
        <v>0</v>
      </c>
      <c r="AU85" s="329">
        <v>0</v>
      </c>
      <c r="AV85" s="329">
        <v>0</v>
      </c>
      <c r="AW85" s="329">
        <v>0</v>
      </c>
      <c r="AX85" s="329">
        <v>0</v>
      </c>
      <c r="AY85" s="329">
        <v>0</v>
      </c>
      <c r="AZ85" s="329">
        <v>0</v>
      </c>
      <c r="BA85" s="329">
        <v>0</v>
      </c>
      <c r="BB85" s="329">
        <v>0</v>
      </c>
      <c r="BC85" s="329">
        <v>0</v>
      </c>
      <c r="BD85" s="329">
        <v>0</v>
      </c>
      <c r="BE85" s="329">
        <v>0</v>
      </c>
      <c r="BF85" s="329">
        <v>0</v>
      </c>
      <c r="BG85" s="329">
        <v>0</v>
      </c>
      <c r="BH85" s="329">
        <v>0</v>
      </c>
      <c r="BI85" s="329">
        <v>0</v>
      </c>
      <c r="BJ85" s="329">
        <v>0</v>
      </c>
      <c r="BK85" s="329">
        <v>0</v>
      </c>
      <c r="BL85" s="329">
        <v>0</v>
      </c>
      <c r="BM85" s="329">
        <v>0</v>
      </c>
      <c r="BN85" s="329">
        <v>0</v>
      </c>
      <c r="BO85" s="329">
        <v>0</v>
      </c>
      <c r="BP85" s="329">
        <v>0</v>
      </c>
      <c r="BQ85" s="329">
        <v>0</v>
      </c>
      <c r="BR85" s="329">
        <v>0</v>
      </c>
      <c r="BS85" s="329">
        <v>0</v>
      </c>
      <c r="BT85" s="329">
        <v>0</v>
      </c>
      <c r="BU85" s="329">
        <v>0</v>
      </c>
      <c r="BV85" s="329">
        <v>0</v>
      </c>
      <c r="BW85" s="329">
        <v>0</v>
      </c>
      <c r="BX85" s="329">
        <v>0</v>
      </c>
      <c r="BY85" s="329">
        <v>0</v>
      </c>
      <c r="BZ85" s="329">
        <v>0</v>
      </c>
      <c r="CA85" s="329">
        <v>0</v>
      </c>
      <c r="CB85" s="329">
        <v>0</v>
      </c>
      <c r="CC85" s="329">
        <v>0</v>
      </c>
      <c r="CD85" s="328">
        <f t="array" ref="CD85">-生産者価格評価表!$DX85/(MMULT(投入係数表!$D85:$DG85,生産者価格評価表!$DZ$7:$DZ$114)+生産者価格評価表!$DO85)</f>
        <v>0.14969802988737252</v>
      </c>
      <c r="CE85" s="329">
        <v>0</v>
      </c>
      <c r="CF85" s="329">
        <v>0</v>
      </c>
      <c r="CG85" s="329">
        <v>0</v>
      </c>
      <c r="CH85" s="329">
        <v>0</v>
      </c>
      <c r="CI85" s="329">
        <v>0</v>
      </c>
      <c r="CJ85" s="329">
        <v>0</v>
      </c>
      <c r="CK85" s="329">
        <v>0</v>
      </c>
      <c r="CL85" s="329">
        <v>0</v>
      </c>
      <c r="CM85" s="329">
        <v>0</v>
      </c>
      <c r="CN85" s="329">
        <v>0</v>
      </c>
      <c r="CO85" s="329">
        <v>0</v>
      </c>
      <c r="CP85" s="329">
        <v>0</v>
      </c>
      <c r="CQ85" s="329">
        <v>0</v>
      </c>
      <c r="CR85" s="329">
        <v>0</v>
      </c>
      <c r="CS85" s="329">
        <v>0</v>
      </c>
      <c r="CT85" s="329">
        <v>0</v>
      </c>
      <c r="CU85" s="329">
        <v>0</v>
      </c>
      <c r="CV85" s="329">
        <v>0</v>
      </c>
      <c r="CW85" s="329">
        <v>0</v>
      </c>
      <c r="CX85" s="329">
        <v>0</v>
      </c>
      <c r="CY85" s="329">
        <v>0</v>
      </c>
      <c r="CZ85" s="329">
        <v>0</v>
      </c>
      <c r="DA85" s="329">
        <v>0</v>
      </c>
      <c r="DB85" s="329">
        <v>0</v>
      </c>
      <c r="DC85" s="329">
        <v>0</v>
      </c>
      <c r="DD85" s="329">
        <v>0</v>
      </c>
      <c r="DE85" s="329">
        <v>0</v>
      </c>
      <c r="DF85" s="329">
        <v>0</v>
      </c>
      <c r="DG85" s="330">
        <v>0</v>
      </c>
    </row>
    <row r="86" spans="2:111" ht="15.5" customHeight="1" x14ac:dyDescent="0.2">
      <c r="B86" s="228" t="s">
        <v>375</v>
      </c>
      <c r="C86" s="222" t="s">
        <v>376</v>
      </c>
      <c r="D86" s="327">
        <v>0</v>
      </c>
      <c r="E86" s="329">
        <v>0</v>
      </c>
      <c r="F86" s="329">
        <v>0</v>
      </c>
      <c r="G86" s="329">
        <v>0</v>
      </c>
      <c r="H86" s="329">
        <v>0</v>
      </c>
      <c r="I86" s="329">
        <v>0</v>
      </c>
      <c r="J86" s="329">
        <v>0</v>
      </c>
      <c r="K86" s="329">
        <v>0</v>
      </c>
      <c r="L86" s="329">
        <v>0</v>
      </c>
      <c r="M86" s="329">
        <v>0</v>
      </c>
      <c r="N86" s="329">
        <v>0</v>
      </c>
      <c r="O86" s="329">
        <v>0</v>
      </c>
      <c r="P86" s="329">
        <v>0</v>
      </c>
      <c r="Q86" s="329">
        <v>0</v>
      </c>
      <c r="R86" s="329">
        <v>0</v>
      </c>
      <c r="S86" s="329">
        <v>0</v>
      </c>
      <c r="T86" s="329">
        <v>0</v>
      </c>
      <c r="U86" s="329">
        <v>0</v>
      </c>
      <c r="V86" s="329">
        <v>0</v>
      </c>
      <c r="W86" s="329">
        <v>0</v>
      </c>
      <c r="X86" s="329">
        <v>0</v>
      </c>
      <c r="Y86" s="329">
        <v>0</v>
      </c>
      <c r="Z86" s="329">
        <v>0</v>
      </c>
      <c r="AA86" s="329">
        <v>0</v>
      </c>
      <c r="AB86" s="329">
        <v>0</v>
      </c>
      <c r="AC86" s="329">
        <v>0</v>
      </c>
      <c r="AD86" s="329">
        <v>0</v>
      </c>
      <c r="AE86" s="329">
        <v>0</v>
      </c>
      <c r="AF86" s="329">
        <v>0</v>
      </c>
      <c r="AG86" s="329">
        <v>0</v>
      </c>
      <c r="AH86" s="329">
        <v>0</v>
      </c>
      <c r="AI86" s="329">
        <v>0</v>
      </c>
      <c r="AJ86" s="329">
        <v>0</v>
      </c>
      <c r="AK86" s="329">
        <v>0</v>
      </c>
      <c r="AL86" s="329">
        <v>0</v>
      </c>
      <c r="AM86" s="329">
        <v>0</v>
      </c>
      <c r="AN86" s="329">
        <v>0</v>
      </c>
      <c r="AO86" s="329">
        <v>0</v>
      </c>
      <c r="AP86" s="329">
        <v>0</v>
      </c>
      <c r="AQ86" s="329">
        <v>0</v>
      </c>
      <c r="AR86" s="329">
        <v>0</v>
      </c>
      <c r="AS86" s="329">
        <v>0</v>
      </c>
      <c r="AT86" s="329">
        <v>0</v>
      </c>
      <c r="AU86" s="329">
        <v>0</v>
      </c>
      <c r="AV86" s="329">
        <v>0</v>
      </c>
      <c r="AW86" s="329">
        <v>0</v>
      </c>
      <c r="AX86" s="329">
        <v>0</v>
      </c>
      <c r="AY86" s="329">
        <v>0</v>
      </c>
      <c r="AZ86" s="329">
        <v>0</v>
      </c>
      <c r="BA86" s="329">
        <v>0</v>
      </c>
      <c r="BB86" s="329">
        <v>0</v>
      </c>
      <c r="BC86" s="329">
        <v>0</v>
      </c>
      <c r="BD86" s="329">
        <v>0</v>
      </c>
      <c r="BE86" s="329">
        <v>0</v>
      </c>
      <c r="BF86" s="329">
        <v>0</v>
      </c>
      <c r="BG86" s="329">
        <v>0</v>
      </c>
      <c r="BH86" s="329">
        <v>0</v>
      </c>
      <c r="BI86" s="329">
        <v>0</v>
      </c>
      <c r="BJ86" s="329">
        <v>0</v>
      </c>
      <c r="BK86" s="329">
        <v>0</v>
      </c>
      <c r="BL86" s="329">
        <v>0</v>
      </c>
      <c r="BM86" s="329">
        <v>0</v>
      </c>
      <c r="BN86" s="329">
        <v>0</v>
      </c>
      <c r="BO86" s="329">
        <v>0</v>
      </c>
      <c r="BP86" s="329">
        <v>0</v>
      </c>
      <c r="BQ86" s="329">
        <v>0</v>
      </c>
      <c r="BR86" s="329">
        <v>0</v>
      </c>
      <c r="BS86" s="329">
        <v>0</v>
      </c>
      <c r="BT86" s="329">
        <v>0</v>
      </c>
      <c r="BU86" s="329">
        <v>0</v>
      </c>
      <c r="BV86" s="329">
        <v>0</v>
      </c>
      <c r="BW86" s="329">
        <v>0</v>
      </c>
      <c r="BX86" s="329">
        <v>0</v>
      </c>
      <c r="BY86" s="329">
        <v>0</v>
      </c>
      <c r="BZ86" s="329">
        <v>0</v>
      </c>
      <c r="CA86" s="329">
        <v>0</v>
      </c>
      <c r="CB86" s="329">
        <v>0</v>
      </c>
      <c r="CC86" s="329">
        <v>0</v>
      </c>
      <c r="CD86" s="329">
        <v>0</v>
      </c>
      <c r="CE86" s="328">
        <f t="array" ref="CE86">-生産者価格評価表!$DX86/(MMULT(投入係数表!$D86:$DG86,生産者価格評価表!$DZ$7:$DZ$114)+生産者価格評価表!$DO86)</f>
        <v>0</v>
      </c>
      <c r="CF86" s="329">
        <v>0</v>
      </c>
      <c r="CG86" s="329">
        <v>0</v>
      </c>
      <c r="CH86" s="329">
        <v>0</v>
      </c>
      <c r="CI86" s="329">
        <v>0</v>
      </c>
      <c r="CJ86" s="329">
        <v>0</v>
      </c>
      <c r="CK86" s="329">
        <v>0</v>
      </c>
      <c r="CL86" s="329">
        <v>0</v>
      </c>
      <c r="CM86" s="329">
        <v>0</v>
      </c>
      <c r="CN86" s="329">
        <v>0</v>
      </c>
      <c r="CO86" s="329">
        <v>0</v>
      </c>
      <c r="CP86" s="329">
        <v>0</v>
      </c>
      <c r="CQ86" s="329">
        <v>0</v>
      </c>
      <c r="CR86" s="329">
        <v>0</v>
      </c>
      <c r="CS86" s="329">
        <v>0</v>
      </c>
      <c r="CT86" s="329">
        <v>0</v>
      </c>
      <c r="CU86" s="329">
        <v>0</v>
      </c>
      <c r="CV86" s="329">
        <v>0</v>
      </c>
      <c r="CW86" s="329">
        <v>0</v>
      </c>
      <c r="CX86" s="329">
        <v>0</v>
      </c>
      <c r="CY86" s="329">
        <v>0</v>
      </c>
      <c r="CZ86" s="329">
        <v>0</v>
      </c>
      <c r="DA86" s="329">
        <v>0</v>
      </c>
      <c r="DB86" s="329">
        <v>0</v>
      </c>
      <c r="DC86" s="329">
        <v>0</v>
      </c>
      <c r="DD86" s="329">
        <v>0</v>
      </c>
      <c r="DE86" s="329">
        <v>0</v>
      </c>
      <c r="DF86" s="329">
        <v>0</v>
      </c>
      <c r="DG86" s="330">
        <v>0</v>
      </c>
    </row>
    <row r="87" spans="2:111" ht="15.5" customHeight="1" x14ac:dyDescent="0.2">
      <c r="B87" s="228" t="s">
        <v>377</v>
      </c>
      <c r="C87" s="222" t="s">
        <v>239</v>
      </c>
      <c r="D87" s="327">
        <v>0</v>
      </c>
      <c r="E87" s="329">
        <v>0</v>
      </c>
      <c r="F87" s="329">
        <v>0</v>
      </c>
      <c r="G87" s="329">
        <v>0</v>
      </c>
      <c r="H87" s="329">
        <v>0</v>
      </c>
      <c r="I87" s="329">
        <v>0</v>
      </c>
      <c r="J87" s="329">
        <v>0</v>
      </c>
      <c r="K87" s="329">
        <v>0</v>
      </c>
      <c r="L87" s="329">
        <v>0</v>
      </c>
      <c r="M87" s="329">
        <v>0</v>
      </c>
      <c r="N87" s="329">
        <v>0</v>
      </c>
      <c r="O87" s="329">
        <v>0</v>
      </c>
      <c r="P87" s="329">
        <v>0</v>
      </c>
      <c r="Q87" s="329">
        <v>0</v>
      </c>
      <c r="R87" s="329">
        <v>0</v>
      </c>
      <c r="S87" s="329">
        <v>0</v>
      </c>
      <c r="T87" s="329">
        <v>0</v>
      </c>
      <c r="U87" s="329">
        <v>0</v>
      </c>
      <c r="V87" s="329">
        <v>0</v>
      </c>
      <c r="W87" s="329">
        <v>0</v>
      </c>
      <c r="X87" s="329">
        <v>0</v>
      </c>
      <c r="Y87" s="329">
        <v>0</v>
      </c>
      <c r="Z87" s="329">
        <v>0</v>
      </c>
      <c r="AA87" s="329">
        <v>0</v>
      </c>
      <c r="AB87" s="329">
        <v>0</v>
      </c>
      <c r="AC87" s="329">
        <v>0</v>
      </c>
      <c r="AD87" s="329">
        <v>0</v>
      </c>
      <c r="AE87" s="329">
        <v>0</v>
      </c>
      <c r="AF87" s="329">
        <v>0</v>
      </c>
      <c r="AG87" s="329">
        <v>0</v>
      </c>
      <c r="AH87" s="329">
        <v>0</v>
      </c>
      <c r="AI87" s="329">
        <v>0</v>
      </c>
      <c r="AJ87" s="329">
        <v>0</v>
      </c>
      <c r="AK87" s="329">
        <v>0</v>
      </c>
      <c r="AL87" s="329">
        <v>0</v>
      </c>
      <c r="AM87" s="329">
        <v>0</v>
      </c>
      <c r="AN87" s="329">
        <v>0</v>
      </c>
      <c r="AO87" s="329">
        <v>0</v>
      </c>
      <c r="AP87" s="329">
        <v>0</v>
      </c>
      <c r="AQ87" s="329">
        <v>0</v>
      </c>
      <c r="AR87" s="329">
        <v>0</v>
      </c>
      <c r="AS87" s="329">
        <v>0</v>
      </c>
      <c r="AT87" s="329">
        <v>0</v>
      </c>
      <c r="AU87" s="329">
        <v>0</v>
      </c>
      <c r="AV87" s="329">
        <v>0</v>
      </c>
      <c r="AW87" s="329">
        <v>0</v>
      </c>
      <c r="AX87" s="329">
        <v>0</v>
      </c>
      <c r="AY87" s="329">
        <v>0</v>
      </c>
      <c r="AZ87" s="329">
        <v>0</v>
      </c>
      <c r="BA87" s="329">
        <v>0</v>
      </c>
      <c r="BB87" s="329">
        <v>0</v>
      </c>
      <c r="BC87" s="329">
        <v>0</v>
      </c>
      <c r="BD87" s="329">
        <v>0</v>
      </c>
      <c r="BE87" s="329">
        <v>0</v>
      </c>
      <c r="BF87" s="329">
        <v>0</v>
      </c>
      <c r="BG87" s="329">
        <v>0</v>
      </c>
      <c r="BH87" s="329">
        <v>0</v>
      </c>
      <c r="BI87" s="329">
        <v>0</v>
      </c>
      <c r="BJ87" s="329">
        <v>0</v>
      </c>
      <c r="BK87" s="329">
        <v>0</v>
      </c>
      <c r="BL87" s="329">
        <v>0</v>
      </c>
      <c r="BM87" s="329">
        <v>0</v>
      </c>
      <c r="BN87" s="329">
        <v>0</v>
      </c>
      <c r="BO87" s="329">
        <v>0</v>
      </c>
      <c r="BP87" s="329">
        <v>0</v>
      </c>
      <c r="BQ87" s="329">
        <v>0</v>
      </c>
      <c r="BR87" s="329">
        <v>0</v>
      </c>
      <c r="BS87" s="329">
        <v>0</v>
      </c>
      <c r="BT87" s="329">
        <v>0</v>
      </c>
      <c r="BU87" s="329">
        <v>0</v>
      </c>
      <c r="BV87" s="329">
        <v>0</v>
      </c>
      <c r="BW87" s="329">
        <v>0</v>
      </c>
      <c r="BX87" s="329">
        <v>0</v>
      </c>
      <c r="BY87" s="329">
        <v>0</v>
      </c>
      <c r="BZ87" s="329">
        <v>0</v>
      </c>
      <c r="CA87" s="329">
        <v>0</v>
      </c>
      <c r="CB87" s="329">
        <v>0</v>
      </c>
      <c r="CC87" s="329">
        <v>0</v>
      </c>
      <c r="CD87" s="329">
        <v>0</v>
      </c>
      <c r="CE87" s="329">
        <v>0</v>
      </c>
      <c r="CF87" s="328">
        <f t="array" ref="CF87">-生産者価格評価表!$DX87/(MMULT(投入係数表!$D87:$DG87,生産者価格評価表!$DZ$7:$DZ$114)+生産者価格評価表!$DO87)</f>
        <v>0</v>
      </c>
      <c r="CG87" s="329">
        <v>0</v>
      </c>
      <c r="CH87" s="329">
        <v>0</v>
      </c>
      <c r="CI87" s="329">
        <v>0</v>
      </c>
      <c r="CJ87" s="329">
        <v>0</v>
      </c>
      <c r="CK87" s="329">
        <v>0</v>
      </c>
      <c r="CL87" s="329">
        <v>0</v>
      </c>
      <c r="CM87" s="329">
        <v>0</v>
      </c>
      <c r="CN87" s="329">
        <v>0</v>
      </c>
      <c r="CO87" s="329">
        <v>0</v>
      </c>
      <c r="CP87" s="329">
        <v>0</v>
      </c>
      <c r="CQ87" s="329">
        <v>0</v>
      </c>
      <c r="CR87" s="329">
        <v>0</v>
      </c>
      <c r="CS87" s="329">
        <v>0</v>
      </c>
      <c r="CT87" s="329">
        <v>0</v>
      </c>
      <c r="CU87" s="329">
        <v>0</v>
      </c>
      <c r="CV87" s="329">
        <v>0</v>
      </c>
      <c r="CW87" s="329">
        <v>0</v>
      </c>
      <c r="CX87" s="329">
        <v>0</v>
      </c>
      <c r="CY87" s="329">
        <v>0</v>
      </c>
      <c r="CZ87" s="329">
        <v>0</v>
      </c>
      <c r="DA87" s="329">
        <v>0</v>
      </c>
      <c r="DB87" s="329">
        <v>0</v>
      </c>
      <c r="DC87" s="329">
        <v>0</v>
      </c>
      <c r="DD87" s="329">
        <v>0</v>
      </c>
      <c r="DE87" s="329">
        <v>0</v>
      </c>
      <c r="DF87" s="329">
        <v>0</v>
      </c>
      <c r="DG87" s="330">
        <v>0</v>
      </c>
    </row>
    <row r="88" spans="2:111" ht="15.5" customHeight="1" x14ac:dyDescent="0.2">
      <c r="B88" s="228" t="s">
        <v>378</v>
      </c>
      <c r="C88" s="222" t="s">
        <v>379</v>
      </c>
      <c r="D88" s="327">
        <v>0</v>
      </c>
      <c r="E88" s="329">
        <v>0</v>
      </c>
      <c r="F88" s="329">
        <v>0</v>
      </c>
      <c r="G88" s="329">
        <v>0</v>
      </c>
      <c r="H88" s="329">
        <v>0</v>
      </c>
      <c r="I88" s="329">
        <v>0</v>
      </c>
      <c r="J88" s="329">
        <v>0</v>
      </c>
      <c r="K88" s="329">
        <v>0</v>
      </c>
      <c r="L88" s="329">
        <v>0</v>
      </c>
      <c r="M88" s="329">
        <v>0</v>
      </c>
      <c r="N88" s="329">
        <v>0</v>
      </c>
      <c r="O88" s="329">
        <v>0</v>
      </c>
      <c r="P88" s="329">
        <v>0</v>
      </c>
      <c r="Q88" s="329">
        <v>0</v>
      </c>
      <c r="R88" s="329">
        <v>0</v>
      </c>
      <c r="S88" s="329">
        <v>0</v>
      </c>
      <c r="T88" s="329">
        <v>0</v>
      </c>
      <c r="U88" s="329">
        <v>0</v>
      </c>
      <c r="V88" s="329">
        <v>0</v>
      </c>
      <c r="W88" s="329">
        <v>0</v>
      </c>
      <c r="X88" s="329">
        <v>0</v>
      </c>
      <c r="Y88" s="329">
        <v>0</v>
      </c>
      <c r="Z88" s="329">
        <v>0</v>
      </c>
      <c r="AA88" s="329">
        <v>0</v>
      </c>
      <c r="AB88" s="329">
        <v>0</v>
      </c>
      <c r="AC88" s="329">
        <v>0</v>
      </c>
      <c r="AD88" s="329">
        <v>0</v>
      </c>
      <c r="AE88" s="329">
        <v>0</v>
      </c>
      <c r="AF88" s="329">
        <v>0</v>
      </c>
      <c r="AG88" s="329">
        <v>0</v>
      </c>
      <c r="AH88" s="329">
        <v>0</v>
      </c>
      <c r="AI88" s="329">
        <v>0</v>
      </c>
      <c r="AJ88" s="329">
        <v>0</v>
      </c>
      <c r="AK88" s="329">
        <v>0</v>
      </c>
      <c r="AL88" s="329">
        <v>0</v>
      </c>
      <c r="AM88" s="329">
        <v>0</v>
      </c>
      <c r="AN88" s="329">
        <v>0</v>
      </c>
      <c r="AO88" s="329">
        <v>0</v>
      </c>
      <c r="AP88" s="329">
        <v>0</v>
      </c>
      <c r="AQ88" s="329">
        <v>0</v>
      </c>
      <c r="AR88" s="329">
        <v>0</v>
      </c>
      <c r="AS88" s="329">
        <v>0</v>
      </c>
      <c r="AT88" s="329">
        <v>0</v>
      </c>
      <c r="AU88" s="329">
        <v>0</v>
      </c>
      <c r="AV88" s="329">
        <v>0</v>
      </c>
      <c r="AW88" s="329">
        <v>0</v>
      </c>
      <c r="AX88" s="329">
        <v>0</v>
      </c>
      <c r="AY88" s="329">
        <v>0</v>
      </c>
      <c r="AZ88" s="329">
        <v>0</v>
      </c>
      <c r="BA88" s="329">
        <v>0</v>
      </c>
      <c r="BB88" s="329">
        <v>0</v>
      </c>
      <c r="BC88" s="329">
        <v>0</v>
      </c>
      <c r="BD88" s="329">
        <v>0</v>
      </c>
      <c r="BE88" s="329">
        <v>0</v>
      </c>
      <c r="BF88" s="329">
        <v>0</v>
      </c>
      <c r="BG88" s="329">
        <v>0</v>
      </c>
      <c r="BH88" s="329">
        <v>0</v>
      </c>
      <c r="BI88" s="329">
        <v>0</v>
      </c>
      <c r="BJ88" s="329">
        <v>0</v>
      </c>
      <c r="BK88" s="329">
        <v>0</v>
      </c>
      <c r="BL88" s="329">
        <v>0</v>
      </c>
      <c r="BM88" s="329">
        <v>0</v>
      </c>
      <c r="BN88" s="329">
        <v>0</v>
      </c>
      <c r="BO88" s="329">
        <v>0</v>
      </c>
      <c r="BP88" s="329">
        <v>0</v>
      </c>
      <c r="BQ88" s="329">
        <v>0</v>
      </c>
      <c r="BR88" s="329">
        <v>0</v>
      </c>
      <c r="BS88" s="329">
        <v>0</v>
      </c>
      <c r="BT88" s="329">
        <v>0</v>
      </c>
      <c r="BU88" s="329">
        <v>0</v>
      </c>
      <c r="BV88" s="329">
        <v>0</v>
      </c>
      <c r="BW88" s="329">
        <v>0</v>
      </c>
      <c r="BX88" s="329">
        <v>0</v>
      </c>
      <c r="BY88" s="329">
        <v>0</v>
      </c>
      <c r="BZ88" s="329">
        <v>0</v>
      </c>
      <c r="CA88" s="329">
        <v>0</v>
      </c>
      <c r="CB88" s="329">
        <v>0</v>
      </c>
      <c r="CC88" s="329">
        <v>0</v>
      </c>
      <c r="CD88" s="329">
        <v>0</v>
      </c>
      <c r="CE88" s="329">
        <v>0</v>
      </c>
      <c r="CF88" s="329">
        <v>0</v>
      </c>
      <c r="CG88" s="328">
        <f t="array" ref="CG88">-生産者価格評価表!$DX88/(MMULT(投入係数表!$D88:$DG88,生産者価格評価表!$DZ$7:$DZ$114)+生産者価格評価表!$DO88)</f>
        <v>2.0665743777821138E-2</v>
      </c>
      <c r="CH88" s="329">
        <v>0</v>
      </c>
      <c r="CI88" s="329">
        <v>0</v>
      </c>
      <c r="CJ88" s="329">
        <v>0</v>
      </c>
      <c r="CK88" s="329">
        <v>0</v>
      </c>
      <c r="CL88" s="329">
        <v>0</v>
      </c>
      <c r="CM88" s="329">
        <v>0</v>
      </c>
      <c r="CN88" s="329">
        <v>0</v>
      </c>
      <c r="CO88" s="329">
        <v>0</v>
      </c>
      <c r="CP88" s="329">
        <v>0</v>
      </c>
      <c r="CQ88" s="329">
        <v>0</v>
      </c>
      <c r="CR88" s="329">
        <v>0</v>
      </c>
      <c r="CS88" s="329">
        <v>0</v>
      </c>
      <c r="CT88" s="329">
        <v>0</v>
      </c>
      <c r="CU88" s="329">
        <v>0</v>
      </c>
      <c r="CV88" s="329">
        <v>0</v>
      </c>
      <c r="CW88" s="329">
        <v>0</v>
      </c>
      <c r="CX88" s="329">
        <v>0</v>
      </c>
      <c r="CY88" s="329">
        <v>0</v>
      </c>
      <c r="CZ88" s="329">
        <v>0</v>
      </c>
      <c r="DA88" s="329">
        <v>0</v>
      </c>
      <c r="DB88" s="329">
        <v>0</v>
      </c>
      <c r="DC88" s="329">
        <v>0</v>
      </c>
      <c r="DD88" s="329">
        <v>0</v>
      </c>
      <c r="DE88" s="329">
        <v>0</v>
      </c>
      <c r="DF88" s="329">
        <v>0</v>
      </c>
      <c r="DG88" s="330">
        <v>0</v>
      </c>
    </row>
    <row r="89" spans="2:111" ht="15.5" customHeight="1" x14ac:dyDescent="0.2">
      <c r="B89" s="228" t="s">
        <v>380</v>
      </c>
      <c r="C89" s="222" t="s">
        <v>381</v>
      </c>
      <c r="D89" s="327">
        <v>0</v>
      </c>
      <c r="E89" s="329">
        <v>0</v>
      </c>
      <c r="F89" s="329">
        <v>0</v>
      </c>
      <c r="G89" s="329">
        <v>0</v>
      </c>
      <c r="H89" s="329">
        <v>0</v>
      </c>
      <c r="I89" s="329">
        <v>0</v>
      </c>
      <c r="J89" s="329">
        <v>0</v>
      </c>
      <c r="K89" s="329">
        <v>0</v>
      </c>
      <c r="L89" s="329">
        <v>0</v>
      </c>
      <c r="M89" s="329">
        <v>0</v>
      </c>
      <c r="N89" s="329">
        <v>0</v>
      </c>
      <c r="O89" s="329">
        <v>0</v>
      </c>
      <c r="P89" s="329">
        <v>0</v>
      </c>
      <c r="Q89" s="329">
        <v>0</v>
      </c>
      <c r="R89" s="329">
        <v>0</v>
      </c>
      <c r="S89" s="329">
        <v>0</v>
      </c>
      <c r="T89" s="329">
        <v>0</v>
      </c>
      <c r="U89" s="329">
        <v>0</v>
      </c>
      <c r="V89" s="329">
        <v>0</v>
      </c>
      <c r="W89" s="329">
        <v>0</v>
      </c>
      <c r="X89" s="329">
        <v>0</v>
      </c>
      <c r="Y89" s="329">
        <v>0</v>
      </c>
      <c r="Z89" s="329">
        <v>0</v>
      </c>
      <c r="AA89" s="329">
        <v>0</v>
      </c>
      <c r="AB89" s="329">
        <v>0</v>
      </c>
      <c r="AC89" s="329">
        <v>0</v>
      </c>
      <c r="AD89" s="329">
        <v>0</v>
      </c>
      <c r="AE89" s="329">
        <v>0</v>
      </c>
      <c r="AF89" s="329">
        <v>0</v>
      </c>
      <c r="AG89" s="329">
        <v>0</v>
      </c>
      <c r="AH89" s="329">
        <v>0</v>
      </c>
      <c r="AI89" s="329">
        <v>0</v>
      </c>
      <c r="AJ89" s="329">
        <v>0</v>
      </c>
      <c r="AK89" s="329">
        <v>0</v>
      </c>
      <c r="AL89" s="329">
        <v>0</v>
      </c>
      <c r="AM89" s="329">
        <v>0</v>
      </c>
      <c r="AN89" s="329">
        <v>0</v>
      </c>
      <c r="AO89" s="329">
        <v>0</v>
      </c>
      <c r="AP89" s="329">
        <v>0</v>
      </c>
      <c r="AQ89" s="329">
        <v>0</v>
      </c>
      <c r="AR89" s="329">
        <v>0</v>
      </c>
      <c r="AS89" s="329">
        <v>0</v>
      </c>
      <c r="AT89" s="329">
        <v>0</v>
      </c>
      <c r="AU89" s="329">
        <v>0</v>
      </c>
      <c r="AV89" s="329">
        <v>0</v>
      </c>
      <c r="AW89" s="329">
        <v>0</v>
      </c>
      <c r="AX89" s="329">
        <v>0</v>
      </c>
      <c r="AY89" s="329">
        <v>0</v>
      </c>
      <c r="AZ89" s="329">
        <v>0</v>
      </c>
      <c r="BA89" s="329">
        <v>0</v>
      </c>
      <c r="BB89" s="329">
        <v>0</v>
      </c>
      <c r="BC89" s="329">
        <v>0</v>
      </c>
      <c r="BD89" s="329">
        <v>0</v>
      </c>
      <c r="BE89" s="329">
        <v>0</v>
      </c>
      <c r="BF89" s="329">
        <v>0</v>
      </c>
      <c r="BG89" s="329">
        <v>0</v>
      </c>
      <c r="BH89" s="329">
        <v>0</v>
      </c>
      <c r="BI89" s="329">
        <v>0</v>
      </c>
      <c r="BJ89" s="329">
        <v>0</v>
      </c>
      <c r="BK89" s="329">
        <v>0</v>
      </c>
      <c r="BL89" s="329">
        <v>0</v>
      </c>
      <c r="BM89" s="329">
        <v>0</v>
      </c>
      <c r="BN89" s="329">
        <v>0</v>
      </c>
      <c r="BO89" s="329">
        <v>0</v>
      </c>
      <c r="BP89" s="329">
        <v>0</v>
      </c>
      <c r="BQ89" s="329">
        <v>0</v>
      </c>
      <c r="BR89" s="329">
        <v>0</v>
      </c>
      <c r="BS89" s="329">
        <v>0</v>
      </c>
      <c r="BT89" s="329">
        <v>0</v>
      </c>
      <c r="BU89" s="329">
        <v>0</v>
      </c>
      <c r="BV89" s="329">
        <v>0</v>
      </c>
      <c r="BW89" s="329">
        <v>0</v>
      </c>
      <c r="BX89" s="329">
        <v>0</v>
      </c>
      <c r="BY89" s="329">
        <v>0</v>
      </c>
      <c r="BZ89" s="329">
        <v>0</v>
      </c>
      <c r="CA89" s="329">
        <v>0</v>
      </c>
      <c r="CB89" s="329">
        <v>0</v>
      </c>
      <c r="CC89" s="329">
        <v>0</v>
      </c>
      <c r="CD89" s="329">
        <v>0</v>
      </c>
      <c r="CE89" s="329">
        <v>0</v>
      </c>
      <c r="CF89" s="329">
        <v>0</v>
      </c>
      <c r="CG89" s="329">
        <v>0</v>
      </c>
      <c r="CH89" s="328">
        <f t="array" ref="CH89">-生産者価格評価表!$DX89/(MMULT(投入係数表!$D89:$DG89,生産者価格評価表!$DZ$7:$DZ$114)+生産者価格評価表!$DO89)</f>
        <v>9.0852860820079336E-4</v>
      </c>
      <c r="CI89" s="329">
        <v>0</v>
      </c>
      <c r="CJ89" s="329">
        <v>0</v>
      </c>
      <c r="CK89" s="329">
        <v>0</v>
      </c>
      <c r="CL89" s="329">
        <v>0</v>
      </c>
      <c r="CM89" s="329">
        <v>0</v>
      </c>
      <c r="CN89" s="329">
        <v>0</v>
      </c>
      <c r="CO89" s="329">
        <v>0</v>
      </c>
      <c r="CP89" s="329">
        <v>0</v>
      </c>
      <c r="CQ89" s="329">
        <v>0</v>
      </c>
      <c r="CR89" s="329">
        <v>0</v>
      </c>
      <c r="CS89" s="329">
        <v>0</v>
      </c>
      <c r="CT89" s="329">
        <v>0</v>
      </c>
      <c r="CU89" s="329">
        <v>0</v>
      </c>
      <c r="CV89" s="329">
        <v>0</v>
      </c>
      <c r="CW89" s="329">
        <v>0</v>
      </c>
      <c r="CX89" s="329">
        <v>0</v>
      </c>
      <c r="CY89" s="329">
        <v>0</v>
      </c>
      <c r="CZ89" s="329">
        <v>0</v>
      </c>
      <c r="DA89" s="329">
        <v>0</v>
      </c>
      <c r="DB89" s="329">
        <v>0</v>
      </c>
      <c r="DC89" s="329">
        <v>0</v>
      </c>
      <c r="DD89" s="329">
        <v>0</v>
      </c>
      <c r="DE89" s="329">
        <v>0</v>
      </c>
      <c r="DF89" s="329">
        <v>0</v>
      </c>
      <c r="DG89" s="330">
        <v>0</v>
      </c>
    </row>
    <row r="90" spans="2:111" ht="15.5" customHeight="1" x14ac:dyDescent="0.2">
      <c r="B90" s="228" t="s">
        <v>382</v>
      </c>
      <c r="C90" s="222" t="s">
        <v>383</v>
      </c>
      <c r="D90" s="327">
        <v>0</v>
      </c>
      <c r="E90" s="329">
        <v>0</v>
      </c>
      <c r="F90" s="329">
        <v>0</v>
      </c>
      <c r="G90" s="329">
        <v>0</v>
      </c>
      <c r="H90" s="329">
        <v>0</v>
      </c>
      <c r="I90" s="329">
        <v>0</v>
      </c>
      <c r="J90" s="329">
        <v>0</v>
      </c>
      <c r="K90" s="329">
        <v>0</v>
      </c>
      <c r="L90" s="329">
        <v>0</v>
      </c>
      <c r="M90" s="329">
        <v>0</v>
      </c>
      <c r="N90" s="329">
        <v>0</v>
      </c>
      <c r="O90" s="329">
        <v>0</v>
      </c>
      <c r="P90" s="329">
        <v>0</v>
      </c>
      <c r="Q90" s="329">
        <v>0</v>
      </c>
      <c r="R90" s="329">
        <v>0</v>
      </c>
      <c r="S90" s="329">
        <v>0</v>
      </c>
      <c r="T90" s="329">
        <v>0</v>
      </c>
      <c r="U90" s="329">
        <v>0</v>
      </c>
      <c r="V90" s="329">
        <v>0</v>
      </c>
      <c r="W90" s="329">
        <v>0</v>
      </c>
      <c r="X90" s="329">
        <v>0</v>
      </c>
      <c r="Y90" s="329">
        <v>0</v>
      </c>
      <c r="Z90" s="329">
        <v>0</v>
      </c>
      <c r="AA90" s="329">
        <v>0</v>
      </c>
      <c r="AB90" s="329">
        <v>0</v>
      </c>
      <c r="AC90" s="329">
        <v>0</v>
      </c>
      <c r="AD90" s="329">
        <v>0</v>
      </c>
      <c r="AE90" s="329">
        <v>0</v>
      </c>
      <c r="AF90" s="329">
        <v>0</v>
      </c>
      <c r="AG90" s="329">
        <v>0</v>
      </c>
      <c r="AH90" s="329">
        <v>0</v>
      </c>
      <c r="AI90" s="329">
        <v>0</v>
      </c>
      <c r="AJ90" s="329">
        <v>0</v>
      </c>
      <c r="AK90" s="329">
        <v>0</v>
      </c>
      <c r="AL90" s="329">
        <v>0</v>
      </c>
      <c r="AM90" s="329">
        <v>0</v>
      </c>
      <c r="AN90" s="329">
        <v>0</v>
      </c>
      <c r="AO90" s="329">
        <v>0</v>
      </c>
      <c r="AP90" s="329">
        <v>0</v>
      </c>
      <c r="AQ90" s="329">
        <v>0</v>
      </c>
      <c r="AR90" s="329">
        <v>0</v>
      </c>
      <c r="AS90" s="329">
        <v>0</v>
      </c>
      <c r="AT90" s="329">
        <v>0</v>
      </c>
      <c r="AU90" s="329">
        <v>0</v>
      </c>
      <c r="AV90" s="329">
        <v>0</v>
      </c>
      <c r="AW90" s="329">
        <v>0</v>
      </c>
      <c r="AX90" s="329">
        <v>0</v>
      </c>
      <c r="AY90" s="329">
        <v>0</v>
      </c>
      <c r="AZ90" s="329">
        <v>0</v>
      </c>
      <c r="BA90" s="329">
        <v>0</v>
      </c>
      <c r="BB90" s="329">
        <v>0</v>
      </c>
      <c r="BC90" s="329">
        <v>0</v>
      </c>
      <c r="BD90" s="329">
        <v>0</v>
      </c>
      <c r="BE90" s="329">
        <v>0</v>
      </c>
      <c r="BF90" s="329">
        <v>0</v>
      </c>
      <c r="BG90" s="329">
        <v>0</v>
      </c>
      <c r="BH90" s="329">
        <v>0</v>
      </c>
      <c r="BI90" s="329">
        <v>0</v>
      </c>
      <c r="BJ90" s="329">
        <v>0</v>
      </c>
      <c r="BK90" s="329">
        <v>0</v>
      </c>
      <c r="BL90" s="329">
        <v>0</v>
      </c>
      <c r="BM90" s="329">
        <v>0</v>
      </c>
      <c r="BN90" s="329">
        <v>0</v>
      </c>
      <c r="BO90" s="329">
        <v>0</v>
      </c>
      <c r="BP90" s="329">
        <v>0</v>
      </c>
      <c r="BQ90" s="329">
        <v>0</v>
      </c>
      <c r="BR90" s="329">
        <v>0</v>
      </c>
      <c r="BS90" s="329">
        <v>0</v>
      </c>
      <c r="BT90" s="329">
        <v>0</v>
      </c>
      <c r="BU90" s="329">
        <v>0</v>
      </c>
      <c r="BV90" s="329">
        <v>0</v>
      </c>
      <c r="BW90" s="329">
        <v>0</v>
      </c>
      <c r="BX90" s="329">
        <v>0</v>
      </c>
      <c r="BY90" s="329">
        <v>0</v>
      </c>
      <c r="BZ90" s="329">
        <v>0</v>
      </c>
      <c r="CA90" s="329">
        <v>0</v>
      </c>
      <c r="CB90" s="329">
        <v>0</v>
      </c>
      <c r="CC90" s="329">
        <v>0</v>
      </c>
      <c r="CD90" s="329">
        <v>0</v>
      </c>
      <c r="CE90" s="329">
        <v>0</v>
      </c>
      <c r="CF90" s="329">
        <v>0</v>
      </c>
      <c r="CG90" s="329">
        <v>0</v>
      </c>
      <c r="CH90" s="329">
        <v>0</v>
      </c>
      <c r="CI90" s="328">
        <f t="array" ref="CI90">-生産者価格評価表!$DX90/(MMULT(投入係数表!$D90:$DG90,生産者価格評価表!$DZ$7:$DZ$114)+生産者価格評価表!$DO90)</f>
        <v>6.7918718451530861E-3</v>
      </c>
      <c r="CJ90" s="329">
        <v>0</v>
      </c>
      <c r="CK90" s="329">
        <v>0</v>
      </c>
      <c r="CL90" s="329">
        <v>0</v>
      </c>
      <c r="CM90" s="329">
        <v>0</v>
      </c>
      <c r="CN90" s="329">
        <v>0</v>
      </c>
      <c r="CO90" s="329">
        <v>0</v>
      </c>
      <c r="CP90" s="329">
        <v>0</v>
      </c>
      <c r="CQ90" s="329">
        <v>0</v>
      </c>
      <c r="CR90" s="329">
        <v>0</v>
      </c>
      <c r="CS90" s="329">
        <v>0</v>
      </c>
      <c r="CT90" s="329">
        <v>0</v>
      </c>
      <c r="CU90" s="329">
        <v>0</v>
      </c>
      <c r="CV90" s="329">
        <v>0</v>
      </c>
      <c r="CW90" s="329">
        <v>0</v>
      </c>
      <c r="CX90" s="329">
        <v>0</v>
      </c>
      <c r="CY90" s="329">
        <v>0</v>
      </c>
      <c r="CZ90" s="329">
        <v>0</v>
      </c>
      <c r="DA90" s="329">
        <v>0</v>
      </c>
      <c r="DB90" s="329">
        <v>0</v>
      </c>
      <c r="DC90" s="329">
        <v>0</v>
      </c>
      <c r="DD90" s="329">
        <v>0</v>
      </c>
      <c r="DE90" s="329">
        <v>0</v>
      </c>
      <c r="DF90" s="329">
        <v>0</v>
      </c>
      <c r="DG90" s="330">
        <v>0</v>
      </c>
    </row>
    <row r="91" spans="2:111" ht="15.5" customHeight="1" x14ac:dyDescent="0.2">
      <c r="B91" s="228" t="s">
        <v>384</v>
      </c>
      <c r="C91" s="222" t="s">
        <v>240</v>
      </c>
      <c r="D91" s="327">
        <v>0</v>
      </c>
      <c r="E91" s="329">
        <v>0</v>
      </c>
      <c r="F91" s="329">
        <v>0</v>
      </c>
      <c r="G91" s="329">
        <v>0</v>
      </c>
      <c r="H91" s="329">
        <v>0</v>
      </c>
      <c r="I91" s="329">
        <v>0</v>
      </c>
      <c r="J91" s="329">
        <v>0</v>
      </c>
      <c r="K91" s="329">
        <v>0</v>
      </c>
      <c r="L91" s="329">
        <v>0</v>
      </c>
      <c r="M91" s="329">
        <v>0</v>
      </c>
      <c r="N91" s="329">
        <v>0</v>
      </c>
      <c r="O91" s="329">
        <v>0</v>
      </c>
      <c r="P91" s="329">
        <v>0</v>
      </c>
      <c r="Q91" s="329">
        <v>0</v>
      </c>
      <c r="R91" s="329">
        <v>0</v>
      </c>
      <c r="S91" s="329">
        <v>0</v>
      </c>
      <c r="T91" s="329">
        <v>0</v>
      </c>
      <c r="U91" s="329">
        <v>0</v>
      </c>
      <c r="V91" s="329">
        <v>0</v>
      </c>
      <c r="W91" s="329">
        <v>0</v>
      </c>
      <c r="X91" s="329">
        <v>0</v>
      </c>
      <c r="Y91" s="329">
        <v>0</v>
      </c>
      <c r="Z91" s="329">
        <v>0</v>
      </c>
      <c r="AA91" s="329">
        <v>0</v>
      </c>
      <c r="AB91" s="329">
        <v>0</v>
      </c>
      <c r="AC91" s="329">
        <v>0</v>
      </c>
      <c r="AD91" s="329">
        <v>0</v>
      </c>
      <c r="AE91" s="329">
        <v>0</v>
      </c>
      <c r="AF91" s="329">
        <v>0</v>
      </c>
      <c r="AG91" s="329">
        <v>0</v>
      </c>
      <c r="AH91" s="329">
        <v>0</v>
      </c>
      <c r="AI91" s="329">
        <v>0</v>
      </c>
      <c r="AJ91" s="329">
        <v>0</v>
      </c>
      <c r="AK91" s="329">
        <v>0</v>
      </c>
      <c r="AL91" s="329">
        <v>0</v>
      </c>
      <c r="AM91" s="329">
        <v>0</v>
      </c>
      <c r="AN91" s="329">
        <v>0</v>
      </c>
      <c r="AO91" s="329">
        <v>0</v>
      </c>
      <c r="AP91" s="329">
        <v>0</v>
      </c>
      <c r="AQ91" s="329">
        <v>0</v>
      </c>
      <c r="AR91" s="329">
        <v>0</v>
      </c>
      <c r="AS91" s="329">
        <v>0</v>
      </c>
      <c r="AT91" s="329">
        <v>0</v>
      </c>
      <c r="AU91" s="329">
        <v>0</v>
      </c>
      <c r="AV91" s="329">
        <v>0</v>
      </c>
      <c r="AW91" s="329">
        <v>0</v>
      </c>
      <c r="AX91" s="329">
        <v>0</v>
      </c>
      <c r="AY91" s="329">
        <v>0</v>
      </c>
      <c r="AZ91" s="329">
        <v>0</v>
      </c>
      <c r="BA91" s="329">
        <v>0</v>
      </c>
      <c r="BB91" s="329">
        <v>0</v>
      </c>
      <c r="BC91" s="329">
        <v>0</v>
      </c>
      <c r="BD91" s="329">
        <v>0</v>
      </c>
      <c r="BE91" s="329">
        <v>0</v>
      </c>
      <c r="BF91" s="329">
        <v>0</v>
      </c>
      <c r="BG91" s="329">
        <v>0</v>
      </c>
      <c r="BH91" s="329">
        <v>0</v>
      </c>
      <c r="BI91" s="329">
        <v>0</v>
      </c>
      <c r="BJ91" s="329">
        <v>0</v>
      </c>
      <c r="BK91" s="329">
        <v>0</v>
      </c>
      <c r="BL91" s="329">
        <v>0</v>
      </c>
      <c r="BM91" s="329">
        <v>0</v>
      </c>
      <c r="BN91" s="329">
        <v>0</v>
      </c>
      <c r="BO91" s="329">
        <v>0</v>
      </c>
      <c r="BP91" s="329">
        <v>0</v>
      </c>
      <c r="BQ91" s="329">
        <v>0</v>
      </c>
      <c r="BR91" s="329">
        <v>0</v>
      </c>
      <c r="BS91" s="329">
        <v>0</v>
      </c>
      <c r="BT91" s="329">
        <v>0</v>
      </c>
      <c r="BU91" s="329">
        <v>0</v>
      </c>
      <c r="BV91" s="329">
        <v>0</v>
      </c>
      <c r="BW91" s="329">
        <v>0</v>
      </c>
      <c r="BX91" s="329">
        <v>0</v>
      </c>
      <c r="BY91" s="329">
        <v>0</v>
      </c>
      <c r="BZ91" s="329">
        <v>0</v>
      </c>
      <c r="CA91" s="329">
        <v>0</v>
      </c>
      <c r="CB91" s="329">
        <v>0</v>
      </c>
      <c r="CC91" s="329">
        <v>0</v>
      </c>
      <c r="CD91" s="329">
        <v>0</v>
      </c>
      <c r="CE91" s="329">
        <v>0</v>
      </c>
      <c r="CF91" s="329">
        <v>0</v>
      </c>
      <c r="CG91" s="329">
        <v>0</v>
      </c>
      <c r="CH91" s="329">
        <v>0</v>
      </c>
      <c r="CI91" s="329">
        <v>0</v>
      </c>
      <c r="CJ91" s="328">
        <f t="array" ref="CJ91">-生産者価格評価表!$DX91/(MMULT(投入係数表!$D91:$DG91,生産者価格評価表!$DZ$7:$DZ$114)+生産者価格評価表!$DO91)</f>
        <v>0</v>
      </c>
      <c r="CK91" s="329">
        <v>0</v>
      </c>
      <c r="CL91" s="329">
        <v>0</v>
      </c>
      <c r="CM91" s="329">
        <v>0</v>
      </c>
      <c r="CN91" s="329">
        <v>0</v>
      </c>
      <c r="CO91" s="329">
        <v>0</v>
      </c>
      <c r="CP91" s="329">
        <v>0</v>
      </c>
      <c r="CQ91" s="329">
        <v>0</v>
      </c>
      <c r="CR91" s="329">
        <v>0</v>
      </c>
      <c r="CS91" s="329">
        <v>0</v>
      </c>
      <c r="CT91" s="329">
        <v>0</v>
      </c>
      <c r="CU91" s="329">
        <v>0</v>
      </c>
      <c r="CV91" s="329">
        <v>0</v>
      </c>
      <c r="CW91" s="329">
        <v>0</v>
      </c>
      <c r="CX91" s="329">
        <v>0</v>
      </c>
      <c r="CY91" s="329">
        <v>0</v>
      </c>
      <c r="CZ91" s="329">
        <v>0</v>
      </c>
      <c r="DA91" s="329">
        <v>0</v>
      </c>
      <c r="DB91" s="329">
        <v>0</v>
      </c>
      <c r="DC91" s="329">
        <v>0</v>
      </c>
      <c r="DD91" s="329">
        <v>0</v>
      </c>
      <c r="DE91" s="329">
        <v>0</v>
      </c>
      <c r="DF91" s="329">
        <v>0</v>
      </c>
      <c r="DG91" s="330">
        <v>0</v>
      </c>
    </row>
    <row r="92" spans="2:111" ht="15.5" customHeight="1" x14ac:dyDescent="0.2">
      <c r="B92" s="228" t="s">
        <v>385</v>
      </c>
      <c r="C92" s="222" t="s">
        <v>386</v>
      </c>
      <c r="D92" s="327">
        <v>0</v>
      </c>
      <c r="E92" s="329">
        <v>0</v>
      </c>
      <c r="F92" s="329">
        <v>0</v>
      </c>
      <c r="G92" s="329">
        <v>0</v>
      </c>
      <c r="H92" s="329">
        <v>0</v>
      </c>
      <c r="I92" s="329">
        <v>0</v>
      </c>
      <c r="J92" s="329">
        <v>0</v>
      </c>
      <c r="K92" s="329">
        <v>0</v>
      </c>
      <c r="L92" s="329">
        <v>0</v>
      </c>
      <c r="M92" s="329">
        <v>0</v>
      </c>
      <c r="N92" s="329">
        <v>0</v>
      </c>
      <c r="O92" s="329">
        <v>0</v>
      </c>
      <c r="P92" s="329">
        <v>0</v>
      </c>
      <c r="Q92" s="329">
        <v>0</v>
      </c>
      <c r="R92" s="329">
        <v>0</v>
      </c>
      <c r="S92" s="329">
        <v>0</v>
      </c>
      <c r="T92" s="329">
        <v>0</v>
      </c>
      <c r="U92" s="329">
        <v>0</v>
      </c>
      <c r="V92" s="329">
        <v>0</v>
      </c>
      <c r="W92" s="329">
        <v>0</v>
      </c>
      <c r="X92" s="329">
        <v>0</v>
      </c>
      <c r="Y92" s="329">
        <v>0</v>
      </c>
      <c r="Z92" s="329">
        <v>0</v>
      </c>
      <c r="AA92" s="329">
        <v>0</v>
      </c>
      <c r="AB92" s="329">
        <v>0</v>
      </c>
      <c r="AC92" s="329">
        <v>0</v>
      </c>
      <c r="AD92" s="329">
        <v>0</v>
      </c>
      <c r="AE92" s="329">
        <v>0</v>
      </c>
      <c r="AF92" s="329">
        <v>0</v>
      </c>
      <c r="AG92" s="329">
        <v>0</v>
      </c>
      <c r="AH92" s="329">
        <v>0</v>
      </c>
      <c r="AI92" s="329">
        <v>0</v>
      </c>
      <c r="AJ92" s="329">
        <v>0</v>
      </c>
      <c r="AK92" s="329">
        <v>0</v>
      </c>
      <c r="AL92" s="329">
        <v>0</v>
      </c>
      <c r="AM92" s="329">
        <v>0</v>
      </c>
      <c r="AN92" s="329">
        <v>0</v>
      </c>
      <c r="AO92" s="329">
        <v>0</v>
      </c>
      <c r="AP92" s="329">
        <v>0</v>
      </c>
      <c r="AQ92" s="329">
        <v>0</v>
      </c>
      <c r="AR92" s="329">
        <v>0</v>
      </c>
      <c r="AS92" s="329">
        <v>0</v>
      </c>
      <c r="AT92" s="329">
        <v>0</v>
      </c>
      <c r="AU92" s="329">
        <v>0</v>
      </c>
      <c r="AV92" s="329">
        <v>0</v>
      </c>
      <c r="AW92" s="329">
        <v>0</v>
      </c>
      <c r="AX92" s="329">
        <v>0</v>
      </c>
      <c r="AY92" s="329">
        <v>0</v>
      </c>
      <c r="AZ92" s="329">
        <v>0</v>
      </c>
      <c r="BA92" s="329">
        <v>0</v>
      </c>
      <c r="BB92" s="329">
        <v>0</v>
      </c>
      <c r="BC92" s="329">
        <v>0</v>
      </c>
      <c r="BD92" s="329">
        <v>0</v>
      </c>
      <c r="BE92" s="329">
        <v>0</v>
      </c>
      <c r="BF92" s="329">
        <v>0</v>
      </c>
      <c r="BG92" s="329">
        <v>0</v>
      </c>
      <c r="BH92" s="329">
        <v>0</v>
      </c>
      <c r="BI92" s="329">
        <v>0</v>
      </c>
      <c r="BJ92" s="329">
        <v>0</v>
      </c>
      <c r="BK92" s="329">
        <v>0</v>
      </c>
      <c r="BL92" s="329">
        <v>0</v>
      </c>
      <c r="BM92" s="329">
        <v>0</v>
      </c>
      <c r="BN92" s="329">
        <v>0</v>
      </c>
      <c r="BO92" s="329">
        <v>0</v>
      </c>
      <c r="BP92" s="329">
        <v>0</v>
      </c>
      <c r="BQ92" s="329">
        <v>0</v>
      </c>
      <c r="BR92" s="329">
        <v>0</v>
      </c>
      <c r="BS92" s="329">
        <v>0</v>
      </c>
      <c r="BT92" s="329">
        <v>0</v>
      </c>
      <c r="BU92" s="329">
        <v>0</v>
      </c>
      <c r="BV92" s="329">
        <v>0</v>
      </c>
      <c r="BW92" s="329">
        <v>0</v>
      </c>
      <c r="BX92" s="329">
        <v>0</v>
      </c>
      <c r="BY92" s="329">
        <v>0</v>
      </c>
      <c r="BZ92" s="329">
        <v>0</v>
      </c>
      <c r="CA92" s="329">
        <v>0</v>
      </c>
      <c r="CB92" s="329">
        <v>0</v>
      </c>
      <c r="CC92" s="329">
        <v>0</v>
      </c>
      <c r="CD92" s="329">
        <v>0</v>
      </c>
      <c r="CE92" s="329">
        <v>0</v>
      </c>
      <c r="CF92" s="329">
        <v>0</v>
      </c>
      <c r="CG92" s="329">
        <v>0</v>
      </c>
      <c r="CH92" s="329">
        <v>0</v>
      </c>
      <c r="CI92" s="329">
        <v>0</v>
      </c>
      <c r="CJ92" s="329">
        <v>0</v>
      </c>
      <c r="CK92" s="328">
        <f t="array" ref="CK92">-生産者価格評価表!$DX92/(MMULT(投入係数表!$D92:$DG92,生産者価格評価表!$DZ$7:$DZ$114)+生産者価格評価表!$DO92)</f>
        <v>0.11101026772173145</v>
      </c>
      <c r="CL92" s="329">
        <v>0</v>
      </c>
      <c r="CM92" s="329">
        <v>0</v>
      </c>
      <c r="CN92" s="329">
        <v>0</v>
      </c>
      <c r="CO92" s="329">
        <v>0</v>
      </c>
      <c r="CP92" s="329">
        <v>0</v>
      </c>
      <c r="CQ92" s="329">
        <v>0</v>
      </c>
      <c r="CR92" s="329">
        <v>0</v>
      </c>
      <c r="CS92" s="329">
        <v>0</v>
      </c>
      <c r="CT92" s="329">
        <v>0</v>
      </c>
      <c r="CU92" s="329">
        <v>0</v>
      </c>
      <c r="CV92" s="329">
        <v>0</v>
      </c>
      <c r="CW92" s="329">
        <v>0</v>
      </c>
      <c r="CX92" s="329">
        <v>0</v>
      </c>
      <c r="CY92" s="329">
        <v>0</v>
      </c>
      <c r="CZ92" s="329">
        <v>0</v>
      </c>
      <c r="DA92" s="329">
        <v>0</v>
      </c>
      <c r="DB92" s="329">
        <v>0</v>
      </c>
      <c r="DC92" s="329">
        <v>0</v>
      </c>
      <c r="DD92" s="329">
        <v>0</v>
      </c>
      <c r="DE92" s="329">
        <v>0</v>
      </c>
      <c r="DF92" s="329">
        <v>0</v>
      </c>
      <c r="DG92" s="330">
        <v>0</v>
      </c>
    </row>
    <row r="93" spans="2:111" ht="15.5" customHeight="1" x14ac:dyDescent="0.2">
      <c r="B93" s="228" t="s">
        <v>387</v>
      </c>
      <c r="C93" s="222" t="s">
        <v>388</v>
      </c>
      <c r="D93" s="327">
        <v>0</v>
      </c>
      <c r="E93" s="329">
        <v>0</v>
      </c>
      <c r="F93" s="329">
        <v>0</v>
      </c>
      <c r="G93" s="329">
        <v>0</v>
      </c>
      <c r="H93" s="329">
        <v>0</v>
      </c>
      <c r="I93" s="329">
        <v>0</v>
      </c>
      <c r="J93" s="329">
        <v>0</v>
      </c>
      <c r="K93" s="329">
        <v>0</v>
      </c>
      <c r="L93" s="329">
        <v>0</v>
      </c>
      <c r="M93" s="329">
        <v>0</v>
      </c>
      <c r="N93" s="329">
        <v>0</v>
      </c>
      <c r="O93" s="329">
        <v>0</v>
      </c>
      <c r="P93" s="329">
        <v>0</v>
      </c>
      <c r="Q93" s="329">
        <v>0</v>
      </c>
      <c r="R93" s="329">
        <v>0</v>
      </c>
      <c r="S93" s="329">
        <v>0</v>
      </c>
      <c r="T93" s="329">
        <v>0</v>
      </c>
      <c r="U93" s="329">
        <v>0</v>
      </c>
      <c r="V93" s="329">
        <v>0</v>
      </c>
      <c r="W93" s="329">
        <v>0</v>
      </c>
      <c r="X93" s="329">
        <v>0</v>
      </c>
      <c r="Y93" s="329">
        <v>0</v>
      </c>
      <c r="Z93" s="329">
        <v>0</v>
      </c>
      <c r="AA93" s="329">
        <v>0</v>
      </c>
      <c r="AB93" s="329">
        <v>0</v>
      </c>
      <c r="AC93" s="329">
        <v>0</v>
      </c>
      <c r="AD93" s="329">
        <v>0</v>
      </c>
      <c r="AE93" s="329">
        <v>0</v>
      </c>
      <c r="AF93" s="329">
        <v>0</v>
      </c>
      <c r="AG93" s="329">
        <v>0</v>
      </c>
      <c r="AH93" s="329">
        <v>0</v>
      </c>
      <c r="AI93" s="329">
        <v>0</v>
      </c>
      <c r="AJ93" s="329">
        <v>0</v>
      </c>
      <c r="AK93" s="329">
        <v>0</v>
      </c>
      <c r="AL93" s="329">
        <v>0</v>
      </c>
      <c r="AM93" s="329">
        <v>0</v>
      </c>
      <c r="AN93" s="329">
        <v>0</v>
      </c>
      <c r="AO93" s="329">
        <v>0</v>
      </c>
      <c r="AP93" s="329">
        <v>0</v>
      </c>
      <c r="AQ93" s="329">
        <v>0</v>
      </c>
      <c r="AR93" s="329">
        <v>0</v>
      </c>
      <c r="AS93" s="329">
        <v>0</v>
      </c>
      <c r="AT93" s="329">
        <v>0</v>
      </c>
      <c r="AU93" s="329">
        <v>0</v>
      </c>
      <c r="AV93" s="329">
        <v>0</v>
      </c>
      <c r="AW93" s="329">
        <v>0</v>
      </c>
      <c r="AX93" s="329">
        <v>0</v>
      </c>
      <c r="AY93" s="329">
        <v>0</v>
      </c>
      <c r="AZ93" s="329">
        <v>0</v>
      </c>
      <c r="BA93" s="329">
        <v>0</v>
      </c>
      <c r="BB93" s="329">
        <v>0</v>
      </c>
      <c r="BC93" s="329">
        <v>0</v>
      </c>
      <c r="BD93" s="329">
        <v>0</v>
      </c>
      <c r="BE93" s="329">
        <v>0</v>
      </c>
      <c r="BF93" s="329">
        <v>0</v>
      </c>
      <c r="BG93" s="329">
        <v>0</v>
      </c>
      <c r="BH93" s="329">
        <v>0</v>
      </c>
      <c r="BI93" s="329">
        <v>0</v>
      </c>
      <c r="BJ93" s="329">
        <v>0</v>
      </c>
      <c r="BK93" s="329">
        <v>0</v>
      </c>
      <c r="BL93" s="329">
        <v>0</v>
      </c>
      <c r="BM93" s="329">
        <v>0</v>
      </c>
      <c r="BN93" s="329">
        <v>0</v>
      </c>
      <c r="BO93" s="329">
        <v>0</v>
      </c>
      <c r="BP93" s="329">
        <v>0</v>
      </c>
      <c r="BQ93" s="329">
        <v>0</v>
      </c>
      <c r="BR93" s="329">
        <v>0</v>
      </c>
      <c r="BS93" s="329">
        <v>0</v>
      </c>
      <c r="BT93" s="329">
        <v>0</v>
      </c>
      <c r="BU93" s="329">
        <v>0</v>
      </c>
      <c r="BV93" s="329">
        <v>0</v>
      </c>
      <c r="BW93" s="329">
        <v>0</v>
      </c>
      <c r="BX93" s="329">
        <v>0</v>
      </c>
      <c r="BY93" s="329">
        <v>0</v>
      </c>
      <c r="BZ93" s="329">
        <v>0</v>
      </c>
      <c r="CA93" s="329">
        <v>0</v>
      </c>
      <c r="CB93" s="329">
        <v>0</v>
      </c>
      <c r="CC93" s="329">
        <v>0</v>
      </c>
      <c r="CD93" s="329">
        <v>0</v>
      </c>
      <c r="CE93" s="329">
        <v>0</v>
      </c>
      <c r="CF93" s="329">
        <v>0</v>
      </c>
      <c r="CG93" s="329">
        <v>0</v>
      </c>
      <c r="CH93" s="329">
        <v>0</v>
      </c>
      <c r="CI93" s="329">
        <v>0</v>
      </c>
      <c r="CJ93" s="329">
        <v>0</v>
      </c>
      <c r="CK93" s="329">
        <v>0</v>
      </c>
      <c r="CL93" s="328">
        <f t="array" ref="CL93">-生産者価格評価表!$DX93/(MMULT(投入係数表!$D93:$DG93,生産者価格評価表!$DZ$7:$DZ$114)+生産者価格評価表!$DO93)</f>
        <v>7.5070799719999101E-3</v>
      </c>
      <c r="CM93" s="329">
        <v>0</v>
      </c>
      <c r="CN93" s="329">
        <v>0</v>
      </c>
      <c r="CO93" s="329">
        <v>0</v>
      </c>
      <c r="CP93" s="329">
        <v>0</v>
      </c>
      <c r="CQ93" s="329">
        <v>0</v>
      </c>
      <c r="CR93" s="329">
        <v>0</v>
      </c>
      <c r="CS93" s="329">
        <v>0</v>
      </c>
      <c r="CT93" s="329">
        <v>0</v>
      </c>
      <c r="CU93" s="329">
        <v>0</v>
      </c>
      <c r="CV93" s="329">
        <v>0</v>
      </c>
      <c r="CW93" s="329">
        <v>0</v>
      </c>
      <c r="CX93" s="329">
        <v>0</v>
      </c>
      <c r="CY93" s="329">
        <v>0</v>
      </c>
      <c r="CZ93" s="329">
        <v>0</v>
      </c>
      <c r="DA93" s="329">
        <v>0</v>
      </c>
      <c r="DB93" s="329">
        <v>0</v>
      </c>
      <c r="DC93" s="329">
        <v>0</v>
      </c>
      <c r="DD93" s="329">
        <v>0</v>
      </c>
      <c r="DE93" s="329">
        <v>0</v>
      </c>
      <c r="DF93" s="329">
        <v>0</v>
      </c>
      <c r="DG93" s="330">
        <v>0</v>
      </c>
    </row>
    <row r="94" spans="2:111" ht="15.5" customHeight="1" x14ac:dyDescent="0.2">
      <c r="B94" s="228" t="s">
        <v>389</v>
      </c>
      <c r="C94" s="222" t="s">
        <v>390</v>
      </c>
      <c r="D94" s="327">
        <v>0</v>
      </c>
      <c r="E94" s="329">
        <v>0</v>
      </c>
      <c r="F94" s="329">
        <v>0</v>
      </c>
      <c r="G94" s="329">
        <v>0</v>
      </c>
      <c r="H94" s="329">
        <v>0</v>
      </c>
      <c r="I94" s="329">
        <v>0</v>
      </c>
      <c r="J94" s="329">
        <v>0</v>
      </c>
      <c r="K94" s="329">
        <v>0</v>
      </c>
      <c r="L94" s="329">
        <v>0</v>
      </c>
      <c r="M94" s="329">
        <v>0</v>
      </c>
      <c r="N94" s="329">
        <v>0</v>
      </c>
      <c r="O94" s="329">
        <v>0</v>
      </c>
      <c r="P94" s="329">
        <v>0</v>
      </c>
      <c r="Q94" s="329">
        <v>0</v>
      </c>
      <c r="R94" s="329">
        <v>0</v>
      </c>
      <c r="S94" s="329">
        <v>0</v>
      </c>
      <c r="T94" s="329">
        <v>0</v>
      </c>
      <c r="U94" s="329">
        <v>0</v>
      </c>
      <c r="V94" s="329">
        <v>0</v>
      </c>
      <c r="W94" s="329">
        <v>0</v>
      </c>
      <c r="X94" s="329">
        <v>0</v>
      </c>
      <c r="Y94" s="329">
        <v>0</v>
      </c>
      <c r="Z94" s="329">
        <v>0</v>
      </c>
      <c r="AA94" s="329">
        <v>0</v>
      </c>
      <c r="AB94" s="329">
        <v>0</v>
      </c>
      <c r="AC94" s="329">
        <v>0</v>
      </c>
      <c r="AD94" s="329">
        <v>0</v>
      </c>
      <c r="AE94" s="329">
        <v>0</v>
      </c>
      <c r="AF94" s="329">
        <v>0</v>
      </c>
      <c r="AG94" s="329">
        <v>0</v>
      </c>
      <c r="AH94" s="329">
        <v>0</v>
      </c>
      <c r="AI94" s="329">
        <v>0</v>
      </c>
      <c r="AJ94" s="329">
        <v>0</v>
      </c>
      <c r="AK94" s="329">
        <v>0</v>
      </c>
      <c r="AL94" s="329">
        <v>0</v>
      </c>
      <c r="AM94" s="329">
        <v>0</v>
      </c>
      <c r="AN94" s="329">
        <v>0</v>
      </c>
      <c r="AO94" s="329">
        <v>0</v>
      </c>
      <c r="AP94" s="329">
        <v>0</v>
      </c>
      <c r="AQ94" s="329">
        <v>0</v>
      </c>
      <c r="AR94" s="329">
        <v>0</v>
      </c>
      <c r="AS94" s="329">
        <v>0</v>
      </c>
      <c r="AT94" s="329">
        <v>0</v>
      </c>
      <c r="AU94" s="329">
        <v>0</v>
      </c>
      <c r="AV94" s="329">
        <v>0</v>
      </c>
      <c r="AW94" s="329">
        <v>0</v>
      </c>
      <c r="AX94" s="329">
        <v>0</v>
      </c>
      <c r="AY94" s="329">
        <v>0</v>
      </c>
      <c r="AZ94" s="329">
        <v>0</v>
      </c>
      <c r="BA94" s="329">
        <v>0</v>
      </c>
      <c r="BB94" s="329">
        <v>0</v>
      </c>
      <c r="BC94" s="329">
        <v>0</v>
      </c>
      <c r="BD94" s="329">
        <v>0</v>
      </c>
      <c r="BE94" s="329">
        <v>0</v>
      </c>
      <c r="BF94" s="329">
        <v>0</v>
      </c>
      <c r="BG94" s="329">
        <v>0</v>
      </c>
      <c r="BH94" s="329">
        <v>0</v>
      </c>
      <c r="BI94" s="329">
        <v>0</v>
      </c>
      <c r="BJ94" s="329">
        <v>0</v>
      </c>
      <c r="BK94" s="329">
        <v>0</v>
      </c>
      <c r="BL94" s="329">
        <v>0</v>
      </c>
      <c r="BM94" s="329">
        <v>0</v>
      </c>
      <c r="BN94" s="329">
        <v>0</v>
      </c>
      <c r="BO94" s="329">
        <v>0</v>
      </c>
      <c r="BP94" s="329">
        <v>0</v>
      </c>
      <c r="BQ94" s="329">
        <v>0</v>
      </c>
      <c r="BR94" s="329">
        <v>0</v>
      </c>
      <c r="BS94" s="329">
        <v>0</v>
      </c>
      <c r="BT94" s="329">
        <v>0</v>
      </c>
      <c r="BU94" s="329">
        <v>0</v>
      </c>
      <c r="BV94" s="329">
        <v>0</v>
      </c>
      <c r="BW94" s="329">
        <v>0</v>
      </c>
      <c r="BX94" s="329">
        <v>0</v>
      </c>
      <c r="BY94" s="329">
        <v>0</v>
      </c>
      <c r="BZ94" s="329">
        <v>0</v>
      </c>
      <c r="CA94" s="329">
        <v>0</v>
      </c>
      <c r="CB94" s="329">
        <v>0</v>
      </c>
      <c r="CC94" s="329">
        <v>0</v>
      </c>
      <c r="CD94" s="329">
        <v>0</v>
      </c>
      <c r="CE94" s="329">
        <v>0</v>
      </c>
      <c r="CF94" s="329">
        <v>0</v>
      </c>
      <c r="CG94" s="329">
        <v>0</v>
      </c>
      <c r="CH94" s="329">
        <v>0</v>
      </c>
      <c r="CI94" s="329">
        <v>0</v>
      </c>
      <c r="CJ94" s="329">
        <v>0</v>
      </c>
      <c r="CK94" s="329">
        <v>0</v>
      </c>
      <c r="CL94" s="329">
        <v>0</v>
      </c>
      <c r="CM94" s="328">
        <f t="array" ref="CM94">-生産者価格評価表!$DX94/(MMULT(投入係数表!$D94:$DG94,生産者価格評価表!$DZ$7:$DZ$114)+生産者価格評価表!$DO94)</f>
        <v>3.7699662808837228E-2</v>
      </c>
      <c r="CN94" s="329">
        <v>0</v>
      </c>
      <c r="CO94" s="329">
        <v>0</v>
      </c>
      <c r="CP94" s="329">
        <v>0</v>
      </c>
      <c r="CQ94" s="329">
        <v>0</v>
      </c>
      <c r="CR94" s="329">
        <v>0</v>
      </c>
      <c r="CS94" s="329">
        <v>0</v>
      </c>
      <c r="CT94" s="329">
        <v>0</v>
      </c>
      <c r="CU94" s="329">
        <v>0</v>
      </c>
      <c r="CV94" s="329">
        <v>0</v>
      </c>
      <c r="CW94" s="329">
        <v>0</v>
      </c>
      <c r="CX94" s="329">
        <v>0</v>
      </c>
      <c r="CY94" s="329">
        <v>0</v>
      </c>
      <c r="CZ94" s="329">
        <v>0</v>
      </c>
      <c r="DA94" s="329">
        <v>0</v>
      </c>
      <c r="DB94" s="329">
        <v>0</v>
      </c>
      <c r="DC94" s="329">
        <v>0</v>
      </c>
      <c r="DD94" s="329">
        <v>0</v>
      </c>
      <c r="DE94" s="329">
        <v>0</v>
      </c>
      <c r="DF94" s="329">
        <v>0</v>
      </c>
      <c r="DG94" s="330">
        <v>0</v>
      </c>
    </row>
    <row r="95" spans="2:111" ht="15.5" customHeight="1" x14ac:dyDescent="0.2">
      <c r="B95" s="228" t="s">
        <v>391</v>
      </c>
      <c r="C95" s="222" t="s">
        <v>4</v>
      </c>
      <c r="D95" s="327">
        <v>0</v>
      </c>
      <c r="E95" s="329">
        <v>0</v>
      </c>
      <c r="F95" s="329">
        <v>0</v>
      </c>
      <c r="G95" s="329">
        <v>0</v>
      </c>
      <c r="H95" s="329">
        <v>0</v>
      </c>
      <c r="I95" s="329">
        <v>0</v>
      </c>
      <c r="J95" s="329">
        <v>0</v>
      </c>
      <c r="K95" s="329">
        <v>0</v>
      </c>
      <c r="L95" s="329">
        <v>0</v>
      </c>
      <c r="M95" s="329">
        <v>0</v>
      </c>
      <c r="N95" s="329">
        <v>0</v>
      </c>
      <c r="O95" s="329">
        <v>0</v>
      </c>
      <c r="P95" s="329">
        <v>0</v>
      </c>
      <c r="Q95" s="329">
        <v>0</v>
      </c>
      <c r="R95" s="329">
        <v>0</v>
      </c>
      <c r="S95" s="329">
        <v>0</v>
      </c>
      <c r="T95" s="329">
        <v>0</v>
      </c>
      <c r="U95" s="329">
        <v>0</v>
      </c>
      <c r="V95" s="329">
        <v>0</v>
      </c>
      <c r="W95" s="329">
        <v>0</v>
      </c>
      <c r="X95" s="329">
        <v>0</v>
      </c>
      <c r="Y95" s="329">
        <v>0</v>
      </c>
      <c r="Z95" s="329">
        <v>0</v>
      </c>
      <c r="AA95" s="329">
        <v>0</v>
      </c>
      <c r="AB95" s="329">
        <v>0</v>
      </c>
      <c r="AC95" s="329">
        <v>0</v>
      </c>
      <c r="AD95" s="329">
        <v>0</v>
      </c>
      <c r="AE95" s="329">
        <v>0</v>
      </c>
      <c r="AF95" s="329">
        <v>0</v>
      </c>
      <c r="AG95" s="329">
        <v>0</v>
      </c>
      <c r="AH95" s="329">
        <v>0</v>
      </c>
      <c r="AI95" s="329">
        <v>0</v>
      </c>
      <c r="AJ95" s="329">
        <v>0</v>
      </c>
      <c r="AK95" s="329">
        <v>0</v>
      </c>
      <c r="AL95" s="329">
        <v>0</v>
      </c>
      <c r="AM95" s="329">
        <v>0</v>
      </c>
      <c r="AN95" s="329">
        <v>0</v>
      </c>
      <c r="AO95" s="329">
        <v>0</v>
      </c>
      <c r="AP95" s="329">
        <v>0</v>
      </c>
      <c r="AQ95" s="329">
        <v>0</v>
      </c>
      <c r="AR95" s="329">
        <v>0</v>
      </c>
      <c r="AS95" s="329">
        <v>0</v>
      </c>
      <c r="AT95" s="329">
        <v>0</v>
      </c>
      <c r="AU95" s="329">
        <v>0</v>
      </c>
      <c r="AV95" s="329">
        <v>0</v>
      </c>
      <c r="AW95" s="329">
        <v>0</v>
      </c>
      <c r="AX95" s="329">
        <v>0</v>
      </c>
      <c r="AY95" s="329">
        <v>0</v>
      </c>
      <c r="AZ95" s="329">
        <v>0</v>
      </c>
      <c r="BA95" s="329">
        <v>0</v>
      </c>
      <c r="BB95" s="329">
        <v>0</v>
      </c>
      <c r="BC95" s="329">
        <v>0</v>
      </c>
      <c r="BD95" s="329">
        <v>0</v>
      </c>
      <c r="BE95" s="329">
        <v>0</v>
      </c>
      <c r="BF95" s="329">
        <v>0</v>
      </c>
      <c r="BG95" s="329">
        <v>0</v>
      </c>
      <c r="BH95" s="329">
        <v>0</v>
      </c>
      <c r="BI95" s="329">
        <v>0</v>
      </c>
      <c r="BJ95" s="329">
        <v>0</v>
      </c>
      <c r="BK95" s="329">
        <v>0</v>
      </c>
      <c r="BL95" s="329">
        <v>0</v>
      </c>
      <c r="BM95" s="329">
        <v>0</v>
      </c>
      <c r="BN95" s="329">
        <v>0</v>
      </c>
      <c r="BO95" s="329">
        <v>0</v>
      </c>
      <c r="BP95" s="329">
        <v>0</v>
      </c>
      <c r="BQ95" s="329">
        <v>0</v>
      </c>
      <c r="BR95" s="329">
        <v>0</v>
      </c>
      <c r="BS95" s="329">
        <v>0</v>
      </c>
      <c r="BT95" s="329">
        <v>0</v>
      </c>
      <c r="BU95" s="329">
        <v>0</v>
      </c>
      <c r="BV95" s="329">
        <v>0</v>
      </c>
      <c r="BW95" s="329">
        <v>0</v>
      </c>
      <c r="BX95" s="329">
        <v>0</v>
      </c>
      <c r="BY95" s="329">
        <v>0</v>
      </c>
      <c r="BZ95" s="329">
        <v>0</v>
      </c>
      <c r="CA95" s="329">
        <v>0</v>
      </c>
      <c r="CB95" s="329">
        <v>0</v>
      </c>
      <c r="CC95" s="329">
        <v>0</v>
      </c>
      <c r="CD95" s="329">
        <v>0</v>
      </c>
      <c r="CE95" s="329">
        <v>0</v>
      </c>
      <c r="CF95" s="329">
        <v>0</v>
      </c>
      <c r="CG95" s="329">
        <v>0</v>
      </c>
      <c r="CH95" s="329">
        <v>0</v>
      </c>
      <c r="CI95" s="329">
        <v>0</v>
      </c>
      <c r="CJ95" s="329">
        <v>0</v>
      </c>
      <c r="CK95" s="329">
        <v>0</v>
      </c>
      <c r="CL95" s="329">
        <v>0</v>
      </c>
      <c r="CM95" s="329">
        <v>0</v>
      </c>
      <c r="CN95" s="328">
        <f t="array" ref="CN95">-生産者価格評価表!$DX95/(MMULT(投入係数表!$D95:$DG95,生産者価格評価表!$DZ$7:$DZ$114)+生産者価格評価表!$DO95)</f>
        <v>0</v>
      </c>
      <c r="CO95" s="329">
        <v>0</v>
      </c>
      <c r="CP95" s="329">
        <v>0</v>
      </c>
      <c r="CQ95" s="329">
        <v>0</v>
      </c>
      <c r="CR95" s="329">
        <v>0</v>
      </c>
      <c r="CS95" s="329">
        <v>0</v>
      </c>
      <c r="CT95" s="329">
        <v>0</v>
      </c>
      <c r="CU95" s="329">
        <v>0</v>
      </c>
      <c r="CV95" s="329">
        <v>0</v>
      </c>
      <c r="CW95" s="329">
        <v>0</v>
      </c>
      <c r="CX95" s="329">
        <v>0</v>
      </c>
      <c r="CY95" s="329">
        <v>0</v>
      </c>
      <c r="CZ95" s="329">
        <v>0</v>
      </c>
      <c r="DA95" s="329">
        <v>0</v>
      </c>
      <c r="DB95" s="329">
        <v>0</v>
      </c>
      <c r="DC95" s="329">
        <v>0</v>
      </c>
      <c r="DD95" s="329">
        <v>0</v>
      </c>
      <c r="DE95" s="329">
        <v>0</v>
      </c>
      <c r="DF95" s="329">
        <v>0</v>
      </c>
      <c r="DG95" s="330">
        <v>0</v>
      </c>
    </row>
    <row r="96" spans="2:111" ht="15.5" customHeight="1" x14ac:dyDescent="0.2">
      <c r="B96" s="228" t="s">
        <v>392</v>
      </c>
      <c r="C96" s="222" t="s">
        <v>241</v>
      </c>
      <c r="D96" s="327">
        <v>0</v>
      </c>
      <c r="E96" s="329">
        <v>0</v>
      </c>
      <c r="F96" s="329">
        <v>0</v>
      </c>
      <c r="G96" s="329">
        <v>0</v>
      </c>
      <c r="H96" s="329">
        <v>0</v>
      </c>
      <c r="I96" s="329">
        <v>0</v>
      </c>
      <c r="J96" s="329">
        <v>0</v>
      </c>
      <c r="K96" s="329">
        <v>0</v>
      </c>
      <c r="L96" s="329">
        <v>0</v>
      </c>
      <c r="M96" s="329">
        <v>0</v>
      </c>
      <c r="N96" s="329">
        <v>0</v>
      </c>
      <c r="O96" s="329">
        <v>0</v>
      </c>
      <c r="P96" s="329">
        <v>0</v>
      </c>
      <c r="Q96" s="329">
        <v>0</v>
      </c>
      <c r="R96" s="329">
        <v>0</v>
      </c>
      <c r="S96" s="329">
        <v>0</v>
      </c>
      <c r="T96" s="329">
        <v>0</v>
      </c>
      <c r="U96" s="329">
        <v>0</v>
      </c>
      <c r="V96" s="329">
        <v>0</v>
      </c>
      <c r="W96" s="329">
        <v>0</v>
      </c>
      <c r="X96" s="329">
        <v>0</v>
      </c>
      <c r="Y96" s="329">
        <v>0</v>
      </c>
      <c r="Z96" s="329">
        <v>0</v>
      </c>
      <c r="AA96" s="329">
        <v>0</v>
      </c>
      <c r="AB96" s="329">
        <v>0</v>
      </c>
      <c r="AC96" s="329">
        <v>0</v>
      </c>
      <c r="AD96" s="329">
        <v>0</v>
      </c>
      <c r="AE96" s="329">
        <v>0</v>
      </c>
      <c r="AF96" s="329">
        <v>0</v>
      </c>
      <c r="AG96" s="329">
        <v>0</v>
      </c>
      <c r="AH96" s="329">
        <v>0</v>
      </c>
      <c r="AI96" s="329">
        <v>0</v>
      </c>
      <c r="AJ96" s="329">
        <v>0</v>
      </c>
      <c r="AK96" s="329">
        <v>0</v>
      </c>
      <c r="AL96" s="329">
        <v>0</v>
      </c>
      <c r="AM96" s="329">
        <v>0</v>
      </c>
      <c r="AN96" s="329">
        <v>0</v>
      </c>
      <c r="AO96" s="329">
        <v>0</v>
      </c>
      <c r="AP96" s="329">
        <v>0</v>
      </c>
      <c r="AQ96" s="329">
        <v>0</v>
      </c>
      <c r="AR96" s="329">
        <v>0</v>
      </c>
      <c r="AS96" s="329">
        <v>0</v>
      </c>
      <c r="AT96" s="329">
        <v>0</v>
      </c>
      <c r="AU96" s="329">
        <v>0</v>
      </c>
      <c r="AV96" s="329">
        <v>0</v>
      </c>
      <c r="AW96" s="329">
        <v>0</v>
      </c>
      <c r="AX96" s="329">
        <v>0</v>
      </c>
      <c r="AY96" s="329">
        <v>0</v>
      </c>
      <c r="AZ96" s="329">
        <v>0</v>
      </c>
      <c r="BA96" s="329">
        <v>0</v>
      </c>
      <c r="BB96" s="329">
        <v>0</v>
      </c>
      <c r="BC96" s="329">
        <v>0</v>
      </c>
      <c r="BD96" s="329">
        <v>0</v>
      </c>
      <c r="BE96" s="329">
        <v>0</v>
      </c>
      <c r="BF96" s="329">
        <v>0</v>
      </c>
      <c r="BG96" s="329">
        <v>0</v>
      </c>
      <c r="BH96" s="329">
        <v>0</v>
      </c>
      <c r="BI96" s="329">
        <v>0</v>
      </c>
      <c r="BJ96" s="329">
        <v>0</v>
      </c>
      <c r="BK96" s="329">
        <v>0</v>
      </c>
      <c r="BL96" s="329">
        <v>0</v>
      </c>
      <c r="BM96" s="329">
        <v>0</v>
      </c>
      <c r="BN96" s="329">
        <v>0</v>
      </c>
      <c r="BO96" s="329">
        <v>0</v>
      </c>
      <c r="BP96" s="329">
        <v>0</v>
      </c>
      <c r="BQ96" s="329">
        <v>0</v>
      </c>
      <c r="BR96" s="329">
        <v>0</v>
      </c>
      <c r="BS96" s="329">
        <v>0</v>
      </c>
      <c r="BT96" s="329">
        <v>0</v>
      </c>
      <c r="BU96" s="329">
        <v>0</v>
      </c>
      <c r="BV96" s="329">
        <v>0</v>
      </c>
      <c r="BW96" s="329">
        <v>0</v>
      </c>
      <c r="BX96" s="329">
        <v>0</v>
      </c>
      <c r="BY96" s="329">
        <v>0</v>
      </c>
      <c r="BZ96" s="329">
        <v>0</v>
      </c>
      <c r="CA96" s="329">
        <v>0</v>
      </c>
      <c r="CB96" s="329">
        <v>0</v>
      </c>
      <c r="CC96" s="329">
        <v>0</v>
      </c>
      <c r="CD96" s="329">
        <v>0</v>
      </c>
      <c r="CE96" s="329">
        <v>0</v>
      </c>
      <c r="CF96" s="329">
        <v>0</v>
      </c>
      <c r="CG96" s="329">
        <v>0</v>
      </c>
      <c r="CH96" s="329">
        <v>0</v>
      </c>
      <c r="CI96" s="329">
        <v>0</v>
      </c>
      <c r="CJ96" s="329">
        <v>0</v>
      </c>
      <c r="CK96" s="329">
        <v>0</v>
      </c>
      <c r="CL96" s="329">
        <v>0</v>
      </c>
      <c r="CM96" s="329">
        <v>0</v>
      </c>
      <c r="CN96" s="329">
        <v>0</v>
      </c>
      <c r="CO96" s="328">
        <f t="array" ref="CO96">-生産者価格評価表!$DX96/(MMULT(投入係数表!$D96:$DG96,生産者価格評価表!$DZ$7:$DZ$114)+生産者価格評価表!$DO96)</f>
        <v>8.9121532219676623E-4</v>
      </c>
      <c r="CP96" s="329">
        <v>0</v>
      </c>
      <c r="CQ96" s="329">
        <v>0</v>
      </c>
      <c r="CR96" s="329">
        <v>0</v>
      </c>
      <c r="CS96" s="329">
        <v>0</v>
      </c>
      <c r="CT96" s="329">
        <v>0</v>
      </c>
      <c r="CU96" s="329">
        <v>0</v>
      </c>
      <c r="CV96" s="329">
        <v>0</v>
      </c>
      <c r="CW96" s="329">
        <v>0</v>
      </c>
      <c r="CX96" s="329">
        <v>0</v>
      </c>
      <c r="CY96" s="329">
        <v>0</v>
      </c>
      <c r="CZ96" s="329">
        <v>0</v>
      </c>
      <c r="DA96" s="329">
        <v>0</v>
      </c>
      <c r="DB96" s="329">
        <v>0</v>
      </c>
      <c r="DC96" s="329">
        <v>0</v>
      </c>
      <c r="DD96" s="329">
        <v>0</v>
      </c>
      <c r="DE96" s="329">
        <v>0</v>
      </c>
      <c r="DF96" s="329">
        <v>0</v>
      </c>
      <c r="DG96" s="330">
        <v>0</v>
      </c>
    </row>
    <row r="97" spans="2:111" ht="15.5" customHeight="1" x14ac:dyDescent="0.2">
      <c r="B97" s="228" t="s">
        <v>393</v>
      </c>
      <c r="C97" s="222" t="s">
        <v>242</v>
      </c>
      <c r="D97" s="327">
        <v>0</v>
      </c>
      <c r="E97" s="329">
        <v>0</v>
      </c>
      <c r="F97" s="329">
        <v>0</v>
      </c>
      <c r="G97" s="329">
        <v>0</v>
      </c>
      <c r="H97" s="329">
        <v>0</v>
      </c>
      <c r="I97" s="329">
        <v>0</v>
      </c>
      <c r="J97" s="329">
        <v>0</v>
      </c>
      <c r="K97" s="329">
        <v>0</v>
      </c>
      <c r="L97" s="329">
        <v>0</v>
      </c>
      <c r="M97" s="329">
        <v>0</v>
      </c>
      <c r="N97" s="329">
        <v>0</v>
      </c>
      <c r="O97" s="329">
        <v>0</v>
      </c>
      <c r="P97" s="329">
        <v>0</v>
      </c>
      <c r="Q97" s="329">
        <v>0</v>
      </c>
      <c r="R97" s="329">
        <v>0</v>
      </c>
      <c r="S97" s="329">
        <v>0</v>
      </c>
      <c r="T97" s="329">
        <v>0</v>
      </c>
      <c r="U97" s="329">
        <v>0</v>
      </c>
      <c r="V97" s="329">
        <v>0</v>
      </c>
      <c r="W97" s="329">
        <v>0</v>
      </c>
      <c r="X97" s="329">
        <v>0</v>
      </c>
      <c r="Y97" s="329">
        <v>0</v>
      </c>
      <c r="Z97" s="329">
        <v>0</v>
      </c>
      <c r="AA97" s="329">
        <v>0</v>
      </c>
      <c r="AB97" s="329">
        <v>0</v>
      </c>
      <c r="AC97" s="329">
        <v>0</v>
      </c>
      <c r="AD97" s="329">
        <v>0</v>
      </c>
      <c r="AE97" s="329">
        <v>0</v>
      </c>
      <c r="AF97" s="329">
        <v>0</v>
      </c>
      <c r="AG97" s="329">
        <v>0</v>
      </c>
      <c r="AH97" s="329">
        <v>0</v>
      </c>
      <c r="AI97" s="329">
        <v>0</v>
      </c>
      <c r="AJ97" s="329">
        <v>0</v>
      </c>
      <c r="AK97" s="329">
        <v>0</v>
      </c>
      <c r="AL97" s="329">
        <v>0</v>
      </c>
      <c r="AM97" s="329">
        <v>0</v>
      </c>
      <c r="AN97" s="329">
        <v>0</v>
      </c>
      <c r="AO97" s="329">
        <v>0</v>
      </c>
      <c r="AP97" s="329">
        <v>0</v>
      </c>
      <c r="AQ97" s="329">
        <v>0</v>
      </c>
      <c r="AR97" s="329">
        <v>0</v>
      </c>
      <c r="AS97" s="329">
        <v>0</v>
      </c>
      <c r="AT97" s="329">
        <v>0</v>
      </c>
      <c r="AU97" s="329">
        <v>0</v>
      </c>
      <c r="AV97" s="329">
        <v>0</v>
      </c>
      <c r="AW97" s="329">
        <v>0</v>
      </c>
      <c r="AX97" s="329">
        <v>0</v>
      </c>
      <c r="AY97" s="329">
        <v>0</v>
      </c>
      <c r="AZ97" s="329">
        <v>0</v>
      </c>
      <c r="BA97" s="329">
        <v>0</v>
      </c>
      <c r="BB97" s="329">
        <v>0</v>
      </c>
      <c r="BC97" s="329">
        <v>0</v>
      </c>
      <c r="BD97" s="329">
        <v>0</v>
      </c>
      <c r="BE97" s="329">
        <v>0</v>
      </c>
      <c r="BF97" s="329">
        <v>0</v>
      </c>
      <c r="BG97" s="329">
        <v>0</v>
      </c>
      <c r="BH97" s="329">
        <v>0</v>
      </c>
      <c r="BI97" s="329">
        <v>0</v>
      </c>
      <c r="BJ97" s="329">
        <v>0</v>
      </c>
      <c r="BK97" s="329">
        <v>0</v>
      </c>
      <c r="BL97" s="329">
        <v>0</v>
      </c>
      <c r="BM97" s="329">
        <v>0</v>
      </c>
      <c r="BN97" s="329">
        <v>0</v>
      </c>
      <c r="BO97" s="329">
        <v>0</v>
      </c>
      <c r="BP97" s="329">
        <v>0</v>
      </c>
      <c r="BQ97" s="329">
        <v>0</v>
      </c>
      <c r="BR97" s="329">
        <v>0</v>
      </c>
      <c r="BS97" s="329">
        <v>0</v>
      </c>
      <c r="BT97" s="329">
        <v>0</v>
      </c>
      <c r="BU97" s="329">
        <v>0</v>
      </c>
      <c r="BV97" s="329">
        <v>0</v>
      </c>
      <c r="BW97" s="329">
        <v>0</v>
      </c>
      <c r="BX97" s="329">
        <v>0</v>
      </c>
      <c r="BY97" s="329">
        <v>0</v>
      </c>
      <c r="BZ97" s="329">
        <v>0</v>
      </c>
      <c r="CA97" s="329">
        <v>0</v>
      </c>
      <c r="CB97" s="329">
        <v>0</v>
      </c>
      <c r="CC97" s="329">
        <v>0</v>
      </c>
      <c r="CD97" s="329">
        <v>0</v>
      </c>
      <c r="CE97" s="329">
        <v>0</v>
      </c>
      <c r="CF97" s="329">
        <v>0</v>
      </c>
      <c r="CG97" s="329">
        <v>0</v>
      </c>
      <c r="CH97" s="329">
        <v>0</v>
      </c>
      <c r="CI97" s="329">
        <v>0</v>
      </c>
      <c r="CJ97" s="329">
        <v>0</v>
      </c>
      <c r="CK97" s="329">
        <v>0</v>
      </c>
      <c r="CL97" s="329">
        <v>0</v>
      </c>
      <c r="CM97" s="329">
        <v>0</v>
      </c>
      <c r="CN97" s="329">
        <v>0</v>
      </c>
      <c r="CO97" s="329">
        <v>0</v>
      </c>
      <c r="CP97" s="328">
        <f t="array" ref="CP97">-生産者価格評価表!$DX97/(MMULT(投入係数表!$D97:$DG97,生産者価格評価表!$DZ$7:$DZ$114)+生産者価格評価表!$DO97)</f>
        <v>9.3908702476904304E-2</v>
      </c>
      <c r="CQ97" s="329">
        <v>0</v>
      </c>
      <c r="CR97" s="329">
        <v>0</v>
      </c>
      <c r="CS97" s="329">
        <v>0</v>
      </c>
      <c r="CT97" s="329">
        <v>0</v>
      </c>
      <c r="CU97" s="329">
        <v>0</v>
      </c>
      <c r="CV97" s="329">
        <v>0</v>
      </c>
      <c r="CW97" s="329">
        <v>0</v>
      </c>
      <c r="CX97" s="329">
        <v>0</v>
      </c>
      <c r="CY97" s="329">
        <v>0</v>
      </c>
      <c r="CZ97" s="329">
        <v>0</v>
      </c>
      <c r="DA97" s="329">
        <v>0</v>
      </c>
      <c r="DB97" s="329">
        <v>0</v>
      </c>
      <c r="DC97" s="329">
        <v>0</v>
      </c>
      <c r="DD97" s="329">
        <v>0</v>
      </c>
      <c r="DE97" s="329">
        <v>0</v>
      </c>
      <c r="DF97" s="329">
        <v>0</v>
      </c>
      <c r="DG97" s="330">
        <v>0</v>
      </c>
    </row>
    <row r="98" spans="2:111" ht="15.5" customHeight="1" x14ac:dyDescent="0.2">
      <c r="B98" s="228" t="s">
        <v>394</v>
      </c>
      <c r="C98" s="222" t="s">
        <v>395</v>
      </c>
      <c r="D98" s="327">
        <v>0</v>
      </c>
      <c r="E98" s="329">
        <v>0</v>
      </c>
      <c r="F98" s="329">
        <v>0</v>
      </c>
      <c r="G98" s="329">
        <v>0</v>
      </c>
      <c r="H98" s="329">
        <v>0</v>
      </c>
      <c r="I98" s="329">
        <v>0</v>
      </c>
      <c r="J98" s="329">
        <v>0</v>
      </c>
      <c r="K98" s="329">
        <v>0</v>
      </c>
      <c r="L98" s="329">
        <v>0</v>
      </c>
      <c r="M98" s="329">
        <v>0</v>
      </c>
      <c r="N98" s="329">
        <v>0</v>
      </c>
      <c r="O98" s="329">
        <v>0</v>
      </c>
      <c r="P98" s="329">
        <v>0</v>
      </c>
      <c r="Q98" s="329">
        <v>0</v>
      </c>
      <c r="R98" s="329">
        <v>0</v>
      </c>
      <c r="S98" s="329">
        <v>0</v>
      </c>
      <c r="T98" s="329">
        <v>0</v>
      </c>
      <c r="U98" s="329">
        <v>0</v>
      </c>
      <c r="V98" s="329">
        <v>0</v>
      </c>
      <c r="W98" s="329">
        <v>0</v>
      </c>
      <c r="X98" s="329">
        <v>0</v>
      </c>
      <c r="Y98" s="329">
        <v>0</v>
      </c>
      <c r="Z98" s="329">
        <v>0</v>
      </c>
      <c r="AA98" s="329">
        <v>0</v>
      </c>
      <c r="AB98" s="329">
        <v>0</v>
      </c>
      <c r="AC98" s="329">
        <v>0</v>
      </c>
      <c r="AD98" s="329">
        <v>0</v>
      </c>
      <c r="AE98" s="329">
        <v>0</v>
      </c>
      <c r="AF98" s="329">
        <v>0</v>
      </c>
      <c r="AG98" s="329">
        <v>0</v>
      </c>
      <c r="AH98" s="329">
        <v>0</v>
      </c>
      <c r="AI98" s="329">
        <v>0</v>
      </c>
      <c r="AJ98" s="329">
        <v>0</v>
      </c>
      <c r="AK98" s="329">
        <v>0</v>
      </c>
      <c r="AL98" s="329">
        <v>0</v>
      </c>
      <c r="AM98" s="329">
        <v>0</v>
      </c>
      <c r="AN98" s="329">
        <v>0</v>
      </c>
      <c r="AO98" s="329">
        <v>0</v>
      </c>
      <c r="AP98" s="329">
        <v>0</v>
      </c>
      <c r="AQ98" s="329">
        <v>0</v>
      </c>
      <c r="AR98" s="329">
        <v>0</v>
      </c>
      <c r="AS98" s="329">
        <v>0</v>
      </c>
      <c r="AT98" s="329">
        <v>0</v>
      </c>
      <c r="AU98" s="329">
        <v>0</v>
      </c>
      <c r="AV98" s="329">
        <v>0</v>
      </c>
      <c r="AW98" s="329">
        <v>0</v>
      </c>
      <c r="AX98" s="329">
        <v>0</v>
      </c>
      <c r="AY98" s="329">
        <v>0</v>
      </c>
      <c r="AZ98" s="329">
        <v>0</v>
      </c>
      <c r="BA98" s="329">
        <v>0</v>
      </c>
      <c r="BB98" s="329">
        <v>0</v>
      </c>
      <c r="BC98" s="329">
        <v>0</v>
      </c>
      <c r="BD98" s="329">
        <v>0</v>
      </c>
      <c r="BE98" s="329">
        <v>0</v>
      </c>
      <c r="BF98" s="329">
        <v>0</v>
      </c>
      <c r="BG98" s="329">
        <v>0</v>
      </c>
      <c r="BH98" s="329">
        <v>0</v>
      </c>
      <c r="BI98" s="329">
        <v>0</v>
      </c>
      <c r="BJ98" s="329">
        <v>0</v>
      </c>
      <c r="BK98" s="329">
        <v>0</v>
      </c>
      <c r="BL98" s="329">
        <v>0</v>
      </c>
      <c r="BM98" s="329">
        <v>0</v>
      </c>
      <c r="BN98" s="329">
        <v>0</v>
      </c>
      <c r="BO98" s="329">
        <v>0</v>
      </c>
      <c r="BP98" s="329">
        <v>0</v>
      </c>
      <c r="BQ98" s="329">
        <v>0</v>
      </c>
      <c r="BR98" s="329">
        <v>0</v>
      </c>
      <c r="BS98" s="329">
        <v>0</v>
      </c>
      <c r="BT98" s="329">
        <v>0</v>
      </c>
      <c r="BU98" s="329">
        <v>0</v>
      </c>
      <c r="BV98" s="329">
        <v>0</v>
      </c>
      <c r="BW98" s="329">
        <v>0</v>
      </c>
      <c r="BX98" s="329">
        <v>0</v>
      </c>
      <c r="BY98" s="329">
        <v>0</v>
      </c>
      <c r="BZ98" s="329">
        <v>0</v>
      </c>
      <c r="CA98" s="329">
        <v>0</v>
      </c>
      <c r="CB98" s="329">
        <v>0</v>
      </c>
      <c r="CC98" s="329">
        <v>0</v>
      </c>
      <c r="CD98" s="329">
        <v>0</v>
      </c>
      <c r="CE98" s="329">
        <v>0</v>
      </c>
      <c r="CF98" s="329">
        <v>0</v>
      </c>
      <c r="CG98" s="329">
        <v>0</v>
      </c>
      <c r="CH98" s="329">
        <v>0</v>
      </c>
      <c r="CI98" s="329">
        <v>0</v>
      </c>
      <c r="CJ98" s="329">
        <v>0</v>
      </c>
      <c r="CK98" s="329">
        <v>0</v>
      </c>
      <c r="CL98" s="329">
        <v>0</v>
      </c>
      <c r="CM98" s="329">
        <v>0</v>
      </c>
      <c r="CN98" s="329">
        <v>0</v>
      </c>
      <c r="CO98" s="329">
        <v>0</v>
      </c>
      <c r="CP98" s="329">
        <v>0</v>
      </c>
      <c r="CQ98" s="328">
        <f t="array" ref="CQ98">-生産者価格評価表!$DX98/(MMULT(投入係数表!$D98:$DG98,生産者価格評価表!$DZ$7:$DZ$114)+生産者価格評価表!$DO98)</f>
        <v>1.0712166830051763E-4</v>
      </c>
      <c r="CR98" s="329">
        <v>0</v>
      </c>
      <c r="CS98" s="329">
        <v>0</v>
      </c>
      <c r="CT98" s="329">
        <v>0</v>
      </c>
      <c r="CU98" s="329">
        <v>0</v>
      </c>
      <c r="CV98" s="329">
        <v>0</v>
      </c>
      <c r="CW98" s="329">
        <v>0</v>
      </c>
      <c r="CX98" s="329">
        <v>0</v>
      </c>
      <c r="CY98" s="329">
        <v>0</v>
      </c>
      <c r="CZ98" s="329">
        <v>0</v>
      </c>
      <c r="DA98" s="329">
        <v>0</v>
      </c>
      <c r="DB98" s="329">
        <v>0</v>
      </c>
      <c r="DC98" s="329">
        <v>0</v>
      </c>
      <c r="DD98" s="329">
        <v>0</v>
      </c>
      <c r="DE98" s="329">
        <v>0</v>
      </c>
      <c r="DF98" s="329">
        <v>0</v>
      </c>
      <c r="DG98" s="330">
        <v>0</v>
      </c>
    </row>
    <row r="99" spans="2:111" ht="15.5" customHeight="1" x14ac:dyDescent="0.2">
      <c r="B99" s="228" t="s">
        <v>396</v>
      </c>
      <c r="C99" s="222" t="s">
        <v>397</v>
      </c>
      <c r="D99" s="327">
        <v>0</v>
      </c>
      <c r="E99" s="329">
        <v>0</v>
      </c>
      <c r="F99" s="329">
        <v>0</v>
      </c>
      <c r="G99" s="329">
        <v>0</v>
      </c>
      <c r="H99" s="329">
        <v>0</v>
      </c>
      <c r="I99" s="329">
        <v>0</v>
      </c>
      <c r="J99" s="329">
        <v>0</v>
      </c>
      <c r="K99" s="329">
        <v>0</v>
      </c>
      <c r="L99" s="329">
        <v>0</v>
      </c>
      <c r="M99" s="329">
        <v>0</v>
      </c>
      <c r="N99" s="329">
        <v>0</v>
      </c>
      <c r="O99" s="329">
        <v>0</v>
      </c>
      <c r="P99" s="329">
        <v>0</v>
      </c>
      <c r="Q99" s="329">
        <v>0</v>
      </c>
      <c r="R99" s="329">
        <v>0</v>
      </c>
      <c r="S99" s="329">
        <v>0</v>
      </c>
      <c r="T99" s="329">
        <v>0</v>
      </c>
      <c r="U99" s="329">
        <v>0</v>
      </c>
      <c r="V99" s="329">
        <v>0</v>
      </c>
      <c r="W99" s="329">
        <v>0</v>
      </c>
      <c r="X99" s="329">
        <v>0</v>
      </c>
      <c r="Y99" s="329">
        <v>0</v>
      </c>
      <c r="Z99" s="329">
        <v>0</v>
      </c>
      <c r="AA99" s="329">
        <v>0</v>
      </c>
      <c r="AB99" s="329">
        <v>0</v>
      </c>
      <c r="AC99" s="329">
        <v>0</v>
      </c>
      <c r="AD99" s="329">
        <v>0</v>
      </c>
      <c r="AE99" s="329">
        <v>0</v>
      </c>
      <c r="AF99" s="329">
        <v>0</v>
      </c>
      <c r="AG99" s="329">
        <v>0</v>
      </c>
      <c r="AH99" s="329">
        <v>0</v>
      </c>
      <c r="AI99" s="329">
        <v>0</v>
      </c>
      <c r="AJ99" s="329">
        <v>0</v>
      </c>
      <c r="AK99" s="329">
        <v>0</v>
      </c>
      <c r="AL99" s="329">
        <v>0</v>
      </c>
      <c r="AM99" s="329">
        <v>0</v>
      </c>
      <c r="AN99" s="329">
        <v>0</v>
      </c>
      <c r="AO99" s="329">
        <v>0</v>
      </c>
      <c r="AP99" s="329">
        <v>0</v>
      </c>
      <c r="AQ99" s="329">
        <v>0</v>
      </c>
      <c r="AR99" s="329">
        <v>0</v>
      </c>
      <c r="AS99" s="329">
        <v>0</v>
      </c>
      <c r="AT99" s="329">
        <v>0</v>
      </c>
      <c r="AU99" s="329">
        <v>0</v>
      </c>
      <c r="AV99" s="329">
        <v>0</v>
      </c>
      <c r="AW99" s="329">
        <v>0</v>
      </c>
      <c r="AX99" s="329">
        <v>0</v>
      </c>
      <c r="AY99" s="329">
        <v>0</v>
      </c>
      <c r="AZ99" s="329">
        <v>0</v>
      </c>
      <c r="BA99" s="329">
        <v>0</v>
      </c>
      <c r="BB99" s="329">
        <v>0</v>
      </c>
      <c r="BC99" s="329">
        <v>0</v>
      </c>
      <c r="BD99" s="329">
        <v>0</v>
      </c>
      <c r="BE99" s="329">
        <v>0</v>
      </c>
      <c r="BF99" s="329">
        <v>0</v>
      </c>
      <c r="BG99" s="329">
        <v>0</v>
      </c>
      <c r="BH99" s="329">
        <v>0</v>
      </c>
      <c r="BI99" s="329">
        <v>0</v>
      </c>
      <c r="BJ99" s="329">
        <v>0</v>
      </c>
      <c r="BK99" s="329">
        <v>0</v>
      </c>
      <c r="BL99" s="329">
        <v>0</v>
      </c>
      <c r="BM99" s="329">
        <v>0</v>
      </c>
      <c r="BN99" s="329">
        <v>0</v>
      </c>
      <c r="BO99" s="329">
        <v>0</v>
      </c>
      <c r="BP99" s="329">
        <v>0</v>
      </c>
      <c r="BQ99" s="329">
        <v>0</v>
      </c>
      <c r="BR99" s="329">
        <v>0</v>
      </c>
      <c r="BS99" s="329">
        <v>0</v>
      </c>
      <c r="BT99" s="329">
        <v>0</v>
      </c>
      <c r="BU99" s="329">
        <v>0</v>
      </c>
      <c r="BV99" s="329">
        <v>0</v>
      </c>
      <c r="BW99" s="329">
        <v>0</v>
      </c>
      <c r="BX99" s="329">
        <v>0</v>
      </c>
      <c r="BY99" s="329">
        <v>0</v>
      </c>
      <c r="BZ99" s="329">
        <v>0</v>
      </c>
      <c r="CA99" s="329">
        <v>0</v>
      </c>
      <c r="CB99" s="329">
        <v>0</v>
      </c>
      <c r="CC99" s="329">
        <v>0</v>
      </c>
      <c r="CD99" s="329">
        <v>0</v>
      </c>
      <c r="CE99" s="329">
        <v>0</v>
      </c>
      <c r="CF99" s="329">
        <v>0</v>
      </c>
      <c r="CG99" s="329">
        <v>0</v>
      </c>
      <c r="CH99" s="329">
        <v>0</v>
      </c>
      <c r="CI99" s="329">
        <v>0</v>
      </c>
      <c r="CJ99" s="329">
        <v>0</v>
      </c>
      <c r="CK99" s="329">
        <v>0</v>
      </c>
      <c r="CL99" s="329">
        <v>0</v>
      </c>
      <c r="CM99" s="329">
        <v>0</v>
      </c>
      <c r="CN99" s="329">
        <v>0</v>
      </c>
      <c r="CO99" s="329">
        <v>0</v>
      </c>
      <c r="CP99" s="329">
        <v>0</v>
      </c>
      <c r="CQ99" s="329">
        <v>0</v>
      </c>
      <c r="CR99" s="328">
        <f t="array" ref="CR99">-生産者価格評価表!$DX99/(MMULT(投入係数表!$D99:$DG99,生産者価格評価表!$DZ$7:$DZ$114)+生産者価格評価表!$DO99)</f>
        <v>0</v>
      </c>
      <c r="CS99" s="329">
        <v>0</v>
      </c>
      <c r="CT99" s="329">
        <v>0</v>
      </c>
      <c r="CU99" s="329">
        <v>0</v>
      </c>
      <c r="CV99" s="329">
        <v>0</v>
      </c>
      <c r="CW99" s="329">
        <v>0</v>
      </c>
      <c r="CX99" s="329">
        <v>0</v>
      </c>
      <c r="CY99" s="329">
        <v>0</v>
      </c>
      <c r="CZ99" s="329">
        <v>0</v>
      </c>
      <c r="DA99" s="329">
        <v>0</v>
      </c>
      <c r="DB99" s="329">
        <v>0</v>
      </c>
      <c r="DC99" s="329">
        <v>0</v>
      </c>
      <c r="DD99" s="329">
        <v>0</v>
      </c>
      <c r="DE99" s="329">
        <v>0</v>
      </c>
      <c r="DF99" s="329">
        <v>0</v>
      </c>
      <c r="DG99" s="330">
        <v>0</v>
      </c>
    </row>
    <row r="100" spans="2:111" ht="15.5" customHeight="1" x14ac:dyDescent="0.2">
      <c r="B100" s="228" t="s">
        <v>398</v>
      </c>
      <c r="C100" s="222" t="s">
        <v>399</v>
      </c>
      <c r="D100" s="327">
        <v>0</v>
      </c>
      <c r="E100" s="329">
        <v>0</v>
      </c>
      <c r="F100" s="329">
        <v>0</v>
      </c>
      <c r="G100" s="329">
        <v>0</v>
      </c>
      <c r="H100" s="329">
        <v>0</v>
      </c>
      <c r="I100" s="329">
        <v>0</v>
      </c>
      <c r="J100" s="329">
        <v>0</v>
      </c>
      <c r="K100" s="329">
        <v>0</v>
      </c>
      <c r="L100" s="329">
        <v>0</v>
      </c>
      <c r="M100" s="329">
        <v>0</v>
      </c>
      <c r="N100" s="329">
        <v>0</v>
      </c>
      <c r="O100" s="329">
        <v>0</v>
      </c>
      <c r="P100" s="329">
        <v>0</v>
      </c>
      <c r="Q100" s="329">
        <v>0</v>
      </c>
      <c r="R100" s="329">
        <v>0</v>
      </c>
      <c r="S100" s="329">
        <v>0</v>
      </c>
      <c r="T100" s="329">
        <v>0</v>
      </c>
      <c r="U100" s="329">
        <v>0</v>
      </c>
      <c r="V100" s="329">
        <v>0</v>
      </c>
      <c r="W100" s="329">
        <v>0</v>
      </c>
      <c r="X100" s="329">
        <v>0</v>
      </c>
      <c r="Y100" s="329">
        <v>0</v>
      </c>
      <c r="Z100" s="329">
        <v>0</v>
      </c>
      <c r="AA100" s="329">
        <v>0</v>
      </c>
      <c r="AB100" s="329">
        <v>0</v>
      </c>
      <c r="AC100" s="329">
        <v>0</v>
      </c>
      <c r="AD100" s="329">
        <v>0</v>
      </c>
      <c r="AE100" s="329">
        <v>0</v>
      </c>
      <c r="AF100" s="329">
        <v>0</v>
      </c>
      <c r="AG100" s="329">
        <v>0</v>
      </c>
      <c r="AH100" s="329">
        <v>0</v>
      </c>
      <c r="AI100" s="329">
        <v>0</v>
      </c>
      <c r="AJ100" s="329">
        <v>0</v>
      </c>
      <c r="AK100" s="329">
        <v>0</v>
      </c>
      <c r="AL100" s="329">
        <v>0</v>
      </c>
      <c r="AM100" s="329">
        <v>0</v>
      </c>
      <c r="AN100" s="329">
        <v>0</v>
      </c>
      <c r="AO100" s="329">
        <v>0</v>
      </c>
      <c r="AP100" s="329">
        <v>0</v>
      </c>
      <c r="AQ100" s="329">
        <v>0</v>
      </c>
      <c r="AR100" s="329">
        <v>0</v>
      </c>
      <c r="AS100" s="329">
        <v>0</v>
      </c>
      <c r="AT100" s="329">
        <v>0</v>
      </c>
      <c r="AU100" s="329">
        <v>0</v>
      </c>
      <c r="AV100" s="329">
        <v>0</v>
      </c>
      <c r="AW100" s="329">
        <v>0</v>
      </c>
      <c r="AX100" s="329">
        <v>0</v>
      </c>
      <c r="AY100" s="329">
        <v>0</v>
      </c>
      <c r="AZ100" s="329">
        <v>0</v>
      </c>
      <c r="BA100" s="329">
        <v>0</v>
      </c>
      <c r="BB100" s="329">
        <v>0</v>
      </c>
      <c r="BC100" s="329">
        <v>0</v>
      </c>
      <c r="BD100" s="329">
        <v>0</v>
      </c>
      <c r="BE100" s="329">
        <v>0</v>
      </c>
      <c r="BF100" s="329">
        <v>0</v>
      </c>
      <c r="BG100" s="329">
        <v>0</v>
      </c>
      <c r="BH100" s="329">
        <v>0</v>
      </c>
      <c r="BI100" s="329">
        <v>0</v>
      </c>
      <c r="BJ100" s="329">
        <v>0</v>
      </c>
      <c r="BK100" s="329">
        <v>0</v>
      </c>
      <c r="BL100" s="329">
        <v>0</v>
      </c>
      <c r="BM100" s="329">
        <v>0</v>
      </c>
      <c r="BN100" s="329">
        <v>0</v>
      </c>
      <c r="BO100" s="329">
        <v>0</v>
      </c>
      <c r="BP100" s="329">
        <v>0</v>
      </c>
      <c r="BQ100" s="329">
        <v>0</v>
      </c>
      <c r="BR100" s="329">
        <v>0</v>
      </c>
      <c r="BS100" s="329">
        <v>0</v>
      </c>
      <c r="BT100" s="329">
        <v>0</v>
      </c>
      <c r="BU100" s="329">
        <v>0</v>
      </c>
      <c r="BV100" s="329">
        <v>0</v>
      </c>
      <c r="BW100" s="329">
        <v>0</v>
      </c>
      <c r="BX100" s="329">
        <v>0</v>
      </c>
      <c r="BY100" s="329">
        <v>0</v>
      </c>
      <c r="BZ100" s="329">
        <v>0</v>
      </c>
      <c r="CA100" s="329">
        <v>0</v>
      </c>
      <c r="CB100" s="329">
        <v>0</v>
      </c>
      <c r="CC100" s="329">
        <v>0</v>
      </c>
      <c r="CD100" s="329">
        <v>0</v>
      </c>
      <c r="CE100" s="329">
        <v>0</v>
      </c>
      <c r="CF100" s="329">
        <v>0</v>
      </c>
      <c r="CG100" s="329">
        <v>0</v>
      </c>
      <c r="CH100" s="329">
        <v>0</v>
      </c>
      <c r="CI100" s="329">
        <v>0</v>
      </c>
      <c r="CJ100" s="329">
        <v>0</v>
      </c>
      <c r="CK100" s="329">
        <v>0</v>
      </c>
      <c r="CL100" s="329">
        <v>0</v>
      </c>
      <c r="CM100" s="329">
        <v>0</v>
      </c>
      <c r="CN100" s="329">
        <v>0</v>
      </c>
      <c r="CO100" s="329">
        <v>0</v>
      </c>
      <c r="CP100" s="329">
        <v>0</v>
      </c>
      <c r="CQ100" s="329">
        <v>0</v>
      </c>
      <c r="CR100" s="329">
        <v>0</v>
      </c>
      <c r="CS100" s="328">
        <f t="array" ref="CS100">-生産者価格評価表!$DX100/(MMULT(投入係数表!$D100:$DG100,生産者価格評価表!$DZ$7:$DZ$114)+生産者価格評価表!$DO100)</f>
        <v>0</v>
      </c>
      <c r="CT100" s="329">
        <v>0</v>
      </c>
      <c r="CU100" s="329">
        <v>0</v>
      </c>
      <c r="CV100" s="329">
        <v>0</v>
      </c>
      <c r="CW100" s="329">
        <v>0</v>
      </c>
      <c r="CX100" s="329">
        <v>0</v>
      </c>
      <c r="CY100" s="329">
        <v>0</v>
      </c>
      <c r="CZ100" s="329">
        <v>0</v>
      </c>
      <c r="DA100" s="329">
        <v>0</v>
      </c>
      <c r="DB100" s="329">
        <v>0</v>
      </c>
      <c r="DC100" s="329">
        <v>0</v>
      </c>
      <c r="DD100" s="329">
        <v>0</v>
      </c>
      <c r="DE100" s="329">
        <v>0</v>
      </c>
      <c r="DF100" s="329">
        <v>0</v>
      </c>
      <c r="DG100" s="330">
        <v>0</v>
      </c>
    </row>
    <row r="101" spans="2:111" ht="15.5" customHeight="1" x14ac:dyDescent="0.2">
      <c r="B101" s="228" t="s">
        <v>400</v>
      </c>
      <c r="C101" s="222" t="s">
        <v>401</v>
      </c>
      <c r="D101" s="327">
        <v>0</v>
      </c>
      <c r="E101" s="329">
        <v>0</v>
      </c>
      <c r="F101" s="329">
        <v>0</v>
      </c>
      <c r="G101" s="329">
        <v>0</v>
      </c>
      <c r="H101" s="329">
        <v>0</v>
      </c>
      <c r="I101" s="329">
        <v>0</v>
      </c>
      <c r="J101" s="329">
        <v>0</v>
      </c>
      <c r="K101" s="329">
        <v>0</v>
      </c>
      <c r="L101" s="329">
        <v>0</v>
      </c>
      <c r="M101" s="329">
        <v>0</v>
      </c>
      <c r="N101" s="329">
        <v>0</v>
      </c>
      <c r="O101" s="329">
        <v>0</v>
      </c>
      <c r="P101" s="329">
        <v>0</v>
      </c>
      <c r="Q101" s="329">
        <v>0</v>
      </c>
      <c r="R101" s="329">
        <v>0</v>
      </c>
      <c r="S101" s="329">
        <v>0</v>
      </c>
      <c r="T101" s="329">
        <v>0</v>
      </c>
      <c r="U101" s="329">
        <v>0</v>
      </c>
      <c r="V101" s="329">
        <v>0</v>
      </c>
      <c r="W101" s="329">
        <v>0</v>
      </c>
      <c r="X101" s="329">
        <v>0</v>
      </c>
      <c r="Y101" s="329">
        <v>0</v>
      </c>
      <c r="Z101" s="329">
        <v>0</v>
      </c>
      <c r="AA101" s="329">
        <v>0</v>
      </c>
      <c r="AB101" s="329">
        <v>0</v>
      </c>
      <c r="AC101" s="329">
        <v>0</v>
      </c>
      <c r="AD101" s="329">
        <v>0</v>
      </c>
      <c r="AE101" s="329">
        <v>0</v>
      </c>
      <c r="AF101" s="329">
        <v>0</v>
      </c>
      <c r="AG101" s="329">
        <v>0</v>
      </c>
      <c r="AH101" s="329">
        <v>0</v>
      </c>
      <c r="AI101" s="329">
        <v>0</v>
      </c>
      <c r="AJ101" s="329">
        <v>0</v>
      </c>
      <c r="AK101" s="329">
        <v>0</v>
      </c>
      <c r="AL101" s="329">
        <v>0</v>
      </c>
      <c r="AM101" s="329">
        <v>0</v>
      </c>
      <c r="AN101" s="329">
        <v>0</v>
      </c>
      <c r="AO101" s="329">
        <v>0</v>
      </c>
      <c r="AP101" s="329">
        <v>0</v>
      </c>
      <c r="AQ101" s="329">
        <v>0</v>
      </c>
      <c r="AR101" s="329">
        <v>0</v>
      </c>
      <c r="AS101" s="329">
        <v>0</v>
      </c>
      <c r="AT101" s="329">
        <v>0</v>
      </c>
      <c r="AU101" s="329">
        <v>0</v>
      </c>
      <c r="AV101" s="329">
        <v>0</v>
      </c>
      <c r="AW101" s="329">
        <v>0</v>
      </c>
      <c r="AX101" s="329">
        <v>0</v>
      </c>
      <c r="AY101" s="329">
        <v>0</v>
      </c>
      <c r="AZ101" s="329">
        <v>0</v>
      </c>
      <c r="BA101" s="329">
        <v>0</v>
      </c>
      <c r="BB101" s="329">
        <v>0</v>
      </c>
      <c r="BC101" s="329">
        <v>0</v>
      </c>
      <c r="BD101" s="329">
        <v>0</v>
      </c>
      <c r="BE101" s="329">
        <v>0</v>
      </c>
      <c r="BF101" s="329">
        <v>0</v>
      </c>
      <c r="BG101" s="329">
        <v>0</v>
      </c>
      <c r="BH101" s="329">
        <v>0</v>
      </c>
      <c r="BI101" s="329">
        <v>0</v>
      </c>
      <c r="BJ101" s="329">
        <v>0</v>
      </c>
      <c r="BK101" s="329">
        <v>0</v>
      </c>
      <c r="BL101" s="329">
        <v>0</v>
      </c>
      <c r="BM101" s="329">
        <v>0</v>
      </c>
      <c r="BN101" s="329">
        <v>0</v>
      </c>
      <c r="BO101" s="329">
        <v>0</v>
      </c>
      <c r="BP101" s="329">
        <v>0</v>
      </c>
      <c r="BQ101" s="329">
        <v>0</v>
      </c>
      <c r="BR101" s="329">
        <v>0</v>
      </c>
      <c r="BS101" s="329">
        <v>0</v>
      </c>
      <c r="BT101" s="329">
        <v>0</v>
      </c>
      <c r="BU101" s="329">
        <v>0</v>
      </c>
      <c r="BV101" s="329">
        <v>0</v>
      </c>
      <c r="BW101" s="329">
        <v>0</v>
      </c>
      <c r="BX101" s="329">
        <v>0</v>
      </c>
      <c r="BY101" s="329">
        <v>0</v>
      </c>
      <c r="BZ101" s="329">
        <v>0</v>
      </c>
      <c r="CA101" s="329">
        <v>0</v>
      </c>
      <c r="CB101" s="329">
        <v>0</v>
      </c>
      <c r="CC101" s="329">
        <v>0</v>
      </c>
      <c r="CD101" s="329">
        <v>0</v>
      </c>
      <c r="CE101" s="329">
        <v>0</v>
      </c>
      <c r="CF101" s="329">
        <v>0</v>
      </c>
      <c r="CG101" s="329">
        <v>0</v>
      </c>
      <c r="CH101" s="329">
        <v>0</v>
      </c>
      <c r="CI101" s="329">
        <v>0</v>
      </c>
      <c r="CJ101" s="329">
        <v>0</v>
      </c>
      <c r="CK101" s="329">
        <v>0</v>
      </c>
      <c r="CL101" s="329">
        <v>0</v>
      </c>
      <c r="CM101" s="329">
        <v>0</v>
      </c>
      <c r="CN101" s="329">
        <v>0</v>
      </c>
      <c r="CO101" s="329">
        <v>0</v>
      </c>
      <c r="CP101" s="329">
        <v>0</v>
      </c>
      <c r="CQ101" s="329">
        <v>0</v>
      </c>
      <c r="CR101" s="329">
        <v>0</v>
      </c>
      <c r="CS101" s="329">
        <v>0</v>
      </c>
      <c r="CT101" s="328">
        <f t="array" ref="CT101">-生産者価格評価表!$DX101/(MMULT(投入係数表!$D101:$DG101,生産者価格評価表!$DZ$7:$DZ$114)+生産者価格評価表!$DO101)</f>
        <v>0</v>
      </c>
      <c r="CU101" s="329">
        <v>0</v>
      </c>
      <c r="CV101" s="329">
        <v>0</v>
      </c>
      <c r="CW101" s="329">
        <v>0</v>
      </c>
      <c r="CX101" s="329">
        <v>0</v>
      </c>
      <c r="CY101" s="329">
        <v>0</v>
      </c>
      <c r="CZ101" s="329">
        <v>0</v>
      </c>
      <c r="DA101" s="329">
        <v>0</v>
      </c>
      <c r="DB101" s="329">
        <v>0</v>
      </c>
      <c r="DC101" s="329">
        <v>0</v>
      </c>
      <c r="DD101" s="329">
        <v>0</v>
      </c>
      <c r="DE101" s="329">
        <v>0</v>
      </c>
      <c r="DF101" s="329">
        <v>0</v>
      </c>
      <c r="DG101" s="330">
        <v>0</v>
      </c>
    </row>
    <row r="102" spans="2:111" ht="15.5" customHeight="1" x14ac:dyDescent="0.2">
      <c r="B102" s="228" t="s">
        <v>402</v>
      </c>
      <c r="C102" s="222" t="s">
        <v>403</v>
      </c>
      <c r="D102" s="327">
        <v>0</v>
      </c>
      <c r="E102" s="329">
        <v>0</v>
      </c>
      <c r="F102" s="329">
        <v>0</v>
      </c>
      <c r="G102" s="329">
        <v>0</v>
      </c>
      <c r="H102" s="329">
        <v>0</v>
      </c>
      <c r="I102" s="329">
        <v>0</v>
      </c>
      <c r="J102" s="329">
        <v>0</v>
      </c>
      <c r="K102" s="329">
        <v>0</v>
      </c>
      <c r="L102" s="329">
        <v>0</v>
      </c>
      <c r="M102" s="329">
        <v>0</v>
      </c>
      <c r="N102" s="329">
        <v>0</v>
      </c>
      <c r="O102" s="329">
        <v>0</v>
      </c>
      <c r="P102" s="329">
        <v>0</v>
      </c>
      <c r="Q102" s="329">
        <v>0</v>
      </c>
      <c r="R102" s="329">
        <v>0</v>
      </c>
      <c r="S102" s="329">
        <v>0</v>
      </c>
      <c r="T102" s="329">
        <v>0</v>
      </c>
      <c r="U102" s="329">
        <v>0</v>
      </c>
      <c r="V102" s="329">
        <v>0</v>
      </c>
      <c r="W102" s="329">
        <v>0</v>
      </c>
      <c r="X102" s="329">
        <v>0</v>
      </c>
      <c r="Y102" s="329">
        <v>0</v>
      </c>
      <c r="Z102" s="329">
        <v>0</v>
      </c>
      <c r="AA102" s="329">
        <v>0</v>
      </c>
      <c r="AB102" s="329">
        <v>0</v>
      </c>
      <c r="AC102" s="329">
        <v>0</v>
      </c>
      <c r="AD102" s="329">
        <v>0</v>
      </c>
      <c r="AE102" s="329">
        <v>0</v>
      </c>
      <c r="AF102" s="329">
        <v>0</v>
      </c>
      <c r="AG102" s="329">
        <v>0</v>
      </c>
      <c r="AH102" s="329">
        <v>0</v>
      </c>
      <c r="AI102" s="329">
        <v>0</v>
      </c>
      <c r="AJ102" s="329">
        <v>0</v>
      </c>
      <c r="AK102" s="329">
        <v>0</v>
      </c>
      <c r="AL102" s="329">
        <v>0</v>
      </c>
      <c r="AM102" s="329">
        <v>0</v>
      </c>
      <c r="AN102" s="329">
        <v>0</v>
      </c>
      <c r="AO102" s="329">
        <v>0</v>
      </c>
      <c r="AP102" s="329">
        <v>0</v>
      </c>
      <c r="AQ102" s="329">
        <v>0</v>
      </c>
      <c r="AR102" s="329">
        <v>0</v>
      </c>
      <c r="AS102" s="329">
        <v>0</v>
      </c>
      <c r="AT102" s="329">
        <v>0</v>
      </c>
      <c r="AU102" s="329">
        <v>0</v>
      </c>
      <c r="AV102" s="329">
        <v>0</v>
      </c>
      <c r="AW102" s="329">
        <v>0</v>
      </c>
      <c r="AX102" s="329">
        <v>0</v>
      </c>
      <c r="AY102" s="329">
        <v>0</v>
      </c>
      <c r="AZ102" s="329">
        <v>0</v>
      </c>
      <c r="BA102" s="329">
        <v>0</v>
      </c>
      <c r="BB102" s="329">
        <v>0</v>
      </c>
      <c r="BC102" s="329">
        <v>0</v>
      </c>
      <c r="BD102" s="329">
        <v>0</v>
      </c>
      <c r="BE102" s="329">
        <v>0</v>
      </c>
      <c r="BF102" s="329">
        <v>0</v>
      </c>
      <c r="BG102" s="329">
        <v>0</v>
      </c>
      <c r="BH102" s="329">
        <v>0</v>
      </c>
      <c r="BI102" s="329">
        <v>0</v>
      </c>
      <c r="BJ102" s="329">
        <v>0</v>
      </c>
      <c r="BK102" s="329">
        <v>0</v>
      </c>
      <c r="BL102" s="329">
        <v>0</v>
      </c>
      <c r="BM102" s="329">
        <v>0</v>
      </c>
      <c r="BN102" s="329">
        <v>0</v>
      </c>
      <c r="BO102" s="329">
        <v>0</v>
      </c>
      <c r="BP102" s="329">
        <v>0</v>
      </c>
      <c r="BQ102" s="329">
        <v>0</v>
      </c>
      <c r="BR102" s="329">
        <v>0</v>
      </c>
      <c r="BS102" s="329">
        <v>0</v>
      </c>
      <c r="BT102" s="329">
        <v>0</v>
      </c>
      <c r="BU102" s="329">
        <v>0</v>
      </c>
      <c r="BV102" s="329">
        <v>0</v>
      </c>
      <c r="BW102" s="329">
        <v>0</v>
      </c>
      <c r="BX102" s="329">
        <v>0</v>
      </c>
      <c r="BY102" s="329">
        <v>0</v>
      </c>
      <c r="BZ102" s="329">
        <v>0</v>
      </c>
      <c r="CA102" s="329">
        <v>0</v>
      </c>
      <c r="CB102" s="329">
        <v>0</v>
      </c>
      <c r="CC102" s="329">
        <v>0</v>
      </c>
      <c r="CD102" s="329">
        <v>0</v>
      </c>
      <c r="CE102" s="329">
        <v>0</v>
      </c>
      <c r="CF102" s="329">
        <v>0</v>
      </c>
      <c r="CG102" s="329">
        <v>0</v>
      </c>
      <c r="CH102" s="329">
        <v>0</v>
      </c>
      <c r="CI102" s="329">
        <v>0</v>
      </c>
      <c r="CJ102" s="329">
        <v>0</v>
      </c>
      <c r="CK102" s="329">
        <v>0</v>
      </c>
      <c r="CL102" s="329">
        <v>0</v>
      </c>
      <c r="CM102" s="329">
        <v>0</v>
      </c>
      <c r="CN102" s="329">
        <v>0</v>
      </c>
      <c r="CO102" s="329">
        <v>0</v>
      </c>
      <c r="CP102" s="329">
        <v>0</v>
      </c>
      <c r="CQ102" s="329">
        <v>0</v>
      </c>
      <c r="CR102" s="329">
        <v>0</v>
      </c>
      <c r="CS102" s="329">
        <v>0</v>
      </c>
      <c r="CT102" s="329">
        <v>0</v>
      </c>
      <c r="CU102" s="328">
        <f t="array" ref="CU102">-生産者価格評価表!$DX102/(MMULT(投入係数表!$D102:$DG102,生産者価格評価表!$DZ$7:$DZ$114)+生産者価格評価表!$DO102)</f>
        <v>2.1010897802736184E-2</v>
      </c>
      <c r="CV102" s="329">
        <v>0</v>
      </c>
      <c r="CW102" s="329">
        <v>0</v>
      </c>
      <c r="CX102" s="329">
        <v>0</v>
      </c>
      <c r="CY102" s="329">
        <v>0</v>
      </c>
      <c r="CZ102" s="329">
        <v>0</v>
      </c>
      <c r="DA102" s="329">
        <v>0</v>
      </c>
      <c r="DB102" s="329">
        <v>0</v>
      </c>
      <c r="DC102" s="329">
        <v>0</v>
      </c>
      <c r="DD102" s="329">
        <v>0</v>
      </c>
      <c r="DE102" s="329">
        <v>0</v>
      </c>
      <c r="DF102" s="329">
        <v>0</v>
      </c>
      <c r="DG102" s="330">
        <v>0</v>
      </c>
    </row>
    <row r="103" spans="2:111" ht="15.5" customHeight="1" x14ac:dyDescent="0.2">
      <c r="B103" s="228" t="s">
        <v>404</v>
      </c>
      <c r="C103" s="222" t="s">
        <v>243</v>
      </c>
      <c r="D103" s="327">
        <v>0</v>
      </c>
      <c r="E103" s="329">
        <v>0</v>
      </c>
      <c r="F103" s="329">
        <v>0</v>
      </c>
      <c r="G103" s="329">
        <v>0</v>
      </c>
      <c r="H103" s="329">
        <v>0</v>
      </c>
      <c r="I103" s="329">
        <v>0</v>
      </c>
      <c r="J103" s="329">
        <v>0</v>
      </c>
      <c r="K103" s="329">
        <v>0</v>
      </c>
      <c r="L103" s="329">
        <v>0</v>
      </c>
      <c r="M103" s="329">
        <v>0</v>
      </c>
      <c r="N103" s="329">
        <v>0</v>
      </c>
      <c r="O103" s="329">
        <v>0</v>
      </c>
      <c r="P103" s="329">
        <v>0</v>
      </c>
      <c r="Q103" s="329">
        <v>0</v>
      </c>
      <c r="R103" s="329">
        <v>0</v>
      </c>
      <c r="S103" s="329">
        <v>0</v>
      </c>
      <c r="T103" s="329">
        <v>0</v>
      </c>
      <c r="U103" s="329">
        <v>0</v>
      </c>
      <c r="V103" s="329">
        <v>0</v>
      </c>
      <c r="W103" s="329">
        <v>0</v>
      </c>
      <c r="X103" s="329">
        <v>0</v>
      </c>
      <c r="Y103" s="329">
        <v>0</v>
      </c>
      <c r="Z103" s="329">
        <v>0</v>
      </c>
      <c r="AA103" s="329">
        <v>0</v>
      </c>
      <c r="AB103" s="329">
        <v>0</v>
      </c>
      <c r="AC103" s="329">
        <v>0</v>
      </c>
      <c r="AD103" s="329">
        <v>0</v>
      </c>
      <c r="AE103" s="329">
        <v>0</v>
      </c>
      <c r="AF103" s="329">
        <v>0</v>
      </c>
      <c r="AG103" s="329">
        <v>0</v>
      </c>
      <c r="AH103" s="329">
        <v>0</v>
      </c>
      <c r="AI103" s="329">
        <v>0</v>
      </c>
      <c r="AJ103" s="329">
        <v>0</v>
      </c>
      <c r="AK103" s="329">
        <v>0</v>
      </c>
      <c r="AL103" s="329">
        <v>0</v>
      </c>
      <c r="AM103" s="329">
        <v>0</v>
      </c>
      <c r="AN103" s="329">
        <v>0</v>
      </c>
      <c r="AO103" s="329">
        <v>0</v>
      </c>
      <c r="AP103" s="329">
        <v>0</v>
      </c>
      <c r="AQ103" s="329">
        <v>0</v>
      </c>
      <c r="AR103" s="329">
        <v>0</v>
      </c>
      <c r="AS103" s="329">
        <v>0</v>
      </c>
      <c r="AT103" s="329">
        <v>0</v>
      </c>
      <c r="AU103" s="329">
        <v>0</v>
      </c>
      <c r="AV103" s="329">
        <v>0</v>
      </c>
      <c r="AW103" s="329">
        <v>0</v>
      </c>
      <c r="AX103" s="329">
        <v>0</v>
      </c>
      <c r="AY103" s="329">
        <v>0</v>
      </c>
      <c r="AZ103" s="329">
        <v>0</v>
      </c>
      <c r="BA103" s="329">
        <v>0</v>
      </c>
      <c r="BB103" s="329">
        <v>0</v>
      </c>
      <c r="BC103" s="329">
        <v>0</v>
      </c>
      <c r="BD103" s="329">
        <v>0</v>
      </c>
      <c r="BE103" s="329">
        <v>0</v>
      </c>
      <c r="BF103" s="329">
        <v>0</v>
      </c>
      <c r="BG103" s="329">
        <v>0</v>
      </c>
      <c r="BH103" s="329">
        <v>0</v>
      </c>
      <c r="BI103" s="329">
        <v>0</v>
      </c>
      <c r="BJ103" s="329">
        <v>0</v>
      </c>
      <c r="BK103" s="329">
        <v>0</v>
      </c>
      <c r="BL103" s="329">
        <v>0</v>
      </c>
      <c r="BM103" s="329">
        <v>0</v>
      </c>
      <c r="BN103" s="329">
        <v>0</v>
      </c>
      <c r="BO103" s="329">
        <v>0</v>
      </c>
      <c r="BP103" s="329">
        <v>0</v>
      </c>
      <c r="BQ103" s="329">
        <v>0</v>
      </c>
      <c r="BR103" s="329">
        <v>0</v>
      </c>
      <c r="BS103" s="329">
        <v>0</v>
      </c>
      <c r="BT103" s="329">
        <v>0</v>
      </c>
      <c r="BU103" s="329">
        <v>0</v>
      </c>
      <c r="BV103" s="329">
        <v>0</v>
      </c>
      <c r="BW103" s="329">
        <v>0</v>
      </c>
      <c r="BX103" s="329">
        <v>0</v>
      </c>
      <c r="BY103" s="329">
        <v>0</v>
      </c>
      <c r="BZ103" s="329">
        <v>0</v>
      </c>
      <c r="CA103" s="329">
        <v>0</v>
      </c>
      <c r="CB103" s="329">
        <v>0</v>
      </c>
      <c r="CC103" s="329">
        <v>0</v>
      </c>
      <c r="CD103" s="329">
        <v>0</v>
      </c>
      <c r="CE103" s="329">
        <v>0</v>
      </c>
      <c r="CF103" s="329">
        <v>0</v>
      </c>
      <c r="CG103" s="329">
        <v>0</v>
      </c>
      <c r="CH103" s="329">
        <v>0</v>
      </c>
      <c r="CI103" s="329">
        <v>0</v>
      </c>
      <c r="CJ103" s="329">
        <v>0</v>
      </c>
      <c r="CK103" s="329">
        <v>0</v>
      </c>
      <c r="CL103" s="329">
        <v>0</v>
      </c>
      <c r="CM103" s="329">
        <v>0</v>
      </c>
      <c r="CN103" s="329">
        <v>0</v>
      </c>
      <c r="CO103" s="329">
        <v>0</v>
      </c>
      <c r="CP103" s="329">
        <v>0</v>
      </c>
      <c r="CQ103" s="329">
        <v>0</v>
      </c>
      <c r="CR103" s="329">
        <v>0</v>
      </c>
      <c r="CS103" s="329">
        <v>0</v>
      </c>
      <c r="CT103" s="329">
        <v>0</v>
      </c>
      <c r="CU103" s="329">
        <v>0</v>
      </c>
      <c r="CV103" s="328">
        <f t="array" ref="CV103">-生産者価格評価表!$DX103/(MMULT(投入係数表!$D103:$DG103,生産者価格評価表!$DZ$7:$DZ$114)+生産者価格評価表!$DO103)</f>
        <v>1.0955903848388571E-2</v>
      </c>
      <c r="CW103" s="329">
        <v>0</v>
      </c>
      <c r="CX103" s="329">
        <v>0</v>
      </c>
      <c r="CY103" s="329">
        <v>0</v>
      </c>
      <c r="CZ103" s="329">
        <v>0</v>
      </c>
      <c r="DA103" s="329">
        <v>0</v>
      </c>
      <c r="DB103" s="329">
        <v>0</v>
      </c>
      <c r="DC103" s="329">
        <v>0</v>
      </c>
      <c r="DD103" s="329">
        <v>0</v>
      </c>
      <c r="DE103" s="329">
        <v>0</v>
      </c>
      <c r="DF103" s="329">
        <v>0</v>
      </c>
      <c r="DG103" s="330">
        <v>0</v>
      </c>
    </row>
    <row r="104" spans="2:111" ht="15.5" customHeight="1" x14ac:dyDescent="0.2">
      <c r="B104" s="228" t="s">
        <v>405</v>
      </c>
      <c r="C104" s="222" t="s">
        <v>244</v>
      </c>
      <c r="D104" s="327">
        <v>0</v>
      </c>
      <c r="E104" s="329">
        <v>0</v>
      </c>
      <c r="F104" s="329">
        <v>0</v>
      </c>
      <c r="G104" s="329">
        <v>0</v>
      </c>
      <c r="H104" s="329">
        <v>0</v>
      </c>
      <c r="I104" s="329">
        <v>0</v>
      </c>
      <c r="J104" s="329">
        <v>0</v>
      </c>
      <c r="K104" s="329">
        <v>0</v>
      </c>
      <c r="L104" s="329">
        <v>0</v>
      </c>
      <c r="M104" s="329">
        <v>0</v>
      </c>
      <c r="N104" s="329">
        <v>0</v>
      </c>
      <c r="O104" s="329">
        <v>0</v>
      </c>
      <c r="P104" s="329">
        <v>0</v>
      </c>
      <c r="Q104" s="329">
        <v>0</v>
      </c>
      <c r="R104" s="329">
        <v>0</v>
      </c>
      <c r="S104" s="329">
        <v>0</v>
      </c>
      <c r="T104" s="329">
        <v>0</v>
      </c>
      <c r="U104" s="329">
        <v>0</v>
      </c>
      <c r="V104" s="329">
        <v>0</v>
      </c>
      <c r="W104" s="329">
        <v>0</v>
      </c>
      <c r="X104" s="329">
        <v>0</v>
      </c>
      <c r="Y104" s="329">
        <v>0</v>
      </c>
      <c r="Z104" s="329">
        <v>0</v>
      </c>
      <c r="AA104" s="329">
        <v>0</v>
      </c>
      <c r="AB104" s="329">
        <v>0</v>
      </c>
      <c r="AC104" s="329">
        <v>0</v>
      </c>
      <c r="AD104" s="329">
        <v>0</v>
      </c>
      <c r="AE104" s="329">
        <v>0</v>
      </c>
      <c r="AF104" s="329">
        <v>0</v>
      </c>
      <c r="AG104" s="329">
        <v>0</v>
      </c>
      <c r="AH104" s="329">
        <v>0</v>
      </c>
      <c r="AI104" s="329">
        <v>0</v>
      </c>
      <c r="AJ104" s="329">
        <v>0</v>
      </c>
      <c r="AK104" s="329">
        <v>0</v>
      </c>
      <c r="AL104" s="329">
        <v>0</v>
      </c>
      <c r="AM104" s="329">
        <v>0</v>
      </c>
      <c r="AN104" s="329">
        <v>0</v>
      </c>
      <c r="AO104" s="329">
        <v>0</v>
      </c>
      <c r="AP104" s="329">
        <v>0</v>
      </c>
      <c r="AQ104" s="329">
        <v>0</v>
      </c>
      <c r="AR104" s="329">
        <v>0</v>
      </c>
      <c r="AS104" s="329">
        <v>0</v>
      </c>
      <c r="AT104" s="329">
        <v>0</v>
      </c>
      <c r="AU104" s="329">
        <v>0</v>
      </c>
      <c r="AV104" s="329">
        <v>0</v>
      </c>
      <c r="AW104" s="329">
        <v>0</v>
      </c>
      <c r="AX104" s="329">
        <v>0</v>
      </c>
      <c r="AY104" s="329">
        <v>0</v>
      </c>
      <c r="AZ104" s="329">
        <v>0</v>
      </c>
      <c r="BA104" s="329">
        <v>0</v>
      </c>
      <c r="BB104" s="329">
        <v>0</v>
      </c>
      <c r="BC104" s="329">
        <v>0</v>
      </c>
      <c r="BD104" s="329">
        <v>0</v>
      </c>
      <c r="BE104" s="329">
        <v>0</v>
      </c>
      <c r="BF104" s="329">
        <v>0</v>
      </c>
      <c r="BG104" s="329">
        <v>0</v>
      </c>
      <c r="BH104" s="329">
        <v>0</v>
      </c>
      <c r="BI104" s="329">
        <v>0</v>
      </c>
      <c r="BJ104" s="329">
        <v>0</v>
      </c>
      <c r="BK104" s="329">
        <v>0</v>
      </c>
      <c r="BL104" s="329">
        <v>0</v>
      </c>
      <c r="BM104" s="329">
        <v>0</v>
      </c>
      <c r="BN104" s="329">
        <v>0</v>
      </c>
      <c r="BO104" s="329">
        <v>0</v>
      </c>
      <c r="BP104" s="329">
        <v>0</v>
      </c>
      <c r="BQ104" s="329">
        <v>0</v>
      </c>
      <c r="BR104" s="329">
        <v>0</v>
      </c>
      <c r="BS104" s="329">
        <v>0</v>
      </c>
      <c r="BT104" s="329">
        <v>0</v>
      </c>
      <c r="BU104" s="329">
        <v>0</v>
      </c>
      <c r="BV104" s="329">
        <v>0</v>
      </c>
      <c r="BW104" s="329">
        <v>0</v>
      </c>
      <c r="BX104" s="329">
        <v>0</v>
      </c>
      <c r="BY104" s="329">
        <v>0</v>
      </c>
      <c r="BZ104" s="329">
        <v>0</v>
      </c>
      <c r="CA104" s="329">
        <v>0</v>
      </c>
      <c r="CB104" s="329">
        <v>0</v>
      </c>
      <c r="CC104" s="329">
        <v>0</v>
      </c>
      <c r="CD104" s="329">
        <v>0</v>
      </c>
      <c r="CE104" s="329">
        <v>0</v>
      </c>
      <c r="CF104" s="329">
        <v>0</v>
      </c>
      <c r="CG104" s="329">
        <v>0</v>
      </c>
      <c r="CH104" s="329">
        <v>0</v>
      </c>
      <c r="CI104" s="329">
        <v>0</v>
      </c>
      <c r="CJ104" s="329">
        <v>0</v>
      </c>
      <c r="CK104" s="329">
        <v>0</v>
      </c>
      <c r="CL104" s="329">
        <v>0</v>
      </c>
      <c r="CM104" s="329">
        <v>0</v>
      </c>
      <c r="CN104" s="329">
        <v>0</v>
      </c>
      <c r="CO104" s="329">
        <v>0</v>
      </c>
      <c r="CP104" s="329">
        <v>0</v>
      </c>
      <c r="CQ104" s="329">
        <v>0</v>
      </c>
      <c r="CR104" s="329">
        <v>0</v>
      </c>
      <c r="CS104" s="329">
        <v>0</v>
      </c>
      <c r="CT104" s="329">
        <v>0</v>
      </c>
      <c r="CU104" s="329">
        <v>0</v>
      </c>
      <c r="CV104" s="329">
        <v>0</v>
      </c>
      <c r="CW104" s="328">
        <f t="array" ref="CW104">-生産者価格評価表!$DX104/(MMULT(投入係数表!$D104:$DG104,生産者価格評価表!$DZ$7:$DZ$114)+生産者価格評価表!$DO104)</f>
        <v>0.18492135202853741</v>
      </c>
      <c r="CX104" s="329">
        <v>0</v>
      </c>
      <c r="CY104" s="329">
        <v>0</v>
      </c>
      <c r="CZ104" s="329">
        <v>0</v>
      </c>
      <c r="DA104" s="329">
        <v>0</v>
      </c>
      <c r="DB104" s="329">
        <v>0</v>
      </c>
      <c r="DC104" s="329">
        <v>0</v>
      </c>
      <c r="DD104" s="329">
        <v>0</v>
      </c>
      <c r="DE104" s="329">
        <v>0</v>
      </c>
      <c r="DF104" s="329">
        <v>0</v>
      </c>
      <c r="DG104" s="330">
        <v>0</v>
      </c>
    </row>
    <row r="105" spans="2:111" ht="15.5" customHeight="1" x14ac:dyDescent="0.2">
      <c r="B105" s="228" t="s">
        <v>406</v>
      </c>
      <c r="C105" s="222" t="s">
        <v>245</v>
      </c>
      <c r="D105" s="327">
        <v>0</v>
      </c>
      <c r="E105" s="329">
        <v>0</v>
      </c>
      <c r="F105" s="329">
        <v>0</v>
      </c>
      <c r="G105" s="329">
        <v>0</v>
      </c>
      <c r="H105" s="329">
        <v>0</v>
      </c>
      <c r="I105" s="329">
        <v>0</v>
      </c>
      <c r="J105" s="329">
        <v>0</v>
      </c>
      <c r="K105" s="329">
        <v>0</v>
      </c>
      <c r="L105" s="329">
        <v>0</v>
      </c>
      <c r="M105" s="329">
        <v>0</v>
      </c>
      <c r="N105" s="329">
        <v>0</v>
      </c>
      <c r="O105" s="329">
        <v>0</v>
      </c>
      <c r="P105" s="329">
        <v>0</v>
      </c>
      <c r="Q105" s="329">
        <v>0</v>
      </c>
      <c r="R105" s="329">
        <v>0</v>
      </c>
      <c r="S105" s="329">
        <v>0</v>
      </c>
      <c r="T105" s="329">
        <v>0</v>
      </c>
      <c r="U105" s="329">
        <v>0</v>
      </c>
      <c r="V105" s="329">
        <v>0</v>
      </c>
      <c r="W105" s="329">
        <v>0</v>
      </c>
      <c r="X105" s="329">
        <v>0</v>
      </c>
      <c r="Y105" s="329">
        <v>0</v>
      </c>
      <c r="Z105" s="329">
        <v>0</v>
      </c>
      <c r="AA105" s="329">
        <v>0</v>
      </c>
      <c r="AB105" s="329">
        <v>0</v>
      </c>
      <c r="AC105" s="329">
        <v>0</v>
      </c>
      <c r="AD105" s="329">
        <v>0</v>
      </c>
      <c r="AE105" s="329">
        <v>0</v>
      </c>
      <c r="AF105" s="329">
        <v>0</v>
      </c>
      <c r="AG105" s="329">
        <v>0</v>
      </c>
      <c r="AH105" s="329">
        <v>0</v>
      </c>
      <c r="AI105" s="329">
        <v>0</v>
      </c>
      <c r="AJ105" s="329">
        <v>0</v>
      </c>
      <c r="AK105" s="329">
        <v>0</v>
      </c>
      <c r="AL105" s="329">
        <v>0</v>
      </c>
      <c r="AM105" s="329">
        <v>0</v>
      </c>
      <c r="AN105" s="329">
        <v>0</v>
      </c>
      <c r="AO105" s="329">
        <v>0</v>
      </c>
      <c r="AP105" s="329">
        <v>0</v>
      </c>
      <c r="AQ105" s="329">
        <v>0</v>
      </c>
      <c r="AR105" s="329">
        <v>0</v>
      </c>
      <c r="AS105" s="329">
        <v>0</v>
      </c>
      <c r="AT105" s="329">
        <v>0</v>
      </c>
      <c r="AU105" s="329">
        <v>0</v>
      </c>
      <c r="AV105" s="329">
        <v>0</v>
      </c>
      <c r="AW105" s="329">
        <v>0</v>
      </c>
      <c r="AX105" s="329">
        <v>0</v>
      </c>
      <c r="AY105" s="329">
        <v>0</v>
      </c>
      <c r="AZ105" s="329">
        <v>0</v>
      </c>
      <c r="BA105" s="329">
        <v>0</v>
      </c>
      <c r="BB105" s="329">
        <v>0</v>
      </c>
      <c r="BC105" s="329">
        <v>0</v>
      </c>
      <c r="BD105" s="329">
        <v>0</v>
      </c>
      <c r="BE105" s="329">
        <v>0</v>
      </c>
      <c r="BF105" s="329">
        <v>0</v>
      </c>
      <c r="BG105" s="329">
        <v>0</v>
      </c>
      <c r="BH105" s="329">
        <v>0</v>
      </c>
      <c r="BI105" s="329">
        <v>0</v>
      </c>
      <c r="BJ105" s="329">
        <v>0</v>
      </c>
      <c r="BK105" s="329">
        <v>0</v>
      </c>
      <c r="BL105" s="329">
        <v>0</v>
      </c>
      <c r="BM105" s="329">
        <v>0</v>
      </c>
      <c r="BN105" s="329">
        <v>0</v>
      </c>
      <c r="BO105" s="329">
        <v>0</v>
      </c>
      <c r="BP105" s="329">
        <v>0</v>
      </c>
      <c r="BQ105" s="329">
        <v>0</v>
      </c>
      <c r="BR105" s="329">
        <v>0</v>
      </c>
      <c r="BS105" s="329">
        <v>0</v>
      </c>
      <c r="BT105" s="329">
        <v>0</v>
      </c>
      <c r="BU105" s="329">
        <v>0</v>
      </c>
      <c r="BV105" s="329">
        <v>0</v>
      </c>
      <c r="BW105" s="329">
        <v>0</v>
      </c>
      <c r="BX105" s="329">
        <v>0</v>
      </c>
      <c r="BY105" s="329">
        <v>0</v>
      </c>
      <c r="BZ105" s="329">
        <v>0</v>
      </c>
      <c r="CA105" s="329">
        <v>0</v>
      </c>
      <c r="CB105" s="329">
        <v>0</v>
      </c>
      <c r="CC105" s="329">
        <v>0</v>
      </c>
      <c r="CD105" s="329">
        <v>0</v>
      </c>
      <c r="CE105" s="329">
        <v>0</v>
      </c>
      <c r="CF105" s="329">
        <v>0</v>
      </c>
      <c r="CG105" s="329">
        <v>0</v>
      </c>
      <c r="CH105" s="329">
        <v>0</v>
      </c>
      <c r="CI105" s="329">
        <v>0</v>
      </c>
      <c r="CJ105" s="329">
        <v>0</v>
      </c>
      <c r="CK105" s="329">
        <v>0</v>
      </c>
      <c r="CL105" s="329">
        <v>0</v>
      </c>
      <c r="CM105" s="329">
        <v>0</v>
      </c>
      <c r="CN105" s="329">
        <v>0</v>
      </c>
      <c r="CO105" s="329">
        <v>0</v>
      </c>
      <c r="CP105" s="329">
        <v>0</v>
      </c>
      <c r="CQ105" s="329">
        <v>0</v>
      </c>
      <c r="CR105" s="329">
        <v>0</v>
      </c>
      <c r="CS105" s="329">
        <v>0</v>
      </c>
      <c r="CT105" s="329">
        <v>0</v>
      </c>
      <c r="CU105" s="329">
        <v>0</v>
      </c>
      <c r="CV105" s="329">
        <v>0</v>
      </c>
      <c r="CW105" s="329">
        <v>0</v>
      </c>
      <c r="CX105" s="328">
        <f t="array" ref="CX105">-生産者価格評価表!$DX105/(MMULT(投入係数表!$D105:$DG105,生産者価格評価表!$DZ$7:$DZ$114)+生産者価格評価表!$DO105)</f>
        <v>9.5210760641912336E-5</v>
      </c>
      <c r="CY105" s="329">
        <v>0</v>
      </c>
      <c r="CZ105" s="329">
        <v>0</v>
      </c>
      <c r="DA105" s="329">
        <v>0</v>
      </c>
      <c r="DB105" s="329">
        <v>0</v>
      </c>
      <c r="DC105" s="329">
        <v>0</v>
      </c>
      <c r="DD105" s="329">
        <v>0</v>
      </c>
      <c r="DE105" s="329">
        <v>0</v>
      </c>
      <c r="DF105" s="329">
        <v>0</v>
      </c>
      <c r="DG105" s="330">
        <v>0</v>
      </c>
    </row>
    <row r="106" spans="2:111" ht="15.5" customHeight="1" x14ac:dyDescent="0.2">
      <c r="B106" s="228" t="s">
        <v>407</v>
      </c>
      <c r="C106" s="222" t="s">
        <v>408</v>
      </c>
      <c r="D106" s="327">
        <v>0</v>
      </c>
      <c r="E106" s="329">
        <v>0</v>
      </c>
      <c r="F106" s="329">
        <v>0</v>
      </c>
      <c r="G106" s="329">
        <v>0</v>
      </c>
      <c r="H106" s="329">
        <v>0</v>
      </c>
      <c r="I106" s="329">
        <v>0</v>
      </c>
      <c r="J106" s="329">
        <v>0</v>
      </c>
      <c r="K106" s="329">
        <v>0</v>
      </c>
      <c r="L106" s="329">
        <v>0</v>
      </c>
      <c r="M106" s="329">
        <v>0</v>
      </c>
      <c r="N106" s="329">
        <v>0</v>
      </c>
      <c r="O106" s="329">
        <v>0</v>
      </c>
      <c r="P106" s="329">
        <v>0</v>
      </c>
      <c r="Q106" s="329">
        <v>0</v>
      </c>
      <c r="R106" s="329">
        <v>0</v>
      </c>
      <c r="S106" s="329">
        <v>0</v>
      </c>
      <c r="T106" s="329">
        <v>0</v>
      </c>
      <c r="U106" s="329">
        <v>0</v>
      </c>
      <c r="V106" s="329">
        <v>0</v>
      </c>
      <c r="W106" s="329">
        <v>0</v>
      </c>
      <c r="X106" s="329">
        <v>0</v>
      </c>
      <c r="Y106" s="329">
        <v>0</v>
      </c>
      <c r="Z106" s="329">
        <v>0</v>
      </c>
      <c r="AA106" s="329">
        <v>0</v>
      </c>
      <c r="AB106" s="329">
        <v>0</v>
      </c>
      <c r="AC106" s="329">
        <v>0</v>
      </c>
      <c r="AD106" s="329">
        <v>0</v>
      </c>
      <c r="AE106" s="329">
        <v>0</v>
      </c>
      <c r="AF106" s="329">
        <v>0</v>
      </c>
      <c r="AG106" s="329">
        <v>0</v>
      </c>
      <c r="AH106" s="329">
        <v>0</v>
      </c>
      <c r="AI106" s="329">
        <v>0</v>
      </c>
      <c r="AJ106" s="329">
        <v>0</v>
      </c>
      <c r="AK106" s="329">
        <v>0</v>
      </c>
      <c r="AL106" s="329">
        <v>0</v>
      </c>
      <c r="AM106" s="329">
        <v>0</v>
      </c>
      <c r="AN106" s="329">
        <v>0</v>
      </c>
      <c r="AO106" s="329">
        <v>0</v>
      </c>
      <c r="AP106" s="329">
        <v>0</v>
      </c>
      <c r="AQ106" s="329">
        <v>0</v>
      </c>
      <c r="AR106" s="329">
        <v>0</v>
      </c>
      <c r="AS106" s="329">
        <v>0</v>
      </c>
      <c r="AT106" s="329">
        <v>0</v>
      </c>
      <c r="AU106" s="329">
        <v>0</v>
      </c>
      <c r="AV106" s="329">
        <v>0</v>
      </c>
      <c r="AW106" s="329">
        <v>0</v>
      </c>
      <c r="AX106" s="329">
        <v>0</v>
      </c>
      <c r="AY106" s="329">
        <v>0</v>
      </c>
      <c r="AZ106" s="329">
        <v>0</v>
      </c>
      <c r="BA106" s="329">
        <v>0</v>
      </c>
      <c r="BB106" s="329">
        <v>0</v>
      </c>
      <c r="BC106" s="329">
        <v>0</v>
      </c>
      <c r="BD106" s="329">
        <v>0</v>
      </c>
      <c r="BE106" s="329">
        <v>0</v>
      </c>
      <c r="BF106" s="329">
        <v>0</v>
      </c>
      <c r="BG106" s="329">
        <v>0</v>
      </c>
      <c r="BH106" s="329">
        <v>0</v>
      </c>
      <c r="BI106" s="329">
        <v>0</v>
      </c>
      <c r="BJ106" s="329">
        <v>0</v>
      </c>
      <c r="BK106" s="329">
        <v>0</v>
      </c>
      <c r="BL106" s="329">
        <v>0</v>
      </c>
      <c r="BM106" s="329">
        <v>0</v>
      </c>
      <c r="BN106" s="329">
        <v>0</v>
      </c>
      <c r="BO106" s="329">
        <v>0</v>
      </c>
      <c r="BP106" s="329">
        <v>0</v>
      </c>
      <c r="BQ106" s="329">
        <v>0</v>
      </c>
      <c r="BR106" s="329">
        <v>0</v>
      </c>
      <c r="BS106" s="329">
        <v>0</v>
      </c>
      <c r="BT106" s="329">
        <v>0</v>
      </c>
      <c r="BU106" s="329">
        <v>0</v>
      </c>
      <c r="BV106" s="329">
        <v>0</v>
      </c>
      <c r="BW106" s="329">
        <v>0</v>
      </c>
      <c r="BX106" s="329">
        <v>0</v>
      </c>
      <c r="BY106" s="329">
        <v>0</v>
      </c>
      <c r="BZ106" s="329">
        <v>0</v>
      </c>
      <c r="CA106" s="329">
        <v>0</v>
      </c>
      <c r="CB106" s="329">
        <v>0</v>
      </c>
      <c r="CC106" s="329">
        <v>0</v>
      </c>
      <c r="CD106" s="329">
        <v>0</v>
      </c>
      <c r="CE106" s="329">
        <v>0</v>
      </c>
      <c r="CF106" s="329">
        <v>0</v>
      </c>
      <c r="CG106" s="329">
        <v>0</v>
      </c>
      <c r="CH106" s="329">
        <v>0</v>
      </c>
      <c r="CI106" s="329">
        <v>0</v>
      </c>
      <c r="CJ106" s="329">
        <v>0</v>
      </c>
      <c r="CK106" s="329">
        <v>0</v>
      </c>
      <c r="CL106" s="329">
        <v>0</v>
      </c>
      <c r="CM106" s="329">
        <v>0</v>
      </c>
      <c r="CN106" s="329">
        <v>0</v>
      </c>
      <c r="CO106" s="329">
        <v>0</v>
      </c>
      <c r="CP106" s="329">
        <v>0</v>
      </c>
      <c r="CQ106" s="329">
        <v>0</v>
      </c>
      <c r="CR106" s="329">
        <v>0</v>
      </c>
      <c r="CS106" s="329">
        <v>0</v>
      </c>
      <c r="CT106" s="329">
        <v>0</v>
      </c>
      <c r="CU106" s="329">
        <v>0</v>
      </c>
      <c r="CV106" s="329">
        <v>0</v>
      </c>
      <c r="CW106" s="329">
        <v>0</v>
      </c>
      <c r="CX106" s="329">
        <v>0</v>
      </c>
      <c r="CY106" s="328">
        <f t="array" ref="CY106">-生産者価格評価表!$DX106/(MMULT(投入係数表!$D106:$DG106,生産者価格評価表!$DZ$7:$DZ$114)+生産者価格評価表!$DO106)</f>
        <v>4.2108356933440894E-2</v>
      </c>
      <c r="CZ106" s="329">
        <v>0</v>
      </c>
      <c r="DA106" s="329">
        <v>0</v>
      </c>
      <c r="DB106" s="329">
        <v>0</v>
      </c>
      <c r="DC106" s="329">
        <v>0</v>
      </c>
      <c r="DD106" s="329">
        <v>0</v>
      </c>
      <c r="DE106" s="329">
        <v>0</v>
      </c>
      <c r="DF106" s="329">
        <v>0</v>
      </c>
      <c r="DG106" s="330">
        <v>0</v>
      </c>
    </row>
    <row r="107" spans="2:111" ht="15.5" customHeight="1" x14ac:dyDescent="0.2">
      <c r="B107" s="228" t="s">
        <v>409</v>
      </c>
      <c r="C107" s="222" t="s">
        <v>410</v>
      </c>
      <c r="D107" s="327">
        <v>0</v>
      </c>
      <c r="E107" s="329">
        <v>0</v>
      </c>
      <c r="F107" s="329">
        <v>0</v>
      </c>
      <c r="G107" s="329">
        <v>0</v>
      </c>
      <c r="H107" s="329">
        <v>0</v>
      </c>
      <c r="I107" s="329">
        <v>0</v>
      </c>
      <c r="J107" s="329">
        <v>0</v>
      </c>
      <c r="K107" s="329">
        <v>0</v>
      </c>
      <c r="L107" s="329">
        <v>0</v>
      </c>
      <c r="M107" s="329">
        <v>0</v>
      </c>
      <c r="N107" s="329">
        <v>0</v>
      </c>
      <c r="O107" s="329">
        <v>0</v>
      </c>
      <c r="P107" s="329">
        <v>0</v>
      </c>
      <c r="Q107" s="329">
        <v>0</v>
      </c>
      <c r="R107" s="329">
        <v>0</v>
      </c>
      <c r="S107" s="329">
        <v>0</v>
      </c>
      <c r="T107" s="329">
        <v>0</v>
      </c>
      <c r="U107" s="329">
        <v>0</v>
      </c>
      <c r="V107" s="329">
        <v>0</v>
      </c>
      <c r="W107" s="329">
        <v>0</v>
      </c>
      <c r="X107" s="329">
        <v>0</v>
      </c>
      <c r="Y107" s="329">
        <v>0</v>
      </c>
      <c r="Z107" s="329">
        <v>0</v>
      </c>
      <c r="AA107" s="329">
        <v>0</v>
      </c>
      <c r="AB107" s="329">
        <v>0</v>
      </c>
      <c r="AC107" s="329">
        <v>0</v>
      </c>
      <c r="AD107" s="329">
        <v>0</v>
      </c>
      <c r="AE107" s="329">
        <v>0</v>
      </c>
      <c r="AF107" s="329">
        <v>0</v>
      </c>
      <c r="AG107" s="329">
        <v>0</v>
      </c>
      <c r="AH107" s="329">
        <v>0</v>
      </c>
      <c r="AI107" s="329">
        <v>0</v>
      </c>
      <c r="AJ107" s="329">
        <v>0</v>
      </c>
      <c r="AK107" s="329">
        <v>0</v>
      </c>
      <c r="AL107" s="329">
        <v>0</v>
      </c>
      <c r="AM107" s="329">
        <v>0</v>
      </c>
      <c r="AN107" s="329">
        <v>0</v>
      </c>
      <c r="AO107" s="329">
        <v>0</v>
      </c>
      <c r="AP107" s="329">
        <v>0</v>
      </c>
      <c r="AQ107" s="329">
        <v>0</v>
      </c>
      <c r="AR107" s="329">
        <v>0</v>
      </c>
      <c r="AS107" s="329">
        <v>0</v>
      </c>
      <c r="AT107" s="329">
        <v>0</v>
      </c>
      <c r="AU107" s="329">
        <v>0</v>
      </c>
      <c r="AV107" s="329">
        <v>0</v>
      </c>
      <c r="AW107" s="329">
        <v>0</v>
      </c>
      <c r="AX107" s="329">
        <v>0</v>
      </c>
      <c r="AY107" s="329">
        <v>0</v>
      </c>
      <c r="AZ107" s="329">
        <v>0</v>
      </c>
      <c r="BA107" s="329">
        <v>0</v>
      </c>
      <c r="BB107" s="329">
        <v>0</v>
      </c>
      <c r="BC107" s="329">
        <v>0</v>
      </c>
      <c r="BD107" s="329">
        <v>0</v>
      </c>
      <c r="BE107" s="329">
        <v>0</v>
      </c>
      <c r="BF107" s="329">
        <v>0</v>
      </c>
      <c r="BG107" s="329">
        <v>0</v>
      </c>
      <c r="BH107" s="329">
        <v>0</v>
      </c>
      <c r="BI107" s="329">
        <v>0</v>
      </c>
      <c r="BJ107" s="329">
        <v>0</v>
      </c>
      <c r="BK107" s="329">
        <v>0</v>
      </c>
      <c r="BL107" s="329">
        <v>0</v>
      </c>
      <c r="BM107" s="329">
        <v>0</v>
      </c>
      <c r="BN107" s="329">
        <v>0</v>
      </c>
      <c r="BO107" s="329">
        <v>0</v>
      </c>
      <c r="BP107" s="329">
        <v>0</v>
      </c>
      <c r="BQ107" s="329">
        <v>0</v>
      </c>
      <c r="BR107" s="329">
        <v>0</v>
      </c>
      <c r="BS107" s="329">
        <v>0</v>
      </c>
      <c r="BT107" s="329">
        <v>0</v>
      </c>
      <c r="BU107" s="329">
        <v>0</v>
      </c>
      <c r="BV107" s="329">
        <v>0</v>
      </c>
      <c r="BW107" s="329">
        <v>0</v>
      </c>
      <c r="BX107" s="329">
        <v>0</v>
      </c>
      <c r="BY107" s="329">
        <v>0</v>
      </c>
      <c r="BZ107" s="329">
        <v>0</v>
      </c>
      <c r="CA107" s="329">
        <v>0</v>
      </c>
      <c r="CB107" s="329">
        <v>0</v>
      </c>
      <c r="CC107" s="329">
        <v>0</v>
      </c>
      <c r="CD107" s="329">
        <v>0</v>
      </c>
      <c r="CE107" s="329">
        <v>0</v>
      </c>
      <c r="CF107" s="329">
        <v>0</v>
      </c>
      <c r="CG107" s="329">
        <v>0</v>
      </c>
      <c r="CH107" s="329">
        <v>0</v>
      </c>
      <c r="CI107" s="329">
        <v>0</v>
      </c>
      <c r="CJ107" s="329">
        <v>0</v>
      </c>
      <c r="CK107" s="329">
        <v>0</v>
      </c>
      <c r="CL107" s="329">
        <v>0</v>
      </c>
      <c r="CM107" s="329">
        <v>0</v>
      </c>
      <c r="CN107" s="329">
        <v>0</v>
      </c>
      <c r="CO107" s="329">
        <v>0</v>
      </c>
      <c r="CP107" s="329">
        <v>0</v>
      </c>
      <c r="CQ107" s="329">
        <v>0</v>
      </c>
      <c r="CR107" s="329">
        <v>0</v>
      </c>
      <c r="CS107" s="329">
        <v>0</v>
      </c>
      <c r="CT107" s="329">
        <v>0</v>
      </c>
      <c r="CU107" s="329">
        <v>0</v>
      </c>
      <c r="CV107" s="329">
        <v>0</v>
      </c>
      <c r="CW107" s="329">
        <v>0</v>
      </c>
      <c r="CX107" s="329">
        <v>0</v>
      </c>
      <c r="CY107" s="329">
        <v>0</v>
      </c>
      <c r="CZ107" s="328">
        <f t="array" ref="CZ107">-生産者価格評価表!$DX107/(MMULT(投入係数表!$D107:$DG107,生産者価格評価表!$DZ$7:$DZ$114)+生産者価格評価表!$DO107)</f>
        <v>5.2176424609630609E-2</v>
      </c>
      <c r="DA107" s="329">
        <v>0</v>
      </c>
      <c r="DB107" s="329">
        <v>0</v>
      </c>
      <c r="DC107" s="329">
        <v>0</v>
      </c>
      <c r="DD107" s="329">
        <v>0</v>
      </c>
      <c r="DE107" s="329">
        <v>0</v>
      </c>
      <c r="DF107" s="329">
        <v>0</v>
      </c>
      <c r="DG107" s="330">
        <v>0</v>
      </c>
    </row>
    <row r="108" spans="2:111" ht="15.5" customHeight="1" x14ac:dyDescent="0.2">
      <c r="B108" s="228" t="s">
        <v>411</v>
      </c>
      <c r="C108" s="222" t="s">
        <v>412</v>
      </c>
      <c r="D108" s="327">
        <v>0</v>
      </c>
      <c r="E108" s="329">
        <v>0</v>
      </c>
      <c r="F108" s="329">
        <v>0</v>
      </c>
      <c r="G108" s="329">
        <v>0</v>
      </c>
      <c r="H108" s="329">
        <v>0</v>
      </c>
      <c r="I108" s="329">
        <v>0</v>
      </c>
      <c r="J108" s="329">
        <v>0</v>
      </c>
      <c r="K108" s="329">
        <v>0</v>
      </c>
      <c r="L108" s="329">
        <v>0</v>
      </c>
      <c r="M108" s="329">
        <v>0</v>
      </c>
      <c r="N108" s="329">
        <v>0</v>
      </c>
      <c r="O108" s="329">
        <v>0</v>
      </c>
      <c r="P108" s="329">
        <v>0</v>
      </c>
      <c r="Q108" s="329">
        <v>0</v>
      </c>
      <c r="R108" s="329">
        <v>0</v>
      </c>
      <c r="S108" s="329">
        <v>0</v>
      </c>
      <c r="T108" s="329">
        <v>0</v>
      </c>
      <c r="U108" s="329">
        <v>0</v>
      </c>
      <c r="V108" s="329">
        <v>0</v>
      </c>
      <c r="W108" s="329">
        <v>0</v>
      </c>
      <c r="X108" s="329">
        <v>0</v>
      </c>
      <c r="Y108" s="329">
        <v>0</v>
      </c>
      <c r="Z108" s="329">
        <v>0</v>
      </c>
      <c r="AA108" s="329">
        <v>0</v>
      </c>
      <c r="AB108" s="329">
        <v>0</v>
      </c>
      <c r="AC108" s="329">
        <v>0</v>
      </c>
      <c r="AD108" s="329">
        <v>0</v>
      </c>
      <c r="AE108" s="329">
        <v>0</v>
      </c>
      <c r="AF108" s="329">
        <v>0</v>
      </c>
      <c r="AG108" s="329">
        <v>0</v>
      </c>
      <c r="AH108" s="329">
        <v>0</v>
      </c>
      <c r="AI108" s="329">
        <v>0</v>
      </c>
      <c r="AJ108" s="329">
        <v>0</v>
      </c>
      <c r="AK108" s="329">
        <v>0</v>
      </c>
      <c r="AL108" s="329">
        <v>0</v>
      </c>
      <c r="AM108" s="329">
        <v>0</v>
      </c>
      <c r="AN108" s="329">
        <v>0</v>
      </c>
      <c r="AO108" s="329">
        <v>0</v>
      </c>
      <c r="AP108" s="329">
        <v>0</v>
      </c>
      <c r="AQ108" s="329">
        <v>0</v>
      </c>
      <c r="AR108" s="329">
        <v>0</v>
      </c>
      <c r="AS108" s="329">
        <v>0</v>
      </c>
      <c r="AT108" s="329">
        <v>0</v>
      </c>
      <c r="AU108" s="329">
        <v>0</v>
      </c>
      <c r="AV108" s="329">
        <v>0</v>
      </c>
      <c r="AW108" s="329">
        <v>0</v>
      </c>
      <c r="AX108" s="329">
        <v>0</v>
      </c>
      <c r="AY108" s="329">
        <v>0</v>
      </c>
      <c r="AZ108" s="329">
        <v>0</v>
      </c>
      <c r="BA108" s="329">
        <v>0</v>
      </c>
      <c r="BB108" s="329">
        <v>0</v>
      </c>
      <c r="BC108" s="329">
        <v>0</v>
      </c>
      <c r="BD108" s="329">
        <v>0</v>
      </c>
      <c r="BE108" s="329">
        <v>0</v>
      </c>
      <c r="BF108" s="329">
        <v>0</v>
      </c>
      <c r="BG108" s="329">
        <v>0</v>
      </c>
      <c r="BH108" s="329">
        <v>0</v>
      </c>
      <c r="BI108" s="329">
        <v>0</v>
      </c>
      <c r="BJ108" s="329">
        <v>0</v>
      </c>
      <c r="BK108" s="329">
        <v>0</v>
      </c>
      <c r="BL108" s="329">
        <v>0</v>
      </c>
      <c r="BM108" s="329">
        <v>0</v>
      </c>
      <c r="BN108" s="329">
        <v>0</v>
      </c>
      <c r="BO108" s="329">
        <v>0</v>
      </c>
      <c r="BP108" s="329">
        <v>0</v>
      </c>
      <c r="BQ108" s="329">
        <v>0</v>
      </c>
      <c r="BR108" s="329">
        <v>0</v>
      </c>
      <c r="BS108" s="329">
        <v>0</v>
      </c>
      <c r="BT108" s="329">
        <v>0</v>
      </c>
      <c r="BU108" s="329">
        <v>0</v>
      </c>
      <c r="BV108" s="329">
        <v>0</v>
      </c>
      <c r="BW108" s="329">
        <v>0</v>
      </c>
      <c r="BX108" s="329">
        <v>0</v>
      </c>
      <c r="BY108" s="329">
        <v>0</v>
      </c>
      <c r="BZ108" s="329">
        <v>0</v>
      </c>
      <c r="CA108" s="329">
        <v>0</v>
      </c>
      <c r="CB108" s="329">
        <v>0</v>
      </c>
      <c r="CC108" s="329">
        <v>0</v>
      </c>
      <c r="CD108" s="329">
        <v>0</v>
      </c>
      <c r="CE108" s="329">
        <v>0</v>
      </c>
      <c r="CF108" s="329">
        <v>0</v>
      </c>
      <c r="CG108" s="329">
        <v>0</v>
      </c>
      <c r="CH108" s="329">
        <v>0</v>
      </c>
      <c r="CI108" s="329">
        <v>0</v>
      </c>
      <c r="CJ108" s="329">
        <v>0</v>
      </c>
      <c r="CK108" s="329">
        <v>0</v>
      </c>
      <c r="CL108" s="329">
        <v>0</v>
      </c>
      <c r="CM108" s="329">
        <v>0</v>
      </c>
      <c r="CN108" s="329">
        <v>0</v>
      </c>
      <c r="CO108" s="329">
        <v>0</v>
      </c>
      <c r="CP108" s="329">
        <v>0</v>
      </c>
      <c r="CQ108" s="329">
        <v>0</v>
      </c>
      <c r="CR108" s="329">
        <v>0</v>
      </c>
      <c r="CS108" s="329">
        <v>0</v>
      </c>
      <c r="CT108" s="329">
        <v>0</v>
      </c>
      <c r="CU108" s="329">
        <v>0</v>
      </c>
      <c r="CV108" s="329">
        <v>0</v>
      </c>
      <c r="CW108" s="329">
        <v>0</v>
      </c>
      <c r="CX108" s="329">
        <v>0</v>
      </c>
      <c r="CY108" s="329">
        <v>0</v>
      </c>
      <c r="CZ108" s="329">
        <v>0</v>
      </c>
      <c r="DA108" s="328">
        <f t="array" ref="DA108">-生産者価格評価表!$DX108/(MMULT(投入係数表!$D108:$DG108,生産者価格評価表!$DZ$7:$DZ$114)+生産者価格評価表!$DO108)</f>
        <v>7.2066251693254186E-3</v>
      </c>
      <c r="DB108" s="329">
        <v>0</v>
      </c>
      <c r="DC108" s="329">
        <v>0</v>
      </c>
      <c r="DD108" s="329">
        <v>0</v>
      </c>
      <c r="DE108" s="329">
        <v>0</v>
      </c>
      <c r="DF108" s="329">
        <v>0</v>
      </c>
      <c r="DG108" s="330">
        <v>0</v>
      </c>
    </row>
    <row r="109" spans="2:111" ht="15.5" customHeight="1" x14ac:dyDescent="0.2">
      <c r="B109" s="228" t="s">
        <v>413</v>
      </c>
      <c r="C109" s="222" t="s">
        <v>414</v>
      </c>
      <c r="D109" s="327">
        <v>0</v>
      </c>
      <c r="E109" s="329">
        <v>0</v>
      </c>
      <c r="F109" s="329">
        <v>0</v>
      </c>
      <c r="G109" s="329">
        <v>0</v>
      </c>
      <c r="H109" s="329">
        <v>0</v>
      </c>
      <c r="I109" s="329">
        <v>0</v>
      </c>
      <c r="J109" s="329">
        <v>0</v>
      </c>
      <c r="K109" s="329">
        <v>0</v>
      </c>
      <c r="L109" s="329">
        <v>0</v>
      </c>
      <c r="M109" s="329">
        <v>0</v>
      </c>
      <c r="N109" s="329">
        <v>0</v>
      </c>
      <c r="O109" s="329">
        <v>0</v>
      </c>
      <c r="P109" s="329">
        <v>0</v>
      </c>
      <c r="Q109" s="329">
        <v>0</v>
      </c>
      <c r="R109" s="329">
        <v>0</v>
      </c>
      <c r="S109" s="329">
        <v>0</v>
      </c>
      <c r="T109" s="329">
        <v>0</v>
      </c>
      <c r="U109" s="329">
        <v>0</v>
      </c>
      <c r="V109" s="329">
        <v>0</v>
      </c>
      <c r="W109" s="329">
        <v>0</v>
      </c>
      <c r="X109" s="329">
        <v>0</v>
      </c>
      <c r="Y109" s="329">
        <v>0</v>
      </c>
      <c r="Z109" s="329">
        <v>0</v>
      </c>
      <c r="AA109" s="329">
        <v>0</v>
      </c>
      <c r="AB109" s="329">
        <v>0</v>
      </c>
      <c r="AC109" s="329">
        <v>0</v>
      </c>
      <c r="AD109" s="329">
        <v>0</v>
      </c>
      <c r="AE109" s="329">
        <v>0</v>
      </c>
      <c r="AF109" s="329">
        <v>0</v>
      </c>
      <c r="AG109" s="329">
        <v>0</v>
      </c>
      <c r="AH109" s="329">
        <v>0</v>
      </c>
      <c r="AI109" s="329">
        <v>0</v>
      </c>
      <c r="AJ109" s="329">
        <v>0</v>
      </c>
      <c r="AK109" s="329">
        <v>0</v>
      </c>
      <c r="AL109" s="329">
        <v>0</v>
      </c>
      <c r="AM109" s="329">
        <v>0</v>
      </c>
      <c r="AN109" s="329">
        <v>0</v>
      </c>
      <c r="AO109" s="329">
        <v>0</v>
      </c>
      <c r="AP109" s="329">
        <v>0</v>
      </c>
      <c r="AQ109" s="329">
        <v>0</v>
      </c>
      <c r="AR109" s="329">
        <v>0</v>
      </c>
      <c r="AS109" s="329">
        <v>0</v>
      </c>
      <c r="AT109" s="329">
        <v>0</v>
      </c>
      <c r="AU109" s="329">
        <v>0</v>
      </c>
      <c r="AV109" s="329">
        <v>0</v>
      </c>
      <c r="AW109" s="329">
        <v>0</v>
      </c>
      <c r="AX109" s="329">
        <v>0</v>
      </c>
      <c r="AY109" s="329">
        <v>0</v>
      </c>
      <c r="AZ109" s="329">
        <v>0</v>
      </c>
      <c r="BA109" s="329">
        <v>0</v>
      </c>
      <c r="BB109" s="329">
        <v>0</v>
      </c>
      <c r="BC109" s="329">
        <v>0</v>
      </c>
      <c r="BD109" s="329">
        <v>0</v>
      </c>
      <c r="BE109" s="329">
        <v>0</v>
      </c>
      <c r="BF109" s="329">
        <v>0</v>
      </c>
      <c r="BG109" s="329">
        <v>0</v>
      </c>
      <c r="BH109" s="329">
        <v>0</v>
      </c>
      <c r="BI109" s="329">
        <v>0</v>
      </c>
      <c r="BJ109" s="329">
        <v>0</v>
      </c>
      <c r="BK109" s="329">
        <v>0</v>
      </c>
      <c r="BL109" s="329">
        <v>0</v>
      </c>
      <c r="BM109" s="329">
        <v>0</v>
      </c>
      <c r="BN109" s="329">
        <v>0</v>
      </c>
      <c r="BO109" s="329">
        <v>0</v>
      </c>
      <c r="BP109" s="329">
        <v>0</v>
      </c>
      <c r="BQ109" s="329">
        <v>0</v>
      </c>
      <c r="BR109" s="329">
        <v>0</v>
      </c>
      <c r="BS109" s="329">
        <v>0</v>
      </c>
      <c r="BT109" s="329">
        <v>0</v>
      </c>
      <c r="BU109" s="329">
        <v>0</v>
      </c>
      <c r="BV109" s="329">
        <v>0</v>
      </c>
      <c r="BW109" s="329">
        <v>0</v>
      </c>
      <c r="BX109" s="329">
        <v>0</v>
      </c>
      <c r="BY109" s="329">
        <v>0</v>
      </c>
      <c r="BZ109" s="329">
        <v>0</v>
      </c>
      <c r="CA109" s="329">
        <v>0</v>
      </c>
      <c r="CB109" s="329">
        <v>0</v>
      </c>
      <c r="CC109" s="329">
        <v>0</v>
      </c>
      <c r="CD109" s="329">
        <v>0</v>
      </c>
      <c r="CE109" s="329">
        <v>0</v>
      </c>
      <c r="CF109" s="329">
        <v>0</v>
      </c>
      <c r="CG109" s="329">
        <v>0</v>
      </c>
      <c r="CH109" s="329">
        <v>0</v>
      </c>
      <c r="CI109" s="329">
        <v>0</v>
      </c>
      <c r="CJ109" s="329">
        <v>0</v>
      </c>
      <c r="CK109" s="329">
        <v>0</v>
      </c>
      <c r="CL109" s="329">
        <v>0</v>
      </c>
      <c r="CM109" s="329">
        <v>0</v>
      </c>
      <c r="CN109" s="329">
        <v>0</v>
      </c>
      <c r="CO109" s="329">
        <v>0</v>
      </c>
      <c r="CP109" s="329">
        <v>0</v>
      </c>
      <c r="CQ109" s="329">
        <v>0</v>
      </c>
      <c r="CR109" s="329">
        <v>0</v>
      </c>
      <c r="CS109" s="329">
        <v>0</v>
      </c>
      <c r="CT109" s="329">
        <v>0</v>
      </c>
      <c r="CU109" s="329">
        <v>0</v>
      </c>
      <c r="CV109" s="329">
        <v>0</v>
      </c>
      <c r="CW109" s="329">
        <v>0</v>
      </c>
      <c r="CX109" s="329">
        <v>0</v>
      </c>
      <c r="CY109" s="329">
        <v>0</v>
      </c>
      <c r="CZ109" s="329">
        <v>0</v>
      </c>
      <c r="DA109" s="329">
        <v>0</v>
      </c>
      <c r="DB109" s="328">
        <f t="array" ref="DB109">-生産者価格評価表!$DX109/(MMULT(投入係数表!$D109:$DG109,生産者価格評価表!$DZ$7:$DZ$114)+生産者価格評価表!$DO109)</f>
        <v>2.9067333204094202E-4</v>
      </c>
      <c r="DC109" s="329">
        <v>0</v>
      </c>
      <c r="DD109" s="329">
        <v>0</v>
      </c>
      <c r="DE109" s="329">
        <v>0</v>
      </c>
      <c r="DF109" s="329">
        <v>0</v>
      </c>
      <c r="DG109" s="330">
        <v>0</v>
      </c>
    </row>
    <row r="110" spans="2:111" ht="15.5" customHeight="1" x14ac:dyDescent="0.2">
      <c r="B110" s="228" t="s">
        <v>415</v>
      </c>
      <c r="C110" s="222" t="s">
        <v>416</v>
      </c>
      <c r="D110" s="327">
        <v>0</v>
      </c>
      <c r="E110" s="329">
        <v>0</v>
      </c>
      <c r="F110" s="329">
        <v>0</v>
      </c>
      <c r="G110" s="329">
        <v>0</v>
      </c>
      <c r="H110" s="329">
        <v>0</v>
      </c>
      <c r="I110" s="329">
        <v>0</v>
      </c>
      <c r="J110" s="329">
        <v>0</v>
      </c>
      <c r="K110" s="329">
        <v>0</v>
      </c>
      <c r="L110" s="329">
        <v>0</v>
      </c>
      <c r="M110" s="329">
        <v>0</v>
      </c>
      <c r="N110" s="329">
        <v>0</v>
      </c>
      <c r="O110" s="329">
        <v>0</v>
      </c>
      <c r="P110" s="329">
        <v>0</v>
      </c>
      <c r="Q110" s="329">
        <v>0</v>
      </c>
      <c r="R110" s="329">
        <v>0</v>
      </c>
      <c r="S110" s="329">
        <v>0</v>
      </c>
      <c r="T110" s="329">
        <v>0</v>
      </c>
      <c r="U110" s="329">
        <v>0</v>
      </c>
      <c r="V110" s="329">
        <v>0</v>
      </c>
      <c r="W110" s="329">
        <v>0</v>
      </c>
      <c r="X110" s="329">
        <v>0</v>
      </c>
      <c r="Y110" s="329">
        <v>0</v>
      </c>
      <c r="Z110" s="329">
        <v>0</v>
      </c>
      <c r="AA110" s="329">
        <v>0</v>
      </c>
      <c r="AB110" s="329">
        <v>0</v>
      </c>
      <c r="AC110" s="329">
        <v>0</v>
      </c>
      <c r="AD110" s="329">
        <v>0</v>
      </c>
      <c r="AE110" s="329">
        <v>0</v>
      </c>
      <c r="AF110" s="329">
        <v>0</v>
      </c>
      <c r="AG110" s="329">
        <v>0</v>
      </c>
      <c r="AH110" s="329">
        <v>0</v>
      </c>
      <c r="AI110" s="329">
        <v>0</v>
      </c>
      <c r="AJ110" s="329">
        <v>0</v>
      </c>
      <c r="AK110" s="329">
        <v>0</v>
      </c>
      <c r="AL110" s="329">
        <v>0</v>
      </c>
      <c r="AM110" s="329">
        <v>0</v>
      </c>
      <c r="AN110" s="329">
        <v>0</v>
      </c>
      <c r="AO110" s="329">
        <v>0</v>
      </c>
      <c r="AP110" s="329">
        <v>0</v>
      </c>
      <c r="AQ110" s="329">
        <v>0</v>
      </c>
      <c r="AR110" s="329">
        <v>0</v>
      </c>
      <c r="AS110" s="329">
        <v>0</v>
      </c>
      <c r="AT110" s="329">
        <v>0</v>
      </c>
      <c r="AU110" s="329">
        <v>0</v>
      </c>
      <c r="AV110" s="329">
        <v>0</v>
      </c>
      <c r="AW110" s="329">
        <v>0</v>
      </c>
      <c r="AX110" s="329">
        <v>0</v>
      </c>
      <c r="AY110" s="329">
        <v>0</v>
      </c>
      <c r="AZ110" s="329">
        <v>0</v>
      </c>
      <c r="BA110" s="329">
        <v>0</v>
      </c>
      <c r="BB110" s="329">
        <v>0</v>
      </c>
      <c r="BC110" s="329">
        <v>0</v>
      </c>
      <c r="BD110" s="329">
        <v>0</v>
      </c>
      <c r="BE110" s="329">
        <v>0</v>
      </c>
      <c r="BF110" s="329">
        <v>0</v>
      </c>
      <c r="BG110" s="329">
        <v>0</v>
      </c>
      <c r="BH110" s="329">
        <v>0</v>
      </c>
      <c r="BI110" s="329">
        <v>0</v>
      </c>
      <c r="BJ110" s="329">
        <v>0</v>
      </c>
      <c r="BK110" s="329">
        <v>0</v>
      </c>
      <c r="BL110" s="329">
        <v>0</v>
      </c>
      <c r="BM110" s="329">
        <v>0</v>
      </c>
      <c r="BN110" s="329">
        <v>0</v>
      </c>
      <c r="BO110" s="329">
        <v>0</v>
      </c>
      <c r="BP110" s="329">
        <v>0</v>
      </c>
      <c r="BQ110" s="329">
        <v>0</v>
      </c>
      <c r="BR110" s="329">
        <v>0</v>
      </c>
      <c r="BS110" s="329">
        <v>0</v>
      </c>
      <c r="BT110" s="329">
        <v>0</v>
      </c>
      <c r="BU110" s="329">
        <v>0</v>
      </c>
      <c r="BV110" s="329">
        <v>0</v>
      </c>
      <c r="BW110" s="329">
        <v>0</v>
      </c>
      <c r="BX110" s="329">
        <v>0</v>
      </c>
      <c r="BY110" s="329">
        <v>0</v>
      </c>
      <c r="BZ110" s="329">
        <v>0</v>
      </c>
      <c r="CA110" s="329">
        <v>0</v>
      </c>
      <c r="CB110" s="329">
        <v>0</v>
      </c>
      <c r="CC110" s="329">
        <v>0</v>
      </c>
      <c r="CD110" s="329">
        <v>0</v>
      </c>
      <c r="CE110" s="329">
        <v>0</v>
      </c>
      <c r="CF110" s="329">
        <v>0</v>
      </c>
      <c r="CG110" s="329">
        <v>0</v>
      </c>
      <c r="CH110" s="329">
        <v>0</v>
      </c>
      <c r="CI110" s="329">
        <v>0</v>
      </c>
      <c r="CJ110" s="329">
        <v>0</v>
      </c>
      <c r="CK110" s="329">
        <v>0</v>
      </c>
      <c r="CL110" s="329">
        <v>0</v>
      </c>
      <c r="CM110" s="329">
        <v>0</v>
      </c>
      <c r="CN110" s="329">
        <v>0</v>
      </c>
      <c r="CO110" s="329">
        <v>0</v>
      </c>
      <c r="CP110" s="329">
        <v>0</v>
      </c>
      <c r="CQ110" s="329">
        <v>0</v>
      </c>
      <c r="CR110" s="329">
        <v>0</v>
      </c>
      <c r="CS110" s="329">
        <v>0</v>
      </c>
      <c r="CT110" s="329">
        <v>0</v>
      </c>
      <c r="CU110" s="329">
        <v>0</v>
      </c>
      <c r="CV110" s="329">
        <v>0</v>
      </c>
      <c r="CW110" s="329">
        <v>0</v>
      </c>
      <c r="CX110" s="329">
        <v>0</v>
      </c>
      <c r="CY110" s="329">
        <v>0</v>
      </c>
      <c r="CZ110" s="329">
        <v>0</v>
      </c>
      <c r="DA110" s="329">
        <v>0</v>
      </c>
      <c r="DB110" s="329">
        <v>0</v>
      </c>
      <c r="DC110" s="328">
        <f t="array" ref="DC110">-生産者価格評価表!$DX110/(MMULT(投入係数表!$D110:$DG110,生産者価格評価表!$DZ$7:$DZ$114)+生産者価格評価表!$DO110)</f>
        <v>1.2222493980308821E-2</v>
      </c>
      <c r="DD110" s="329">
        <v>0</v>
      </c>
      <c r="DE110" s="329">
        <v>0</v>
      </c>
      <c r="DF110" s="329">
        <v>0</v>
      </c>
      <c r="DG110" s="330">
        <v>0</v>
      </c>
    </row>
    <row r="111" spans="2:111" ht="15.5" customHeight="1" x14ac:dyDescent="0.2">
      <c r="B111" s="228" t="s">
        <v>590</v>
      </c>
      <c r="C111" s="222" t="s">
        <v>574</v>
      </c>
      <c r="D111" s="327">
        <v>0</v>
      </c>
      <c r="E111" s="329">
        <v>0</v>
      </c>
      <c r="F111" s="329">
        <v>0</v>
      </c>
      <c r="G111" s="329">
        <v>0</v>
      </c>
      <c r="H111" s="329">
        <v>0</v>
      </c>
      <c r="I111" s="329">
        <v>0</v>
      </c>
      <c r="J111" s="329">
        <v>0</v>
      </c>
      <c r="K111" s="329">
        <v>0</v>
      </c>
      <c r="L111" s="329">
        <v>0</v>
      </c>
      <c r="M111" s="329">
        <v>0</v>
      </c>
      <c r="N111" s="329">
        <v>0</v>
      </c>
      <c r="O111" s="329">
        <v>0</v>
      </c>
      <c r="P111" s="329">
        <v>0</v>
      </c>
      <c r="Q111" s="329">
        <v>0</v>
      </c>
      <c r="R111" s="329">
        <v>0</v>
      </c>
      <c r="S111" s="329">
        <v>0</v>
      </c>
      <c r="T111" s="329">
        <v>0</v>
      </c>
      <c r="U111" s="329">
        <v>0</v>
      </c>
      <c r="V111" s="329">
        <v>0</v>
      </c>
      <c r="W111" s="329">
        <v>0</v>
      </c>
      <c r="X111" s="329">
        <v>0</v>
      </c>
      <c r="Y111" s="329">
        <v>0</v>
      </c>
      <c r="Z111" s="329">
        <v>0</v>
      </c>
      <c r="AA111" s="329">
        <v>0</v>
      </c>
      <c r="AB111" s="329">
        <v>0</v>
      </c>
      <c r="AC111" s="329">
        <v>0</v>
      </c>
      <c r="AD111" s="329">
        <v>0</v>
      </c>
      <c r="AE111" s="329">
        <v>0</v>
      </c>
      <c r="AF111" s="329">
        <v>0</v>
      </c>
      <c r="AG111" s="329">
        <v>0</v>
      </c>
      <c r="AH111" s="329">
        <v>0</v>
      </c>
      <c r="AI111" s="329">
        <v>0</v>
      </c>
      <c r="AJ111" s="329">
        <v>0</v>
      </c>
      <c r="AK111" s="329">
        <v>0</v>
      </c>
      <c r="AL111" s="329">
        <v>0</v>
      </c>
      <c r="AM111" s="329">
        <v>0</v>
      </c>
      <c r="AN111" s="329">
        <v>0</v>
      </c>
      <c r="AO111" s="329">
        <v>0</v>
      </c>
      <c r="AP111" s="329">
        <v>0</v>
      </c>
      <c r="AQ111" s="329">
        <v>0</v>
      </c>
      <c r="AR111" s="329">
        <v>0</v>
      </c>
      <c r="AS111" s="329">
        <v>0</v>
      </c>
      <c r="AT111" s="329">
        <v>0</v>
      </c>
      <c r="AU111" s="329">
        <v>0</v>
      </c>
      <c r="AV111" s="329">
        <v>0</v>
      </c>
      <c r="AW111" s="329">
        <v>0</v>
      </c>
      <c r="AX111" s="329">
        <v>0</v>
      </c>
      <c r="AY111" s="329">
        <v>0</v>
      </c>
      <c r="AZ111" s="329">
        <v>0</v>
      </c>
      <c r="BA111" s="329">
        <v>0</v>
      </c>
      <c r="BB111" s="329">
        <v>0</v>
      </c>
      <c r="BC111" s="329">
        <v>0</v>
      </c>
      <c r="BD111" s="329">
        <v>0</v>
      </c>
      <c r="BE111" s="329">
        <v>0</v>
      </c>
      <c r="BF111" s="329">
        <v>0</v>
      </c>
      <c r="BG111" s="329">
        <v>0</v>
      </c>
      <c r="BH111" s="329">
        <v>0</v>
      </c>
      <c r="BI111" s="329">
        <v>0</v>
      </c>
      <c r="BJ111" s="329">
        <v>0</v>
      </c>
      <c r="BK111" s="329">
        <v>0</v>
      </c>
      <c r="BL111" s="329">
        <v>0</v>
      </c>
      <c r="BM111" s="329">
        <v>0</v>
      </c>
      <c r="BN111" s="329">
        <v>0</v>
      </c>
      <c r="BO111" s="329">
        <v>0</v>
      </c>
      <c r="BP111" s="329">
        <v>0</v>
      </c>
      <c r="BQ111" s="329">
        <v>0</v>
      </c>
      <c r="BR111" s="329">
        <v>0</v>
      </c>
      <c r="BS111" s="329">
        <v>0</v>
      </c>
      <c r="BT111" s="329">
        <v>0</v>
      </c>
      <c r="BU111" s="329">
        <v>0</v>
      </c>
      <c r="BV111" s="329">
        <v>0</v>
      </c>
      <c r="BW111" s="329">
        <v>0</v>
      </c>
      <c r="BX111" s="329">
        <v>0</v>
      </c>
      <c r="BY111" s="329">
        <v>0</v>
      </c>
      <c r="BZ111" s="329">
        <v>0</v>
      </c>
      <c r="CA111" s="329">
        <v>0</v>
      </c>
      <c r="CB111" s="329">
        <v>0</v>
      </c>
      <c r="CC111" s="329">
        <v>0</v>
      </c>
      <c r="CD111" s="329">
        <v>0</v>
      </c>
      <c r="CE111" s="329">
        <v>0</v>
      </c>
      <c r="CF111" s="329">
        <v>0</v>
      </c>
      <c r="CG111" s="329">
        <v>0</v>
      </c>
      <c r="CH111" s="329">
        <v>0</v>
      </c>
      <c r="CI111" s="329">
        <v>0</v>
      </c>
      <c r="CJ111" s="329">
        <v>0</v>
      </c>
      <c r="CK111" s="329">
        <v>0</v>
      </c>
      <c r="CL111" s="329">
        <v>0</v>
      </c>
      <c r="CM111" s="329">
        <v>0</v>
      </c>
      <c r="CN111" s="329">
        <v>0</v>
      </c>
      <c r="CO111" s="329">
        <v>0</v>
      </c>
      <c r="CP111" s="329">
        <v>0</v>
      </c>
      <c r="CQ111" s="329">
        <v>0</v>
      </c>
      <c r="CR111" s="329">
        <v>0</v>
      </c>
      <c r="CS111" s="329">
        <v>0</v>
      </c>
      <c r="CT111" s="329">
        <v>0</v>
      </c>
      <c r="CU111" s="329">
        <v>0</v>
      </c>
      <c r="CV111" s="329">
        <v>0</v>
      </c>
      <c r="CW111" s="329">
        <v>0</v>
      </c>
      <c r="CX111" s="329">
        <v>0</v>
      </c>
      <c r="CY111" s="329">
        <v>0</v>
      </c>
      <c r="CZ111" s="329">
        <v>0</v>
      </c>
      <c r="DA111" s="329">
        <v>0</v>
      </c>
      <c r="DB111" s="329">
        <v>0</v>
      </c>
      <c r="DC111" s="329">
        <v>0</v>
      </c>
      <c r="DD111" s="328">
        <f t="array" ref="DD111">-生産者価格評価表!$DX111/(MMULT(投入係数表!$D111:$DG111,生産者価格評価表!$DZ$7:$DZ$114)+生産者価格評価表!$DO111)</f>
        <v>0</v>
      </c>
      <c r="DE111" s="329">
        <v>0</v>
      </c>
      <c r="DF111" s="329">
        <v>0</v>
      </c>
      <c r="DG111" s="330">
        <v>0</v>
      </c>
    </row>
    <row r="112" spans="2:111" ht="15.5" customHeight="1" x14ac:dyDescent="0.2">
      <c r="B112" s="228" t="s">
        <v>417</v>
      </c>
      <c r="C112" s="222" t="s">
        <v>246</v>
      </c>
      <c r="D112" s="327">
        <v>0</v>
      </c>
      <c r="E112" s="329">
        <v>0</v>
      </c>
      <c r="F112" s="329">
        <v>0</v>
      </c>
      <c r="G112" s="329">
        <v>0</v>
      </c>
      <c r="H112" s="329">
        <v>0</v>
      </c>
      <c r="I112" s="329">
        <v>0</v>
      </c>
      <c r="J112" s="329">
        <v>0</v>
      </c>
      <c r="K112" s="329">
        <v>0</v>
      </c>
      <c r="L112" s="329">
        <v>0</v>
      </c>
      <c r="M112" s="329">
        <v>0</v>
      </c>
      <c r="N112" s="329">
        <v>0</v>
      </c>
      <c r="O112" s="329">
        <v>0</v>
      </c>
      <c r="P112" s="329">
        <v>0</v>
      </c>
      <c r="Q112" s="329">
        <v>0</v>
      </c>
      <c r="R112" s="329">
        <v>0</v>
      </c>
      <c r="S112" s="329">
        <v>0</v>
      </c>
      <c r="T112" s="329">
        <v>0</v>
      </c>
      <c r="U112" s="329">
        <v>0</v>
      </c>
      <c r="V112" s="329">
        <v>0</v>
      </c>
      <c r="W112" s="329">
        <v>0</v>
      </c>
      <c r="X112" s="329">
        <v>0</v>
      </c>
      <c r="Y112" s="329">
        <v>0</v>
      </c>
      <c r="Z112" s="329">
        <v>0</v>
      </c>
      <c r="AA112" s="329">
        <v>0</v>
      </c>
      <c r="AB112" s="329">
        <v>0</v>
      </c>
      <c r="AC112" s="329">
        <v>0</v>
      </c>
      <c r="AD112" s="329">
        <v>0</v>
      </c>
      <c r="AE112" s="329">
        <v>0</v>
      </c>
      <c r="AF112" s="329">
        <v>0</v>
      </c>
      <c r="AG112" s="329">
        <v>0</v>
      </c>
      <c r="AH112" s="329">
        <v>0</v>
      </c>
      <c r="AI112" s="329">
        <v>0</v>
      </c>
      <c r="AJ112" s="329">
        <v>0</v>
      </c>
      <c r="AK112" s="329">
        <v>0</v>
      </c>
      <c r="AL112" s="329">
        <v>0</v>
      </c>
      <c r="AM112" s="329">
        <v>0</v>
      </c>
      <c r="AN112" s="329">
        <v>0</v>
      </c>
      <c r="AO112" s="329">
        <v>0</v>
      </c>
      <c r="AP112" s="329">
        <v>0</v>
      </c>
      <c r="AQ112" s="329">
        <v>0</v>
      </c>
      <c r="AR112" s="329">
        <v>0</v>
      </c>
      <c r="AS112" s="329">
        <v>0</v>
      </c>
      <c r="AT112" s="329">
        <v>0</v>
      </c>
      <c r="AU112" s="329">
        <v>0</v>
      </c>
      <c r="AV112" s="329">
        <v>0</v>
      </c>
      <c r="AW112" s="329">
        <v>0</v>
      </c>
      <c r="AX112" s="329">
        <v>0</v>
      </c>
      <c r="AY112" s="329">
        <v>0</v>
      </c>
      <c r="AZ112" s="329">
        <v>0</v>
      </c>
      <c r="BA112" s="329">
        <v>0</v>
      </c>
      <c r="BB112" s="329">
        <v>0</v>
      </c>
      <c r="BC112" s="329">
        <v>0</v>
      </c>
      <c r="BD112" s="329">
        <v>0</v>
      </c>
      <c r="BE112" s="329">
        <v>0</v>
      </c>
      <c r="BF112" s="329">
        <v>0</v>
      </c>
      <c r="BG112" s="329">
        <v>0</v>
      </c>
      <c r="BH112" s="329">
        <v>0</v>
      </c>
      <c r="BI112" s="329">
        <v>0</v>
      </c>
      <c r="BJ112" s="329">
        <v>0</v>
      </c>
      <c r="BK112" s="329">
        <v>0</v>
      </c>
      <c r="BL112" s="329">
        <v>0</v>
      </c>
      <c r="BM112" s="329">
        <v>0</v>
      </c>
      <c r="BN112" s="329">
        <v>0</v>
      </c>
      <c r="BO112" s="329">
        <v>0</v>
      </c>
      <c r="BP112" s="329">
        <v>0</v>
      </c>
      <c r="BQ112" s="329">
        <v>0</v>
      </c>
      <c r="BR112" s="329">
        <v>0</v>
      </c>
      <c r="BS112" s="329">
        <v>0</v>
      </c>
      <c r="BT112" s="329">
        <v>0</v>
      </c>
      <c r="BU112" s="329">
        <v>0</v>
      </c>
      <c r="BV112" s="329">
        <v>0</v>
      </c>
      <c r="BW112" s="329">
        <v>0</v>
      </c>
      <c r="BX112" s="329">
        <v>0</v>
      </c>
      <c r="BY112" s="329">
        <v>0</v>
      </c>
      <c r="BZ112" s="329">
        <v>0</v>
      </c>
      <c r="CA112" s="329">
        <v>0</v>
      </c>
      <c r="CB112" s="329">
        <v>0</v>
      </c>
      <c r="CC112" s="329">
        <v>0</v>
      </c>
      <c r="CD112" s="329">
        <v>0</v>
      </c>
      <c r="CE112" s="329">
        <v>0</v>
      </c>
      <c r="CF112" s="329">
        <v>0</v>
      </c>
      <c r="CG112" s="329">
        <v>0</v>
      </c>
      <c r="CH112" s="329">
        <v>0</v>
      </c>
      <c r="CI112" s="329">
        <v>0</v>
      </c>
      <c r="CJ112" s="329">
        <v>0</v>
      </c>
      <c r="CK112" s="329">
        <v>0</v>
      </c>
      <c r="CL112" s="329">
        <v>0</v>
      </c>
      <c r="CM112" s="329">
        <v>0</v>
      </c>
      <c r="CN112" s="329">
        <v>0</v>
      </c>
      <c r="CO112" s="329">
        <v>0</v>
      </c>
      <c r="CP112" s="329">
        <v>0</v>
      </c>
      <c r="CQ112" s="329">
        <v>0</v>
      </c>
      <c r="CR112" s="329">
        <v>0</v>
      </c>
      <c r="CS112" s="329">
        <v>0</v>
      </c>
      <c r="CT112" s="329">
        <v>0</v>
      </c>
      <c r="CU112" s="329">
        <v>0</v>
      </c>
      <c r="CV112" s="329">
        <v>0</v>
      </c>
      <c r="CW112" s="329">
        <v>0</v>
      </c>
      <c r="CX112" s="329">
        <v>0</v>
      </c>
      <c r="CY112" s="329">
        <v>0</v>
      </c>
      <c r="CZ112" s="329">
        <v>0</v>
      </c>
      <c r="DA112" s="329">
        <v>0</v>
      </c>
      <c r="DB112" s="329">
        <v>0</v>
      </c>
      <c r="DC112" s="329">
        <v>0</v>
      </c>
      <c r="DD112" s="329">
        <v>0</v>
      </c>
      <c r="DE112" s="328">
        <f t="array" ref="DE112">-生産者価格評価表!$DX112/(MMULT(投入係数表!$D112:$DG112,生産者価格評価表!$DZ$7:$DZ$114)+生産者価格評価表!$DO112)</f>
        <v>8.0742226041972155E-3</v>
      </c>
      <c r="DF112" s="329">
        <v>0</v>
      </c>
      <c r="DG112" s="330">
        <v>0</v>
      </c>
    </row>
    <row r="113" spans="2:111" ht="15.5" customHeight="1" x14ac:dyDescent="0.2">
      <c r="B113" s="228" t="s">
        <v>418</v>
      </c>
      <c r="C113" s="222" t="s">
        <v>249</v>
      </c>
      <c r="D113" s="327">
        <v>0</v>
      </c>
      <c r="E113" s="329">
        <v>0</v>
      </c>
      <c r="F113" s="329">
        <v>0</v>
      </c>
      <c r="G113" s="329">
        <v>0</v>
      </c>
      <c r="H113" s="329">
        <v>0</v>
      </c>
      <c r="I113" s="329">
        <v>0</v>
      </c>
      <c r="J113" s="329">
        <v>0</v>
      </c>
      <c r="K113" s="329">
        <v>0</v>
      </c>
      <c r="L113" s="329">
        <v>0</v>
      </c>
      <c r="M113" s="329">
        <v>0</v>
      </c>
      <c r="N113" s="329">
        <v>0</v>
      </c>
      <c r="O113" s="329">
        <v>0</v>
      </c>
      <c r="P113" s="329">
        <v>0</v>
      </c>
      <c r="Q113" s="329">
        <v>0</v>
      </c>
      <c r="R113" s="329">
        <v>0</v>
      </c>
      <c r="S113" s="329">
        <v>0</v>
      </c>
      <c r="T113" s="329">
        <v>0</v>
      </c>
      <c r="U113" s="329">
        <v>0</v>
      </c>
      <c r="V113" s="329">
        <v>0</v>
      </c>
      <c r="W113" s="329">
        <v>0</v>
      </c>
      <c r="X113" s="329">
        <v>0</v>
      </c>
      <c r="Y113" s="329">
        <v>0</v>
      </c>
      <c r="Z113" s="329">
        <v>0</v>
      </c>
      <c r="AA113" s="329">
        <v>0</v>
      </c>
      <c r="AB113" s="329">
        <v>0</v>
      </c>
      <c r="AC113" s="329">
        <v>0</v>
      </c>
      <c r="AD113" s="329">
        <v>0</v>
      </c>
      <c r="AE113" s="329">
        <v>0</v>
      </c>
      <c r="AF113" s="329">
        <v>0</v>
      </c>
      <c r="AG113" s="329">
        <v>0</v>
      </c>
      <c r="AH113" s="329">
        <v>0</v>
      </c>
      <c r="AI113" s="329">
        <v>0</v>
      </c>
      <c r="AJ113" s="329">
        <v>0</v>
      </c>
      <c r="AK113" s="329">
        <v>0</v>
      </c>
      <c r="AL113" s="329">
        <v>0</v>
      </c>
      <c r="AM113" s="329">
        <v>0</v>
      </c>
      <c r="AN113" s="329">
        <v>0</v>
      </c>
      <c r="AO113" s="329">
        <v>0</v>
      </c>
      <c r="AP113" s="329">
        <v>0</v>
      </c>
      <c r="AQ113" s="329">
        <v>0</v>
      </c>
      <c r="AR113" s="329">
        <v>0</v>
      </c>
      <c r="AS113" s="329">
        <v>0</v>
      </c>
      <c r="AT113" s="329">
        <v>0</v>
      </c>
      <c r="AU113" s="329">
        <v>0</v>
      </c>
      <c r="AV113" s="329">
        <v>0</v>
      </c>
      <c r="AW113" s="329">
        <v>0</v>
      </c>
      <c r="AX113" s="329">
        <v>0</v>
      </c>
      <c r="AY113" s="329">
        <v>0</v>
      </c>
      <c r="AZ113" s="329">
        <v>0</v>
      </c>
      <c r="BA113" s="329">
        <v>0</v>
      </c>
      <c r="BB113" s="329">
        <v>0</v>
      </c>
      <c r="BC113" s="329">
        <v>0</v>
      </c>
      <c r="BD113" s="329">
        <v>0</v>
      </c>
      <c r="BE113" s="329">
        <v>0</v>
      </c>
      <c r="BF113" s="329">
        <v>0</v>
      </c>
      <c r="BG113" s="329">
        <v>0</v>
      </c>
      <c r="BH113" s="329">
        <v>0</v>
      </c>
      <c r="BI113" s="329">
        <v>0</v>
      </c>
      <c r="BJ113" s="329">
        <v>0</v>
      </c>
      <c r="BK113" s="329">
        <v>0</v>
      </c>
      <c r="BL113" s="329">
        <v>0</v>
      </c>
      <c r="BM113" s="329">
        <v>0</v>
      </c>
      <c r="BN113" s="329">
        <v>0</v>
      </c>
      <c r="BO113" s="329">
        <v>0</v>
      </c>
      <c r="BP113" s="329">
        <v>0</v>
      </c>
      <c r="BQ113" s="329">
        <v>0</v>
      </c>
      <c r="BR113" s="329">
        <v>0</v>
      </c>
      <c r="BS113" s="329">
        <v>0</v>
      </c>
      <c r="BT113" s="329">
        <v>0</v>
      </c>
      <c r="BU113" s="329">
        <v>0</v>
      </c>
      <c r="BV113" s="329">
        <v>0</v>
      </c>
      <c r="BW113" s="329">
        <v>0</v>
      </c>
      <c r="BX113" s="329">
        <v>0</v>
      </c>
      <c r="BY113" s="329">
        <v>0</v>
      </c>
      <c r="BZ113" s="329">
        <v>0</v>
      </c>
      <c r="CA113" s="329">
        <v>0</v>
      </c>
      <c r="CB113" s="329">
        <v>0</v>
      </c>
      <c r="CC113" s="329">
        <v>0</v>
      </c>
      <c r="CD113" s="329">
        <v>0</v>
      </c>
      <c r="CE113" s="329">
        <v>0</v>
      </c>
      <c r="CF113" s="329">
        <v>0</v>
      </c>
      <c r="CG113" s="329">
        <v>0</v>
      </c>
      <c r="CH113" s="329">
        <v>0</v>
      </c>
      <c r="CI113" s="329">
        <v>0</v>
      </c>
      <c r="CJ113" s="329">
        <v>0</v>
      </c>
      <c r="CK113" s="329">
        <v>0</v>
      </c>
      <c r="CL113" s="329">
        <v>0</v>
      </c>
      <c r="CM113" s="329">
        <v>0</v>
      </c>
      <c r="CN113" s="329">
        <v>0</v>
      </c>
      <c r="CO113" s="329">
        <v>0</v>
      </c>
      <c r="CP113" s="329">
        <v>0</v>
      </c>
      <c r="CQ113" s="329">
        <v>0</v>
      </c>
      <c r="CR113" s="329">
        <v>0</v>
      </c>
      <c r="CS113" s="329">
        <v>0</v>
      </c>
      <c r="CT113" s="329">
        <v>0</v>
      </c>
      <c r="CU113" s="329">
        <v>0</v>
      </c>
      <c r="CV113" s="329">
        <v>0</v>
      </c>
      <c r="CW113" s="329">
        <v>0</v>
      </c>
      <c r="CX113" s="329">
        <v>0</v>
      </c>
      <c r="CY113" s="329">
        <v>0</v>
      </c>
      <c r="CZ113" s="329">
        <v>0</v>
      </c>
      <c r="DA113" s="329">
        <v>0</v>
      </c>
      <c r="DB113" s="329">
        <v>0</v>
      </c>
      <c r="DC113" s="329">
        <v>0</v>
      </c>
      <c r="DD113" s="329">
        <v>0</v>
      </c>
      <c r="DE113" s="329">
        <v>0</v>
      </c>
      <c r="DF113" s="328">
        <f t="array" ref="DF113">-生産者価格評価表!$DX113/(MMULT(投入係数表!$D113:$DG113,生産者価格評価表!$DZ$7:$DZ$114)+生産者価格評価表!$DO113)</f>
        <v>0</v>
      </c>
      <c r="DG113" s="330">
        <v>0</v>
      </c>
    </row>
    <row r="114" spans="2:111" ht="15.5" customHeight="1" thickBot="1" x14ac:dyDescent="0.25">
      <c r="B114" s="316" t="s">
        <v>419</v>
      </c>
      <c r="C114" s="317" t="s">
        <v>250</v>
      </c>
      <c r="D114" s="333">
        <v>0</v>
      </c>
      <c r="E114" s="334">
        <v>0</v>
      </c>
      <c r="F114" s="334">
        <v>0</v>
      </c>
      <c r="G114" s="334">
        <v>0</v>
      </c>
      <c r="H114" s="334">
        <v>0</v>
      </c>
      <c r="I114" s="334">
        <v>0</v>
      </c>
      <c r="J114" s="334">
        <v>0</v>
      </c>
      <c r="K114" s="334">
        <v>0</v>
      </c>
      <c r="L114" s="334">
        <v>0</v>
      </c>
      <c r="M114" s="334">
        <v>0</v>
      </c>
      <c r="N114" s="334">
        <v>0</v>
      </c>
      <c r="O114" s="334">
        <v>0</v>
      </c>
      <c r="P114" s="334">
        <v>0</v>
      </c>
      <c r="Q114" s="334">
        <v>0</v>
      </c>
      <c r="R114" s="334">
        <v>0</v>
      </c>
      <c r="S114" s="334">
        <v>0</v>
      </c>
      <c r="T114" s="334">
        <v>0</v>
      </c>
      <c r="U114" s="334">
        <v>0</v>
      </c>
      <c r="V114" s="334">
        <v>0</v>
      </c>
      <c r="W114" s="334">
        <v>0</v>
      </c>
      <c r="X114" s="334">
        <v>0</v>
      </c>
      <c r="Y114" s="334">
        <v>0</v>
      </c>
      <c r="Z114" s="334">
        <v>0</v>
      </c>
      <c r="AA114" s="334">
        <v>0</v>
      </c>
      <c r="AB114" s="334">
        <v>0</v>
      </c>
      <c r="AC114" s="334">
        <v>0</v>
      </c>
      <c r="AD114" s="334">
        <v>0</v>
      </c>
      <c r="AE114" s="334">
        <v>0</v>
      </c>
      <c r="AF114" s="334">
        <v>0</v>
      </c>
      <c r="AG114" s="334">
        <v>0</v>
      </c>
      <c r="AH114" s="334">
        <v>0</v>
      </c>
      <c r="AI114" s="334">
        <v>0</v>
      </c>
      <c r="AJ114" s="334">
        <v>0</v>
      </c>
      <c r="AK114" s="334">
        <v>0</v>
      </c>
      <c r="AL114" s="334">
        <v>0</v>
      </c>
      <c r="AM114" s="334">
        <v>0</v>
      </c>
      <c r="AN114" s="334">
        <v>0</v>
      </c>
      <c r="AO114" s="334">
        <v>0</v>
      </c>
      <c r="AP114" s="334">
        <v>0</v>
      </c>
      <c r="AQ114" s="334">
        <v>0</v>
      </c>
      <c r="AR114" s="334">
        <v>0</v>
      </c>
      <c r="AS114" s="334">
        <v>0</v>
      </c>
      <c r="AT114" s="334">
        <v>0</v>
      </c>
      <c r="AU114" s="334">
        <v>0</v>
      </c>
      <c r="AV114" s="334">
        <v>0</v>
      </c>
      <c r="AW114" s="334">
        <v>0</v>
      </c>
      <c r="AX114" s="334">
        <v>0</v>
      </c>
      <c r="AY114" s="334">
        <v>0</v>
      </c>
      <c r="AZ114" s="334">
        <v>0</v>
      </c>
      <c r="BA114" s="334">
        <v>0</v>
      </c>
      <c r="BB114" s="334">
        <v>0</v>
      </c>
      <c r="BC114" s="334">
        <v>0</v>
      </c>
      <c r="BD114" s="334">
        <v>0</v>
      </c>
      <c r="BE114" s="334">
        <v>0</v>
      </c>
      <c r="BF114" s="334">
        <v>0</v>
      </c>
      <c r="BG114" s="334">
        <v>0</v>
      </c>
      <c r="BH114" s="334">
        <v>0</v>
      </c>
      <c r="BI114" s="334">
        <v>0</v>
      </c>
      <c r="BJ114" s="334">
        <v>0</v>
      </c>
      <c r="BK114" s="334">
        <v>0</v>
      </c>
      <c r="BL114" s="334">
        <v>0</v>
      </c>
      <c r="BM114" s="334">
        <v>0</v>
      </c>
      <c r="BN114" s="334">
        <v>0</v>
      </c>
      <c r="BO114" s="334">
        <v>0</v>
      </c>
      <c r="BP114" s="334">
        <v>0</v>
      </c>
      <c r="BQ114" s="334">
        <v>0</v>
      </c>
      <c r="BR114" s="334">
        <v>0</v>
      </c>
      <c r="BS114" s="334">
        <v>0</v>
      </c>
      <c r="BT114" s="334">
        <v>0</v>
      </c>
      <c r="BU114" s="334">
        <v>0</v>
      </c>
      <c r="BV114" s="334">
        <v>0</v>
      </c>
      <c r="BW114" s="334">
        <v>0</v>
      </c>
      <c r="BX114" s="334">
        <v>0</v>
      </c>
      <c r="BY114" s="334">
        <v>0</v>
      </c>
      <c r="BZ114" s="334">
        <v>0</v>
      </c>
      <c r="CA114" s="334">
        <v>0</v>
      </c>
      <c r="CB114" s="334">
        <v>0</v>
      </c>
      <c r="CC114" s="334">
        <v>0</v>
      </c>
      <c r="CD114" s="334">
        <v>0</v>
      </c>
      <c r="CE114" s="334">
        <v>0</v>
      </c>
      <c r="CF114" s="334">
        <v>0</v>
      </c>
      <c r="CG114" s="334">
        <v>0</v>
      </c>
      <c r="CH114" s="334">
        <v>0</v>
      </c>
      <c r="CI114" s="334">
        <v>0</v>
      </c>
      <c r="CJ114" s="334">
        <v>0</v>
      </c>
      <c r="CK114" s="334">
        <v>0</v>
      </c>
      <c r="CL114" s="334">
        <v>0</v>
      </c>
      <c r="CM114" s="334">
        <v>0</v>
      </c>
      <c r="CN114" s="334">
        <v>0</v>
      </c>
      <c r="CO114" s="334">
        <v>0</v>
      </c>
      <c r="CP114" s="334">
        <v>0</v>
      </c>
      <c r="CQ114" s="334">
        <v>0</v>
      </c>
      <c r="CR114" s="334">
        <v>0</v>
      </c>
      <c r="CS114" s="334">
        <v>0</v>
      </c>
      <c r="CT114" s="334">
        <v>0</v>
      </c>
      <c r="CU114" s="334">
        <v>0</v>
      </c>
      <c r="CV114" s="334">
        <v>0</v>
      </c>
      <c r="CW114" s="334">
        <v>0</v>
      </c>
      <c r="CX114" s="334">
        <v>0</v>
      </c>
      <c r="CY114" s="334">
        <v>0</v>
      </c>
      <c r="CZ114" s="334">
        <v>0</v>
      </c>
      <c r="DA114" s="334">
        <v>0</v>
      </c>
      <c r="DB114" s="334">
        <v>0</v>
      </c>
      <c r="DC114" s="334">
        <v>0</v>
      </c>
      <c r="DD114" s="334">
        <v>0</v>
      </c>
      <c r="DE114" s="334">
        <v>0</v>
      </c>
      <c r="DF114" s="334">
        <v>0</v>
      </c>
      <c r="DG114" s="328">
        <f t="array" ref="DG114">-生産者価格評価表!$DX114/(MMULT(投入係数表!$D114:$DG114,生産者価格評価表!$DZ$7:$DZ$114)+生産者価格評価表!$DO114)</f>
        <v>0.27047060001432743</v>
      </c>
    </row>
    <row r="115" spans="2:111" ht="15.5" customHeight="1" x14ac:dyDescent="0.2"/>
  </sheetData>
  <mergeCells count="1">
    <mergeCell ref="B5:C6"/>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theme="8" tint="0.79998168889431442"/>
    <pageSetUpPr fitToPage="1"/>
  </sheetPr>
  <dimension ref="A1:BA120"/>
  <sheetViews>
    <sheetView zoomScaleNormal="100" workbookViewId="0">
      <pane xSplit="3" ySplit="6" topLeftCell="D7" activePane="bottomRight" state="frozen"/>
      <selection activeCell="F55" sqref="F55"/>
      <selection pane="topRight" activeCell="F55" sqref="F55"/>
      <selection pane="bottomLeft" activeCell="F55" sqref="F55"/>
      <selection pane="bottomRight" activeCell="D7" sqref="D7"/>
    </sheetView>
  </sheetViews>
  <sheetFormatPr defaultColWidth="9" defaultRowHeight="12" x14ac:dyDescent="0.3"/>
  <cols>
    <col min="1" max="1" width="5.1796875" style="520" customWidth="1"/>
    <col min="2" max="2" width="7.1796875" style="517" customWidth="1"/>
    <col min="3" max="3" width="20.6328125" style="145" customWidth="1"/>
    <col min="4" max="9" width="10.81640625" style="394" customWidth="1"/>
    <col min="10" max="10" width="3.81640625" style="143" customWidth="1"/>
    <col min="11" max="11" width="2.81640625" style="143" customWidth="1"/>
    <col min="12" max="12" width="3.6328125" style="144" customWidth="1"/>
    <col min="13" max="13" width="20.6328125" style="145" customWidth="1"/>
    <col min="14" max="14" width="16.1796875" style="145" customWidth="1"/>
    <col min="15" max="15" width="11.90625" style="145" customWidth="1"/>
    <col min="16" max="17" width="11" style="394" bestFit="1" customWidth="1"/>
    <col min="18" max="18" width="4" style="143" customWidth="1"/>
    <col min="19" max="19" width="3.6328125" style="145" customWidth="1"/>
    <col min="20" max="20" width="20.453125" style="145" customWidth="1"/>
    <col min="21" max="21" width="12.1796875" style="145" customWidth="1"/>
    <col min="22" max="23" width="9.26953125" style="145" bestFit="1" customWidth="1"/>
    <col min="24" max="25" width="10.36328125" style="394" bestFit="1" customWidth="1"/>
    <col min="26" max="26" width="4" style="143" customWidth="1"/>
    <col min="27" max="27" width="3.6328125" style="145" customWidth="1"/>
    <col min="28" max="28" width="20.453125" style="145" customWidth="1"/>
    <col min="29" max="32" width="10.453125" style="145" customWidth="1"/>
    <col min="33" max="33" width="11.6328125" style="145" customWidth="1"/>
    <col min="34" max="37" width="11.7265625" style="145" customWidth="1"/>
    <col min="38" max="38" width="11.54296875" style="145" customWidth="1"/>
    <col min="39" max="39" width="11.7265625" style="145" customWidth="1"/>
    <col min="40" max="40" width="4" style="143" customWidth="1"/>
    <col min="41" max="41" width="4.90625" style="145" customWidth="1"/>
    <col min="42" max="42" width="20.453125" style="145" customWidth="1"/>
    <col min="43" max="43" width="14.81640625" style="145" customWidth="1"/>
    <col min="44" max="44" width="12.90625" style="394" bestFit="1" customWidth="1"/>
    <col min="45" max="45" width="3.81640625" style="143" customWidth="1"/>
    <col min="46" max="46" width="12.1796875" style="143" customWidth="1"/>
    <col min="47" max="47" width="20.08984375" style="143" customWidth="1"/>
    <col min="48" max="48" width="15.26953125" style="143" customWidth="1"/>
    <col min="49" max="49" width="4.1796875" style="143" customWidth="1"/>
    <col min="50" max="50" width="6.90625" style="143" customWidth="1"/>
    <col min="51" max="51" width="17.54296875" style="143" customWidth="1"/>
    <col min="52" max="53" width="11.36328125" style="143" customWidth="1"/>
    <col min="54" max="16384" width="9" style="143"/>
  </cols>
  <sheetData>
    <row r="1" spans="1:53" ht="10.25" customHeight="1" x14ac:dyDescent="0.3"/>
    <row r="2" spans="1:53" x14ac:dyDescent="0.3">
      <c r="C2" s="146" t="s">
        <v>38</v>
      </c>
      <c r="AP2" s="540"/>
    </row>
    <row r="3" spans="1:53" ht="12.5" thickBot="1" x14ac:dyDescent="0.35">
      <c r="N3" s="145" t="s">
        <v>559</v>
      </c>
      <c r="U3" s="147" t="s">
        <v>558</v>
      </c>
      <c r="V3" s="145" t="s">
        <v>560</v>
      </c>
      <c r="AC3" s="145" t="s">
        <v>559</v>
      </c>
      <c r="AQ3" s="145" t="s">
        <v>558</v>
      </c>
    </row>
    <row r="4" spans="1:53" ht="12.5" thickBot="1" x14ac:dyDescent="0.35">
      <c r="B4" s="518"/>
      <c r="C4" s="149"/>
      <c r="D4" s="395"/>
      <c r="E4" s="396"/>
      <c r="F4" s="396"/>
      <c r="G4" s="396"/>
      <c r="H4" s="396"/>
      <c r="I4" s="397"/>
      <c r="L4" s="148"/>
      <c r="M4" s="150"/>
      <c r="N4" s="151" t="s">
        <v>39</v>
      </c>
      <c r="O4" s="152" t="s">
        <v>39</v>
      </c>
      <c r="P4" s="403"/>
      <c r="Q4" s="157"/>
      <c r="S4" s="154"/>
      <c r="T4" s="149"/>
      <c r="U4" s="155" t="s">
        <v>39</v>
      </c>
      <c r="V4" s="151"/>
      <c r="W4" s="156"/>
      <c r="X4" s="782" t="s">
        <v>40</v>
      </c>
      <c r="Y4" s="783"/>
      <c r="AA4" s="154"/>
      <c r="AB4" s="150"/>
      <c r="AC4" s="158"/>
      <c r="AD4" s="158"/>
      <c r="AE4" s="158"/>
      <c r="AF4" s="158"/>
      <c r="AG4" s="158"/>
      <c r="AH4" s="158"/>
      <c r="AI4" s="158"/>
      <c r="AJ4" s="158"/>
      <c r="AK4" s="158"/>
      <c r="AL4" s="153"/>
      <c r="AM4" s="153"/>
      <c r="AO4" s="154"/>
      <c r="AP4" s="149"/>
      <c r="AQ4" s="159"/>
      <c r="AR4" s="157"/>
      <c r="AT4" s="784" t="s">
        <v>965</v>
      </c>
      <c r="AU4" s="785"/>
      <c r="AV4" s="779" t="s">
        <v>966</v>
      </c>
    </row>
    <row r="5" spans="1:53" ht="36.5" thickBot="1" x14ac:dyDescent="0.35">
      <c r="B5" s="519" t="s">
        <v>31</v>
      </c>
      <c r="C5" s="161">
        <v>108</v>
      </c>
      <c r="D5" s="162" t="s">
        <v>502</v>
      </c>
      <c r="E5" s="163" t="s">
        <v>251</v>
      </c>
      <c r="F5" s="163" t="s">
        <v>252</v>
      </c>
      <c r="G5" s="163" t="s">
        <v>41</v>
      </c>
      <c r="H5" s="163" t="s">
        <v>42</v>
      </c>
      <c r="I5" s="164" t="s">
        <v>5</v>
      </c>
      <c r="J5" s="165"/>
      <c r="L5" s="160" t="s">
        <v>31</v>
      </c>
      <c r="M5" s="161">
        <v>108</v>
      </c>
      <c r="N5" s="166" t="s">
        <v>470</v>
      </c>
      <c r="O5" s="167" t="s">
        <v>572</v>
      </c>
      <c r="P5" s="168" t="s">
        <v>43</v>
      </c>
      <c r="Q5" s="169" t="s">
        <v>502</v>
      </c>
      <c r="S5" s="160" t="s">
        <v>31</v>
      </c>
      <c r="T5" s="161">
        <v>108</v>
      </c>
      <c r="U5" s="170" t="s">
        <v>465</v>
      </c>
      <c r="V5" s="171" t="s">
        <v>253</v>
      </c>
      <c r="W5" s="172" t="s">
        <v>254</v>
      </c>
      <c r="X5" s="173" t="s">
        <v>251</v>
      </c>
      <c r="Y5" s="173" t="s">
        <v>193</v>
      </c>
      <c r="AA5" s="160" t="s">
        <v>31</v>
      </c>
      <c r="AB5" s="161">
        <v>108</v>
      </c>
      <c r="AC5" s="167" t="s">
        <v>8</v>
      </c>
      <c r="AD5" s="167" t="s">
        <v>9</v>
      </c>
      <c r="AE5" s="167" t="s">
        <v>10</v>
      </c>
      <c r="AF5" s="167" t="s">
        <v>11</v>
      </c>
      <c r="AG5" s="167" t="s">
        <v>942</v>
      </c>
      <c r="AH5" s="167" t="s">
        <v>943</v>
      </c>
      <c r="AI5" s="167" t="s">
        <v>24</v>
      </c>
      <c r="AJ5" s="167" t="s">
        <v>12</v>
      </c>
      <c r="AK5" s="167" t="s">
        <v>247</v>
      </c>
      <c r="AL5" s="168" t="s">
        <v>48</v>
      </c>
      <c r="AM5" s="168" t="s">
        <v>49</v>
      </c>
      <c r="AO5" s="160" t="s">
        <v>31</v>
      </c>
      <c r="AP5" s="161">
        <v>108</v>
      </c>
      <c r="AQ5" s="166" t="s">
        <v>32</v>
      </c>
      <c r="AR5" s="169" t="s">
        <v>937</v>
      </c>
      <c r="AT5" s="786"/>
      <c r="AU5" s="787"/>
      <c r="AV5" s="780"/>
      <c r="AX5" s="473"/>
      <c r="AY5" s="473"/>
      <c r="AZ5" s="474" t="s">
        <v>1011</v>
      </c>
      <c r="BA5" s="479" t="s">
        <v>1012</v>
      </c>
    </row>
    <row r="6" spans="1:53" ht="17" customHeight="1" thickBot="1" x14ac:dyDescent="0.35">
      <c r="B6" s="519"/>
      <c r="C6" s="1"/>
      <c r="D6" s="398"/>
      <c r="E6" s="399"/>
      <c r="F6" s="399"/>
      <c r="G6" s="399"/>
      <c r="H6" s="399"/>
      <c r="I6" s="400"/>
      <c r="L6" s="160"/>
      <c r="M6" s="174"/>
      <c r="N6" s="175" t="s">
        <v>44</v>
      </c>
      <c r="O6" s="176" t="s">
        <v>45</v>
      </c>
      <c r="P6" s="177" t="s">
        <v>46</v>
      </c>
      <c r="Q6" s="178" t="s">
        <v>47</v>
      </c>
      <c r="S6" s="160"/>
      <c r="T6" s="174"/>
      <c r="U6" s="179" t="s">
        <v>255</v>
      </c>
      <c r="V6" s="175" t="s">
        <v>561</v>
      </c>
      <c r="W6" s="180" t="s">
        <v>562</v>
      </c>
      <c r="X6" s="177" t="s">
        <v>563</v>
      </c>
      <c r="Y6" s="177" t="s">
        <v>564</v>
      </c>
      <c r="AA6" s="160"/>
      <c r="AB6" s="174"/>
      <c r="AC6" s="181" t="s">
        <v>255</v>
      </c>
      <c r="AD6" s="181" t="s">
        <v>256</v>
      </c>
      <c r="AE6" s="181" t="s">
        <v>257</v>
      </c>
      <c r="AF6" s="181" t="s">
        <v>258</v>
      </c>
      <c r="AG6" s="181" t="s">
        <v>259</v>
      </c>
      <c r="AH6" s="181" t="s">
        <v>260</v>
      </c>
      <c r="AI6" s="181" t="s">
        <v>1037</v>
      </c>
      <c r="AJ6" s="181" t="s">
        <v>938</v>
      </c>
      <c r="AK6" s="181" t="s">
        <v>1038</v>
      </c>
      <c r="AL6" s="177"/>
      <c r="AM6" s="177"/>
      <c r="AO6" s="160"/>
      <c r="AP6" s="174"/>
      <c r="AQ6" s="175"/>
      <c r="AR6" s="178"/>
      <c r="AT6" s="435" t="s">
        <v>967</v>
      </c>
      <c r="AU6" s="436" t="s">
        <v>968</v>
      </c>
      <c r="AV6" s="781"/>
      <c r="AX6" s="132">
        <v>108</v>
      </c>
      <c r="AY6" s="112"/>
      <c r="AZ6" s="475"/>
      <c r="BA6" s="475"/>
    </row>
    <row r="7" spans="1:53" ht="13" customHeight="1" thickBot="1" x14ac:dyDescent="0.35">
      <c r="A7" s="490">
        <v>1</v>
      </c>
      <c r="B7" s="522" t="s">
        <v>267</v>
      </c>
      <c r="C7" s="523" t="s">
        <v>198</v>
      </c>
      <c r="D7" s="401">
        <f t="shared" ref="D7" si="0">Q7</f>
        <v>0.75467507962406</v>
      </c>
      <c r="E7" s="401">
        <f t="shared" ref="E7:F7" si="1">X7</f>
        <v>0.33882931024054402</v>
      </c>
      <c r="F7" s="401">
        <f t="shared" si="1"/>
        <v>0.10386807946079424</v>
      </c>
      <c r="G7" s="393">
        <f t="shared" ref="G7:H7" si="2">AL7</f>
        <v>0.53289203787904682</v>
      </c>
      <c r="H7" s="393">
        <f t="shared" si="2"/>
        <v>2.5602346270870422E-3</v>
      </c>
      <c r="I7" s="401">
        <f t="shared" ref="I7" si="3">AR7</f>
        <v>1.8769811245978492E-2</v>
      </c>
      <c r="J7" s="182"/>
      <c r="L7" s="522" t="s">
        <v>267</v>
      </c>
      <c r="M7" s="523" t="s">
        <v>198</v>
      </c>
      <c r="N7" s="183">
        <f>生産者価格評価表!DP7</f>
        <v>8005746</v>
      </c>
      <c r="O7" s="183">
        <f>ABS(生産者価格評価表!DX7)</f>
        <v>1964009</v>
      </c>
      <c r="P7" s="404">
        <f t="shared" ref="P7:P44" si="4">O7/N7</f>
        <v>0.24532492037593998</v>
      </c>
      <c r="Q7" s="404">
        <f t="shared" ref="Q7:Q42" si="5">1-P7</f>
        <v>0.75467507962406</v>
      </c>
      <c r="S7" s="522" t="s">
        <v>267</v>
      </c>
      <c r="T7" s="523" t="s">
        <v>198</v>
      </c>
      <c r="U7" s="184">
        <f>生産者価格評価表!DZ7</f>
        <v>6084208</v>
      </c>
      <c r="V7" s="184">
        <f>雇用!D7</f>
        <v>2061508</v>
      </c>
      <c r="W7" s="184">
        <f>雇用!I7</f>
        <v>631955</v>
      </c>
      <c r="X7" s="393">
        <f>V7/U7</f>
        <v>0.33882931024054402</v>
      </c>
      <c r="Y7" s="393">
        <f>W7/U7</f>
        <v>0.10386807946079424</v>
      </c>
      <c r="AA7" s="522" t="s">
        <v>267</v>
      </c>
      <c r="AB7" s="523" t="s">
        <v>198</v>
      </c>
      <c r="AC7" s="185" cm="1">
        <f t="array" ref="AC7:AK114">TRANSPOSE(生産者価格評価表!D116:DG124)</f>
        <v>15577</v>
      </c>
      <c r="AD7" s="185">
        <v>1194659</v>
      </c>
      <c r="AE7" s="185">
        <v>1381107</v>
      </c>
      <c r="AF7" s="185">
        <v>1185276</v>
      </c>
      <c r="AG7" s="185">
        <v>0</v>
      </c>
      <c r="AH7" s="185">
        <v>159057</v>
      </c>
      <c r="AI7" s="185">
        <v>-693450</v>
      </c>
      <c r="AJ7" s="185">
        <v>3242226</v>
      </c>
      <c r="AK7" s="185">
        <v>6084208</v>
      </c>
      <c r="AL7" s="393">
        <f>+AJ7/AK7</f>
        <v>0.53289203787904682</v>
      </c>
      <c r="AM7" s="393">
        <f>+AC7/AK7</f>
        <v>2.5602346270870422E-3</v>
      </c>
      <c r="AO7" s="522" t="s">
        <v>267</v>
      </c>
      <c r="AP7" s="523" t="s">
        <v>198</v>
      </c>
      <c r="AQ7" s="186">
        <f>'7211'!G7</f>
        <v>3002593</v>
      </c>
      <c r="AR7" s="393">
        <f t="array" ref="AR7:AR114">MMULT(逆行列係数表!D123:DG230,係数表!AQ7:AQ114)/係数表!AQ115</f>
        <v>1.8769811245978492E-2</v>
      </c>
      <c r="AT7" s="437">
        <v>57643225</v>
      </c>
      <c r="AU7" s="438">
        <v>0</v>
      </c>
      <c r="AV7" s="439">
        <f>(+AT7-AU7)/AT7</f>
        <v>1</v>
      </c>
      <c r="AX7" s="522" t="s">
        <v>267</v>
      </c>
      <c r="AY7" s="523" t="s">
        <v>198</v>
      </c>
      <c r="AZ7" s="476">
        <v>22.249787079551641</v>
      </c>
      <c r="BA7" s="526">
        <v>1.5538991613807553</v>
      </c>
    </row>
    <row r="8" spans="1:53" ht="13" customHeight="1" x14ac:dyDescent="0.3">
      <c r="A8" s="490">
        <v>2</v>
      </c>
      <c r="B8" s="522" t="s">
        <v>268</v>
      </c>
      <c r="C8" s="523" t="s">
        <v>199</v>
      </c>
      <c r="D8" s="401">
        <f t="shared" ref="D8:D71" si="6">Q8</f>
        <v>0.9835454354075609</v>
      </c>
      <c r="E8" s="401">
        <f t="shared" ref="E8:E71" si="7">X8</f>
        <v>4.5730493737065912E-2</v>
      </c>
      <c r="F8" s="401">
        <f t="shared" ref="F8:F71" si="8">Y8</f>
        <v>2.1640186785883198E-2</v>
      </c>
      <c r="G8" s="393">
        <f t="shared" ref="G8:G71" si="9">AL8</f>
        <v>0.28846787638061688</v>
      </c>
      <c r="H8" s="393">
        <f t="shared" ref="H8:H71" si="10">AM8</f>
        <v>1.4458892339167895E-3</v>
      </c>
      <c r="I8" s="401">
        <f t="shared" ref="I8:I71" si="11">AR8</f>
        <v>1.0984210031399365E-2</v>
      </c>
      <c r="J8" s="182"/>
      <c r="L8" s="522" t="s">
        <v>268</v>
      </c>
      <c r="M8" s="523" t="s">
        <v>199</v>
      </c>
      <c r="N8" s="183">
        <f>生産者価格評価表!DP8</f>
        <v>3795421</v>
      </c>
      <c r="O8" s="183">
        <f>ABS(生産者価格評価表!DX8)</f>
        <v>62452</v>
      </c>
      <c r="P8" s="404">
        <f t="shared" si="4"/>
        <v>1.6454564592439151E-2</v>
      </c>
      <c r="Q8" s="404">
        <f t="shared" si="5"/>
        <v>0.9835454354075609</v>
      </c>
      <c r="S8" s="522" t="s">
        <v>268</v>
      </c>
      <c r="T8" s="523" t="s">
        <v>199</v>
      </c>
      <c r="U8" s="184">
        <f>生産者価格評価表!DZ8</f>
        <v>3738184</v>
      </c>
      <c r="V8" s="184">
        <f>雇用!D8</f>
        <v>170949</v>
      </c>
      <c r="W8" s="184">
        <f>雇用!I8</f>
        <v>80895</v>
      </c>
      <c r="X8" s="393">
        <f t="shared" ref="X8" si="12">V8/U8</f>
        <v>4.5730493737065912E-2</v>
      </c>
      <c r="Y8" s="393">
        <f t="shared" ref="Y8" si="13">W8/U8</f>
        <v>2.1640186785883198E-2</v>
      </c>
      <c r="AA8" s="522" t="s">
        <v>268</v>
      </c>
      <c r="AB8" s="523" t="s">
        <v>199</v>
      </c>
      <c r="AC8" s="185">
        <v>5405</v>
      </c>
      <c r="AD8" s="185">
        <v>388259</v>
      </c>
      <c r="AE8" s="185">
        <v>158168</v>
      </c>
      <c r="AF8" s="185">
        <v>472957</v>
      </c>
      <c r="AG8" s="185">
        <v>0</v>
      </c>
      <c r="AH8" s="185">
        <v>73610</v>
      </c>
      <c r="AI8" s="185">
        <v>-20053</v>
      </c>
      <c r="AJ8" s="185">
        <v>1078346</v>
      </c>
      <c r="AK8" s="185">
        <v>3738184</v>
      </c>
      <c r="AL8" s="393">
        <f t="shared" ref="AL8:AL71" si="14">+AJ8/AK8</f>
        <v>0.28846787638061688</v>
      </c>
      <c r="AM8" s="393">
        <f t="shared" ref="AM8:AM71" si="15">+AC8/AK8</f>
        <v>1.4458892339167895E-3</v>
      </c>
      <c r="AO8" s="522" t="s">
        <v>268</v>
      </c>
      <c r="AP8" s="523" t="s">
        <v>199</v>
      </c>
      <c r="AQ8" s="186">
        <f>'7211'!G8</f>
        <v>243349</v>
      </c>
      <c r="AR8" s="393">
        <v>1.0984210031399365E-2</v>
      </c>
      <c r="AX8" s="522" t="s">
        <v>268</v>
      </c>
      <c r="AY8" s="523" t="s">
        <v>199</v>
      </c>
      <c r="AZ8" s="477">
        <v>3.2177624133043485</v>
      </c>
      <c r="BA8" s="527">
        <v>0.21974772438490869</v>
      </c>
    </row>
    <row r="9" spans="1:53" ht="13" customHeight="1" x14ac:dyDescent="0.3">
      <c r="A9" s="490">
        <v>3</v>
      </c>
      <c r="B9" s="522" t="s">
        <v>269</v>
      </c>
      <c r="C9" s="523" t="s">
        <v>200</v>
      </c>
      <c r="D9" s="401">
        <f t="shared" si="6"/>
        <v>1</v>
      </c>
      <c r="E9" s="401">
        <f t="shared" si="7"/>
        <v>7.2621035058430719E-2</v>
      </c>
      <c r="F9" s="401">
        <f t="shared" si="8"/>
        <v>5.9904029484477775E-2</v>
      </c>
      <c r="G9" s="393">
        <f t="shared" si="9"/>
        <v>0.60998978260671244</v>
      </c>
      <c r="H9" s="393">
        <f t="shared" si="10"/>
        <v>1.3524362097119972E-3</v>
      </c>
      <c r="I9" s="401">
        <f t="shared" si="11"/>
        <v>1.3334928177777096E-3</v>
      </c>
      <c r="J9" s="182"/>
      <c r="L9" s="522" t="s">
        <v>269</v>
      </c>
      <c r="M9" s="523" t="s">
        <v>200</v>
      </c>
      <c r="N9" s="183">
        <f>生産者価格評価表!DP9</f>
        <v>438468</v>
      </c>
      <c r="O9" s="183">
        <f>ABS(生産者価格評価表!DX9)</f>
        <v>0</v>
      </c>
      <c r="P9" s="404">
        <f t="shared" si="4"/>
        <v>0</v>
      </c>
      <c r="Q9" s="404">
        <f t="shared" si="5"/>
        <v>1</v>
      </c>
      <c r="S9" s="522" t="s">
        <v>269</v>
      </c>
      <c r="T9" s="523" t="s">
        <v>200</v>
      </c>
      <c r="U9" s="184">
        <f>生産者価格評価表!DZ9</f>
        <v>438468</v>
      </c>
      <c r="V9" s="184">
        <f>雇用!D9</f>
        <v>31842</v>
      </c>
      <c r="W9" s="184">
        <f>雇用!I9</f>
        <v>26266</v>
      </c>
      <c r="X9" s="393">
        <f t="shared" ref="X9:X72" si="16">V9/U9</f>
        <v>7.2621035058430719E-2</v>
      </c>
      <c r="Y9" s="393">
        <f t="shared" ref="Y9:Y72" si="17">W9/U9</f>
        <v>5.9904029484477775E-2</v>
      </c>
      <c r="AA9" s="522" t="s">
        <v>269</v>
      </c>
      <c r="AB9" s="523" t="s">
        <v>200</v>
      </c>
      <c r="AC9" s="185">
        <v>593</v>
      </c>
      <c r="AD9" s="185">
        <v>73604</v>
      </c>
      <c r="AE9" s="185">
        <v>104229</v>
      </c>
      <c r="AF9" s="185">
        <v>63930</v>
      </c>
      <c r="AG9" s="185">
        <v>0</v>
      </c>
      <c r="AH9" s="185">
        <v>25116</v>
      </c>
      <c r="AI9" s="185">
        <v>-11</v>
      </c>
      <c r="AJ9" s="185">
        <v>267461</v>
      </c>
      <c r="AK9" s="185">
        <v>438468</v>
      </c>
      <c r="AL9" s="393">
        <f t="shared" si="14"/>
        <v>0.60998978260671244</v>
      </c>
      <c r="AM9" s="393">
        <f t="shared" si="15"/>
        <v>1.3524362097119972E-3</v>
      </c>
      <c r="AO9" s="522" t="s">
        <v>269</v>
      </c>
      <c r="AP9" s="523" t="s">
        <v>200</v>
      </c>
      <c r="AQ9" s="186">
        <f>'7211'!G9</f>
        <v>0</v>
      </c>
      <c r="AR9" s="393">
        <v>1.3334928177777096E-3</v>
      </c>
      <c r="AX9" s="522" t="s">
        <v>269</v>
      </c>
      <c r="AY9" s="523" t="s">
        <v>200</v>
      </c>
      <c r="AZ9" s="477">
        <v>9.6880376235598611</v>
      </c>
      <c r="BA9" s="527">
        <v>0.66522866447558182</v>
      </c>
    </row>
    <row r="10" spans="1:53" ht="13" customHeight="1" x14ac:dyDescent="0.3">
      <c r="A10" s="490">
        <v>4</v>
      </c>
      <c r="B10" s="522" t="s">
        <v>270</v>
      </c>
      <c r="C10" s="523" t="s">
        <v>6</v>
      </c>
      <c r="D10" s="401">
        <f t="shared" si="6"/>
        <v>0.881281980230186</v>
      </c>
      <c r="E10" s="401">
        <f t="shared" si="7"/>
        <v>0.12022409052917203</v>
      </c>
      <c r="F10" s="401">
        <f t="shared" si="8"/>
        <v>7.6621845903212138E-2</v>
      </c>
      <c r="G10" s="393">
        <f t="shared" si="9"/>
        <v>0.57558072321816534</v>
      </c>
      <c r="H10" s="393">
        <f t="shared" si="10"/>
        <v>1.1350695565627936E-2</v>
      </c>
      <c r="I10" s="401">
        <f t="shared" si="11"/>
        <v>1.0849422665004369E-3</v>
      </c>
      <c r="J10" s="182"/>
      <c r="L10" s="522" t="s">
        <v>270</v>
      </c>
      <c r="M10" s="523" t="s">
        <v>6</v>
      </c>
      <c r="N10" s="183">
        <f>生産者価格評価表!DP10</f>
        <v>837236</v>
      </c>
      <c r="O10" s="183">
        <f>ABS(生産者価格評価表!DX10)</f>
        <v>99395</v>
      </c>
      <c r="P10" s="404">
        <f t="shared" si="4"/>
        <v>0.11871801976981401</v>
      </c>
      <c r="Q10" s="404">
        <f t="shared" si="5"/>
        <v>0.881281980230186</v>
      </c>
      <c r="S10" s="522" t="s">
        <v>270</v>
      </c>
      <c r="T10" s="523" t="s">
        <v>6</v>
      </c>
      <c r="U10" s="184">
        <f>生産者価格評価表!DZ10</f>
        <v>752553</v>
      </c>
      <c r="V10" s="184">
        <f>雇用!D10</f>
        <v>90475</v>
      </c>
      <c r="W10" s="184">
        <f>雇用!I10</f>
        <v>57662</v>
      </c>
      <c r="X10" s="393">
        <f t="shared" si="16"/>
        <v>0.12022409052917203</v>
      </c>
      <c r="Y10" s="393">
        <f t="shared" si="17"/>
        <v>7.6621845903212138E-2</v>
      </c>
      <c r="AA10" s="522" t="s">
        <v>270</v>
      </c>
      <c r="AB10" s="523" t="s">
        <v>6</v>
      </c>
      <c r="AC10" s="185">
        <v>8542</v>
      </c>
      <c r="AD10" s="185">
        <v>172951</v>
      </c>
      <c r="AE10" s="185">
        <v>174275</v>
      </c>
      <c r="AF10" s="185">
        <v>60103</v>
      </c>
      <c r="AG10" s="185">
        <v>0</v>
      </c>
      <c r="AH10" s="185">
        <v>25503</v>
      </c>
      <c r="AI10" s="185">
        <v>-8219</v>
      </c>
      <c r="AJ10" s="185">
        <v>433155</v>
      </c>
      <c r="AK10" s="185">
        <v>752553</v>
      </c>
      <c r="AL10" s="393">
        <f t="shared" si="14"/>
        <v>0.57558072321816534</v>
      </c>
      <c r="AM10" s="393">
        <f t="shared" si="15"/>
        <v>1.1350695565627936E-2</v>
      </c>
      <c r="AO10" s="522" t="s">
        <v>270</v>
      </c>
      <c r="AP10" s="523" t="s">
        <v>6</v>
      </c>
      <c r="AQ10" s="186">
        <f>'7211'!G10</f>
        <v>183836</v>
      </c>
      <c r="AR10" s="393">
        <v>1.0849422665004369E-3</v>
      </c>
      <c r="AX10" s="522" t="s">
        <v>270</v>
      </c>
      <c r="AY10" s="523" t="s">
        <v>6</v>
      </c>
      <c r="AZ10" s="477">
        <v>10.854099458691246</v>
      </c>
      <c r="BA10" s="527">
        <v>0.74166763498716282</v>
      </c>
    </row>
    <row r="11" spans="1:53" ht="13" customHeight="1" x14ac:dyDescent="0.3">
      <c r="A11" s="490">
        <v>5</v>
      </c>
      <c r="B11" s="522" t="s">
        <v>271</v>
      </c>
      <c r="C11" s="523" t="s">
        <v>7</v>
      </c>
      <c r="D11" s="401">
        <f t="shared" si="6"/>
        <v>0.87291383959840463</v>
      </c>
      <c r="E11" s="401">
        <f t="shared" si="7"/>
        <v>0.1123596751843762</v>
      </c>
      <c r="F11" s="401">
        <f t="shared" si="8"/>
        <v>5.0663340229725275E-2</v>
      </c>
      <c r="G11" s="393">
        <f t="shared" si="9"/>
        <v>0.54451500224046467</v>
      </c>
      <c r="H11" s="393">
        <f t="shared" si="10"/>
        <v>2.7821691543465754E-2</v>
      </c>
      <c r="I11" s="401">
        <f t="shared" si="11"/>
        <v>4.0387377911681507E-3</v>
      </c>
      <c r="J11" s="182"/>
      <c r="L11" s="522" t="s">
        <v>271</v>
      </c>
      <c r="M11" s="523" t="s">
        <v>7</v>
      </c>
      <c r="N11" s="183">
        <f>生産者価格評価表!DP11</f>
        <v>1504798</v>
      </c>
      <c r="O11" s="183">
        <f>ABS(生産者価格評価表!DX11)</f>
        <v>191239</v>
      </c>
      <c r="P11" s="404">
        <f t="shared" si="4"/>
        <v>0.12708616040159543</v>
      </c>
      <c r="Q11" s="404">
        <f t="shared" si="5"/>
        <v>0.87291383959840463</v>
      </c>
      <c r="S11" s="522" t="s">
        <v>271</v>
      </c>
      <c r="T11" s="523" t="s">
        <v>7</v>
      </c>
      <c r="U11" s="184">
        <f>生産者価格評価表!DZ11</f>
        <v>1352398</v>
      </c>
      <c r="V11" s="184">
        <f>雇用!D11</f>
        <v>151955</v>
      </c>
      <c r="W11" s="184">
        <f>雇用!I11</f>
        <v>68517</v>
      </c>
      <c r="X11" s="393">
        <f t="shared" si="16"/>
        <v>0.1123596751843762</v>
      </c>
      <c r="Y11" s="393">
        <f t="shared" si="17"/>
        <v>5.0663340229725275E-2</v>
      </c>
      <c r="AA11" s="522" t="s">
        <v>271</v>
      </c>
      <c r="AB11" s="523" t="s">
        <v>7</v>
      </c>
      <c r="AC11" s="185">
        <v>37626</v>
      </c>
      <c r="AD11" s="185">
        <v>234985</v>
      </c>
      <c r="AE11" s="185">
        <v>249321</v>
      </c>
      <c r="AF11" s="185">
        <v>176407</v>
      </c>
      <c r="AG11" s="185">
        <v>0</v>
      </c>
      <c r="AH11" s="185">
        <v>40620</v>
      </c>
      <c r="AI11" s="185">
        <v>-2558</v>
      </c>
      <c r="AJ11" s="185">
        <v>736401</v>
      </c>
      <c r="AK11" s="185">
        <v>1352398</v>
      </c>
      <c r="AL11" s="393">
        <f t="shared" si="14"/>
        <v>0.54451500224046467</v>
      </c>
      <c r="AM11" s="393">
        <f t="shared" si="15"/>
        <v>2.7821691543465754E-2</v>
      </c>
      <c r="AO11" s="522" t="s">
        <v>271</v>
      </c>
      <c r="AP11" s="523" t="s">
        <v>7</v>
      </c>
      <c r="AQ11" s="186">
        <f>'7211'!G11</f>
        <v>322740</v>
      </c>
      <c r="AR11" s="393">
        <v>4.0387377911681507E-3</v>
      </c>
      <c r="AX11" s="522" t="s">
        <v>271</v>
      </c>
      <c r="AY11" s="523" t="s">
        <v>7</v>
      </c>
      <c r="AZ11" s="477">
        <v>65.943597571828661</v>
      </c>
      <c r="BA11" s="527">
        <v>4.6752193335782914</v>
      </c>
    </row>
    <row r="12" spans="1:53" ht="13" customHeight="1" x14ac:dyDescent="0.3">
      <c r="A12" s="490">
        <v>6</v>
      </c>
      <c r="B12" s="522" t="s">
        <v>272</v>
      </c>
      <c r="C12" s="523" t="s">
        <v>201</v>
      </c>
      <c r="D12" s="401">
        <f t="shared" si="6"/>
        <v>1.1860901831872384E-2</v>
      </c>
      <c r="E12" s="401">
        <f t="shared" si="7"/>
        <v>1.4594045154732492E-2</v>
      </c>
      <c r="F12" s="401">
        <f t="shared" si="8"/>
        <v>1.4067264673804172E-2</v>
      </c>
      <c r="G12" s="393">
        <f t="shared" si="9"/>
        <v>0.57525170461711961</v>
      </c>
      <c r="H12" s="393">
        <f t="shared" si="10"/>
        <v>2.2725755113851359E-2</v>
      </c>
      <c r="I12" s="401">
        <f t="shared" si="11"/>
        <v>2.5121128600899209E-4</v>
      </c>
      <c r="J12" s="182"/>
      <c r="L12" s="522" t="s">
        <v>272</v>
      </c>
      <c r="M12" s="523" t="s">
        <v>201</v>
      </c>
      <c r="N12" s="183">
        <f>生産者価格評価表!DP12</f>
        <v>11355376</v>
      </c>
      <c r="O12" s="183">
        <f>ABS(生産者価格評価表!DX12)</f>
        <v>11220691</v>
      </c>
      <c r="P12" s="404">
        <f t="shared" si="4"/>
        <v>0.98813909816812762</v>
      </c>
      <c r="Q12" s="404">
        <f t="shared" si="5"/>
        <v>1.1860901831872384E-2</v>
      </c>
      <c r="S12" s="522" t="s">
        <v>272</v>
      </c>
      <c r="T12" s="523" t="s">
        <v>201</v>
      </c>
      <c r="U12" s="184">
        <f>生産者価格評価表!DZ12</f>
        <v>134781</v>
      </c>
      <c r="V12" s="184">
        <f>雇用!D12</f>
        <v>1967</v>
      </c>
      <c r="W12" s="184">
        <f>雇用!I12</f>
        <v>1896</v>
      </c>
      <c r="X12" s="393">
        <f t="shared" si="16"/>
        <v>1.4594045154732492E-2</v>
      </c>
      <c r="Y12" s="393">
        <f t="shared" si="17"/>
        <v>1.4067264673804172E-2</v>
      </c>
      <c r="AA12" s="522" t="s">
        <v>272</v>
      </c>
      <c r="AB12" s="523" t="s">
        <v>201</v>
      </c>
      <c r="AC12" s="185">
        <v>3063</v>
      </c>
      <c r="AD12" s="185">
        <v>15262</v>
      </c>
      <c r="AE12" s="185">
        <v>18212</v>
      </c>
      <c r="AF12" s="185">
        <v>28164</v>
      </c>
      <c r="AG12" s="185">
        <v>0</v>
      </c>
      <c r="AH12" s="185">
        <v>13040</v>
      </c>
      <c r="AI12" s="185">
        <v>-208</v>
      </c>
      <c r="AJ12" s="185">
        <v>77533</v>
      </c>
      <c r="AK12" s="185">
        <v>134781</v>
      </c>
      <c r="AL12" s="393">
        <f t="shared" si="14"/>
        <v>0.57525170461711961</v>
      </c>
      <c r="AM12" s="393">
        <f t="shared" si="15"/>
        <v>2.2725755113851359E-2</v>
      </c>
      <c r="AO12" s="522" t="s">
        <v>272</v>
      </c>
      <c r="AP12" s="523" t="s">
        <v>201</v>
      </c>
      <c r="AQ12" s="186">
        <f>'7211'!G12</f>
        <v>14</v>
      </c>
      <c r="AR12" s="393">
        <v>2.5121128600899209E-4</v>
      </c>
      <c r="AX12" s="522" t="s">
        <v>272</v>
      </c>
      <c r="AY12" s="523" t="s">
        <v>201</v>
      </c>
      <c r="AZ12" s="477">
        <v>33.146713563390179</v>
      </c>
      <c r="BA12" s="527">
        <v>1.8003072911052154</v>
      </c>
    </row>
    <row r="13" spans="1:53" ht="13" customHeight="1" x14ac:dyDescent="0.3">
      <c r="A13" s="490">
        <v>7</v>
      </c>
      <c r="B13" s="522" t="s">
        <v>273</v>
      </c>
      <c r="C13" s="523" t="s">
        <v>274</v>
      </c>
      <c r="D13" s="401">
        <f t="shared" si="6"/>
        <v>0.11618897108469972</v>
      </c>
      <c r="E13" s="401">
        <f t="shared" si="7"/>
        <v>5.2657911867397607E-2</v>
      </c>
      <c r="F13" s="401">
        <f t="shared" si="8"/>
        <v>4.4276115107139594E-2</v>
      </c>
      <c r="G13" s="393">
        <f t="shared" si="9"/>
        <v>0.5601896932951006</v>
      </c>
      <c r="H13" s="393">
        <f t="shared" si="10"/>
        <v>2.1952452939815688E-2</v>
      </c>
      <c r="I13" s="401">
        <f t="shared" si="11"/>
        <v>1.0798897988815626E-4</v>
      </c>
      <c r="J13" s="182"/>
      <c r="L13" s="522" t="s">
        <v>273</v>
      </c>
      <c r="M13" s="523" t="s">
        <v>274</v>
      </c>
      <c r="N13" s="183">
        <f>生産者価格評価表!DP13</f>
        <v>3052467</v>
      </c>
      <c r="O13" s="183">
        <f>ABS(生産者価格評価表!DX13)</f>
        <v>2697804</v>
      </c>
      <c r="P13" s="404">
        <f t="shared" si="4"/>
        <v>0.88381102891530028</v>
      </c>
      <c r="Q13" s="404">
        <f t="shared" si="5"/>
        <v>0.11618897108469972</v>
      </c>
      <c r="S13" s="522" t="s">
        <v>273</v>
      </c>
      <c r="T13" s="523" t="s">
        <v>274</v>
      </c>
      <c r="U13" s="184">
        <f>生産者価格評価表!DZ13</f>
        <v>371758</v>
      </c>
      <c r="V13" s="184">
        <f>雇用!D13</f>
        <v>19576</v>
      </c>
      <c r="W13" s="184">
        <f>雇用!I13</f>
        <v>16460</v>
      </c>
      <c r="X13" s="393">
        <f t="shared" si="16"/>
        <v>5.2657911867397607E-2</v>
      </c>
      <c r="Y13" s="393">
        <f t="shared" si="17"/>
        <v>4.4276115107139594E-2</v>
      </c>
      <c r="AA13" s="522" t="s">
        <v>273</v>
      </c>
      <c r="AB13" s="523" t="s">
        <v>274</v>
      </c>
      <c r="AC13" s="185">
        <v>8161</v>
      </c>
      <c r="AD13" s="185">
        <v>84588</v>
      </c>
      <c r="AE13" s="185">
        <v>48591</v>
      </c>
      <c r="AF13" s="185">
        <v>47361</v>
      </c>
      <c r="AG13" s="185">
        <v>0</v>
      </c>
      <c r="AH13" s="185">
        <v>19559</v>
      </c>
      <c r="AI13" s="185">
        <v>-5</v>
      </c>
      <c r="AJ13" s="185">
        <v>208255</v>
      </c>
      <c r="AK13" s="185">
        <v>371758</v>
      </c>
      <c r="AL13" s="393">
        <f t="shared" si="14"/>
        <v>0.5601896932951006</v>
      </c>
      <c r="AM13" s="393">
        <f t="shared" si="15"/>
        <v>2.1952452939815688E-2</v>
      </c>
      <c r="AO13" s="522" t="s">
        <v>273</v>
      </c>
      <c r="AP13" s="523" t="s">
        <v>274</v>
      </c>
      <c r="AQ13" s="186">
        <f>'7211'!G13</f>
        <v>-5141</v>
      </c>
      <c r="AR13" s="393">
        <v>1.0798897988815626E-4</v>
      </c>
      <c r="AX13" s="522" t="s">
        <v>273</v>
      </c>
      <c r="AY13" s="523" t="s">
        <v>274</v>
      </c>
      <c r="AZ13" s="477">
        <v>22.022577037695608</v>
      </c>
      <c r="BA13" s="527">
        <v>1.5231244513387585</v>
      </c>
    </row>
    <row r="14" spans="1:53" ht="13" customHeight="1" x14ac:dyDescent="0.3">
      <c r="A14" s="490">
        <v>8</v>
      </c>
      <c r="B14" s="522" t="s">
        <v>275</v>
      </c>
      <c r="C14" s="523" t="s">
        <v>202</v>
      </c>
      <c r="D14" s="401">
        <f t="shared" si="6"/>
        <v>0.8457903820890702</v>
      </c>
      <c r="E14" s="401">
        <f t="shared" si="7"/>
        <v>4.4946035045750288E-2</v>
      </c>
      <c r="F14" s="401">
        <f t="shared" si="8"/>
        <v>4.1288335338030169E-2</v>
      </c>
      <c r="G14" s="393">
        <f t="shared" si="9"/>
        <v>0.30810477263555658</v>
      </c>
      <c r="H14" s="393">
        <f t="shared" si="10"/>
        <v>5.8033284325050864E-3</v>
      </c>
      <c r="I14" s="401">
        <f t="shared" si="11"/>
        <v>9.3235789372521749E-2</v>
      </c>
      <c r="J14" s="182"/>
      <c r="L14" s="522" t="s">
        <v>275</v>
      </c>
      <c r="M14" s="523" t="s">
        <v>202</v>
      </c>
      <c r="N14" s="183">
        <f>生産者価格評価表!DP14</f>
        <v>33777543</v>
      </c>
      <c r="O14" s="183">
        <f>ABS(生産者価格評価表!DX14)</f>
        <v>5208822</v>
      </c>
      <c r="P14" s="404">
        <f t="shared" si="4"/>
        <v>0.15420961791092977</v>
      </c>
      <c r="Q14" s="404">
        <f t="shared" si="5"/>
        <v>0.8457903820890702</v>
      </c>
      <c r="S14" s="522" t="s">
        <v>275</v>
      </c>
      <c r="T14" s="523" t="s">
        <v>202</v>
      </c>
      <c r="U14" s="184">
        <f>生産者価格評価表!DZ14</f>
        <v>29099163</v>
      </c>
      <c r="V14" s="184">
        <f>雇用!D14</f>
        <v>1307892</v>
      </c>
      <c r="W14" s="184">
        <f>雇用!I14</f>
        <v>1201456</v>
      </c>
      <c r="X14" s="393">
        <f t="shared" si="16"/>
        <v>4.4946035045750288E-2</v>
      </c>
      <c r="Y14" s="393">
        <f t="shared" si="17"/>
        <v>4.1288335338030169E-2</v>
      </c>
      <c r="AA14" s="522" t="s">
        <v>275</v>
      </c>
      <c r="AB14" s="523" t="s">
        <v>202</v>
      </c>
      <c r="AC14" s="185">
        <v>168872</v>
      </c>
      <c r="AD14" s="185">
        <v>4275571</v>
      </c>
      <c r="AE14" s="185">
        <v>2428037</v>
      </c>
      <c r="AF14" s="185">
        <v>1660050</v>
      </c>
      <c r="AG14" s="185">
        <v>0</v>
      </c>
      <c r="AH14" s="185">
        <v>511483</v>
      </c>
      <c r="AI14" s="185">
        <v>-78422</v>
      </c>
      <c r="AJ14" s="185">
        <v>8965591</v>
      </c>
      <c r="AK14" s="185">
        <v>29099163</v>
      </c>
      <c r="AL14" s="393">
        <f t="shared" si="14"/>
        <v>0.30810477263555658</v>
      </c>
      <c r="AM14" s="393">
        <f t="shared" si="15"/>
        <v>5.8033284325050864E-3</v>
      </c>
      <c r="AO14" s="522" t="s">
        <v>275</v>
      </c>
      <c r="AP14" s="523" t="s">
        <v>202</v>
      </c>
      <c r="AQ14" s="186">
        <f>'7211'!G14</f>
        <v>22197422</v>
      </c>
      <c r="AR14" s="393">
        <v>9.3235789372521749E-2</v>
      </c>
      <c r="AX14" s="522" t="s">
        <v>275</v>
      </c>
      <c r="AY14" s="523" t="s">
        <v>202</v>
      </c>
      <c r="AZ14" s="477">
        <v>3.7442247078210409</v>
      </c>
      <c r="BA14" s="527">
        <v>0.21091728826912273</v>
      </c>
    </row>
    <row r="15" spans="1:53" ht="13" customHeight="1" x14ac:dyDescent="0.3">
      <c r="A15" s="490">
        <v>9</v>
      </c>
      <c r="B15" s="522" t="s">
        <v>276</v>
      </c>
      <c r="C15" s="523" t="s">
        <v>277</v>
      </c>
      <c r="D15" s="401">
        <f t="shared" si="6"/>
        <v>0.91865416720174653</v>
      </c>
      <c r="E15" s="401">
        <f t="shared" si="7"/>
        <v>1.8070912631030195E-2</v>
      </c>
      <c r="F15" s="401">
        <f t="shared" si="8"/>
        <v>1.6237755578147425E-2</v>
      </c>
      <c r="G15" s="393">
        <f t="shared" si="9"/>
        <v>0.49453165727796533</v>
      </c>
      <c r="H15" s="393">
        <f t="shared" si="10"/>
        <v>4.0920211317615413E-3</v>
      </c>
      <c r="I15" s="401">
        <f t="shared" si="11"/>
        <v>1.8154672676885267E-2</v>
      </c>
      <c r="J15" s="182"/>
      <c r="L15" s="522" t="s">
        <v>276</v>
      </c>
      <c r="M15" s="523" t="s">
        <v>277</v>
      </c>
      <c r="N15" s="183">
        <f>生産者価格評価表!DP15</f>
        <v>6229600</v>
      </c>
      <c r="O15" s="183">
        <f>ABS(生産者価格評価表!DX15)</f>
        <v>506752</v>
      </c>
      <c r="P15" s="404">
        <f t="shared" si="4"/>
        <v>8.1345832798253498E-2</v>
      </c>
      <c r="Q15" s="404">
        <f t="shared" si="5"/>
        <v>0.91865416720174653</v>
      </c>
      <c r="S15" s="522" t="s">
        <v>276</v>
      </c>
      <c r="T15" s="523" t="s">
        <v>277</v>
      </c>
      <c r="U15" s="184">
        <f>生産者価格評価表!DZ15</f>
        <v>5846744</v>
      </c>
      <c r="V15" s="184">
        <f>雇用!D15</f>
        <v>105656</v>
      </c>
      <c r="W15" s="184">
        <f>雇用!I15</f>
        <v>94938</v>
      </c>
      <c r="X15" s="393">
        <f t="shared" si="16"/>
        <v>1.8070912631030195E-2</v>
      </c>
      <c r="Y15" s="393">
        <f t="shared" si="17"/>
        <v>1.6237755578147425E-2</v>
      </c>
      <c r="AA15" s="522" t="s">
        <v>276</v>
      </c>
      <c r="AB15" s="523" t="s">
        <v>277</v>
      </c>
      <c r="AC15" s="185">
        <v>23925</v>
      </c>
      <c r="AD15" s="185">
        <v>488718</v>
      </c>
      <c r="AE15" s="185">
        <v>500445</v>
      </c>
      <c r="AF15" s="185">
        <v>568610</v>
      </c>
      <c r="AG15" s="185">
        <v>0</v>
      </c>
      <c r="AH15" s="185">
        <v>1310428</v>
      </c>
      <c r="AI15" s="185">
        <v>-726</v>
      </c>
      <c r="AJ15" s="185">
        <v>2891400</v>
      </c>
      <c r="AK15" s="185">
        <v>5846744</v>
      </c>
      <c r="AL15" s="393">
        <f t="shared" si="14"/>
        <v>0.49453165727796533</v>
      </c>
      <c r="AM15" s="393">
        <f t="shared" si="15"/>
        <v>4.0920211317615413E-3</v>
      </c>
      <c r="AO15" s="522" t="s">
        <v>276</v>
      </c>
      <c r="AP15" s="523" t="s">
        <v>277</v>
      </c>
      <c r="AQ15" s="186">
        <f>'7211'!G15</f>
        <v>4398655</v>
      </c>
      <c r="AR15" s="393">
        <v>1.8154672676885267E-2</v>
      </c>
      <c r="AX15" s="522" t="s">
        <v>276</v>
      </c>
      <c r="AY15" s="523" t="s">
        <v>277</v>
      </c>
      <c r="AZ15" s="477">
        <v>5.7217499398996141</v>
      </c>
      <c r="BA15" s="527">
        <v>0.31226784068595526</v>
      </c>
    </row>
    <row r="16" spans="1:53" ht="13" customHeight="1" x14ac:dyDescent="0.3">
      <c r="A16" s="490">
        <v>10</v>
      </c>
      <c r="B16" s="522" t="s">
        <v>278</v>
      </c>
      <c r="C16" s="523" t="s">
        <v>203</v>
      </c>
      <c r="D16" s="401">
        <f t="shared" si="6"/>
        <v>0.89233530156761809</v>
      </c>
      <c r="E16" s="401">
        <f t="shared" si="7"/>
        <v>1.3825842358805096E-2</v>
      </c>
      <c r="F16" s="401">
        <f t="shared" si="8"/>
        <v>1.2132772985721825E-2</v>
      </c>
      <c r="G16" s="393">
        <f t="shared" si="9"/>
        <v>0.26023491838657303</v>
      </c>
      <c r="H16" s="393">
        <f t="shared" si="10"/>
        <v>1.9984098243457228E-3</v>
      </c>
      <c r="I16" s="401">
        <f t="shared" si="11"/>
        <v>4.2888484455073216E-3</v>
      </c>
      <c r="J16" s="182"/>
      <c r="L16" s="522" t="s">
        <v>278</v>
      </c>
      <c r="M16" s="523" t="s">
        <v>203</v>
      </c>
      <c r="N16" s="183">
        <f>生産者価格評価表!DP16</f>
        <v>1664436</v>
      </c>
      <c r="O16" s="183">
        <f>ABS(生産者価格評価表!DX16)</f>
        <v>179201</v>
      </c>
      <c r="P16" s="404">
        <f t="shared" si="4"/>
        <v>0.1076646984323819</v>
      </c>
      <c r="Q16" s="404">
        <f t="shared" si="5"/>
        <v>0.89233530156761809</v>
      </c>
      <c r="S16" s="522" t="s">
        <v>278</v>
      </c>
      <c r="T16" s="523" t="s">
        <v>203</v>
      </c>
      <c r="U16" s="184">
        <f>生産者価格評価表!DZ16</f>
        <v>1496690</v>
      </c>
      <c r="V16" s="184">
        <f>雇用!D16</f>
        <v>20693</v>
      </c>
      <c r="W16" s="184">
        <f>雇用!I16</f>
        <v>18159</v>
      </c>
      <c r="X16" s="393">
        <f t="shared" si="16"/>
        <v>1.3825842358805096E-2</v>
      </c>
      <c r="Y16" s="393">
        <f t="shared" si="17"/>
        <v>1.2132772985721825E-2</v>
      </c>
      <c r="AA16" s="522" t="s">
        <v>278</v>
      </c>
      <c r="AB16" s="523" t="s">
        <v>203</v>
      </c>
      <c r="AC16" s="185">
        <v>2991</v>
      </c>
      <c r="AD16" s="185">
        <v>89641</v>
      </c>
      <c r="AE16" s="185">
        <v>190771</v>
      </c>
      <c r="AF16" s="185">
        <v>58311</v>
      </c>
      <c r="AG16" s="185">
        <v>0</v>
      </c>
      <c r="AH16" s="185">
        <v>49860</v>
      </c>
      <c r="AI16" s="185">
        <v>-2083</v>
      </c>
      <c r="AJ16" s="185">
        <v>389491</v>
      </c>
      <c r="AK16" s="185">
        <v>1496690</v>
      </c>
      <c r="AL16" s="393">
        <f t="shared" si="14"/>
        <v>0.26023491838657303</v>
      </c>
      <c r="AM16" s="393">
        <f t="shared" si="15"/>
        <v>1.9984098243457228E-3</v>
      </c>
      <c r="AO16" s="522" t="s">
        <v>278</v>
      </c>
      <c r="AP16" s="523" t="s">
        <v>203</v>
      </c>
      <c r="AQ16" s="186">
        <f>'7211'!G16</f>
        <v>222331</v>
      </c>
      <c r="AR16" s="393">
        <v>4.2888484455073216E-3</v>
      </c>
      <c r="AX16" s="522" t="s">
        <v>278</v>
      </c>
      <c r="AY16" s="523" t="s">
        <v>203</v>
      </c>
      <c r="AZ16" s="477">
        <v>1.8815895534850031</v>
      </c>
      <c r="BA16" s="527">
        <v>0.11019136566841062</v>
      </c>
    </row>
    <row r="17" spans="1:53" ht="13" customHeight="1" x14ac:dyDescent="0.3">
      <c r="A17" s="490">
        <v>11</v>
      </c>
      <c r="B17" s="522" t="s">
        <v>279</v>
      </c>
      <c r="C17" s="523" t="s">
        <v>204</v>
      </c>
      <c r="D17" s="401">
        <f t="shared" si="6"/>
        <v>0.47833389710612284</v>
      </c>
      <c r="E17" s="401">
        <f t="shared" si="7"/>
        <v>4.4210726282067885E-3</v>
      </c>
      <c r="F17" s="401">
        <f t="shared" si="8"/>
        <v>4.4130544998353203E-3</v>
      </c>
      <c r="G17" s="393">
        <f t="shared" si="9"/>
        <v>0.83908233137567645</v>
      </c>
      <c r="H17" s="393">
        <f t="shared" si="10"/>
        <v>1.9514890897944029E-3</v>
      </c>
      <c r="I17" s="401">
        <f t="shared" si="11"/>
        <v>5.417946981179686E-3</v>
      </c>
      <c r="J17" s="182"/>
      <c r="L17" s="522" t="s">
        <v>279</v>
      </c>
      <c r="M17" s="523" t="s">
        <v>204</v>
      </c>
      <c r="N17" s="183">
        <f>生産者価格評価表!DP17</f>
        <v>3337633</v>
      </c>
      <c r="O17" s="183">
        <f>ABS(生産者価格評価表!DX17)</f>
        <v>1741130</v>
      </c>
      <c r="P17" s="404">
        <f t="shared" si="4"/>
        <v>0.52166610289387716</v>
      </c>
      <c r="Q17" s="404">
        <f t="shared" si="5"/>
        <v>0.47833389710612284</v>
      </c>
      <c r="S17" s="522" t="s">
        <v>279</v>
      </c>
      <c r="T17" s="523" t="s">
        <v>204</v>
      </c>
      <c r="U17" s="184">
        <f>生産者価格評価表!DZ17</f>
        <v>1621326</v>
      </c>
      <c r="V17" s="184">
        <f>雇用!D17</f>
        <v>7168</v>
      </c>
      <c r="W17" s="184">
        <f>雇用!I17</f>
        <v>7155</v>
      </c>
      <c r="X17" s="393">
        <f t="shared" si="16"/>
        <v>4.4210726282067885E-3</v>
      </c>
      <c r="Y17" s="393">
        <f t="shared" si="17"/>
        <v>4.4130544998353203E-3</v>
      </c>
      <c r="AA17" s="522" t="s">
        <v>279</v>
      </c>
      <c r="AB17" s="523" t="s">
        <v>204</v>
      </c>
      <c r="AC17" s="185">
        <v>3164</v>
      </c>
      <c r="AD17" s="185">
        <v>84050</v>
      </c>
      <c r="AE17" s="185">
        <v>113894</v>
      </c>
      <c r="AF17" s="185">
        <v>104829</v>
      </c>
      <c r="AG17" s="185">
        <v>0</v>
      </c>
      <c r="AH17" s="185">
        <v>1054491</v>
      </c>
      <c r="AI17" s="185">
        <v>-2</v>
      </c>
      <c r="AJ17" s="185">
        <v>1360426</v>
      </c>
      <c r="AK17" s="185">
        <v>1621326</v>
      </c>
      <c r="AL17" s="393">
        <f t="shared" si="14"/>
        <v>0.83908233137567645</v>
      </c>
      <c r="AM17" s="393">
        <f t="shared" si="15"/>
        <v>1.9514890897944029E-3</v>
      </c>
      <c r="AO17" s="522" t="s">
        <v>279</v>
      </c>
      <c r="AP17" s="523" t="s">
        <v>204</v>
      </c>
      <c r="AQ17" s="186">
        <f>'7211'!G17</f>
        <v>3146956</v>
      </c>
      <c r="AR17" s="393">
        <v>5.417946981179686E-3</v>
      </c>
      <c r="AX17" s="522" t="s">
        <v>279</v>
      </c>
      <c r="AY17" s="523" t="s">
        <v>204</v>
      </c>
      <c r="AZ17" s="477">
        <v>0.17864226916436576</v>
      </c>
      <c r="BA17" s="527">
        <v>3.6883698226511789E-3</v>
      </c>
    </row>
    <row r="18" spans="1:53" ht="13" customHeight="1" x14ac:dyDescent="0.3">
      <c r="A18" s="490">
        <v>12</v>
      </c>
      <c r="B18" s="522" t="s">
        <v>280</v>
      </c>
      <c r="C18" s="523" t="s">
        <v>205</v>
      </c>
      <c r="D18" s="401">
        <f t="shared" si="6"/>
        <v>0.64160993491434126</v>
      </c>
      <c r="E18" s="401">
        <f t="shared" si="7"/>
        <v>0.10928778127050308</v>
      </c>
      <c r="F18" s="401">
        <f t="shared" si="8"/>
        <v>7.2312554381545144E-2</v>
      </c>
      <c r="G18" s="393">
        <f t="shared" si="9"/>
        <v>0.4420422962880225</v>
      </c>
      <c r="H18" s="393">
        <f t="shared" si="10"/>
        <v>9.1318757749516838E-3</v>
      </c>
      <c r="I18" s="401">
        <f t="shared" si="11"/>
        <v>1.2860704808854517E-3</v>
      </c>
      <c r="J18" s="182"/>
      <c r="L18" s="522" t="s">
        <v>280</v>
      </c>
      <c r="M18" s="523" t="s">
        <v>205</v>
      </c>
      <c r="N18" s="183">
        <f>生産者価格評価表!DP18</f>
        <v>1069360</v>
      </c>
      <c r="O18" s="183">
        <f>ABS(生産者価格評価表!DX18)</f>
        <v>383248</v>
      </c>
      <c r="P18" s="404">
        <f t="shared" si="4"/>
        <v>0.35839006508565874</v>
      </c>
      <c r="Q18" s="404">
        <f t="shared" si="5"/>
        <v>0.64160993491434126</v>
      </c>
      <c r="S18" s="522" t="s">
        <v>280</v>
      </c>
      <c r="T18" s="523" t="s">
        <v>205</v>
      </c>
      <c r="U18" s="184">
        <f>生産者価格評価表!DZ18</f>
        <v>1065389</v>
      </c>
      <c r="V18" s="184">
        <f>雇用!D18</f>
        <v>116434</v>
      </c>
      <c r="W18" s="184">
        <f>雇用!I18</f>
        <v>77041</v>
      </c>
      <c r="X18" s="393">
        <f t="shared" si="16"/>
        <v>0.10928778127050308</v>
      </c>
      <c r="Y18" s="393">
        <f t="shared" si="17"/>
        <v>7.2312554381545144E-2</v>
      </c>
      <c r="AA18" s="522" t="s">
        <v>280</v>
      </c>
      <c r="AB18" s="523" t="s">
        <v>205</v>
      </c>
      <c r="AC18" s="185">
        <v>9729</v>
      </c>
      <c r="AD18" s="185">
        <v>290686</v>
      </c>
      <c r="AE18" s="185">
        <v>-7385</v>
      </c>
      <c r="AF18" s="185">
        <v>200525</v>
      </c>
      <c r="AG18" s="185">
        <v>0</v>
      </c>
      <c r="AH18" s="185">
        <v>-22604</v>
      </c>
      <c r="AI18" s="185">
        <v>-4</v>
      </c>
      <c r="AJ18" s="185">
        <v>470947</v>
      </c>
      <c r="AK18" s="185">
        <v>1065389</v>
      </c>
      <c r="AL18" s="393">
        <f t="shared" si="14"/>
        <v>0.4420422962880225</v>
      </c>
      <c r="AM18" s="393">
        <f t="shared" si="15"/>
        <v>9.1318757749516838E-3</v>
      </c>
      <c r="AO18" s="522" t="s">
        <v>280</v>
      </c>
      <c r="AP18" s="523" t="s">
        <v>205</v>
      </c>
      <c r="AQ18" s="186">
        <f>'7211'!G18</f>
        <v>82293</v>
      </c>
      <c r="AR18" s="393">
        <v>1.2860704808854517E-3</v>
      </c>
      <c r="AX18" s="522" t="s">
        <v>280</v>
      </c>
      <c r="AY18" s="523" t="s">
        <v>205</v>
      </c>
      <c r="AZ18" s="477">
        <v>11.471176695191083</v>
      </c>
      <c r="BA18" s="527">
        <v>0.65671947174511425</v>
      </c>
    </row>
    <row r="19" spans="1:53" ht="13" customHeight="1" x14ac:dyDescent="0.3">
      <c r="A19" s="490">
        <v>13</v>
      </c>
      <c r="B19" s="522" t="s">
        <v>281</v>
      </c>
      <c r="C19" s="523" t="s">
        <v>282</v>
      </c>
      <c r="D19" s="401">
        <f t="shared" si="6"/>
        <v>0.29041219414333219</v>
      </c>
      <c r="E19" s="401">
        <f t="shared" si="7"/>
        <v>0.12545698378510181</v>
      </c>
      <c r="F19" s="401">
        <f t="shared" si="8"/>
        <v>8.842361929532247E-2</v>
      </c>
      <c r="G19" s="393">
        <f t="shared" si="9"/>
        <v>0.4257704447244009</v>
      </c>
      <c r="H19" s="393">
        <f t="shared" si="10"/>
        <v>8.5682935749989836E-3</v>
      </c>
      <c r="I19" s="401">
        <f t="shared" si="11"/>
        <v>4.5770601328289249E-3</v>
      </c>
      <c r="J19" s="182"/>
      <c r="L19" s="522" t="s">
        <v>281</v>
      </c>
      <c r="M19" s="523" t="s">
        <v>282</v>
      </c>
      <c r="N19" s="183">
        <f>生産者価格評価表!DP19</f>
        <v>5944165</v>
      </c>
      <c r="O19" s="183">
        <f>ABS(生産者価格評価表!DX19)</f>
        <v>4217907</v>
      </c>
      <c r="P19" s="404">
        <f t="shared" si="4"/>
        <v>0.70958780585666781</v>
      </c>
      <c r="Q19" s="404">
        <f t="shared" si="5"/>
        <v>0.29041219414333219</v>
      </c>
      <c r="S19" s="522" t="s">
        <v>281</v>
      </c>
      <c r="T19" s="523" t="s">
        <v>282</v>
      </c>
      <c r="U19" s="184">
        <f>生産者価格評価表!DZ19</f>
        <v>1845525</v>
      </c>
      <c r="V19" s="184">
        <f>雇用!D19</f>
        <v>231534</v>
      </c>
      <c r="W19" s="184">
        <f>雇用!I19</f>
        <v>163188</v>
      </c>
      <c r="X19" s="393">
        <f t="shared" si="16"/>
        <v>0.12545698378510181</v>
      </c>
      <c r="Y19" s="393">
        <f t="shared" si="17"/>
        <v>8.842361929532247E-2</v>
      </c>
      <c r="AA19" s="522" t="s">
        <v>281</v>
      </c>
      <c r="AB19" s="523" t="s">
        <v>282</v>
      </c>
      <c r="AC19" s="185">
        <v>15813</v>
      </c>
      <c r="AD19" s="185">
        <v>540296</v>
      </c>
      <c r="AE19" s="185">
        <v>5291</v>
      </c>
      <c r="AF19" s="185">
        <v>172815</v>
      </c>
      <c r="AG19" s="185">
        <v>0</v>
      </c>
      <c r="AH19" s="185">
        <v>51560</v>
      </c>
      <c r="AI19" s="185">
        <v>-5</v>
      </c>
      <c r="AJ19" s="185">
        <v>785770</v>
      </c>
      <c r="AK19" s="185">
        <v>1845525</v>
      </c>
      <c r="AL19" s="393">
        <f t="shared" si="14"/>
        <v>0.4257704447244009</v>
      </c>
      <c r="AM19" s="393">
        <f t="shared" si="15"/>
        <v>8.5682935749989836E-3</v>
      </c>
      <c r="AO19" s="522" t="s">
        <v>281</v>
      </c>
      <c r="AP19" s="523" t="s">
        <v>282</v>
      </c>
      <c r="AQ19" s="186">
        <f>'7211'!G19</f>
        <v>3714907</v>
      </c>
      <c r="AR19" s="393">
        <v>4.5770601328289249E-3</v>
      </c>
      <c r="AX19" s="522" t="s">
        <v>281</v>
      </c>
      <c r="AY19" s="523" t="s">
        <v>282</v>
      </c>
      <c r="AZ19" s="477">
        <v>2.8305917544207908</v>
      </c>
      <c r="BA19" s="527">
        <v>0.15029593461534665</v>
      </c>
    </row>
    <row r="20" spans="1:53" ht="13" customHeight="1" x14ac:dyDescent="0.3">
      <c r="A20" s="490">
        <v>14</v>
      </c>
      <c r="B20" s="522" t="s">
        <v>283</v>
      </c>
      <c r="C20" s="523" t="s">
        <v>284</v>
      </c>
      <c r="D20" s="401">
        <f t="shared" si="6"/>
        <v>0.70580250469042016</v>
      </c>
      <c r="E20" s="401">
        <f t="shared" si="7"/>
        <v>5.6638762408199844E-2</v>
      </c>
      <c r="F20" s="401">
        <f t="shared" si="8"/>
        <v>4.1316946738772647E-2</v>
      </c>
      <c r="G20" s="393">
        <f t="shared" si="9"/>
        <v>0.44602713366881624</v>
      </c>
      <c r="H20" s="393">
        <f t="shared" si="10"/>
        <v>5.9660054883358057E-3</v>
      </c>
      <c r="I20" s="401">
        <f t="shared" si="11"/>
        <v>1.3440368405715304E-3</v>
      </c>
      <c r="J20" s="182"/>
      <c r="L20" s="522" t="s">
        <v>283</v>
      </c>
      <c r="M20" s="523" t="s">
        <v>284</v>
      </c>
      <c r="N20" s="183">
        <f>生産者価格評価表!DP20</f>
        <v>3319532</v>
      </c>
      <c r="O20" s="183">
        <f>ABS(生産者価格評価表!DX20)</f>
        <v>976598</v>
      </c>
      <c r="P20" s="404">
        <f t="shared" si="4"/>
        <v>0.29419749530957978</v>
      </c>
      <c r="Q20" s="404">
        <f t="shared" si="5"/>
        <v>0.70580250469042016</v>
      </c>
      <c r="S20" s="522" t="s">
        <v>283</v>
      </c>
      <c r="T20" s="523" t="s">
        <v>284</v>
      </c>
      <c r="U20" s="184">
        <f>生産者価格評価表!DZ20</f>
        <v>2363558</v>
      </c>
      <c r="V20" s="184">
        <f>雇用!D20</f>
        <v>133869</v>
      </c>
      <c r="W20" s="184">
        <f>雇用!I20</f>
        <v>97655</v>
      </c>
      <c r="X20" s="393">
        <f t="shared" si="16"/>
        <v>5.6638762408199844E-2</v>
      </c>
      <c r="Y20" s="393">
        <f t="shared" si="17"/>
        <v>4.1316946738772647E-2</v>
      </c>
      <c r="AA20" s="522" t="s">
        <v>283</v>
      </c>
      <c r="AB20" s="523" t="s">
        <v>284</v>
      </c>
      <c r="AC20" s="185">
        <v>14101</v>
      </c>
      <c r="AD20" s="185">
        <v>384622</v>
      </c>
      <c r="AE20" s="185">
        <v>364479</v>
      </c>
      <c r="AF20" s="185">
        <v>193009</v>
      </c>
      <c r="AG20" s="185">
        <v>0</v>
      </c>
      <c r="AH20" s="185">
        <v>98013</v>
      </c>
      <c r="AI20" s="185">
        <v>-13</v>
      </c>
      <c r="AJ20" s="185">
        <v>1054211</v>
      </c>
      <c r="AK20" s="185">
        <v>2363558</v>
      </c>
      <c r="AL20" s="393">
        <f t="shared" si="14"/>
        <v>0.44602713366881624</v>
      </c>
      <c r="AM20" s="393">
        <f t="shared" si="15"/>
        <v>5.9660054883358057E-3</v>
      </c>
      <c r="AO20" s="522" t="s">
        <v>283</v>
      </c>
      <c r="AP20" s="523" t="s">
        <v>284</v>
      </c>
      <c r="AQ20" s="186">
        <f>'7211'!G20</f>
        <v>49969</v>
      </c>
      <c r="AR20" s="393">
        <v>1.3440368405715304E-3</v>
      </c>
      <c r="AX20" s="522" t="s">
        <v>283</v>
      </c>
      <c r="AY20" s="523" t="s">
        <v>284</v>
      </c>
      <c r="AZ20" s="477">
        <v>3.6778160507198532</v>
      </c>
      <c r="BA20" s="527">
        <v>0.14232904562970966</v>
      </c>
    </row>
    <row r="21" spans="1:53" ht="13" customHeight="1" x14ac:dyDescent="0.3">
      <c r="A21" s="490">
        <v>15</v>
      </c>
      <c r="B21" s="522" t="s">
        <v>285</v>
      </c>
      <c r="C21" s="523" t="s">
        <v>206</v>
      </c>
      <c r="D21" s="401">
        <f t="shared" si="6"/>
        <v>0.6986528524050698</v>
      </c>
      <c r="E21" s="401">
        <f t="shared" si="7"/>
        <v>8.7562251925717011E-2</v>
      </c>
      <c r="F21" s="401">
        <f t="shared" si="8"/>
        <v>5.7906497176763876E-2</v>
      </c>
      <c r="G21" s="393">
        <f t="shared" si="9"/>
        <v>0.42143476687479536</v>
      </c>
      <c r="H21" s="393">
        <f t="shared" si="10"/>
        <v>1.0608819525420614E-2</v>
      </c>
      <c r="I21" s="401">
        <f t="shared" si="11"/>
        <v>1.8403566536178062E-3</v>
      </c>
      <c r="J21" s="182"/>
      <c r="L21" s="522" t="s">
        <v>285</v>
      </c>
      <c r="M21" s="523" t="s">
        <v>206</v>
      </c>
      <c r="N21" s="183">
        <f>生産者価格評価表!DP21</f>
        <v>2411614</v>
      </c>
      <c r="O21" s="183">
        <f>ABS(生産者価格評価表!DX21)</f>
        <v>726733</v>
      </c>
      <c r="P21" s="404">
        <f t="shared" si="4"/>
        <v>0.3013471475949302</v>
      </c>
      <c r="Q21" s="404">
        <f t="shared" si="5"/>
        <v>0.6986528524050698</v>
      </c>
      <c r="S21" s="522" t="s">
        <v>285</v>
      </c>
      <c r="T21" s="523" t="s">
        <v>206</v>
      </c>
      <c r="U21" s="184">
        <f>生産者価格評価表!DZ21</f>
        <v>1740910</v>
      </c>
      <c r="V21" s="184">
        <f>雇用!D21</f>
        <v>152438</v>
      </c>
      <c r="W21" s="184">
        <f>雇用!I21</f>
        <v>100810</v>
      </c>
      <c r="X21" s="393">
        <f t="shared" si="16"/>
        <v>8.7562251925717011E-2</v>
      </c>
      <c r="Y21" s="393">
        <f t="shared" si="17"/>
        <v>5.7906497176763876E-2</v>
      </c>
      <c r="AA21" s="522" t="s">
        <v>285</v>
      </c>
      <c r="AB21" s="523" t="s">
        <v>206</v>
      </c>
      <c r="AC21" s="185">
        <v>18469</v>
      </c>
      <c r="AD21" s="185">
        <v>413328</v>
      </c>
      <c r="AE21" s="185">
        <v>150832</v>
      </c>
      <c r="AF21" s="185">
        <v>87404</v>
      </c>
      <c r="AG21" s="185">
        <v>0</v>
      </c>
      <c r="AH21" s="185">
        <v>63651</v>
      </c>
      <c r="AI21" s="185">
        <v>-4</v>
      </c>
      <c r="AJ21" s="185">
        <v>733680</v>
      </c>
      <c r="AK21" s="185">
        <v>1740910</v>
      </c>
      <c r="AL21" s="393">
        <f t="shared" si="14"/>
        <v>0.42143476687479536</v>
      </c>
      <c r="AM21" s="393">
        <f t="shared" si="15"/>
        <v>1.0608819525420614E-2</v>
      </c>
      <c r="AO21" s="522" t="s">
        <v>285</v>
      </c>
      <c r="AP21" s="523" t="s">
        <v>206</v>
      </c>
      <c r="AQ21" s="186">
        <f>'7211'!G21</f>
        <v>139328</v>
      </c>
      <c r="AR21" s="393">
        <v>1.8403566536178062E-3</v>
      </c>
      <c r="AX21" s="522" t="s">
        <v>285</v>
      </c>
      <c r="AY21" s="523" t="s">
        <v>206</v>
      </c>
      <c r="AZ21" s="477">
        <v>0.91280782882135514</v>
      </c>
      <c r="BA21" s="527">
        <v>5.5099496956729423E-2</v>
      </c>
    </row>
    <row r="22" spans="1:53" ht="13" customHeight="1" x14ac:dyDescent="0.3">
      <c r="A22" s="490">
        <v>16</v>
      </c>
      <c r="B22" s="522" t="s">
        <v>286</v>
      </c>
      <c r="C22" s="523" t="s">
        <v>207</v>
      </c>
      <c r="D22" s="401">
        <f t="shared" si="6"/>
        <v>0.92319655596290762</v>
      </c>
      <c r="E22" s="401">
        <f t="shared" si="7"/>
        <v>1.5952138603651154E-2</v>
      </c>
      <c r="F22" s="401">
        <f t="shared" si="8"/>
        <v>1.5093389017494532E-2</v>
      </c>
      <c r="G22" s="393">
        <f t="shared" si="9"/>
        <v>0.25369942558670083</v>
      </c>
      <c r="H22" s="393">
        <f t="shared" si="10"/>
        <v>1.0557953932121559E-2</v>
      </c>
      <c r="I22" s="401">
        <f t="shared" si="11"/>
        <v>4.7892964198402383E-3</v>
      </c>
      <c r="J22" s="182"/>
      <c r="L22" s="522" t="s">
        <v>286</v>
      </c>
      <c r="M22" s="523" t="s">
        <v>207</v>
      </c>
      <c r="N22" s="183">
        <f>生産者価格評価表!DP22</f>
        <v>3895893</v>
      </c>
      <c r="O22" s="183">
        <f>ABS(生産者価格評価表!DX22)</f>
        <v>299218</v>
      </c>
      <c r="P22" s="404">
        <f t="shared" si="4"/>
        <v>7.6803444037092397E-2</v>
      </c>
      <c r="Q22" s="404">
        <f t="shared" si="5"/>
        <v>0.92319655596290762</v>
      </c>
      <c r="S22" s="522" t="s">
        <v>286</v>
      </c>
      <c r="T22" s="523" t="s">
        <v>207</v>
      </c>
      <c r="U22" s="184">
        <f>生産者価格評価表!DZ22</f>
        <v>3814849</v>
      </c>
      <c r="V22" s="184">
        <f>雇用!D22</f>
        <v>60855</v>
      </c>
      <c r="W22" s="184">
        <f>雇用!I22</f>
        <v>57579</v>
      </c>
      <c r="X22" s="393">
        <f t="shared" si="16"/>
        <v>1.5952138603651154E-2</v>
      </c>
      <c r="Y22" s="393">
        <f t="shared" si="17"/>
        <v>1.5093389017494532E-2</v>
      </c>
      <c r="AA22" s="522" t="s">
        <v>286</v>
      </c>
      <c r="AB22" s="523" t="s">
        <v>207</v>
      </c>
      <c r="AC22" s="185">
        <v>40277</v>
      </c>
      <c r="AD22" s="185">
        <v>373000</v>
      </c>
      <c r="AE22" s="185">
        <v>178147</v>
      </c>
      <c r="AF22" s="185">
        <v>283571</v>
      </c>
      <c r="AG22" s="185">
        <v>0</v>
      </c>
      <c r="AH22" s="185">
        <v>92832</v>
      </c>
      <c r="AI22" s="185">
        <v>-2</v>
      </c>
      <c r="AJ22" s="185">
        <v>967825</v>
      </c>
      <c r="AK22" s="185">
        <v>3814849</v>
      </c>
      <c r="AL22" s="393">
        <f t="shared" si="14"/>
        <v>0.25369942558670083</v>
      </c>
      <c r="AM22" s="393">
        <f t="shared" si="15"/>
        <v>1.0557953932121559E-2</v>
      </c>
      <c r="AO22" s="522" t="s">
        <v>286</v>
      </c>
      <c r="AP22" s="523" t="s">
        <v>207</v>
      </c>
      <c r="AQ22" s="186">
        <f>'7211'!G22</f>
        <v>-87035</v>
      </c>
      <c r="AR22" s="393">
        <v>4.7892964198402383E-3</v>
      </c>
      <c r="AX22" s="522" t="s">
        <v>286</v>
      </c>
      <c r="AY22" s="523" t="s">
        <v>207</v>
      </c>
      <c r="AZ22" s="477">
        <v>43.27937455970666</v>
      </c>
      <c r="BA22" s="527">
        <v>2.1943394825207641</v>
      </c>
    </row>
    <row r="23" spans="1:53" ht="13" customHeight="1" x14ac:dyDescent="0.3">
      <c r="A23" s="490">
        <v>17</v>
      </c>
      <c r="B23" s="522" t="s">
        <v>287</v>
      </c>
      <c r="C23" s="523" t="s">
        <v>208</v>
      </c>
      <c r="D23" s="401">
        <f t="shared" si="6"/>
        <v>0.95179962413977426</v>
      </c>
      <c r="E23" s="401">
        <f t="shared" si="7"/>
        <v>5.0015351454582274E-2</v>
      </c>
      <c r="F23" s="401">
        <f t="shared" si="8"/>
        <v>4.4088923123153316E-2</v>
      </c>
      <c r="G23" s="393">
        <f t="shared" si="9"/>
        <v>0.45144779411952662</v>
      </c>
      <c r="H23" s="393">
        <f t="shared" si="10"/>
        <v>1.2243388578688204E-2</v>
      </c>
      <c r="I23" s="401">
        <f t="shared" si="11"/>
        <v>6.695180038560837E-3</v>
      </c>
      <c r="J23" s="182"/>
      <c r="L23" s="522" t="s">
        <v>287</v>
      </c>
      <c r="M23" s="523" t="s">
        <v>208</v>
      </c>
      <c r="N23" s="183">
        <f>生産者価格評価表!DP23</f>
        <v>3569412</v>
      </c>
      <c r="O23" s="183">
        <f>ABS(生産者価格評価表!DX23)</f>
        <v>172047</v>
      </c>
      <c r="P23" s="404">
        <f t="shared" si="4"/>
        <v>4.8200375860225721E-2</v>
      </c>
      <c r="Q23" s="404">
        <f t="shared" si="5"/>
        <v>0.95179962413977426</v>
      </c>
      <c r="S23" s="522" t="s">
        <v>287</v>
      </c>
      <c r="T23" s="523" t="s">
        <v>208</v>
      </c>
      <c r="U23" s="184">
        <f>生産者価格評価表!DZ23</f>
        <v>3520839</v>
      </c>
      <c r="V23" s="184">
        <f>雇用!D23</f>
        <v>176096</v>
      </c>
      <c r="W23" s="184">
        <f>雇用!I23</f>
        <v>155230</v>
      </c>
      <c r="X23" s="393">
        <f t="shared" si="16"/>
        <v>5.0015351454582274E-2</v>
      </c>
      <c r="Y23" s="393">
        <f t="shared" si="17"/>
        <v>4.4088923123153316E-2</v>
      </c>
      <c r="AA23" s="522" t="s">
        <v>287</v>
      </c>
      <c r="AB23" s="523" t="s">
        <v>208</v>
      </c>
      <c r="AC23" s="185">
        <v>43107</v>
      </c>
      <c r="AD23" s="185">
        <v>790930</v>
      </c>
      <c r="AE23" s="185">
        <v>356818</v>
      </c>
      <c r="AF23" s="185">
        <v>233274</v>
      </c>
      <c r="AG23" s="185">
        <v>0</v>
      </c>
      <c r="AH23" s="185">
        <v>165351</v>
      </c>
      <c r="AI23" s="185">
        <v>-5</v>
      </c>
      <c r="AJ23" s="185">
        <v>1589475</v>
      </c>
      <c r="AK23" s="185">
        <v>3520839</v>
      </c>
      <c r="AL23" s="393">
        <f t="shared" si="14"/>
        <v>0.45144779411952662</v>
      </c>
      <c r="AM23" s="393">
        <f t="shared" si="15"/>
        <v>1.2243388578688204E-2</v>
      </c>
      <c r="AO23" s="522" t="s">
        <v>287</v>
      </c>
      <c r="AP23" s="523" t="s">
        <v>208</v>
      </c>
      <c r="AQ23" s="186">
        <f>'7211'!G23</f>
        <v>321097</v>
      </c>
      <c r="AR23" s="393">
        <v>6.695180038560837E-3</v>
      </c>
      <c r="AX23" s="522" t="s">
        <v>287</v>
      </c>
      <c r="AY23" s="523" t="s">
        <v>208</v>
      </c>
      <c r="AZ23" s="477">
        <v>18.383926489896826</v>
      </c>
      <c r="BA23" s="527">
        <v>0.18173965270067535</v>
      </c>
    </row>
    <row r="24" spans="1:53" ht="13" customHeight="1" x14ac:dyDescent="0.3">
      <c r="A24" s="490">
        <v>18</v>
      </c>
      <c r="B24" s="522" t="s">
        <v>288</v>
      </c>
      <c r="C24" s="523" t="s">
        <v>289</v>
      </c>
      <c r="D24" s="401">
        <f t="shared" si="6"/>
        <v>0.97949358837391876</v>
      </c>
      <c r="E24" s="401">
        <f t="shared" si="7"/>
        <v>8.9456490706243313E-2</v>
      </c>
      <c r="F24" s="401">
        <f t="shared" si="8"/>
        <v>7.6331201564563828E-2</v>
      </c>
      <c r="G24" s="393">
        <f t="shared" si="9"/>
        <v>0.60609184668781557</v>
      </c>
      <c r="H24" s="393">
        <f t="shared" si="10"/>
        <v>1.3160273602951808E-2</v>
      </c>
      <c r="I24" s="401">
        <f t="shared" si="11"/>
        <v>6.3822897284940439E-3</v>
      </c>
      <c r="J24" s="182"/>
      <c r="L24" s="522" t="s">
        <v>288</v>
      </c>
      <c r="M24" s="523" t="s">
        <v>289</v>
      </c>
      <c r="N24" s="183">
        <f>生産者価格評価表!DP24</f>
        <v>4151287</v>
      </c>
      <c r="O24" s="183">
        <f>ABS(生産者価格評価表!DX24)</f>
        <v>85128</v>
      </c>
      <c r="P24" s="404">
        <f t="shared" si="4"/>
        <v>2.0506411626081262E-2</v>
      </c>
      <c r="Q24" s="404">
        <f t="shared" si="5"/>
        <v>0.97949358837391876</v>
      </c>
      <c r="S24" s="522" t="s">
        <v>288</v>
      </c>
      <c r="T24" s="523" t="s">
        <v>289</v>
      </c>
      <c r="U24" s="184">
        <f>生産者価格評価表!DZ24</f>
        <v>4087529</v>
      </c>
      <c r="V24" s="184">
        <f>雇用!D24</f>
        <v>365656</v>
      </c>
      <c r="W24" s="184">
        <f>雇用!I24</f>
        <v>312006</v>
      </c>
      <c r="X24" s="393">
        <f t="shared" si="16"/>
        <v>8.9456490706243313E-2</v>
      </c>
      <c r="Y24" s="393">
        <f t="shared" si="17"/>
        <v>7.6331201564563828E-2</v>
      </c>
      <c r="AA24" s="522" t="s">
        <v>288</v>
      </c>
      <c r="AB24" s="523" t="s">
        <v>289</v>
      </c>
      <c r="AC24" s="185">
        <v>53793</v>
      </c>
      <c r="AD24" s="185">
        <v>1183513</v>
      </c>
      <c r="AE24" s="185">
        <v>550570</v>
      </c>
      <c r="AF24" s="185">
        <v>505920</v>
      </c>
      <c r="AG24" s="185">
        <v>0</v>
      </c>
      <c r="AH24" s="185">
        <v>183631</v>
      </c>
      <c r="AI24" s="185">
        <v>-9</v>
      </c>
      <c r="AJ24" s="185">
        <v>2477418</v>
      </c>
      <c r="AK24" s="185">
        <v>4087529</v>
      </c>
      <c r="AL24" s="393">
        <f t="shared" si="14"/>
        <v>0.60609184668781557</v>
      </c>
      <c r="AM24" s="393">
        <f t="shared" si="15"/>
        <v>1.3160273602951808E-2</v>
      </c>
      <c r="AO24" s="522" t="s">
        <v>288</v>
      </c>
      <c r="AP24" s="523" t="s">
        <v>289</v>
      </c>
      <c r="AQ24" s="186">
        <f>'7211'!G24</f>
        <v>35737</v>
      </c>
      <c r="AR24" s="393">
        <v>6.3822897284940439E-3</v>
      </c>
      <c r="AX24" s="522" t="s">
        <v>288</v>
      </c>
      <c r="AY24" s="523" t="s">
        <v>289</v>
      </c>
      <c r="AZ24" s="477">
        <v>2.3146438183993805</v>
      </c>
      <c r="BA24" s="527">
        <v>0.1253268789550479</v>
      </c>
    </row>
    <row r="25" spans="1:53" ht="13" customHeight="1" x14ac:dyDescent="0.3">
      <c r="A25" s="490">
        <v>19</v>
      </c>
      <c r="B25" s="522" t="s">
        <v>290</v>
      </c>
      <c r="C25" s="523" t="s">
        <v>209</v>
      </c>
      <c r="D25" s="401">
        <f t="shared" si="6"/>
        <v>0.77665045629813512</v>
      </c>
      <c r="E25" s="401">
        <f t="shared" si="7"/>
        <v>2.1698128160017753E-2</v>
      </c>
      <c r="F25" s="401">
        <f t="shared" si="8"/>
        <v>2.0382609798234353E-2</v>
      </c>
      <c r="G25" s="393">
        <f t="shared" si="9"/>
        <v>0.37336313061670867</v>
      </c>
      <c r="H25" s="393">
        <f t="shared" si="10"/>
        <v>2.6218439446531312E-2</v>
      </c>
      <c r="I25" s="401">
        <f t="shared" si="11"/>
        <v>7.9521702148511791E-4</v>
      </c>
      <c r="J25" s="182"/>
      <c r="L25" s="522" t="s">
        <v>290</v>
      </c>
      <c r="M25" s="523" t="s">
        <v>209</v>
      </c>
      <c r="N25" s="183">
        <f>生産者価格評価表!DP25</f>
        <v>393164</v>
      </c>
      <c r="O25" s="183">
        <f>ABS(生産者価格評価表!DX25)</f>
        <v>87813</v>
      </c>
      <c r="P25" s="404">
        <f t="shared" si="4"/>
        <v>0.22334954370186488</v>
      </c>
      <c r="Q25" s="404">
        <f t="shared" si="5"/>
        <v>0.77665045629813512</v>
      </c>
      <c r="S25" s="522" t="s">
        <v>290</v>
      </c>
      <c r="T25" s="523" t="s">
        <v>209</v>
      </c>
      <c r="U25" s="184">
        <f>生産者価格評価表!DZ25</f>
        <v>315465</v>
      </c>
      <c r="V25" s="184">
        <f>雇用!D25</f>
        <v>6845</v>
      </c>
      <c r="W25" s="184">
        <f>雇用!I25</f>
        <v>6430</v>
      </c>
      <c r="X25" s="393">
        <f t="shared" si="16"/>
        <v>2.1698128160017753E-2</v>
      </c>
      <c r="Y25" s="393">
        <f t="shared" si="17"/>
        <v>2.0382609798234353E-2</v>
      </c>
      <c r="AA25" s="522" t="s">
        <v>290</v>
      </c>
      <c r="AB25" s="523" t="s">
        <v>209</v>
      </c>
      <c r="AC25" s="185">
        <v>8271</v>
      </c>
      <c r="AD25" s="185">
        <v>33056</v>
      </c>
      <c r="AE25" s="185">
        <v>32047</v>
      </c>
      <c r="AF25" s="185">
        <v>31851</v>
      </c>
      <c r="AG25" s="185">
        <v>0</v>
      </c>
      <c r="AH25" s="185">
        <v>12559</v>
      </c>
      <c r="AI25" s="185">
        <v>-1</v>
      </c>
      <c r="AJ25" s="185">
        <v>117783</v>
      </c>
      <c r="AK25" s="185">
        <v>315465</v>
      </c>
      <c r="AL25" s="393">
        <f t="shared" si="14"/>
        <v>0.37336313061670867</v>
      </c>
      <c r="AM25" s="393">
        <f t="shared" si="15"/>
        <v>2.6218439446531312E-2</v>
      </c>
      <c r="AO25" s="522" t="s">
        <v>290</v>
      </c>
      <c r="AP25" s="523" t="s">
        <v>209</v>
      </c>
      <c r="AQ25" s="186">
        <f>'7211'!G25</f>
        <v>6377</v>
      </c>
      <c r="AR25" s="393">
        <v>7.9521702148511791E-4</v>
      </c>
      <c r="AX25" s="522" t="s">
        <v>290</v>
      </c>
      <c r="AY25" s="523" t="s">
        <v>209</v>
      </c>
      <c r="AZ25" s="477">
        <v>109.21670264792267</v>
      </c>
      <c r="BA25" s="527">
        <v>6.4788859949307254</v>
      </c>
    </row>
    <row r="26" spans="1:53" ht="13" customHeight="1" x14ac:dyDescent="0.3">
      <c r="A26" s="490">
        <v>20</v>
      </c>
      <c r="B26" s="522" t="s">
        <v>291</v>
      </c>
      <c r="C26" s="523" t="s">
        <v>292</v>
      </c>
      <c r="D26" s="401">
        <f t="shared" si="6"/>
        <v>0.73344898731242569</v>
      </c>
      <c r="E26" s="401">
        <f t="shared" si="7"/>
        <v>2.005138498668313E-2</v>
      </c>
      <c r="F26" s="401">
        <f t="shared" si="8"/>
        <v>1.925771859980252E-2</v>
      </c>
      <c r="G26" s="393">
        <f t="shared" si="9"/>
        <v>0.45245746437068468</v>
      </c>
      <c r="H26" s="393">
        <f t="shared" si="10"/>
        <v>8.0897313642608881E-3</v>
      </c>
      <c r="I26" s="401">
        <f t="shared" si="11"/>
        <v>1.6056707159056202E-3</v>
      </c>
      <c r="J26" s="182"/>
      <c r="L26" s="522" t="s">
        <v>291</v>
      </c>
      <c r="M26" s="523" t="s">
        <v>292</v>
      </c>
      <c r="N26" s="183">
        <f>生産者価格評価表!DP26</f>
        <v>2143751</v>
      </c>
      <c r="O26" s="183">
        <f>ABS(生産者価格評価表!DX26)</f>
        <v>571419</v>
      </c>
      <c r="P26" s="404">
        <f t="shared" si="4"/>
        <v>0.26655101268757425</v>
      </c>
      <c r="Q26" s="404">
        <f t="shared" si="5"/>
        <v>0.73344898731242569</v>
      </c>
      <c r="S26" s="522" t="s">
        <v>291</v>
      </c>
      <c r="T26" s="523" t="s">
        <v>292</v>
      </c>
      <c r="U26" s="184">
        <f>生産者価格評価表!DZ26</f>
        <v>2188577</v>
      </c>
      <c r="V26" s="184">
        <f>雇用!D26</f>
        <v>43884</v>
      </c>
      <c r="W26" s="184">
        <f>雇用!I26</f>
        <v>42147</v>
      </c>
      <c r="X26" s="393">
        <f t="shared" si="16"/>
        <v>2.005138498668313E-2</v>
      </c>
      <c r="Y26" s="393">
        <f t="shared" si="17"/>
        <v>1.925771859980252E-2</v>
      </c>
      <c r="AA26" s="522" t="s">
        <v>291</v>
      </c>
      <c r="AB26" s="523" t="s">
        <v>292</v>
      </c>
      <c r="AC26" s="185">
        <v>17705</v>
      </c>
      <c r="AD26" s="185">
        <v>248026</v>
      </c>
      <c r="AE26" s="185">
        <v>410680</v>
      </c>
      <c r="AF26" s="185">
        <v>286819</v>
      </c>
      <c r="AG26" s="185">
        <v>0</v>
      </c>
      <c r="AH26" s="185">
        <v>27029</v>
      </c>
      <c r="AI26" s="185">
        <v>-21</v>
      </c>
      <c r="AJ26" s="185">
        <v>990238</v>
      </c>
      <c r="AK26" s="185">
        <v>2188577</v>
      </c>
      <c r="AL26" s="393">
        <f t="shared" si="14"/>
        <v>0.45245746437068468</v>
      </c>
      <c r="AM26" s="393">
        <f t="shared" si="15"/>
        <v>8.0897313642608881E-3</v>
      </c>
      <c r="AO26" s="522" t="s">
        <v>291</v>
      </c>
      <c r="AP26" s="523" t="s">
        <v>292</v>
      </c>
      <c r="AQ26" s="186">
        <f>'7211'!G26</f>
        <v>10802</v>
      </c>
      <c r="AR26" s="393">
        <v>1.6056707159056202E-3</v>
      </c>
      <c r="AX26" s="522" t="s">
        <v>291</v>
      </c>
      <c r="AY26" s="523" t="s">
        <v>292</v>
      </c>
      <c r="AZ26" s="477">
        <v>13.888028005355707</v>
      </c>
      <c r="BA26" s="527">
        <v>0.76765721814342114</v>
      </c>
    </row>
    <row r="27" spans="1:53" ht="13" customHeight="1" x14ac:dyDescent="0.3">
      <c r="A27" s="490">
        <v>21</v>
      </c>
      <c r="B27" s="522" t="s">
        <v>293</v>
      </c>
      <c r="C27" s="523" t="s">
        <v>294</v>
      </c>
      <c r="D27" s="401">
        <f t="shared" si="6"/>
        <v>0.98670867867662171</v>
      </c>
      <c r="E27" s="401">
        <f t="shared" si="7"/>
        <v>2.3932639651895928E-3</v>
      </c>
      <c r="F27" s="401">
        <f t="shared" si="8"/>
        <v>2.3864786886580711E-3</v>
      </c>
      <c r="G27" s="393">
        <f t="shared" si="9"/>
        <v>0.12890329090758404</v>
      </c>
      <c r="H27" s="393">
        <f t="shared" si="10"/>
        <v>9.2231294567756078E-4</v>
      </c>
      <c r="I27" s="401">
        <f t="shared" si="11"/>
        <v>1.1621728556389687E-3</v>
      </c>
      <c r="J27" s="182"/>
      <c r="L27" s="522" t="s">
        <v>293</v>
      </c>
      <c r="M27" s="523" t="s">
        <v>294</v>
      </c>
      <c r="N27" s="183">
        <f>生産者価格評価表!DP27</f>
        <v>1824875</v>
      </c>
      <c r="O27" s="183">
        <f>ABS(生産者価格評価表!DX27)</f>
        <v>24255</v>
      </c>
      <c r="P27" s="404">
        <f t="shared" si="4"/>
        <v>1.3291321323378314E-2</v>
      </c>
      <c r="Q27" s="404">
        <f t="shared" si="5"/>
        <v>0.98670867867662171</v>
      </c>
      <c r="S27" s="522" t="s">
        <v>293</v>
      </c>
      <c r="T27" s="523" t="s">
        <v>294</v>
      </c>
      <c r="U27" s="184">
        <f>生産者価格評価表!DZ27</f>
        <v>2063291</v>
      </c>
      <c r="V27" s="184">
        <f>雇用!D27</f>
        <v>4938</v>
      </c>
      <c r="W27" s="184">
        <f>雇用!I27</f>
        <v>4924</v>
      </c>
      <c r="X27" s="393">
        <f t="shared" si="16"/>
        <v>2.3932639651895928E-3</v>
      </c>
      <c r="Y27" s="393">
        <f t="shared" si="17"/>
        <v>2.3864786886580711E-3</v>
      </c>
      <c r="AA27" s="522" t="s">
        <v>293</v>
      </c>
      <c r="AB27" s="523" t="s">
        <v>294</v>
      </c>
      <c r="AC27" s="185">
        <v>1903</v>
      </c>
      <c r="AD27" s="185">
        <v>41080</v>
      </c>
      <c r="AE27" s="185">
        <v>126293</v>
      </c>
      <c r="AF27" s="185">
        <v>115340</v>
      </c>
      <c r="AG27" s="185">
        <v>0</v>
      </c>
      <c r="AH27" s="185">
        <v>-18649</v>
      </c>
      <c r="AI27" s="185">
        <v>-2</v>
      </c>
      <c r="AJ27" s="185">
        <v>265965</v>
      </c>
      <c r="AK27" s="185">
        <v>2063291</v>
      </c>
      <c r="AL27" s="393">
        <f t="shared" si="14"/>
        <v>0.12890329090758404</v>
      </c>
      <c r="AM27" s="393">
        <f t="shared" si="15"/>
        <v>9.2231294567756078E-4</v>
      </c>
      <c r="AO27" s="522" t="s">
        <v>293</v>
      </c>
      <c r="AP27" s="523" t="s">
        <v>294</v>
      </c>
      <c r="AQ27" s="186">
        <f>'7211'!G27</f>
        <v>0</v>
      </c>
      <c r="AR27" s="393">
        <v>1.1621728556389687E-3</v>
      </c>
      <c r="AX27" s="522" t="s">
        <v>293</v>
      </c>
      <c r="AY27" s="523" t="s">
        <v>294</v>
      </c>
      <c r="AZ27" s="477">
        <v>121.83073989904051</v>
      </c>
      <c r="BA27" s="527">
        <v>6.3708437873268196</v>
      </c>
    </row>
    <row r="28" spans="1:53" ht="13" customHeight="1" x14ac:dyDescent="0.3">
      <c r="A28" s="490">
        <v>22</v>
      </c>
      <c r="B28" s="522" t="s">
        <v>295</v>
      </c>
      <c r="C28" s="523" t="s">
        <v>296</v>
      </c>
      <c r="D28" s="401">
        <f t="shared" si="6"/>
        <v>0.62885848335175498</v>
      </c>
      <c r="E28" s="401">
        <f t="shared" si="7"/>
        <v>1.4330853914742859E-2</v>
      </c>
      <c r="F28" s="401">
        <f t="shared" si="8"/>
        <v>1.4039179094256548E-2</v>
      </c>
      <c r="G28" s="393">
        <f t="shared" si="9"/>
        <v>0.27912184622491482</v>
      </c>
      <c r="H28" s="393">
        <f t="shared" si="10"/>
        <v>8.9595229418353069E-3</v>
      </c>
      <c r="I28" s="401">
        <f t="shared" si="11"/>
        <v>2.8546217063312273E-3</v>
      </c>
      <c r="J28" s="182"/>
      <c r="L28" s="522" t="s">
        <v>295</v>
      </c>
      <c r="M28" s="523" t="s">
        <v>296</v>
      </c>
      <c r="N28" s="183">
        <f>生産者価格評価表!DP28</f>
        <v>5026716</v>
      </c>
      <c r="O28" s="183">
        <f>ABS(生産者価格評価表!DX28)</f>
        <v>1865623</v>
      </c>
      <c r="P28" s="404">
        <f t="shared" si="4"/>
        <v>0.37114151664824507</v>
      </c>
      <c r="Q28" s="404">
        <f t="shared" si="5"/>
        <v>0.62885848335175498</v>
      </c>
      <c r="S28" s="522" t="s">
        <v>295</v>
      </c>
      <c r="T28" s="523" t="s">
        <v>296</v>
      </c>
      <c r="U28" s="184">
        <f>生産者価格評価表!DZ28</f>
        <v>4563301</v>
      </c>
      <c r="V28" s="184">
        <f>雇用!D28</f>
        <v>65396</v>
      </c>
      <c r="W28" s="184">
        <f>雇用!I28</f>
        <v>64065</v>
      </c>
      <c r="X28" s="393">
        <f t="shared" si="16"/>
        <v>1.4330853914742859E-2</v>
      </c>
      <c r="Y28" s="393">
        <f t="shared" si="17"/>
        <v>1.4039179094256548E-2</v>
      </c>
      <c r="AA28" s="522" t="s">
        <v>295</v>
      </c>
      <c r="AB28" s="523" t="s">
        <v>296</v>
      </c>
      <c r="AC28" s="185">
        <v>40885</v>
      </c>
      <c r="AD28" s="185">
        <v>428256</v>
      </c>
      <c r="AE28" s="185">
        <v>196348</v>
      </c>
      <c r="AF28" s="185">
        <v>629178</v>
      </c>
      <c r="AG28" s="185">
        <v>0</v>
      </c>
      <c r="AH28" s="185">
        <v>-20942</v>
      </c>
      <c r="AI28" s="185">
        <v>-8</v>
      </c>
      <c r="AJ28" s="185">
        <v>1273717</v>
      </c>
      <c r="AK28" s="185">
        <v>4563301</v>
      </c>
      <c r="AL28" s="393">
        <f t="shared" si="14"/>
        <v>0.27912184622491482</v>
      </c>
      <c r="AM28" s="393">
        <f t="shared" si="15"/>
        <v>8.9595229418353069E-3</v>
      </c>
      <c r="AO28" s="522" t="s">
        <v>295</v>
      </c>
      <c r="AP28" s="523" t="s">
        <v>296</v>
      </c>
      <c r="AQ28" s="186">
        <f>'7211'!G28</f>
        <v>111</v>
      </c>
      <c r="AR28" s="393">
        <v>2.8546217063312273E-3</v>
      </c>
      <c r="AX28" s="522" t="s">
        <v>295</v>
      </c>
      <c r="AY28" s="523" t="s">
        <v>296</v>
      </c>
      <c r="AZ28" s="477">
        <v>51.449876312645458</v>
      </c>
      <c r="BA28" s="527">
        <v>3.1136813906280776</v>
      </c>
    </row>
    <row r="29" spans="1:53" ht="13" customHeight="1" x14ac:dyDescent="0.3">
      <c r="A29" s="490">
        <v>23</v>
      </c>
      <c r="B29" s="522" t="s">
        <v>297</v>
      </c>
      <c r="C29" s="523" t="s">
        <v>210</v>
      </c>
      <c r="D29" s="401">
        <f t="shared" si="6"/>
        <v>0.64903698607010607</v>
      </c>
      <c r="E29" s="401">
        <f t="shared" si="7"/>
        <v>1.1127067714315042E-2</v>
      </c>
      <c r="F29" s="401">
        <f t="shared" si="8"/>
        <v>1.0972612529559526E-2</v>
      </c>
      <c r="G29" s="393">
        <f t="shared" si="9"/>
        <v>0.29280151685643513</v>
      </c>
      <c r="H29" s="393">
        <f t="shared" si="10"/>
        <v>4.7241982371773149E-3</v>
      </c>
      <c r="I29" s="401">
        <f t="shared" si="11"/>
        <v>1.2203894257663552E-3</v>
      </c>
      <c r="J29" s="182"/>
      <c r="L29" s="522" t="s">
        <v>297</v>
      </c>
      <c r="M29" s="523" t="s">
        <v>210</v>
      </c>
      <c r="N29" s="183">
        <f>生産者価格評価表!DP29</f>
        <v>1723703</v>
      </c>
      <c r="O29" s="183">
        <f>ABS(生産者価格評価表!DX29)</f>
        <v>604956</v>
      </c>
      <c r="P29" s="404">
        <f t="shared" si="4"/>
        <v>0.35096301392989393</v>
      </c>
      <c r="Q29" s="404">
        <f t="shared" si="5"/>
        <v>0.64903698607010607</v>
      </c>
      <c r="S29" s="522" t="s">
        <v>297</v>
      </c>
      <c r="T29" s="523" t="s">
        <v>210</v>
      </c>
      <c r="U29" s="184">
        <f>生産者価格評価表!DZ29</f>
        <v>2065324</v>
      </c>
      <c r="V29" s="184">
        <f>雇用!D29</f>
        <v>22981</v>
      </c>
      <c r="W29" s="184">
        <f>雇用!I29</f>
        <v>22662</v>
      </c>
      <c r="X29" s="393">
        <f t="shared" si="16"/>
        <v>1.1127067714315042E-2</v>
      </c>
      <c r="Y29" s="393">
        <f t="shared" si="17"/>
        <v>1.0972612529559526E-2</v>
      </c>
      <c r="AA29" s="522" t="s">
        <v>297</v>
      </c>
      <c r="AB29" s="523" t="s">
        <v>210</v>
      </c>
      <c r="AC29" s="185">
        <v>9757</v>
      </c>
      <c r="AD29" s="185">
        <v>174831</v>
      </c>
      <c r="AE29" s="185">
        <v>186251</v>
      </c>
      <c r="AF29" s="185">
        <v>278402</v>
      </c>
      <c r="AG29" s="185">
        <v>0</v>
      </c>
      <c r="AH29" s="185">
        <v>-44504</v>
      </c>
      <c r="AI29" s="185">
        <v>-7</v>
      </c>
      <c r="AJ29" s="185">
        <v>604730</v>
      </c>
      <c r="AK29" s="185">
        <v>2065324</v>
      </c>
      <c r="AL29" s="393">
        <f t="shared" si="14"/>
        <v>0.29280151685643513</v>
      </c>
      <c r="AM29" s="393">
        <f t="shared" si="15"/>
        <v>4.7241982371773149E-3</v>
      </c>
      <c r="AO29" s="522" t="s">
        <v>297</v>
      </c>
      <c r="AP29" s="523" t="s">
        <v>210</v>
      </c>
      <c r="AQ29" s="186">
        <f>'7211'!G29</f>
        <v>0</v>
      </c>
      <c r="AR29" s="393">
        <v>1.2203894257663552E-3</v>
      </c>
      <c r="AX29" s="522" t="s">
        <v>297</v>
      </c>
      <c r="AY29" s="523" t="s">
        <v>210</v>
      </c>
      <c r="AZ29" s="477">
        <v>1.9695594668743566</v>
      </c>
      <c r="BA29" s="527">
        <v>8.4685413187517794E-2</v>
      </c>
    </row>
    <row r="30" spans="1:53" ht="13" customHeight="1" x14ac:dyDescent="0.3">
      <c r="A30" s="490">
        <v>24</v>
      </c>
      <c r="B30" s="522" t="s">
        <v>298</v>
      </c>
      <c r="C30" s="523" t="s">
        <v>211</v>
      </c>
      <c r="D30" s="401">
        <f t="shared" si="6"/>
        <v>0.75933682482412501</v>
      </c>
      <c r="E30" s="401">
        <f t="shared" si="7"/>
        <v>3.6478409632292437E-2</v>
      </c>
      <c r="F30" s="401">
        <f t="shared" si="8"/>
        <v>3.5926198622720777E-2</v>
      </c>
      <c r="G30" s="393">
        <f t="shared" si="9"/>
        <v>0.40537431244315475</v>
      </c>
      <c r="H30" s="393">
        <f t="shared" si="10"/>
        <v>1.2175711377712331E-2</v>
      </c>
      <c r="I30" s="401">
        <f t="shared" si="11"/>
        <v>4.2951741507197953E-4</v>
      </c>
      <c r="J30" s="182"/>
      <c r="L30" s="522" t="s">
        <v>298</v>
      </c>
      <c r="M30" s="523" t="s">
        <v>211</v>
      </c>
      <c r="N30" s="183">
        <f>生産者価格評価表!DP30</f>
        <v>320398</v>
      </c>
      <c r="O30" s="183">
        <f>ABS(生産者価格評価表!DX30)</f>
        <v>77108</v>
      </c>
      <c r="P30" s="404">
        <f t="shared" si="4"/>
        <v>0.24066317517587502</v>
      </c>
      <c r="Q30" s="404">
        <f t="shared" si="5"/>
        <v>0.75933682482412501</v>
      </c>
      <c r="S30" s="522" t="s">
        <v>298</v>
      </c>
      <c r="T30" s="523" t="s">
        <v>211</v>
      </c>
      <c r="U30" s="184">
        <f>生産者価格評価表!DZ30</f>
        <v>369424</v>
      </c>
      <c r="V30" s="184">
        <f>雇用!D30</f>
        <v>13476</v>
      </c>
      <c r="W30" s="184">
        <f>雇用!I30</f>
        <v>13272</v>
      </c>
      <c r="X30" s="393">
        <f t="shared" si="16"/>
        <v>3.6478409632292437E-2</v>
      </c>
      <c r="Y30" s="393">
        <f t="shared" si="17"/>
        <v>3.5926198622720777E-2</v>
      </c>
      <c r="AA30" s="522" t="s">
        <v>298</v>
      </c>
      <c r="AB30" s="523" t="s">
        <v>211</v>
      </c>
      <c r="AC30" s="185">
        <v>4498</v>
      </c>
      <c r="AD30" s="185">
        <v>67244</v>
      </c>
      <c r="AE30" s="185">
        <v>41402</v>
      </c>
      <c r="AF30" s="185">
        <v>44283</v>
      </c>
      <c r="AG30" s="185">
        <v>0</v>
      </c>
      <c r="AH30" s="185">
        <v>-7671</v>
      </c>
      <c r="AI30" s="185">
        <v>-1</v>
      </c>
      <c r="AJ30" s="185">
        <v>149755</v>
      </c>
      <c r="AK30" s="185">
        <v>369424</v>
      </c>
      <c r="AL30" s="393">
        <f t="shared" si="14"/>
        <v>0.40537431244315475</v>
      </c>
      <c r="AM30" s="393">
        <f t="shared" si="15"/>
        <v>1.2175711377712331E-2</v>
      </c>
      <c r="AO30" s="522" t="s">
        <v>298</v>
      </c>
      <c r="AP30" s="523" t="s">
        <v>211</v>
      </c>
      <c r="AQ30" s="186">
        <f>'7211'!G30</f>
        <v>0</v>
      </c>
      <c r="AR30" s="393">
        <v>4.2951741507197953E-4</v>
      </c>
      <c r="AX30" s="522" t="s">
        <v>298</v>
      </c>
      <c r="AY30" s="523" t="s">
        <v>211</v>
      </c>
      <c r="AZ30" s="477">
        <v>97.436823708115043</v>
      </c>
      <c r="BA30" s="527">
        <v>7.5045962513528419</v>
      </c>
    </row>
    <row r="31" spans="1:53" ht="13" customHeight="1" x14ac:dyDescent="0.3">
      <c r="A31" s="490">
        <v>25</v>
      </c>
      <c r="B31" s="522" t="s">
        <v>299</v>
      </c>
      <c r="C31" s="523" t="s">
        <v>300</v>
      </c>
      <c r="D31" s="401">
        <f t="shared" si="6"/>
        <v>0.71312919931257368</v>
      </c>
      <c r="E31" s="401">
        <f t="shared" si="7"/>
        <v>1.6466645740345499E-2</v>
      </c>
      <c r="F31" s="401">
        <f t="shared" si="8"/>
        <v>1.6074926620202754E-2</v>
      </c>
      <c r="G31" s="393">
        <f t="shared" si="9"/>
        <v>0.41477963513597899</v>
      </c>
      <c r="H31" s="393">
        <f t="shared" si="10"/>
        <v>8.4144799752042844E-3</v>
      </c>
      <c r="I31" s="401">
        <f t="shared" si="11"/>
        <v>7.3390826587315539E-3</v>
      </c>
      <c r="J31" s="182"/>
      <c r="L31" s="522" t="s">
        <v>299</v>
      </c>
      <c r="M31" s="523" t="s">
        <v>300</v>
      </c>
      <c r="N31" s="183">
        <f>生産者価格評価表!DP31</f>
        <v>12525562</v>
      </c>
      <c r="O31" s="183">
        <f>ABS(生産者価格評価表!DX31)</f>
        <v>3593218</v>
      </c>
      <c r="P31" s="404">
        <f t="shared" si="4"/>
        <v>0.28687080068742626</v>
      </c>
      <c r="Q31" s="404">
        <f t="shared" si="5"/>
        <v>0.71312919931257368</v>
      </c>
      <c r="S31" s="522" t="s">
        <v>299</v>
      </c>
      <c r="T31" s="523" t="s">
        <v>300</v>
      </c>
      <c r="U31" s="184">
        <f>生産者価格評価表!DZ31</f>
        <v>9624243</v>
      </c>
      <c r="V31" s="184">
        <f>雇用!D31</f>
        <v>158479</v>
      </c>
      <c r="W31" s="184">
        <f>雇用!I31</f>
        <v>154709</v>
      </c>
      <c r="X31" s="393">
        <f t="shared" si="16"/>
        <v>1.6466645740345499E-2</v>
      </c>
      <c r="Y31" s="393">
        <f t="shared" si="17"/>
        <v>1.6074926620202754E-2</v>
      </c>
      <c r="AA31" s="522" t="s">
        <v>299</v>
      </c>
      <c r="AB31" s="523" t="s">
        <v>300</v>
      </c>
      <c r="AC31" s="185">
        <v>80983</v>
      </c>
      <c r="AD31" s="185">
        <v>983170</v>
      </c>
      <c r="AE31" s="185">
        <v>120905</v>
      </c>
      <c r="AF31" s="185">
        <v>2679521</v>
      </c>
      <c r="AG31" s="185">
        <v>0</v>
      </c>
      <c r="AH31" s="185">
        <v>127368</v>
      </c>
      <c r="AI31" s="185">
        <v>-7</v>
      </c>
      <c r="AJ31" s="185">
        <v>3991940</v>
      </c>
      <c r="AK31" s="185">
        <v>9624243</v>
      </c>
      <c r="AL31" s="393">
        <f t="shared" si="14"/>
        <v>0.41477963513597899</v>
      </c>
      <c r="AM31" s="393">
        <f t="shared" si="15"/>
        <v>8.4144799752042844E-3</v>
      </c>
      <c r="AO31" s="522" t="s">
        <v>299</v>
      </c>
      <c r="AP31" s="523" t="s">
        <v>300</v>
      </c>
      <c r="AQ31" s="186">
        <f>'7211'!G31</f>
        <v>906741</v>
      </c>
      <c r="AR31" s="393">
        <v>7.3390826587315539E-3</v>
      </c>
      <c r="AX31" s="522" t="s">
        <v>299</v>
      </c>
      <c r="AY31" s="523" t="s">
        <v>300</v>
      </c>
      <c r="AZ31" s="477">
        <v>3.0604695118451053</v>
      </c>
      <c r="BA31" s="527">
        <v>0.13708669339829085</v>
      </c>
    </row>
    <row r="32" spans="1:53" ht="13" customHeight="1" x14ac:dyDescent="0.3">
      <c r="A32" s="490">
        <v>26</v>
      </c>
      <c r="B32" s="522" t="s">
        <v>301</v>
      </c>
      <c r="C32" s="523" t="s">
        <v>302</v>
      </c>
      <c r="D32" s="401">
        <f t="shared" si="6"/>
        <v>0.79625825328339772</v>
      </c>
      <c r="E32" s="401">
        <f t="shared" si="7"/>
        <v>2.6045751207990502E-2</v>
      </c>
      <c r="F32" s="401">
        <f t="shared" si="8"/>
        <v>2.4991978968287174E-2</v>
      </c>
      <c r="G32" s="393">
        <f t="shared" si="9"/>
        <v>0.3661261423399883</v>
      </c>
      <c r="H32" s="393">
        <f t="shared" si="10"/>
        <v>9.8164252507825147E-3</v>
      </c>
      <c r="I32" s="401">
        <f t="shared" si="11"/>
        <v>8.9199832129427999E-3</v>
      </c>
      <c r="J32" s="182"/>
      <c r="L32" s="522" t="s">
        <v>301</v>
      </c>
      <c r="M32" s="523" t="s">
        <v>302</v>
      </c>
      <c r="N32" s="183">
        <f>生産者価格評価表!DP32</f>
        <v>6195716</v>
      </c>
      <c r="O32" s="183">
        <f>ABS(生産者価格評価表!DX32)</f>
        <v>1262326</v>
      </c>
      <c r="P32" s="404">
        <f t="shared" si="4"/>
        <v>0.20374174671660225</v>
      </c>
      <c r="Q32" s="404">
        <f t="shared" si="5"/>
        <v>0.79625825328339772</v>
      </c>
      <c r="S32" s="522" t="s">
        <v>301</v>
      </c>
      <c r="T32" s="523" t="s">
        <v>302</v>
      </c>
      <c r="U32" s="184">
        <f>生産者価格評価表!DZ32</f>
        <v>7134369</v>
      </c>
      <c r="V32" s="184">
        <f>雇用!D32</f>
        <v>185820</v>
      </c>
      <c r="W32" s="184">
        <f>雇用!I32</f>
        <v>178302</v>
      </c>
      <c r="X32" s="393">
        <f t="shared" si="16"/>
        <v>2.6045751207990502E-2</v>
      </c>
      <c r="Y32" s="393">
        <f t="shared" si="17"/>
        <v>2.4991978968287174E-2</v>
      </c>
      <c r="AA32" s="522" t="s">
        <v>301</v>
      </c>
      <c r="AB32" s="523" t="s">
        <v>302</v>
      </c>
      <c r="AC32" s="185">
        <v>70034</v>
      </c>
      <c r="AD32" s="185">
        <v>996081</v>
      </c>
      <c r="AE32" s="185">
        <v>809506</v>
      </c>
      <c r="AF32" s="185">
        <v>750289</v>
      </c>
      <c r="AG32" s="185">
        <v>0</v>
      </c>
      <c r="AH32" s="185">
        <v>-13809</v>
      </c>
      <c r="AI32" s="185">
        <v>-22</v>
      </c>
      <c r="AJ32" s="185">
        <v>2612079</v>
      </c>
      <c r="AK32" s="185">
        <v>7134369</v>
      </c>
      <c r="AL32" s="393">
        <f t="shared" si="14"/>
        <v>0.3661261423399883</v>
      </c>
      <c r="AM32" s="393">
        <f t="shared" si="15"/>
        <v>9.8164252507825147E-3</v>
      </c>
      <c r="AO32" s="522" t="s">
        <v>301</v>
      </c>
      <c r="AP32" s="523" t="s">
        <v>302</v>
      </c>
      <c r="AQ32" s="186">
        <f>'7211'!G32</f>
        <v>1702729</v>
      </c>
      <c r="AR32" s="393">
        <v>8.9199832129427999E-3</v>
      </c>
      <c r="AX32" s="522" t="s">
        <v>301</v>
      </c>
      <c r="AY32" s="523" t="s">
        <v>302</v>
      </c>
      <c r="AZ32" s="477">
        <v>3.5506105656164144</v>
      </c>
      <c r="BA32" s="527">
        <v>0.17062121725318136</v>
      </c>
    </row>
    <row r="33" spans="1:53" ht="13" customHeight="1" x14ac:dyDescent="0.3">
      <c r="A33" s="490">
        <v>27</v>
      </c>
      <c r="B33" s="522" t="s">
        <v>303</v>
      </c>
      <c r="C33" s="523" t="s">
        <v>212</v>
      </c>
      <c r="D33" s="401">
        <f t="shared" si="6"/>
        <v>0.82612978225420286</v>
      </c>
      <c r="E33" s="401">
        <f t="shared" si="7"/>
        <v>1.8686776172438927E-3</v>
      </c>
      <c r="F33" s="401">
        <f t="shared" si="8"/>
        <v>1.8137667449338742E-3</v>
      </c>
      <c r="G33" s="393">
        <f t="shared" si="9"/>
        <v>0.4141151685093406</v>
      </c>
      <c r="H33" s="393">
        <f t="shared" si="10"/>
        <v>1.7223055563739525E-3</v>
      </c>
      <c r="I33" s="401">
        <f t="shared" si="11"/>
        <v>2.1610041890583138E-2</v>
      </c>
      <c r="J33" s="182"/>
      <c r="L33" s="522" t="s">
        <v>303</v>
      </c>
      <c r="M33" s="523" t="s">
        <v>212</v>
      </c>
      <c r="N33" s="183">
        <f>生産者価格評価表!DP33</f>
        <v>13258993</v>
      </c>
      <c r="O33" s="183">
        <f>ABS(生産者価格評価表!DX33)</f>
        <v>2305344</v>
      </c>
      <c r="P33" s="404">
        <f t="shared" si="4"/>
        <v>0.17387021774579714</v>
      </c>
      <c r="Q33" s="404">
        <f t="shared" si="5"/>
        <v>0.82612978225420286</v>
      </c>
      <c r="S33" s="522" t="s">
        <v>303</v>
      </c>
      <c r="T33" s="523" t="s">
        <v>212</v>
      </c>
      <c r="U33" s="184">
        <f>生産者価格評価表!DZ33</f>
        <v>11709885</v>
      </c>
      <c r="V33" s="184">
        <f>雇用!D33</f>
        <v>21882</v>
      </c>
      <c r="W33" s="184">
        <f>雇用!I33</f>
        <v>21239</v>
      </c>
      <c r="X33" s="393">
        <f t="shared" si="16"/>
        <v>1.8686776172438927E-3</v>
      </c>
      <c r="Y33" s="393">
        <f t="shared" si="17"/>
        <v>1.8137667449338742E-3</v>
      </c>
      <c r="AA33" s="522" t="s">
        <v>303</v>
      </c>
      <c r="AB33" s="523" t="s">
        <v>212</v>
      </c>
      <c r="AC33" s="185">
        <v>20168</v>
      </c>
      <c r="AD33" s="185">
        <v>148061</v>
      </c>
      <c r="AE33" s="185">
        <v>944682</v>
      </c>
      <c r="AF33" s="185">
        <v>276904</v>
      </c>
      <c r="AG33" s="185">
        <v>0</v>
      </c>
      <c r="AH33" s="185">
        <v>3524991</v>
      </c>
      <c r="AI33" s="185">
        <v>-65565</v>
      </c>
      <c r="AJ33" s="185">
        <v>4849241</v>
      </c>
      <c r="AK33" s="185">
        <v>11709885</v>
      </c>
      <c r="AL33" s="393">
        <f t="shared" si="14"/>
        <v>0.4141151685093406</v>
      </c>
      <c r="AM33" s="393">
        <f t="shared" si="15"/>
        <v>1.7223055563739525E-3</v>
      </c>
      <c r="AO33" s="522" t="s">
        <v>303</v>
      </c>
      <c r="AP33" s="523" t="s">
        <v>212</v>
      </c>
      <c r="AQ33" s="186">
        <f>'7211'!G33</f>
        <v>4043526</v>
      </c>
      <c r="AR33" s="393">
        <v>2.1610041890583138E-2</v>
      </c>
      <c r="AX33" s="522" t="s">
        <v>303</v>
      </c>
      <c r="AY33" s="523" t="s">
        <v>212</v>
      </c>
      <c r="AZ33" s="477">
        <v>31.679156393182293</v>
      </c>
      <c r="BA33" s="527">
        <v>2.3393497665524046</v>
      </c>
    </row>
    <row r="34" spans="1:53" ht="13" customHeight="1" x14ac:dyDescent="0.3">
      <c r="A34" s="490">
        <v>28</v>
      </c>
      <c r="B34" s="522" t="s">
        <v>304</v>
      </c>
      <c r="C34" s="523" t="s">
        <v>213</v>
      </c>
      <c r="D34" s="401">
        <f t="shared" si="6"/>
        <v>0.98518960831933577</v>
      </c>
      <c r="E34" s="401">
        <f t="shared" si="7"/>
        <v>6.7038533699882424E-3</v>
      </c>
      <c r="F34" s="401">
        <f t="shared" si="8"/>
        <v>6.2991707248423907E-3</v>
      </c>
      <c r="G34" s="393">
        <f t="shared" si="9"/>
        <v>0.28927415887295882</v>
      </c>
      <c r="H34" s="393">
        <f t="shared" si="10"/>
        <v>4.3607149133985624E-3</v>
      </c>
      <c r="I34" s="401">
        <f t="shared" si="11"/>
        <v>9.546125201755286E-4</v>
      </c>
      <c r="J34" s="182"/>
      <c r="L34" s="522" t="s">
        <v>304</v>
      </c>
      <c r="M34" s="523" t="s">
        <v>213</v>
      </c>
      <c r="N34" s="183">
        <f>生産者価格評価表!DP34</f>
        <v>1495504</v>
      </c>
      <c r="O34" s="183">
        <f>ABS(生産者価格評価表!DX34)</f>
        <v>22149</v>
      </c>
      <c r="P34" s="404">
        <f t="shared" si="4"/>
        <v>1.4810391680664177E-2</v>
      </c>
      <c r="Q34" s="404">
        <f t="shared" si="5"/>
        <v>0.98518960831933577</v>
      </c>
      <c r="S34" s="522" t="s">
        <v>304</v>
      </c>
      <c r="T34" s="523" t="s">
        <v>213</v>
      </c>
      <c r="U34" s="184">
        <f>生産者価格評価表!DZ34</f>
        <v>1541949</v>
      </c>
      <c r="V34" s="184">
        <f>雇用!D34</f>
        <v>10337</v>
      </c>
      <c r="W34" s="184">
        <f>雇用!I34</f>
        <v>9713</v>
      </c>
      <c r="X34" s="393">
        <f t="shared" si="16"/>
        <v>6.7038533699882424E-3</v>
      </c>
      <c r="Y34" s="393">
        <f t="shared" si="17"/>
        <v>6.2991707248423907E-3</v>
      </c>
      <c r="AA34" s="522" t="s">
        <v>304</v>
      </c>
      <c r="AB34" s="523" t="s">
        <v>213</v>
      </c>
      <c r="AC34" s="185">
        <v>6724</v>
      </c>
      <c r="AD34" s="185">
        <v>54479</v>
      </c>
      <c r="AE34" s="185">
        <v>219569</v>
      </c>
      <c r="AF34" s="185">
        <v>128251</v>
      </c>
      <c r="AG34" s="185">
        <v>0</v>
      </c>
      <c r="AH34" s="185">
        <v>37025</v>
      </c>
      <c r="AI34" s="185">
        <v>-2</v>
      </c>
      <c r="AJ34" s="185">
        <v>446046</v>
      </c>
      <c r="AK34" s="185">
        <v>1541949</v>
      </c>
      <c r="AL34" s="393">
        <f t="shared" si="14"/>
        <v>0.28927415887295882</v>
      </c>
      <c r="AM34" s="393">
        <f t="shared" si="15"/>
        <v>4.3607149133985624E-3</v>
      </c>
      <c r="AO34" s="522" t="s">
        <v>304</v>
      </c>
      <c r="AP34" s="523" t="s">
        <v>213</v>
      </c>
      <c r="AQ34" s="186">
        <f>'7211'!G34</f>
        <v>-524</v>
      </c>
      <c r="AR34" s="393">
        <v>9.546125201755286E-4</v>
      </c>
      <c r="AX34" s="522" t="s">
        <v>304</v>
      </c>
      <c r="AY34" s="523" t="s">
        <v>213</v>
      </c>
      <c r="AZ34" s="477">
        <v>96.025166145870159</v>
      </c>
      <c r="BA34" s="527">
        <v>10.006436431575096</v>
      </c>
    </row>
    <row r="35" spans="1:53" ht="13" customHeight="1" x14ac:dyDescent="0.3">
      <c r="A35" s="490">
        <v>29</v>
      </c>
      <c r="B35" s="522" t="s">
        <v>305</v>
      </c>
      <c r="C35" s="523" t="s">
        <v>214</v>
      </c>
      <c r="D35" s="401">
        <f t="shared" si="6"/>
        <v>0.89046163513349852</v>
      </c>
      <c r="E35" s="401">
        <f t="shared" si="7"/>
        <v>4.5417531317540324E-2</v>
      </c>
      <c r="F35" s="401">
        <f t="shared" si="8"/>
        <v>4.1317721117511266E-2</v>
      </c>
      <c r="G35" s="393">
        <f t="shared" si="9"/>
        <v>0.41295734810982726</v>
      </c>
      <c r="H35" s="393">
        <f t="shared" si="10"/>
        <v>1.3964666188358505E-2</v>
      </c>
      <c r="I35" s="401">
        <f t="shared" si="11"/>
        <v>1.2131945992841725E-2</v>
      </c>
      <c r="J35" s="182"/>
      <c r="L35" s="522" t="s">
        <v>305</v>
      </c>
      <c r="M35" s="523" t="s">
        <v>214</v>
      </c>
      <c r="N35" s="183">
        <f>生産者価格評価表!DP35</f>
        <v>10643449</v>
      </c>
      <c r="O35" s="183">
        <f>ABS(生産者価格評価表!DX35)</f>
        <v>1165866</v>
      </c>
      <c r="P35" s="404">
        <f t="shared" si="4"/>
        <v>0.10953836486650145</v>
      </c>
      <c r="Q35" s="404">
        <f t="shared" si="5"/>
        <v>0.89046163513349852</v>
      </c>
      <c r="S35" s="522" t="s">
        <v>305</v>
      </c>
      <c r="T35" s="523" t="s">
        <v>214</v>
      </c>
      <c r="U35" s="184">
        <f>生産者価格評価表!DZ35</f>
        <v>11006851</v>
      </c>
      <c r="V35" s="184">
        <f>雇用!D35</f>
        <v>499904</v>
      </c>
      <c r="W35" s="184">
        <f>雇用!I35</f>
        <v>454778</v>
      </c>
      <c r="X35" s="393">
        <f t="shared" si="16"/>
        <v>4.5417531317540324E-2</v>
      </c>
      <c r="Y35" s="393">
        <f t="shared" si="17"/>
        <v>4.1317721117511266E-2</v>
      </c>
      <c r="AA35" s="522" t="s">
        <v>305</v>
      </c>
      <c r="AB35" s="523" t="s">
        <v>214</v>
      </c>
      <c r="AC35" s="185">
        <v>153707</v>
      </c>
      <c r="AD35" s="185">
        <v>2503889</v>
      </c>
      <c r="AE35" s="185">
        <v>649603</v>
      </c>
      <c r="AF35" s="185">
        <v>979359</v>
      </c>
      <c r="AG35" s="185">
        <v>0</v>
      </c>
      <c r="AH35" s="185">
        <v>258816</v>
      </c>
      <c r="AI35" s="185">
        <v>-14</v>
      </c>
      <c r="AJ35" s="185">
        <v>4545360</v>
      </c>
      <c r="AK35" s="185">
        <v>11006851</v>
      </c>
      <c r="AL35" s="393">
        <f t="shared" si="14"/>
        <v>0.41295734810982726</v>
      </c>
      <c r="AM35" s="393">
        <f t="shared" si="15"/>
        <v>1.3964666188358505E-2</v>
      </c>
      <c r="AO35" s="522" t="s">
        <v>305</v>
      </c>
      <c r="AP35" s="523" t="s">
        <v>214</v>
      </c>
      <c r="AQ35" s="186">
        <f>'7211'!G35</f>
        <v>443173</v>
      </c>
      <c r="AR35" s="393">
        <v>1.2131945992841725E-2</v>
      </c>
      <c r="AX35" s="522" t="s">
        <v>305</v>
      </c>
      <c r="AY35" s="523" t="s">
        <v>214</v>
      </c>
      <c r="AZ35" s="477">
        <v>1.9025170815179311</v>
      </c>
      <c r="BA35" s="527">
        <v>0.11501616227541295</v>
      </c>
    </row>
    <row r="36" spans="1:53" ht="13" customHeight="1" x14ac:dyDescent="0.3">
      <c r="A36" s="490">
        <v>30</v>
      </c>
      <c r="B36" s="522" t="s">
        <v>306</v>
      </c>
      <c r="C36" s="523" t="s">
        <v>215</v>
      </c>
      <c r="D36" s="401">
        <f t="shared" si="6"/>
        <v>0.73317976426794618</v>
      </c>
      <c r="E36" s="401">
        <f t="shared" si="7"/>
        <v>5.2359802453025482E-2</v>
      </c>
      <c r="F36" s="401">
        <f t="shared" si="8"/>
        <v>4.799819638163997E-2</v>
      </c>
      <c r="G36" s="393">
        <f t="shared" si="9"/>
        <v>0.53110999048546526</v>
      </c>
      <c r="H36" s="393">
        <f t="shared" si="10"/>
        <v>1.0680615843100134E-2</v>
      </c>
      <c r="I36" s="401">
        <f t="shared" si="11"/>
        <v>2.7747045422709571E-3</v>
      </c>
      <c r="J36" s="182"/>
      <c r="L36" s="522" t="s">
        <v>306</v>
      </c>
      <c r="M36" s="523" t="s">
        <v>215</v>
      </c>
      <c r="N36" s="183">
        <f>生産者価格評価表!DP36</f>
        <v>2826090</v>
      </c>
      <c r="O36" s="183">
        <f>ABS(生産者価格評価表!DX36)</f>
        <v>754058</v>
      </c>
      <c r="P36" s="404">
        <f t="shared" si="4"/>
        <v>0.26682023573205382</v>
      </c>
      <c r="Q36" s="404">
        <f t="shared" si="5"/>
        <v>0.73317976426794618</v>
      </c>
      <c r="S36" s="522" t="s">
        <v>306</v>
      </c>
      <c r="T36" s="523" t="s">
        <v>215</v>
      </c>
      <c r="U36" s="184">
        <f>生産者価格評価表!DZ36</f>
        <v>2679059</v>
      </c>
      <c r="V36" s="184">
        <f>雇用!D36</f>
        <v>140275</v>
      </c>
      <c r="W36" s="184">
        <f>雇用!I36</f>
        <v>128590</v>
      </c>
      <c r="X36" s="393">
        <f t="shared" si="16"/>
        <v>5.2359802453025482E-2</v>
      </c>
      <c r="Y36" s="393">
        <f t="shared" si="17"/>
        <v>4.799819638163997E-2</v>
      </c>
      <c r="AA36" s="522" t="s">
        <v>306</v>
      </c>
      <c r="AB36" s="523" t="s">
        <v>215</v>
      </c>
      <c r="AC36" s="185">
        <v>28614</v>
      </c>
      <c r="AD36" s="185">
        <v>686431</v>
      </c>
      <c r="AE36" s="185">
        <v>205235</v>
      </c>
      <c r="AF36" s="185">
        <v>442309</v>
      </c>
      <c r="AG36" s="185">
        <v>0</v>
      </c>
      <c r="AH36" s="185">
        <v>60291</v>
      </c>
      <c r="AI36" s="185">
        <v>-5</v>
      </c>
      <c r="AJ36" s="185">
        <v>1422875</v>
      </c>
      <c r="AK36" s="185">
        <v>2679059</v>
      </c>
      <c r="AL36" s="393">
        <f t="shared" si="14"/>
        <v>0.53110999048546526</v>
      </c>
      <c r="AM36" s="393">
        <f t="shared" si="15"/>
        <v>1.0680615843100134E-2</v>
      </c>
      <c r="AO36" s="522" t="s">
        <v>306</v>
      </c>
      <c r="AP36" s="523" t="s">
        <v>215</v>
      </c>
      <c r="AQ36" s="186">
        <f>'7211'!G36</f>
        <v>380535</v>
      </c>
      <c r="AR36" s="393">
        <v>2.7747045422709571E-3</v>
      </c>
      <c r="AX36" s="522" t="s">
        <v>306</v>
      </c>
      <c r="AY36" s="523" t="s">
        <v>215</v>
      </c>
      <c r="AZ36" s="477">
        <v>3.915000095651525</v>
      </c>
      <c r="BA36" s="527">
        <v>0.22011517108223352</v>
      </c>
    </row>
    <row r="37" spans="1:53" ht="13" customHeight="1" x14ac:dyDescent="0.3">
      <c r="A37" s="490">
        <v>31</v>
      </c>
      <c r="B37" s="522" t="s">
        <v>307</v>
      </c>
      <c r="C37" s="523" t="s">
        <v>308</v>
      </c>
      <c r="D37" s="401">
        <f t="shared" si="6"/>
        <v>0.22855083046725044</v>
      </c>
      <c r="E37" s="401">
        <f t="shared" si="7"/>
        <v>0.14558519169587084</v>
      </c>
      <c r="F37" s="401">
        <f t="shared" si="8"/>
        <v>9.1774374692464009E-2</v>
      </c>
      <c r="G37" s="393">
        <f t="shared" si="9"/>
        <v>0.42591903962378252</v>
      </c>
      <c r="H37" s="393">
        <f t="shared" si="10"/>
        <v>1.2327732891608352E-2</v>
      </c>
      <c r="I37" s="401">
        <f t="shared" si="11"/>
        <v>8.1040360737399096E-4</v>
      </c>
      <c r="J37" s="182"/>
      <c r="L37" s="522" t="s">
        <v>307</v>
      </c>
      <c r="M37" s="523" t="s">
        <v>308</v>
      </c>
      <c r="N37" s="183">
        <f>生産者価格評価表!DP37</f>
        <v>1076382</v>
      </c>
      <c r="O37" s="183">
        <f>ABS(生産者価格評価表!DX37)</f>
        <v>830374</v>
      </c>
      <c r="P37" s="404">
        <f t="shared" si="4"/>
        <v>0.77144916953274956</v>
      </c>
      <c r="Q37" s="404">
        <f t="shared" si="5"/>
        <v>0.22855083046725044</v>
      </c>
      <c r="S37" s="522" t="s">
        <v>307</v>
      </c>
      <c r="T37" s="523" t="s">
        <v>308</v>
      </c>
      <c r="U37" s="184">
        <f>生産者価格評価表!DZ37</f>
        <v>266229</v>
      </c>
      <c r="V37" s="184">
        <f>雇用!D37</f>
        <v>38759</v>
      </c>
      <c r="W37" s="184">
        <f>雇用!I37</f>
        <v>24433</v>
      </c>
      <c r="X37" s="393">
        <f t="shared" si="16"/>
        <v>0.14558519169587084</v>
      </c>
      <c r="Y37" s="393">
        <f t="shared" si="17"/>
        <v>9.1774374692464009E-2</v>
      </c>
      <c r="AA37" s="522" t="s">
        <v>307</v>
      </c>
      <c r="AB37" s="523" t="s">
        <v>308</v>
      </c>
      <c r="AC37" s="185">
        <v>3282</v>
      </c>
      <c r="AD37" s="185">
        <v>106501</v>
      </c>
      <c r="AE37" s="185">
        <v>-13733</v>
      </c>
      <c r="AF37" s="185">
        <v>11773</v>
      </c>
      <c r="AG37" s="185">
        <v>0</v>
      </c>
      <c r="AH37" s="185">
        <v>5574</v>
      </c>
      <c r="AI37" s="185">
        <v>-5</v>
      </c>
      <c r="AJ37" s="185">
        <v>113392</v>
      </c>
      <c r="AK37" s="185">
        <v>266229</v>
      </c>
      <c r="AL37" s="393">
        <f t="shared" si="14"/>
        <v>0.42591903962378252</v>
      </c>
      <c r="AM37" s="393">
        <f t="shared" si="15"/>
        <v>1.2327732891608352E-2</v>
      </c>
      <c r="AO37" s="522" t="s">
        <v>307</v>
      </c>
      <c r="AP37" s="523" t="s">
        <v>308</v>
      </c>
      <c r="AQ37" s="186">
        <f>'7211'!G37</f>
        <v>905369</v>
      </c>
      <c r="AR37" s="393">
        <v>8.1040360737399096E-4</v>
      </c>
      <c r="AX37" s="522" t="s">
        <v>307</v>
      </c>
      <c r="AY37" s="523" t="s">
        <v>308</v>
      </c>
      <c r="AZ37" s="477">
        <v>1.1923515736985144</v>
      </c>
      <c r="BA37" s="527">
        <v>7.88648781320095E-2</v>
      </c>
    </row>
    <row r="38" spans="1:53" ht="13" customHeight="1" x14ac:dyDescent="0.3">
      <c r="A38" s="490">
        <v>32</v>
      </c>
      <c r="B38" s="522" t="s">
        <v>309</v>
      </c>
      <c r="C38" s="523" t="s">
        <v>216</v>
      </c>
      <c r="D38" s="401">
        <f t="shared" si="6"/>
        <v>0.80561344227061804</v>
      </c>
      <c r="E38" s="401">
        <f t="shared" si="7"/>
        <v>4.7354227634081494E-2</v>
      </c>
      <c r="F38" s="401">
        <f t="shared" si="8"/>
        <v>4.3794914842532631E-2</v>
      </c>
      <c r="G38" s="393">
        <f t="shared" si="9"/>
        <v>0.49357539083865276</v>
      </c>
      <c r="H38" s="393">
        <f t="shared" si="10"/>
        <v>9.9227824109800015E-3</v>
      </c>
      <c r="I38" s="401">
        <f t="shared" si="11"/>
        <v>8.5124843911676116E-4</v>
      </c>
      <c r="J38" s="182"/>
      <c r="L38" s="522" t="s">
        <v>309</v>
      </c>
      <c r="M38" s="523" t="s">
        <v>216</v>
      </c>
      <c r="N38" s="183">
        <f>生産者価格評価表!DP38</f>
        <v>1179027</v>
      </c>
      <c r="O38" s="183">
        <f>ABS(生産者価格評価表!DX38)</f>
        <v>229187</v>
      </c>
      <c r="P38" s="404">
        <f t="shared" si="4"/>
        <v>0.19438655772938193</v>
      </c>
      <c r="Q38" s="404">
        <f t="shared" si="5"/>
        <v>0.80561344227061804</v>
      </c>
      <c r="S38" s="522" t="s">
        <v>309</v>
      </c>
      <c r="T38" s="523" t="s">
        <v>216</v>
      </c>
      <c r="U38" s="184">
        <f>生産者価格評価表!DZ38</f>
        <v>1210346</v>
      </c>
      <c r="V38" s="184">
        <f>雇用!D38</f>
        <v>57315</v>
      </c>
      <c r="W38" s="184">
        <f>雇用!I38</f>
        <v>53007</v>
      </c>
      <c r="X38" s="393">
        <f t="shared" si="16"/>
        <v>4.7354227634081494E-2</v>
      </c>
      <c r="Y38" s="393">
        <f t="shared" si="17"/>
        <v>4.3794914842532631E-2</v>
      </c>
      <c r="AA38" s="522" t="s">
        <v>309</v>
      </c>
      <c r="AB38" s="523" t="s">
        <v>216</v>
      </c>
      <c r="AC38" s="185">
        <v>12010</v>
      </c>
      <c r="AD38" s="185">
        <v>276340</v>
      </c>
      <c r="AE38" s="185">
        <v>108691</v>
      </c>
      <c r="AF38" s="185">
        <v>178758</v>
      </c>
      <c r="AG38" s="185">
        <v>0</v>
      </c>
      <c r="AH38" s="185">
        <v>21605</v>
      </c>
      <c r="AI38" s="185">
        <v>-7</v>
      </c>
      <c r="AJ38" s="185">
        <v>597397</v>
      </c>
      <c r="AK38" s="185">
        <v>1210346</v>
      </c>
      <c r="AL38" s="393">
        <f t="shared" si="14"/>
        <v>0.49357539083865276</v>
      </c>
      <c r="AM38" s="393">
        <f t="shared" si="15"/>
        <v>9.9227824109800015E-3</v>
      </c>
      <c r="AO38" s="522" t="s">
        <v>309</v>
      </c>
      <c r="AP38" s="523" t="s">
        <v>216</v>
      </c>
      <c r="AQ38" s="186">
        <f>'7211'!G38</f>
        <v>5717</v>
      </c>
      <c r="AR38" s="393">
        <v>8.5124843911676116E-4</v>
      </c>
      <c r="AX38" s="522" t="s">
        <v>309</v>
      </c>
      <c r="AY38" s="523" t="s">
        <v>216</v>
      </c>
      <c r="AZ38" s="477">
        <v>18.565823574034351</v>
      </c>
      <c r="BA38" s="527">
        <v>1.127958882348651</v>
      </c>
    </row>
    <row r="39" spans="1:53" ht="13" customHeight="1" x14ac:dyDescent="0.3">
      <c r="A39" s="490">
        <v>33</v>
      </c>
      <c r="B39" s="522" t="s">
        <v>310</v>
      </c>
      <c r="C39" s="523" t="s">
        <v>217</v>
      </c>
      <c r="D39" s="401">
        <f t="shared" si="6"/>
        <v>0.99512949856651678</v>
      </c>
      <c r="E39" s="401">
        <f t="shared" si="7"/>
        <v>3.8447484514950316E-2</v>
      </c>
      <c r="F39" s="401">
        <f t="shared" si="8"/>
        <v>3.469007619981284E-2</v>
      </c>
      <c r="G39" s="393">
        <f t="shared" si="9"/>
        <v>0.49887723363486475</v>
      </c>
      <c r="H39" s="393">
        <f t="shared" si="10"/>
        <v>9.640568602112206E-3</v>
      </c>
      <c r="I39" s="401">
        <f t="shared" si="11"/>
        <v>4.1720071261889814E-4</v>
      </c>
      <c r="J39" s="182"/>
      <c r="L39" s="522" t="s">
        <v>310</v>
      </c>
      <c r="M39" s="523" t="s">
        <v>217</v>
      </c>
      <c r="N39" s="183">
        <f>生産者価格評価表!DP39</f>
        <v>2783081</v>
      </c>
      <c r="O39" s="183">
        <f>ABS(生産者価格評価表!DX39)</f>
        <v>13555</v>
      </c>
      <c r="P39" s="404">
        <f t="shared" si="4"/>
        <v>4.8705014334832512E-3</v>
      </c>
      <c r="Q39" s="404">
        <f t="shared" si="5"/>
        <v>0.99512949856651678</v>
      </c>
      <c r="S39" s="522" t="s">
        <v>310</v>
      </c>
      <c r="T39" s="523" t="s">
        <v>217</v>
      </c>
      <c r="U39" s="184">
        <f>生産者価格評価表!DZ39</f>
        <v>2805125</v>
      </c>
      <c r="V39" s="184">
        <f>雇用!D39</f>
        <v>107850</v>
      </c>
      <c r="W39" s="184">
        <f>雇用!I39</f>
        <v>97310</v>
      </c>
      <c r="X39" s="393">
        <f t="shared" si="16"/>
        <v>3.8447484514950316E-2</v>
      </c>
      <c r="Y39" s="393">
        <f t="shared" si="17"/>
        <v>3.469007619981284E-2</v>
      </c>
      <c r="AA39" s="522" t="s">
        <v>310</v>
      </c>
      <c r="AB39" s="523" t="s">
        <v>217</v>
      </c>
      <c r="AC39" s="185">
        <v>27043</v>
      </c>
      <c r="AD39" s="185">
        <v>539920</v>
      </c>
      <c r="AE39" s="185">
        <v>372696</v>
      </c>
      <c r="AF39" s="185">
        <v>315030</v>
      </c>
      <c r="AG39" s="185">
        <v>0</v>
      </c>
      <c r="AH39" s="185">
        <v>144740</v>
      </c>
      <c r="AI39" s="185">
        <v>-16</v>
      </c>
      <c r="AJ39" s="185">
        <v>1399413</v>
      </c>
      <c r="AK39" s="185">
        <v>2805125</v>
      </c>
      <c r="AL39" s="393">
        <f t="shared" si="14"/>
        <v>0.49887723363486475</v>
      </c>
      <c r="AM39" s="393">
        <f t="shared" si="15"/>
        <v>9.640568602112206E-3</v>
      </c>
      <c r="AO39" s="522" t="s">
        <v>310</v>
      </c>
      <c r="AP39" s="523" t="s">
        <v>217</v>
      </c>
      <c r="AQ39" s="186">
        <f>'7211'!G39</f>
        <v>1580</v>
      </c>
      <c r="AR39" s="393">
        <v>4.1720071261889814E-4</v>
      </c>
      <c r="AX39" s="522" t="s">
        <v>310</v>
      </c>
      <c r="AY39" s="523" t="s">
        <v>217</v>
      </c>
      <c r="AZ39" s="477">
        <v>69.385422172180014</v>
      </c>
      <c r="BA39" s="527">
        <v>5.2745251820735808</v>
      </c>
    </row>
    <row r="40" spans="1:53" ht="13" customHeight="1" x14ac:dyDescent="0.3">
      <c r="A40" s="490">
        <v>34</v>
      </c>
      <c r="B40" s="522" t="s">
        <v>311</v>
      </c>
      <c r="C40" s="523" t="s">
        <v>218</v>
      </c>
      <c r="D40" s="401">
        <f t="shared" si="6"/>
        <v>0.79532034223447357</v>
      </c>
      <c r="E40" s="401">
        <f t="shared" si="7"/>
        <v>8.354754710615149E-2</v>
      </c>
      <c r="F40" s="401">
        <f t="shared" si="8"/>
        <v>6.3113306976270295E-2</v>
      </c>
      <c r="G40" s="393">
        <f t="shared" si="9"/>
        <v>0.49987890449489814</v>
      </c>
      <c r="H40" s="393">
        <f t="shared" si="10"/>
        <v>1.1683628388795074E-2</v>
      </c>
      <c r="I40" s="401">
        <f t="shared" si="11"/>
        <v>2.304933469322757E-4</v>
      </c>
      <c r="J40" s="182"/>
      <c r="L40" s="522" t="s">
        <v>311</v>
      </c>
      <c r="M40" s="523" t="s">
        <v>218</v>
      </c>
      <c r="N40" s="183">
        <f>生産者価格評価表!DP40</f>
        <v>586966</v>
      </c>
      <c r="O40" s="183">
        <f>ABS(生産者価格評価表!DX40)</f>
        <v>120140</v>
      </c>
      <c r="P40" s="404">
        <f t="shared" si="4"/>
        <v>0.20467965776552646</v>
      </c>
      <c r="Q40" s="404">
        <f t="shared" si="5"/>
        <v>0.79532034223447357</v>
      </c>
      <c r="S40" s="522" t="s">
        <v>311</v>
      </c>
      <c r="T40" s="523" t="s">
        <v>218</v>
      </c>
      <c r="U40" s="184">
        <f>生産者価格評価表!DZ40</f>
        <v>598701</v>
      </c>
      <c r="V40" s="184">
        <f>雇用!D40</f>
        <v>50020</v>
      </c>
      <c r="W40" s="184">
        <f>雇用!I40</f>
        <v>37786</v>
      </c>
      <c r="X40" s="393">
        <f t="shared" si="16"/>
        <v>8.354754710615149E-2</v>
      </c>
      <c r="Y40" s="393">
        <f t="shared" si="17"/>
        <v>6.3113306976270295E-2</v>
      </c>
      <c r="AA40" s="522" t="s">
        <v>311</v>
      </c>
      <c r="AB40" s="523" t="s">
        <v>218</v>
      </c>
      <c r="AC40" s="185">
        <v>6995</v>
      </c>
      <c r="AD40" s="185">
        <v>180337</v>
      </c>
      <c r="AE40" s="185">
        <v>17238</v>
      </c>
      <c r="AF40" s="185">
        <v>79686</v>
      </c>
      <c r="AG40" s="185">
        <v>0</v>
      </c>
      <c r="AH40" s="185">
        <v>15027</v>
      </c>
      <c r="AI40" s="185">
        <v>-5</v>
      </c>
      <c r="AJ40" s="185">
        <v>299278</v>
      </c>
      <c r="AK40" s="185">
        <v>598701</v>
      </c>
      <c r="AL40" s="393">
        <f t="shared" si="14"/>
        <v>0.49987890449489814</v>
      </c>
      <c r="AM40" s="393">
        <f t="shared" si="15"/>
        <v>1.1683628388795074E-2</v>
      </c>
      <c r="AO40" s="522" t="s">
        <v>311</v>
      </c>
      <c r="AP40" s="523" t="s">
        <v>218</v>
      </c>
      <c r="AQ40" s="186">
        <f>'7211'!G40</f>
        <v>13467</v>
      </c>
      <c r="AR40" s="393">
        <v>2.304933469322757E-4</v>
      </c>
      <c r="AX40" s="522" t="s">
        <v>311</v>
      </c>
      <c r="AY40" s="523" t="s">
        <v>218</v>
      </c>
      <c r="AZ40" s="477">
        <v>44.844063210350853</v>
      </c>
      <c r="BA40" s="527">
        <v>2.3796909000805342</v>
      </c>
    </row>
    <row r="41" spans="1:53" ht="13" customHeight="1" x14ac:dyDescent="0.3">
      <c r="A41" s="490">
        <v>35</v>
      </c>
      <c r="B41" s="522" t="s">
        <v>312</v>
      </c>
      <c r="C41" s="523" t="s">
        <v>219</v>
      </c>
      <c r="D41" s="401">
        <f t="shared" si="6"/>
        <v>0.87039522647279632</v>
      </c>
      <c r="E41" s="401">
        <f t="shared" si="7"/>
        <v>5.0287654985204565E-2</v>
      </c>
      <c r="F41" s="401">
        <f t="shared" si="8"/>
        <v>4.217207535480505E-2</v>
      </c>
      <c r="G41" s="393">
        <f t="shared" si="9"/>
        <v>0.50719697896032545</v>
      </c>
      <c r="H41" s="393">
        <f t="shared" si="10"/>
        <v>1.6521565462652744E-2</v>
      </c>
      <c r="I41" s="401">
        <f t="shared" si="11"/>
        <v>9.4344319020189555E-4</v>
      </c>
      <c r="J41" s="182"/>
      <c r="L41" s="522" t="s">
        <v>312</v>
      </c>
      <c r="M41" s="523" t="s">
        <v>219</v>
      </c>
      <c r="N41" s="183">
        <f>生産者価格評価表!DP41</f>
        <v>1846182</v>
      </c>
      <c r="O41" s="183">
        <f>ABS(生産者価格評価表!DX41)</f>
        <v>239274</v>
      </c>
      <c r="P41" s="404">
        <f t="shared" si="4"/>
        <v>0.1296047735272037</v>
      </c>
      <c r="Q41" s="404">
        <f t="shared" si="5"/>
        <v>0.87039522647279632</v>
      </c>
      <c r="S41" s="522" t="s">
        <v>312</v>
      </c>
      <c r="T41" s="523" t="s">
        <v>219</v>
      </c>
      <c r="U41" s="184">
        <f>生産者価格評価表!DZ41</f>
        <v>1962768</v>
      </c>
      <c r="V41" s="184">
        <f>雇用!D41</f>
        <v>98703</v>
      </c>
      <c r="W41" s="184">
        <f>雇用!I41</f>
        <v>82774</v>
      </c>
      <c r="X41" s="393">
        <f t="shared" si="16"/>
        <v>5.0287654985204565E-2</v>
      </c>
      <c r="Y41" s="393">
        <f t="shared" si="17"/>
        <v>4.217207535480505E-2</v>
      </c>
      <c r="AA41" s="522" t="s">
        <v>312</v>
      </c>
      <c r="AB41" s="523" t="s">
        <v>219</v>
      </c>
      <c r="AC41" s="185">
        <v>32428</v>
      </c>
      <c r="AD41" s="185">
        <v>496634</v>
      </c>
      <c r="AE41" s="185">
        <v>203611</v>
      </c>
      <c r="AF41" s="185">
        <v>186390</v>
      </c>
      <c r="AG41" s="185">
        <v>0</v>
      </c>
      <c r="AH41" s="185">
        <v>76456</v>
      </c>
      <c r="AI41" s="185">
        <v>-9</v>
      </c>
      <c r="AJ41" s="185">
        <v>995510</v>
      </c>
      <c r="AK41" s="185">
        <v>1962768</v>
      </c>
      <c r="AL41" s="393">
        <f t="shared" si="14"/>
        <v>0.50719697896032545</v>
      </c>
      <c r="AM41" s="393">
        <f t="shared" si="15"/>
        <v>1.6521565462652744E-2</v>
      </c>
      <c r="AO41" s="522" t="s">
        <v>312</v>
      </c>
      <c r="AP41" s="523" t="s">
        <v>219</v>
      </c>
      <c r="AQ41" s="186">
        <f>'7211'!G41</f>
        <v>85765</v>
      </c>
      <c r="AR41" s="393">
        <v>9.4344319020189555E-4</v>
      </c>
      <c r="AX41" s="522" t="s">
        <v>312</v>
      </c>
      <c r="AY41" s="523" t="s">
        <v>219</v>
      </c>
      <c r="AZ41" s="477">
        <v>20.164108971637752</v>
      </c>
      <c r="BA41" s="527">
        <v>1.164603009929198</v>
      </c>
    </row>
    <row r="42" spans="1:53" ht="13" customHeight="1" x14ac:dyDescent="0.3">
      <c r="A42" s="490">
        <v>36</v>
      </c>
      <c r="B42" s="522" t="s">
        <v>313</v>
      </c>
      <c r="C42" s="523" t="s">
        <v>220</v>
      </c>
      <c r="D42" s="401">
        <f t="shared" si="6"/>
        <v>0.96718016148410779</v>
      </c>
      <c r="E42" s="401">
        <f t="shared" si="7"/>
        <v>3.7576602541986538E-3</v>
      </c>
      <c r="F42" s="401">
        <f t="shared" si="8"/>
        <v>3.7162295655291952E-3</v>
      </c>
      <c r="G42" s="393">
        <f t="shared" si="9"/>
        <v>0.24367172032604331</v>
      </c>
      <c r="H42" s="393">
        <f t="shared" si="10"/>
        <v>1.0317421000080797E-2</v>
      </c>
      <c r="I42" s="401">
        <f t="shared" si="11"/>
        <v>2.0693925581703721E-3</v>
      </c>
      <c r="J42" s="182"/>
      <c r="L42" s="522" t="s">
        <v>313</v>
      </c>
      <c r="M42" s="523" t="s">
        <v>220</v>
      </c>
      <c r="N42" s="183">
        <f>生産者価格評価表!DP42</f>
        <v>6665176</v>
      </c>
      <c r="O42" s="183">
        <f>ABS(生産者価格評価表!DX42)</f>
        <v>218750</v>
      </c>
      <c r="P42" s="404">
        <f t="shared" si="4"/>
        <v>3.2819838515892152E-2</v>
      </c>
      <c r="Q42" s="404">
        <f t="shared" si="5"/>
        <v>0.96718016148410779</v>
      </c>
      <c r="S42" s="522" t="s">
        <v>313</v>
      </c>
      <c r="T42" s="523" t="s">
        <v>220</v>
      </c>
      <c r="U42" s="184">
        <f>生産者価格評価表!DZ42</f>
        <v>6782412</v>
      </c>
      <c r="V42" s="184">
        <f>雇用!D42</f>
        <v>25486</v>
      </c>
      <c r="W42" s="184">
        <f>雇用!I42</f>
        <v>25205</v>
      </c>
      <c r="X42" s="393">
        <f t="shared" si="16"/>
        <v>3.7576602541986538E-3</v>
      </c>
      <c r="Y42" s="393">
        <f t="shared" si="17"/>
        <v>3.7162295655291952E-3</v>
      </c>
      <c r="AA42" s="522" t="s">
        <v>313</v>
      </c>
      <c r="AB42" s="523" t="s">
        <v>220</v>
      </c>
      <c r="AC42" s="185">
        <v>69977</v>
      </c>
      <c r="AD42" s="185">
        <v>198323</v>
      </c>
      <c r="AE42" s="185">
        <v>483560</v>
      </c>
      <c r="AF42" s="185">
        <v>669611</v>
      </c>
      <c r="AG42" s="185">
        <v>0</v>
      </c>
      <c r="AH42" s="185">
        <v>231222</v>
      </c>
      <c r="AI42" s="185">
        <v>-11</v>
      </c>
      <c r="AJ42" s="185">
        <v>1652682</v>
      </c>
      <c r="AK42" s="185">
        <v>6782412</v>
      </c>
      <c r="AL42" s="393">
        <f t="shared" si="14"/>
        <v>0.24367172032604331</v>
      </c>
      <c r="AM42" s="393">
        <f t="shared" si="15"/>
        <v>1.0317421000080797E-2</v>
      </c>
      <c r="AO42" s="522" t="s">
        <v>313</v>
      </c>
      <c r="AP42" s="523" t="s">
        <v>220</v>
      </c>
      <c r="AQ42" s="186">
        <f>'7211'!G42</f>
        <v>-33279</v>
      </c>
      <c r="AR42" s="393">
        <v>2.0693925581703721E-3</v>
      </c>
      <c r="AX42" s="522" t="s">
        <v>313</v>
      </c>
      <c r="AY42" s="523" t="s">
        <v>220</v>
      </c>
      <c r="AZ42" s="477">
        <v>142.9838643142096</v>
      </c>
      <c r="BA42" s="527">
        <v>13.959164888641613</v>
      </c>
    </row>
    <row r="43" spans="1:53" ht="13" customHeight="1" x14ac:dyDescent="0.3">
      <c r="A43" s="490">
        <v>37</v>
      </c>
      <c r="B43" s="522" t="s">
        <v>314</v>
      </c>
      <c r="C43" s="523" t="s">
        <v>221</v>
      </c>
      <c r="D43" s="401">
        <f t="shared" si="6"/>
        <v>0.94692889595630758</v>
      </c>
      <c r="E43" s="401">
        <f t="shared" si="7"/>
        <v>1.1414607875883344E-2</v>
      </c>
      <c r="F43" s="401">
        <f t="shared" si="8"/>
        <v>1.1280253247216271E-2</v>
      </c>
      <c r="G43" s="393">
        <f t="shared" si="9"/>
        <v>0.23817135093954417</v>
      </c>
      <c r="H43" s="393">
        <f t="shared" si="10"/>
        <v>1.9457027159900772E-3</v>
      </c>
      <c r="I43" s="401">
        <f t="shared" si="11"/>
        <v>3.5554358892226192E-3</v>
      </c>
      <c r="J43" s="182"/>
      <c r="L43" s="522" t="s">
        <v>314</v>
      </c>
      <c r="M43" s="523" t="s">
        <v>221</v>
      </c>
      <c r="N43" s="183">
        <f>生産者価格評価表!DP43</f>
        <v>8982063</v>
      </c>
      <c r="O43" s="183">
        <f>ABS(生産者価格評価表!DX43)</f>
        <v>476688</v>
      </c>
      <c r="P43" s="404">
        <f t="shared" si="4"/>
        <v>5.3071104043692412E-2</v>
      </c>
      <c r="Q43" s="404">
        <f>1-P43</f>
        <v>0.94692889595630758</v>
      </c>
      <c r="S43" s="522" t="s">
        <v>314</v>
      </c>
      <c r="T43" s="523" t="s">
        <v>221</v>
      </c>
      <c r="U43" s="184">
        <f>生産者価格評価表!DZ43</f>
        <v>10658360</v>
      </c>
      <c r="V43" s="184">
        <f>雇用!D43</f>
        <v>121661</v>
      </c>
      <c r="W43" s="184">
        <f>雇用!I43</f>
        <v>120229</v>
      </c>
      <c r="X43" s="393">
        <f t="shared" si="16"/>
        <v>1.1414607875883344E-2</v>
      </c>
      <c r="Y43" s="393">
        <f t="shared" si="17"/>
        <v>1.1280253247216271E-2</v>
      </c>
      <c r="AA43" s="522" t="s">
        <v>314</v>
      </c>
      <c r="AB43" s="523" t="s">
        <v>221</v>
      </c>
      <c r="AC43" s="185">
        <v>20738</v>
      </c>
      <c r="AD43" s="185">
        <v>799132</v>
      </c>
      <c r="AE43" s="185">
        <v>1371076</v>
      </c>
      <c r="AF43" s="185">
        <v>340029</v>
      </c>
      <c r="AG43" s="185">
        <v>0</v>
      </c>
      <c r="AH43" s="185">
        <v>7576</v>
      </c>
      <c r="AI43" s="185">
        <v>-35</v>
      </c>
      <c r="AJ43" s="185">
        <v>2538516</v>
      </c>
      <c r="AK43" s="185">
        <v>10658360</v>
      </c>
      <c r="AL43" s="393">
        <f t="shared" si="14"/>
        <v>0.23817135093954417</v>
      </c>
      <c r="AM43" s="393">
        <f t="shared" si="15"/>
        <v>1.9457027159900772E-3</v>
      </c>
      <c r="AO43" s="522" t="s">
        <v>314</v>
      </c>
      <c r="AP43" s="523" t="s">
        <v>221</v>
      </c>
      <c r="AQ43" s="186">
        <f>'7211'!G43</f>
        <v>0</v>
      </c>
      <c r="AR43" s="393">
        <v>3.5554358892226192E-3</v>
      </c>
      <c r="AX43" s="522" t="s">
        <v>314</v>
      </c>
      <c r="AY43" s="523" t="s">
        <v>221</v>
      </c>
      <c r="AZ43" s="477">
        <v>19.915316557090314</v>
      </c>
      <c r="BA43" s="527">
        <v>1.1397799616080062</v>
      </c>
    </row>
    <row r="44" spans="1:53" ht="13" customHeight="1" x14ac:dyDescent="0.3">
      <c r="A44" s="490">
        <v>38</v>
      </c>
      <c r="B44" s="522" t="s">
        <v>315</v>
      </c>
      <c r="C44" s="523" t="s">
        <v>316</v>
      </c>
      <c r="D44" s="401">
        <f t="shared" si="6"/>
        <v>0.98456823052957532</v>
      </c>
      <c r="E44" s="401">
        <f t="shared" si="7"/>
        <v>4.1962909592528366E-2</v>
      </c>
      <c r="F44" s="401">
        <f t="shared" si="8"/>
        <v>3.8304249971605094E-2</v>
      </c>
      <c r="G44" s="393">
        <f t="shared" si="9"/>
        <v>0.42813043508607623</v>
      </c>
      <c r="H44" s="393">
        <f t="shared" si="10"/>
        <v>4.1542220843192234E-3</v>
      </c>
      <c r="I44" s="401">
        <f t="shared" si="11"/>
        <v>5.9981863894839746E-4</v>
      </c>
      <c r="J44" s="182"/>
      <c r="L44" s="522" t="s">
        <v>315</v>
      </c>
      <c r="M44" s="523" t="s">
        <v>316</v>
      </c>
      <c r="N44" s="183">
        <f>生産者価格評価表!DP44</f>
        <v>1584005</v>
      </c>
      <c r="O44" s="183">
        <f>ABS(生産者価格評価表!DX44)</f>
        <v>24444</v>
      </c>
      <c r="P44" s="404">
        <f t="shared" si="4"/>
        <v>1.5431769470424652E-2</v>
      </c>
      <c r="Q44" s="404">
        <f>1-P44</f>
        <v>0.98456823052957532</v>
      </c>
      <c r="S44" s="522" t="s">
        <v>315</v>
      </c>
      <c r="T44" s="523" t="s">
        <v>316</v>
      </c>
      <c r="U44" s="184">
        <f>生産者価格評価表!DZ44</f>
        <v>1575987</v>
      </c>
      <c r="V44" s="184">
        <f>雇用!D44</f>
        <v>66133</v>
      </c>
      <c r="W44" s="184">
        <f>雇用!I44</f>
        <v>60367</v>
      </c>
      <c r="X44" s="393">
        <f t="shared" si="16"/>
        <v>4.1962909592528366E-2</v>
      </c>
      <c r="Y44" s="393">
        <f t="shared" si="17"/>
        <v>3.8304249971605094E-2</v>
      </c>
      <c r="AA44" s="522" t="s">
        <v>315</v>
      </c>
      <c r="AB44" s="523" t="s">
        <v>316</v>
      </c>
      <c r="AC44" s="185">
        <v>6547</v>
      </c>
      <c r="AD44" s="185">
        <v>333636</v>
      </c>
      <c r="AE44" s="185">
        <v>187588</v>
      </c>
      <c r="AF44" s="185">
        <v>85171</v>
      </c>
      <c r="AG44" s="185">
        <v>0</v>
      </c>
      <c r="AH44" s="185">
        <v>61795</v>
      </c>
      <c r="AI44" s="185">
        <v>-9</v>
      </c>
      <c r="AJ44" s="185">
        <v>674728</v>
      </c>
      <c r="AK44" s="185">
        <v>1575987</v>
      </c>
      <c r="AL44" s="393">
        <f t="shared" si="14"/>
        <v>0.42813043508607623</v>
      </c>
      <c r="AM44" s="393">
        <f t="shared" si="15"/>
        <v>4.1542220843192234E-3</v>
      </c>
      <c r="AO44" s="522" t="s">
        <v>315</v>
      </c>
      <c r="AP44" s="523" t="s">
        <v>316</v>
      </c>
      <c r="AQ44" s="186">
        <f>'7211'!G44</f>
        <v>36</v>
      </c>
      <c r="AR44" s="393">
        <v>5.9981863894839746E-4</v>
      </c>
      <c r="AX44" s="522" t="s">
        <v>315</v>
      </c>
      <c r="AY44" s="523" t="s">
        <v>316</v>
      </c>
      <c r="AZ44" s="477">
        <v>25.962135132918217</v>
      </c>
      <c r="BA44" s="527">
        <v>1.6866586650503748</v>
      </c>
    </row>
    <row r="45" spans="1:53" ht="13" customHeight="1" x14ac:dyDescent="0.3">
      <c r="A45" s="490">
        <v>39</v>
      </c>
      <c r="B45" s="522" t="s">
        <v>317</v>
      </c>
      <c r="C45" s="523" t="s">
        <v>318</v>
      </c>
      <c r="D45" s="401">
        <f t="shared" si="6"/>
        <v>0.92498638578851389</v>
      </c>
      <c r="E45" s="401">
        <f t="shared" si="7"/>
        <v>3.1248227111297697E-2</v>
      </c>
      <c r="F45" s="401">
        <f t="shared" si="8"/>
        <v>2.6952841530512927E-2</v>
      </c>
      <c r="G45" s="393">
        <f t="shared" si="9"/>
        <v>0.40982724232496437</v>
      </c>
      <c r="H45" s="393">
        <f t="shared" si="10"/>
        <v>1.9920485787537513E-3</v>
      </c>
      <c r="I45" s="401">
        <f t="shared" si="11"/>
        <v>1.0591369483327498E-3</v>
      </c>
      <c r="J45" s="182"/>
      <c r="L45" s="522" t="s">
        <v>317</v>
      </c>
      <c r="M45" s="523" t="s">
        <v>318</v>
      </c>
      <c r="N45" s="183">
        <f>生産者価格評価表!DP45</f>
        <v>2170526</v>
      </c>
      <c r="O45" s="183">
        <f>ABS(生産者価格評価表!DX45)</f>
        <v>162819</v>
      </c>
      <c r="P45" s="404">
        <f t="shared" ref="P45:P108" si="18">O45/N45</f>
        <v>7.5013614211486057E-2</v>
      </c>
      <c r="Q45" s="404">
        <f t="shared" ref="Q45:Q108" si="19">1-P45</f>
        <v>0.92498638578851389</v>
      </c>
      <c r="S45" s="522" t="s">
        <v>317</v>
      </c>
      <c r="T45" s="523" t="s">
        <v>318</v>
      </c>
      <c r="U45" s="184">
        <f>生産者価格評価表!DZ45</f>
        <v>2027059</v>
      </c>
      <c r="V45" s="184">
        <f>雇用!D45</f>
        <v>63342</v>
      </c>
      <c r="W45" s="184">
        <f>雇用!I45</f>
        <v>54635</v>
      </c>
      <c r="X45" s="393">
        <f t="shared" si="16"/>
        <v>3.1248227111297697E-2</v>
      </c>
      <c r="Y45" s="393">
        <f t="shared" si="17"/>
        <v>2.6952841530512927E-2</v>
      </c>
      <c r="AA45" s="522" t="s">
        <v>317</v>
      </c>
      <c r="AB45" s="523" t="s">
        <v>318</v>
      </c>
      <c r="AC45" s="185">
        <v>4038</v>
      </c>
      <c r="AD45" s="185">
        <v>237680</v>
      </c>
      <c r="AE45" s="185">
        <v>463683</v>
      </c>
      <c r="AF45" s="185">
        <v>54538</v>
      </c>
      <c r="AG45" s="185">
        <v>0</v>
      </c>
      <c r="AH45" s="185">
        <v>70809</v>
      </c>
      <c r="AI45" s="185">
        <v>-4</v>
      </c>
      <c r="AJ45" s="185">
        <v>830744</v>
      </c>
      <c r="AK45" s="185">
        <v>2027059</v>
      </c>
      <c r="AL45" s="393">
        <f t="shared" si="14"/>
        <v>0.40982724232496437</v>
      </c>
      <c r="AM45" s="393">
        <f t="shared" si="15"/>
        <v>1.9920485787537513E-3</v>
      </c>
      <c r="AO45" s="522" t="s">
        <v>317</v>
      </c>
      <c r="AP45" s="523" t="s">
        <v>318</v>
      </c>
      <c r="AQ45" s="186">
        <f>'7211'!G45</f>
        <v>0</v>
      </c>
      <c r="AR45" s="393">
        <v>1.0591369483327498E-3</v>
      </c>
      <c r="AX45" s="522" t="s">
        <v>317</v>
      </c>
      <c r="AY45" s="523" t="s">
        <v>318</v>
      </c>
      <c r="AZ45" s="477">
        <v>31.39373765425302</v>
      </c>
      <c r="BA45" s="527">
        <v>2.0660645085909608</v>
      </c>
    </row>
    <row r="46" spans="1:53" ht="13" customHeight="1" x14ac:dyDescent="0.3">
      <c r="A46" s="490">
        <v>40</v>
      </c>
      <c r="B46" s="522" t="s">
        <v>319</v>
      </c>
      <c r="C46" s="523" t="s">
        <v>222</v>
      </c>
      <c r="D46" s="401">
        <f t="shared" si="6"/>
        <v>0.43654117772116052</v>
      </c>
      <c r="E46" s="401">
        <f t="shared" si="7"/>
        <v>7.7745575541436941E-3</v>
      </c>
      <c r="F46" s="401">
        <f t="shared" si="8"/>
        <v>7.3934272806493884E-3</v>
      </c>
      <c r="G46" s="393">
        <f t="shared" si="9"/>
        <v>0.17772476893977168</v>
      </c>
      <c r="H46" s="393">
        <f t="shared" si="10"/>
        <v>5.7927912486711135E-3</v>
      </c>
      <c r="I46" s="401">
        <f t="shared" si="11"/>
        <v>1.1421929414215421E-3</v>
      </c>
      <c r="J46" s="182"/>
      <c r="L46" s="522" t="s">
        <v>319</v>
      </c>
      <c r="M46" s="523" t="s">
        <v>222</v>
      </c>
      <c r="N46" s="183">
        <f>生産者価格評価表!DP46</f>
        <v>4421505</v>
      </c>
      <c r="O46" s="183">
        <f>ABS(生産者価格評価表!DX46)</f>
        <v>2491336</v>
      </c>
      <c r="P46" s="404">
        <f t="shared" si="18"/>
        <v>0.56345882227883948</v>
      </c>
      <c r="Q46" s="404">
        <f t="shared" si="19"/>
        <v>0.43654117772116052</v>
      </c>
      <c r="S46" s="522" t="s">
        <v>319</v>
      </c>
      <c r="T46" s="523" t="s">
        <v>222</v>
      </c>
      <c r="U46" s="184">
        <f>生産者価格評価表!DZ46</f>
        <v>3599819</v>
      </c>
      <c r="V46" s="184">
        <f>雇用!D46</f>
        <v>27987</v>
      </c>
      <c r="W46" s="184">
        <f>雇用!I46</f>
        <v>26615</v>
      </c>
      <c r="X46" s="393">
        <f t="shared" si="16"/>
        <v>7.7745575541436941E-3</v>
      </c>
      <c r="Y46" s="393">
        <f t="shared" si="17"/>
        <v>7.3934272806493884E-3</v>
      </c>
      <c r="AA46" s="522" t="s">
        <v>319</v>
      </c>
      <c r="AB46" s="523" t="s">
        <v>222</v>
      </c>
      <c r="AC46" s="185">
        <v>20853</v>
      </c>
      <c r="AD46" s="185">
        <v>170164</v>
      </c>
      <c r="AE46" s="185">
        <v>316863</v>
      </c>
      <c r="AF46" s="185">
        <v>130615</v>
      </c>
      <c r="AG46" s="185">
        <v>0</v>
      </c>
      <c r="AH46" s="185">
        <v>1289</v>
      </c>
      <c r="AI46" s="185">
        <v>-7</v>
      </c>
      <c r="AJ46" s="185">
        <v>639777</v>
      </c>
      <c r="AK46" s="185">
        <v>3599819</v>
      </c>
      <c r="AL46" s="393">
        <f t="shared" si="14"/>
        <v>0.17772476893977168</v>
      </c>
      <c r="AM46" s="393">
        <f t="shared" si="15"/>
        <v>5.7927912486711135E-3</v>
      </c>
      <c r="AO46" s="522" t="s">
        <v>319</v>
      </c>
      <c r="AP46" s="523" t="s">
        <v>222</v>
      </c>
      <c r="AQ46" s="186">
        <f>'7211'!G46</f>
        <v>181019</v>
      </c>
      <c r="AR46" s="393">
        <v>1.1421929414215421E-3</v>
      </c>
      <c r="AX46" s="522" t="s">
        <v>319</v>
      </c>
      <c r="AY46" s="523" t="s">
        <v>222</v>
      </c>
      <c r="AZ46" s="477">
        <v>8.2983457108854122</v>
      </c>
      <c r="BA46" s="527">
        <v>0.45154641842929716</v>
      </c>
    </row>
    <row r="47" spans="1:53" ht="13" customHeight="1" x14ac:dyDescent="0.3">
      <c r="A47" s="490">
        <v>41</v>
      </c>
      <c r="B47" s="524" t="s">
        <v>320</v>
      </c>
      <c r="C47" s="523" t="s">
        <v>223</v>
      </c>
      <c r="D47" s="401">
        <f t="shared" si="6"/>
        <v>0.71713528999563136</v>
      </c>
      <c r="E47" s="401">
        <f t="shared" si="7"/>
        <v>3.0298055485647776E-2</v>
      </c>
      <c r="F47" s="401">
        <f t="shared" si="8"/>
        <v>2.8394085238783555E-2</v>
      </c>
      <c r="G47" s="393">
        <f t="shared" si="9"/>
        <v>0.23223715529388628</v>
      </c>
      <c r="H47" s="393">
        <f t="shared" si="10"/>
        <v>6.7850733584077253E-3</v>
      </c>
      <c r="I47" s="401">
        <f t="shared" si="11"/>
        <v>1.8897250065580747E-3</v>
      </c>
      <c r="J47" s="182"/>
      <c r="L47" s="524" t="s">
        <v>320</v>
      </c>
      <c r="M47" s="523" t="s">
        <v>223</v>
      </c>
      <c r="N47" s="183">
        <f>生産者価格評価表!DP47</f>
        <v>4971868</v>
      </c>
      <c r="O47" s="183">
        <f>ABS(生産者価格評価表!DX47)</f>
        <v>1406366</v>
      </c>
      <c r="P47" s="404">
        <f t="shared" si="18"/>
        <v>0.28286471000436858</v>
      </c>
      <c r="Q47" s="404">
        <f t="shared" si="19"/>
        <v>0.71713528999563136</v>
      </c>
      <c r="S47" s="524" t="s">
        <v>320</v>
      </c>
      <c r="T47" s="523" t="s">
        <v>223</v>
      </c>
      <c r="U47" s="184">
        <f>生産者価格評価表!DZ47</f>
        <v>4617194</v>
      </c>
      <c r="V47" s="184">
        <f>雇用!D47</f>
        <v>139892</v>
      </c>
      <c r="W47" s="184">
        <f>雇用!I47</f>
        <v>131101</v>
      </c>
      <c r="X47" s="393">
        <f t="shared" si="16"/>
        <v>3.0298055485647776E-2</v>
      </c>
      <c r="Y47" s="393">
        <f t="shared" si="17"/>
        <v>2.8394085238783555E-2</v>
      </c>
      <c r="AA47" s="524" t="s">
        <v>320</v>
      </c>
      <c r="AB47" s="523" t="s">
        <v>223</v>
      </c>
      <c r="AC47" s="184">
        <v>31328</v>
      </c>
      <c r="AD47" s="184">
        <v>698283</v>
      </c>
      <c r="AE47" s="184">
        <v>39159</v>
      </c>
      <c r="AF47" s="184">
        <v>279548</v>
      </c>
      <c r="AG47" s="184">
        <v>0</v>
      </c>
      <c r="AH47" s="184">
        <v>23985</v>
      </c>
      <c r="AI47" s="184">
        <v>-19</v>
      </c>
      <c r="AJ47" s="184">
        <v>1072284</v>
      </c>
      <c r="AK47" s="184">
        <v>4617194</v>
      </c>
      <c r="AL47" s="393">
        <f t="shared" si="14"/>
        <v>0.23223715529388628</v>
      </c>
      <c r="AM47" s="393">
        <f t="shared" si="15"/>
        <v>6.7850733584077253E-3</v>
      </c>
      <c r="AO47" s="524" t="s">
        <v>320</v>
      </c>
      <c r="AP47" s="523" t="s">
        <v>223</v>
      </c>
      <c r="AQ47" s="186">
        <f>'7211'!G47</f>
        <v>6409</v>
      </c>
      <c r="AR47" s="393">
        <v>1.8897250065580747E-3</v>
      </c>
      <c r="AX47" s="524" t="s">
        <v>320</v>
      </c>
      <c r="AY47" s="523" t="s">
        <v>223</v>
      </c>
      <c r="AZ47" s="477">
        <v>5.082075498252868</v>
      </c>
      <c r="BA47" s="527">
        <v>0.29150569701008389</v>
      </c>
    </row>
    <row r="48" spans="1:53" ht="13" customHeight="1" x14ac:dyDescent="0.3">
      <c r="A48" s="490">
        <v>42</v>
      </c>
      <c r="B48" s="525" t="s">
        <v>321</v>
      </c>
      <c r="C48" s="523" t="s">
        <v>322</v>
      </c>
      <c r="D48" s="401">
        <f t="shared" si="6"/>
        <v>0.93358550321958811</v>
      </c>
      <c r="E48" s="401">
        <f t="shared" si="7"/>
        <v>4.5127514130180256E-2</v>
      </c>
      <c r="F48" s="401">
        <f t="shared" si="8"/>
        <v>3.664269431275026E-2</v>
      </c>
      <c r="G48" s="393">
        <f t="shared" si="9"/>
        <v>0.47984551670532799</v>
      </c>
      <c r="H48" s="393">
        <f t="shared" si="10"/>
        <v>1.2151731299976584E-2</v>
      </c>
      <c r="I48" s="401">
        <f t="shared" si="11"/>
        <v>1.0376203295180083E-3</v>
      </c>
      <c r="J48" s="182"/>
      <c r="L48" s="525" t="s">
        <v>321</v>
      </c>
      <c r="M48" s="523" t="s">
        <v>322</v>
      </c>
      <c r="N48" s="183">
        <f>生産者価格評価表!DP48</f>
        <v>4997689</v>
      </c>
      <c r="O48" s="183">
        <f>ABS(生産者価格評価表!DX48)</f>
        <v>331919</v>
      </c>
      <c r="P48" s="404">
        <f t="shared" si="18"/>
        <v>6.6414496780411905E-2</v>
      </c>
      <c r="Q48" s="404">
        <f t="shared" si="19"/>
        <v>0.93358550321958811</v>
      </c>
      <c r="S48" s="525" t="s">
        <v>321</v>
      </c>
      <c r="T48" s="523" t="s">
        <v>322</v>
      </c>
      <c r="U48" s="184">
        <f>生産者価格評価表!DZ48</f>
        <v>4693323</v>
      </c>
      <c r="V48" s="184">
        <f>雇用!D48</f>
        <v>211798</v>
      </c>
      <c r="W48" s="184">
        <f>雇用!I48</f>
        <v>171976</v>
      </c>
      <c r="X48" s="393">
        <f t="shared" si="16"/>
        <v>4.5127514130180256E-2</v>
      </c>
      <c r="Y48" s="393">
        <f t="shared" si="17"/>
        <v>3.664269431275026E-2</v>
      </c>
      <c r="AA48" s="525" t="s">
        <v>321</v>
      </c>
      <c r="AB48" s="523" t="s">
        <v>322</v>
      </c>
      <c r="AC48" s="184">
        <v>57032</v>
      </c>
      <c r="AD48" s="184">
        <v>1113696</v>
      </c>
      <c r="AE48" s="184">
        <v>528428</v>
      </c>
      <c r="AF48" s="184">
        <v>352477</v>
      </c>
      <c r="AG48" s="184">
        <v>0</v>
      </c>
      <c r="AH48" s="184">
        <v>200465</v>
      </c>
      <c r="AI48" s="184">
        <v>-28</v>
      </c>
      <c r="AJ48" s="184">
        <v>2252070</v>
      </c>
      <c r="AK48" s="184">
        <v>4693323</v>
      </c>
      <c r="AL48" s="393">
        <f t="shared" si="14"/>
        <v>0.47984551670532799</v>
      </c>
      <c r="AM48" s="393">
        <f t="shared" si="15"/>
        <v>1.2151731299976584E-2</v>
      </c>
      <c r="AO48" s="525" t="s">
        <v>321</v>
      </c>
      <c r="AP48" s="523" t="s">
        <v>322</v>
      </c>
      <c r="AQ48" s="186">
        <f>'7211'!G48</f>
        <v>26773</v>
      </c>
      <c r="AR48" s="393">
        <v>1.0376203295180083E-3</v>
      </c>
      <c r="AX48" s="525" t="s">
        <v>321</v>
      </c>
      <c r="AY48" s="523" t="s">
        <v>322</v>
      </c>
      <c r="AZ48" s="477">
        <v>2.8573256526212538</v>
      </c>
      <c r="BA48" s="527">
        <v>0.17373736096236345</v>
      </c>
    </row>
    <row r="49" spans="1:53" ht="13" customHeight="1" x14ac:dyDescent="0.3">
      <c r="A49" s="490">
        <v>43</v>
      </c>
      <c r="B49" s="525" t="s">
        <v>323</v>
      </c>
      <c r="C49" s="523" t="s">
        <v>224</v>
      </c>
      <c r="D49" s="401">
        <f t="shared" si="6"/>
        <v>0.89261974628551499</v>
      </c>
      <c r="E49" s="401">
        <f t="shared" si="7"/>
        <v>8.1343360105664078E-2</v>
      </c>
      <c r="F49" s="401">
        <f t="shared" si="8"/>
        <v>6.6120693899210589E-2</v>
      </c>
      <c r="G49" s="393">
        <f t="shared" si="9"/>
        <v>0.51836528034245088</v>
      </c>
      <c r="H49" s="393">
        <f t="shared" si="10"/>
        <v>9.3567160797452618E-3</v>
      </c>
      <c r="I49" s="401">
        <f t="shared" si="11"/>
        <v>5.822494466027589E-3</v>
      </c>
      <c r="J49" s="182"/>
      <c r="L49" s="525" t="s">
        <v>323</v>
      </c>
      <c r="M49" s="523" t="s">
        <v>224</v>
      </c>
      <c r="N49" s="183">
        <f>生産者価格評価表!DP49</f>
        <v>7443091</v>
      </c>
      <c r="O49" s="183">
        <f>ABS(生産者価格評価表!DX49)</f>
        <v>799241</v>
      </c>
      <c r="P49" s="404">
        <f t="shared" si="18"/>
        <v>0.10738025371448502</v>
      </c>
      <c r="Q49" s="404">
        <f t="shared" si="19"/>
        <v>0.89261974628551499</v>
      </c>
      <c r="S49" s="525" t="s">
        <v>323</v>
      </c>
      <c r="T49" s="523" t="s">
        <v>224</v>
      </c>
      <c r="U49" s="184">
        <f>生産者価格評価表!DZ49</f>
        <v>7353114</v>
      </c>
      <c r="V49" s="184">
        <f>雇用!D49</f>
        <v>598127</v>
      </c>
      <c r="W49" s="184">
        <f>雇用!I49</f>
        <v>486193</v>
      </c>
      <c r="X49" s="393">
        <f t="shared" si="16"/>
        <v>8.1343360105664078E-2</v>
      </c>
      <c r="Y49" s="393">
        <f t="shared" si="17"/>
        <v>6.6120693899210589E-2</v>
      </c>
      <c r="AA49" s="525" t="s">
        <v>323</v>
      </c>
      <c r="AB49" s="523" t="s">
        <v>224</v>
      </c>
      <c r="AC49" s="184">
        <v>68801</v>
      </c>
      <c r="AD49" s="184">
        <v>2541118</v>
      </c>
      <c r="AE49" s="184">
        <v>204254</v>
      </c>
      <c r="AF49" s="184">
        <v>717021</v>
      </c>
      <c r="AG49" s="184">
        <v>0</v>
      </c>
      <c r="AH49" s="184">
        <v>280462</v>
      </c>
      <c r="AI49" s="184">
        <v>-57</v>
      </c>
      <c r="AJ49" s="184">
        <v>3811599</v>
      </c>
      <c r="AK49" s="184">
        <v>7353114</v>
      </c>
      <c r="AL49" s="393">
        <f t="shared" si="14"/>
        <v>0.51836528034245088</v>
      </c>
      <c r="AM49" s="393">
        <f t="shared" si="15"/>
        <v>9.3567160797452618E-3</v>
      </c>
      <c r="AO49" s="525" t="s">
        <v>323</v>
      </c>
      <c r="AP49" s="523" t="s">
        <v>224</v>
      </c>
      <c r="AQ49" s="186">
        <f>'7211'!G49</f>
        <v>246639</v>
      </c>
      <c r="AR49" s="393">
        <v>5.822494466027589E-3</v>
      </c>
      <c r="AX49" s="525" t="s">
        <v>323</v>
      </c>
      <c r="AY49" s="523" t="s">
        <v>224</v>
      </c>
      <c r="AZ49" s="477">
        <v>2.9030753610730957</v>
      </c>
      <c r="BA49" s="527">
        <v>0.16451286458632106</v>
      </c>
    </row>
    <row r="50" spans="1:53" ht="13" customHeight="1" x14ac:dyDescent="0.3">
      <c r="A50" s="490">
        <v>44</v>
      </c>
      <c r="B50" s="525" t="s">
        <v>324</v>
      </c>
      <c r="C50" s="523" t="s">
        <v>194</v>
      </c>
      <c r="D50" s="401">
        <f t="shared" si="6"/>
        <v>0.83621414420701357</v>
      </c>
      <c r="E50" s="401">
        <f t="shared" si="7"/>
        <v>3.7804532502950135E-2</v>
      </c>
      <c r="F50" s="401">
        <f t="shared" si="8"/>
        <v>3.4316518971539686E-2</v>
      </c>
      <c r="G50" s="393">
        <f t="shared" si="9"/>
        <v>0.46347890215079574</v>
      </c>
      <c r="H50" s="393">
        <f t="shared" si="10"/>
        <v>1.0548034630943384E-2</v>
      </c>
      <c r="I50" s="401">
        <f t="shared" si="11"/>
        <v>1.8115930689490732E-3</v>
      </c>
      <c r="J50" s="182"/>
      <c r="L50" s="525" t="s">
        <v>324</v>
      </c>
      <c r="M50" s="523" t="s">
        <v>194</v>
      </c>
      <c r="N50" s="183">
        <f>生産者価格評価表!DP50</f>
        <v>9070710</v>
      </c>
      <c r="O50" s="183">
        <f>ABS(生産者価格評価表!DX50)</f>
        <v>1485654</v>
      </c>
      <c r="P50" s="404">
        <f t="shared" si="18"/>
        <v>0.16378585579298643</v>
      </c>
      <c r="Q50" s="404">
        <f t="shared" si="19"/>
        <v>0.83621414420701357</v>
      </c>
      <c r="S50" s="525" t="s">
        <v>324</v>
      </c>
      <c r="T50" s="523" t="s">
        <v>194</v>
      </c>
      <c r="U50" s="184">
        <f>生産者価格評価表!DZ50</f>
        <v>10393595</v>
      </c>
      <c r="V50" s="184">
        <f>雇用!D50</f>
        <v>392925</v>
      </c>
      <c r="W50" s="184">
        <f>雇用!I50</f>
        <v>356672</v>
      </c>
      <c r="X50" s="393">
        <f t="shared" si="16"/>
        <v>3.7804532502950135E-2</v>
      </c>
      <c r="Y50" s="393">
        <f t="shared" si="17"/>
        <v>3.4316518971539686E-2</v>
      </c>
      <c r="AA50" s="525" t="s">
        <v>324</v>
      </c>
      <c r="AB50" s="523" t="s">
        <v>194</v>
      </c>
      <c r="AC50" s="184">
        <v>109632</v>
      </c>
      <c r="AD50" s="184">
        <v>2478793</v>
      </c>
      <c r="AE50" s="184">
        <v>1067796</v>
      </c>
      <c r="AF50" s="184">
        <v>1080606</v>
      </c>
      <c r="AG50" s="184">
        <v>0</v>
      </c>
      <c r="AH50" s="184">
        <v>80437</v>
      </c>
      <c r="AI50" s="184">
        <v>-52</v>
      </c>
      <c r="AJ50" s="184">
        <v>4817212</v>
      </c>
      <c r="AK50" s="184">
        <v>10393595</v>
      </c>
      <c r="AL50" s="393">
        <f t="shared" si="14"/>
        <v>0.46347890215079574</v>
      </c>
      <c r="AM50" s="393">
        <f t="shared" si="15"/>
        <v>1.0548034630943384E-2</v>
      </c>
      <c r="AO50" s="525" t="s">
        <v>324</v>
      </c>
      <c r="AP50" s="523" t="s">
        <v>194</v>
      </c>
      <c r="AQ50" s="186">
        <f>'7211'!G50</f>
        <v>13806</v>
      </c>
      <c r="AR50" s="393">
        <v>1.8115930689490732E-3</v>
      </c>
      <c r="AX50" s="525" t="s">
        <v>324</v>
      </c>
      <c r="AY50" s="523" t="s">
        <v>194</v>
      </c>
      <c r="AZ50" s="477">
        <v>0.74128514528229716</v>
      </c>
      <c r="BA50" s="527">
        <v>4.2025026964946491E-2</v>
      </c>
    </row>
    <row r="51" spans="1:53" ht="13" customHeight="1" x14ac:dyDescent="0.3">
      <c r="A51" s="490">
        <v>45</v>
      </c>
      <c r="B51" s="525" t="s">
        <v>325</v>
      </c>
      <c r="C51" s="523" t="s">
        <v>195</v>
      </c>
      <c r="D51" s="401">
        <f t="shared" si="6"/>
        <v>0.83001141851740279</v>
      </c>
      <c r="E51" s="401">
        <f t="shared" si="7"/>
        <v>4.6318303577638685E-2</v>
      </c>
      <c r="F51" s="401">
        <f t="shared" si="8"/>
        <v>4.0934396752406697E-2</v>
      </c>
      <c r="G51" s="393">
        <f t="shared" si="9"/>
        <v>0.48528851602960915</v>
      </c>
      <c r="H51" s="393">
        <f t="shared" si="10"/>
        <v>1.0388960021386118E-2</v>
      </c>
      <c r="I51" s="401">
        <f t="shared" si="11"/>
        <v>1.7715777401487293E-3</v>
      </c>
      <c r="J51" s="182"/>
      <c r="L51" s="525" t="s">
        <v>325</v>
      </c>
      <c r="M51" s="523" t="s">
        <v>195</v>
      </c>
      <c r="N51" s="183">
        <f>生産者価格評価表!DP51</f>
        <v>12265165</v>
      </c>
      <c r="O51" s="183">
        <f>ABS(生産者価格評価表!DX51)</f>
        <v>2084938</v>
      </c>
      <c r="P51" s="404">
        <f t="shared" si="18"/>
        <v>0.16998858148259727</v>
      </c>
      <c r="Q51" s="404">
        <f t="shared" si="19"/>
        <v>0.83001141851740279</v>
      </c>
      <c r="S51" s="525" t="s">
        <v>325</v>
      </c>
      <c r="T51" s="523" t="s">
        <v>195</v>
      </c>
      <c r="U51" s="184">
        <f>生産者価格評価表!DZ51</f>
        <v>16534090</v>
      </c>
      <c r="V51" s="184">
        <f>雇用!D51</f>
        <v>765831</v>
      </c>
      <c r="W51" s="184">
        <f>雇用!I51</f>
        <v>676813</v>
      </c>
      <c r="X51" s="393">
        <f t="shared" si="16"/>
        <v>4.6318303577638685E-2</v>
      </c>
      <c r="Y51" s="393">
        <f t="shared" si="17"/>
        <v>4.0934396752406697E-2</v>
      </c>
      <c r="AA51" s="525" t="s">
        <v>325</v>
      </c>
      <c r="AB51" s="523" t="s">
        <v>195</v>
      </c>
      <c r="AC51" s="184">
        <v>171772</v>
      </c>
      <c r="AD51" s="184">
        <v>4568808</v>
      </c>
      <c r="AE51" s="184">
        <v>1247416</v>
      </c>
      <c r="AF51" s="184">
        <v>1962168</v>
      </c>
      <c r="AG51" s="184">
        <v>0</v>
      </c>
      <c r="AH51" s="184">
        <v>73722</v>
      </c>
      <c r="AI51" s="184">
        <v>-82</v>
      </c>
      <c r="AJ51" s="184">
        <v>8023804</v>
      </c>
      <c r="AK51" s="184">
        <v>16534090</v>
      </c>
      <c r="AL51" s="393">
        <f t="shared" si="14"/>
        <v>0.48528851602960915</v>
      </c>
      <c r="AM51" s="393">
        <f t="shared" si="15"/>
        <v>1.0388960021386118E-2</v>
      </c>
      <c r="AO51" s="525" t="s">
        <v>325</v>
      </c>
      <c r="AP51" s="523" t="s">
        <v>195</v>
      </c>
      <c r="AQ51" s="186">
        <f>'7211'!G51</f>
        <v>6205</v>
      </c>
      <c r="AR51" s="393">
        <v>1.7715777401487293E-3</v>
      </c>
      <c r="AX51" s="525" t="s">
        <v>325</v>
      </c>
      <c r="AY51" s="523" t="s">
        <v>195</v>
      </c>
      <c r="AZ51" s="477">
        <v>0.54916949487097255</v>
      </c>
      <c r="BA51" s="527">
        <v>3.2909921385586981E-2</v>
      </c>
    </row>
    <row r="52" spans="1:53" ht="13" customHeight="1" x14ac:dyDescent="0.3">
      <c r="A52" s="490">
        <v>46</v>
      </c>
      <c r="B52" s="522" t="s">
        <v>326</v>
      </c>
      <c r="C52" s="523" t="s">
        <v>196</v>
      </c>
      <c r="D52" s="401">
        <f t="shared" si="6"/>
        <v>0.62405914943414798</v>
      </c>
      <c r="E52" s="401">
        <f t="shared" si="7"/>
        <v>4.6405254638966088E-2</v>
      </c>
      <c r="F52" s="401">
        <f t="shared" si="8"/>
        <v>4.3453129560953527E-2</v>
      </c>
      <c r="G52" s="393">
        <f t="shared" si="9"/>
        <v>0.41556438695353098</v>
      </c>
      <c r="H52" s="393">
        <f t="shared" si="10"/>
        <v>1.2120900989484906E-2</v>
      </c>
      <c r="I52" s="401">
        <f t="shared" si="11"/>
        <v>1.1176385326793054E-3</v>
      </c>
      <c r="J52" s="182"/>
      <c r="L52" s="522" t="s">
        <v>326</v>
      </c>
      <c r="M52" s="523" t="s">
        <v>196</v>
      </c>
      <c r="N52" s="183">
        <f>生産者価格評価表!DP52</f>
        <v>5738956</v>
      </c>
      <c r="O52" s="183">
        <f>ABS(生産者価格評価表!DX52)</f>
        <v>2157508</v>
      </c>
      <c r="P52" s="404">
        <f t="shared" si="18"/>
        <v>0.37594085056585202</v>
      </c>
      <c r="Q52" s="404">
        <f t="shared" si="19"/>
        <v>0.62405914943414798</v>
      </c>
      <c r="S52" s="522" t="s">
        <v>326</v>
      </c>
      <c r="T52" s="523" t="s">
        <v>196</v>
      </c>
      <c r="U52" s="184">
        <f>生産者価格評価表!DZ52</f>
        <v>5707414</v>
      </c>
      <c r="V52" s="184">
        <f>雇用!D52</f>
        <v>264854</v>
      </c>
      <c r="W52" s="184">
        <f>雇用!I52</f>
        <v>248005</v>
      </c>
      <c r="X52" s="393">
        <f t="shared" si="16"/>
        <v>4.6405254638966088E-2</v>
      </c>
      <c r="Y52" s="393">
        <f t="shared" si="17"/>
        <v>4.3453129560953527E-2</v>
      </c>
      <c r="AA52" s="522" t="s">
        <v>326</v>
      </c>
      <c r="AB52" s="523" t="s">
        <v>196</v>
      </c>
      <c r="AC52" s="184">
        <v>69179</v>
      </c>
      <c r="AD52" s="184">
        <v>1540659</v>
      </c>
      <c r="AE52" s="184">
        <v>16286</v>
      </c>
      <c r="AF52" s="184">
        <v>912554</v>
      </c>
      <c r="AG52" s="184">
        <v>0</v>
      </c>
      <c r="AH52" s="184">
        <v>-166848</v>
      </c>
      <c r="AI52" s="184">
        <v>-32</v>
      </c>
      <c r="AJ52" s="184">
        <v>2371798</v>
      </c>
      <c r="AK52" s="184">
        <v>5707414</v>
      </c>
      <c r="AL52" s="393">
        <f t="shared" si="14"/>
        <v>0.41556438695353098</v>
      </c>
      <c r="AM52" s="393">
        <f t="shared" si="15"/>
        <v>1.2120900989484906E-2</v>
      </c>
      <c r="AO52" s="522" t="s">
        <v>326</v>
      </c>
      <c r="AP52" s="523" t="s">
        <v>196</v>
      </c>
      <c r="AQ52" s="186">
        <f>'7211'!G52</f>
        <v>71489</v>
      </c>
      <c r="AR52" s="393">
        <v>1.1176385326793054E-3</v>
      </c>
      <c r="AX52" s="522" t="s">
        <v>326</v>
      </c>
      <c r="AY52" s="523" t="s">
        <v>196</v>
      </c>
      <c r="AZ52" s="477">
        <v>0.91850120117521483</v>
      </c>
      <c r="BA52" s="527">
        <v>5.4487042158588614E-2</v>
      </c>
    </row>
    <row r="53" spans="1:53" ht="13" customHeight="1" x14ac:dyDescent="0.3">
      <c r="A53" s="490">
        <v>47</v>
      </c>
      <c r="B53" s="522" t="s">
        <v>327</v>
      </c>
      <c r="C53" s="523" t="s">
        <v>328</v>
      </c>
      <c r="D53" s="401">
        <f t="shared" si="6"/>
        <v>0.3799224184239729</v>
      </c>
      <c r="E53" s="401">
        <f t="shared" si="7"/>
        <v>2.2696328521398568E-2</v>
      </c>
      <c r="F53" s="401">
        <f t="shared" si="8"/>
        <v>2.2589989822399473E-2</v>
      </c>
      <c r="G53" s="393">
        <f t="shared" si="9"/>
        <v>0.40611754802700745</v>
      </c>
      <c r="H53" s="393">
        <f t="shared" si="10"/>
        <v>1.1743442524491889E-2</v>
      </c>
      <c r="I53" s="401">
        <f t="shared" si="11"/>
        <v>1.0604077266921314E-3</v>
      </c>
      <c r="J53" s="182"/>
      <c r="L53" s="522" t="s">
        <v>327</v>
      </c>
      <c r="M53" s="523" t="s">
        <v>328</v>
      </c>
      <c r="N53" s="183">
        <f>生産者価格評価表!DP53</f>
        <v>4359798</v>
      </c>
      <c r="O53" s="183">
        <f>ABS(生産者価格評価表!DX53)</f>
        <v>2703413</v>
      </c>
      <c r="P53" s="404">
        <f t="shared" si="18"/>
        <v>0.6200775815760271</v>
      </c>
      <c r="Q53" s="404">
        <f t="shared" si="19"/>
        <v>0.3799224184239729</v>
      </c>
      <c r="S53" s="522" t="s">
        <v>327</v>
      </c>
      <c r="T53" s="523" t="s">
        <v>328</v>
      </c>
      <c r="U53" s="184">
        <f>生産者価格評価表!DZ53</f>
        <v>5369635</v>
      </c>
      <c r="V53" s="184">
        <f>雇用!D53</f>
        <v>121871</v>
      </c>
      <c r="W53" s="184">
        <f>雇用!I53</f>
        <v>121300</v>
      </c>
      <c r="X53" s="393">
        <f t="shared" si="16"/>
        <v>2.2696328521398568E-2</v>
      </c>
      <c r="Y53" s="393">
        <f t="shared" si="17"/>
        <v>2.2589989822399473E-2</v>
      </c>
      <c r="AA53" s="522" t="s">
        <v>327</v>
      </c>
      <c r="AB53" s="523" t="s">
        <v>328</v>
      </c>
      <c r="AC53" s="184">
        <v>63058</v>
      </c>
      <c r="AD53" s="184">
        <v>841268</v>
      </c>
      <c r="AE53" s="184">
        <v>319572</v>
      </c>
      <c r="AF53" s="184">
        <v>1336905</v>
      </c>
      <c r="AG53" s="184">
        <v>0</v>
      </c>
      <c r="AH53" s="184">
        <v>-380072</v>
      </c>
      <c r="AI53" s="184">
        <v>-28</v>
      </c>
      <c r="AJ53" s="184">
        <v>2180703</v>
      </c>
      <c r="AK53" s="184">
        <v>5369635</v>
      </c>
      <c r="AL53" s="393">
        <f t="shared" si="14"/>
        <v>0.40611754802700745</v>
      </c>
      <c r="AM53" s="393">
        <f t="shared" si="15"/>
        <v>1.1743442524491889E-2</v>
      </c>
      <c r="AO53" s="522" t="s">
        <v>327</v>
      </c>
      <c r="AP53" s="523" t="s">
        <v>328</v>
      </c>
      <c r="AQ53" s="186">
        <f>'7211'!G53</f>
        <v>1519</v>
      </c>
      <c r="AR53" s="393">
        <v>1.0604077266921314E-3</v>
      </c>
      <c r="AX53" s="522" t="s">
        <v>327</v>
      </c>
      <c r="AY53" s="523" t="s">
        <v>328</v>
      </c>
      <c r="AZ53" s="477">
        <v>1.6068547498941685</v>
      </c>
      <c r="BA53" s="527">
        <v>8.9509578143747451E-2</v>
      </c>
    </row>
    <row r="54" spans="1:53" ht="13" customHeight="1" x14ac:dyDescent="0.3">
      <c r="A54" s="490">
        <v>48</v>
      </c>
      <c r="B54" s="522" t="s">
        <v>329</v>
      </c>
      <c r="C54" s="523" t="s">
        <v>330</v>
      </c>
      <c r="D54" s="401">
        <f t="shared" si="6"/>
        <v>0.83706321078420109</v>
      </c>
      <c r="E54" s="401">
        <f t="shared" si="7"/>
        <v>4.571618028427929E-2</v>
      </c>
      <c r="F54" s="401">
        <f t="shared" si="8"/>
        <v>4.3736598496536785E-2</v>
      </c>
      <c r="G54" s="393">
        <f t="shared" si="9"/>
        <v>0.33300672947510096</v>
      </c>
      <c r="H54" s="393">
        <f t="shared" si="10"/>
        <v>1.0130059416341135E-2</v>
      </c>
      <c r="I54" s="401">
        <f t="shared" si="11"/>
        <v>3.5458358296956167E-3</v>
      </c>
      <c r="J54" s="182"/>
      <c r="L54" s="522" t="s">
        <v>329</v>
      </c>
      <c r="M54" s="523" t="s">
        <v>330</v>
      </c>
      <c r="N54" s="183">
        <f>生産者価格評価表!DP54</f>
        <v>6095732</v>
      </c>
      <c r="O54" s="183">
        <f>ABS(生産者価格評価表!DX54)</f>
        <v>993219</v>
      </c>
      <c r="P54" s="404">
        <f t="shared" si="18"/>
        <v>0.16293678921579885</v>
      </c>
      <c r="Q54" s="404">
        <f t="shared" si="19"/>
        <v>0.83706321078420109</v>
      </c>
      <c r="S54" s="522" t="s">
        <v>329</v>
      </c>
      <c r="T54" s="523" t="s">
        <v>330</v>
      </c>
      <c r="U54" s="184">
        <f>生産者価格評価表!DZ54</f>
        <v>7615750</v>
      </c>
      <c r="V54" s="184">
        <f>雇用!D54</f>
        <v>348163</v>
      </c>
      <c r="W54" s="184">
        <f>雇用!I54</f>
        <v>333087</v>
      </c>
      <c r="X54" s="393">
        <f t="shared" si="16"/>
        <v>4.571618028427929E-2</v>
      </c>
      <c r="Y54" s="393">
        <f t="shared" si="17"/>
        <v>4.3736598496536785E-2</v>
      </c>
      <c r="AA54" s="522" t="s">
        <v>329</v>
      </c>
      <c r="AB54" s="523" t="s">
        <v>330</v>
      </c>
      <c r="AC54" s="184">
        <v>77148</v>
      </c>
      <c r="AD54" s="184">
        <v>1923758</v>
      </c>
      <c r="AE54" s="184">
        <v>-631491</v>
      </c>
      <c r="AF54" s="184">
        <v>1225015</v>
      </c>
      <c r="AG54" s="184">
        <v>0</v>
      </c>
      <c r="AH54" s="184">
        <v>-58281</v>
      </c>
      <c r="AI54" s="184">
        <v>-53</v>
      </c>
      <c r="AJ54" s="184">
        <v>2536096</v>
      </c>
      <c r="AK54" s="184">
        <v>7615750</v>
      </c>
      <c r="AL54" s="393">
        <f t="shared" si="14"/>
        <v>0.33300672947510096</v>
      </c>
      <c r="AM54" s="393">
        <f t="shared" si="15"/>
        <v>1.0130059416341135E-2</v>
      </c>
      <c r="AO54" s="522" t="s">
        <v>329</v>
      </c>
      <c r="AP54" s="523" t="s">
        <v>330</v>
      </c>
      <c r="AQ54" s="186">
        <f>'7211'!G54</f>
        <v>33440</v>
      </c>
      <c r="AR54" s="393">
        <v>3.5458358296956167E-3</v>
      </c>
      <c r="AX54" s="522" t="s">
        <v>329</v>
      </c>
      <c r="AY54" s="523" t="s">
        <v>330</v>
      </c>
      <c r="AZ54" s="477">
        <v>0.82626753761306282</v>
      </c>
      <c r="BA54" s="527">
        <v>4.6075839224407354E-2</v>
      </c>
    </row>
    <row r="55" spans="1:53" ht="13" customHeight="1" x14ac:dyDescent="0.3">
      <c r="A55" s="490">
        <v>49</v>
      </c>
      <c r="B55" s="522" t="s">
        <v>331</v>
      </c>
      <c r="C55" s="523" t="s">
        <v>332</v>
      </c>
      <c r="D55" s="401">
        <f t="shared" si="6"/>
        <v>0.80536432874227937</v>
      </c>
      <c r="E55" s="401">
        <f t="shared" si="7"/>
        <v>4.1476578367651833E-2</v>
      </c>
      <c r="F55" s="401">
        <f t="shared" si="8"/>
        <v>3.8547777159205231E-2</v>
      </c>
      <c r="G55" s="393">
        <f t="shared" si="9"/>
        <v>0.353655999052295</v>
      </c>
      <c r="H55" s="393">
        <f t="shared" si="10"/>
        <v>1.0766272260172023E-2</v>
      </c>
      <c r="I55" s="401">
        <f t="shared" si="11"/>
        <v>2.0527938239754593E-3</v>
      </c>
      <c r="J55" s="182"/>
      <c r="L55" s="522" t="s">
        <v>331</v>
      </c>
      <c r="M55" s="523" t="s">
        <v>332</v>
      </c>
      <c r="N55" s="183">
        <f>生産者価格評価表!DP55</f>
        <v>6830603</v>
      </c>
      <c r="O55" s="183">
        <f>ABS(生産者価格評価表!DX55)</f>
        <v>1329479</v>
      </c>
      <c r="P55" s="404">
        <f t="shared" si="18"/>
        <v>0.19463567125772058</v>
      </c>
      <c r="Q55" s="404">
        <f t="shared" si="19"/>
        <v>0.80536432874227937</v>
      </c>
      <c r="S55" s="522" t="s">
        <v>331</v>
      </c>
      <c r="T55" s="523" t="s">
        <v>332</v>
      </c>
      <c r="U55" s="184">
        <f>生産者価格評価表!DZ55</f>
        <v>8145995</v>
      </c>
      <c r="V55" s="184">
        <f>雇用!D55</f>
        <v>337868</v>
      </c>
      <c r="W55" s="184">
        <f>雇用!I55</f>
        <v>314010</v>
      </c>
      <c r="X55" s="393">
        <f t="shared" si="16"/>
        <v>4.1476578367651833E-2</v>
      </c>
      <c r="Y55" s="393">
        <f t="shared" si="17"/>
        <v>3.8547777159205231E-2</v>
      </c>
      <c r="AA55" s="522" t="s">
        <v>331</v>
      </c>
      <c r="AB55" s="523" t="s">
        <v>332</v>
      </c>
      <c r="AC55" s="184">
        <v>87702</v>
      </c>
      <c r="AD55" s="184">
        <v>1733560</v>
      </c>
      <c r="AE55" s="184">
        <v>-280382</v>
      </c>
      <c r="AF55" s="184">
        <v>1479889</v>
      </c>
      <c r="AG55" s="184">
        <v>0</v>
      </c>
      <c r="AH55" s="184">
        <v>-139853</v>
      </c>
      <c r="AI55" s="184">
        <v>-36</v>
      </c>
      <c r="AJ55" s="184">
        <v>2880880</v>
      </c>
      <c r="AK55" s="184">
        <v>8145995</v>
      </c>
      <c r="AL55" s="393">
        <f t="shared" si="14"/>
        <v>0.353655999052295</v>
      </c>
      <c r="AM55" s="393">
        <f t="shared" si="15"/>
        <v>1.0766272260172023E-2</v>
      </c>
      <c r="AO55" s="522" t="s">
        <v>331</v>
      </c>
      <c r="AP55" s="523" t="s">
        <v>332</v>
      </c>
      <c r="AQ55" s="186">
        <f>'7211'!G55</f>
        <v>10316</v>
      </c>
      <c r="AR55" s="393">
        <v>2.0527938239754593E-3</v>
      </c>
      <c r="AX55" s="522" t="s">
        <v>331</v>
      </c>
      <c r="AY55" s="523" t="s">
        <v>332</v>
      </c>
      <c r="AZ55" s="477">
        <v>0.60300789451923975</v>
      </c>
      <c r="BA55" s="527">
        <v>3.4140381650153984E-2</v>
      </c>
    </row>
    <row r="56" spans="1:53" ht="13" customHeight="1" x14ac:dyDescent="0.3">
      <c r="A56" s="490">
        <v>50</v>
      </c>
      <c r="B56" s="522" t="s">
        <v>333</v>
      </c>
      <c r="C56" s="523" t="s">
        <v>334</v>
      </c>
      <c r="D56" s="401">
        <f t="shared" si="6"/>
        <v>0.71817844656470031</v>
      </c>
      <c r="E56" s="401">
        <f t="shared" si="7"/>
        <v>2.3810956768603182E-2</v>
      </c>
      <c r="F56" s="401">
        <f t="shared" si="8"/>
        <v>2.253938033676775E-2</v>
      </c>
      <c r="G56" s="393">
        <f t="shared" si="9"/>
        <v>0.35386412444347887</v>
      </c>
      <c r="H56" s="393">
        <f t="shared" si="10"/>
        <v>6.7721995593336276E-3</v>
      </c>
      <c r="I56" s="401">
        <f t="shared" si="11"/>
        <v>6.7626698448040035E-3</v>
      </c>
      <c r="J56" s="182"/>
      <c r="L56" s="522" t="s">
        <v>333</v>
      </c>
      <c r="M56" s="523" t="s">
        <v>334</v>
      </c>
      <c r="N56" s="183">
        <f>生産者価格評価表!DP56</f>
        <v>3462056</v>
      </c>
      <c r="O56" s="183">
        <f>ABS(生産者価格評価表!DX56)</f>
        <v>975682</v>
      </c>
      <c r="P56" s="404">
        <f t="shared" si="18"/>
        <v>0.28182155343529974</v>
      </c>
      <c r="Q56" s="404">
        <f t="shared" si="19"/>
        <v>0.71817844656470031</v>
      </c>
      <c r="S56" s="522" t="s">
        <v>333</v>
      </c>
      <c r="T56" s="523" t="s">
        <v>334</v>
      </c>
      <c r="U56" s="184">
        <f>生産者価格評価表!DZ56</f>
        <v>2724964</v>
      </c>
      <c r="V56" s="184">
        <f>雇用!D56</f>
        <v>64884</v>
      </c>
      <c r="W56" s="184">
        <f>雇用!I56</f>
        <v>61419</v>
      </c>
      <c r="X56" s="393">
        <f t="shared" si="16"/>
        <v>2.3810956768603182E-2</v>
      </c>
      <c r="Y56" s="393">
        <f t="shared" si="17"/>
        <v>2.253938033676775E-2</v>
      </c>
      <c r="AA56" s="522" t="s">
        <v>333</v>
      </c>
      <c r="AB56" s="523" t="s">
        <v>334</v>
      </c>
      <c r="AC56" s="184">
        <v>18454</v>
      </c>
      <c r="AD56" s="184">
        <v>376751</v>
      </c>
      <c r="AE56" s="184">
        <v>35851</v>
      </c>
      <c r="AF56" s="184">
        <v>504755</v>
      </c>
      <c r="AG56" s="184">
        <v>0</v>
      </c>
      <c r="AH56" s="184">
        <v>28464</v>
      </c>
      <c r="AI56" s="184">
        <v>-8</v>
      </c>
      <c r="AJ56" s="184">
        <v>964267</v>
      </c>
      <c r="AK56" s="184">
        <v>2724964</v>
      </c>
      <c r="AL56" s="393">
        <f t="shared" si="14"/>
        <v>0.35386412444347887</v>
      </c>
      <c r="AM56" s="393">
        <f t="shared" si="15"/>
        <v>6.7721995593336276E-3</v>
      </c>
      <c r="AO56" s="522" t="s">
        <v>333</v>
      </c>
      <c r="AP56" s="523" t="s">
        <v>334</v>
      </c>
      <c r="AQ56" s="186">
        <f>'7211'!G56</f>
        <v>2471692</v>
      </c>
      <c r="AR56" s="393">
        <v>6.7626698448040035E-3</v>
      </c>
      <c r="AX56" s="522" t="s">
        <v>333</v>
      </c>
      <c r="AY56" s="523" t="s">
        <v>334</v>
      </c>
      <c r="AZ56" s="477">
        <v>0.29470359734170953</v>
      </c>
      <c r="BA56" s="527">
        <v>1.7386480665141906E-2</v>
      </c>
    </row>
    <row r="57" spans="1:53" ht="13" customHeight="1" x14ac:dyDescent="0.3">
      <c r="A57" s="490">
        <v>51</v>
      </c>
      <c r="B57" s="522" t="s">
        <v>335</v>
      </c>
      <c r="C57" s="523" t="s">
        <v>336</v>
      </c>
      <c r="D57" s="401">
        <f t="shared" si="6"/>
        <v>0.37146204547101291</v>
      </c>
      <c r="E57" s="401">
        <f t="shared" si="7"/>
        <v>3.1885974314676734E-2</v>
      </c>
      <c r="F57" s="401">
        <f t="shared" si="8"/>
        <v>2.9852567901812815E-2</v>
      </c>
      <c r="G57" s="393">
        <f t="shared" si="9"/>
        <v>0.36352757956631471</v>
      </c>
      <c r="H57" s="393">
        <f t="shared" si="10"/>
        <v>1.5929926518141679E-2</v>
      </c>
      <c r="I57" s="401">
        <f t="shared" si="11"/>
        <v>3.7026114839671295E-5</v>
      </c>
      <c r="J57" s="182"/>
      <c r="L57" s="522" t="s">
        <v>335</v>
      </c>
      <c r="M57" s="523" t="s">
        <v>336</v>
      </c>
      <c r="N57" s="183">
        <f>生産者価格評価表!DP57</f>
        <v>1628554</v>
      </c>
      <c r="O57" s="183">
        <f>ABS(生産者価格評価表!DX57)</f>
        <v>1023608</v>
      </c>
      <c r="P57" s="404">
        <f t="shared" si="18"/>
        <v>0.62853795452898709</v>
      </c>
      <c r="Q57" s="404">
        <f t="shared" si="19"/>
        <v>0.37146204547101291</v>
      </c>
      <c r="S57" s="522" t="s">
        <v>335</v>
      </c>
      <c r="T57" s="523" t="s">
        <v>336</v>
      </c>
      <c r="U57" s="184">
        <f>生産者価格評価表!DZ57</f>
        <v>2220412</v>
      </c>
      <c r="V57" s="184">
        <f>雇用!D57</f>
        <v>70800</v>
      </c>
      <c r="W57" s="184">
        <f>雇用!I57</f>
        <v>66285</v>
      </c>
      <c r="X57" s="393">
        <f t="shared" si="16"/>
        <v>3.1885974314676734E-2</v>
      </c>
      <c r="Y57" s="393">
        <f t="shared" si="17"/>
        <v>2.9852567901812815E-2</v>
      </c>
      <c r="AA57" s="522" t="s">
        <v>335</v>
      </c>
      <c r="AB57" s="523" t="s">
        <v>336</v>
      </c>
      <c r="AC57" s="184">
        <v>35371</v>
      </c>
      <c r="AD57" s="184">
        <v>519782</v>
      </c>
      <c r="AE57" s="184">
        <v>-59787</v>
      </c>
      <c r="AF57" s="184">
        <v>421772</v>
      </c>
      <c r="AG57" s="184">
        <v>0</v>
      </c>
      <c r="AH57" s="184">
        <v>-109945</v>
      </c>
      <c r="AI57" s="184">
        <v>-12</v>
      </c>
      <c r="AJ57" s="184">
        <v>807181</v>
      </c>
      <c r="AK57" s="184">
        <v>2220412</v>
      </c>
      <c r="AL57" s="393">
        <f t="shared" si="14"/>
        <v>0.36352757956631471</v>
      </c>
      <c r="AM57" s="393">
        <f t="shared" si="15"/>
        <v>1.5929926518141679E-2</v>
      </c>
      <c r="AO57" s="522" t="s">
        <v>335</v>
      </c>
      <c r="AP57" s="523" t="s">
        <v>336</v>
      </c>
      <c r="AQ57" s="186">
        <f>'7211'!G57</f>
        <v>138</v>
      </c>
      <c r="AR57" s="393">
        <v>3.7026114839671295E-5</v>
      </c>
      <c r="AX57" s="522" t="s">
        <v>335</v>
      </c>
      <c r="AY57" s="523" t="s">
        <v>336</v>
      </c>
      <c r="AZ57" s="477">
        <v>0.25528734749041887</v>
      </c>
      <c r="BA57" s="527">
        <v>1.5082137398236479E-2</v>
      </c>
    </row>
    <row r="58" spans="1:53" ht="13" customHeight="1" x14ac:dyDescent="0.3">
      <c r="A58" s="490">
        <v>52</v>
      </c>
      <c r="B58" s="522" t="s">
        <v>337</v>
      </c>
      <c r="C58" s="523" t="s">
        <v>338</v>
      </c>
      <c r="D58" s="401">
        <f t="shared" si="6"/>
        <v>0.58946687277010867</v>
      </c>
      <c r="E58" s="401">
        <f t="shared" si="7"/>
        <v>3.4700679343988947E-2</v>
      </c>
      <c r="F58" s="401">
        <f t="shared" si="8"/>
        <v>3.3013755134657603E-2</v>
      </c>
      <c r="G58" s="393">
        <f t="shared" si="9"/>
        <v>0.38908045725550439</v>
      </c>
      <c r="H58" s="393">
        <f t="shared" si="10"/>
        <v>8.7774950547782997E-3</v>
      </c>
      <c r="I58" s="401">
        <f t="shared" si="11"/>
        <v>1.8074206230076651E-3</v>
      </c>
      <c r="J58" s="182"/>
      <c r="L58" s="522" t="s">
        <v>337</v>
      </c>
      <c r="M58" s="523" t="s">
        <v>338</v>
      </c>
      <c r="N58" s="183">
        <f>生産者価格評価表!DP58</f>
        <v>2599342</v>
      </c>
      <c r="O58" s="183">
        <f>ABS(生産者価格評価表!DX58)</f>
        <v>1067116</v>
      </c>
      <c r="P58" s="404">
        <f t="shared" si="18"/>
        <v>0.41053312722989127</v>
      </c>
      <c r="Q58" s="404">
        <f t="shared" si="19"/>
        <v>0.58946687277010867</v>
      </c>
      <c r="S58" s="522" t="s">
        <v>337</v>
      </c>
      <c r="T58" s="523" t="s">
        <v>338</v>
      </c>
      <c r="U58" s="184">
        <f>生産者価格評価表!DZ58</f>
        <v>2514043</v>
      </c>
      <c r="V58" s="184">
        <f>雇用!D58</f>
        <v>87239</v>
      </c>
      <c r="W58" s="184">
        <f>雇用!I58</f>
        <v>82998</v>
      </c>
      <c r="X58" s="393">
        <f t="shared" si="16"/>
        <v>3.4700679343988947E-2</v>
      </c>
      <c r="Y58" s="393">
        <f t="shared" si="17"/>
        <v>3.3013755134657603E-2</v>
      </c>
      <c r="AA58" s="522" t="s">
        <v>337</v>
      </c>
      <c r="AB58" s="523" t="s">
        <v>338</v>
      </c>
      <c r="AC58" s="184">
        <v>22067</v>
      </c>
      <c r="AD58" s="184">
        <v>463085</v>
      </c>
      <c r="AE58" s="184">
        <v>160430</v>
      </c>
      <c r="AF58" s="184">
        <v>361104</v>
      </c>
      <c r="AG58" s="184">
        <v>0</v>
      </c>
      <c r="AH58" s="184">
        <v>-28511</v>
      </c>
      <c r="AI58" s="184">
        <v>-10</v>
      </c>
      <c r="AJ58" s="184">
        <v>978165</v>
      </c>
      <c r="AK58" s="184">
        <v>2514043</v>
      </c>
      <c r="AL58" s="393">
        <f t="shared" si="14"/>
        <v>0.38908045725550439</v>
      </c>
      <c r="AM58" s="393">
        <f t="shared" si="15"/>
        <v>8.7774950547782997E-3</v>
      </c>
      <c r="AO58" s="522" t="s">
        <v>337</v>
      </c>
      <c r="AP58" s="523" t="s">
        <v>338</v>
      </c>
      <c r="AQ58" s="186">
        <f>'7211'!G58</f>
        <v>614574</v>
      </c>
      <c r="AR58" s="393">
        <v>1.8074206230076651E-3</v>
      </c>
      <c r="AX58" s="522" t="s">
        <v>337</v>
      </c>
      <c r="AY58" s="523" t="s">
        <v>338</v>
      </c>
      <c r="AZ58" s="477">
        <v>1.1111562620687452</v>
      </c>
      <c r="BA58" s="527">
        <v>6.2094873260550243E-2</v>
      </c>
    </row>
    <row r="59" spans="1:53" ht="13" customHeight="1" x14ac:dyDescent="0.3">
      <c r="A59" s="490">
        <v>53</v>
      </c>
      <c r="B59" s="522" t="s">
        <v>339</v>
      </c>
      <c r="C59" s="523" t="s">
        <v>340</v>
      </c>
      <c r="D59" s="401">
        <f t="shared" si="6"/>
        <v>0.3919045317738028</v>
      </c>
      <c r="E59" s="401">
        <f t="shared" si="7"/>
        <v>2.9656405358411089E-2</v>
      </c>
      <c r="F59" s="401">
        <f t="shared" si="8"/>
        <v>2.8716969118115249E-2</v>
      </c>
      <c r="G59" s="393">
        <f t="shared" si="9"/>
        <v>0.35187781124743878</v>
      </c>
      <c r="H59" s="393">
        <f t="shared" si="10"/>
        <v>8.2704348606927412E-3</v>
      </c>
      <c r="I59" s="401">
        <f t="shared" si="11"/>
        <v>4.0820072659369334E-3</v>
      </c>
      <c r="J59" s="182"/>
      <c r="L59" s="522" t="s">
        <v>339</v>
      </c>
      <c r="M59" s="523" t="s">
        <v>340</v>
      </c>
      <c r="N59" s="183">
        <f>生産者価格評価表!DP59</f>
        <v>6538720</v>
      </c>
      <c r="O59" s="183">
        <f>ABS(生産者価格評価表!DX59)</f>
        <v>3976166</v>
      </c>
      <c r="P59" s="404">
        <f t="shared" si="18"/>
        <v>0.6080954682261972</v>
      </c>
      <c r="Q59" s="404">
        <f t="shared" si="19"/>
        <v>0.3919045317738028</v>
      </c>
      <c r="S59" s="522" t="s">
        <v>339</v>
      </c>
      <c r="T59" s="523" t="s">
        <v>340</v>
      </c>
      <c r="U59" s="184">
        <f>生産者価格評価表!DZ59</f>
        <v>3062475</v>
      </c>
      <c r="V59" s="184">
        <f>雇用!D59</f>
        <v>90822</v>
      </c>
      <c r="W59" s="184">
        <f>雇用!I59</f>
        <v>87945</v>
      </c>
      <c r="X59" s="393">
        <f t="shared" si="16"/>
        <v>2.9656405358411089E-2</v>
      </c>
      <c r="Y59" s="393">
        <f t="shared" si="17"/>
        <v>2.8716969118115249E-2</v>
      </c>
      <c r="AA59" s="522" t="s">
        <v>339</v>
      </c>
      <c r="AB59" s="523" t="s">
        <v>340</v>
      </c>
      <c r="AC59" s="184">
        <v>25328</v>
      </c>
      <c r="AD59" s="184">
        <v>617191</v>
      </c>
      <c r="AE59" s="184">
        <v>32634</v>
      </c>
      <c r="AF59" s="184">
        <v>555892</v>
      </c>
      <c r="AG59" s="184">
        <v>0</v>
      </c>
      <c r="AH59" s="184">
        <v>-153413</v>
      </c>
      <c r="AI59" s="184">
        <v>-15</v>
      </c>
      <c r="AJ59" s="184">
        <v>1077617</v>
      </c>
      <c r="AK59" s="184">
        <v>3062475</v>
      </c>
      <c r="AL59" s="393">
        <f t="shared" si="14"/>
        <v>0.35187781124743878</v>
      </c>
      <c r="AM59" s="393">
        <f t="shared" si="15"/>
        <v>8.2704348606927412E-3</v>
      </c>
      <c r="AO59" s="522" t="s">
        <v>339</v>
      </c>
      <c r="AP59" s="523" t="s">
        <v>340</v>
      </c>
      <c r="AQ59" s="186">
        <f>'7211'!G59</f>
        <v>2794459</v>
      </c>
      <c r="AR59" s="393">
        <v>4.0820072659369334E-3</v>
      </c>
      <c r="AX59" s="522" t="s">
        <v>339</v>
      </c>
      <c r="AY59" s="523" t="s">
        <v>340</v>
      </c>
      <c r="AZ59" s="477">
        <v>0.44817453884173336</v>
      </c>
      <c r="BA59" s="527">
        <v>2.5401783811099202E-2</v>
      </c>
    </row>
    <row r="60" spans="1:53" ht="13" customHeight="1" x14ac:dyDescent="0.3">
      <c r="A60" s="490">
        <v>54</v>
      </c>
      <c r="B60" s="522" t="s">
        <v>341</v>
      </c>
      <c r="C60" s="523" t="s">
        <v>342</v>
      </c>
      <c r="D60" s="401">
        <f t="shared" si="6"/>
        <v>0.27975834873501049</v>
      </c>
      <c r="E60" s="401">
        <f t="shared" si="7"/>
        <v>2.637140818907413E-2</v>
      </c>
      <c r="F60" s="401">
        <f t="shared" si="8"/>
        <v>2.5612860339180907E-2</v>
      </c>
      <c r="G60" s="393">
        <f t="shared" si="9"/>
        <v>0.30295995793823222</v>
      </c>
      <c r="H60" s="393">
        <f t="shared" si="10"/>
        <v>2.0993825073075373E-2</v>
      </c>
      <c r="I60" s="401">
        <f t="shared" si="11"/>
        <v>7.6057959578318391E-4</v>
      </c>
      <c r="J60" s="182"/>
      <c r="L60" s="522" t="s">
        <v>341</v>
      </c>
      <c r="M60" s="523" t="s">
        <v>342</v>
      </c>
      <c r="N60" s="183">
        <f>生産者価格評価表!DP60</f>
        <v>4288494</v>
      </c>
      <c r="O60" s="183">
        <f>ABS(生産者価格評価表!DX60)</f>
        <v>3088752</v>
      </c>
      <c r="P60" s="404">
        <f t="shared" si="18"/>
        <v>0.72024165126498951</v>
      </c>
      <c r="Q60" s="404">
        <f t="shared" si="19"/>
        <v>0.27975834873501049</v>
      </c>
      <c r="S60" s="522" t="s">
        <v>341</v>
      </c>
      <c r="T60" s="523" t="s">
        <v>342</v>
      </c>
      <c r="U60" s="184">
        <f>生産者価格評価表!DZ60</f>
        <v>1726984</v>
      </c>
      <c r="V60" s="184">
        <f>雇用!D60</f>
        <v>45543</v>
      </c>
      <c r="W60" s="184">
        <f>雇用!I60</f>
        <v>44233</v>
      </c>
      <c r="X60" s="393">
        <f t="shared" si="16"/>
        <v>2.637140818907413E-2</v>
      </c>
      <c r="Y60" s="393">
        <f t="shared" si="17"/>
        <v>2.5612860339180907E-2</v>
      </c>
      <c r="AA60" s="522" t="s">
        <v>341</v>
      </c>
      <c r="AB60" s="523" t="s">
        <v>342</v>
      </c>
      <c r="AC60" s="184">
        <v>36256</v>
      </c>
      <c r="AD60" s="184">
        <v>255562</v>
      </c>
      <c r="AE60" s="184">
        <v>-66302</v>
      </c>
      <c r="AF60" s="184">
        <v>391898</v>
      </c>
      <c r="AG60" s="184">
        <v>0</v>
      </c>
      <c r="AH60" s="184">
        <v>-94198</v>
      </c>
      <c r="AI60" s="184">
        <v>-9</v>
      </c>
      <c r="AJ60" s="184">
        <v>523207</v>
      </c>
      <c r="AK60" s="184">
        <v>1726984</v>
      </c>
      <c r="AL60" s="393">
        <f t="shared" si="14"/>
        <v>0.30295995793823222</v>
      </c>
      <c r="AM60" s="393">
        <f t="shared" si="15"/>
        <v>2.0993825073075373E-2</v>
      </c>
      <c r="AO60" s="522" t="s">
        <v>341</v>
      </c>
      <c r="AP60" s="523" t="s">
        <v>342</v>
      </c>
      <c r="AQ60" s="186">
        <f>'7211'!G60</f>
        <v>739511</v>
      </c>
      <c r="AR60" s="393">
        <v>7.6057959578318391E-4</v>
      </c>
      <c r="AX60" s="522" t="s">
        <v>341</v>
      </c>
      <c r="AY60" s="523" t="s">
        <v>342</v>
      </c>
      <c r="AZ60" s="477">
        <v>0.3168732153125417</v>
      </c>
      <c r="BA60" s="527">
        <v>1.8463986009481907E-2</v>
      </c>
    </row>
    <row r="61" spans="1:53" ht="13" customHeight="1" x14ac:dyDescent="0.3">
      <c r="A61" s="490">
        <v>55</v>
      </c>
      <c r="B61" s="522" t="s">
        <v>343</v>
      </c>
      <c r="C61" s="523" t="s">
        <v>344</v>
      </c>
      <c r="D61" s="401">
        <f t="shared" si="6"/>
        <v>0.84861439895671431</v>
      </c>
      <c r="E61" s="401">
        <f t="shared" si="7"/>
        <v>1.0274349457301463E-2</v>
      </c>
      <c r="F61" s="401">
        <f t="shared" si="8"/>
        <v>1.0268951193466163E-2</v>
      </c>
      <c r="G61" s="393">
        <f t="shared" si="9"/>
        <v>0.1485212563559366</v>
      </c>
      <c r="H61" s="393">
        <f t="shared" si="10"/>
        <v>4.4239464215393492E-3</v>
      </c>
      <c r="I61" s="401">
        <f t="shared" si="11"/>
        <v>1.5604919851956289E-2</v>
      </c>
      <c r="J61" s="182"/>
      <c r="L61" s="522" t="s">
        <v>343</v>
      </c>
      <c r="M61" s="523" t="s">
        <v>344</v>
      </c>
      <c r="N61" s="183">
        <f>生産者価格評価表!DP61</f>
        <v>7876654</v>
      </c>
      <c r="O61" s="183">
        <f>ABS(生産者価格評価表!DX61)</f>
        <v>1192412</v>
      </c>
      <c r="P61" s="404">
        <f t="shared" si="18"/>
        <v>0.15138560104328563</v>
      </c>
      <c r="Q61" s="404">
        <f t="shared" si="19"/>
        <v>0.84861439895671431</v>
      </c>
      <c r="S61" s="522" t="s">
        <v>343</v>
      </c>
      <c r="T61" s="523" t="s">
        <v>344</v>
      </c>
      <c r="U61" s="184">
        <f>生産者価格評価表!DZ61</f>
        <v>14449090</v>
      </c>
      <c r="V61" s="184">
        <f>雇用!D61</f>
        <v>148455</v>
      </c>
      <c r="W61" s="184">
        <f>雇用!I61</f>
        <v>148377</v>
      </c>
      <c r="X61" s="393">
        <f t="shared" si="16"/>
        <v>1.0274349457301463E-2</v>
      </c>
      <c r="Y61" s="393">
        <f t="shared" si="17"/>
        <v>1.0268951193466163E-2</v>
      </c>
      <c r="AA61" s="522" t="s">
        <v>343</v>
      </c>
      <c r="AB61" s="523" t="s">
        <v>344</v>
      </c>
      <c r="AC61" s="184">
        <v>63922</v>
      </c>
      <c r="AD61" s="184">
        <v>1112521</v>
      </c>
      <c r="AE61" s="184">
        <v>310217</v>
      </c>
      <c r="AF61" s="184">
        <v>1313873</v>
      </c>
      <c r="AG61" s="184">
        <v>0</v>
      </c>
      <c r="AH61" s="184">
        <v>-654514</v>
      </c>
      <c r="AI61" s="184">
        <v>-22</v>
      </c>
      <c r="AJ61" s="184">
        <v>2145997</v>
      </c>
      <c r="AK61" s="184">
        <v>14449090</v>
      </c>
      <c r="AL61" s="393">
        <f t="shared" si="14"/>
        <v>0.1485212563559366</v>
      </c>
      <c r="AM61" s="393">
        <f t="shared" si="15"/>
        <v>4.4239464215393492E-3</v>
      </c>
      <c r="AO61" s="522" t="s">
        <v>343</v>
      </c>
      <c r="AP61" s="523" t="s">
        <v>344</v>
      </c>
      <c r="AQ61" s="186">
        <f>'7211'!G61</f>
        <v>5194935</v>
      </c>
      <c r="AR61" s="393">
        <v>1.5604919851956289E-2</v>
      </c>
      <c r="AX61" s="522" t="s">
        <v>343</v>
      </c>
      <c r="AY61" s="523" t="s">
        <v>344</v>
      </c>
      <c r="AZ61" s="477">
        <v>0.48321442729663883</v>
      </c>
      <c r="BA61" s="527">
        <v>2.6085039194796877E-2</v>
      </c>
    </row>
    <row r="62" spans="1:53" ht="13" customHeight="1" x14ac:dyDescent="0.3">
      <c r="A62" s="490">
        <v>56</v>
      </c>
      <c r="B62" s="522" t="s">
        <v>345</v>
      </c>
      <c r="C62" s="523" t="s">
        <v>346</v>
      </c>
      <c r="D62" s="401">
        <f t="shared" si="6"/>
        <v>0.92774164889648303</v>
      </c>
      <c r="E62" s="401">
        <f t="shared" si="7"/>
        <v>1.810344685360565E-2</v>
      </c>
      <c r="F62" s="401">
        <f t="shared" si="8"/>
        <v>1.7838926122824509E-2</v>
      </c>
      <c r="G62" s="393">
        <f t="shared" si="9"/>
        <v>0.21400799501535156</v>
      </c>
      <c r="H62" s="393">
        <f t="shared" si="10"/>
        <v>4.7949194421637248E-3</v>
      </c>
      <c r="I62" s="401">
        <f t="shared" si="11"/>
        <v>1.2676769433096109E-3</v>
      </c>
      <c r="J62" s="182"/>
      <c r="L62" s="522" t="s">
        <v>345</v>
      </c>
      <c r="M62" s="523" t="s">
        <v>346</v>
      </c>
      <c r="N62" s="183">
        <f>生産者価格評価表!DP62</f>
        <v>2831991</v>
      </c>
      <c r="O62" s="183">
        <f>ABS(生産者価格評価表!DX62)</f>
        <v>204635</v>
      </c>
      <c r="P62" s="404">
        <f t="shared" si="18"/>
        <v>7.225835110351693E-2</v>
      </c>
      <c r="Q62" s="404">
        <f t="shared" si="19"/>
        <v>0.92774164889648303</v>
      </c>
      <c r="S62" s="522" t="s">
        <v>345</v>
      </c>
      <c r="T62" s="523" t="s">
        <v>346</v>
      </c>
      <c r="U62" s="184">
        <f>生産者価格評価表!DZ62</f>
        <v>3636766</v>
      </c>
      <c r="V62" s="184">
        <f>雇用!D62</f>
        <v>65838</v>
      </c>
      <c r="W62" s="184">
        <f>雇用!I62</f>
        <v>64876</v>
      </c>
      <c r="X62" s="393">
        <f t="shared" si="16"/>
        <v>1.810344685360565E-2</v>
      </c>
      <c r="Y62" s="393">
        <f t="shared" si="17"/>
        <v>1.7838926122824509E-2</v>
      </c>
      <c r="AA62" s="522" t="s">
        <v>345</v>
      </c>
      <c r="AB62" s="523" t="s">
        <v>346</v>
      </c>
      <c r="AC62" s="184">
        <v>17438</v>
      </c>
      <c r="AD62" s="184">
        <v>375380</v>
      </c>
      <c r="AE62" s="184">
        <v>68854</v>
      </c>
      <c r="AF62" s="184">
        <v>388444</v>
      </c>
      <c r="AG62" s="184">
        <v>0</v>
      </c>
      <c r="AH62" s="184">
        <v>-71804</v>
      </c>
      <c r="AI62" s="184">
        <v>-15</v>
      </c>
      <c r="AJ62" s="184">
        <v>778297</v>
      </c>
      <c r="AK62" s="184">
        <v>3636766</v>
      </c>
      <c r="AL62" s="393">
        <f t="shared" si="14"/>
        <v>0.21400799501535156</v>
      </c>
      <c r="AM62" s="393">
        <f t="shared" si="15"/>
        <v>4.7949194421637248E-3</v>
      </c>
      <c r="AO62" s="522" t="s">
        <v>345</v>
      </c>
      <c r="AP62" s="523" t="s">
        <v>346</v>
      </c>
      <c r="AQ62" s="186">
        <f>'7211'!G62</f>
        <v>350042</v>
      </c>
      <c r="AR62" s="393">
        <v>1.2676769433096109E-3</v>
      </c>
      <c r="AX62" s="522" t="s">
        <v>345</v>
      </c>
      <c r="AY62" s="523" t="s">
        <v>346</v>
      </c>
      <c r="AZ62" s="477">
        <v>1.2027285251604833</v>
      </c>
      <c r="BA62" s="527">
        <v>6.2436437811952114E-2</v>
      </c>
    </row>
    <row r="63" spans="1:53" ht="13" customHeight="1" x14ac:dyDescent="0.3">
      <c r="A63" s="490">
        <v>57</v>
      </c>
      <c r="B63" s="522" t="s">
        <v>347</v>
      </c>
      <c r="C63" s="523" t="s">
        <v>225</v>
      </c>
      <c r="D63" s="401">
        <f t="shared" si="6"/>
        <v>0.94575226836790138</v>
      </c>
      <c r="E63" s="401">
        <f t="shared" si="7"/>
        <v>3.3491366929231825E-2</v>
      </c>
      <c r="F63" s="401">
        <f t="shared" si="8"/>
        <v>3.2301264537135256E-2</v>
      </c>
      <c r="G63" s="393">
        <f t="shared" si="9"/>
        <v>0.26033977069136499</v>
      </c>
      <c r="H63" s="393">
        <f t="shared" si="10"/>
        <v>5.4027771343543377E-3</v>
      </c>
      <c r="I63" s="401">
        <f t="shared" si="11"/>
        <v>1.7998030687375401E-2</v>
      </c>
      <c r="J63" s="182"/>
      <c r="L63" s="522" t="s">
        <v>347</v>
      </c>
      <c r="M63" s="523" t="s">
        <v>225</v>
      </c>
      <c r="N63" s="183">
        <f>生産者価格評価表!DP63</f>
        <v>20145211</v>
      </c>
      <c r="O63" s="183">
        <f>ABS(生産者価格評価表!DX63)</f>
        <v>1092832</v>
      </c>
      <c r="P63" s="404">
        <f t="shared" si="18"/>
        <v>5.4247731632098568E-2</v>
      </c>
      <c r="Q63" s="404">
        <f t="shared" si="19"/>
        <v>0.94575226836790138</v>
      </c>
      <c r="S63" s="522" t="s">
        <v>347</v>
      </c>
      <c r="T63" s="523" t="s">
        <v>225</v>
      </c>
      <c r="U63" s="184">
        <f>生産者価格評価表!DZ63</f>
        <v>22729977</v>
      </c>
      <c r="V63" s="184">
        <f>雇用!D63</f>
        <v>761258</v>
      </c>
      <c r="W63" s="184">
        <f>雇用!I63</f>
        <v>734207</v>
      </c>
      <c r="X63" s="393">
        <f t="shared" si="16"/>
        <v>3.3491366929231825E-2</v>
      </c>
      <c r="Y63" s="393">
        <f t="shared" si="17"/>
        <v>3.2301264537135256E-2</v>
      </c>
      <c r="AA63" s="522" t="s">
        <v>347</v>
      </c>
      <c r="AB63" s="523" t="s">
        <v>225</v>
      </c>
      <c r="AC63" s="184">
        <v>122805</v>
      </c>
      <c r="AD63" s="184">
        <v>4264879</v>
      </c>
      <c r="AE63" s="184">
        <v>-629853</v>
      </c>
      <c r="AF63" s="184">
        <v>2257343</v>
      </c>
      <c r="AG63" s="184">
        <v>0</v>
      </c>
      <c r="AH63" s="184">
        <v>-97579</v>
      </c>
      <c r="AI63" s="184">
        <v>-78</v>
      </c>
      <c r="AJ63" s="184">
        <v>5917517</v>
      </c>
      <c r="AK63" s="184">
        <v>22729977</v>
      </c>
      <c r="AL63" s="393">
        <f t="shared" si="14"/>
        <v>0.26033977069136499</v>
      </c>
      <c r="AM63" s="393">
        <f t="shared" si="15"/>
        <v>5.4027771343543377E-3</v>
      </c>
      <c r="AO63" s="522" t="s">
        <v>347</v>
      </c>
      <c r="AP63" s="523" t="s">
        <v>225</v>
      </c>
      <c r="AQ63" s="186">
        <f>'7211'!G63</f>
        <v>10173</v>
      </c>
      <c r="AR63" s="393">
        <v>1.7998030687375401E-2</v>
      </c>
      <c r="AX63" s="522" t="s">
        <v>347</v>
      </c>
      <c r="AY63" s="523" t="s">
        <v>225</v>
      </c>
      <c r="AZ63" s="477">
        <v>1.0838327984680747</v>
      </c>
      <c r="BA63" s="527">
        <v>5.8776356241397591E-2</v>
      </c>
    </row>
    <row r="64" spans="1:53" ht="13" customHeight="1" x14ac:dyDescent="0.3">
      <c r="A64" s="490">
        <v>58</v>
      </c>
      <c r="B64" s="522" t="s">
        <v>348</v>
      </c>
      <c r="C64" s="523" t="s">
        <v>226</v>
      </c>
      <c r="D64" s="401">
        <f t="shared" si="6"/>
        <v>0.91992255369651954</v>
      </c>
      <c r="E64" s="401">
        <f t="shared" si="7"/>
        <v>3.6091235774054431E-2</v>
      </c>
      <c r="F64" s="401">
        <f t="shared" si="8"/>
        <v>3.2740048413705203E-2</v>
      </c>
      <c r="G64" s="393">
        <f t="shared" si="9"/>
        <v>0.30081218431702955</v>
      </c>
      <c r="H64" s="393">
        <f t="shared" si="10"/>
        <v>7.2577439075396542E-3</v>
      </c>
      <c r="I64" s="401">
        <f t="shared" si="11"/>
        <v>2.9159014336118945E-4</v>
      </c>
      <c r="J64" s="182"/>
      <c r="L64" s="522" t="s">
        <v>348</v>
      </c>
      <c r="M64" s="523" t="s">
        <v>226</v>
      </c>
      <c r="N64" s="183">
        <f>生産者価格評価表!DP64</f>
        <v>1122326</v>
      </c>
      <c r="O64" s="183">
        <f>ABS(生産者価格評価表!DX64)</f>
        <v>89873</v>
      </c>
      <c r="P64" s="404">
        <f t="shared" si="18"/>
        <v>8.0077446303480446E-2</v>
      </c>
      <c r="Q64" s="404">
        <f t="shared" si="19"/>
        <v>0.91992255369651954</v>
      </c>
      <c r="S64" s="522" t="s">
        <v>348</v>
      </c>
      <c r="T64" s="523" t="s">
        <v>226</v>
      </c>
      <c r="U64" s="184">
        <f>生産者価格評価表!DZ64</f>
        <v>2319178</v>
      </c>
      <c r="V64" s="184">
        <f>雇用!D64</f>
        <v>83702</v>
      </c>
      <c r="W64" s="184">
        <f>雇用!I64</f>
        <v>75930</v>
      </c>
      <c r="X64" s="393">
        <f t="shared" si="16"/>
        <v>3.6091235774054431E-2</v>
      </c>
      <c r="Y64" s="393">
        <f t="shared" si="17"/>
        <v>3.2740048413705203E-2</v>
      </c>
      <c r="AA64" s="522" t="s">
        <v>348</v>
      </c>
      <c r="AB64" s="523" t="s">
        <v>226</v>
      </c>
      <c r="AC64" s="184">
        <v>16832</v>
      </c>
      <c r="AD64" s="184">
        <v>425527</v>
      </c>
      <c r="AE64" s="184">
        <v>4925</v>
      </c>
      <c r="AF64" s="184">
        <v>303855</v>
      </c>
      <c r="AG64" s="184">
        <v>0</v>
      </c>
      <c r="AH64" s="184">
        <v>-53493</v>
      </c>
      <c r="AI64" s="184">
        <v>-9</v>
      </c>
      <c r="AJ64" s="184">
        <v>697637</v>
      </c>
      <c r="AK64" s="184">
        <v>2319178</v>
      </c>
      <c r="AL64" s="393">
        <f t="shared" si="14"/>
        <v>0.30081218431702955</v>
      </c>
      <c r="AM64" s="393">
        <f t="shared" si="15"/>
        <v>7.2577439075396542E-3</v>
      </c>
      <c r="AO64" s="522" t="s">
        <v>348</v>
      </c>
      <c r="AP64" s="523" t="s">
        <v>226</v>
      </c>
      <c r="AQ64" s="186">
        <f>'7211'!G64</f>
        <v>16997</v>
      </c>
      <c r="AR64" s="393">
        <v>2.9159014336118945E-4</v>
      </c>
      <c r="AX64" s="522" t="s">
        <v>348</v>
      </c>
      <c r="AY64" s="523" t="s">
        <v>226</v>
      </c>
      <c r="AZ64" s="477">
        <v>3.2890931221427855</v>
      </c>
      <c r="BA64" s="527">
        <v>0.19468142508750136</v>
      </c>
    </row>
    <row r="65" spans="1:53" ht="13" customHeight="1" x14ac:dyDescent="0.3">
      <c r="A65" s="490">
        <v>59</v>
      </c>
      <c r="B65" s="522" t="s">
        <v>349</v>
      </c>
      <c r="C65" s="523" t="s">
        <v>227</v>
      </c>
      <c r="D65" s="401">
        <f t="shared" si="6"/>
        <v>0.70172317630665815</v>
      </c>
      <c r="E65" s="401">
        <f t="shared" si="7"/>
        <v>2.9697099368774304E-2</v>
      </c>
      <c r="F65" s="401">
        <f t="shared" si="8"/>
        <v>2.8035788892374548E-2</v>
      </c>
      <c r="G65" s="393">
        <f t="shared" si="9"/>
        <v>0.3452044146765878</v>
      </c>
      <c r="H65" s="393">
        <f t="shared" si="10"/>
        <v>6.6558434517863365E-3</v>
      </c>
      <c r="I65" s="401">
        <f t="shared" si="11"/>
        <v>1.7828000375799515E-3</v>
      </c>
      <c r="J65" s="182"/>
      <c r="L65" s="522" t="s">
        <v>349</v>
      </c>
      <c r="M65" s="523" t="s">
        <v>227</v>
      </c>
      <c r="N65" s="183">
        <f>生産者価格評価表!DP65</f>
        <v>4738749</v>
      </c>
      <c r="O65" s="183">
        <f>ABS(生産者価格評価表!DX65)</f>
        <v>1413459</v>
      </c>
      <c r="P65" s="404">
        <f t="shared" si="18"/>
        <v>0.29827682369334185</v>
      </c>
      <c r="Q65" s="404">
        <f t="shared" si="19"/>
        <v>0.70172317630665815</v>
      </c>
      <c r="S65" s="522" t="s">
        <v>349</v>
      </c>
      <c r="T65" s="523" t="s">
        <v>227</v>
      </c>
      <c r="U65" s="184">
        <f>生産者価格評価表!DZ65</f>
        <v>4150338</v>
      </c>
      <c r="V65" s="184">
        <f>雇用!D65</f>
        <v>123253</v>
      </c>
      <c r="W65" s="184">
        <f>雇用!I65</f>
        <v>116358</v>
      </c>
      <c r="X65" s="393">
        <f t="shared" si="16"/>
        <v>2.9697099368774304E-2</v>
      </c>
      <c r="Y65" s="393">
        <f t="shared" si="17"/>
        <v>2.8035788892374548E-2</v>
      </c>
      <c r="AA65" s="522" t="s">
        <v>349</v>
      </c>
      <c r="AB65" s="523" t="s">
        <v>227</v>
      </c>
      <c r="AC65" s="184">
        <v>27624</v>
      </c>
      <c r="AD65" s="184">
        <v>766696</v>
      </c>
      <c r="AE65" s="184">
        <v>153689</v>
      </c>
      <c r="AF65" s="184">
        <v>455083</v>
      </c>
      <c r="AG65" s="184">
        <v>0</v>
      </c>
      <c r="AH65" s="184">
        <v>29786</v>
      </c>
      <c r="AI65" s="184">
        <v>-163</v>
      </c>
      <c r="AJ65" s="184">
        <v>1432715</v>
      </c>
      <c r="AK65" s="184">
        <v>4150338</v>
      </c>
      <c r="AL65" s="393">
        <f t="shared" si="14"/>
        <v>0.3452044146765878</v>
      </c>
      <c r="AM65" s="393">
        <f t="shared" si="15"/>
        <v>6.6558434517863365E-3</v>
      </c>
      <c r="AO65" s="522" t="s">
        <v>349</v>
      </c>
      <c r="AP65" s="523" t="s">
        <v>227</v>
      </c>
      <c r="AQ65" s="186">
        <f>'7211'!G65</f>
        <v>122829</v>
      </c>
      <c r="AR65" s="393">
        <v>1.7828000375799515E-3</v>
      </c>
      <c r="AX65" s="522" t="s">
        <v>349</v>
      </c>
      <c r="AY65" s="523" t="s">
        <v>227</v>
      </c>
      <c r="AZ65" s="477">
        <v>4.5182239436316944</v>
      </c>
      <c r="BA65" s="527">
        <v>0.28251048866887524</v>
      </c>
    </row>
    <row r="66" spans="1:53" ht="13" customHeight="1" x14ac:dyDescent="0.3">
      <c r="A66" s="490">
        <v>60</v>
      </c>
      <c r="B66" s="522" t="s">
        <v>350</v>
      </c>
      <c r="C66" s="523" t="s">
        <v>0</v>
      </c>
      <c r="D66" s="401">
        <f t="shared" si="6"/>
        <v>0.63751343537066418</v>
      </c>
      <c r="E66" s="401">
        <f t="shared" si="7"/>
        <v>7.952274237953251E-2</v>
      </c>
      <c r="F66" s="401">
        <f t="shared" si="8"/>
        <v>5.3399426060904302E-2</v>
      </c>
      <c r="G66" s="393">
        <f t="shared" si="9"/>
        <v>0.43434449948361487</v>
      </c>
      <c r="H66" s="393">
        <f t="shared" si="10"/>
        <v>1.3830091851973781E-2</v>
      </c>
      <c r="I66" s="401">
        <f t="shared" si="11"/>
        <v>4.5089426849812715E-3</v>
      </c>
      <c r="J66" s="182"/>
      <c r="L66" s="522" t="s">
        <v>350</v>
      </c>
      <c r="M66" s="523" t="s">
        <v>0</v>
      </c>
      <c r="N66" s="183">
        <f>生産者価格評価表!DP66</f>
        <v>4732843</v>
      </c>
      <c r="O66" s="183">
        <f>ABS(生産者価格評価表!DX66)</f>
        <v>1715592</v>
      </c>
      <c r="P66" s="404">
        <f t="shared" si="18"/>
        <v>0.36248656462933587</v>
      </c>
      <c r="Q66" s="404">
        <f t="shared" si="19"/>
        <v>0.63751343537066418</v>
      </c>
      <c r="S66" s="522" t="s">
        <v>350</v>
      </c>
      <c r="T66" s="523" t="s">
        <v>0</v>
      </c>
      <c r="U66" s="184">
        <f>生産者価格評価表!DZ66</f>
        <v>3499326</v>
      </c>
      <c r="V66" s="184">
        <f>雇用!D66</f>
        <v>278276</v>
      </c>
      <c r="W66" s="184">
        <f>雇用!I66</f>
        <v>186862</v>
      </c>
      <c r="X66" s="393">
        <f t="shared" si="16"/>
        <v>7.952274237953251E-2</v>
      </c>
      <c r="Y66" s="393">
        <f t="shared" si="17"/>
        <v>5.3399426060904302E-2</v>
      </c>
      <c r="AA66" s="522" t="s">
        <v>350</v>
      </c>
      <c r="AB66" s="523" t="s">
        <v>0</v>
      </c>
      <c r="AC66" s="184">
        <v>48396</v>
      </c>
      <c r="AD66" s="184">
        <v>904508</v>
      </c>
      <c r="AE66" s="184">
        <v>92295</v>
      </c>
      <c r="AF66" s="184">
        <v>432336</v>
      </c>
      <c r="AG66" s="184">
        <v>0</v>
      </c>
      <c r="AH66" s="184">
        <v>42388</v>
      </c>
      <c r="AI66" s="184">
        <v>-10</v>
      </c>
      <c r="AJ66" s="184">
        <v>1519913</v>
      </c>
      <c r="AK66" s="184">
        <v>3499326</v>
      </c>
      <c r="AL66" s="393">
        <f t="shared" si="14"/>
        <v>0.43434449948361487</v>
      </c>
      <c r="AM66" s="393">
        <f t="shared" si="15"/>
        <v>1.3830091851973781E-2</v>
      </c>
      <c r="AO66" s="522" t="s">
        <v>350</v>
      </c>
      <c r="AP66" s="523" t="s">
        <v>0</v>
      </c>
      <c r="AQ66" s="186">
        <f>'7211'!G66</f>
        <v>1388648</v>
      </c>
      <c r="AR66" s="393">
        <v>4.5089426849812715E-3</v>
      </c>
      <c r="AX66" s="522" t="s">
        <v>350</v>
      </c>
      <c r="AY66" s="523" t="s">
        <v>0</v>
      </c>
      <c r="AZ66" s="477">
        <v>0.4763214453056876</v>
      </c>
      <c r="BA66" s="527">
        <v>2.8589949237763101E-2</v>
      </c>
    </row>
    <row r="67" spans="1:53" ht="13" customHeight="1" x14ac:dyDescent="0.3">
      <c r="A67" s="490">
        <v>61</v>
      </c>
      <c r="B67" s="522" t="s">
        <v>351</v>
      </c>
      <c r="C67" s="523" t="s">
        <v>352</v>
      </c>
      <c r="D67" s="401">
        <f t="shared" si="6"/>
        <v>1</v>
      </c>
      <c r="E67" s="401">
        <f t="shared" si="7"/>
        <v>6.7816183715673328E-2</v>
      </c>
      <c r="F67" s="401">
        <f t="shared" si="8"/>
        <v>4.6931747470781805E-2</v>
      </c>
      <c r="G67" s="393">
        <f t="shared" si="9"/>
        <v>0.17661822393163701</v>
      </c>
      <c r="H67" s="393">
        <f t="shared" si="10"/>
        <v>6.9060697955956448E-3</v>
      </c>
      <c r="I67" s="401">
        <f t="shared" si="11"/>
        <v>9.7925859550176573E-4</v>
      </c>
      <c r="J67" s="182"/>
      <c r="L67" s="522" t="s">
        <v>351</v>
      </c>
      <c r="M67" s="523" t="s">
        <v>352</v>
      </c>
      <c r="N67" s="183">
        <f>生産者価格評価表!DP67</f>
        <v>914413</v>
      </c>
      <c r="O67" s="183">
        <f>ABS(生産者価格評価表!DX67)</f>
        <v>0</v>
      </c>
      <c r="P67" s="404">
        <f t="shared" si="18"/>
        <v>0</v>
      </c>
      <c r="Q67" s="404">
        <f t="shared" si="19"/>
        <v>1</v>
      </c>
      <c r="S67" s="522" t="s">
        <v>351</v>
      </c>
      <c r="T67" s="523" t="s">
        <v>352</v>
      </c>
      <c r="U67" s="184">
        <f>生産者価格評価表!DZ67</f>
        <v>914413</v>
      </c>
      <c r="V67" s="184">
        <f>雇用!D67</f>
        <v>62012</v>
      </c>
      <c r="W67" s="184">
        <f>雇用!I67</f>
        <v>42915</v>
      </c>
      <c r="X67" s="393">
        <f t="shared" si="16"/>
        <v>6.7816183715673328E-2</v>
      </c>
      <c r="Y67" s="393">
        <f t="shared" si="17"/>
        <v>4.6931747470781805E-2</v>
      </c>
      <c r="AA67" s="522" t="s">
        <v>351</v>
      </c>
      <c r="AB67" s="523" t="s">
        <v>352</v>
      </c>
      <c r="AC67" s="184">
        <v>6315</v>
      </c>
      <c r="AD67" s="184">
        <v>224136</v>
      </c>
      <c r="AE67" s="184">
        <v>-111803</v>
      </c>
      <c r="AF67" s="184">
        <v>29219</v>
      </c>
      <c r="AG67" s="184">
        <v>0</v>
      </c>
      <c r="AH67" s="184">
        <v>13636</v>
      </c>
      <c r="AI67" s="184">
        <v>-1</v>
      </c>
      <c r="AJ67" s="184">
        <v>161502</v>
      </c>
      <c r="AK67" s="184">
        <v>914413</v>
      </c>
      <c r="AL67" s="393">
        <f t="shared" si="14"/>
        <v>0.17661822393163701</v>
      </c>
      <c r="AM67" s="393">
        <f t="shared" si="15"/>
        <v>6.9060697955956448E-3</v>
      </c>
      <c r="AO67" s="522" t="s">
        <v>351</v>
      </c>
      <c r="AP67" s="523" t="s">
        <v>352</v>
      </c>
      <c r="AQ67" s="186">
        <f>'7211'!G67</f>
        <v>64941</v>
      </c>
      <c r="AR67" s="393">
        <v>9.7925859550176573E-4</v>
      </c>
      <c r="AX67" s="522" t="s">
        <v>351</v>
      </c>
      <c r="AY67" s="523" t="s">
        <v>352</v>
      </c>
      <c r="AZ67" s="477">
        <v>3.7926641498451636</v>
      </c>
      <c r="BA67" s="527">
        <v>0.2584232505374936</v>
      </c>
    </row>
    <row r="68" spans="1:53" ht="13" customHeight="1" x14ac:dyDescent="0.3">
      <c r="A68" s="490">
        <v>62</v>
      </c>
      <c r="B68" s="522" t="s">
        <v>353</v>
      </c>
      <c r="C68" s="523" t="s">
        <v>228</v>
      </c>
      <c r="D68" s="401">
        <f t="shared" si="6"/>
        <v>1</v>
      </c>
      <c r="E68" s="401">
        <f t="shared" si="7"/>
        <v>6.9265408364692124E-2</v>
      </c>
      <c r="F68" s="401">
        <f t="shared" si="8"/>
        <v>4.7815384071617985E-2</v>
      </c>
      <c r="G68" s="393">
        <f t="shared" si="9"/>
        <v>0.47314611488187613</v>
      </c>
      <c r="H68" s="393">
        <f t="shared" si="10"/>
        <v>1.3357519853204601E-2</v>
      </c>
      <c r="I68" s="401">
        <f t="shared" si="11"/>
        <v>0</v>
      </c>
      <c r="J68" s="182"/>
      <c r="L68" s="522" t="s">
        <v>353</v>
      </c>
      <c r="M68" s="523" t="s">
        <v>228</v>
      </c>
      <c r="N68" s="183">
        <f>生産者価格評価表!DP68</f>
        <v>30782436</v>
      </c>
      <c r="O68" s="183">
        <f>ABS(生産者価格評価表!DX68)</f>
        <v>0</v>
      </c>
      <c r="P68" s="404">
        <f t="shared" si="18"/>
        <v>0</v>
      </c>
      <c r="Q68" s="404">
        <f t="shared" si="19"/>
        <v>1</v>
      </c>
      <c r="S68" s="522" t="s">
        <v>353</v>
      </c>
      <c r="T68" s="523" t="s">
        <v>228</v>
      </c>
      <c r="U68" s="184">
        <f>生産者価格評価表!DZ68</f>
        <v>30782436</v>
      </c>
      <c r="V68" s="184">
        <f>雇用!D68</f>
        <v>2132158</v>
      </c>
      <c r="W68" s="184">
        <f>雇用!I68</f>
        <v>1471874</v>
      </c>
      <c r="X68" s="393">
        <f t="shared" si="16"/>
        <v>6.9265408364692124E-2</v>
      </c>
      <c r="Y68" s="393">
        <f t="shared" si="17"/>
        <v>4.7815384071617985E-2</v>
      </c>
      <c r="AA68" s="522" t="s">
        <v>353</v>
      </c>
      <c r="AB68" s="523" t="s">
        <v>228</v>
      </c>
      <c r="AC68" s="184">
        <v>411177</v>
      </c>
      <c r="AD68" s="184">
        <v>10134405</v>
      </c>
      <c r="AE68" s="184">
        <v>1438063</v>
      </c>
      <c r="AF68" s="184">
        <v>1144177</v>
      </c>
      <c r="AG68" s="184">
        <v>0</v>
      </c>
      <c r="AH68" s="184">
        <v>1436870</v>
      </c>
      <c r="AI68" s="184">
        <v>-102</v>
      </c>
      <c r="AJ68" s="184">
        <v>14564590</v>
      </c>
      <c r="AK68" s="184">
        <v>30782436</v>
      </c>
      <c r="AL68" s="393">
        <f t="shared" si="14"/>
        <v>0.47314611488187613</v>
      </c>
      <c r="AM68" s="393">
        <f t="shared" si="15"/>
        <v>1.3357519853204601E-2</v>
      </c>
      <c r="AO68" s="522" t="s">
        <v>353</v>
      </c>
      <c r="AP68" s="523" t="s">
        <v>228</v>
      </c>
      <c r="AQ68" s="186">
        <f>'7211'!G68</f>
        <v>0</v>
      </c>
      <c r="AR68" s="393">
        <v>0</v>
      </c>
      <c r="AX68" s="522" t="s">
        <v>353</v>
      </c>
      <c r="AY68" s="523" t="s">
        <v>228</v>
      </c>
      <c r="AZ68" s="477">
        <v>0.39492826633521561</v>
      </c>
      <c r="BA68" s="527">
        <v>2.6020082817160114E-2</v>
      </c>
    </row>
    <row r="69" spans="1:53" ht="13" customHeight="1" x14ac:dyDescent="0.3">
      <c r="A69" s="490">
        <v>63</v>
      </c>
      <c r="B69" s="522" t="s">
        <v>354</v>
      </c>
      <c r="C69" s="523" t="s">
        <v>229</v>
      </c>
      <c r="D69" s="401">
        <f t="shared" si="6"/>
        <v>1</v>
      </c>
      <c r="E69" s="401">
        <f t="shared" si="7"/>
        <v>7.4921000338309965E-2</v>
      </c>
      <c r="F69" s="401">
        <f t="shared" si="8"/>
        <v>4.9722158671433377E-2</v>
      </c>
      <c r="G69" s="393">
        <f t="shared" si="9"/>
        <v>0.47979517654129955</v>
      </c>
      <c r="H69" s="393">
        <f t="shared" si="10"/>
        <v>1.2139278044855739E-2</v>
      </c>
      <c r="I69" s="401">
        <f t="shared" si="11"/>
        <v>9.8909882029681647E-3</v>
      </c>
      <c r="J69" s="182"/>
      <c r="L69" s="522" t="s">
        <v>354</v>
      </c>
      <c r="M69" s="523" t="s">
        <v>229</v>
      </c>
      <c r="N69" s="183">
        <f>生産者価格評価表!DP69</f>
        <v>15521269</v>
      </c>
      <c r="O69" s="183">
        <f>ABS(生産者価格評価表!DX69)</f>
        <v>0</v>
      </c>
      <c r="P69" s="404">
        <f t="shared" si="18"/>
        <v>0</v>
      </c>
      <c r="Q69" s="404">
        <f t="shared" si="19"/>
        <v>1</v>
      </c>
      <c r="S69" s="522" t="s">
        <v>354</v>
      </c>
      <c r="T69" s="523" t="s">
        <v>229</v>
      </c>
      <c r="U69" s="184">
        <f>生産者価格評価表!DZ69</f>
        <v>15521269</v>
      </c>
      <c r="V69" s="184">
        <f>雇用!D69</f>
        <v>1162869</v>
      </c>
      <c r="W69" s="184">
        <f>雇用!I69</f>
        <v>771751</v>
      </c>
      <c r="X69" s="393">
        <f t="shared" si="16"/>
        <v>7.4921000338309965E-2</v>
      </c>
      <c r="Y69" s="393">
        <f t="shared" si="17"/>
        <v>4.9722158671433377E-2</v>
      </c>
      <c r="AA69" s="522" t="s">
        <v>354</v>
      </c>
      <c r="AB69" s="523" t="s">
        <v>229</v>
      </c>
      <c r="AC69" s="184">
        <v>188417</v>
      </c>
      <c r="AD69" s="184">
        <v>5320220</v>
      </c>
      <c r="AE69" s="184">
        <v>743108</v>
      </c>
      <c r="AF69" s="184">
        <v>447710</v>
      </c>
      <c r="AG69" s="184">
        <v>0</v>
      </c>
      <c r="AH69" s="184">
        <v>747730</v>
      </c>
      <c r="AI69" s="184">
        <v>-155</v>
      </c>
      <c r="AJ69" s="184">
        <v>7447030</v>
      </c>
      <c r="AK69" s="184">
        <v>15521269</v>
      </c>
      <c r="AL69" s="393">
        <f t="shared" si="14"/>
        <v>0.47979517654129955</v>
      </c>
      <c r="AM69" s="393">
        <f t="shared" si="15"/>
        <v>1.2139278044855739E-2</v>
      </c>
      <c r="AO69" s="522" t="s">
        <v>354</v>
      </c>
      <c r="AP69" s="523" t="s">
        <v>229</v>
      </c>
      <c r="AQ69" s="186">
        <f>'7211'!G69</f>
        <v>0</v>
      </c>
      <c r="AR69" s="393">
        <v>9.8909882029681647E-3</v>
      </c>
      <c r="AX69" s="522" t="s">
        <v>354</v>
      </c>
      <c r="AY69" s="523" t="s">
        <v>229</v>
      </c>
      <c r="AZ69" s="477">
        <v>0.83859814326553905</v>
      </c>
      <c r="BA69" s="527">
        <v>5.6393983189460151E-2</v>
      </c>
    </row>
    <row r="70" spans="1:53" ht="13" customHeight="1" x14ac:dyDescent="0.3">
      <c r="A70" s="490">
        <v>64</v>
      </c>
      <c r="B70" s="522" t="s">
        <v>355</v>
      </c>
      <c r="C70" s="523" t="s">
        <v>356</v>
      </c>
      <c r="D70" s="401">
        <f t="shared" si="6"/>
        <v>1</v>
      </c>
      <c r="E70" s="401">
        <f t="shared" si="7"/>
        <v>7.5968955292549031E-2</v>
      </c>
      <c r="F70" s="401">
        <f t="shared" si="8"/>
        <v>5.0000094588515363E-2</v>
      </c>
      <c r="G70" s="393">
        <f t="shared" si="9"/>
        <v>0.4990605847007995</v>
      </c>
      <c r="H70" s="393">
        <f t="shared" si="10"/>
        <v>1.1011843617185902E-2</v>
      </c>
      <c r="I70" s="401">
        <f t="shared" si="11"/>
        <v>0</v>
      </c>
      <c r="J70" s="182"/>
      <c r="L70" s="522" t="s">
        <v>355</v>
      </c>
      <c r="M70" s="523" t="s">
        <v>356</v>
      </c>
      <c r="N70" s="183">
        <f>生産者価格評価表!DP70</f>
        <v>13215135</v>
      </c>
      <c r="O70" s="183">
        <f>ABS(生産者価格評価表!DX70)</f>
        <v>0</v>
      </c>
      <c r="P70" s="404">
        <f t="shared" si="18"/>
        <v>0</v>
      </c>
      <c r="Q70" s="404">
        <f t="shared" si="19"/>
        <v>1</v>
      </c>
      <c r="S70" s="522" t="s">
        <v>355</v>
      </c>
      <c r="T70" s="523" t="s">
        <v>356</v>
      </c>
      <c r="U70" s="184">
        <f>生産者価格評価表!DZ70</f>
        <v>13215135</v>
      </c>
      <c r="V70" s="184">
        <f>雇用!D70</f>
        <v>1003940</v>
      </c>
      <c r="W70" s="184">
        <f>雇用!I70</f>
        <v>660758</v>
      </c>
      <c r="X70" s="393">
        <f t="shared" si="16"/>
        <v>7.5968955292549031E-2</v>
      </c>
      <c r="Y70" s="393">
        <f t="shared" si="17"/>
        <v>5.0000094588515363E-2</v>
      </c>
      <c r="AA70" s="522" t="s">
        <v>355</v>
      </c>
      <c r="AB70" s="523" t="s">
        <v>356</v>
      </c>
      <c r="AC70" s="184">
        <v>145523</v>
      </c>
      <c r="AD70" s="184">
        <v>4388452</v>
      </c>
      <c r="AE70" s="184">
        <v>287816</v>
      </c>
      <c r="AF70" s="184">
        <v>1086160</v>
      </c>
      <c r="AG70" s="184">
        <v>0</v>
      </c>
      <c r="AH70" s="184">
        <v>720670</v>
      </c>
      <c r="AI70" s="184">
        <v>-33468</v>
      </c>
      <c r="AJ70" s="184">
        <v>6595153</v>
      </c>
      <c r="AK70" s="184">
        <v>13215135</v>
      </c>
      <c r="AL70" s="393">
        <f t="shared" si="14"/>
        <v>0.4990605847007995</v>
      </c>
      <c r="AM70" s="393">
        <f t="shared" si="15"/>
        <v>1.1011843617185902E-2</v>
      </c>
      <c r="AO70" s="522" t="s">
        <v>355</v>
      </c>
      <c r="AP70" s="523" t="s">
        <v>356</v>
      </c>
      <c r="AQ70" s="186">
        <f>'7211'!G70</f>
        <v>0</v>
      </c>
      <c r="AR70" s="393">
        <v>0</v>
      </c>
      <c r="AX70" s="522" t="s">
        <v>355</v>
      </c>
      <c r="AY70" s="523" t="s">
        <v>356</v>
      </c>
      <c r="AZ70" s="477">
        <v>2.7959930507883151</v>
      </c>
      <c r="BA70" s="527">
        <v>0.19164427331315068</v>
      </c>
    </row>
    <row r="71" spans="1:53" ht="13" customHeight="1" x14ac:dyDescent="0.3">
      <c r="A71" s="490">
        <v>65</v>
      </c>
      <c r="B71" s="522" t="s">
        <v>357</v>
      </c>
      <c r="C71" s="523" t="s">
        <v>358</v>
      </c>
      <c r="D71" s="401">
        <f t="shared" si="6"/>
        <v>1</v>
      </c>
      <c r="E71" s="401">
        <f t="shared" si="7"/>
        <v>8.8570333616577915E-2</v>
      </c>
      <c r="F71" s="401">
        <f t="shared" si="8"/>
        <v>6.2001315165826187E-2</v>
      </c>
      <c r="G71" s="393">
        <f t="shared" si="9"/>
        <v>0.52806704783702196</v>
      </c>
      <c r="H71" s="393">
        <f t="shared" si="10"/>
        <v>9.663266308269745E-3</v>
      </c>
      <c r="I71" s="401">
        <f t="shared" si="11"/>
        <v>0</v>
      </c>
      <c r="J71" s="182"/>
      <c r="L71" s="522" t="s">
        <v>357</v>
      </c>
      <c r="M71" s="523" t="s">
        <v>358</v>
      </c>
      <c r="N71" s="183">
        <f>生産者価格評価表!DP71</f>
        <v>9367640</v>
      </c>
      <c r="O71" s="183">
        <f>ABS(生産者価格評価表!DX71)</f>
        <v>0</v>
      </c>
      <c r="P71" s="404">
        <f t="shared" si="18"/>
        <v>0</v>
      </c>
      <c r="Q71" s="404">
        <f t="shared" si="19"/>
        <v>1</v>
      </c>
      <c r="S71" s="522" t="s">
        <v>357</v>
      </c>
      <c r="T71" s="523" t="s">
        <v>358</v>
      </c>
      <c r="U71" s="184">
        <f>生産者価格評価表!DZ71</f>
        <v>9367640</v>
      </c>
      <c r="V71" s="184">
        <f>雇用!D71</f>
        <v>829695</v>
      </c>
      <c r="W71" s="184">
        <f>雇用!I71</f>
        <v>580806</v>
      </c>
      <c r="X71" s="393">
        <f t="shared" si="16"/>
        <v>8.8570333616577915E-2</v>
      </c>
      <c r="Y71" s="393">
        <f t="shared" si="17"/>
        <v>6.2001315165826187E-2</v>
      </c>
      <c r="AA71" s="522" t="s">
        <v>357</v>
      </c>
      <c r="AB71" s="523" t="s">
        <v>358</v>
      </c>
      <c r="AC71" s="184">
        <v>90522</v>
      </c>
      <c r="AD71" s="184">
        <v>3834165</v>
      </c>
      <c r="AE71" s="184">
        <v>207459</v>
      </c>
      <c r="AF71" s="184">
        <v>626471</v>
      </c>
      <c r="AG71" s="184">
        <v>0</v>
      </c>
      <c r="AH71" s="184">
        <v>413618</v>
      </c>
      <c r="AI71" s="184">
        <v>-225493</v>
      </c>
      <c r="AJ71" s="184">
        <v>4946742</v>
      </c>
      <c r="AK71" s="184">
        <v>9367640</v>
      </c>
      <c r="AL71" s="393">
        <f t="shared" si="14"/>
        <v>0.52806704783702196</v>
      </c>
      <c r="AM71" s="393">
        <f t="shared" si="15"/>
        <v>9.663266308269745E-3</v>
      </c>
      <c r="AO71" s="522" t="s">
        <v>357</v>
      </c>
      <c r="AP71" s="523" t="s">
        <v>358</v>
      </c>
      <c r="AQ71" s="186">
        <f>'7211'!G71</f>
        <v>0</v>
      </c>
      <c r="AR71" s="393">
        <v>0</v>
      </c>
      <c r="AX71" s="522" t="s">
        <v>357</v>
      </c>
      <c r="AY71" s="523" t="s">
        <v>358</v>
      </c>
      <c r="AZ71" s="477">
        <v>1.1871312036769337</v>
      </c>
      <c r="BA71" s="527">
        <v>8.0823700382166963E-2</v>
      </c>
    </row>
    <row r="72" spans="1:53" ht="13" customHeight="1" x14ac:dyDescent="0.3">
      <c r="A72" s="490">
        <v>66</v>
      </c>
      <c r="B72" s="522" t="s">
        <v>359</v>
      </c>
      <c r="C72" s="523" t="s">
        <v>573</v>
      </c>
      <c r="D72" s="401">
        <f t="shared" ref="D72:D112" si="20">Q72</f>
        <v>0.99983721928275038</v>
      </c>
      <c r="E72" s="401">
        <f t="shared" ref="E72:E112" si="21">X72</f>
        <v>7.1240564013535278E-3</v>
      </c>
      <c r="F72" s="401">
        <f t="shared" ref="F72:F112" si="22">Y72</f>
        <v>6.9589908241429917E-3</v>
      </c>
      <c r="G72" s="393">
        <f t="shared" ref="G72:G112" si="23">AL72</f>
        <v>0.46810783624715141</v>
      </c>
      <c r="H72" s="393">
        <f t="shared" ref="H72:H112" si="24">AM72</f>
        <v>4.8235330040450808E-3</v>
      </c>
      <c r="I72" s="401">
        <f t="shared" ref="I72:I112" si="25">AR72</f>
        <v>4.1150594689460314E-2</v>
      </c>
      <c r="J72" s="182"/>
      <c r="L72" s="522" t="s">
        <v>359</v>
      </c>
      <c r="M72" s="523" t="s">
        <v>573</v>
      </c>
      <c r="N72" s="183">
        <f>生産者価格評価表!DP72</f>
        <v>19971653</v>
      </c>
      <c r="O72" s="183">
        <f>ABS(生産者価格評価表!DX72)</f>
        <v>3251</v>
      </c>
      <c r="P72" s="404">
        <f t="shared" si="18"/>
        <v>1.6278071724959371E-4</v>
      </c>
      <c r="Q72" s="404">
        <f t="shared" si="19"/>
        <v>0.99983721928275038</v>
      </c>
      <c r="S72" s="522" t="s">
        <v>359</v>
      </c>
      <c r="T72" s="523" t="s">
        <v>573</v>
      </c>
      <c r="U72" s="184">
        <f>生産者価格評価表!DZ72</f>
        <v>20010229</v>
      </c>
      <c r="V72" s="184">
        <f>雇用!D72</f>
        <v>142554</v>
      </c>
      <c r="W72" s="184">
        <f>雇用!I72</f>
        <v>139251</v>
      </c>
      <c r="X72" s="393">
        <f t="shared" si="16"/>
        <v>7.1240564013535278E-3</v>
      </c>
      <c r="Y72" s="393">
        <f t="shared" si="17"/>
        <v>6.9589908241429917E-3</v>
      </c>
      <c r="AA72" s="522" t="s">
        <v>359</v>
      </c>
      <c r="AB72" s="523" t="s">
        <v>573</v>
      </c>
      <c r="AC72" s="184">
        <v>96520</v>
      </c>
      <c r="AD72" s="184">
        <v>1545373</v>
      </c>
      <c r="AE72" s="184">
        <v>1858241</v>
      </c>
      <c r="AF72" s="184">
        <v>4969415</v>
      </c>
      <c r="AG72" s="184">
        <v>0</v>
      </c>
      <c r="AH72" s="184">
        <v>897914</v>
      </c>
      <c r="AI72" s="184">
        <v>-518</v>
      </c>
      <c r="AJ72" s="184">
        <v>9366945</v>
      </c>
      <c r="AK72" s="184">
        <v>20010229</v>
      </c>
      <c r="AL72" s="393">
        <f t="shared" ref="AL72:AL115" si="26">+AJ72/AK72</f>
        <v>0.46810783624715141</v>
      </c>
      <c r="AM72" s="393">
        <f t="shared" ref="AM72:AM115" si="27">+AC72/AK72</f>
        <v>4.8235330040450808E-3</v>
      </c>
      <c r="AO72" s="522" t="s">
        <v>359</v>
      </c>
      <c r="AP72" s="523" t="s">
        <v>573</v>
      </c>
      <c r="AQ72" s="186">
        <f>'7211'!G72</f>
        <v>5805102</v>
      </c>
      <c r="AR72" s="393">
        <v>4.1150594689460314E-2</v>
      </c>
      <c r="AX72" s="522" t="s">
        <v>359</v>
      </c>
      <c r="AY72" s="523" t="s">
        <v>573</v>
      </c>
      <c r="AZ72" s="477">
        <v>423.6272098960165</v>
      </c>
      <c r="BA72" s="527">
        <v>21.201046408946347</v>
      </c>
    </row>
    <row r="73" spans="1:53" ht="13" customHeight="1" x14ac:dyDescent="0.3">
      <c r="A73" s="490">
        <v>67</v>
      </c>
      <c r="B73" s="522" t="s">
        <v>360</v>
      </c>
      <c r="C73" s="523" t="s">
        <v>230</v>
      </c>
      <c r="D73" s="401">
        <f t="shared" si="20"/>
        <v>0.99990190480509133</v>
      </c>
      <c r="E73" s="401">
        <f t="shared" si="21"/>
        <v>1.11091475286773E-2</v>
      </c>
      <c r="F73" s="401">
        <f t="shared" si="22"/>
        <v>1.0659785286887104E-2</v>
      </c>
      <c r="G73" s="393">
        <f t="shared" si="23"/>
        <v>0.25829076420263802</v>
      </c>
      <c r="H73" s="393">
        <f t="shared" si="24"/>
        <v>8.5536118145568083E-3</v>
      </c>
      <c r="I73" s="401">
        <f t="shared" si="25"/>
        <v>7.1805172987464659E-3</v>
      </c>
      <c r="J73" s="182"/>
      <c r="L73" s="522" t="s">
        <v>360</v>
      </c>
      <c r="M73" s="523" t="s">
        <v>230</v>
      </c>
      <c r="N73" s="183">
        <f>生産者価格評価表!DP73</f>
        <v>3241749</v>
      </c>
      <c r="O73" s="183">
        <f>ABS(生産者価格評価表!DX73)</f>
        <v>318</v>
      </c>
      <c r="P73" s="404">
        <f t="shared" si="18"/>
        <v>9.8095194908674299E-5</v>
      </c>
      <c r="Q73" s="404">
        <f t="shared" si="19"/>
        <v>0.99990190480509133</v>
      </c>
      <c r="S73" s="522" t="s">
        <v>360</v>
      </c>
      <c r="T73" s="523" t="s">
        <v>230</v>
      </c>
      <c r="U73" s="184">
        <f>生産者価格評価表!DZ73</f>
        <v>3242373</v>
      </c>
      <c r="V73" s="184">
        <f>雇用!D73</f>
        <v>36020</v>
      </c>
      <c r="W73" s="184">
        <f>雇用!I73</f>
        <v>34563</v>
      </c>
      <c r="X73" s="393">
        <f t="shared" ref="X73:X112" si="28">V73/U73</f>
        <v>1.11091475286773E-2</v>
      </c>
      <c r="Y73" s="393">
        <f t="shared" ref="Y73:Y112" si="29">W73/U73</f>
        <v>1.0659785286887104E-2</v>
      </c>
      <c r="AA73" s="522" t="s">
        <v>360</v>
      </c>
      <c r="AB73" s="523" t="s">
        <v>230</v>
      </c>
      <c r="AC73" s="184">
        <v>27734</v>
      </c>
      <c r="AD73" s="184">
        <v>267664</v>
      </c>
      <c r="AE73" s="184">
        <v>-14828</v>
      </c>
      <c r="AF73" s="184">
        <v>547527</v>
      </c>
      <c r="AG73" s="184">
        <v>0</v>
      </c>
      <c r="AH73" s="184">
        <v>12048</v>
      </c>
      <c r="AI73" s="184">
        <v>-2670</v>
      </c>
      <c r="AJ73" s="184">
        <v>837475</v>
      </c>
      <c r="AK73" s="184">
        <v>3242373</v>
      </c>
      <c r="AL73" s="393">
        <f t="shared" si="26"/>
        <v>0.25829076420263802</v>
      </c>
      <c r="AM73" s="393">
        <f t="shared" si="27"/>
        <v>8.5536118145568083E-3</v>
      </c>
      <c r="AO73" s="522" t="s">
        <v>360</v>
      </c>
      <c r="AP73" s="523" t="s">
        <v>230</v>
      </c>
      <c r="AQ73" s="186">
        <f>'7211'!G73</f>
        <v>1092922</v>
      </c>
      <c r="AR73" s="393">
        <v>7.1805172987464659E-3</v>
      </c>
      <c r="AX73" s="522" t="s">
        <v>360</v>
      </c>
      <c r="AY73" s="523" t="s">
        <v>230</v>
      </c>
      <c r="AZ73" s="477">
        <v>18.464962027038048</v>
      </c>
      <c r="BA73" s="527">
        <v>0.95795394649436016</v>
      </c>
    </row>
    <row r="74" spans="1:53" ht="13" customHeight="1" x14ac:dyDescent="0.3">
      <c r="A74" s="490">
        <v>68</v>
      </c>
      <c r="B74" s="522" t="s">
        <v>361</v>
      </c>
      <c r="C74" s="523" t="s">
        <v>231</v>
      </c>
      <c r="D74" s="401">
        <f t="shared" si="20"/>
        <v>0.99980603883474506</v>
      </c>
      <c r="E74" s="401">
        <f t="shared" si="21"/>
        <v>1.8661000072620344E-2</v>
      </c>
      <c r="F74" s="401">
        <f t="shared" si="22"/>
        <v>1.8615750314927276E-2</v>
      </c>
      <c r="G74" s="393">
        <f t="shared" si="23"/>
        <v>0.47678146640558661</v>
      </c>
      <c r="H74" s="393">
        <f t="shared" si="24"/>
        <v>8.7040668054178746E-3</v>
      </c>
      <c r="I74" s="401">
        <f t="shared" si="25"/>
        <v>1.0926124526217166E-2</v>
      </c>
      <c r="J74" s="182"/>
      <c r="L74" s="522" t="s">
        <v>361</v>
      </c>
      <c r="M74" s="523" t="s">
        <v>231</v>
      </c>
      <c r="N74" s="183">
        <f>生産者価格評価表!DP74</f>
        <v>4516368</v>
      </c>
      <c r="O74" s="183">
        <f>ABS(生産者価格評価表!DX74)</f>
        <v>876</v>
      </c>
      <c r="P74" s="404">
        <f t="shared" si="18"/>
        <v>1.9396116525491279E-4</v>
      </c>
      <c r="Q74" s="404">
        <f t="shared" si="19"/>
        <v>0.99980603883474506</v>
      </c>
      <c r="S74" s="522" t="s">
        <v>361</v>
      </c>
      <c r="T74" s="523" t="s">
        <v>231</v>
      </c>
      <c r="U74" s="184">
        <f>生産者価格評価表!DZ74</f>
        <v>4530411</v>
      </c>
      <c r="V74" s="184">
        <f>雇用!D74</f>
        <v>84542</v>
      </c>
      <c r="W74" s="184">
        <f>雇用!I74</f>
        <v>84337</v>
      </c>
      <c r="X74" s="393">
        <f t="shared" si="28"/>
        <v>1.8661000072620344E-2</v>
      </c>
      <c r="Y74" s="393">
        <f t="shared" si="29"/>
        <v>1.8615750314927276E-2</v>
      </c>
      <c r="AA74" s="522" t="s">
        <v>361</v>
      </c>
      <c r="AB74" s="523" t="s">
        <v>231</v>
      </c>
      <c r="AC74" s="184">
        <v>39433</v>
      </c>
      <c r="AD74" s="184">
        <v>542929</v>
      </c>
      <c r="AE74" s="184">
        <v>595480</v>
      </c>
      <c r="AF74" s="184">
        <v>895009</v>
      </c>
      <c r="AG74" s="184">
        <v>100101</v>
      </c>
      <c r="AH74" s="184">
        <v>165592</v>
      </c>
      <c r="AI74" s="184">
        <v>-178528</v>
      </c>
      <c r="AJ74" s="184">
        <v>2160016</v>
      </c>
      <c r="AK74" s="184">
        <v>4530411</v>
      </c>
      <c r="AL74" s="393">
        <f t="shared" si="26"/>
        <v>0.47678146640558661</v>
      </c>
      <c r="AM74" s="393">
        <f t="shared" si="27"/>
        <v>8.7040668054178746E-3</v>
      </c>
      <c r="AO74" s="522" t="s">
        <v>361</v>
      </c>
      <c r="AP74" s="523" t="s">
        <v>231</v>
      </c>
      <c r="AQ74" s="186">
        <f>'7211'!G74</f>
        <v>1945034</v>
      </c>
      <c r="AR74" s="393">
        <v>1.0926124526217166E-2</v>
      </c>
      <c r="AX74" s="522" t="s">
        <v>361</v>
      </c>
      <c r="AY74" s="523" t="s">
        <v>231</v>
      </c>
      <c r="AZ74" s="477">
        <v>3.5831270626232019</v>
      </c>
      <c r="BA74" s="527">
        <v>0.18577411169819341</v>
      </c>
    </row>
    <row r="75" spans="1:53" ht="13" customHeight="1" x14ac:dyDescent="0.3">
      <c r="A75" s="490">
        <v>69</v>
      </c>
      <c r="B75" s="522" t="s">
        <v>362</v>
      </c>
      <c r="C75" s="523" t="s">
        <v>232</v>
      </c>
      <c r="D75" s="401">
        <f t="shared" si="20"/>
        <v>0.99994602978921709</v>
      </c>
      <c r="E75" s="401">
        <f t="shared" si="21"/>
        <v>8.9062043947274488E-2</v>
      </c>
      <c r="F75" s="401">
        <f t="shared" si="22"/>
        <v>8.011425296759167E-2</v>
      </c>
      <c r="G75" s="393">
        <f t="shared" si="23"/>
        <v>0.64980257219369397</v>
      </c>
      <c r="H75" s="393">
        <f t="shared" si="24"/>
        <v>1.7268278697538865E-2</v>
      </c>
      <c r="I75" s="401">
        <f t="shared" si="25"/>
        <v>8.3304409104236875E-3</v>
      </c>
      <c r="J75" s="182"/>
      <c r="L75" s="522" t="s">
        <v>362</v>
      </c>
      <c r="M75" s="523" t="s">
        <v>232</v>
      </c>
      <c r="N75" s="183">
        <f>生産者価格評価表!DP75</f>
        <v>5984783</v>
      </c>
      <c r="O75" s="183">
        <f>ABS(生産者価格評価表!DX75)</f>
        <v>323</v>
      </c>
      <c r="P75" s="404">
        <f t="shared" si="18"/>
        <v>5.3970210782913937E-5</v>
      </c>
      <c r="Q75" s="404">
        <f t="shared" si="19"/>
        <v>0.99994602978921709</v>
      </c>
      <c r="S75" s="522" t="s">
        <v>362</v>
      </c>
      <c r="T75" s="523" t="s">
        <v>232</v>
      </c>
      <c r="U75" s="184">
        <f>生産者価格評価表!DZ75</f>
        <v>5992317</v>
      </c>
      <c r="V75" s="184">
        <f>雇用!D75</f>
        <v>533688</v>
      </c>
      <c r="W75" s="184">
        <f>雇用!I75</f>
        <v>480070</v>
      </c>
      <c r="X75" s="393">
        <f t="shared" si="28"/>
        <v>8.9062043947274488E-2</v>
      </c>
      <c r="Y75" s="393">
        <f t="shared" si="29"/>
        <v>8.011425296759167E-2</v>
      </c>
      <c r="AA75" s="522" t="s">
        <v>362</v>
      </c>
      <c r="AB75" s="523" t="s">
        <v>232</v>
      </c>
      <c r="AC75" s="184">
        <v>103477</v>
      </c>
      <c r="AD75" s="184">
        <v>2725332</v>
      </c>
      <c r="AE75" s="184">
        <v>342453</v>
      </c>
      <c r="AF75" s="184">
        <v>311263</v>
      </c>
      <c r="AG75" s="184">
        <v>149700</v>
      </c>
      <c r="AH75" s="184">
        <v>261616</v>
      </c>
      <c r="AI75" s="184">
        <v>-18</v>
      </c>
      <c r="AJ75" s="184">
        <v>3893823</v>
      </c>
      <c r="AK75" s="184">
        <v>5992317</v>
      </c>
      <c r="AL75" s="393">
        <f t="shared" si="26"/>
        <v>0.64980257219369397</v>
      </c>
      <c r="AM75" s="393">
        <f t="shared" si="27"/>
        <v>1.7268278697538865E-2</v>
      </c>
      <c r="AO75" s="522" t="s">
        <v>362</v>
      </c>
      <c r="AP75" s="523" t="s">
        <v>232</v>
      </c>
      <c r="AQ75" s="186">
        <f>'7211'!G75</f>
        <v>517277</v>
      </c>
      <c r="AR75" s="393">
        <v>8.3304409104236875E-3</v>
      </c>
      <c r="AX75" s="522" t="s">
        <v>362</v>
      </c>
      <c r="AY75" s="523" t="s">
        <v>232</v>
      </c>
      <c r="AZ75" s="477">
        <v>21.755097801710193</v>
      </c>
      <c r="BA75" s="527">
        <v>0.69630848306814441</v>
      </c>
    </row>
    <row r="76" spans="1:53" ht="13" customHeight="1" x14ac:dyDescent="0.3">
      <c r="A76" s="490">
        <v>70</v>
      </c>
      <c r="B76" s="522" t="s">
        <v>363</v>
      </c>
      <c r="C76" s="523" t="s">
        <v>2</v>
      </c>
      <c r="D76" s="401">
        <f t="shared" si="20"/>
        <v>0.99864413740912727</v>
      </c>
      <c r="E76" s="401">
        <f t="shared" si="21"/>
        <v>0.12542482712852096</v>
      </c>
      <c r="F76" s="401">
        <f t="shared" si="22"/>
        <v>0.10836638272344548</v>
      </c>
      <c r="G76" s="393">
        <f t="shared" si="23"/>
        <v>0.7037979944887256</v>
      </c>
      <c r="H76" s="393">
        <f t="shared" si="24"/>
        <v>1.4216643009704816E-2</v>
      </c>
      <c r="I76" s="401">
        <f t="shared" si="25"/>
        <v>0.20408863652482101</v>
      </c>
      <c r="J76" s="182"/>
      <c r="L76" s="522" t="s">
        <v>363</v>
      </c>
      <c r="M76" s="523" t="s">
        <v>2</v>
      </c>
      <c r="N76" s="183">
        <f>生産者価格評価表!DP76</f>
        <v>86016091</v>
      </c>
      <c r="O76" s="183">
        <f>ABS(生産者価格評価表!DX76)</f>
        <v>116626</v>
      </c>
      <c r="P76" s="404">
        <f t="shared" si="18"/>
        <v>1.3558625908726776E-3</v>
      </c>
      <c r="Q76" s="404">
        <f t="shared" si="19"/>
        <v>0.99864413740912727</v>
      </c>
      <c r="S76" s="522" t="s">
        <v>363</v>
      </c>
      <c r="T76" s="523" t="s">
        <v>2</v>
      </c>
      <c r="U76" s="184">
        <f>生産者価格評価表!DZ76</f>
        <v>92718302</v>
      </c>
      <c r="V76" s="184">
        <f>雇用!D76</f>
        <v>11629177</v>
      </c>
      <c r="W76" s="184">
        <f>雇用!I76</f>
        <v>10047547</v>
      </c>
      <c r="X76" s="393">
        <f t="shared" si="28"/>
        <v>0.12542482712852096</v>
      </c>
      <c r="Y76" s="393">
        <f t="shared" si="29"/>
        <v>0.10836638272344548</v>
      </c>
      <c r="AA76" s="522" t="s">
        <v>363</v>
      </c>
      <c r="AB76" s="523" t="s">
        <v>2</v>
      </c>
      <c r="AC76" s="184">
        <v>1318143</v>
      </c>
      <c r="AD76" s="184">
        <v>40308050</v>
      </c>
      <c r="AE76" s="184">
        <v>9451807</v>
      </c>
      <c r="AF76" s="184">
        <v>8898344</v>
      </c>
      <c r="AG76" s="184">
        <v>0</v>
      </c>
      <c r="AH76" s="184">
        <v>5343749</v>
      </c>
      <c r="AI76" s="184">
        <v>-65138</v>
      </c>
      <c r="AJ76" s="184">
        <v>65254955</v>
      </c>
      <c r="AK76" s="184">
        <v>92718302</v>
      </c>
      <c r="AL76" s="393">
        <f t="shared" si="26"/>
        <v>0.7037979944887256</v>
      </c>
      <c r="AM76" s="393">
        <f t="shared" si="27"/>
        <v>1.4216643009704816E-2</v>
      </c>
      <c r="AO76" s="522" t="s">
        <v>363</v>
      </c>
      <c r="AP76" s="523" t="s">
        <v>2</v>
      </c>
      <c r="AQ76" s="186">
        <f>'7211'!G76</f>
        <v>47700440</v>
      </c>
      <c r="AR76" s="393">
        <v>0.20408863652482101</v>
      </c>
      <c r="AX76" s="522" t="s">
        <v>363</v>
      </c>
      <c r="AY76" s="523" t="s">
        <v>2</v>
      </c>
      <c r="AZ76" s="477">
        <v>0.90515076673623507</v>
      </c>
      <c r="BA76" s="527">
        <v>5.6774034322638223E-2</v>
      </c>
    </row>
    <row r="77" spans="1:53" ht="13" customHeight="1" x14ac:dyDescent="0.3">
      <c r="A77" s="490">
        <v>71</v>
      </c>
      <c r="B77" s="522" t="s">
        <v>364</v>
      </c>
      <c r="C77" s="523" t="s">
        <v>3</v>
      </c>
      <c r="D77" s="401">
        <f t="shared" si="20"/>
        <v>0.93408233148261732</v>
      </c>
      <c r="E77" s="401">
        <f t="shared" si="21"/>
        <v>4.6993050644465718E-2</v>
      </c>
      <c r="F77" s="401">
        <f t="shared" si="22"/>
        <v>4.4243253177466524E-2</v>
      </c>
      <c r="G77" s="393">
        <f t="shared" si="23"/>
        <v>0.63412234162965198</v>
      </c>
      <c r="H77" s="393">
        <f t="shared" si="24"/>
        <v>2.4121043932218634E-2</v>
      </c>
      <c r="I77" s="401">
        <f t="shared" si="25"/>
        <v>9.2677325199913368E-2</v>
      </c>
      <c r="J77" s="182"/>
      <c r="L77" s="522" t="s">
        <v>364</v>
      </c>
      <c r="M77" s="523" t="s">
        <v>3</v>
      </c>
      <c r="N77" s="183">
        <f>生産者価格評価表!DP77</f>
        <v>36800892</v>
      </c>
      <c r="O77" s="183">
        <f>ABS(生産者価格評価表!DX77)</f>
        <v>2425829</v>
      </c>
      <c r="P77" s="404">
        <f t="shared" si="18"/>
        <v>6.5917668517382677E-2</v>
      </c>
      <c r="Q77" s="404">
        <f t="shared" si="19"/>
        <v>0.93408233148261732</v>
      </c>
      <c r="S77" s="522" t="s">
        <v>364</v>
      </c>
      <c r="T77" s="523" t="s">
        <v>3</v>
      </c>
      <c r="U77" s="184">
        <f>生産者価格評価表!DZ77</f>
        <v>36333585</v>
      </c>
      <c r="V77" s="184">
        <f>雇用!D77</f>
        <v>1707426</v>
      </c>
      <c r="W77" s="184">
        <f>雇用!I77</f>
        <v>1607516</v>
      </c>
      <c r="X77" s="393">
        <f t="shared" si="28"/>
        <v>4.6993050644465718E-2</v>
      </c>
      <c r="Y77" s="393">
        <f t="shared" si="29"/>
        <v>4.4243253177466524E-2</v>
      </c>
      <c r="AA77" s="522" t="s">
        <v>364</v>
      </c>
      <c r="AB77" s="523" t="s">
        <v>3</v>
      </c>
      <c r="AC77" s="184">
        <v>876404</v>
      </c>
      <c r="AD77" s="184">
        <v>11035661</v>
      </c>
      <c r="AE77" s="184">
        <v>8196493</v>
      </c>
      <c r="AF77" s="184">
        <v>2703017</v>
      </c>
      <c r="AG77" s="184">
        <v>0</v>
      </c>
      <c r="AH77" s="184">
        <v>638800</v>
      </c>
      <c r="AI77" s="184">
        <v>-410437</v>
      </c>
      <c r="AJ77" s="184">
        <v>23039938</v>
      </c>
      <c r="AK77" s="184">
        <v>36333585</v>
      </c>
      <c r="AL77" s="393">
        <f t="shared" si="26"/>
        <v>0.63412234162965198</v>
      </c>
      <c r="AM77" s="393">
        <f t="shared" si="27"/>
        <v>2.4121043932218634E-2</v>
      </c>
      <c r="AO77" s="522" t="s">
        <v>364</v>
      </c>
      <c r="AP77" s="523" t="s">
        <v>3</v>
      </c>
      <c r="AQ77" s="186">
        <f>'7211'!G77</f>
        <v>16124144</v>
      </c>
      <c r="AR77" s="393">
        <v>9.2677325199913368E-2</v>
      </c>
      <c r="AX77" s="522" t="s">
        <v>364</v>
      </c>
      <c r="AY77" s="523" t="s">
        <v>3</v>
      </c>
      <c r="AZ77" s="477">
        <v>0.10825157801491717</v>
      </c>
      <c r="BA77" s="527">
        <v>5.9613060563434928E-3</v>
      </c>
    </row>
    <row r="78" spans="1:53" ht="13" customHeight="1" x14ac:dyDescent="0.3">
      <c r="A78" s="490">
        <v>72</v>
      </c>
      <c r="B78" s="522" t="s">
        <v>365</v>
      </c>
      <c r="C78" s="523" t="s">
        <v>233</v>
      </c>
      <c r="D78" s="401">
        <f t="shared" si="20"/>
        <v>1</v>
      </c>
      <c r="E78" s="401">
        <f t="shared" si="21"/>
        <v>3.9435134297617351E-2</v>
      </c>
      <c r="F78" s="401">
        <f t="shared" si="22"/>
        <v>2.6091678707289089E-2</v>
      </c>
      <c r="G78" s="393">
        <f t="shared" si="23"/>
        <v>0.7205019423476664</v>
      </c>
      <c r="H78" s="393">
        <f t="shared" si="24"/>
        <v>5.1862321634858471E-3</v>
      </c>
      <c r="I78" s="401">
        <f t="shared" si="25"/>
        <v>3.6988779050565801E-2</v>
      </c>
      <c r="J78" s="182"/>
      <c r="L78" s="522" t="s">
        <v>365</v>
      </c>
      <c r="M78" s="523" t="s">
        <v>233</v>
      </c>
      <c r="N78" s="183">
        <f>生産者価格評価表!DP78</f>
        <v>23396335</v>
      </c>
      <c r="O78" s="183">
        <f>ABS(生産者価格評価表!DX78)</f>
        <v>0</v>
      </c>
      <c r="P78" s="404">
        <f t="shared" si="18"/>
        <v>0</v>
      </c>
      <c r="Q78" s="404">
        <f t="shared" si="19"/>
        <v>1</v>
      </c>
      <c r="S78" s="522" t="s">
        <v>365</v>
      </c>
      <c r="T78" s="523" t="s">
        <v>233</v>
      </c>
      <c r="U78" s="184">
        <f>生産者価格評価表!DZ78</f>
        <v>23399261</v>
      </c>
      <c r="V78" s="184">
        <f>雇用!D78</f>
        <v>922753</v>
      </c>
      <c r="W78" s="184">
        <f>雇用!I78</f>
        <v>610526</v>
      </c>
      <c r="X78" s="393">
        <f t="shared" si="28"/>
        <v>3.9435134297617351E-2</v>
      </c>
      <c r="Y78" s="393">
        <f t="shared" si="29"/>
        <v>2.6091678707289089E-2</v>
      </c>
      <c r="AA78" s="522" t="s">
        <v>365</v>
      </c>
      <c r="AB78" s="523" t="s">
        <v>233</v>
      </c>
      <c r="AC78" s="184">
        <v>121354</v>
      </c>
      <c r="AD78" s="184">
        <v>4329025</v>
      </c>
      <c r="AE78" s="184">
        <v>4440683</v>
      </c>
      <c r="AF78" s="184">
        <v>6136122</v>
      </c>
      <c r="AG78" s="184">
        <v>0</v>
      </c>
      <c r="AH78" s="184">
        <v>1832134</v>
      </c>
      <c r="AI78" s="184">
        <v>-105</v>
      </c>
      <c r="AJ78" s="184">
        <v>16859213</v>
      </c>
      <c r="AK78" s="184">
        <v>23399261</v>
      </c>
      <c r="AL78" s="393">
        <f t="shared" si="26"/>
        <v>0.7205019423476664</v>
      </c>
      <c r="AM78" s="393">
        <f t="shared" si="27"/>
        <v>5.1862321634858471E-3</v>
      </c>
      <c r="AO78" s="522" t="s">
        <v>365</v>
      </c>
      <c r="AP78" s="523" t="s">
        <v>233</v>
      </c>
      <c r="AQ78" s="186">
        <f>'7211'!G78</f>
        <v>466273</v>
      </c>
      <c r="AR78" s="393">
        <v>3.6988779050565801E-2</v>
      </c>
      <c r="AX78" s="522" t="s">
        <v>365</v>
      </c>
      <c r="AY78" s="523" t="s">
        <v>233</v>
      </c>
      <c r="AZ78" s="477">
        <v>0.85162717291076073</v>
      </c>
      <c r="BA78" s="527">
        <v>4.5417291931376176E-2</v>
      </c>
    </row>
    <row r="79" spans="1:53" ht="13" customHeight="1" x14ac:dyDescent="0.3">
      <c r="A79" s="490">
        <v>73</v>
      </c>
      <c r="B79" s="522" t="s">
        <v>366</v>
      </c>
      <c r="C79" s="523" t="s">
        <v>234</v>
      </c>
      <c r="D79" s="401">
        <f t="shared" si="20"/>
        <v>0.99990068824389033</v>
      </c>
      <c r="E79" s="401">
        <f t="shared" si="21"/>
        <v>7.1611444305851677E-3</v>
      </c>
      <c r="F79" s="401">
        <f t="shared" si="22"/>
        <v>2.7977823699603679E-3</v>
      </c>
      <c r="G79" s="393">
        <f t="shared" si="23"/>
        <v>0.64366242534420559</v>
      </c>
      <c r="H79" s="393">
        <f t="shared" si="24"/>
        <v>3.5274756155707085E-3</v>
      </c>
      <c r="I79" s="401">
        <f t="shared" si="25"/>
        <v>5.2731244503144571E-2</v>
      </c>
      <c r="J79" s="182"/>
      <c r="L79" s="522" t="s">
        <v>366</v>
      </c>
      <c r="M79" s="523" t="s">
        <v>234</v>
      </c>
      <c r="N79" s="183">
        <f>生産者価格評価表!DP79</f>
        <v>14902566</v>
      </c>
      <c r="O79" s="183">
        <f>ABS(生産者価格評価表!DX79)</f>
        <v>1480</v>
      </c>
      <c r="P79" s="404">
        <f t="shared" si="18"/>
        <v>9.9311756109652521E-5</v>
      </c>
      <c r="Q79" s="404">
        <f t="shared" si="19"/>
        <v>0.99990068824389033</v>
      </c>
      <c r="S79" s="522" t="s">
        <v>366</v>
      </c>
      <c r="T79" s="523" t="s">
        <v>234</v>
      </c>
      <c r="U79" s="184">
        <f>生産者価格評価表!DZ79</f>
        <v>14935043</v>
      </c>
      <c r="V79" s="184">
        <f>雇用!D79</f>
        <v>106952</v>
      </c>
      <c r="W79" s="184">
        <f>雇用!I79</f>
        <v>41785</v>
      </c>
      <c r="X79" s="393">
        <f t="shared" si="28"/>
        <v>7.1611444305851677E-3</v>
      </c>
      <c r="Y79" s="393">
        <f t="shared" si="29"/>
        <v>2.7977823699603679E-3</v>
      </c>
      <c r="AA79" s="522" t="s">
        <v>366</v>
      </c>
      <c r="AB79" s="523" t="s">
        <v>234</v>
      </c>
      <c r="AC79" s="184">
        <v>52683</v>
      </c>
      <c r="AD79" s="184">
        <v>1529289</v>
      </c>
      <c r="AE79" s="184">
        <v>2945663</v>
      </c>
      <c r="AF79" s="184">
        <v>4225527</v>
      </c>
      <c r="AG79" s="184">
        <v>0</v>
      </c>
      <c r="AH79" s="184">
        <v>882177</v>
      </c>
      <c r="AI79" s="184">
        <v>-22213</v>
      </c>
      <c r="AJ79" s="184">
        <v>9613126</v>
      </c>
      <c r="AK79" s="184">
        <v>14935043</v>
      </c>
      <c r="AL79" s="393">
        <f t="shared" si="26"/>
        <v>0.64366242534420559</v>
      </c>
      <c r="AM79" s="393">
        <f t="shared" si="27"/>
        <v>3.5274756155707085E-3</v>
      </c>
      <c r="AO79" s="522" t="s">
        <v>366</v>
      </c>
      <c r="AP79" s="523" t="s">
        <v>234</v>
      </c>
      <c r="AQ79" s="186">
        <f>'7211'!G79</f>
        <v>14898417</v>
      </c>
      <c r="AR79" s="393">
        <v>5.2731244503144571E-2</v>
      </c>
      <c r="AX79" s="522" t="s">
        <v>366</v>
      </c>
      <c r="AY79" s="523" t="s">
        <v>234</v>
      </c>
      <c r="AZ79" s="477">
        <v>0.12126719534133609</v>
      </c>
      <c r="BA79" s="527">
        <v>7.302469038045236E-3</v>
      </c>
    </row>
    <row r="80" spans="1:53" ht="13" customHeight="1" x14ac:dyDescent="0.3">
      <c r="A80" s="490">
        <v>74</v>
      </c>
      <c r="B80" s="522" t="s">
        <v>367</v>
      </c>
      <c r="C80" s="523" t="s">
        <v>368</v>
      </c>
      <c r="D80" s="401">
        <f t="shared" si="20"/>
        <v>1</v>
      </c>
      <c r="E80" s="401">
        <f t="shared" si="21"/>
        <v>7.1611048845269159E-3</v>
      </c>
      <c r="F80" s="401">
        <f t="shared" si="22"/>
        <v>2.7977782097157351E-3</v>
      </c>
      <c r="G80" s="393">
        <f t="shared" si="23"/>
        <v>0.89095841178647472</v>
      </c>
      <c r="H80" s="393">
        <f t="shared" si="24"/>
        <v>0</v>
      </c>
      <c r="I80" s="401">
        <f t="shared" si="25"/>
        <v>0.18482486457859004</v>
      </c>
      <c r="J80" s="182"/>
      <c r="L80" s="522" t="s">
        <v>367</v>
      </c>
      <c r="M80" s="523" t="s">
        <v>368</v>
      </c>
      <c r="N80" s="183">
        <f>生産者価格評価表!DP80</f>
        <v>52214289</v>
      </c>
      <c r="O80" s="183">
        <f>ABS(生産者価格評価表!DX80)</f>
        <v>0</v>
      </c>
      <c r="P80" s="404">
        <f t="shared" si="18"/>
        <v>0</v>
      </c>
      <c r="Q80" s="404">
        <f t="shared" si="19"/>
        <v>1</v>
      </c>
      <c r="S80" s="522" t="s">
        <v>367</v>
      </c>
      <c r="T80" s="523" t="s">
        <v>368</v>
      </c>
      <c r="U80" s="184">
        <f>生産者価格評価表!DZ80</f>
        <v>52214289</v>
      </c>
      <c r="V80" s="184">
        <f>雇用!D80</f>
        <v>373912</v>
      </c>
      <c r="W80" s="184">
        <f>雇用!I80</f>
        <v>146084</v>
      </c>
      <c r="X80" s="393">
        <f t="shared" si="28"/>
        <v>7.1611048845269159E-3</v>
      </c>
      <c r="Y80" s="393">
        <f t="shared" si="29"/>
        <v>2.7977782097157351E-3</v>
      </c>
      <c r="AA80" s="522" t="s">
        <v>367</v>
      </c>
      <c r="AB80" s="523" t="s">
        <v>368</v>
      </c>
      <c r="AC80" s="184">
        <v>0</v>
      </c>
      <c r="AD80" s="184">
        <v>0</v>
      </c>
      <c r="AE80" s="184">
        <v>23157100</v>
      </c>
      <c r="AF80" s="184">
        <v>19612720</v>
      </c>
      <c r="AG80" s="184">
        <v>0</v>
      </c>
      <c r="AH80" s="184">
        <v>3750940</v>
      </c>
      <c r="AI80" s="184">
        <v>0</v>
      </c>
      <c r="AJ80" s="184">
        <v>46520760</v>
      </c>
      <c r="AK80" s="184">
        <v>52214289</v>
      </c>
      <c r="AL80" s="393">
        <f t="shared" si="26"/>
        <v>0.89095841178647472</v>
      </c>
      <c r="AM80" s="393">
        <f t="shared" si="27"/>
        <v>0</v>
      </c>
      <c r="AO80" s="522" t="s">
        <v>367</v>
      </c>
      <c r="AP80" s="523" t="s">
        <v>368</v>
      </c>
      <c r="AQ80" s="186">
        <f>'7211'!G80</f>
        <v>52214289</v>
      </c>
      <c r="AR80" s="393">
        <v>0.18482486457859004</v>
      </c>
      <c r="AX80" s="522" t="s">
        <v>367</v>
      </c>
      <c r="AY80" s="523" t="s">
        <v>368</v>
      </c>
      <c r="AZ80" s="477">
        <v>1.2266382062233588E-5</v>
      </c>
      <c r="BA80" s="527">
        <v>0</v>
      </c>
    </row>
    <row r="81" spans="1:53" ht="13" customHeight="1" x14ac:dyDescent="0.3">
      <c r="A81" s="490">
        <v>75</v>
      </c>
      <c r="B81" s="522" t="s">
        <v>369</v>
      </c>
      <c r="C81" s="523" t="s">
        <v>235</v>
      </c>
      <c r="D81" s="401">
        <f t="shared" si="20"/>
        <v>0.99825582973497828</v>
      </c>
      <c r="E81" s="401">
        <f t="shared" si="21"/>
        <v>3.7815895280142515E-2</v>
      </c>
      <c r="F81" s="401">
        <f t="shared" si="22"/>
        <v>3.7595747650757634E-2</v>
      </c>
      <c r="G81" s="393">
        <f t="shared" si="23"/>
        <v>0.65398570759341568</v>
      </c>
      <c r="H81" s="393">
        <f t="shared" si="24"/>
        <v>1.299637284517305E-2</v>
      </c>
      <c r="I81" s="401">
        <f t="shared" si="25"/>
        <v>1.1981493590728051E-2</v>
      </c>
      <c r="J81" s="182"/>
      <c r="L81" s="522" t="s">
        <v>369</v>
      </c>
      <c r="M81" s="523" t="s">
        <v>235</v>
      </c>
      <c r="N81" s="183">
        <f>生産者価格評価表!DP81</f>
        <v>4752403</v>
      </c>
      <c r="O81" s="183">
        <f>ABS(生産者価格評価表!DX81)</f>
        <v>8289</v>
      </c>
      <c r="P81" s="404">
        <f t="shared" si="18"/>
        <v>1.7441702650217163E-3</v>
      </c>
      <c r="Q81" s="404">
        <f t="shared" si="19"/>
        <v>0.99825582973497828</v>
      </c>
      <c r="S81" s="522" t="s">
        <v>369</v>
      </c>
      <c r="T81" s="523" t="s">
        <v>235</v>
      </c>
      <c r="U81" s="184">
        <f>生産者価格評価表!DZ81</f>
        <v>4828578</v>
      </c>
      <c r="V81" s="184">
        <f>雇用!D81</f>
        <v>182597</v>
      </c>
      <c r="W81" s="184">
        <f>雇用!I81</f>
        <v>181534</v>
      </c>
      <c r="X81" s="393">
        <f t="shared" si="28"/>
        <v>3.7815895280142515E-2</v>
      </c>
      <c r="Y81" s="393">
        <f t="shared" si="29"/>
        <v>3.7595747650757634E-2</v>
      </c>
      <c r="AA81" s="522" t="s">
        <v>369</v>
      </c>
      <c r="AB81" s="523" t="s">
        <v>235</v>
      </c>
      <c r="AC81" s="184">
        <v>62754</v>
      </c>
      <c r="AD81" s="184">
        <v>1409070</v>
      </c>
      <c r="AE81" s="184">
        <v>-937881</v>
      </c>
      <c r="AF81" s="184">
        <v>2731131</v>
      </c>
      <c r="AG81" s="184">
        <v>0</v>
      </c>
      <c r="AH81" s="184">
        <v>-36402</v>
      </c>
      <c r="AI81" s="184">
        <v>-70851</v>
      </c>
      <c r="AJ81" s="184">
        <v>3157821</v>
      </c>
      <c r="AK81" s="184">
        <v>4828578</v>
      </c>
      <c r="AL81" s="393">
        <f t="shared" si="26"/>
        <v>0.65398570759341568</v>
      </c>
      <c r="AM81" s="393">
        <f t="shared" si="27"/>
        <v>1.299637284517305E-2</v>
      </c>
      <c r="AO81" s="522" t="s">
        <v>369</v>
      </c>
      <c r="AP81" s="523" t="s">
        <v>235</v>
      </c>
      <c r="AQ81" s="186">
        <f>'7211'!G81</f>
        <v>2576099</v>
      </c>
      <c r="AR81" s="393">
        <v>1.1981493590728051E-2</v>
      </c>
      <c r="AX81" s="522" t="s">
        <v>369</v>
      </c>
      <c r="AY81" s="523" t="s">
        <v>235</v>
      </c>
      <c r="AZ81" s="477">
        <v>1.4458007871150085</v>
      </c>
      <c r="BA81" s="527">
        <v>9.936749501863705E-2</v>
      </c>
    </row>
    <row r="82" spans="1:53" ht="13" customHeight="1" x14ac:dyDescent="0.3">
      <c r="A82" s="490">
        <v>76</v>
      </c>
      <c r="B82" s="522" t="s">
        <v>370</v>
      </c>
      <c r="C82" s="523" t="s">
        <v>371</v>
      </c>
      <c r="D82" s="401">
        <f t="shared" si="20"/>
        <v>0.99851556356441373</v>
      </c>
      <c r="E82" s="401">
        <f t="shared" si="21"/>
        <v>8.9145240221050276E-2</v>
      </c>
      <c r="F82" s="401">
        <f t="shared" si="22"/>
        <v>8.0964481087788615E-2</v>
      </c>
      <c r="G82" s="393">
        <f t="shared" si="23"/>
        <v>0.78015890982930303</v>
      </c>
      <c r="H82" s="393">
        <f t="shared" si="24"/>
        <v>5.4729602634097096E-3</v>
      </c>
      <c r="I82" s="401">
        <f t="shared" si="25"/>
        <v>2.6860280478113063E-2</v>
      </c>
      <c r="J82" s="182"/>
      <c r="L82" s="522" t="s">
        <v>370</v>
      </c>
      <c r="M82" s="523" t="s">
        <v>371</v>
      </c>
      <c r="N82" s="183">
        <f>生産者価格評価表!DP82</f>
        <v>14901278</v>
      </c>
      <c r="O82" s="183">
        <f>ABS(生産者価格評価表!DX82)</f>
        <v>22120</v>
      </c>
      <c r="P82" s="404">
        <f t="shared" si="18"/>
        <v>1.4844364355862632E-3</v>
      </c>
      <c r="Q82" s="404">
        <f t="shared" si="19"/>
        <v>0.99851556356441373</v>
      </c>
      <c r="S82" s="522" t="s">
        <v>370</v>
      </c>
      <c r="T82" s="523" t="s">
        <v>371</v>
      </c>
      <c r="U82" s="184">
        <f>生産者価格評価表!DZ82</f>
        <v>15986047</v>
      </c>
      <c r="V82" s="184">
        <f>雇用!D82</f>
        <v>1425080</v>
      </c>
      <c r="W82" s="184">
        <f>雇用!I82</f>
        <v>1294302</v>
      </c>
      <c r="X82" s="393">
        <f t="shared" si="28"/>
        <v>8.9145240221050276E-2</v>
      </c>
      <c r="Y82" s="393">
        <f t="shared" si="29"/>
        <v>8.0964481087788615E-2</v>
      </c>
      <c r="AA82" s="522" t="s">
        <v>370</v>
      </c>
      <c r="AB82" s="523" t="s">
        <v>371</v>
      </c>
      <c r="AC82" s="184">
        <v>87491</v>
      </c>
      <c r="AD82" s="184">
        <v>9349146</v>
      </c>
      <c r="AE82" s="184">
        <v>89753</v>
      </c>
      <c r="AF82" s="184">
        <v>1662837</v>
      </c>
      <c r="AG82" s="184">
        <v>0</v>
      </c>
      <c r="AH82" s="184">
        <v>1339860</v>
      </c>
      <c r="AI82" s="184">
        <v>-57430</v>
      </c>
      <c r="AJ82" s="184">
        <v>12471657</v>
      </c>
      <c r="AK82" s="184">
        <v>15986047</v>
      </c>
      <c r="AL82" s="393">
        <f t="shared" si="26"/>
        <v>0.78015890982930303</v>
      </c>
      <c r="AM82" s="393">
        <f t="shared" si="27"/>
        <v>5.4729602634097096E-3</v>
      </c>
      <c r="AO82" s="522" t="s">
        <v>370</v>
      </c>
      <c r="AP82" s="523" t="s">
        <v>371</v>
      </c>
      <c r="AQ82" s="186">
        <f>'7211'!G82</f>
        <v>4231384</v>
      </c>
      <c r="AR82" s="393">
        <v>2.6860280478113063E-2</v>
      </c>
      <c r="AX82" s="522" t="s">
        <v>370</v>
      </c>
      <c r="AY82" s="523" t="s">
        <v>371</v>
      </c>
      <c r="AZ82" s="477">
        <v>42.363437669910901</v>
      </c>
      <c r="BA82" s="527">
        <v>2.9035646404409055</v>
      </c>
    </row>
    <row r="83" spans="1:53" ht="13" customHeight="1" x14ac:dyDescent="0.3">
      <c r="A83" s="490">
        <v>77</v>
      </c>
      <c r="B83" s="522" t="s">
        <v>372</v>
      </c>
      <c r="C83" s="523" t="s">
        <v>236</v>
      </c>
      <c r="D83" s="401">
        <f t="shared" si="20"/>
        <v>1</v>
      </c>
      <c r="E83" s="401">
        <f t="shared" si="21"/>
        <v>8.9145298303543882E-2</v>
      </c>
      <c r="F83" s="401">
        <f t="shared" si="22"/>
        <v>8.096441337902377E-2</v>
      </c>
      <c r="G83" s="393">
        <f t="shared" si="23"/>
        <v>0</v>
      </c>
      <c r="H83" s="393">
        <f t="shared" si="24"/>
        <v>0</v>
      </c>
      <c r="I83" s="401">
        <f t="shared" si="25"/>
        <v>1.5292321387110303E-2</v>
      </c>
      <c r="J83" s="182"/>
      <c r="L83" s="522" t="s">
        <v>372</v>
      </c>
      <c r="M83" s="523" t="s">
        <v>236</v>
      </c>
      <c r="N83" s="183">
        <f>生産者価格評価表!DP83</f>
        <v>9849179</v>
      </c>
      <c r="O83" s="183">
        <f>ABS(生産者価格評価表!DX83)</f>
        <v>0</v>
      </c>
      <c r="P83" s="404">
        <f t="shared" si="18"/>
        <v>0</v>
      </c>
      <c r="Q83" s="404">
        <f t="shared" si="19"/>
        <v>1</v>
      </c>
      <c r="S83" s="522" t="s">
        <v>372</v>
      </c>
      <c r="T83" s="523" t="s">
        <v>236</v>
      </c>
      <c r="U83" s="184">
        <f>生産者価格評価表!DZ83</f>
        <v>9849179</v>
      </c>
      <c r="V83" s="184">
        <f>雇用!D83</f>
        <v>878008</v>
      </c>
      <c r="W83" s="184">
        <f>雇用!I83</f>
        <v>797433</v>
      </c>
      <c r="X83" s="393">
        <f t="shared" si="28"/>
        <v>8.9145298303543882E-2</v>
      </c>
      <c r="Y83" s="393">
        <f t="shared" si="29"/>
        <v>8.096441337902377E-2</v>
      </c>
      <c r="AA83" s="522" t="s">
        <v>372</v>
      </c>
      <c r="AB83" s="523" t="s">
        <v>236</v>
      </c>
      <c r="AC83" s="184">
        <v>0</v>
      </c>
      <c r="AD83" s="184">
        <v>0</v>
      </c>
      <c r="AE83" s="184">
        <v>0</v>
      </c>
      <c r="AF83" s="184">
        <v>0</v>
      </c>
      <c r="AG83" s="184">
        <v>0</v>
      </c>
      <c r="AH83" s="184">
        <v>0</v>
      </c>
      <c r="AI83" s="184">
        <v>0</v>
      </c>
      <c r="AJ83" s="184">
        <v>0</v>
      </c>
      <c r="AK83" s="184">
        <v>9849179</v>
      </c>
      <c r="AL83" s="393">
        <f t="shared" si="26"/>
        <v>0</v>
      </c>
      <c r="AM83" s="393">
        <f t="shared" si="27"/>
        <v>0</v>
      </c>
      <c r="AO83" s="522" t="s">
        <v>372</v>
      </c>
      <c r="AP83" s="523" t="s">
        <v>236</v>
      </c>
      <c r="AQ83" s="186">
        <f>'7211'!G83</f>
        <v>0</v>
      </c>
      <c r="AR83" s="393">
        <v>1.5292321387110303E-2</v>
      </c>
      <c r="AX83" s="522" t="s">
        <v>372</v>
      </c>
      <c r="AY83" s="523" t="s">
        <v>236</v>
      </c>
      <c r="AZ83" s="477">
        <v>93.523713071142481</v>
      </c>
      <c r="BA83" s="527">
        <v>6.3680330215721064</v>
      </c>
    </row>
    <row r="84" spans="1:53" ht="13" customHeight="1" x14ac:dyDescent="0.3">
      <c r="A84" s="490">
        <v>78</v>
      </c>
      <c r="B84" s="522" t="s">
        <v>373</v>
      </c>
      <c r="C84" s="523" t="s">
        <v>237</v>
      </c>
      <c r="D84" s="401">
        <f t="shared" si="20"/>
        <v>0.54589637791173917</v>
      </c>
      <c r="E84" s="401">
        <f t="shared" si="21"/>
        <v>2.3663674495478088E-2</v>
      </c>
      <c r="F84" s="401">
        <f t="shared" si="22"/>
        <v>2.2022601879295195E-2</v>
      </c>
      <c r="G84" s="393">
        <f t="shared" si="23"/>
        <v>0.30981336548655281</v>
      </c>
      <c r="H84" s="393">
        <f t="shared" si="24"/>
        <v>7.2224022874050053E-3</v>
      </c>
      <c r="I84" s="401">
        <f t="shared" si="25"/>
        <v>1.3204711889424345E-3</v>
      </c>
      <c r="J84" s="182"/>
      <c r="L84" s="522" t="s">
        <v>373</v>
      </c>
      <c r="M84" s="523" t="s">
        <v>237</v>
      </c>
      <c r="N84" s="183">
        <f>生産者価格評価表!DP84</f>
        <v>3547622</v>
      </c>
      <c r="O84" s="183">
        <f>ABS(生産者価格評価表!DX84)</f>
        <v>1610988</v>
      </c>
      <c r="P84" s="404">
        <f t="shared" si="18"/>
        <v>0.45410362208826083</v>
      </c>
      <c r="Q84" s="404">
        <f t="shared" si="19"/>
        <v>0.54589637791173917</v>
      </c>
      <c r="S84" s="522" t="s">
        <v>373</v>
      </c>
      <c r="T84" s="523" t="s">
        <v>237</v>
      </c>
      <c r="U84" s="184">
        <f>生産者価格評価表!DZ84</f>
        <v>5467156</v>
      </c>
      <c r="V84" s="184">
        <f>雇用!D84</f>
        <v>129373</v>
      </c>
      <c r="W84" s="184">
        <f>雇用!I84</f>
        <v>120401</v>
      </c>
      <c r="X84" s="393">
        <f t="shared" si="28"/>
        <v>2.3663674495478088E-2</v>
      </c>
      <c r="Y84" s="393">
        <f t="shared" si="29"/>
        <v>2.2022601879295195E-2</v>
      </c>
      <c r="AA84" s="522" t="s">
        <v>373</v>
      </c>
      <c r="AB84" s="523" t="s">
        <v>237</v>
      </c>
      <c r="AC84" s="184">
        <v>39486</v>
      </c>
      <c r="AD84" s="184">
        <v>907447</v>
      </c>
      <c r="AE84" s="184">
        <v>167536</v>
      </c>
      <c r="AF84" s="184">
        <v>517458</v>
      </c>
      <c r="AG84" s="184">
        <v>0</v>
      </c>
      <c r="AH84" s="184">
        <v>71343</v>
      </c>
      <c r="AI84" s="184">
        <v>-9472</v>
      </c>
      <c r="AJ84" s="184">
        <v>1693798</v>
      </c>
      <c r="AK84" s="184">
        <v>5467156</v>
      </c>
      <c r="AL84" s="393">
        <f t="shared" si="26"/>
        <v>0.30981336548655281</v>
      </c>
      <c r="AM84" s="393">
        <f t="shared" si="27"/>
        <v>7.2224022874050053E-3</v>
      </c>
      <c r="AO84" s="522" t="s">
        <v>373</v>
      </c>
      <c r="AP84" s="523" t="s">
        <v>237</v>
      </c>
      <c r="AQ84" s="186">
        <f>'7211'!G84</f>
        <v>133154</v>
      </c>
      <c r="AR84" s="393">
        <v>1.3204711889424345E-3</v>
      </c>
      <c r="AX84" s="522" t="s">
        <v>373</v>
      </c>
      <c r="AY84" s="523" t="s">
        <v>237</v>
      </c>
      <c r="AZ84" s="477">
        <v>23.361261112508195</v>
      </c>
      <c r="BA84" s="527">
        <v>1.6923254234451537</v>
      </c>
    </row>
    <row r="85" spans="1:53" ht="13" customHeight="1" x14ac:dyDescent="0.3">
      <c r="A85" s="490">
        <v>79</v>
      </c>
      <c r="B85" s="522" t="s">
        <v>374</v>
      </c>
      <c r="C85" s="523" t="s">
        <v>238</v>
      </c>
      <c r="D85" s="401">
        <f t="shared" si="20"/>
        <v>0.85030197011262754</v>
      </c>
      <c r="E85" s="401">
        <f t="shared" si="21"/>
        <v>2.1738361811436267E-2</v>
      </c>
      <c r="F85" s="401">
        <f t="shared" si="22"/>
        <v>2.14956592191928E-2</v>
      </c>
      <c r="G85" s="393">
        <f t="shared" si="23"/>
        <v>0.23618078406720405</v>
      </c>
      <c r="H85" s="393">
        <f t="shared" si="24"/>
        <v>9.5486990242157257E-3</v>
      </c>
      <c r="I85" s="401">
        <f t="shared" si="25"/>
        <v>2.5134126631889608E-3</v>
      </c>
      <c r="J85" s="182"/>
      <c r="L85" s="522" t="s">
        <v>374</v>
      </c>
      <c r="M85" s="523" t="s">
        <v>238</v>
      </c>
      <c r="N85" s="183">
        <f>生産者価格評価表!DP85</f>
        <v>1382256</v>
      </c>
      <c r="O85" s="183">
        <f>ABS(生産者価格評価表!DX85)</f>
        <v>206921</v>
      </c>
      <c r="P85" s="404">
        <f t="shared" si="18"/>
        <v>0.14969802988737252</v>
      </c>
      <c r="Q85" s="404">
        <f t="shared" si="19"/>
        <v>0.85030197011262754</v>
      </c>
      <c r="S85" s="522" t="s">
        <v>374</v>
      </c>
      <c r="T85" s="523" t="s">
        <v>238</v>
      </c>
      <c r="U85" s="184">
        <f>生産者価格評価表!DZ85</f>
        <v>1668709</v>
      </c>
      <c r="V85" s="184">
        <f>雇用!D85</f>
        <v>36275</v>
      </c>
      <c r="W85" s="184">
        <f>雇用!I85</f>
        <v>35870</v>
      </c>
      <c r="X85" s="393">
        <f t="shared" si="28"/>
        <v>2.1738361811436267E-2</v>
      </c>
      <c r="Y85" s="393">
        <f t="shared" si="29"/>
        <v>2.14956592191928E-2</v>
      </c>
      <c r="AA85" s="522" t="s">
        <v>374</v>
      </c>
      <c r="AB85" s="523" t="s">
        <v>238</v>
      </c>
      <c r="AC85" s="184">
        <v>15934</v>
      </c>
      <c r="AD85" s="184">
        <v>328866</v>
      </c>
      <c r="AE85" s="184">
        <v>-795182</v>
      </c>
      <c r="AF85" s="184">
        <v>928465</v>
      </c>
      <c r="AG85" s="184">
        <v>0</v>
      </c>
      <c r="AH85" s="184">
        <v>-83961</v>
      </c>
      <c r="AI85" s="184">
        <v>-5</v>
      </c>
      <c r="AJ85" s="184">
        <v>394117</v>
      </c>
      <c r="AK85" s="184">
        <v>1668709</v>
      </c>
      <c r="AL85" s="393">
        <f t="shared" si="26"/>
        <v>0.23618078406720405</v>
      </c>
      <c r="AM85" s="393">
        <f t="shared" si="27"/>
        <v>9.5486990242157257E-3</v>
      </c>
      <c r="AO85" s="522" t="s">
        <v>374</v>
      </c>
      <c r="AP85" s="523" t="s">
        <v>238</v>
      </c>
      <c r="AQ85" s="186">
        <f>'7211'!G85</f>
        <v>499934</v>
      </c>
      <c r="AR85" s="393">
        <v>2.5134126631889608E-3</v>
      </c>
      <c r="AX85" s="522" t="s">
        <v>374</v>
      </c>
      <c r="AY85" s="523" t="s">
        <v>238</v>
      </c>
      <c r="AZ85" s="477">
        <v>28.944647175057096</v>
      </c>
      <c r="BA85" s="527">
        <v>1.9718225407288821</v>
      </c>
    </row>
    <row r="86" spans="1:53" ht="13" customHeight="1" x14ac:dyDescent="0.3">
      <c r="A86" s="490">
        <v>80</v>
      </c>
      <c r="B86" s="522" t="s">
        <v>375</v>
      </c>
      <c r="C86" s="523" t="s">
        <v>376</v>
      </c>
      <c r="D86" s="401">
        <f t="shared" si="20"/>
        <v>1</v>
      </c>
      <c r="E86" s="401">
        <f t="shared" si="21"/>
        <v>9.7554064958023046E-2</v>
      </c>
      <c r="F86" s="401">
        <f t="shared" si="22"/>
        <v>9.2830965007914948E-2</v>
      </c>
      <c r="G86" s="393">
        <f t="shared" si="23"/>
        <v>0.68214177923141839</v>
      </c>
      <c r="H86" s="393">
        <f t="shared" si="24"/>
        <v>9.2614150821368514E-3</v>
      </c>
      <c r="I86" s="401">
        <f t="shared" si="25"/>
        <v>1.3080415168862142E-3</v>
      </c>
      <c r="J86" s="182"/>
      <c r="L86" s="522" t="s">
        <v>375</v>
      </c>
      <c r="M86" s="523" t="s">
        <v>376</v>
      </c>
      <c r="N86" s="183">
        <f>生産者価格評価表!DP86</f>
        <v>739033</v>
      </c>
      <c r="O86" s="183">
        <f>ABS(生産者価格評価表!DX86)</f>
        <v>0</v>
      </c>
      <c r="P86" s="404">
        <f t="shared" si="18"/>
        <v>0</v>
      </c>
      <c r="Q86" s="404">
        <f t="shared" si="19"/>
        <v>1</v>
      </c>
      <c r="S86" s="522" t="s">
        <v>375</v>
      </c>
      <c r="T86" s="523" t="s">
        <v>376</v>
      </c>
      <c r="U86" s="184">
        <f>生産者価格評価表!DZ86</f>
        <v>811755</v>
      </c>
      <c r="V86" s="184">
        <f>雇用!D86</f>
        <v>79190</v>
      </c>
      <c r="W86" s="184">
        <f>雇用!I86</f>
        <v>75356</v>
      </c>
      <c r="X86" s="393">
        <f t="shared" si="28"/>
        <v>9.7554064958023046E-2</v>
      </c>
      <c r="Y86" s="393">
        <f t="shared" si="29"/>
        <v>9.2830965007914948E-2</v>
      </c>
      <c r="AA86" s="522" t="s">
        <v>375</v>
      </c>
      <c r="AB86" s="523" t="s">
        <v>376</v>
      </c>
      <c r="AC86" s="184">
        <v>7518</v>
      </c>
      <c r="AD86" s="184">
        <v>376159</v>
      </c>
      <c r="AE86" s="184">
        <v>29053</v>
      </c>
      <c r="AF86" s="184">
        <v>88534</v>
      </c>
      <c r="AG86" s="184">
        <v>0</v>
      </c>
      <c r="AH86" s="184">
        <v>52470</v>
      </c>
      <c r="AI86" s="184">
        <v>-2</v>
      </c>
      <c r="AJ86" s="184">
        <v>553732</v>
      </c>
      <c r="AK86" s="184">
        <v>811755</v>
      </c>
      <c r="AL86" s="393">
        <f t="shared" si="26"/>
        <v>0.68214177923141839</v>
      </c>
      <c r="AM86" s="393">
        <f t="shared" si="27"/>
        <v>9.2614150821368514E-3</v>
      </c>
      <c r="AO86" s="522" t="s">
        <v>375</v>
      </c>
      <c r="AP86" s="523" t="s">
        <v>376</v>
      </c>
      <c r="AQ86" s="186">
        <f>'7211'!G86</f>
        <v>182006</v>
      </c>
      <c r="AR86" s="393">
        <v>1.3080415168862142E-3</v>
      </c>
      <c r="AX86" s="522" t="s">
        <v>375</v>
      </c>
      <c r="AY86" s="523" t="s">
        <v>376</v>
      </c>
      <c r="AZ86" s="477">
        <v>22.05967194948817</v>
      </c>
      <c r="BA86" s="527">
        <v>1.5191474764364161</v>
      </c>
    </row>
    <row r="87" spans="1:53" ht="13" customHeight="1" x14ac:dyDescent="0.3">
      <c r="A87" s="490">
        <v>81</v>
      </c>
      <c r="B87" s="522" t="s">
        <v>377</v>
      </c>
      <c r="C87" s="523" t="s">
        <v>239</v>
      </c>
      <c r="D87" s="401">
        <f t="shared" si="20"/>
        <v>1</v>
      </c>
      <c r="E87" s="401">
        <f t="shared" si="21"/>
        <v>6.6124924308001085E-2</v>
      </c>
      <c r="F87" s="401">
        <f t="shared" si="22"/>
        <v>6.4014414646352533E-2</v>
      </c>
      <c r="G87" s="393">
        <f t="shared" si="23"/>
        <v>0.60133237620992264</v>
      </c>
      <c r="H87" s="393">
        <f t="shared" si="24"/>
        <v>1.1343291620091185E-2</v>
      </c>
      <c r="I87" s="401">
        <f t="shared" si="25"/>
        <v>4.8366391934823354E-3</v>
      </c>
      <c r="J87" s="182"/>
      <c r="L87" s="522" t="s">
        <v>377</v>
      </c>
      <c r="M87" s="523" t="s">
        <v>239</v>
      </c>
      <c r="N87" s="183">
        <f>生産者価格評価表!DP87</f>
        <v>2835505</v>
      </c>
      <c r="O87" s="183">
        <f>ABS(生産者価格評価表!DX87)</f>
        <v>0</v>
      </c>
      <c r="P87" s="404">
        <f t="shared" si="18"/>
        <v>0</v>
      </c>
      <c r="Q87" s="404">
        <f t="shared" si="19"/>
        <v>1</v>
      </c>
      <c r="S87" s="522" t="s">
        <v>377</v>
      </c>
      <c r="T87" s="523" t="s">
        <v>239</v>
      </c>
      <c r="U87" s="184">
        <f>生産者価格評価表!DZ87</f>
        <v>3045236</v>
      </c>
      <c r="V87" s="184">
        <f>雇用!D87</f>
        <v>201366</v>
      </c>
      <c r="W87" s="184">
        <f>雇用!I87</f>
        <v>194939</v>
      </c>
      <c r="X87" s="393">
        <f t="shared" si="28"/>
        <v>6.6124924308001085E-2</v>
      </c>
      <c r="Y87" s="393">
        <f t="shared" si="29"/>
        <v>6.4014414646352533E-2</v>
      </c>
      <c r="AA87" s="522" t="s">
        <v>377</v>
      </c>
      <c r="AB87" s="523" t="s">
        <v>239</v>
      </c>
      <c r="AC87" s="184">
        <v>34543</v>
      </c>
      <c r="AD87" s="184">
        <v>958554</v>
      </c>
      <c r="AE87" s="184">
        <v>159458</v>
      </c>
      <c r="AF87" s="184">
        <v>508177</v>
      </c>
      <c r="AG87" s="184">
        <v>0</v>
      </c>
      <c r="AH87" s="184">
        <v>170478</v>
      </c>
      <c r="AI87" s="184">
        <v>-11</v>
      </c>
      <c r="AJ87" s="184">
        <v>1831199</v>
      </c>
      <c r="AK87" s="184">
        <v>3045236</v>
      </c>
      <c r="AL87" s="393">
        <f t="shared" si="26"/>
        <v>0.60133237620992264</v>
      </c>
      <c r="AM87" s="393">
        <f t="shared" si="27"/>
        <v>1.1343291620091185E-2</v>
      </c>
      <c r="AO87" s="522" t="s">
        <v>377</v>
      </c>
      <c r="AP87" s="523" t="s">
        <v>239</v>
      </c>
      <c r="AQ87" s="186">
        <f>'7211'!G87</f>
        <v>431164</v>
      </c>
      <c r="AR87" s="393">
        <v>4.8366391934823354E-3</v>
      </c>
      <c r="AX87" s="522" t="s">
        <v>377</v>
      </c>
      <c r="AY87" s="523" t="s">
        <v>239</v>
      </c>
      <c r="AZ87" s="477">
        <v>2.3187283875515678</v>
      </c>
      <c r="BA87" s="527">
        <v>0.15704259679380278</v>
      </c>
    </row>
    <row r="88" spans="1:53" ht="13" customHeight="1" x14ac:dyDescent="0.3">
      <c r="A88" s="490">
        <v>82</v>
      </c>
      <c r="B88" s="522" t="s">
        <v>378</v>
      </c>
      <c r="C88" s="523" t="s">
        <v>379</v>
      </c>
      <c r="D88" s="401">
        <f t="shared" si="20"/>
        <v>0.97933425622217884</v>
      </c>
      <c r="E88" s="401">
        <f t="shared" si="21"/>
        <v>5.9331924237659546E-2</v>
      </c>
      <c r="F88" s="401">
        <f t="shared" si="22"/>
        <v>4.5427392862210599E-2</v>
      </c>
      <c r="G88" s="393">
        <f t="shared" si="23"/>
        <v>0.59760516196263747</v>
      </c>
      <c r="H88" s="393">
        <f t="shared" si="24"/>
        <v>2.0892384612094961E-2</v>
      </c>
      <c r="I88" s="401">
        <f t="shared" si="25"/>
        <v>1.4415366307853481E-2</v>
      </c>
      <c r="J88" s="182"/>
      <c r="L88" s="522" t="s">
        <v>378</v>
      </c>
      <c r="M88" s="523" t="s">
        <v>379</v>
      </c>
      <c r="N88" s="183">
        <f>生産者価格評価表!DP88</f>
        <v>6488322</v>
      </c>
      <c r="O88" s="183">
        <f>ABS(生産者価格評価表!DX88)</f>
        <v>134086</v>
      </c>
      <c r="P88" s="404">
        <f t="shared" si="18"/>
        <v>2.0665743777821138E-2</v>
      </c>
      <c r="Q88" s="404">
        <f t="shared" si="19"/>
        <v>0.97933425622217884</v>
      </c>
      <c r="S88" s="522" t="s">
        <v>378</v>
      </c>
      <c r="T88" s="523" t="s">
        <v>379</v>
      </c>
      <c r="U88" s="184">
        <f>生産者価格評価表!DZ88</f>
        <v>6617483</v>
      </c>
      <c r="V88" s="184">
        <f>雇用!D88</f>
        <v>392628</v>
      </c>
      <c r="W88" s="184">
        <f>雇用!I88</f>
        <v>300615</v>
      </c>
      <c r="X88" s="393">
        <f t="shared" si="28"/>
        <v>5.9331924237659546E-2</v>
      </c>
      <c r="Y88" s="393">
        <f t="shared" si="29"/>
        <v>4.5427392862210599E-2</v>
      </c>
      <c r="AA88" s="522" t="s">
        <v>378</v>
      </c>
      <c r="AB88" s="523" t="s">
        <v>379</v>
      </c>
      <c r="AC88" s="184">
        <v>138255</v>
      </c>
      <c r="AD88" s="184">
        <v>1785902</v>
      </c>
      <c r="AE88" s="184">
        <v>1288952</v>
      </c>
      <c r="AF88" s="184">
        <v>581642</v>
      </c>
      <c r="AG88" s="184">
        <v>8110</v>
      </c>
      <c r="AH88" s="184">
        <v>166870</v>
      </c>
      <c r="AI88" s="184">
        <v>-15089</v>
      </c>
      <c r="AJ88" s="184">
        <v>3954642</v>
      </c>
      <c r="AK88" s="184">
        <v>6617483</v>
      </c>
      <c r="AL88" s="393">
        <f t="shared" si="26"/>
        <v>0.59760516196263747</v>
      </c>
      <c r="AM88" s="393">
        <f t="shared" si="27"/>
        <v>2.0892384612094961E-2</v>
      </c>
      <c r="AO88" s="522" t="s">
        <v>378</v>
      </c>
      <c r="AP88" s="523" t="s">
        <v>379</v>
      </c>
      <c r="AQ88" s="186">
        <f>'7211'!G88</f>
        <v>2540909</v>
      </c>
      <c r="AR88" s="393">
        <v>1.4415366307853481E-2</v>
      </c>
      <c r="AX88" s="522" t="s">
        <v>378</v>
      </c>
      <c r="AY88" s="523" t="s">
        <v>379</v>
      </c>
      <c r="AZ88" s="477">
        <v>2.2627600667678323</v>
      </c>
      <c r="BA88" s="527">
        <v>0.15304675728072981</v>
      </c>
    </row>
    <row r="89" spans="1:53" ht="13" customHeight="1" x14ac:dyDescent="0.3">
      <c r="A89" s="490">
        <v>83</v>
      </c>
      <c r="B89" s="522" t="s">
        <v>380</v>
      </c>
      <c r="C89" s="523" t="s">
        <v>381</v>
      </c>
      <c r="D89" s="401">
        <f t="shared" si="20"/>
        <v>0.99909147139179921</v>
      </c>
      <c r="E89" s="401">
        <f t="shared" si="21"/>
        <v>0.11658176446947435</v>
      </c>
      <c r="F89" s="401">
        <f t="shared" si="22"/>
        <v>0.11519275234481427</v>
      </c>
      <c r="G89" s="393">
        <f t="shared" si="23"/>
        <v>0.781741112671131</v>
      </c>
      <c r="H89" s="393">
        <f t="shared" si="24"/>
        <v>3.116632653593816E-3</v>
      </c>
      <c r="I89" s="401">
        <f t="shared" si="25"/>
        <v>2.4934844621775894E-3</v>
      </c>
      <c r="J89" s="182"/>
      <c r="L89" s="522" t="s">
        <v>380</v>
      </c>
      <c r="M89" s="523" t="s">
        <v>381</v>
      </c>
      <c r="N89" s="183">
        <f>生産者価格評価表!DP89</f>
        <v>1531047</v>
      </c>
      <c r="O89" s="183">
        <f>ABS(生産者価格評価表!DX89)</f>
        <v>1391</v>
      </c>
      <c r="P89" s="404">
        <f t="shared" si="18"/>
        <v>9.0852860820079336E-4</v>
      </c>
      <c r="Q89" s="404">
        <f t="shared" si="19"/>
        <v>0.99909147139179921</v>
      </c>
      <c r="S89" s="522" t="s">
        <v>380</v>
      </c>
      <c r="T89" s="523" t="s">
        <v>381</v>
      </c>
      <c r="U89" s="184">
        <f>生産者価格評価表!DZ89</f>
        <v>1532744</v>
      </c>
      <c r="V89" s="184">
        <f>雇用!D89</f>
        <v>178690</v>
      </c>
      <c r="W89" s="184">
        <f>雇用!I89</f>
        <v>176561</v>
      </c>
      <c r="X89" s="393">
        <f t="shared" si="28"/>
        <v>0.11658176446947435</v>
      </c>
      <c r="Y89" s="393">
        <f t="shared" si="29"/>
        <v>0.11519275234481427</v>
      </c>
      <c r="AA89" s="522" t="s">
        <v>380</v>
      </c>
      <c r="AB89" s="523" t="s">
        <v>381</v>
      </c>
      <c r="AC89" s="184">
        <v>4777</v>
      </c>
      <c r="AD89" s="184">
        <v>912856</v>
      </c>
      <c r="AE89" s="184">
        <v>52857</v>
      </c>
      <c r="AF89" s="184">
        <v>107645</v>
      </c>
      <c r="AG89" s="184">
        <v>0</v>
      </c>
      <c r="AH89" s="184">
        <v>120074</v>
      </c>
      <c r="AI89" s="184">
        <v>0</v>
      </c>
      <c r="AJ89" s="184">
        <v>1198209</v>
      </c>
      <c r="AK89" s="184">
        <v>1532744</v>
      </c>
      <c r="AL89" s="393">
        <f t="shared" si="26"/>
        <v>0.781741112671131</v>
      </c>
      <c r="AM89" s="393">
        <f t="shared" si="27"/>
        <v>3.116632653593816E-3</v>
      </c>
      <c r="AO89" s="522" t="s">
        <v>380</v>
      </c>
      <c r="AP89" s="523" t="s">
        <v>381</v>
      </c>
      <c r="AQ89" s="186">
        <f>'7211'!G89</f>
        <v>160443</v>
      </c>
      <c r="AR89" s="393">
        <v>2.4934844621775894E-3</v>
      </c>
      <c r="AX89" s="522" t="s">
        <v>380</v>
      </c>
      <c r="AY89" s="523" t="s">
        <v>381</v>
      </c>
      <c r="AZ89" s="477">
        <v>1.2633993372248693</v>
      </c>
      <c r="BA89" s="527">
        <v>7.7154191988313317E-2</v>
      </c>
    </row>
    <row r="90" spans="1:53" ht="13" customHeight="1" x14ac:dyDescent="0.3">
      <c r="A90" s="490">
        <v>84</v>
      </c>
      <c r="B90" s="522" t="s">
        <v>382</v>
      </c>
      <c r="C90" s="523" t="s">
        <v>383</v>
      </c>
      <c r="D90" s="401">
        <f t="shared" si="20"/>
        <v>0.99320812815484694</v>
      </c>
      <c r="E90" s="401">
        <f t="shared" si="21"/>
        <v>8.8272322945957878E-3</v>
      </c>
      <c r="F90" s="401">
        <f t="shared" si="22"/>
        <v>8.500483439024464E-3</v>
      </c>
      <c r="G90" s="393">
        <f t="shared" si="23"/>
        <v>0.45156285214207659</v>
      </c>
      <c r="H90" s="393">
        <f t="shared" si="24"/>
        <v>2.112448618937419E-3</v>
      </c>
      <c r="I90" s="401">
        <f t="shared" si="25"/>
        <v>4.9680150245893881E-2</v>
      </c>
      <c r="J90" s="182"/>
      <c r="L90" s="522" t="s">
        <v>382</v>
      </c>
      <c r="M90" s="523" t="s">
        <v>383</v>
      </c>
      <c r="N90" s="183">
        <f>生産者価格評価表!DP90</f>
        <v>17979874</v>
      </c>
      <c r="O90" s="183">
        <f>ABS(生産者価格評価表!DX90)</f>
        <v>122117</v>
      </c>
      <c r="P90" s="404">
        <f t="shared" si="18"/>
        <v>6.7918718451530861E-3</v>
      </c>
      <c r="Q90" s="404">
        <f t="shared" si="19"/>
        <v>0.99320812815484694</v>
      </c>
      <c r="S90" s="522" t="s">
        <v>382</v>
      </c>
      <c r="T90" s="523" t="s">
        <v>383</v>
      </c>
      <c r="U90" s="184">
        <f>生産者価格評価表!DZ90</f>
        <v>17952626</v>
      </c>
      <c r="V90" s="184">
        <f>雇用!D90</f>
        <v>158472</v>
      </c>
      <c r="W90" s="184">
        <f>雇用!I90</f>
        <v>152606</v>
      </c>
      <c r="X90" s="393">
        <f t="shared" si="28"/>
        <v>8.8272322945957878E-3</v>
      </c>
      <c r="Y90" s="393">
        <f t="shared" si="29"/>
        <v>8.500483439024464E-3</v>
      </c>
      <c r="AA90" s="522" t="s">
        <v>382</v>
      </c>
      <c r="AB90" s="523" t="s">
        <v>383</v>
      </c>
      <c r="AC90" s="184">
        <v>37924</v>
      </c>
      <c r="AD90" s="184">
        <v>1353866</v>
      </c>
      <c r="AE90" s="184">
        <v>2980578</v>
      </c>
      <c r="AF90" s="184">
        <v>3422666</v>
      </c>
      <c r="AG90" s="184">
        <v>0</v>
      </c>
      <c r="AH90" s="184">
        <v>311773</v>
      </c>
      <c r="AI90" s="184">
        <v>-68</v>
      </c>
      <c r="AJ90" s="184">
        <v>8106739</v>
      </c>
      <c r="AK90" s="184">
        <v>17952626</v>
      </c>
      <c r="AL90" s="393">
        <f t="shared" si="26"/>
        <v>0.45156285214207659</v>
      </c>
      <c r="AM90" s="393">
        <f t="shared" si="27"/>
        <v>2.112448618937419E-3</v>
      </c>
      <c r="AO90" s="522" t="s">
        <v>382</v>
      </c>
      <c r="AP90" s="523" t="s">
        <v>383</v>
      </c>
      <c r="AQ90" s="186">
        <f>'7211'!G90</f>
        <v>8834910</v>
      </c>
      <c r="AR90" s="393">
        <v>4.9680150245893881E-2</v>
      </c>
      <c r="AX90" s="522" t="s">
        <v>382</v>
      </c>
      <c r="AY90" s="523" t="s">
        <v>383</v>
      </c>
      <c r="AZ90" s="477">
        <v>0.11027748927885531</v>
      </c>
      <c r="BA90" s="527">
        <v>5.8247684787305666E-3</v>
      </c>
    </row>
    <row r="91" spans="1:53" ht="13" customHeight="1" x14ac:dyDescent="0.3">
      <c r="A91" s="490">
        <v>85</v>
      </c>
      <c r="B91" s="522" t="s">
        <v>384</v>
      </c>
      <c r="C91" s="523" t="s">
        <v>240</v>
      </c>
      <c r="D91" s="401">
        <f t="shared" si="20"/>
        <v>1</v>
      </c>
      <c r="E91" s="401">
        <f t="shared" si="21"/>
        <v>1.828425693677849E-2</v>
      </c>
      <c r="F91" s="401">
        <f t="shared" si="22"/>
        <v>1.7386216997657772E-2</v>
      </c>
      <c r="G91" s="393">
        <f t="shared" si="23"/>
        <v>0.45908675161348073</v>
      </c>
      <c r="H91" s="393">
        <f t="shared" si="24"/>
        <v>7.5935327476359914E-3</v>
      </c>
      <c r="I91" s="401">
        <f t="shared" si="25"/>
        <v>1.013416297333067E-2</v>
      </c>
      <c r="J91" s="182"/>
      <c r="L91" s="522" t="s">
        <v>384</v>
      </c>
      <c r="M91" s="523" t="s">
        <v>240</v>
      </c>
      <c r="N91" s="183">
        <f>生産者価格評価表!DP91</f>
        <v>4396214</v>
      </c>
      <c r="O91" s="183">
        <f>ABS(生産者価格評価表!DX91)</f>
        <v>0</v>
      </c>
      <c r="P91" s="404">
        <f t="shared" si="18"/>
        <v>0</v>
      </c>
      <c r="Q91" s="404">
        <f t="shared" si="19"/>
        <v>1</v>
      </c>
      <c r="S91" s="522" t="s">
        <v>384</v>
      </c>
      <c r="T91" s="523" t="s">
        <v>240</v>
      </c>
      <c r="U91" s="184">
        <f>生産者価格評価表!DZ91</f>
        <v>4396241</v>
      </c>
      <c r="V91" s="184">
        <f>雇用!D91</f>
        <v>80382</v>
      </c>
      <c r="W91" s="184">
        <f>雇用!I91</f>
        <v>76434</v>
      </c>
      <c r="X91" s="393">
        <f t="shared" si="28"/>
        <v>1.828425693677849E-2</v>
      </c>
      <c r="Y91" s="393">
        <f t="shared" si="29"/>
        <v>1.7386216997657772E-2</v>
      </c>
      <c r="AA91" s="522" t="s">
        <v>384</v>
      </c>
      <c r="AB91" s="523" t="s">
        <v>240</v>
      </c>
      <c r="AC91" s="184">
        <v>33383</v>
      </c>
      <c r="AD91" s="184">
        <v>698329</v>
      </c>
      <c r="AE91" s="184">
        <v>349947</v>
      </c>
      <c r="AF91" s="184">
        <v>801559</v>
      </c>
      <c r="AG91" s="184">
        <v>0</v>
      </c>
      <c r="AH91" s="184">
        <v>135043</v>
      </c>
      <c r="AI91" s="184">
        <v>-5</v>
      </c>
      <c r="AJ91" s="184">
        <v>2018256</v>
      </c>
      <c r="AK91" s="184">
        <v>4396241</v>
      </c>
      <c r="AL91" s="393">
        <f t="shared" si="26"/>
        <v>0.45908675161348073</v>
      </c>
      <c r="AM91" s="393">
        <f t="shared" si="27"/>
        <v>7.5935327476359914E-3</v>
      </c>
      <c r="AO91" s="522" t="s">
        <v>384</v>
      </c>
      <c r="AP91" s="523" t="s">
        <v>240</v>
      </c>
      <c r="AQ91" s="186">
        <f>'7211'!G91</f>
        <v>1614804</v>
      </c>
      <c r="AR91" s="393">
        <v>1.013416297333067E-2</v>
      </c>
      <c r="AX91" s="522" t="s">
        <v>384</v>
      </c>
      <c r="AY91" s="523" t="s">
        <v>240</v>
      </c>
      <c r="AZ91" s="477">
        <v>0.20252024668940491</v>
      </c>
      <c r="BA91" s="527">
        <v>1.1015038905587341E-2</v>
      </c>
    </row>
    <row r="92" spans="1:53" ht="13" customHeight="1" x14ac:dyDescent="0.3">
      <c r="A92" s="490">
        <v>86</v>
      </c>
      <c r="B92" s="522" t="s">
        <v>385</v>
      </c>
      <c r="C92" s="523" t="s">
        <v>386</v>
      </c>
      <c r="D92" s="401">
        <f t="shared" si="20"/>
        <v>0.8889897322782685</v>
      </c>
      <c r="E92" s="401">
        <f t="shared" si="21"/>
        <v>5.3133473681123346E-2</v>
      </c>
      <c r="F92" s="401">
        <f t="shared" si="22"/>
        <v>4.7062310569435037E-2</v>
      </c>
      <c r="G92" s="393">
        <f t="shared" si="23"/>
        <v>0.63690605527087829</v>
      </c>
      <c r="H92" s="393">
        <f t="shared" si="24"/>
        <v>9.531490726322726E-3</v>
      </c>
      <c r="I92" s="401">
        <f t="shared" si="25"/>
        <v>2.2386095753427565E-2</v>
      </c>
      <c r="J92" s="182"/>
      <c r="L92" s="522" t="s">
        <v>385</v>
      </c>
      <c r="M92" s="523" t="s">
        <v>386</v>
      </c>
      <c r="N92" s="183">
        <f>生産者価格評価表!DP92</f>
        <v>29483561</v>
      </c>
      <c r="O92" s="183">
        <f>ABS(生産者価格評価表!DX92)</f>
        <v>3272978</v>
      </c>
      <c r="P92" s="404">
        <f t="shared" si="18"/>
        <v>0.11101026772173145</v>
      </c>
      <c r="Q92" s="404">
        <f t="shared" si="19"/>
        <v>0.8889897322782685</v>
      </c>
      <c r="S92" s="522" t="s">
        <v>385</v>
      </c>
      <c r="T92" s="523" t="s">
        <v>386</v>
      </c>
      <c r="U92" s="184">
        <f>生産者価格評価表!DZ92</f>
        <v>27277475</v>
      </c>
      <c r="V92" s="184">
        <f>雇用!D92</f>
        <v>1449347</v>
      </c>
      <c r="W92" s="184">
        <f>雇用!I92</f>
        <v>1283741</v>
      </c>
      <c r="X92" s="393">
        <f t="shared" si="28"/>
        <v>5.3133473681123346E-2</v>
      </c>
      <c r="Y92" s="393">
        <f t="shared" si="29"/>
        <v>4.7062310569435037E-2</v>
      </c>
      <c r="AA92" s="522" t="s">
        <v>385</v>
      </c>
      <c r="AB92" s="523" t="s">
        <v>386</v>
      </c>
      <c r="AC92" s="184">
        <v>259995</v>
      </c>
      <c r="AD92" s="184">
        <v>9550609</v>
      </c>
      <c r="AE92" s="184">
        <v>3443245</v>
      </c>
      <c r="AF92" s="184">
        <v>2674448</v>
      </c>
      <c r="AG92" s="184">
        <v>0</v>
      </c>
      <c r="AH92" s="184">
        <v>1445182</v>
      </c>
      <c r="AI92" s="184">
        <v>-290</v>
      </c>
      <c r="AJ92" s="184">
        <v>17373189</v>
      </c>
      <c r="AK92" s="184">
        <v>27277475</v>
      </c>
      <c r="AL92" s="393">
        <f t="shared" si="26"/>
        <v>0.63690605527087829</v>
      </c>
      <c r="AM92" s="393">
        <f t="shared" si="27"/>
        <v>9.531490726322726E-3</v>
      </c>
      <c r="AO92" s="522" t="s">
        <v>385</v>
      </c>
      <c r="AP92" s="523" t="s">
        <v>386</v>
      </c>
      <c r="AQ92" s="186">
        <f>'7211'!G92</f>
        <v>3094071</v>
      </c>
      <c r="AR92" s="393">
        <v>2.2386095753427565E-2</v>
      </c>
      <c r="AX92" s="522" t="s">
        <v>385</v>
      </c>
      <c r="AY92" s="523" t="s">
        <v>386</v>
      </c>
      <c r="AZ92" s="477">
        <v>8.4500941139070307E-2</v>
      </c>
      <c r="BA92" s="527">
        <v>4.8444837377949234E-3</v>
      </c>
    </row>
    <row r="93" spans="1:53" ht="13" customHeight="1" x14ac:dyDescent="0.3">
      <c r="A93" s="490">
        <v>87</v>
      </c>
      <c r="B93" s="522" t="s">
        <v>387</v>
      </c>
      <c r="C93" s="523" t="s">
        <v>388</v>
      </c>
      <c r="D93" s="401">
        <f t="shared" si="20"/>
        <v>0.99249292002800005</v>
      </c>
      <c r="E93" s="401">
        <f t="shared" si="21"/>
        <v>3.3582461598067367E-2</v>
      </c>
      <c r="F93" s="401">
        <f t="shared" si="22"/>
        <v>2.7015128120394426E-2</v>
      </c>
      <c r="G93" s="393">
        <f t="shared" si="23"/>
        <v>0.4087810472598265</v>
      </c>
      <c r="H93" s="393">
        <f t="shared" si="24"/>
        <v>3.6570386450309189E-3</v>
      </c>
      <c r="I93" s="401">
        <f t="shared" si="25"/>
        <v>1.787125266262202E-2</v>
      </c>
      <c r="J93" s="182"/>
      <c r="L93" s="522" t="s">
        <v>387</v>
      </c>
      <c r="M93" s="523" t="s">
        <v>388</v>
      </c>
      <c r="N93" s="183">
        <f>生産者価格評価表!DP93</f>
        <v>8442830</v>
      </c>
      <c r="O93" s="183">
        <f>ABS(生産者価格評価表!DX93)</f>
        <v>63381</v>
      </c>
      <c r="P93" s="404">
        <f t="shared" si="18"/>
        <v>7.5070799719999101E-3</v>
      </c>
      <c r="Q93" s="404">
        <f t="shared" si="19"/>
        <v>0.99249292002800005</v>
      </c>
      <c r="S93" s="522" t="s">
        <v>387</v>
      </c>
      <c r="T93" s="523" t="s">
        <v>388</v>
      </c>
      <c r="U93" s="184">
        <f>生産者価格評価表!DZ93</f>
        <v>8424576</v>
      </c>
      <c r="V93" s="184">
        <f>雇用!D93</f>
        <v>282918</v>
      </c>
      <c r="W93" s="184">
        <f>雇用!I93</f>
        <v>227591</v>
      </c>
      <c r="X93" s="393">
        <f t="shared" si="28"/>
        <v>3.3582461598067367E-2</v>
      </c>
      <c r="Y93" s="393">
        <f t="shared" si="29"/>
        <v>2.7015128120394426E-2</v>
      </c>
      <c r="AA93" s="522" t="s">
        <v>387</v>
      </c>
      <c r="AB93" s="523" t="s">
        <v>388</v>
      </c>
      <c r="AC93" s="184">
        <v>30809</v>
      </c>
      <c r="AD93" s="184">
        <v>1634884</v>
      </c>
      <c r="AE93" s="184">
        <v>1077575</v>
      </c>
      <c r="AF93" s="184">
        <v>450442</v>
      </c>
      <c r="AG93" s="184">
        <v>0</v>
      </c>
      <c r="AH93" s="184">
        <v>250098</v>
      </c>
      <c r="AI93" s="184">
        <v>-1</v>
      </c>
      <c r="AJ93" s="184">
        <v>3443807</v>
      </c>
      <c r="AK93" s="184">
        <v>8424576</v>
      </c>
      <c r="AL93" s="393">
        <f t="shared" si="26"/>
        <v>0.4087810472598265</v>
      </c>
      <c r="AM93" s="393">
        <f t="shared" si="27"/>
        <v>3.6570386450309189E-3</v>
      </c>
      <c r="AO93" s="522" t="s">
        <v>387</v>
      </c>
      <c r="AP93" s="523" t="s">
        <v>388</v>
      </c>
      <c r="AQ93" s="186">
        <f>'7211'!G93</f>
        <v>1827580</v>
      </c>
      <c r="AR93" s="393">
        <v>1.787125266262202E-2</v>
      </c>
      <c r="AX93" s="522" t="s">
        <v>387</v>
      </c>
      <c r="AY93" s="523" t="s">
        <v>388</v>
      </c>
      <c r="AZ93" s="477">
        <v>5.008771429573429E-2</v>
      </c>
      <c r="BA93" s="527">
        <v>2.6525370644836193E-3</v>
      </c>
    </row>
    <row r="94" spans="1:53" ht="13" customHeight="1" x14ac:dyDescent="0.3">
      <c r="A94" s="490">
        <v>88</v>
      </c>
      <c r="B94" s="522" t="s">
        <v>389</v>
      </c>
      <c r="C94" s="523" t="s">
        <v>390</v>
      </c>
      <c r="D94" s="401">
        <f t="shared" si="20"/>
        <v>0.96230033719116281</v>
      </c>
      <c r="E94" s="401">
        <f t="shared" si="21"/>
        <v>4.258570671487797E-2</v>
      </c>
      <c r="F94" s="401">
        <f t="shared" si="22"/>
        <v>3.2290792728448953E-2</v>
      </c>
      <c r="G94" s="393">
        <f t="shared" si="23"/>
        <v>0.5191226947886447</v>
      </c>
      <c r="H94" s="393">
        <f t="shared" si="24"/>
        <v>1.4897322337535938E-2</v>
      </c>
      <c r="I94" s="401">
        <f t="shared" si="25"/>
        <v>1.1790266294481369E-2</v>
      </c>
      <c r="J94" s="182"/>
      <c r="L94" s="522" t="s">
        <v>389</v>
      </c>
      <c r="M94" s="523" t="s">
        <v>390</v>
      </c>
      <c r="N94" s="183">
        <f>生産者価格評価表!DP94</f>
        <v>7002556</v>
      </c>
      <c r="O94" s="183">
        <f>ABS(生産者価格評価表!DX94)</f>
        <v>263994</v>
      </c>
      <c r="P94" s="404">
        <f t="shared" si="18"/>
        <v>3.7699662808837228E-2</v>
      </c>
      <c r="Q94" s="404">
        <f t="shared" si="19"/>
        <v>0.96230033719116281</v>
      </c>
      <c r="S94" s="522" t="s">
        <v>389</v>
      </c>
      <c r="T94" s="523" t="s">
        <v>390</v>
      </c>
      <c r="U94" s="184">
        <f>生産者価格評価表!DZ94</f>
        <v>6925070</v>
      </c>
      <c r="V94" s="184">
        <f>雇用!D94</f>
        <v>294909</v>
      </c>
      <c r="W94" s="184">
        <f>雇用!I94</f>
        <v>223616</v>
      </c>
      <c r="X94" s="393">
        <f t="shared" si="28"/>
        <v>4.258570671487797E-2</v>
      </c>
      <c r="Y94" s="393">
        <f t="shared" si="29"/>
        <v>3.2290792728448953E-2</v>
      </c>
      <c r="AA94" s="522" t="s">
        <v>389</v>
      </c>
      <c r="AB94" s="523" t="s">
        <v>390</v>
      </c>
      <c r="AC94" s="184">
        <v>103165</v>
      </c>
      <c r="AD94" s="184">
        <v>1648146</v>
      </c>
      <c r="AE94" s="184">
        <v>778928</v>
      </c>
      <c r="AF94" s="184">
        <v>861368</v>
      </c>
      <c r="AG94" s="184">
        <v>0</v>
      </c>
      <c r="AH94" s="184">
        <v>203428</v>
      </c>
      <c r="AI94" s="184">
        <v>-74</v>
      </c>
      <c r="AJ94" s="184">
        <v>3594961</v>
      </c>
      <c r="AK94" s="184">
        <v>6925070</v>
      </c>
      <c r="AL94" s="393">
        <f t="shared" si="26"/>
        <v>0.5191226947886447</v>
      </c>
      <c r="AM94" s="393">
        <f t="shared" si="27"/>
        <v>1.4897322337535938E-2</v>
      </c>
      <c r="AO94" s="522" t="s">
        <v>389</v>
      </c>
      <c r="AP94" s="523" t="s">
        <v>390</v>
      </c>
      <c r="AQ94" s="186">
        <f>'7211'!G94</f>
        <v>1134123</v>
      </c>
      <c r="AR94" s="393">
        <v>1.1790266294481369E-2</v>
      </c>
      <c r="AX94" s="522" t="s">
        <v>389</v>
      </c>
      <c r="AY94" s="523" t="s">
        <v>390</v>
      </c>
      <c r="AZ94" s="477">
        <v>0.18006781745100053</v>
      </c>
      <c r="BA94" s="527">
        <v>1.0122890695522186E-2</v>
      </c>
    </row>
    <row r="95" spans="1:53" ht="13" customHeight="1" x14ac:dyDescent="0.3">
      <c r="A95" s="490">
        <v>89</v>
      </c>
      <c r="B95" s="522" t="s">
        <v>391</v>
      </c>
      <c r="C95" s="523" t="s">
        <v>4</v>
      </c>
      <c r="D95" s="401">
        <f t="shared" si="20"/>
        <v>1</v>
      </c>
      <c r="E95" s="401">
        <f t="shared" si="21"/>
        <v>4.7638478720500775E-2</v>
      </c>
      <c r="F95" s="401">
        <f t="shared" si="22"/>
        <v>4.7634162187442541E-2</v>
      </c>
      <c r="G95" s="393">
        <f t="shared" si="23"/>
        <v>0.7098920299017506</v>
      </c>
      <c r="H95" s="393">
        <f t="shared" si="24"/>
        <v>9.8385518106659745E-3</v>
      </c>
      <c r="I95" s="401">
        <f t="shared" si="25"/>
        <v>4.8308626347028198E-3</v>
      </c>
      <c r="J95" s="182"/>
      <c r="L95" s="522" t="s">
        <v>391</v>
      </c>
      <c r="M95" s="523" t="s">
        <v>4</v>
      </c>
      <c r="N95" s="183">
        <f>生産者価格評価表!DP95</f>
        <v>42626802</v>
      </c>
      <c r="O95" s="183">
        <f>ABS(生産者価格評価表!DX95)</f>
        <v>0</v>
      </c>
      <c r="P95" s="404">
        <f t="shared" si="18"/>
        <v>0</v>
      </c>
      <c r="Q95" s="404">
        <f t="shared" si="19"/>
        <v>1</v>
      </c>
      <c r="S95" s="522" t="s">
        <v>391</v>
      </c>
      <c r="T95" s="523" t="s">
        <v>4</v>
      </c>
      <c r="U95" s="184">
        <f>生産者価格評価表!DZ95</f>
        <v>42626802</v>
      </c>
      <c r="V95" s="184">
        <f>雇用!D95</f>
        <v>2030676</v>
      </c>
      <c r="W95" s="184">
        <f>雇用!I95</f>
        <v>2030492</v>
      </c>
      <c r="X95" s="393">
        <f t="shared" si="28"/>
        <v>4.7638478720500775E-2</v>
      </c>
      <c r="Y95" s="393">
        <f t="shared" si="29"/>
        <v>4.7634162187442541E-2</v>
      </c>
      <c r="AA95" s="522" t="s">
        <v>391</v>
      </c>
      <c r="AB95" s="523" t="s">
        <v>4</v>
      </c>
      <c r="AC95" s="184">
        <v>419386</v>
      </c>
      <c r="AD95" s="184">
        <v>14470543</v>
      </c>
      <c r="AE95" s="184">
        <v>0</v>
      </c>
      <c r="AF95" s="184">
        <v>0</v>
      </c>
      <c r="AG95" s="184">
        <v>15295775</v>
      </c>
      <c r="AH95" s="184">
        <v>74723</v>
      </c>
      <c r="AI95" s="184">
        <v>0</v>
      </c>
      <c r="AJ95" s="184">
        <v>30260427</v>
      </c>
      <c r="AK95" s="184">
        <v>42626802</v>
      </c>
      <c r="AL95" s="393">
        <f t="shared" si="26"/>
        <v>0.7098920299017506</v>
      </c>
      <c r="AM95" s="393">
        <f t="shared" si="27"/>
        <v>9.8385518106659745E-3</v>
      </c>
      <c r="AO95" s="522" t="s">
        <v>391</v>
      </c>
      <c r="AP95" s="523" t="s">
        <v>4</v>
      </c>
      <c r="AQ95" s="186">
        <f>'7211'!G95</f>
        <v>1233128</v>
      </c>
      <c r="AR95" s="393">
        <v>4.8308626347028198E-3</v>
      </c>
      <c r="AX95" s="522" t="s">
        <v>391</v>
      </c>
      <c r="AY95" s="523" t="s">
        <v>4</v>
      </c>
      <c r="AZ95" s="477">
        <v>2.2162100057045278</v>
      </c>
      <c r="BA95" s="527">
        <v>0.14671847370521041</v>
      </c>
    </row>
    <row r="96" spans="1:53" ht="13" customHeight="1" x14ac:dyDescent="0.3">
      <c r="A96" s="490">
        <v>90</v>
      </c>
      <c r="B96" s="522" t="s">
        <v>392</v>
      </c>
      <c r="C96" s="523" t="s">
        <v>241</v>
      </c>
      <c r="D96" s="401">
        <f t="shared" si="20"/>
        <v>0.99910878467780329</v>
      </c>
      <c r="E96" s="401">
        <f t="shared" si="21"/>
        <v>0.10086835069618486</v>
      </c>
      <c r="F96" s="401">
        <f t="shared" si="22"/>
        <v>9.9865406634065346E-2</v>
      </c>
      <c r="G96" s="393">
        <f t="shared" si="23"/>
        <v>0.79558780858511868</v>
      </c>
      <c r="H96" s="393">
        <f t="shared" si="24"/>
        <v>3.7368632980863577E-3</v>
      </c>
      <c r="I96" s="401">
        <f t="shared" si="25"/>
        <v>1.7769897572949851E-2</v>
      </c>
      <c r="J96" s="182"/>
      <c r="L96" s="522" t="s">
        <v>392</v>
      </c>
      <c r="M96" s="523" t="s">
        <v>241</v>
      </c>
      <c r="N96" s="183">
        <f>生産者価格評価表!DP96</f>
        <v>25705348</v>
      </c>
      <c r="O96" s="183">
        <f>ABS(生産者価格評価表!DX96)</f>
        <v>22909</v>
      </c>
      <c r="P96" s="404">
        <f t="shared" si="18"/>
        <v>8.9121532219676623E-4</v>
      </c>
      <c r="Q96" s="404">
        <f t="shared" si="19"/>
        <v>0.99910878467780329</v>
      </c>
      <c r="S96" s="522" t="s">
        <v>392</v>
      </c>
      <c r="T96" s="523" t="s">
        <v>241</v>
      </c>
      <c r="U96" s="184">
        <f>生産者価格評価表!DZ96</f>
        <v>25706319</v>
      </c>
      <c r="V96" s="184">
        <f>雇用!D96</f>
        <v>2592954</v>
      </c>
      <c r="W96" s="184">
        <f>雇用!I96</f>
        <v>2567172</v>
      </c>
      <c r="X96" s="393">
        <f t="shared" si="28"/>
        <v>0.10086835069618486</v>
      </c>
      <c r="Y96" s="393">
        <f t="shared" si="29"/>
        <v>9.9865406634065346E-2</v>
      </c>
      <c r="AA96" s="522" t="s">
        <v>392</v>
      </c>
      <c r="AB96" s="523" t="s">
        <v>241</v>
      </c>
      <c r="AC96" s="184">
        <v>96061</v>
      </c>
      <c r="AD96" s="184">
        <v>15463427</v>
      </c>
      <c r="AE96" s="184">
        <v>93310</v>
      </c>
      <c r="AF96" s="184">
        <v>1823154</v>
      </c>
      <c r="AG96" s="184">
        <v>2763585</v>
      </c>
      <c r="AH96" s="184">
        <v>217285</v>
      </c>
      <c r="AI96" s="184">
        <v>-5188</v>
      </c>
      <c r="AJ96" s="184">
        <v>20451634</v>
      </c>
      <c r="AK96" s="184">
        <v>25706319</v>
      </c>
      <c r="AL96" s="393">
        <f t="shared" si="26"/>
        <v>0.79558780858511868</v>
      </c>
      <c r="AM96" s="393">
        <f t="shared" si="27"/>
        <v>3.7368632980863577E-3</v>
      </c>
      <c r="AO96" s="522" t="s">
        <v>392</v>
      </c>
      <c r="AP96" s="523" t="s">
        <v>241</v>
      </c>
      <c r="AQ96" s="186">
        <f>'7211'!G96</f>
        <v>4733693</v>
      </c>
      <c r="AR96" s="393">
        <v>1.7769897572949851E-2</v>
      </c>
      <c r="AX96" s="522" t="s">
        <v>392</v>
      </c>
      <c r="AY96" s="523" t="s">
        <v>241</v>
      </c>
      <c r="AZ96" s="477">
        <v>3.3365427165482315</v>
      </c>
      <c r="BA96" s="527">
        <v>0.18556030190594236</v>
      </c>
    </row>
    <row r="97" spans="1:53" ht="13" customHeight="1" x14ac:dyDescent="0.3">
      <c r="A97" s="490">
        <v>91</v>
      </c>
      <c r="B97" s="522" t="s">
        <v>393</v>
      </c>
      <c r="C97" s="523" t="s">
        <v>242</v>
      </c>
      <c r="D97" s="401">
        <f t="shared" si="20"/>
        <v>0.9060912975230957</v>
      </c>
      <c r="E97" s="401">
        <f t="shared" si="21"/>
        <v>4.4694386212383738E-2</v>
      </c>
      <c r="F97" s="401">
        <f t="shared" si="22"/>
        <v>4.4135791256866404E-2</v>
      </c>
      <c r="G97" s="393">
        <f t="shared" si="23"/>
        <v>0.5589556063461264</v>
      </c>
      <c r="H97" s="393">
        <f t="shared" si="24"/>
        <v>3.6922477318819544E-3</v>
      </c>
      <c r="I97" s="401">
        <f t="shared" si="25"/>
        <v>0</v>
      </c>
      <c r="J97" s="182"/>
      <c r="L97" s="522" t="s">
        <v>393</v>
      </c>
      <c r="M97" s="523" t="s">
        <v>242</v>
      </c>
      <c r="N97" s="183">
        <f>生産者価格評価表!DP97</f>
        <v>21406802</v>
      </c>
      <c r="O97" s="183">
        <f>ABS(生産者価格評価表!DX97)</f>
        <v>2010285</v>
      </c>
      <c r="P97" s="404">
        <f t="shared" si="18"/>
        <v>9.3908702476904304E-2</v>
      </c>
      <c r="Q97" s="404">
        <f t="shared" si="19"/>
        <v>0.9060912975230957</v>
      </c>
      <c r="S97" s="522" t="s">
        <v>393</v>
      </c>
      <c r="T97" s="523" t="s">
        <v>242</v>
      </c>
      <c r="U97" s="184">
        <f>生産者価格評価表!DZ97</f>
        <v>20177411</v>
      </c>
      <c r="V97" s="184">
        <f>雇用!D97</f>
        <v>901817</v>
      </c>
      <c r="W97" s="184">
        <f>雇用!I97</f>
        <v>890546</v>
      </c>
      <c r="X97" s="393">
        <f t="shared" si="28"/>
        <v>4.4694386212383738E-2</v>
      </c>
      <c r="Y97" s="393">
        <f t="shared" si="29"/>
        <v>4.4135791256866404E-2</v>
      </c>
      <c r="AA97" s="522" t="s">
        <v>393</v>
      </c>
      <c r="AB97" s="523" t="s">
        <v>242</v>
      </c>
      <c r="AC97" s="184">
        <v>74500</v>
      </c>
      <c r="AD97" s="184">
        <v>6885813</v>
      </c>
      <c r="AE97" s="184">
        <v>739390</v>
      </c>
      <c r="AF97" s="184">
        <v>1575440</v>
      </c>
      <c r="AG97" s="184">
        <v>1894496</v>
      </c>
      <c r="AH97" s="184">
        <v>250910</v>
      </c>
      <c r="AI97" s="184">
        <v>-142272</v>
      </c>
      <c r="AJ97" s="184">
        <v>11278277</v>
      </c>
      <c r="AK97" s="184">
        <v>20177411</v>
      </c>
      <c r="AL97" s="393">
        <f t="shared" si="26"/>
        <v>0.5589556063461264</v>
      </c>
      <c r="AM97" s="393">
        <f t="shared" si="27"/>
        <v>3.6922477318819544E-3</v>
      </c>
      <c r="AO97" s="522" t="s">
        <v>393</v>
      </c>
      <c r="AP97" s="523" t="s">
        <v>242</v>
      </c>
      <c r="AQ97" s="186">
        <f>'7211'!G97</f>
        <v>0</v>
      </c>
      <c r="AR97" s="393">
        <v>0</v>
      </c>
      <c r="AX97" s="522" t="s">
        <v>393</v>
      </c>
      <c r="AY97" s="523" t="s">
        <v>242</v>
      </c>
      <c r="AZ97" s="477">
        <v>1.396591521322754</v>
      </c>
      <c r="BA97" s="527">
        <v>9.7903305912780639E-2</v>
      </c>
    </row>
    <row r="98" spans="1:53" ht="13" customHeight="1" x14ac:dyDescent="0.3">
      <c r="A98" s="490">
        <v>92</v>
      </c>
      <c r="B98" s="522" t="s">
        <v>394</v>
      </c>
      <c r="C98" s="523" t="s">
        <v>395</v>
      </c>
      <c r="D98" s="401">
        <f t="shared" si="20"/>
        <v>0.99989287833169949</v>
      </c>
      <c r="E98" s="401">
        <f t="shared" si="21"/>
        <v>9.6183514244590554E-2</v>
      </c>
      <c r="F98" s="401">
        <f t="shared" si="22"/>
        <v>8.636493925403306E-2</v>
      </c>
      <c r="G98" s="393">
        <f t="shared" si="23"/>
        <v>0.52660752952707746</v>
      </c>
      <c r="H98" s="393">
        <f t="shared" si="24"/>
        <v>6.022235692385902E-3</v>
      </c>
      <c r="I98" s="401">
        <f t="shared" si="25"/>
        <v>2.7625739258444186E-2</v>
      </c>
      <c r="J98" s="182"/>
      <c r="L98" s="522" t="s">
        <v>394</v>
      </c>
      <c r="M98" s="523" t="s">
        <v>395</v>
      </c>
      <c r="N98" s="183">
        <f>生産者価格評価表!DP98</f>
        <v>46498529</v>
      </c>
      <c r="O98" s="183">
        <f>ABS(生産者価格評価表!DX98)</f>
        <v>4981</v>
      </c>
      <c r="P98" s="404">
        <f t="shared" si="18"/>
        <v>1.0712166830051763E-4</v>
      </c>
      <c r="Q98" s="404">
        <f t="shared" si="19"/>
        <v>0.99989287833169949</v>
      </c>
      <c r="S98" s="522" t="s">
        <v>394</v>
      </c>
      <c r="T98" s="523" t="s">
        <v>395</v>
      </c>
      <c r="U98" s="184">
        <f>生産者価格評価表!DZ98</f>
        <v>46494527</v>
      </c>
      <c r="V98" s="184">
        <f>雇用!D98</f>
        <v>4472007</v>
      </c>
      <c r="W98" s="184">
        <f>雇用!I98</f>
        <v>4015497</v>
      </c>
      <c r="X98" s="393">
        <f t="shared" si="28"/>
        <v>9.6183514244590554E-2</v>
      </c>
      <c r="Y98" s="393">
        <f t="shared" si="29"/>
        <v>8.636493925403306E-2</v>
      </c>
      <c r="AA98" s="522" t="s">
        <v>394</v>
      </c>
      <c r="AB98" s="523" t="s">
        <v>395</v>
      </c>
      <c r="AC98" s="184">
        <v>280001</v>
      </c>
      <c r="AD98" s="184">
        <v>20980843</v>
      </c>
      <c r="AE98" s="184">
        <v>622001</v>
      </c>
      <c r="AF98" s="184">
        <v>2917285</v>
      </c>
      <c r="AG98" s="184">
        <v>0</v>
      </c>
      <c r="AH98" s="184">
        <v>554816</v>
      </c>
      <c r="AI98" s="184">
        <v>-870578</v>
      </c>
      <c r="AJ98" s="184">
        <v>24484368</v>
      </c>
      <c r="AK98" s="184">
        <v>46494527</v>
      </c>
      <c r="AL98" s="393">
        <f t="shared" si="26"/>
        <v>0.52660752952707746</v>
      </c>
      <c r="AM98" s="393">
        <f t="shared" si="27"/>
        <v>6.022235692385902E-3</v>
      </c>
      <c r="AO98" s="522" t="s">
        <v>394</v>
      </c>
      <c r="AP98" s="523" t="s">
        <v>395</v>
      </c>
      <c r="AQ98" s="186">
        <f>'7211'!G98</f>
        <v>7722025</v>
      </c>
      <c r="AR98" s="393">
        <v>2.7625739258444186E-2</v>
      </c>
      <c r="AX98" s="522" t="s">
        <v>394</v>
      </c>
      <c r="AY98" s="523" t="s">
        <v>395</v>
      </c>
      <c r="AZ98" s="477">
        <v>1.2566697689920978</v>
      </c>
      <c r="BA98" s="527">
        <v>7.1101769838364345E-2</v>
      </c>
    </row>
    <row r="99" spans="1:53" ht="13" customHeight="1" x14ac:dyDescent="0.3">
      <c r="A99" s="490">
        <v>93</v>
      </c>
      <c r="B99" s="522" t="s">
        <v>396</v>
      </c>
      <c r="C99" s="523" t="s">
        <v>397</v>
      </c>
      <c r="D99" s="401">
        <f t="shared" si="20"/>
        <v>1</v>
      </c>
      <c r="E99" s="401">
        <f t="shared" si="21"/>
        <v>8.4651555983543028E-2</v>
      </c>
      <c r="F99" s="401">
        <f t="shared" si="22"/>
        <v>8.0996183294348725E-2</v>
      </c>
      <c r="G99" s="393">
        <f t="shared" si="23"/>
        <v>0.55374398016961568</v>
      </c>
      <c r="H99" s="393">
        <f t="shared" si="24"/>
        <v>1.519595672456895E-2</v>
      </c>
      <c r="I99" s="401">
        <f t="shared" si="25"/>
        <v>6.4427124596468078E-4</v>
      </c>
      <c r="J99" s="182"/>
      <c r="L99" s="522" t="s">
        <v>396</v>
      </c>
      <c r="M99" s="523" t="s">
        <v>397</v>
      </c>
      <c r="N99" s="183">
        <f>生産者価格評価表!DP99</f>
        <v>1989674</v>
      </c>
      <c r="O99" s="183">
        <f>ABS(生産者価格評価表!DX99)</f>
        <v>0</v>
      </c>
      <c r="P99" s="404">
        <f t="shared" si="18"/>
        <v>0</v>
      </c>
      <c r="Q99" s="404">
        <f t="shared" si="19"/>
        <v>1</v>
      </c>
      <c r="S99" s="522" t="s">
        <v>396</v>
      </c>
      <c r="T99" s="523" t="s">
        <v>397</v>
      </c>
      <c r="U99" s="184">
        <f>生産者価格評価表!DZ99</f>
        <v>1989674</v>
      </c>
      <c r="V99" s="184">
        <f>雇用!D99</f>
        <v>168429</v>
      </c>
      <c r="W99" s="184">
        <f>雇用!I99</f>
        <v>161156</v>
      </c>
      <c r="X99" s="393">
        <f t="shared" si="28"/>
        <v>8.4651555983543028E-2</v>
      </c>
      <c r="Y99" s="393">
        <f t="shared" si="29"/>
        <v>8.0996183294348725E-2</v>
      </c>
      <c r="AA99" s="522" t="s">
        <v>396</v>
      </c>
      <c r="AB99" s="523" t="s">
        <v>397</v>
      </c>
      <c r="AC99" s="184">
        <v>30235</v>
      </c>
      <c r="AD99" s="184">
        <v>977633</v>
      </c>
      <c r="AE99" s="184">
        <v>20363</v>
      </c>
      <c r="AF99" s="184">
        <v>33889</v>
      </c>
      <c r="AG99" s="184">
        <v>3923</v>
      </c>
      <c r="AH99" s="184">
        <v>35728</v>
      </c>
      <c r="AI99" s="184">
        <v>-1</v>
      </c>
      <c r="AJ99" s="184">
        <v>1101770</v>
      </c>
      <c r="AK99" s="184">
        <v>1989674</v>
      </c>
      <c r="AL99" s="393">
        <f t="shared" si="26"/>
        <v>0.55374398016961568</v>
      </c>
      <c r="AM99" s="393">
        <f t="shared" si="27"/>
        <v>1.519595672456895E-2</v>
      </c>
      <c r="AO99" s="522" t="s">
        <v>396</v>
      </c>
      <c r="AP99" s="523" t="s">
        <v>397</v>
      </c>
      <c r="AQ99" s="186">
        <f>'7211'!G99</f>
        <v>54684</v>
      </c>
      <c r="AR99" s="393">
        <v>6.4427124596468078E-4</v>
      </c>
      <c r="AX99" s="522" t="s">
        <v>396</v>
      </c>
      <c r="AY99" s="523" t="s">
        <v>397</v>
      </c>
      <c r="AZ99" s="477">
        <v>0.79394404527627482</v>
      </c>
      <c r="BA99" s="527">
        <v>4.8514271599575956E-2</v>
      </c>
    </row>
    <row r="100" spans="1:53" ht="13" customHeight="1" x14ac:dyDescent="0.3">
      <c r="A100" s="490">
        <v>94</v>
      </c>
      <c r="B100" s="522" t="s">
        <v>398</v>
      </c>
      <c r="C100" s="523" t="s">
        <v>399</v>
      </c>
      <c r="D100" s="401">
        <f t="shared" si="20"/>
        <v>1</v>
      </c>
      <c r="E100" s="401">
        <f t="shared" si="21"/>
        <v>0.1636199968338122</v>
      </c>
      <c r="F100" s="401">
        <f t="shared" si="22"/>
        <v>0.15955296122767249</v>
      </c>
      <c r="G100" s="393">
        <f t="shared" si="23"/>
        <v>0.69002330853152882</v>
      </c>
      <c r="H100" s="393">
        <f t="shared" si="24"/>
        <v>1.3686015217911192E-2</v>
      </c>
      <c r="I100" s="401">
        <f t="shared" si="25"/>
        <v>6.8990789012498364E-3</v>
      </c>
      <c r="J100" s="182"/>
      <c r="L100" s="522" t="s">
        <v>398</v>
      </c>
      <c r="M100" s="523" t="s">
        <v>399</v>
      </c>
      <c r="N100" s="183">
        <f>生産者価格評価表!DP100</f>
        <v>11875480</v>
      </c>
      <c r="O100" s="183">
        <f>ABS(生産者価格評価表!DX100)</f>
        <v>0</v>
      </c>
      <c r="P100" s="404">
        <f t="shared" si="18"/>
        <v>0</v>
      </c>
      <c r="Q100" s="404">
        <f t="shared" si="19"/>
        <v>1</v>
      </c>
      <c r="S100" s="522" t="s">
        <v>398</v>
      </c>
      <c r="T100" s="523" t="s">
        <v>399</v>
      </c>
      <c r="U100" s="184">
        <f>生産者価格評価表!DZ100</f>
        <v>11875480</v>
      </c>
      <c r="V100" s="184">
        <f>雇用!D100</f>
        <v>1943066</v>
      </c>
      <c r="W100" s="184">
        <f>雇用!I100</f>
        <v>1894768</v>
      </c>
      <c r="X100" s="393">
        <f t="shared" si="28"/>
        <v>0.1636199968338122</v>
      </c>
      <c r="Y100" s="393">
        <f t="shared" si="29"/>
        <v>0.15955296122767249</v>
      </c>
      <c r="AA100" s="522" t="s">
        <v>398</v>
      </c>
      <c r="AB100" s="523" t="s">
        <v>399</v>
      </c>
      <c r="AC100" s="184">
        <v>162528</v>
      </c>
      <c r="AD100" s="184">
        <v>7475043</v>
      </c>
      <c r="AE100" s="184">
        <v>140577</v>
      </c>
      <c r="AF100" s="184">
        <v>292911</v>
      </c>
      <c r="AG100" s="184">
        <v>36221</v>
      </c>
      <c r="AH100" s="184">
        <v>87099</v>
      </c>
      <c r="AI100" s="184">
        <v>-21</v>
      </c>
      <c r="AJ100" s="184">
        <v>8194358</v>
      </c>
      <c r="AK100" s="184">
        <v>11875480</v>
      </c>
      <c r="AL100" s="393">
        <f t="shared" si="26"/>
        <v>0.69002330853152882</v>
      </c>
      <c r="AM100" s="393">
        <f t="shared" si="27"/>
        <v>1.3686015217911192E-2</v>
      </c>
      <c r="AO100" s="522" t="s">
        <v>398</v>
      </c>
      <c r="AP100" s="523" t="s">
        <v>399</v>
      </c>
      <c r="AQ100" s="186">
        <f>'7211'!G100</f>
        <v>1949037</v>
      </c>
      <c r="AR100" s="393">
        <v>6.8990789012498364E-3</v>
      </c>
      <c r="AX100" s="522" t="s">
        <v>398</v>
      </c>
      <c r="AY100" s="523" t="s">
        <v>399</v>
      </c>
      <c r="AZ100" s="477">
        <v>2.3414342878458658</v>
      </c>
      <c r="BA100" s="527">
        <v>0.13094814378803982</v>
      </c>
    </row>
    <row r="101" spans="1:53" ht="13" customHeight="1" x14ac:dyDescent="0.3">
      <c r="A101" s="490">
        <v>95</v>
      </c>
      <c r="B101" s="522" t="s">
        <v>400</v>
      </c>
      <c r="C101" s="523" t="s">
        <v>401</v>
      </c>
      <c r="D101" s="401">
        <f t="shared" si="20"/>
        <v>1</v>
      </c>
      <c r="E101" s="401">
        <f t="shared" si="21"/>
        <v>0.16387876983892596</v>
      </c>
      <c r="F101" s="401">
        <f t="shared" si="22"/>
        <v>0.15937984410564848</v>
      </c>
      <c r="G101" s="393">
        <f t="shared" si="23"/>
        <v>0.76709214532836467</v>
      </c>
      <c r="H101" s="393">
        <f t="shared" si="24"/>
        <v>1.2276656469101671E-2</v>
      </c>
      <c r="I101" s="401">
        <f t="shared" si="25"/>
        <v>4.0762233854986655E-3</v>
      </c>
      <c r="J101" s="182"/>
      <c r="L101" s="522" t="s">
        <v>400</v>
      </c>
      <c r="M101" s="523" t="s">
        <v>401</v>
      </c>
      <c r="N101" s="183">
        <f>生産者価格評価表!DP101</f>
        <v>11597213</v>
      </c>
      <c r="O101" s="183">
        <f>ABS(生産者価格評価表!DX101)</f>
        <v>0</v>
      </c>
      <c r="P101" s="404">
        <f t="shared" si="18"/>
        <v>0</v>
      </c>
      <c r="Q101" s="404">
        <f t="shared" si="19"/>
        <v>1</v>
      </c>
      <c r="S101" s="522" t="s">
        <v>400</v>
      </c>
      <c r="T101" s="523" t="s">
        <v>401</v>
      </c>
      <c r="U101" s="184">
        <f>生産者価格評価表!DZ101</f>
        <v>11597213</v>
      </c>
      <c r="V101" s="184">
        <f>雇用!D101</f>
        <v>1900537</v>
      </c>
      <c r="W101" s="184">
        <f>雇用!I101</f>
        <v>1848362</v>
      </c>
      <c r="X101" s="393">
        <f t="shared" si="28"/>
        <v>0.16387876983892596</v>
      </c>
      <c r="Y101" s="393">
        <f t="shared" si="29"/>
        <v>0.15937984410564848</v>
      </c>
      <c r="AA101" s="522" t="s">
        <v>400</v>
      </c>
      <c r="AB101" s="523" t="s">
        <v>401</v>
      </c>
      <c r="AC101" s="184">
        <v>142375</v>
      </c>
      <c r="AD101" s="184">
        <v>7554848</v>
      </c>
      <c r="AE101" s="184">
        <v>213673</v>
      </c>
      <c r="AF101" s="184">
        <v>899829</v>
      </c>
      <c r="AG101" s="184">
        <v>0</v>
      </c>
      <c r="AH101" s="184">
        <v>118768</v>
      </c>
      <c r="AI101" s="184">
        <v>-33362</v>
      </c>
      <c r="AJ101" s="184">
        <v>8896131</v>
      </c>
      <c r="AK101" s="184">
        <v>11597213</v>
      </c>
      <c r="AL101" s="393">
        <f t="shared" si="26"/>
        <v>0.76709214532836467</v>
      </c>
      <c r="AM101" s="393">
        <f t="shared" si="27"/>
        <v>1.2276656469101671E-2</v>
      </c>
      <c r="AO101" s="522" t="s">
        <v>400</v>
      </c>
      <c r="AP101" s="523" t="s">
        <v>401</v>
      </c>
      <c r="AQ101" s="186">
        <f>'7211'!G101</f>
        <v>1151561</v>
      </c>
      <c r="AR101" s="393">
        <v>4.0762233854986655E-3</v>
      </c>
      <c r="AX101" s="522" t="s">
        <v>400</v>
      </c>
      <c r="AY101" s="523" t="s">
        <v>401</v>
      </c>
      <c r="AZ101" s="477">
        <v>3.0210387883109129</v>
      </c>
      <c r="BA101" s="527">
        <v>0.18392149500993249</v>
      </c>
    </row>
    <row r="102" spans="1:53" ht="13" customHeight="1" x14ac:dyDescent="0.3">
      <c r="A102" s="490">
        <v>96</v>
      </c>
      <c r="B102" s="522" t="s">
        <v>402</v>
      </c>
      <c r="C102" s="523" t="s">
        <v>403</v>
      </c>
      <c r="D102" s="401">
        <f t="shared" si="20"/>
        <v>0.97898910219726387</v>
      </c>
      <c r="E102" s="401">
        <f t="shared" si="21"/>
        <v>0.12878098636976718</v>
      </c>
      <c r="F102" s="401">
        <f t="shared" si="22"/>
        <v>9.1823116941868357E-2</v>
      </c>
      <c r="G102" s="393">
        <f t="shared" si="23"/>
        <v>0.61726209924015851</v>
      </c>
      <c r="H102" s="393">
        <f t="shared" si="24"/>
        <v>3.5048840969447166E-2</v>
      </c>
      <c r="I102" s="401">
        <f t="shared" si="25"/>
        <v>9.831132132641706E-3</v>
      </c>
      <c r="J102" s="182"/>
      <c r="L102" s="522" t="s">
        <v>402</v>
      </c>
      <c r="M102" s="523" t="s">
        <v>403</v>
      </c>
      <c r="N102" s="183">
        <f>生産者価格評価表!DP102</f>
        <v>4857860</v>
      </c>
      <c r="O102" s="183">
        <f>ABS(生産者価格評価表!DX102)</f>
        <v>102068</v>
      </c>
      <c r="P102" s="404">
        <f t="shared" si="18"/>
        <v>2.1010897802736184E-2</v>
      </c>
      <c r="Q102" s="404">
        <f t="shared" si="19"/>
        <v>0.97898910219726387</v>
      </c>
      <c r="S102" s="522" t="s">
        <v>402</v>
      </c>
      <c r="T102" s="523" t="s">
        <v>403</v>
      </c>
      <c r="U102" s="184">
        <f>生産者価格評価表!DZ102</f>
        <v>4774680</v>
      </c>
      <c r="V102" s="184">
        <f>雇用!D102</f>
        <v>614888</v>
      </c>
      <c r="W102" s="184">
        <f>雇用!I102</f>
        <v>438426</v>
      </c>
      <c r="X102" s="393">
        <f t="shared" si="28"/>
        <v>0.12878098636976718</v>
      </c>
      <c r="Y102" s="393">
        <f t="shared" si="29"/>
        <v>9.1823116941868357E-2</v>
      </c>
      <c r="AA102" s="522" t="s">
        <v>402</v>
      </c>
      <c r="AB102" s="523" t="s">
        <v>403</v>
      </c>
      <c r="AC102" s="184">
        <v>167347</v>
      </c>
      <c r="AD102" s="184">
        <v>2540446</v>
      </c>
      <c r="AE102" s="184">
        <v>-42067</v>
      </c>
      <c r="AF102" s="184">
        <v>210157</v>
      </c>
      <c r="AG102" s="184">
        <v>0</v>
      </c>
      <c r="AH102" s="184">
        <v>153338</v>
      </c>
      <c r="AI102" s="184">
        <v>-81992</v>
      </c>
      <c r="AJ102" s="184">
        <v>2947229</v>
      </c>
      <c r="AK102" s="184">
        <v>4774680</v>
      </c>
      <c r="AL102" s="393">
        <f t="shared" si="26"/>
        <v>0.61726209924015851</v>
      </c>
      <c r="AM102" s="393">
        <f t="shared" si="27"/>
        <v>3.5048840969447166E-2</v>
      </c>
      <c r="AO102" s="522" t="s">
        <v>402</v>
      </c>
      <c r="AP102" s="523" t="s">
        <v>403</v>
      </c>
      <c r="AQ102" s="186">
        <f>'7211'!G102</f>
        <v>2313849</v>
      </c>
      <c r="AR102" s="393">
        <v>9.831132132641706E-3</v>
      </c>
      <c r="AX102" s="522" t="s">
        <v>402</v>
      </c>
      <c r="AY102" s="523" t="s">
        <v>403</v>
      </c>
      <c r="AZ102" s="477">
        <v>2.4992338550350923</v>
      </c>
      <c r="BA102" s="527">
        <v>0.14621681464438008</v>
      </c>
    </row>
    <row r="103" spans="1:53" ht="13" customHeight="1" x14ac:dyDescent="0.3">
      <c r="A103" s="490">
        <v>97</v>
      </c>
      <c r="B103" s="522" t="s">
        <v>404</v>
      </c>
      <c r="C103" s="523" t="s">
        <v>243</v>
      </c>
      <c r="D103" s="401">
        <f t="shared" si="20"/>
        <v>0.98904409615161137</v>
      </c>
      <c r="E103" s="401">
        <f t="shared" si="21"/>
        <v>3.3126034054485373E-2</v>
      </c>
      <c r="F103" s="401">
        <f t="shared" si="22"/>
        <v>2.9807818015426854E-2</v>
      </c>
      <c r="G103" s="393">
        <f t="shared" si="23"/>
        <v>0.56617824732554622</v>
      </c>
      <c r="H103" s="393">
        <f t="shared" si="24"/>
        <v>4.16213974330654E-3</v>
      </c>
      <c r="I103" s="401">
        <f t="shared" si="25"/>
        <v>9.09667997802459E-3</v>
      </c>
      <c r="J103" s="182"/>
      <c r="L103" s="522" t="s">
        <v>404</v>
      </c>
      <c r="M103" s="523" t="s">
        <v>243</v>
      </c>
      <c r="N103" s="183">
        <f>生産者価格評価表!DP103</f>
        <v>7676044</v>
      </c>
      <c r="O103" s="183">
        <f>ABS(生産者価格評価表!DX103)</f>
        <v>84098</v>
      </c>
      <c r="P103" s="404">
        <f t="shared" si="18"/>
        <v>1.0955903848388571E-2</v>
      </c>
      <c r="Q103" s="404">
        <f t="shared" si="19"/>
        <v>0.98904409615161137</v>
      </c>
      <c r="S103" s="522" t="s">
        <v>404</v>
      </c>
      <c r="T103" s="523" t="s">
        <v>243</v>
      </c>
      <c r="U103" s="184">
        <f>生産者価格評価表!DZ103</f>
        <v>8872840</v>
      </c>
      <c r="V103" s="184">
        <f>雇用!D103</f>
        <v>293922</v>
      </c>
      <c r="W103" s="184">
        <f>雇用!I103</f>
        <v>264480</v>
      </c>
      <c r="X103" s="393">
        <f t="shared" si="28"/>
        <v>3.3126034054485373E-2</v>
      </c>
      <c r="Y103" s="393">
        <f t="shared" si="29"/>
        <v>2.9807818015426854E-2</v>
      </c>
      <c r="AA103" s="522" t="s">
        <v>404</v>
      </c>
      <c r="AB103" s="523" t="s">
        <v>243</v>
      </c>
      <c r="AC103" s="184">
        <v>36930</v>
      </c>
      <c r="AD103" s="184">
        <v>1084720</v>
      </c>
      <c r="AE103" s="184">
        <v>763334</v>
      </c>
      <c r="AF103" s="184">
        <v>2976691</v>
      </c>
      <c r="AG103" s="184">
        <v>0</v>
      </c>
      <c r="AH103" s="184">
        <v>161949</v>
      </c>
      <c r="AI103" s="184">
        <v>-15</v>
      </c>
      <c r="AJ103" s="184">
        <v>5023609</v>
      </c>
      <c r="AK103" s="184">
        <v>8872840</v>
      </c>
      <c r="AL103" s="393">
        <f t="shared" si="26"/>
        <v>0.56617824732554622</v>
      </c>
      <c r="AM103" s="393">
        <f t="shared" si="27"/>
        <v>4.16213974330654E-3</v>
      </c>
      <c r="AO103" s="522" t="s">
        <v>404</v>
      </c>
      <c r="AP103" s="523" t="s">
        <v>243</v>
      </c>
      <c r="AQ103" s="186">
        <f>'7211'!G103</f>
        <v>399360</v>
      </c>
      <c r="AR103" s="393">
        <v>9.09667997802459E-3</v>
      </c>
      <c r="AX103" s="522" t="s">
        <v>404</v>
      </c>
      <c r="AY103" s="523" t="s">
        <v>243</v>
      </c>
      <c r="AZ103" s="477">
        <v>1.6998739033556918</v>
      </c>
      <c r="BA103" s="527">
        <v>0.11570528283355881</v>
      </c>
    </row>
    <row r="104" spans="1:53" ht="13" customHeight="1" x14ac:dyDescent="0.3">
      <c r="A104" s="490">
        <v>98</v>
      </c>
      <c r="B104" s="522" t="s">
        <v>405</v>
      </c>
      <c r="C104" s="523" t="s">
        <v>244</v>
      </c>
      <c r="D104" s="401">
        <f t="shared" si="20"/>
        <v>0.81507864797146257</v>
      </c>
      <c r="E104" s="401">
        <f t="shared" si="21"/>
        <v>1.8946414226220336E-2</v>
      </c>
      <c r="F104" s="401">
        <f t="shared" si="22"/>
        <v>1.5462188185915568E-2</v>
      </c>
      <c r="G104" s="393">
        <f t="shared" si="23"/>
        <v>0.16906567321480095</v>
      </c>
      <c r="H104" s="393">
        <f t="shared" si="24"/>
        <v>9.0371162582942414E-3</v>
      </c>
      <c r="I104" s="401">
        <f t="shared" si="25"/>
        <v>1.3473628477308338E-2</v>
      </c>
      <c r="J104" s="182"/>
      <c r="L104" s="522" t="s">
        <v>405</v>
      </c>
      <c r="M104" s="523" t="s">
        <v>244</v>
      </c>
      <c r="N104" s="183">
        <f>生産者価格評価表!DP104</f>
        <v>9118417</v>
      </c>
      <c r="O104" s="183">
        <f>ABS(生産者価格評価表!DX104)</f>
        <v>1686190</v>
      </c>
      <c r="P104" s="404">
        <f t="shared" si="18"/>
        <v>0.18492135202853741</v>
      </c>
      <c r="Q104" s="404">
        <f t="shared" si="19"/>
        <v>0.81507864797146257</v>
      </c>
      <c r="S104" s="522" t="s">
        <v>405</v>
      </c>
      <c r="T104" s="523" t="s">
        <v>244</v>
      </c>
      <c r="U104" s="184">
        <f>生産者価格評価表!DZ104</f>
        <v>8220764</v>
      </c>
      <c r="V104" s="184">
        <f>雇用!D104</f>
        <v>155754</v>
      </c>
      <c r="W104" s="184">
        <f>雇用!I104</f>
        <v>127111</v>
      </c>
      <c r="X104" s="393">
        <f t="shared" si="28"/>
        <v>1.8946414226220336E-2</v>
      </c>
      <c r="Y104" s="393">
        <f t="shared" si="29"/>
        <v>1.5462188185915568E-2</v>
      </c>
      <c r="AA104" s="522" t="s">
        <v>405</v>
      </c>
      <c r="AB104" s="523" t="s">
        <v>244</v>
      </c>
      <c r="AC104" s="184">
        <v>74292</v>
      </c>
      <c r="AD104" s="184">
        <v>772128</v>
      </c>
      <c r="AE104" s="184">
        <v>-99723</v>
      </c>
      <c r="AF104" s="184">
        <v>620216</v>
      </c>
      <c r="AG104" s="184">
        <v>0</v>
      </c>
      <c r="AH104" s="184">
        <v>22952</v>
      </c>
      <c r="AI104" s="184">
        <v>-16</v>
      </c>
      <c r="AJ104" s="184">
        <v>1389849</v>
      </c>
      <c r="AK104" s="184">
        <v>8220764</v>
      </c>
      <c r="AL104" s="393">
        <f t="shared" si="26"/>
        <v>0.16906567321480095</v>
      </c>
      <c r="AM104" s="393">
        <f t="shared" si="27"/>
        <v>9.0371162582942414E-3</v>
      </c>
      <c r="AO104" s="522" t="s">
        <v>405</v>
      </c>
      <c r="AP104" s="523" t="s">
        <v>244</v>
      </c>
      <c r="AQ104" s="186">
        <f>'7211'!G104</f>
        <v>4323</v>
      </c>
      <c r="AR104" s="393">
        <v>1.3473628477308338E-2</v>
      </c>
      <c r="AX104" s="522" t="s">
        <v>405</v>
      </c>
      <c r="AY104" s="523" t="s">
        <v>244</v>
      </c>
      <c r="AZ104" s="477">
        <v>2.9918872631147144E-2</v>
      </c>
      <c r="BA104" s="527">
        <v>1.6810272013936967E-3</v>
      </c>
    </row>
    <row r="105" spans="1:53" ht="13" customHeight="1" x14ac:dyDescent="0.3">
      <c r="A105" s="490">
        <v>99</v>
      </c>
      <c r="B105" s="522" t="s">
        <v>406</v>
      </c>
      <c r="C105" s="523" t="s">
        <v>245</v>
      </c>
      <c r="D105" s="401">
        <f t="shared" si="20"/>
        <v>0.9999047892393581</v>
      </c>
      <c r="E105" s="401">
        <f t="shared" si="21"/>
        <v>6.0702366600860633E-2</v>
      </c>
      <c r="F105" s="401">
        <f t="shared" si="22"/>
        <v>4.399827091348929E-2</v>
      </c>
      <c r="G105" s="393">
        <f t="shared" si="23"/>
        <v>0.34801179982640096</v>
      </c>
      <c r="H105" s="393">
        <f t="shared" si="24"/>
        <v>5.7793987857271351E-3</v>
      </c>
      <c r="I105" s="401">
        <f t="shared" si="25"/>
        <v>2.3188170295794768E-2</v>
      </c>
      <c r="J105" s="182"/>
      <c r="L105" s="522" t="s">
        <v>406</v>
      </c>
      <c r="M105" s="523" t="s">
        <v>245</v>
      </c>
      <c r="N105" s="183">
        <f>生産者価格評価表!DP105</f>
        <v>13034241</v>
      </c>
      <c r="O105" s="183">
        <f>ABS(生産者価格評価表!DX105)</f>
        <v>1241</v>
      </c>
      <c r="P105" s="404">
        <f t="shared" si="18"/>
        <v>9.5210760641912336E-5</v>
      </c>
      <c r="Q105" s="404">
        <f t="shared" si="19"/>
        <v>0.9999047892393581</v>
      </c>
      <c r="S105" s="522" t="s">
        <v>406</v>
      </c>
      <c r="T105" s="523" t="s">
        <v>245</v>
      </c>
      <c r="U105" s="184">
        <f>生産者価格評価表!DZ105</f>
        <v>13035785</v>
      </c>
      <c r="V105" s="184">
        <f>雇用!D105</f>
        <v>791303</v>
      </c>
      <c r="W105" s="184">
        <f>雇用!I105</f>
        <v>573552</v>
      </c>
      <c r="X105" s="393">
        <f t="shared" si="28"/>
        <v>6.0702366600860633E-2</v>
      </c>
      <c r="Y105" s="393">
        <f t="shared" si="29"/>
        <v>4.399827091348929E-2</v>
      </c>
      <c r="AA105" s="522" t="s">
        <v>406</v>
      </c>
      <c r="AB105" s="523" t="s">
        <v>245</v>
      </c>
      <c r="AC105" s="184">
        <v>75339</v>
      </c>
      <c r="AD105" s="184">
        <v>3268365</v>
      </c>
      <c r="AE105" s="184">
        <v>267004</v>
      </c>
      <c r="AF105" s="184">
        <v>498141</v>
      </c>
      <c r="AG105" s="184">
        <v>0</v>
      </c>
      <c r="AH105" s="184">
        <v>427780</v>
      </c>
      <c r="AI105" s="184">
        <v>-22</v>
      </c>
      <c r="AJ105" s="184">
        <v>4536607</v>
      </c>
      <c r="AK105" s="184">
        <v>13035785</v>
      </c>
      <c r="AL105" s="393">
        <f t="shared" si="26"/>
        <v>0.34801179982640096</v>
      </c>
      <c r="AM105" s="393">
        <f t="shared" si="27"/>
        <v>5.7793987857271351E-3</v>
      </c>
      <c r="AO105" s="522" t="s">
        <v>406</v>
      </c>
      <c r="AP105" s="523" t="s">
        <v>245</v>
      </c>
      <c r="AQ105" s="186">
        <f>'7211'!G105</f>
        <v>2768270</v>
      </c>
      <c r="AR105" s="393">
        <v>2.3188170295794768E-2</v>
      </c>
      <c r="AX105" s="522" t="s">
        <v>406</v>
      </c>
      <c r="AY105" s="523" t="s">
        <v>245</v>
      </c>
      <c r="AZ105" s="477">
        <v>0.80958203309149057</v>
      </c>
      <c r="BA105" s="527">
        <v>5.4729298530994758E-2</v>
      </c>
    </row>
    <row r="106" spans="1:53" ht="13" customHeight="1" x14ac:dyDescent="0.3">
      <c r="A106" s="490">
        <v>100</v>
      </c>
      <c r="B106" s="522" t="s">
        <v>407</v>
      </c>
      <c r="C106" s="523" t="s">
        <v>408</v>
      </c>
      <c r="D106" s="401">
        <f t="shared" si="20"/>
        <v>0.95789164306655916</v>
      </c>
      <c r="E106" s="401">
        <f t="shared" si="21"/>
        <v>0.12741555463240023</v>
      </c>
      <c r="F106" s="401">
        <f t="shared" si="22"/>
        <v>0.10664709487582362</v>
      </c>
      <c r="G106" s="393">
        <f t="shared" si="23"/>
        <v>0.72477347308390438</v>
      </c>
      <c r="H106" s="393">
        <f t="shared" si="24"/>
        <v>1.0279451851474943E-2</v>
      </c>
      <c r="I106" s="401">
        <f t="shared" si="25"/>
        <v>6.8041568147840265E-2</v>
      </c>
      <c r="J106" s="182"/>
      <c r="L106" s="522" t="s">
        <v>407</v>
      </c>
      <c r="M106" s="523" t="s">
        <v>408</v>
      </c>
      <c r="N106" s="183">
        <f>生産者価格評価表!DP106</f>
        <v>55102150</v>
      </c>
      <c r="O106" s="183">
        <f>ABS(生産者価格評価表!DX106)</f>
        <v>2320261</v>
      </c>
      <c r="P106" s="404">
        <f t="shared" si="18"/>
        <v>4.2108356933440894E-2</v>
      </c>
      <c r="Q106" s="404">
        <f t="shared" si="19"/>
        <v>0.95789164306655916</v>
      </c>
      <c r="S106" s="522" t="s">
        <v>407</v>
      </c>
      <c r="T106" s="523" t="s">
        <v>408</v>
      </c>
      <c r="U106" s="184">
        <f>生産者価格評価表!DZ106</f>
        <v>54438895</v>
      </c>
      <c r="V106" s="184">
        <f>雇用!D106</f>
        <v>6936362</v>
      </c>
      <c r="W106" s="184">
        <f>雇用!I106</f>
        <v>5805750</v>
      </c>
      <c r="X106" s="393">
        <f t="shared" si="28"/>
        <v>0.12741555463240023</v>
      </c>
      <c r="Y106" s="393">
        <f t="shared" si="29"/>
        <v>0.10664709487582362</v>
      </c>
      <c r="AA106" s="522" t="s">
        <v>407</v>
      </c>
      <c r="AB106" s="523" t="s">
        <v>408</v>
      </c>
      <c r="AC106" s="184">
        <v>559602</v>
      </c>
      <c r="AD106" s="184">
        <v>24576569</v>
      </c>
      <c r="AE106" s="184">
        <v>5071483</v>
      </c>
      <c r="AF106" s="184">
        <v>5497092</v>
      </c>
      <c r="AG106" s="184">
        <v>4481</v>
      </c>
      <c r="AH106" s="184">
        <v>3749668</v>
      </c>
      <c r="AI106" s="184">
        <v>-3028</v>
      </c>
      <c r="AJ106" s="184">
        <v>39455867</v>
      </c>
      <c r="AK106" s="184">
        <v>54438895</v>
      </c>
      <c r="AL106" s="393">
        <f t="shared" si="26"/>
        <v>0.72477347308390438</v>
      </c>
      <c r="AM106" s="393">
        <f t="shared" si="27"/>
        <v>1.0279451851474943E-2</v>
      </c>
      <c r="AO106" s="522" t="s">
        <v>407</v>
      </c>
      <c r="AP106" s="523" t="s">
        <v>408</v>
      </c>
      <c r="AQ106" s="186">
        <f>'7211'!G106</f>
        <v>1010251</v>
      </c>
      <c r="AR106" s="393">
        <v>6.8041568147840265E-2</v>
      </c>
      <c r="AX106" s="522" t="s">
        <v>407</v>
      </c>
      <c r="AY106" s="523" t="s">
        <v>408</v>
      </c>
      <c r="AZ106" s="477">
        <v>0.26772218106873957</v>
      </c>
      <c r="BA106" s="527">
        <v>1.6575671563985331E-2</v>
      </c>
    </row>
    <row r="107" spans="1:53" ht="13" customHeight="1" x14ac:dyDescent="0.3">
      <c r="A107" s="490">
        <v>101</v>
      </c>
      <c r="B107" s="522" t="s">
        <v>409</v>
      </c>
      <c r="C107" s="523" t="s">
        <v>410</v>
      </c>
      <c r="D107" s="401">
        <f t="shared" si="20"/>
        <v>0.94782357539036943</v>
      </c>
      <c r="E107" s="401">
        <f t="shared" si="21"/>
        <v>0.14099376345177289</v>
      </c>
      <c r="F107" s="401">
        <f t="shared" si="22"/>
        <v>0.1268776787515517</v>
      </c>
      <c r="G107" s="393">
        <f t="shared" si="23"/>
        <v>0.41588859363919112</v>
      </c>
      <c r="H107" s="393">
        <f t="shared" si="24"/>
        <v>2.0351704685394052E-2</v>
      </c>
      <c r="I107" s="401">
        <f t="shared" si="25"/>
        <v>6.688467822305178E-3</v>
      </c>
      <c r="J107" s="182"/>
      <c r="L107" s="522" t="s">
        <v>409</v>
      </c>
      <c r="M107" s="523" t="s">
        <v>410</v>
      </c>
      <c r="N107" s="183">
        <f>生産者価格評価表!DP107</f>
        <v>3064085</v>
      </c>
      <c r="O107" s="183">
        <f>ABS(生産者価格評価表!DX107)</f>
        <v>159873</v>
      </c>
      <c r="P107" s="404">
        <f t="shared" si="18"/>
        <v>5.2176424609630609E-2</v>
      </c>
      <c r="Q107" s="404">
        <f t="shared" si="19"/>
        <v>0.94782357539036943</v>
      </c>
      <c r="S107" s="522" t="s">
        <v>409</v>
      </c>
      <c r="T107" s="523" t="s">
        <v>410</v>
      </c>
      <c r="U107" s="184">
        <f>生産者価格評価表!DZ107</f>
        <v>3231916</v>
      </c>
      <c r="V107" s="184">
        <f>雇用!D107</f>
        <v>455680</v>
      </c>
      <c r="W107" s="184">
        <f>雇用!I107</f>
        <v>410058</v>
      </c>
      <c r="X107" s="393">
        <f t="shared" si="28"/>
        <v>0.14099376345177289</v>
      </c>
      <c r="Y107" s="393">
        <f t="shared" si="29"/>
        <v>0.1268776787515517</v>
      </c>
      <c r="AA107" s="522" t="s">
        <v>409</v>
      </c>
      <c r="AB107" s="523" t="s">
        <v>410</v>
      </c>
      <c r="AC107" s="184">
        <v>65775</v>
      </c>
      <c r="AD107" s="184">
        <v>1074746</v>
      </c>
      <c r="AE107" s="184">
        <v>-418458</v>
      </c>
      <c r="AF107" s="184">
        <v>620466</v>
      </c>
      <c r="AG107" s="184">
        <v>0</v>
      </c>
      <c r="AH107" s="184">
        <v>1599</v>
      </c>
      <c r="AI107" s="184">
        <v>-11</v>
      </c>
      <c r="AJ107" s="184">
        <v>1344117</v>
      </c>
      <c r="AK107" s="184">
        <v>3231916</v>
      </c>
      <c r="AL107" s="393">
        <f t="shared" si="26"/>
        <v>0.41588859363919112</v>
      </c>
      <c r="AM107" s="393">
        <f t="shared" si="27"/>
        <v>2.0351704685394052E-2</v>
      </c>
      <c r="AO107" s="522" t="s">
        <v>409</v>
      </c>
      <c r="AP107" s="523" t="s">
        <v>410</v>
      </c>
      <c r="AQ107" s="186">
        <f>'7211'!G107</f>
        <v>1991234</v>
      </c>
      <c r="AR107" s="393">
        <v>6.688467822305178E-3</v>
      </c>
      <c r="AX107" s="522" t="s">
        <v>409</v>
      </c>
      <c r="AY107" s="523" t="s">
        <v>410</v>
      </c>
      <c r="AZ107" s="477">
        <v>15.728531638061728</v>
      </c>
      <c r="BA107" s="527">
        <v>0.94572572193021831</v>
      </c>
    </row>
    <row r="108" spans="1:53" ht="13" customHeight="1" x14ac:dyDescent="0.3">
      <c r="A108" s="490">
        <v>102</v>
      </c>
      <c r="B108" s="522" t="s">
        <v>411</v>
      </c>
      <c r="C108" s="523" t="s">
        <v>412</v>
      </c>
      <c r="D108" s="401">
        <f t="shared" si="20"/>
        <v>0.99279337483067454</v>
      </c>
      <c r="E108" s="401">
        <f t="shared" si="21"/>
        <v>0.21552215294927235</v>
      </c>
      <c r="F108" s="401">
        <f t="shared" si="22"/>
        <v>0.18645763498777462</v>
      </c>
      <c r="G108" s="393">
        <f t="shared" si="23"/>
        <v>0.41417932806863178</v>
      </c>
      <c r="H108" s="393">
        <f t="shared" si="24"/>
        <v>1.2293738133868064E-2</v>
      </c>
      <c r="I108" s="401">
        <f t="shared" si="25"/>
        <v>4.4396423353046451E-2</v>
      </c>
      <c r="J108" s="182"/>
      <c r="L108" s="522" t="s">
        <v>411</v>
      </c>
      <c r="M108" s="523" t="s">
        <v>412</v>
      </c>
      <c r="N108" s="183">
        <f>生産者価格評価表!DP108</f>
        <v>16549494</v>
      </c>
      <c r="O108" s="183">
        <f>ABS(生産者価格評価表!DX108)</f>
        <v>119266</v>
      </c>
      <c r="P108" s="404">
        <f t="shared" si="18"/>
        <v>7.2066251693254186E-3</v>
      </c>
      <c r="Q108" s="404">
        <f t="shared" si="19"/>
        <v>0.99279337483067454</v>
      </c>
      <c r="S108" s="522" t="s">
        <v>411</v>
      </c>
      <c r="T108" s="523" t="s">
        <v>412</v>
      </c>
      <c r="U108" s="184">
        <f>生産者価格評価表!DZ108</f>
        <v>16688252</v>
      </c>
      <c r="V108" s="184">
        <f>雇用!D108</f>
        <v>3596688</v>
      </c>
      <c r="W108" s="184">
        <f>雇用!I108</f>
        <v>3111652</v>
      </c>
      <c r="X108" s="393">
        <f t="shared" si="28"/>
        <v>0.21552215294927235</v>
      </c>
      <c r="Y108" s="393">
        <f t="shared" si="29"/>
        <v>0.18645763498777462</v>
      </c>
      <c r="AA108" s="522" t="s">
        <v>411</v>
      </c>
      <c r="AB108" s="523" t="s">
        <v>412</v>
      </c>
      <c r="AC108" s="184">
        <v>205161</v>
      </c>
      <c r="AD108" s="184">
        <v>5169692</v>
      </c>
      <c r="AE108" s="184">
        <v>-177301</v>
      </c>
      <c r="AF108" s="184">
        <v>1130894</v>
      </c>
      <c r="AG108" s="184">
        <v>0</v>
      </c>
      <c r="AH108" s="184">
        <v>583499</v>
      </c>
      <c r="AI108" s="184">
        <v>-16</v>
      </c>
      <c r="AJ108" s="184">
        <v>6911929</v>
      </c>
      <c r="AK108" s="184">
        <v>16688252</v>
      </c>
      <c r="AL108" s="393">
        <f t="shared" si="26"/>
        <v>0.41417932806863178</v>
      </c>
      <c r="AM108" s="393">
        <f t="shared" si="27"/>
        <v>1.2293738133868064E-2</v>
      </c>
      <c r="AO108" s="522" t="s">
        <v>411</v>
      </c>
      <c r="AP108" s="523" t="s">
        <v>412</v>
      </c>
      <c r="AQ108" s="186">
        <f>'7211'!G108</f>
        <v>12391808</v>
      </c>
      <c r="AR108" s="393">
        <v>4.4396423353046451E-2</v>
      </c>
      <c r="AX108" s="522" t="s">
        <v>411</v>
      </c>
      <c r="AY108" s="523" t="s">
        <v>412</v>
      </c>
      <c r="AZ108" s="477">
        <v>4.7868448122335856</v>
      </c>
      <c r="BA108" s="527">
        <v>0.28423348955949329</v>
      </c>
    </row>
    <row r="109" spans="1:53" ht="13" customHeight="1" x14ac:dyDescent="0.3">
      <c r="A109" s="490">
        <v>103</v>
      </c>
      <c r="B109" s="522" t="s">
        <v>413</v>
      </c>
      <c r="C109" s="523" t="s">
        <v>414</v>
      </c>
      <c r="D109" s="401">
        <f t="shared" si="20"/>
        <v>0.99970932666795909</v>
      </c>
      <c r="E109" s="401">
        <f t="shared" si="21"/>
        <v>0.23591461630688565</v>
      </c>
      <c r="F109" s="401">
        <f t="shared" si="22"/>
        <v>0.13053746292716228</v>
      </c>
      <c r="G109" s="393">
        <f t="shared" si="23"/>
        <v>0.6529530343794997</v>
      </c>
      <c r="H109" s="393">
        <f t="shared" si="24"/>
        <v>1.3816738278673007E-2</v>
      </c>
      <c r="I109" s="401">
        <f t="shared" si="25"/>
        <v>1.2510032152288625E-2</v>
      </c>
      <c r="J109" s="182"/>
      <c r="L109" s="522" t="s">
        <v>413</v>
      </c>
      <c r="M109" s="523" t="s">
        <v>414</v>
      </c>
      <c r="N109" s="183">
        <f>生産者価格評価表!DP109</f>
        <v>4358845</v>
      </c>
      <c r="O109" s="183">
        <f>ABS(生産者価格評価表!DX109)</f>
        <v>1267</v>
      </c>
      <c r="P109" s="404">
        <f t="shared" ref="P109:P111" si="30">O109/N109</f>
        <v>2.9067333204094202E-4</v>
      </c>
      <c r="Q109" s="404">
        <f t="shared" ref="Q109:Q111" si="31">1-P109</f>
        <v>0.99970932666795909</v>
      </c>
      <c r="S109" s="522" t="s">
        <v>413</v>
      </c>
      <c r="T109" s="523" t="s">
        <v>414</v>
      </c>
      <c r="U109" s="184">
        <f>生産者価格評価表!DZ109</f>
        <v>4357975</v>
      </c>
      <c r="V109" s="184">
        <f>雇用!D109</f>
        <v>1028110</v>
      </c>
      <c r="W109" s="184">
        <f>雇用!I109</f>
        <v>568879</v>
      </c>
      <c r="X109" s="393">
        <f t="shared" si="28"/>
        <v>0.23591461630688565</v>
      </c>
      <c r="Y109" s="393">
        <f t="shared" si="29"/>
        <v>0.13053746292716228</v>
      </c>
      <c r="AA109" s="522" t="s">
        <v>413</v>
      </c>
      <c r="AB109" s="523" t="s">
        <v>414</v>
      </c>
      <c r="AC109" s="184">
        <v>60213</v>
      </c>
      <c r="AD109" s="184">
        <v>1375242</v>
      </c>
      <c r="AE109" s="184">
        <v>401435</v>
      </c>
      <c r="AF109" s="184">
        <v>699264</v>
      </c>
      <c r="AG109" s="184">
        <v>0</v>
      </c>
      <c r="AH109" s="184">
        <v>309421</v>
      </c>
      <c r="AI109" s="184">
        <v>-22</v>
      </c>
      <c r="AJ109" s="184">
        <v>2845553</v>
      </c>
      <c r="AK109" s="184">
        <v>4357975</v>
      </c>
      <c r="AL109" s="393">
        <f t="shared" si="26"/>
        <v>0.6529530343794997</v>
      </c>
      <c r="AM109" s="393">
        <f t="shared" si="27"/>
        <v>1.3816738278673007E-2</v>
      </c>
      <c r="AO109" s="522" t="s">
        <v>413</v>
      </c>
      <c r="AP109" s="523" t="s">
        <v>414</v>
      </c>
      <c r="AQ109" s="186">
        <f>'7211'!G109</f>
        <v>3219951</v>
      </c>
      <c r="AR109" s="393">
        <v>1.2510032152288625E-2</v>
      </c>
      <c r="AX109" s="522" t="s">
        <v>413</v>
      </c>
      <c r="AY109" s="523" t="s">
        <v>414</v>
      </c>
      <c r="AZ109" s="477">
        <v>12.825204504446154</v>
      </c>
      <c r="BA109" s="527">
        <v>0.76714132781915856</v>
      </c>
    </row>
    <row r="110" spans="1:53" ht="13" customHeight="1" x14ac:dyDescent="0.3">
      <c r="A110" s="490">
        <v>104</v>
      </c>
      <c r="B110" s="522" t="s">
        <v>415</v>
      </c>
      <c r="C110" s="523" t="s">
        <v>416</v>
      </c>
      <c r="D110" s="401">
        <f t="shared" si="20"/>
        <v>0.98777750601969116</v>
      </c>
      <c r="E110" s="401">
        <f t="shared" si="21"/>
        <v>9.7248931923352183E-2</v>
      </c>
      <c r="F110" s="401">
        <f t="shared" si="22"/>
        <v>8.1142200370648121E-2</v>
      </c>
      <c r="G110" s="393">
        <f t="shared" si="23"/>
        <v>0.67748752263449274</v>
      </c>
      <c r="H110" s="393">
        <f t="shared" si="24"/>
        <v>1.6203022180475306E-2</v>
      </c>
      <c r="I110" s="401">
        <f t="shared" si="25"/>
        <v>2.5892005691180289E-2</v>
      </c>
      <c r="J110" s="182"/>
      <c r="L110" s="522" t="s">
        <v>415</v>
      </c>
      <c r="M110" s="523" t="s">
        <v>416</v>
      </c>
      <c r="N110" s="183">
        <f>生産者価格評価表!DP110</f>
        <v>8459321</v>
      </c>
      <c r="O110" s="183">
        <f>ABS(生産者価格評価表!DX110)</f>
        <v>103394</v>
      </c>
      <c r="P110" s="404">
        <f t="shared" si="30"/>
        <v>1.2222493980308821E-2</v>
      </c>
      <c r="Q110" s="404">
        <f t="shared" si="31"/>
        <v>0.98777750601969116</v>
      </c>
      <c r="S110" s="522" t="s">
        <v>415</v>
      </c>
      <c r="T110" s="523" t="s">
        <v>416</v>
      </c>
      <c r="U110" s="184">
        <f>生産者価格評価表!DZ110</f>
        <v>8474345</v>
      </c>
      <c r="V110" s="184">
        <f>雇用!D110</f>
        <v>824121</v>
      </c>
      <c r="W110" s="184">
        <f>雇用!I110</f>
        <v>687627</v>
      </c>
      <c r="X110" s="393">
        <f t="shared" si="28"/>
        <v>9.7248931923352183E-2</v>
      </c>
      <c r="Y110" s="393">
        <f t="shared" si="29"/>
        <v>8.1142200370648121E-2</v>
      </c>
      <c r="AA110" s="522" t="s">
        <v>415</v>
      </c>
      <c r="AB110" s="523" t="s">
        <v>416</v>
      </c>
      <c r="AC110" s="184">
        <v>137310</v>
      </c>
      <c r="AD110" s="184">
        <v>2173458</v>
      </c>
      <c r="AE110" s="184">
        <v>1084687</v>
      </c>
      <c r="AF110" s="184">
        <v>1533490</v>
      </c>
      <c r="AG110" s="184">
        <v>0</v>
      </c>
      <c r="AH110" s="184">
        <v>812369</v>
      </c>
      <c r="AI110" s="184">
        <v>-51</v>
      </c>
      <c r="AJ110" s="184">
        <v>5741263</v>
      </c>
      <c r="AK110" s="184">
        <v>8474345</v>
      </c>
      <c r="AL110" s="393">
        <f t="shared" si="26"/>
        <v>0.67748752263449274</v>
      </c>
      <c r="AM110" s="393">
        <f t="shared" si="27"/>
        <v>1.6203022180475306E-2</v>
      </c>
      <c r="AO110" s="522" t="s">
        <v>415</v>
      </c>
      <c r="AP110" s="523" t="s">
        <v>416</v>
      </c>
      <c r="AQ110" s="186">
        <f>'7211'!G110</f>
        <v>6767864</v>
      </c>
      <c r="AR110" s="393">
        <v>2.5892005691180289E-2</v>
      </c>
      <c r="AX110" s="522" t="s">
        <v>415</v>
      </c>
      <c r="AY110" s="523" t="s">
        <v>416</v>
      </c>
      <c r="AZ110" s="477">
        <v>3.6009636138094789</v>
      </c>
      <c r="BA110" s="527">
        <v>0.21515416281072164</v>
      </c>
    </row>
    <row r="111" spans="1:53" ht="13" customHeight="1" x14ac:dyDescent="0.3">
      <c r="A111" s="490">
        <v>105</v>
      </c>
      <c r="B111" s="522" t="s">
        <v>590</v>
      </c>
      <c r="C111" s="523" t="s">
        <v>574</v>
      </c>
      <c r="D111" s="401">
        <f t="shared" si="20"/>
        <v>1</v>
      </c>
      <c r="E111" s="401">
        <f t="shared" si="21"/>
        <v>0.11218021576701634</v>
      </c>
      <c r="F111" s="401">
        <f t="shared" si="22"/>
        <v>7.4517878104678678E-2</v>
      </c>
      <c r="G111" s="393">
        <f t="shared" si="23"/>
        <v>0.69394063612141088</v>
      </c>
      <c r="H111" s="393">
        <f t="shared" si="24"/>
        <v>1.6316681883396373E-2</v>
      </c>
      <c r="I111" s="401">
        <f t="shared" si="25"/>
        <v>1.8545617744546003E-3</v>
      </c>
      <c r="J111" s="182"/>
      <c r="L111" s="522" t="s">
        <v>590</v>
      </c>
      <c r="M111" s="523" t="s">
        <v>574</v>
      </c>
      <c r="N111" s="183">
        <f>生産者価格評価表!DP111</f>
        <v>536690</v>
      </c>
      <c r="O111" s="183">
        <f>ABS(生産者価格評価表!DX111)</f>
        <v>0</v>
      </c>
      <c r="P111" s="404">
        <f t="shared" si="30"/>
        <v>0</v>
      </c>
      <c r="Q111" s="404">
        <f t="shared" si="31"/>
        <v>1</v>
      </c>
      <c r="S111" s="522" t="s">
        <v>590</v>
      </c>
      <c r="T111" s="523" t="s">
        <v>574</v>
      </c>
      <c r="U111" s="184">
        <f>生産者価格評価表!DZ111</f>
        <v>536690</v>
      </c>
      <c r="V111" s="184">
        <f>雇用!D111</f>
        <v>60206</v>
      </c>
      <c r="W111" s="184">
        <f>雇用!I111</f>
        <v>39993</v>
      </c>
      <c r="X111" s="393">
        <f t="shared" si="28"/>
        <v>0.11218021576701634</v>
      </c>
      <c r="Y111" s="393">
        <f t="shared" si="29"/>
        <v>7.4517878104678678E-2</v>
      </c>
      <c r="AA111" s="522" t="s">
        <v>590</v>
      </c>
      <c r="AB111" s="523" t="s">
        <v>574</v>
      </c>
      <c r="AC111" s="184">
        <v>8757</v>
      </c>
      <c r="AD111" s="184">
        <v>189334</v>
      </c>
      <c r="AE111" s="184">
        <v>118612</v>
      </c>
      <c r="AF111" s="184">
        <v>16343</v>
      </c>
      <c r="AG111" s="184">
        <v>0</v>
      </c>
      <c r="AH111" s="184">
        <v>39389</v>
      </c>
      <c r="AI111" s="184">
        <v>-4</v>
      </c>
      <c r="AJ111" s="184">
        <v>372431</v>
      </c>
      <c r="AK111" s="184">
        <v>536690</v>
      </c>
      <c r="AL111" s="393">
        <f t="shared" si="26"/>
        <v>0.69394063612141088</v>
      </c>
      <c r="AM111" s="393">
        <f t="shared" si="27"/>
        <v>1.6316681883396373E-2</v>
      </c>
      <c r="AO111" s="522" t="s">
        <v>590</v>
      </c>
      <c r="AP111" s="523" t="s">
        <v>574</v>
      </c>
      <c r="AQ111" s="186">
        <f>'7211'!G111</f>
        <v>487040</v>
      </c>
      <c r="AR111" s="393">
        <v>1.8545617744546003E-3</v>
      </c>
      <c r="AX111" s="522" t="s">
        <v>590</v>
      </c>
      <c r="AY111" s="523" t="s">
        <v>574</v>
      </c>
      <c r="AZ111" s="477">
        <v>1.12622855721272</v>
      </c>
      <c r="BA111" s="527">
        <v>5.8520729204109577E-2</v>
      </c>
    </row>
    <row r="112" spans="1:53" ht="13" customHeight="1" x14ac:dyDescent="0.3">
      <c r="A112" s="490">
        <v>106</v>
      </c>
      <c r="B112" s="522" t="s">
        <v>417</v>
      </c>
      <c r="C112" s="523" t="s">
        <v>246</v>
      </c>
      <c r="D112" s="401">
        <f t="shared" si="20"/>
        <v>0.99192577739580279</v>
      </c>
      <c r="E112" s="401">
        <f t="shared" si="21"/>
        <v>0.22115792597943543</v>
      </c>
      <c r="F112" s="401">
        <f t="shared" si="22"/>
        <v>0.13722882397481978</v>
      </c>
      <c r="G112" s="393">
        <f t="shared" si="23"/>
        <v>0.73991742567523855</v>
      </c>
      <c r="H112" s="393">
        <f t="shared" si="24"/>
        <v>1.4840708751031146E-2</v>
      </c>
      <c r="I112" s="401">
        <f t="shared" si="25"/>
        <v>2.0089970755780784E-2</v>
      </c>
      <c r="J112" s="182"/>
      <c r="L112" s="522" t="s">
        <v>417</v>
      </c>
      <c r="M112" s="523" t="s">
        <v>246</v>
      </c>
      <c r="N112" s="183">
        <f>生産者価格評価表!DP112</f>
        <v>6287788</v>
      </c>
      <c r="O112" s="183">
        <f>ABS(生産者価格評価表!DX112)</f>
        <v>50769</v>
      </c>
      <c r="P112" s="404">
        <f t="shared" ref="P112" si="32">O112/N112</f>
        <v>8.0742226041972155E-3</v>
      </c>
      <c r="Q112" s="404">
        <f t="shared" ref="Q112" si="33">1-P112</f>
        <v>0.99192577739580279</v>
      </c>
      <c r="S112" s="522" t="s">
        <v>417</v>
      </c>
      <c r="T112" s="523" t="s">
        <v>246</v>
      </c>
      <c r="U112" s="184">
        <f>生産者価格評価表!DZ112</f>
        <v>6290333</v>
      </c>
      <c r="V112" s="184">
        <f>雇用!D112</f>
        <v>1391157</v>
      </c>
      <c r="W112" s="184">
        <f>雇用!I112</f>
        <v>863215</v>
      </c>
      <c r="X112" s="393">
        <f t="shared" si="28"/>
        <v>0.22115792597943543</v>
      </c>
      <c r="Y112" s="393">
        <f t="shared" si="29"/>
        <v>0.13722882397481978</v>
      </c>
      <c r="AA112" s="522" t="s">
        <v>417</v>
      </c>
      <c r="AB112" s="523" t="s">
        <v>246</v>
      </c>
      <c r="AC112" s="184">
        <v>93353</v>
      </c>
      <c r="AD112" s="184">
        <v>2386844</v>
      </c>
      <c r="AE112" s="184">
        <v>291801</v>
      </c>
      <c r="AF112" s="184">
        <v>1087191</v>
      </c>
      <c r="AG112" s="184">
        <v>0</v>
      </c>
      <c r="AH112" s="184">
        <v>795207</v>
      </c>
      <c r="AI112" s="184">
        <v>-69</v>
      </c>
      <c r="AJ112" s="184">
        <v>4654327</v>
      </c>
      <c r="AK112" s="184">
        <v>6290333</v>
      </c>
      <c r="AL112" s="393">
        <f t="shared" si="26"/>
        <v>0.73991742567523855</v>
      </c>
      <c r="AM112" s="393">
        <f t="shared" si="27"/>
        <v>1.4840708751031146E-2</v>
      </c>
      <c r="AO112" s="522" t="s">
        <v>417</v>
      </c>
      <c r="AP112" s="523" t="s">
        <v>246</v>
      </c>
      <c r="AQ112" s="186">
        <f>'7211'!G112</f>
        <v>5474738</v>
      </c>
      <c r="AR112" s="393">
        <v>2.0089970755780784E-2</v>
      </c>
      <c r="AX112" s="522" t="s">
        <v>417</v>
      </c>
      <c r="AY112" s="523" t="s">
        <v>246</v>
      </c>
      <c r="AZ112" s="477">
        <v>1.9649717205547956</v>
      </c>
      <c r="BA112" s="527">
        <v>0.12322577689371983</v>
      </c>
    </row>
    <row r="113" spans="1:53" ht="13" customHeight="1" x14ac:dyDescent="0.3">
      <c r="A113" s="490">
        <v>107</v>
      </c>
      <c r="B113" s="522" t="s">
        <v>418</v>
      </c>
      <c r="C113" s="523" t="s">
        <v>249</v>
      </c>
      <c r="D113" s="401">
        <f t="shared" ref="D113:D115" si="34">Q113</f>
        <v>1</v>
      </c>
      <c r="E113" s="401">
        <f t="shared" ref="E113:E115" si="35">X113</f>
        <v>0</v>
      </c>
      <c r="F113" s="401">
        <f t="shared" ref="F113:F115" si="36">Y113</f>
        <v>0</v>
      </c>
      <c r="G113" s="393">
        <f t="shared" ref="G113:G115" si="37">AL113</f>
        <v>0</v>
      </c>
      <c r="H113" s="393">
        <f t="shared" ref="H113:H115" si="38">AM113</f>
        <v>0</v>
      </c>
      <c r="I113" s="401">
        <f t="shared" ref="I113:I115" si="39">AR113</f>
        <v>1.9686815917899516E-3</v>
      </c>
      <c r="J113" s="182"/>
      <c r="L113" s="522" t="s">
        <v>418</v>
      </c>
      <c r="M113" s="523" t="s">
        <v>249</v>
      </c>
      <c r="N113" s="183">
        <f>生産者価格評価表!DP113</f>
        <v>1482084</v>
      </c>
      <c r="O113" s="183">
        <f>ABS(生産者価格評価表!DX113)</f>
        <v>0</v>
      </c>
      <c r="P113" s="404">
        <f t="shared" ref="P113:P115" si="40">O113/N113</f>
        <v>0</v>
      </c>
      <c r="Q113" s="404">
        <f t="shared" ref="Q113:Q115" si="41">1-P113</f>
        <v>1</v>
      </c>
      <c r="S113" s="522" t="s">
        <v>418</v>
      </c>
      <c r="T113" s="523" t="s">
        <v>249</v>
      </c>
      <c r="U113" s="184">
        <f>生産者価格評価表!DZ113</f>
        <v>1482084</v>
      </c>
      <c r="V113" s="184">
        <f>雇用!D113</f>
        <v>0</v>
      </c>
      <c r="W113" s="184">
        <f>雇用!I113</f>
        <v>0</v>
      </c>
      <c r="X113" s="393">
        <f t="shared" ref="X113:X115" si="42">V113/U113</f>
        <v>0</v>
      </c>
      <c r="Y113" s="393">
        <f t="shared" ref="Y113:Y115" si="43">W113/U113</f>
        <v>0</v>
      </c>
      <c r="AA113" s="522" t="s">
        <v>418</v>
      </c>
      <c r="AB113" s="523" t="s">
        <v>249</v>
      </c>
      <c r="AC113" s="184">
        <v>0</v>
      </c>
      <c r="AD113" s="184">
        <v>0</v>
      </c>
      <c r="AE113" s="184">
        <v>0</v>
      </c>
      <c r="AF113" s="184">
        <v>0</v>
      </c>
      <c r="AG113" s="184">
        <v>0</v>
      </c>
      <c r="AH113" s="184">
        <v>0</v>
      </c>
      <c r="AI113" s="184">
        <v>0</v>
      </c>
      <c r="AJ113" s="184">
        <v>0</v>
      </c>
      <c r="AK113" s="184">
        <v>1482084</v>
      </c>
      <c r="AL113" s="393">
        <f t="shared" ref="AL113:AL114" si="44">+AJ113/AK113</f>
        <v>0</v>
      </c>
      <c r="AM113" s="393">
        <f t="shared" ref="AM113:AM114" si="45">+AC113/AK113</f>
        <v>0</v>
      </c>
      <c r="AO113" s="522" t="s">
        <v>418</v>
      </c>
      <c r="AP113" s="523" t="s">
        <v>249</v>
      </c>
      <c r="AQ113" s="186">
        <f>'7211'!G113</f>
        <v>0</v>
      </c>
      <c r="AR113" s="393">
        <v>1.9686815917899516E-3</v>
      </c>
      <c r="AX113" s="522" t="s">
        <v>418</v>
      </c>
      <c r="AY113" s="523" t="s">
        <v>249</v>
      </c>
      <c r="AZ113" s="477">
        <v>0</v>
      </c>
      <c r="BA113" s="527">
        <v>0</v>
      </c>
    </row>
    <row r="114" spans="1:53" ht="13" customHeight="1" x14ac:dyDescent="0.3">
      <c r="A114" s="490">
        <v>108</v>
      </c>
      <c r="B114" s="522" t="s">
        <v>419</v>
      </c>
      <c r="C114" s="523" t="s">
        <v>250</v>
      </c>
      <c r="D114" s="401">
        <f t="shared" si="34"/>
        <v>0.72952939998567257</v>
      </c>
      <c r="E114" s="401">
        <f t="shared" si="35"/>
        <v>1.7832430227740328E-3</v>
      </c>
      <c r="F114" s="401">
        <f t="shared" si="36"/>
        <v>1.6917151077295194E-3</v>
      </c>
      <c r="G114" s="393">
        <f t="shared" si="37"/>
        <v>0.65002478881032455</v>
      </c>
      <c r="H114" s="393">
        <f t="shared" si="38"/>
        <v>1.9978423716072134E-3</v>
      </c>
      <c r="I114" s="401">
        <f t="shared" si="39"/>
        <v>4.5906112362067257E-3</v>
      </c>
      <c r="J114" s="182"/>
      <c r="L114" s="522" t="s">
        <v>419</v>
      </c>
      <c r="M114" s="523" t="s">
        <v>250</v>
      </c>
      <c r="N114" s="183">
        <f>生産者価格評価表!DP114</f>
        <v>4704271</v>
      </c>
      <c r="O114" s="183">
        <f>ABS(生産者価格評価表!DX114)</f>
        <v>1272367</v>
      </c>
      <c r="P114" s="404">
        <f t="shared" si="40"/>
        <v>0.27047060001432743</v>
      </c>
      <c r="Q114" s="404">
        <f t="shared" si="41"/>
        <v>0.72952939998567257</v>
      </c>
      <c r="S114" s="522" t="s">
        <v>419</v>
      </c>
      <c r="T114" s="523" t="s">
        <v>250</v>
      </c>
      <c r="U114" s="184">
        <f>生産者価格評価表!DZ114</f>
        <v>7735345</v>
      </c>
      <c r="V114" s="184">
        <f>雇用!D114</f>
        <v>13794</v>
      </c>
      <c r="W114" s="184">
        <f>雇用!I114</f>
        <v>13086</v>
      </c>
      <c r="X114" s="393">
        <f t="shared" si="42"/>
        <v>1.7832430227740328E-3</v>
      </c>
      <c r="Y114" s="393">
        <f t="shared" si="43"/>
        <v>1.6917151077295194E-3</v>
      </c>
      <c r="AA114" s="522" t="s">
        <v>419</v>
      </c>
      <c r="AB114" s="523" t="s">
        <v>250</v>
      </c>
      <c r="AC114" s="184">
        <v>15454</v>
      </c>
      <c r="AD114" s="184">
        <v>57416</v>
      </c>
      <c r="AE114" s="184">
        <v>4451888</v>
      </c>
      <c r="AF114" s="184">
        <v>271953</v>
      </c>
      <c r="AG114" s="184">
        <v>0</v>
      </c>
      <c r="AH114" s="184">
        <v>254354</v>
      </c>
      <c r="AI114" s="184">
        <v>-22899</v>
      </c>
      <c r="AJ114" s="184">
        <v>5028166</v>
      </c>
      <c r="AK114" s="184">
        <v>7735345</v>
      </c>
      <c r="AL114" s="393">
        <f t="shared" si="44"/>
        <v>0.65002478881032455</v>
      </c>
      <c r="AM114" s="393">
        <f t="shared" si="45"/>
        <v>1.9978423716072134E-3</v>
      </c>
      <c r="AO114" s="522" t="s">
        <v>419</v>
      </c>
      <c r="AP114" s="523" t="s">
        <v>250</v>
      </c>
      <c r="AQ114" s="186">
        <f>'7211'!G114</f>
        <v>1818</v>
      </c>
      <c r="AR114" s="393">
        <v>4.5906112362067257E-3</v>
      </c>
      <c r="AX114" s="522" t="s">
        <v>419</v>
      </c>
      <c r="AY114" s="523" t="s">
        <v>250</v>
      </c>
      <c r="AZ114" s="521"/>
      <c r="BA114" s="528"/>
    </row>
    <row r="115" spans="1:53" s="10" customFormat="1" ht="20" customHeight="1" thickBot="1" x14ac:dyDescent="0.35">
      <c r="A115" s="529"/>
      <c r="B115" s="530" t="s">
        <v>420</v>
      </c>
      <c r="C115" s="531" t="s">
        <v>23</v>
      </c>
      <c r="D115" s="532">
        <f t="shared" si="34"/>
        <v>0.91011602685175252</v>
      </c>
      <c r="E115" s="532">
        <f t="shared" si="35"/>
        <v>6.6956655502426077E-2</v>
      </c>
      <c r="F115" s="532">
        <f t="shared" si="36"/>
        <v>5.6066937057079332E-2</v>
      </c>
      <c r="G115" s="533">
        <f t="shared" si="37"/>
        <v>0.54718984685872496</v>
      </c>
      <c r="H115" s="533">
        <f t="shared" si="38"/>
        <v>9.0910995018138544E-3</v>
      </c>
      <c r="I115" s="532">
        <f t="shared" si="39"/>
        <v>1.4791922379429405</v>
      </c>
      <c r="L115" s="534" t="s">
        <v>420</v>
      </c>
      <c r="M115" s="531" t="s">
        <v>23</v>
      </c>
      <c r="N115" s="535">
        <f>生産者価格評価表!DP115</f>
        <v>1036879810</v>
      </c>
      <c r="O115" s="535">
        <f>ABS(生産者価格評価表!DX115)</f>
        <v>93198877</v>
      </c>
      <c r="P115" s="536">
        <f t="shared" si="40"/>
        <v>8.9883973148247531E-2</v>
      </c>
      <c r="Q115" s="536">
        <f t="shared" si="41"/>
        <v>0.91011602685175252</v>
      </c>
      <c r="S115" s="534" t="s">
        <v>420</v>
      </c>
      <c r="T115" s="531" t="s">
        <v>23</v>
      </c>
      <c r="U115" s="537">
        <f>生産者価格評価表!DZ115</f>
        <v>1026153987</v>
      </c>
      <c r="V115" s="537">
        <f>雇用!D115</f>
        <v>68707839</v>
      </c>
      <c r="W115" s="537">
        <f>雇用!I115</f>
        <v>57533311</v>
      </c>
      <c r="X115" s="533">
        <f t="shared" si="42"/>
        <v>6.6956655502426077E-2</v>
      </c>
      <c r="Y115" s="533">
        <f t="shared" si="43"/>
        <v>5.6066937057079332E-2</v>
      </c>
      <c r="AA115" s="534" t="s">
        <v>420</v>
      </c>
      <c r="AB115" s="531" t="s">
        <v>23</v>
      </c>
      <c r="AC115" s="537">
        <f>SUM(AC7:AC114)</f>
        <v>9328868</v>
      </c>
      <c r="AD115" s="537">
        <f t="shared" ref="AD115:AK115" si="46">SUM(AD7:AD114)</f>
        <v>283879404</v>
      </c>
      <c r="AE115" s="537">
        <f t="shared" si="46"/>
        <v>92798150</v>
      </c>
      <c r="AF115" s="537">
        <f t="shared" si="46"/>
        <v>121202620</v>
      </c>
      <c r="AG115" s="537">
        <f t="shared" si="46"/>
        <v>20256392</v>
      </c>
      <c r="AH115" s="537">
        <f t="shared" si="46"/>
        <v>37159600</v>
      </c>
      <c r="AI115" s="537"/>
      <c r="AJ115" s="537">
        <f t="shared" si="46"/>
        <v>561501043</v>
      </c>
      <c r="AK115" s="537">
        <f t="shared" si="46"/>
        <v>1026153987</v>
      </c>
      <c r="AL115" s="533">
        <f t="shared" si="26"/>
        <v>0.54718984685872496</v>
      </c>
      <c r="AM115" s="533">
        <f t="shared" si="27"/>
        <v>9.0910995018138544E-3</v>
      </c>
      <c r="AO115" s="534"/>
      <c r="AP115" s="531"/>
      <c r="AQ115" s="186">
        <f>SUM(AQ7:AQ114)</f>
        <v>282506843</v>
      </c>
      <c r="AR115" s="393">
        <f>SUM(AR7:AR114)</f>
        <v>1.4791922379429405</v>
      </c>
      <c r="AX115" s="233">
        <v>691</v>
      </c>
      <c r="AY115" s="478" t="s">
        <v>250</v>
      </c>
      <c r="AZ115" s="538">
        <v>5.0470492460203396</v>
      </c>
      <c r="BA115" s="539">
        <v>0.34271525116399715</v>
      </c>
    </row>
    <row r="116" spans="1:53" ht="20" customHeight="1" x14ac:dyDescent="0.3">
      <c r="D116" s="402"/>
      <c r="E116" s="402"/>
      <c r="F116" s="402"/>
      <c r="G116" s="402"/>
      <c r="H116" s="402"/>
      <c r="I116" s="402"/>
      <c r="P116" s="405"/>
      <c r="Q116" s="405"/>
      <c r="AB116" s="145" t="s">
        <v>565</v>
      </c>
      <c r="AQ116" s="353"/>
      <c r="AR116" s="405"/>
    </row>
    <row r="117" spans="1:53" x14ac:dyDescent="0.3">
      <c r="D117" s="402"/>
      <c r="E117" s="402"/>
      <c r="F117" s="402"/>
      <c r="G117" s="402"/>
      <c r="H117" s="402"/>
      <c r="I117" s="402"/>
    </row>
    <row r="118" spans="1:53" x14ac:dyDescent="0.3">
      <c r="D118" s="402"/>
      <c r="E118" s="402"/>
      <c r="F118" s="402"/>
      <c r="G118" s="402"/>
      <c r="H118" s="402"/>
      <c r="I118" s="402"/>
    </row>
    <row r="119" spans="1:53" x14ac:dyDescent="0.3">
      <c r="D119" s="402"/>
      <c r="E119" s="402"/>
      <c r="F119" s="402"/>
      <c r="G119" s="402"/>
      <c r="H119" s="402"/>
      <c r="I119" s="402"/>
    </row>
    <row r="120" spans="1:53" x14ac:dyDescent="0.3">
      <c r="D120" s="402"/>
      <c r="E120" s="402"/>
      <c r="F120" s="402"/>
      <c r="G120" s="402"/>
      <c r="H120" s="402"/>
      <c r="I120" s="402"/>
    </row>
  </sheetData>
  <mergeCells count="3">
    <mergeCell ref="AV4:AV6"/>
    <mergeCell ref="X4:Y4"/>
    <mergeCell ref="AT4:AU5"/>
  </mergeCells>
  <phoneticPr fontId="2"/>
  <pageMargins left="0.78740157480314965" right="0.59055118110236227" top="0.98425196850393704" bottom="0.98425196850393704" header="0.51181102362204722" footer="0.51181102362204722"/>
  <pageSetup paperSize="8" scale="61" fitToWidth="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A6589-8064-4B29-8DD5-F7FF7FC4D3B7}">
  <sheetPr codeName="Sheet17"/>
  <dimension ref="A1:G208"/>
  <sheetViews>
    <sheetView workbookViewId="0"/>
  </sheetViews>
  <sheetFormatPr defaultRowHeight="12" x14ac:dyDescent="0.2"/>
  <cols>
    <col min="1" max="1" width="8.7265625" style="187"/>
    <col min="2" max="2" width="14.54296875" style="338" customWidth="1"/>
    <col min="3" max="3" width="14.7265625" style="338" customWidth="1"/>
    <col min="4" max="4" width="6.90625" style="426" customWidth="1"/>
    <col min="5" max="5" width="6.81640625" style="187" customWidth="1"/>
    <col min="6" max="6" width="14.7265625" style="338" customWidth="1"/>
    <col min="7" max="7" width="13.7265625" style="338" customWidth="1"/>
    <col min="8" max="16384" width="8.7265625" style="338"/>
  </cols>
  <sheetData>
    <row r="1" spans="1:7" s="486" customFormat="1" x14ac:dyDescent="0.2">
      <c r="A1" s="187"/>
      <c r="D1" s="426"/>
      <c r="E1" s="187"/>
    </row>
    <row r="2" spans="1:7" s="486" customFormat="1" x14ac:dyDescent="0.2">
      <c r="A2" s="187"/>
      <c r="D2" s="426"/>
      <c r="E2" s="187"/>
    </row>
    <row r="3" spans="1:7" ht="20.5" customHeight="1" x14ac:dyDescent="0.2">
      <c r="C3" s="425">
        <f>SUM(C7:C194)</f>
        <v>282506843</v>
      </c>
      <c r="G3" s="425">
        <f>SUM(G7:G114)</f>
        <v>282506843</v>
      </c>
    </row>
    <row r="4" spans="1:7" x14ac:dyDescent="0.2">
      <c r="A4" s="427" t="s">
        <v>941</v>
      </c>
    </row>
    <row r="5" spans="1:7" x14ac:dyDescent="0.2">
      <c r="C5" s="338" t="s">
        <v>628</v>
      </c>
    </row>
    <row r="6" spans="1:7" ht="12.5" thickBot="1" x14ac:dyDescent="0.25">
      <c r="A6" s="187">
        <v>188</v>
      </c>
      <c r="C6" s="338" t="s">
        <v>629</v>
      </c>
      <c r="E6" s="187">
        <v>108</v>
      </c>
    </row>
    <row r="7" spans="1:7" x14ac:dyDescent="0.2">
      <c r="A7" s="406" t="s">
        <v>630</v>
      </c>
      <c r="B7" s="423" t="s">
        <v>631</v>
      </c>
      <c r="C7" s="428">
        <v>19</v>
      </c>
      <c r="D7" s="429">
        <v>11</v>
      </c>
      <c r="E7" s="406">
        <v>11</v>
      </c>
      <c r="F7" s="423" t="s">
        <v>198</v>
      </c>
      <c r="G7" s="428">
        <f>SUMIF(D$7:D$194,$E7,C$7:C$194)</f>
        <v>3002593</v>
      </c>
    </row>
    <row r="8" spans="1:7" x14ac:dyDescent="0.2">
      <c r="A8" s="407" t="s">
        <v>632</v>
      </c>
      <c r="B8" s="338" t="s">
        <v>633</v>
      </c>
      <c r="C8" s="430">
        <v>135436</v>
      </c>
      <c r="D8" s="429">
        <v>11</v>
      </c>
      <c r="E8" s="407">
        <v>12</v>
      </c>
      <c r="F8" s="338" t="s">
        <v>199</v>
      </c>
      <c r="G8" s="430">
        <f t="shared" ref="G8:G71" si="0">SUMIF(D$7:D$194,$E8,C$7:C$194)</f>
        <v>243349</v>
      </c>
    </row>
    <row r="9" spans="1:7" x14ac:dyDescent="0.2">
      <c r="A9" s="407" t="s">
        <v>634</v>
      </c>
      <c r="B9" s="338" t="s">
        <v>635</v>
      </c>
      <c r="C9" s="430">
        <v>1742196</v>
      </c>
      <c r="D9" s="429">
        <v>11</v>
      </c>
      <c r="E9" s="407">
        <v>13</v>
      </c>
      <c r="F9" s="338" t="s">
        <v>200</v>
      </c>
      <c r="G9" s="430">
        <f t="shared" si="0"/>
        <v>0</v>
      </c>
    </row>
    <row r="10" spans="1:7" x14ac:dyDescent="0.2">
      <c r="A10" s="407" t="s">
        <v>636</v>
      </c>
      <c r="B10" s="338" t="s">
        <v>637</v>
      </c>
      <c r="C10" s="430">
        <v>876302</v>
      </c>
      <c r="D10" s="429">
        <v>11</v>
      </c>
      <c r="E10" s="407">
        <v>15</v>
      </c>
      <c r="F10" s="338" t="s">
        <v>6</v>
      </c>
      <c r="G10" s="430">
        <f t="shared" si="0"/>
        <v>183836</v>
      </c>
    </row>
    <row r="11" spans="1:7" x14ac:dyDescent="0.2">
      <c r="A11" s="407" t="s">
        <v>638</v>
      </c>
      <c r="B11" s="338" t="s">
        <v>639</v>
      </c>
      <c r="C11" s="430">
        <v>618</v>
      </c>
      <c r="D11" s="429">
        <v>11</v>
      </c>
      <c r="E11" s="407">
        <v>17</v>
      </c>
      <c r="F11" s="338" t="s">
        <v>7</v>
      </c>
      <c r="G11" s="430">
        <f t="shared" si="0"/>
        <v>322740</v>
      </c>
    </row>
    <row r="12" spans="1:7" x14ac:dyDescent="0.2">
      <c r="A12" s="407" t="s">
        <v>640</v>
      </c>
      <c r="B12" s="338" t="s">
        <v>641</v>
      </c>
      <c r="C12" s="430">
        <v>248022</v>
      </c>
      <c r="D12" s="429">
        <v>11</v>
      </c>
      <c r="E12" s="407">
        <v>61</v>
      </c>
      <c r="F12" s="338" t="s">
        <v>201</v>
      </c>
      <c r="G12" s="430">
        <f t="shared" si="0"/>
        <v>14</v>
      </c>
    </row>
    <row r="13" spans="1:7" x14ac:dyDescent="0.2">
      <c r="A13" s="407" t="s">
        <v>642</v>
      </c>
      <c r="B13" s="338" t="s">
        <v>199</v>
      </c>
      <c r="C13" s="430">
        <v>243349</v>
      </c>
      <c r="D13" s="429">
        <v>12</v>
      </c>
      <c r="E13" s="407">
        <v>62</v>
      </c>
      <c r="F13" s="338" t="s">
        <v>274</v>
      </c>
      <c r="G13" s="430">
        <f t="shared" si="0"/>
        <v>-5141</v>
      </c>
    </row>
    <row r="14" spans="1:7" x14ac:dyDescent="0.2">
      <c r="A14" s="407" t="s">
        <v>643</v>
      </c>
      <c r="B14" s="338" t="s">
        <v>200</v>
      </c>
      <c r="C14" s="430">
        <v>0</v>
      </c>
      <c r="D14" s="429">
        <v>13</v>
      </c>
      <c r="E14" s="407">
        <v>111</v>
      </c>
      <c r="F14" s="338" t="s">
        <v>202</v>
      </c>
      <c r="G14" s="430">
        <f t="shared" si="0"/>
        <v>22197422</v>
      </c>
    </row>
    <row r="15" spans="1:7" x14ac:dyDescent="0.2">
      <c r="A15" s="407" t="s">
        <v>644</v>
      </c>
      <c r="B15" s="338" t="s">
        <v>645</v>
      </c>
      <c r="C15" s="430">
        <v>0</v>
      </c>
      <c r="D15" s="429">
        <v>15</v>
      </c>
      <c r="E15" s="407">
        <v>112</v>
      </c>
      <c r="F15" s="338" t="s">
        <v>277</v>
      </c>
      <c r="G15" s="430">
        <f t="shared" si="0"/>
        <v>4398655</v>
      </c>
    </row>
    <row r="16" spans="1:7" x14ac:dyDescent="0.2">
      <c r="A16" s="407" t="s">
        <v>646</v>
      </c>
      <c r="B16" s="338" t="s">
        <v>647</v>
      </c>
      <c r="C16" s="430">
        <v>0</v>
      </c>
      <c r="D16" s="429">
        <v>15</v>
      </c>
      <c r="E16" s="407">
        <v>113</v>
      </c>
      <c r="F16" s="338" t="s">
        <v>203</v>
      </c>
      <c r="G16" s="430">
        <f t="shared" si="0"/>
        <v>222331</v>
      </c>
    </row>
    <row r="17" spans="1:7" x14ac:dyDescent="0.2">
      <c r="A17" s="407" t="s">
        <v>648</v>
      </c>
      <c r="B17" s="338" t="s">
        <v>649</v>
      </c>
      <c r="C17" s="430">
        <v>183836</v>
      </c>
      <c r="D17" s="429">
        <v>15</v>
      </c>
      <c r="E17" s="407">
        <v>114</v>
      </c>
      <c r="F17" s="338" t="s">
        <v>204</v>
      </c>
      <c r="G17" s="430">
        <f t="shared" si="0"/>
        <v>3146956</v>
      </c>
    </row>
    <row r="18" spans="1:7" x14ac:dyDescent="0.2">
      <c r="A18" s="407" t="s">
        <v>650</v>
      </c>
      <c r="B18" s="338" t="s">
        <v>651</v>
      </c>
      <c r="C18" s="430">
        <v>310001</v>
      </c>
      <c r="D18" s="429">
        <v>17</v>
      </c>
      <c r="E18" s="407">
        <v>151</v>
      </c>
      <c r="F18" s="338" t="s">
        <v>205</v>
      </c>
      <c r="G18" s="430">
        <f t="shared" si="0"/>
        <v>82293</v>
      </c>
    </row>
    <row r="19" spans="1:7" x14ac:dyDescent="0.2">
      <c r="A19" s="407" t="s">
        <v>652</v>
      </c>
      <c r="B19" s="338" t="s">
        <v>653</v>
      </c>
      <c r="C19" s="430">
        <v>12739</v>
      </c>
      <c r="D19" s="429">
        <v>17</v>
      </c>
      <c r="E19" s="407">
        <v>152</v>
      </c>
      <c r="F19" s="338" t="s">
        <v>282</v>
      </c>
      <c r="G19" s="430">
        <f t="shared" si="0"/>
        <v>3714907</v>
      </c>
    </row>
    <row r="20" spans="1:7" x14ac:dyDescent="0.2">
      <c r="A20" s="407" t="s">
        <v>654</v>
      </c>
      <c r="B20" s="338" t="s">
        <v>201</v>
      </c>
      <c r="C20" s="430">
        <v>14</v>
      </c>
      <c r="D20" s="429">
        <v>61</v>
      </c>
      <c r="E20" s="407">
        <v>161</v>
      </c>
      <c r="F20" s="338" t="s">
        <v>284</v>
      </c>
      <c r="G20" s="430">
        <f t="shared" si="0"/>
        <v>49969</v>
      </c>
    </row>
    <row r="21" spans="1:7" x14ac:dyDescent="0.2">
      <c r="A21" s="407" t="s">
        <v>655</v>
      </c>
      <c r="B21" s="338" t="s">
        <v>656</v>
      </c>
      <c r="C21" s="430">
        <v>14</v>
      </c>
      <c r="D21" s="429">
        <v>62</v>
      </c>
      <c r="E21" s="407">
        <v>162</v>
      </c>
      <c r="F21" s="338" t="s">
        <v>206</v>
      </c>
      <c r="G21" s="430">
        <f t="shared" si="0"/>
        <v>139328</v>
      </c>
    </row>
    <row r="22" spans="1:7" x14ac:dyDescent="0.2">
      <c r="A22" s="407" t="s">
        <v>657</v>
      </c>
      <c r="B22" s="338" t="s">
        <v>658</v>
      </c>
      <c r="C22" s="430">
        <v>-5155</v>
      </c>
      <c r="D22" s="429">
        <v>62</v>
      </c>
      <c r="E22" s="407">
        <v>163</v>
      </c>
      <c r="F22" s="338" t="s">
        <v>207</v>
      </c>
      <c r="G22" s="430">
        <f t="shared" si="0"/>
        <v>-87035</v>
      </c>
    </row>
    <row r="23" spans="1:7" x14ac:dyDescent="0.2">
      <c r="A23" s="407" t="s">
        <v>659</v>
      </c>
      <c r="B23" s="338" t="s">
        <v>660</v>
      </c>
      <c r="C23" s="430">
        <v>5002170</v>
      </c>
      <c r="D23" s="429">
        <v>111</v>
      </c>
      <c r="E23" s="407">
        <v>164</v>
      </c>
      <c r="F23" s="338" t="s">
        <v>208</v>
      </c>
      <c r="G23" s="430">
        <f t="shared" si="0"/>
        <v>321097</v>
      </c>
    </row>
    <row r="24" spans="1:7" x14ac:dyDescent="0.2">
      <c r="A24" s="407" t="s">
        <v>661</v>
      </c>
      <c r="B24" s="338" t="s">
        <v>662</v>
      </c>
      <c r="C24" s="430">
        <v>3216544</v>
      </c>
      <c r="D24" s="429">
        <v>111</v>
      </c>
      <c r="E24" s="407">
        <v>191</v>
      </c>
      <c r="F24" s="338" t="s">
        <v>289</v>
      </c>
      <c r="G24" s="430">
        <f t="shared" si="0"/>
        <v>35737</v>
      </c>
    </row>
    <row r="25" spans="1:7" x14ac:dyDescent="0.2">
      <c r="A25" s="407" t="s">
        <v>663</v>
      </c>
      <c r="B25" s="338" t="s">
        <v>664</v>
      </c>
      <c r="C25" s="430">
        <v>1437872</v>
      </c>
      <c r="D25" s="429">
        <v>111</v>
      </c>
      <c r="E25" s="407">
        <v>201</v>
      </c>
      <c r="F25" s="338" t="s">
        <v>209</v>
      </c>
      <c r="G25" s="430">
        <f t="shared" si="0"/>
        <v>6377</v>
      </c>
    </row>
    <row r="26" spans="1:7" x14ac:dyDescent="0.2">
      <c r="A26" s="407" t="s">
        <v>665</v>
      </c>
      <c r="B26" s="338" t="s">
        <v>666</v>
      </c>
      <c r="C26" s="430">
        <v>5997508</v>
      </c>
      <c r="D26" s="429">
        <v>111</v>
      </c>
      <c r="E26" s="407">
        <v>202</v>
      </c>
      <c r="F26" s="338" t="s">
        <v>292</v>
      </c>
      <c r="G26" s="430">
        <f t="shared" si="0"/>
        <v>10802</v>
      </c>
    </row>
    <row r="27" spans="1:7" x14ac:dyDescent="0.2">
      <c r="A27" s="407" t="s">
        <v>667</v>
      </c>
      <c r="B27" s="338" t="s">
        <v>668</v>
      </c>
      <c r="C27" s="430">
        <v>1010192</v>
      </c>
      <c r="D27" s="429">
        <v>111</v>
      </c>
      <c r="E27" s="407">
        <v>203</v>
      </c>
      <c r="F27" s="338" t="s">
        <v>294</v>
      </c>
      <c r="G27" s="430">
        <f t="shared" si="0"/>
        <v>0</v>
      </c>
    </row>
    <row r="28" spans="1:7" x14ac:dyDescent="0.2">
      <c r="A28" s="407" t="s">
        <v>669</v>
      </c>
      <c r="B28" s="338" t="s">
        <v>670</v>
      </c>
      <c r="C28" s="430">
        <v>1222423</v>
      </c>
      <c r="D28" s="429">
        <v>111</v>
      </c>
      <c r="E28" s="407">
        <v>204</v>
      </c>
      <c r="F28" s="338" t="s">
        <v>296</v>
      </c>
      <c r="G28" s="430">
        <f t="shared" si="0"/>
        <v>111</v>
      </c>
    </row>
    <row r="29" spans="1:7" x14ac:dyDescent="0.2">
      <c r="A29" s="407" t="s">
        <v>671</v>
      </c>
      <c r="B29" s="338" t="s">
        <v>672</v>
      </c>
      <c r="C29" s="430">
        <v>4310713</v>
      </c>
      <c r="D29" s="429">
        <v>111</v>
      </c>
      <c r="E29" s="407">
        <v>205</v>
      </c>
      <c r="F29" s="338" t="s">
        <v>210</v>
      </c>
      <c r="G29" s="430">
        <f t="shared" si="0"/>
        <v>0</v>
      </c>
    </row>
    <row r="30" spans="1:7" x14ac:dyDescent="0.2">
      <c r="A30" s="407" t="s">
        <v>673</v>
      </c>
      <c r="B30" s="338" t="s">
        <v>674</v>
      </c>
      <c r="C30" s="430">
        <v>2144882</v>
      </c>
      <c r="D30" s="429">
        <v>112</v>
      </c>
      <c r="E30" s="407">
        <v>206</v>
      </c>
      <c r="F30" s="338" t="s">
        <v>211</v>
      </c>
      <c r="G30" s="430">
        <f t="shared" si="0"/>
        <v>0</v>
      </c>
    </row>
    <row r="31" spans="1:7" x14ac:dyDescent="0.2">
      <c r="A31" s="407" t="s">
        <v>675</v>
      </c>
      <c r="B31" s="338" t="s">
        <v>676</v>
      </c>
      <c r="C31" s="430">
        <v>2253773</v>
      </c>
      <c r="D31" s="429">
        <v>112</v>
      </c>
      <c r="E31" s="407">
        <v>207</v>
      </c>
      <c r="F31" s="338" t="s">
        <v>300</v>
      </c>
      <c r="G31" s="430">
        <f t="shared" si="0"/>
        <v>906741</v>
      </c>
    </row>
    <row r="32" spans="1:7" x14ac:dyDescent="0.2">
      <c r="A32" s="407" t="s">
        <v>677</v>
      </c>
      <c r="B32" s="338" t="s">
        <v>203</v>
      </c>
      <c r="C32" s="430">
        <v>222331</v>
      </c>
      <c r="D32" s="429">
        <v>113</v>
      </c>
      <c r="E32" s="407">
        <v>208</v>
      </c>
      <c r="F32" s="338" t="s">
        <v>302</v>
      </c>
      <c r="G32" s="430">
        <f t="shared" si="0"/>
        <v>1702729</v>
      </c>
    </row>
    <row r="33" spans="1:7" x14ac:dyDescent="0.2">
      <c r="A33" s="407" t="s">
        <v>678</v>
      </c>
      <c r="B33" s="338" t="s">
        <v>204</v>
      </c>
      <c r="C33" s="430">
        <v>3146956</v>
      </c>
      <c r="D33" s="429">
        <v>114</v>
      </c>
      <c r="E33" s="407">
        <v>211</v>
      </c>
      <c r="F33" s="338" t="s">
        <v>212</v>
      </c>
      <c r="G33" s="430">
        <f t="shared" si="0"/>
        <v>4043526</v>
      </c>
    </row>
    <row r="34" spans="1:7" x14ac:dyDescent="0.2">
      <c r="A34" s="407" t="s">
        <v>679</v>
      </c>
      <c r="B34" s="338" t="s">
        <v>680</v>
      </c>
      <c r="C34" s="430">
        <v>4123</v>
      </c>
      <c r="D34" s="429">
        <v>151</v>
      </c>
      <c r="E34" s="407">
        <v>212</v>
      </c>
      <c r="F34" s="338" t="s">
        <v>213</v>
      </c>
      <c r="G34" s="430">
        <f t="shared" si="0"/>
        <v>-524</v>
      </c>
    </row>
    <row r="35" spans="1:7" x14ac:dyDescent="0.2">
      <c r="A35" s="407" t="s">
        <v>681</v>
      </c>
      <c r="B35" s="338" t="s">
        <v>682</v>
      </c>
      <c r="C35" s="430">
        <v>15160</v>
      </c>
      <c r="D35" s="429">
        <v>151</v>
      </c>
      <c r="E35" s="407">
        <v>221</v>
      </c>
      <c r="F35" s="338" t="s">
        <v>214</v>
      </c>
      <c r="G35" s="430">
        <f t="shared" si="0"/>
        <v>443173</v>
      </c>
    </row>
    <row r="36" spans="1:7" x14ac:dyDescent="0.2">
      <c r="A36" s="407" t="s">
        <v>683</v>
      </c>
      <c r="B36" s="338" t="s">
        <v>684</v>
      </c>
      <c r="C36" s="430">
        <v>384</v>
      </c>
      <c r="D36" s="429">
        <v>151</v>
      </c>
      <c r="E36" s="407">
        <v>222</v>
      </c>
      <c r="F36" s="338" t="s">
        <v>215</v>
      </c>
      <c r="G36" s="430">
        <f t="shared" si="0"/>
        <v>380535</v>
      </c>
    </row>
    <row r="37" spans="1:7" x14ac:dyDescent="0.2">
      <c r="A37" s="407" t="s">
        <v>685</v>
      </c>
      <c r="B37" s="338" t="s">
        <v>686</v>
      </c>
      <c r="C37" s="430">
        <v>0</v>
      </c>
      <c r="D37" s="429">
        <v>151</v>
      </c>
      <c r="E37" s="407">
        <v>231</v>
      </c>
      <c r="F37" s="338" t="s">
        <v>308</v>
      </c>
      <c r="G37" s="430">
        <f t="shared" si="0"/>
        <v>905369</v>
      </c>
    </row>
    <row r="38" spans="1:7" x14ac:dyDescent="0.2">
      <c r="A38" s="407" t="s">
        <v>687</v>
      </c>
      <c r="B38" s="338" t="s">
        <v>688</v>
      </c>
      <c r="C38" s="430">
        <v>62626</v>
      </c>
      <c r="D38" s="429">
        <v>151</v>
      </c>
      <c r="E38" s="407">
        <v>251</v>
      </c>
      <c r="F38" s="338" t="s">
        <v>216</v>
      </c>
      <c r="G38" s="430">
        <f t="shared" si="0"/>
        <v>5717</v>
      </c>
    </row>
    <row r="39" spans="1:7" x14ac:dyDescent="0.2">
      <c r="A39" s="407" t="s">
        <v>689</v>
      </c>
      <c r="B39" s="338" t="s">
        <v>690</v>
      </c>
      <c r="C39" s="430">
        <v>2419742</v>
      </c>
      <c r="D39" s="429">
        <v>152</v>
      </c>
      <c r="E39" s="407">
        <v>252</v>
      </c>
      <c r="F39" s="338" t="s">
        <v>217</v>
      </c>
      <c r="G39" s="430">
        <f t="shared" si="0"/>
        <v>1580</v>
      </c>
    </row>
    <row r="40" spans="1:7" x14ac:dyDescent="0.2">
      <c r="A40" s="407" t="s">
        <v>691</v>
      </c>
      <c r="B40" s="338" t="s">
        <v>692</v>
      </c>
      <c r="C40" s="430">
        <v>348939</v>
      </c>
      <c r="D40" s="429">
        <v>152</v>
      </c>
      <c r="E40" s="407">
        <v>253</v>
      </c>
      <c r="F40" s="338" t="s">
        <v>218</v>
      </c>
      <c r="G40" s="430">
        <f t="shared" si="0"/>
        <v>13467</v>
      </c>
    </row>
    <row r="41" spans="1:7" x14ac:dyDescent="0.2">
      <c r="A41" s="407" t="s">
        <v>693</v>
      </c>
      <c r="B41" s="338" t="s">
        <v>694</v>
      </c>
      <c r="C41" s="430">
        <v>946226</v>
      </c>
      <c r="D41" s="429">
        <v>152</v>
      </c>
      <c r="E41" s="407">
        <v>259</v>
      </c>
      <c r="F41" s="338" t="s">
        <v>219</v>
      </c>
      <c r="G41" s="430">
        <f t="shared" si="0"/>
        <v>85765</v>
      </c>
    </row>
    <row r="42" spans="1:7" x14ac:dyDescent="0.2">
      <c r="A42" s="407" t="s">
        <v>695</v>
      </c>
      <c r="B42" s="338" t="s">
        <v>696</v>
      </c>
      <c r="C42" s="430">
        <v>45</v>
      </c>
      <c r="D42" s="429">
        <v>161</v>
      </c>
      <c r="E42" s="407">
        <v>261</v>
      </c>
      <c r="F42" s="338" t="s">
        <v>220</v>
      </c>
      <c r="G42" s="430">
        <f t="shared" si="0"/>
        <v>-33279</v>
      </c>
    </row>
    <row r="43" spans="1:7" x14ac:dyDescent="0.2">
      <c r="A43" s="407" t="s">
        <v>697</v>
      </c>
      <c r="B43" s="338" t="s">
        <v>698</v>
      </c>
      <c r="C43" s="430">
        <v>49924</v>
      </c>
      <c r="D43" s="429">
        <v>161</v>
      </c>
      <c r="E43" s="407">
        <v>262</v>
      </c>
      <c r="F43" s="338" t="s">
        <v>221</v>
      </c>
      <c r="G43" s="430">
        <f t="shared" si="0"/>
        <v>0</v>
      </c>
    </row>
    <row r="44" spans="1:7" x14ac:dyDescent="0.2">
      <c r="A44" s="407" t="s">
        <v>699</v>
      </c>
      <c r="B44" s="338" t="s">
        <v>206</v>
      </c>
      <c r="C44" s="430">
        <v>139328</v>
      </c>
      <c r="D44" s="429">
        <v>162</v>
      </c>
      <c r="E44" s="407">
        <v>263</v>
      </c>
      <c r="F44" s="338" t="s">
        <v>316</v>
      </c>
      <c r="G44" s="430">
        <f t="shared" si="0"/>
        <v>36</v>
      </c>
    </row>
    <row r="45" spans="1:7" x14ac:dyDescent="0.2">
      <c r="A45" s="407" t="s">
        <v>700</v>
      </c>
      <c r="B45" s="338" t="s">
        <v>701</v>
      </c>
      <c r="C45" s="430">
        <v>-126631</v>
      </c>
      <c r="D45" s="429">
        <v>163</v>
      </c>
      <c r="E45" s="407">
        <v>269</v>
      </c>
      <c r="F45" s="338" t="s">
        <v>318</v>
      </c>
      <c r="G45" s="430">
        <f t="shared" si="0"/>
        <v>0</v>
      </c>
    </row>
    <row r="46" spans="1:7" x14ac:dyDescent="0.2">
      <c r="A46" s="407" t="s">
        <v>702</v>
      </c>
      <c r="B46" s="338" t="s">
        <v>703</v>
      </c>
      <c r="C46" s="430">
        <v>38800</v>
      </c>
      <c r="D46" s="429">
        <v>163</v>
      </c>
      <c r="E46" s="407">
        <v>271</v>
      </c>
      <c r="F46" s="338" t="s">
        <v>222</v>
      </c>
      <c r="G46" s="430">
        <f t="shared" si="0"/>
        <v>181019</v>
      </c>
    </row>
    <row r="47" spans="1:7" x14ac:dyDescent="0.2">
      <c r="A47" s="407" t="s">
        <v>704</v>
      </c>
      <c r="B47" s="338" t="s">
        <v>705</v>
      </c>
      <c r="C47" s="430">
        <v>796</v>
      </c>
      <c r="D47" s="429">
        <v>163</v>
      </c>
      <c r="E47" s="407">
        <v>272</v>
      </c>
      <c r="F47" s="338" t="s">
        <v>223</v>
      </c>
      <c r="G47" s="430">
        <f t="shared" si="0"/>
        <v>6409</v>
      </c>
    </row>
    <row r="48" spans="1:7" x14ac:dyDescent="0.2">
      <c r="A48" s="407" t="s">
        <v>706</v>
      </c>
      <c r="B48" s="338" t="s">
        <v>707</v>
      </c>
      <c r="C48" s="430">
        <v>12236</v>
      </c>
      <c r="D48" s="429">
        <v>164</v>
      </c>
      <c r="E48" s="407">
        <v>281</v>
      </c>
      <c r="F48" s="338" t="s">
        <v>322</v>
      </c>
      <c r="G48" s="430">
        <f t="shared" si="0"/>
        <v>26773</v>
      </c>
    </row>
    <row r="49" spans="1:7" x14ac:dyDescent="0.2">
      <c r="A49" s="407" t="s">
        <v>708</v>
      </c>
      <c r="B49" s="338" t="s">
        <v>709</v>
      </c>
      <c r="C49" s="430">
        <v>308861</v>
      </c>
      <c r="D49" s="429">
        <v>164</v>
      </c>
      <c r="E49" s="407">
        <v>289</v>
      </c>
      <c r="F49" s="338" t="s">
        <v>224</v>
      </c>
      <c r="G49" s="430">
        <f t="shared" si="0"/>
        <v>246639</v>
      </c>
    </row>
    <row r="50" spans="1:7" x14ac:dyDescent="0.2">
      <c r="A50" s="407" t="s">
        <v>710</v>
      </c>
      <c r="B50" s="338" t="s">
        <v>289</v>
      </c>
      <c r="C50" s="430">
        <v>35737</v>
      </c>
      <c r="D50" s="429">
        <v>191</v>
      </c>
      <c r="E50" s="407">
        <v>291</v>
      </c>
      <c r="F50" s="338" t="s">
        <v>194</v>
      </c>
      <c r="G50" s="430">
        <f t="shared" si="0"/>
        <v>13806</v>
      </c>
    </row>
    <row r="51" spans="1:7" x14ac:dyDescent="0.2">
      <c r="A51" s="407" t="s">
        <v>711</v>
      </c>
      <c r="B51" s="338" t="s">
        <v>209</v>
      </c>
      <c r="C51" s="430">
        <v>6377</v>
      </c>
      <c r="D51" s="429">
        <v>201</v>
      </c>
      <c r="E51" s="407">
        <v>301</v>
      </c>
      <c r="F51" s="338" t="s">
        <v>195</v>
      </c>
      <c r="G51" s="430">
        <f t="shared" si="0"/>
        <v>6205</v>
      </c>
    </row>
    <row r="52" spans="1:7" x14ac:dyDescent="0.2">
      <c r="A52" s="407" t="s">
        <v>712</v>
      </c>
      <c r="B52" s="338" t="s">
        <v>713</v>
      </c>
      <c r="C52" s="430">
        <v>3</v>
      </c>
      <c r="D52" s="429">
        <v>202</v>
      </c>
      <c r="E52" s="407">
        <v>311</v>
      </c>
      <c r="F52" s="338" t="s">
        <v>196</v>
      </c>
      <c r="G52" s="430">
        <f t="shared" si="0"/>
        <v>71489</v>
      </c>
    </row>
    <row r="53" spans="1:7" x14ac:dyDescent="0.2">
      <c r="A53" s="407" t="s">
        <v>714</v>
      </c>
      <c r="B53" s="338" t="s">
        <v>715</v>
      </c>
      <c r="C53" s="430">
        <v>10799</v>
      </c>
      <c r="D53" s="429">
        <v>202</v>
      </c>
      <c r="E53" s="407">
        <v>321</v>
      </c>
      <c r="F53" s="338" t="s">
        <v>328</v>
      </c>
      <c r="G53" s="430">
        <f t="shared" si="0"/>
        <v>1519</v>
      </c>
    </row>
    <row r="54" spans="1:7" x14ac:dyDescent="0.2">
      <c r="A54" s="407" t="s">
        <v>716</v>
      </c>
      <c r="B54" s="338" t="s">
        <v>294</v>
      </c>
      <c r="C54" s="430">
        <v>0</v>
      </c>
      <c r="D54" s="429">
        <v>203</v>
      </c>
      <c r="E54" s="407">
        <v>329</v>
      </c>
      <c r="F54" s="338" t="s">
        <v>330</v>
      </c>
      <c r="G54" s="430">
        <f t="shared" si="0"/>
        <v>33440</v>
      </c>
    </row>
    <row r="55" spans="1:7" x14ac:dyDescent="0.2">
      <c r="A55" s="407" t="s">
        <v>717</v>
      </c>
      <c r="B55" s="338" t="s">
        <v>718</v>
      </c>
      <c r="C55" s="430">
        <v>111</v>
      </c>
      <c r="D55" s="429">
        <v>204</v>
      </c>
      <c r="E55" s="407">
        <v>331</v>
      </c>
      <c r="F55" s="338" t="s">
        <v>332</v>
      </c>
      <c r="G55" s="430">
        <f t="shared" si="0"/>
        <v>10316</v>
      </c>
    </row>
    <row r="56" spans="1:7" x14ac:dyDescent="0.2">
      <c r="A56" s="407" t="s">
        <v>719</v>
      </c>
      <c r="B56" s="338" t="s">
        <v>720</v>
      </c>
      <c r="C56" s="430">
        <v>0</v>
      </c>
      <c r="D56" s="429">
        <v>204</v>
      </c>
      <c r="E56" s="407">
        <v>332</v>
      </c>
      <c r="F56" s="338" t="s">
        <v>334</v>
      </c>
      <c r="G56" s="430">
        <f t="shared" si="0"/>
        <v>2471692</v>
      </c>
    </row>
    <row r="57" spans="1:7" x14ac:dyDescent="0.2">
      <c r="A57" s="407" t="s">
        <v>721</v>
      </c>
      <c r="B57" s="338" t="s">
        <v>722</v>
      </c>
      <c r="C57" s="430">
        <v>0</v>
      </c>
      <c r="D57" s="429">
        <v>204</v>
      </c>
      <c r="E57" s="407">
        <v>333</v>
      </c>
      <c r="F57" s="338" t="s">
        <v>336</v>
      </c>
      <c r="G57" s="430">
        <f t="shared" si="0"/>
        <v>138</v>
      </c>
    </row>
    <row r="58" spans="1:7" x14ac:dyDescent="0.2">
      <c r="A58" s="407" t="s">
        <v>723</v>
      </c>
      <c r="B58" s="338" t="s">
        <v>210</v>
      </c>
      <c r="C58" s="430">
        <v>0</v>
      </c>
      <c r="D58" s="429">
        <v>205</v>
      </c>
      <c r="E58" s="407">
        <v>339</v>
      </c>
      <c r="F58" s="338" t="s">
        <v>338</v>
      </c>
      <c r="G58" s="430">
        <f t="shared" si="0"/>
        <v>614574</v>
      </c>
    </row>
    <row r="59" spans="1:7" x14ac:dyDescent="0.2">
      <c r="A59" s="407" t="s">
        <v>724</v>
      </c>
      <c r="B59" s="338" t="s">
        <v>211</v>
      </c>
      <c r="C59" s="430">
        <v>0</v>
      </c>
      <c r="D59" s="429">
        <v>206</v>
      </c>
      <c r="E59" s="407">
        <v>341</v>
      </c>
      <c r="F59" s="338" t="s">
        <v>340</v>
      </c>
      <c r="G59" s="430">
        <f t="shared" si="0"/>
        <v>2794459</v>
      </c>
    </row>
    <row r="60" spans="1:7" x14ac:dyDescent="0.2">
      <c r="A60" s="407" t="s">
        <v>725</v>
      </c>
      <c r="B60" s="338" t="s">
        <v>300</v>
      </c>
      <c r="C60" s="430">
        <v>906741</v>
      </c>
      <c r="D60" s="429">
        <v>207</v>
      </c>
      <c r="E60" s="407">
        <v>342</v>
      </c>
      <c r="F60" s="338" t="s">
        <v>342</v>
      </c>
      <c r="G60" s="430">
        <f t="shared" si="0"/>
        <v>739511</v>
      </c>
    </row>
    <row r="61" spans="1:7" x14ac:dyDescent="0.2">
      <c r="A61" s="407" t="s">
        <v>726</v>
      </c>
      <c r="B61" s="338" t="s">
        <v>727</v>
      </c>
      <c r="C61" s="430">
        <v>362791</v>
      </c>
      <c r="D61" s="429">
        <v>208</v>
      </c>
      <c r="E61" s="407">
        <v>351</v>
      </c>
      <c r="F61" s="338" t="s">
        <v>344</v>
      </c>
      <c r="G61" s="430">
        <f t="shared" si="0"/>
        <v>5194935</v>
      </c>
    </row>
    <row r="62" spans="1:7" x14ac:dyDescent="0.2">
      <c r="A62" s="407" t="s">
        <v>728</v>
      </c>
      <c r="B62" s="338" t="s">
        <v>729</v>
      </c>
      <c r="C62" s="430">
        <v>1135504</v>
      </c>
      <c r="D62" s="429">
        <v>208</v>
      </c>
      <c r="E62" s="407">
        <v>352</v>
      </c>
      <c r="F62" s="338" t="s">
        <v>346</v>
      </c>
      <c r="G62" s="430">
        <f t="shared" si="0"/>
        <v>350042</v>
      </c>
    </row>
    <row r="63" spans="1:7" x14ac:dyDescent="0.2">
      <c r="A63" s="407" t="s">
        <v>730</v>
      </c>
      <c r="B63" s="338" t="s">
        <v>731</v>
      </c>
      <c r="C63" s="430">
        <v>5524</v>
      </c>
      <c r="D63" s="429">
        <v>208</v>
      </c>
      <c r="E63" s="407">
        <v>353</v>
      </c>
      <c r="F63" s="338" t="s">
        <v>225</v>
      </c>
      <c r="G63" s="430">
        <f t="shared" si="0"/>
        <v>10173</v>
      </c>
    </row>
    <row r="64" spans="1:7" x14ac:dyDescent="0.2">
      <c r="A64" s="407" t="s">
        <v>732</v>
      </c>
      <c r="B64" s="338" t="s">
        <v>733</v>
      </c>
      <c r="C64" s="430">
        <v>28099</v>
      </c>
      <c r="D64" s="429">
        <v>208</v>
      </c>
      <c r="E64" s="407">
        <v>354</v>
      </c>
      <c r="F64" s="338" t="s">
        <v>226</v>
      </c>
      <c r="G64" s="430">
        <f t="shared" si="0"/>
        <v>16997</v>
      </c>
    </row>
    <row r="65" spans="1:7" x14ac:dyDescent="0.2">
      <c r="A65" s="407" t="s">
        <v>734</v>
      </c>
      <c r="B65" s="338" t="s">
        <v>735</v>
      </c>
      <c r="C65" s="430">
        <v>170811</v>
      </c>
      <c r="D65" s="429">
        <v>208</v>
      </c>
      <c r="E65" s="407">
        <v>359</v>
      </c>
      <c r="F65" s="338" t="s">
        <v>227</v>
      </c>
      <c r="G65" s="430">
        <f t="shared" si="0"/>
        <v>122829</v>
      </c>
    </row>
    <row r="66" spans="1:7" x14ac:dyDescent="0.2">
      <c r="A66" s="407" t="s">
        <v>736</v>
      </c>
      <c r="B66" s="338" t="s">
        <v>212</v>
      </c>
      <c r="C66" s="430">
        <v>4043526</v>
      </c>
      <c r="D66" s="429">
        <v>211</v>
      </c>
      <c r="E66" s="407">
        <v>391</v>
      </c>
      <c r="F66" s="338" t="s">
        <v>0</v>
      </c>
      <c r="G66" s="430">
        <f t="shared" si="0"/>
        <v>1388648</v>
      </c>
    </row>
    <row r="67" spans="1:7" x14ac:dyDescent="0.2">
      <c r="A67" s="407" t="s">
        <v>737</v>
      </c>
      <c r="B67" s="338" t="s">
        <v>213</v>
      </c>
      <c r="C67" s="430">
        <v>-524</v>
      </c>
      <c r="D67" s="429">
        <v>212</v>
      </c>
      <c r="E67" s="407">
        <v>392</v>
      </c>
      <c r="F67" s="338" t="s">
        <v>352</v>
      </c>
      <c r="G67" s="430">
        <f t="shared" si="0"/>
        <v>64941</v>
      </c>
    </row>
    <row r="68" spans="1:7" x14ac:dyDescent="0.2">
      <c r="A68" s="407" t="s">
        <v>738</v>
      </c>
      <c r="B68" s="338" t="s">
        <v>214</v>
      </c>
      <c r="C68" s="430">
        <v>443173</v>
      </c>
      <c r="D68" s="429">
        <v>221</v>
      </c>
      <c r="E68" s="407">
        <v>411</v>
      </c>
      <c r="F68" s="338" t="s">
        <v>228</v>
      </c>
      <c r="G68" s="430">
        <f t="shared" si="0"/>
        <v>0</v>
      </c>
    </row>
    <row r="69" spans="1:7" x14ac:dyDescent="0.2">
      <c r="A69" s="407" t="s">
        <v>739</v>
      </c>
      <c r="B69" s="338" t="s">
        <v>740</v>
      </c>
      <c r="C69" s="430">
        <v>4550</v>
      </c>
      <c r="D69" s="429">
        <v>222</v>
      </c>
      <c r="E69" s="407">
        <v>412</v>
      </c>
      <c r="F69" s="338" t="s">
        <v>229</v>
      </c>
      <c r="G69" s="430">
        <f t="shared" si="0"/>
        <v>0</v>
      </c>
    </row>
    <row r="70" spans="1:7" x14ac:dyDescent="0.2">
      <c r="A70" s="407" t="s">
        <v>741</v>
      </c>
      <c r="B70" s="338" t="s">
        <v>742</v>
      </c>
      <c r="C70" s="430">
        <v>375985</v>
      </c>
      <c r="D70" s="429">
        <v>222</v>
      </c>
      <c r="E70" s="407">
        <v>413</v>
      </c>
      <c r="F70" s="338" t="s">
        <v>356</v>
      </c>
      <c r="G70" s="430">
        <f t="shared" si="0"/>
        <v>0</v>
      </c>
    </row>
    <row r="71" spans="1:7" x14ac:dyDescent="0.2">
      <c r="A71" s="407" t="s">
        <v>743</v>
      </c>
      <c r="B71" s="338" t="s">
        <v>744</v>
      </c>
      <c r="C71" s="430">
        <v>196470</v>
      </c>
      <c r="D71" s="429">
        <v>231</v>
      </c>
      <c r="E71" s="407">
        <v>419</v>
      </c>
      <c r="F71" s="338" t="s">
        <v>358</v>
      </c>
      <c r="G71" s="430">
        <f t="shared" si="0"/>
        <v>0</v>
      </c>
    </row>
    <row r="72" spans="1:7" x14ac:dyDescent="0.2">
      <c r="A72" s="407" t="s">
        <v>745</v>
      </c>
      <c r="B72" s="338" t="s">
        <v>746</v>
      </c>
      <c r="C72" s="430">
        <v>708899</v>
      </c>
      <c r="D72" s="429">
        <v>231</v>
      </c>
      <c r="E72" s="407">
        <v>461</v>
      </c>
      <c r="F72" s="338" t="s">
        <v>573</v>
      </c>
      <c r="G72" s="430">
        <f t="shared" ref="G72:G114" si="1">SUMIF(D$7:D$194,$E72,C$7:C$194)</f>
        <v>5805102</v>
      </c>
    </row>
    <row r="73" spans="1:7" x14ac:dyDescent="0.2">
      <c r="A73" s="407" t="s">
        <v>747</v>
      </c>
      <c r="B73" s="338" t="s">
        <v>216</v>
      </c>
      <c r="C73" s="430">
        <v>5717</v>
      </c>
      <c r="D73" s="429">
        <v>251</v>
      </c>
      <c r="E73" s="407">
        <v>462</v>
      </c>
      <c r="F73" s="338" t="s">
        <v>230</v>
      </c>
      <c r="G73" s="430">
        <f t="shared" si="1"/>
        <v>1092922</v>
      </c>
    </row>
    <row r="74" spans="1:7" x14ac:dyDescent="0.2">
      <c r="A74" s="407" t="s">
        <v>748</v>
      </c>
      <c r="B74" s="338" t="s">
        <v>217</v>
      </c>
      <c r="C74" s="430">
        <v>1580</v>
      </c>
      <c r="D74" s="429">
        <v>252</v>
      </c>
      <c r="E74" s="407">
        <v>471</v>
      </c>
      <c r="F74" s="338" t="s">
        <v>231</v>
      </c>
      <c r="G74" s="430">
        <f t="shared" si="1"/>
        <v>1945034</v>
      </c>
    </row>
    <row r="75" spans="1:7" x14ac:dyDescent="0.2">
      <c r="A75" s="407" t="s">
        <v>749</v>
      </c>
      <c r="B75" s="338" t="s">
        <v>218</v>
      </c>
      <c r="C75" s="430">
        <v>13467</v>
      </c>
      <c r="D75" s="429">
        <v>253</v>
      </c>
      <c r="E75" s="407">
        <v>481</v>
      </c>
      <c r="F75" s="338" t="s">
        <v>232</v>
      </c>
      <c r="G75" s="430">
        <f t="shared" si="1"/>
        <v>517277</v>
      </c>
    </row>
    <row r="76" spans="1:7" x14ac:dyDescent="0.2">
      <c r="A76" s="407" t="s">
        <v>750</v>
      </c>
      <c r="B76" s="338" t="s">
        <v>751</v>
      </c>
      <c r="C76" s="430">
        <v>138</v>
      </c>
      <c r="D76" s="429">
        <v>259</v>
      </c>
      <c r="E76" s="407">
        <v>511</v>
      </c>
      <c r="F76" s="338" t="s">
        <v>2</v>
      </c>
      <c r="G76" s="430">
        <f t="shared" si="1"/>
        <v>47700440</v>
      </c>
    </row>
    <row r="77" spans="1:7" x14ac:dyDescent="0.2">
      <c r="A77" s="407" t="s">
        <v>752</v>
      </c>
      <c r="B77" s="338" t="s">
        <v>219</v>
      </c>
      <c r="C77" s="430">
        <v>85627</v>
      </c>
      <c r="D77" s="429">
        <v>259</v>
      </c>
      <c r="E77" s="407">
        <v>531</v>
      </c>
      <c r="F77" s="338" t="s">
        <v>3</v>
      </c>
      <c r="G77" s="430">
        <f t="shared" si="1"/>
        <v>16124144</v>
      </c>
    </row>
    <row r="78" spans="1:7" x14ac:dyDescent="0.2">
      <c r="A78" s="407" t="s">
        <v>753</v>
      </c>
      <c r="B78" s="338" t="s">
        <v>220</v>
      </c>
      <c r="C78" s="430">
        <v>0</v>
      </c>
      <c r="D78" s="429">
        <v>261</v>
      </c>
      <c r="E78" s="407">
        <v>551</v>
      </c>
      <c r="F78" s="338" t="s">
        <v>233</v>
      </c>
      <c r="G78" s="430">
        <f t="shared" si="1"/>
        <v>466273</v>
      </c>
    </row>
    <row r="79" spans="1:7" x14ac:dyDescent="0.2">
      <c r="A79" s="407" t="s">
        <v>754</v>
      </c>
      <c r="B79" s="338" t="s">
        <v>755</v>
      </c>
      <c r="C79" s="430">
        <v>-33279</v>
      </c>
      <c r="D79" s="429">
        <v>261</v>
      </c>
      <c r="E79" s="407">
        <v>552</v>
      </c>
      <c r="F79" s="338" t="s">
        <v>234</v>
      </c>
      <c r="G79" s="430">
        <f t="shared" si="1"/>
        <v>14898417</v>
      </c>
    </row>
    <row r="80" spans="1:7" x14ac:dyDescent="0.2">
      <c r="A80" s="407" t="s">
        <v>756</v>
      </c>
      <c r="B80" s="338" t="s">
        <v>757</v>
      </c>
      <c r="C80" s="430">
        <v>0</v>
      </c>
      <c r="D80" s="429">
        <v>262</v>
      </c>
      <c r="E80" s="407">
        <v>553</v>
      </c>
      <c r="F80" s="338" t="s">
        <v>368</v>
      </c>
      <c r="G80" s="430">
        <f t="shared" si="1"/>
        <v>52214289</v>
      </c>
    </row>
    <row r="81" spans="1:7" x14ac:dyDescent="0.2">
      <c r="A81" s="407" t="s">
        <v>758</v>
      </c>
      <c r="B81" s="338" t="s">
        <v>759</v>
      </c>
      <c r="C81" s="430">
        <v>0</v>
      </c>
      <c r="D81" s="429">
        <v>262</v>
      </c>
      <c r="E81" s="407">
        <v>571</v>
      </c>
      <c r="F81" s="338" t="s">
        <v>235</v>
      </c>
      <c r="G81" s="430">
        <f t="shared" si="1"/>
        <v>2576099</v>
      </c>
    </row>
    <row r="82" spans="1:7" x14ac:dyDescent="0.2">
      <c r="A82" s="407" t="s">
        <v>760</v>
      </c>
      <c r="B82" s="338" t="s">
        <v>761</v>
      </c>
      <c r="C82" s="430">
        <v>0</v>
      </c>
      <c r="D82" s="429">
        <v>262</v>
      </c>
      <c r="E82" s="407">
        <v>572</v>
      </c>
      <c r="F82" s="338" t="s">
        <v>371</v>
      </c>
      <c r="G82" s="430">
        <f t="shared" si="1"/>
        <v>4231384</v>
      </c>
    </row>
    <row r="83" spans="1:7" x14ac:dyDescent="0.2">
      <c r="A83" s="407" t="s">
        <v>762</v>
      </c>
      <c r="B83" s="338" t="s">
        <v>316</v>
      </c>
      <c r="C83" s="430">
        <v>36</v>
      </c>
      <c r="D83" s="429">
        <v>263</v>
      </c>
      <c r="E83" s="407">
        <v>573</v>
      </c>
      <c r="F83" s="338" t="s">
        <v>236</v>
      </c>
      <c r="G83" s="430">
        <f t="shared" si="1"/>
        <v>0</v>
      </c>
    </row>
    <row r="84" spans="1:7" x14ac:dyDescent="0.2">
      <c r="A84" s="407" t="s">
        <v>763</v>
      </c>
      <c r="B84" s="338" t="s">
        <v>318</v>
      </c>
      <c r="C84" s="430">
        <v>0</v>
      </c>
      <c r="D84" s="429">
        <v>269</v>
      </c>
      <c r="E84" s="407">
        <v>574</v>
      </c>
      <c r="F84" s="338" t="s">
        <v>237</v>
      </c>
      <c r="G84" s="430">
        <f t="shared" si="1"/>
        <v>133154</v>
      </c>
    </row>
    <row r="85" spans="1:7" x14ac:dyDescent="0.2">
      <c r="A85" s="407" t="s">
        <v>764</v>
      </c>
      <c r="B85" s="338" t="s">
        <v>222</v>
      </c>
      <c r="C85" s="430">
        <v>189520</v>
      </c>
      <c r="D85" s="429">
        <v>271</v>
      </c>
      <c r="E85" s="407">
        <v>575</v>
      </c>
      <c r="F85" s="338" t="s">
        <v>238</v>
      </c>
      <c r="G85" s="430">
        <f t="shared" si="1"/>
        <v>499934</v>
      </c>
    </row>
    <row r="86" spans="1:7" x14ac:dyDescent="0.2">
      <c r="A86" s="407" t="s">
        <v>765</v>
      </c>
      <c r="B86" s="338" t="s">
        <v>766</v>
      </c>
      <c r="C86" s="430">
        <v>-8501</v>
      </c>
      <c r="D86" s="429">
        <v>271</v>
      </c>
      <c r="E86" s="407">
        <v>576</v>
      </c>
      <c r="F86" s="338" t="s">
        <v>376</v>
      </c>
      <c r="G86" s="430">
        <f t="shared" si="1"/>
        <v>182006</v>
      </c>
    </row>
    <row r="87" spans="1:7" x14ac:dyDescent="0.2">
      <c r="A87" s="407" t="s">
        <v>767</v>
      </c>
      <c r="B87" s="338" t="s">
        <v>768</v>
      </c>
      <c r="C87" s="430">
        <v>0</v>
      </c>
      <c r="D87" s="429">
        <v>272</v>
      </c>
      <c r="E87" s="407">
        <v>577</v>
      </c>
      <c r="F87" s="338" t="s">
        <v>239</v>
      </c>
      <c r="G87" s="430">
        <f t="shared" si="1"/>
        <v>431164</v>
      </c>
    </row>
    <row r="88" spans="1:7" x14ac:dyDescent="0.2">
      <c r="A88" s="407" t="s">
        <v>769</v>
      </c>
      <c r="B88" s="338" t="s">
        <v>770</v>
      </c>
      <c r="C88" s="430">
        <v>6409</v>
      </c>
      <c r="D88" s="429">
        <v>272</v>
      </c>
      <c r="E88" s="407">
        <v>578</v>
      </c>
      <c r="F88" s="338" t="s">
        <v>379</v>
      </c>
      <c r="G88" s="430">
        <f t="shared" si="1"/>
        <v>2540909</v>
      </c>
    </row>
    <row r="89" spans="1:7" x14ac:dyDescent="0.2">
      <c r="A89" s="407" t="s">
        <v>771</v>
      </c>
      <c r="B89" s="338" t="s">
        <v>772</v>
      </c>
      <c r="C89" s="430">
        <v>0</v>
      </c>
      <c r="D89" s="429">
        <v>281</v>
      </c>
      <c r="E89" s="407">
        <v>579</v>
      </c>
      <c r="F89" s="338" t="s">
        <v>381</v>
      </c>
      <c r="G89" s="430">
        <f t="shared" si="1"/>
        <v>160443</v>
      </c>
    </row>
    <row r="90" spans="1:7" x14ac:dyDescent="0.2">
      <c r="A90" s="407" t="s">
        <v>773</v>
      </c>
      <c r="B90" s="338" t="s">
        <v>774</v>
      </c>
      <c r="C90" s="430">
        <v>26773</v>
      </c>
      <c r="D90" s="429">
        <v>281</v>
      </c>
      <c r="E90" s="407">
        <v>591</v>
      </c>
      <c r="F90" s="338" t="s">
        <v>383</v>
      </c>
      <c r="G90" s="430">
        <f t="shared" si="1"/>
        <v>8834910</v>
      </c>
    </row>
    <row r="91" spans="1:7" x14ac:dyDescent="0.2">
      <c r="A91" s="407" t="s">
        <v>775</v>
      </c>
      <c r="B91" s="338" t="s">
        <v>776</v>
      </c>
      <c r="C91" s="430">
        <v>44866</v>
      </c>
      <c r="D91" s="429">
        <v>289</v>
      </c>
      <c r="E91" s="407">
        <v>592</v>
      </c>
      <c r="F91" s="338" t="s">
        <v>240</v>
      </c>
      <c r="G91" s="430">
        <f t="shared" si="1"/>
        <v>1614804</v>
      </c>
    </row>
    <row r="92" spans="1:7" x14ac:dyDescent="0.2">
      <c r="A92" s="407" t="s">
        <v>777</v>
      </c>
      <c r="B92" s="338" t="s">
        <v>224</v>
      </c>
      <c r="C92" s="430">
        <v>201773</v>
      </c>
      <c r="D92" s="429">
        <v>289</v>
      </c>
      <c r="E92" s="407">
        <v>593</v>
      </c>
      <c r="F92" s="338" t="s">
        <v>386</v>
      </c>
      <c r="G92" s="430">
        <f t="shared" si="1"/>
        <v>3094071</v>
      </c>
    </row>
    <row r="93" spans="1:7" x14ac:dyDescent="0.2">
      <c r="A93" s="407" t="s">
        <v>778</v>
      </c>
      <c r="B93" s="338" t="s">
        <v>779</v>
      </c>
      <c r="C93" s="430">
        <v>0</v>
      </c>
      <c r="D93" s="429">
        <v>291</v>
      </c>
      <c r="E93" s="407">
        <v>594</v>
      </c>
      <c r="F93" s="338" t="s">
        <v>388</v>
      </c>
      <c r="G93" s="430">
        <f t="shared" si="1"/>
        <v>1827580</v>
      </c>
    </row>
    <row r="94" spans="1:7" x14ac:dyDescent="0.2">
      <c r="A94" s="407" t="s">
        <v>780</v>
      </c>
      <c r="B94" s="338" t="s">
        <v>781</v>
      </c>
      <c r="C94" s="430">
        <v>13285</v>
      </c>
      <c r="D94" s="429">
        <v>291</v>
      </c>
      <c r="E94" s="407">
        <v>595</v>
      </c>
      <c r="F94" s="338" t="s">
        <v>390</v>
      </c>
      <c r="G94" s="430">
        <f t="shared" si="1"/>
        <v>1134123</v>
      </c>
    </row>
    <row r="95" spans="1:7" x14ac:dyDescent="0.2">
      <c r="A95" s="407" t="s">
        <v>782</v>
      </c>
      <c r="B95" s="338" t="s">
        <v>783</v>
      </c>
      <c r="C95" s="430">
        <v>0</v>
      </c>
      <c r="D95" s="429">
        <v>291</v>
      </c>
      <c r="E95" s="407">
        <v>611</v>
      </c>
      <c r="F95" s="338" t="s">
        <v>4</v>
      </c>
      <c r="G95" s="430">
        <f t="shared" si="1"/>
        <v>1233128</v>
      </c>
    </row>
    <row r="96" spans="1:7" x14ac:dyDescent="0.2">
      <c r="A96" s="407" t="s">
        <v>784</v>
      </c>
      <c r="B96" s="338" t="s">
        <v>785</v>
      </c>
      <c r="C96" s="430">
        <v>0</v>
      </c>
      <c r="D96" s="429">
        <v>291</v>
      </c>
      <c r="E96" s="407">
        <v>631</v>
      </c>
      <c r="F96" s="338" t="s">
        <v>241</v>
      </c>
      <c r="G96" s="430">
        <f t="shared" si="1"/>
        <v>4733693</v>
      </c>
    </row>
    <row r="97" spans="1:7" x14ac:dyDescent="0.2">
      <c r="A97" s="407" t="s">
        <v>786</v>
      </c>
      <c r="B97" s="338" t="s">
        <v>787</v>
      </c>
      <c r="C97" s="430">
        <v>521</v>
      </c>
      <c r="D97" s="429">
        <v>291</v>
      </c>
      <c r="E97" s="407">
        <v>632</v>
      </c>
      <c r="F97" s="338" t="s">
        <v>242</v>
      </c>
      <c r="G97" s="430">
        <f t="shared" si="1"/>
        <v>0</v>
      </c>
    </row>
    <row r="98" spans="1:7" x14ac:dyDescent="0.2">
      <c r="A98" s="407" t="s">
        <v>788</v>
      </c>
      <c r="B98" s="338" t="s">
        <v>789</v>
      </c>
      <c r="C98" s="430">
        <v>0</v>
      </c>
      <c r="D98" s="429">
        <v>301</v>
      </c>
      <c r="E98" s="407">
        <v>641</v>
      </c>
      <c r="F98" s="338" t="s">
        <v>395</v>
      </c>
      <c r="G98" s="430">
        <f t="shared" si="1"/>
        <v>7722025</v>
      </c>
    </row>
    <row r="99" spans="1:7" x14ac:dyDescent="0.2">
      <c r="A99" s="407" t="s">
        <v>790</v>
      </c>
      <c r="B99" s="338" t="s">
        <v>791</v>
      </c>
      <c r="C99" s="430">
        <v>0</v>
      </c>
      <c r="D99" s="429">
        <v>301</v>
      </c>
      <c r="E99" s="407">
        <v>642</v>
      </c>
      <c r="F99" s="338" t="s">
        <v>397</v>
      </c>
      <c r="G99" s="430">
        <f t="shared" si="1"/>
        <v>54684</v>
      </c>
    </row>
    <row r="100" spans="1:7" x14ac:dyDescent="0.2">
      <c r="A100" s="407" t="s">
        <v>792</v>
      </c>
      <c r="B100" s="338" t="s">
        <v>793</v>
      </c>
      <c r="C100" s="430">
        <v>5510</v>
      </c>
      <c r="D100" s="429">
        <v>301</v>
      </c>
      <c r="E100" s="407">
        <v>643</v>
      </c>
      <c r="F100" s="338" t="s">
        <v>399</v>
      </c>
      <c r="G100" s="430">
        <f t="shared" si="1"/>
        <v>1949037</v>
      </c>
    </row>
    <row r="101" spans="1:7" x14ac:dyDescent="0.2">
      <c r="A101" s="407" t="s">
        <v>794</v>
      </c>
      <c r="B101" s="338" t="s">
        <v>795</v>
      </c>
      <c r="C101" s="430">
        <v>0</v>
      </c>
      <c r="D101" s="429">
        <v>301</v>
      </c>
      <c r="E101" s="407">
        <v>644</v>
      </c>
      <c r="F101" s="338" t="s">
        <v>401</v>
      </c>
      <c r="G101" s="430">
        <f t="shared" si="1"/>
        <v>1151561</v>
      </c>
    </row>
    <row r="102" spans="1:7" x14ac:dyDescent="0.2">
      <c r="A102" s="407" t="s">
        <v>796</v>
      </c>
      <c r="B102" s="338" t="s">
        <v>797</v>
      </c>
      <c r="C102" s="430">
        <v>0</v>
      </c>
      <c r="D102" s="429">
        <v>301</v>
      </c>
      <c r="E102" s="407">
        <v>659</v>
      </c>
      <c r="F102" s="338" t="s">
        <v>403</v>
      </c>
      <c r="G102" s="430">
        <f t="shared" si="1"/>
        <v>2313849</v>
      </c>
    </row>
    <row r="103" spans="1:7" x14ac:dyDescent="0.2">
      <c r="A103" s="407" t="s">
        <v>798</v>
      </c>
      <c r="B103" s="338" t="s">
        <v>799</v>
      </c>
      <c r="C103" s="430">
        <v>695</v>
      </c>
      <c r="D103" s="429">
        <v>301</v>
      </c>
      <c r="E103" s="407">
        <v>661</v>
      </c>
      <c r="F103" s="338" t="s">
        <v>243</v>
      </c>
      <c r="G103" s="430">
        <f t="shared" si="1"/>
        <v>399360</v>
      </c>
    </row>
    <row r="104" spans="1:7" x14ac:dyDescent="0.2">
      <c r="A104" s="407" t="s">
        <v>800</v>
      </c>
      <c r="B104" s="338" t="s">
        <v>801</v>
      </c>
      <c r="C104" s="430">
        <v>0</v>
      </c>
      <c r="D104" s="429">
        <v>301</v>
      </c>
      <c r="E104" s="407">
        <v>662</v>
      </c>
      <c r="F104" s="338" t="s">
        <v>244</v>
      </c>
      <c r="G104" s="430">
        <f t="shared" si="1"/>
        <v>4323</v>
      </c>
    </row>
    <row r="105" spans="1:7" x14ac:dyDescent="0.2">
      <c r="A105" s="407" t="s">
        <v>802</v>
      </c>
      <c r="B105" s="338" t="s">
        <v>803</v>
      </c>
      <c r="C105" s="430">
        <v>0</v>
      </c>
      <c r="D105" s="429">
        <v>301</v>
      </c>
      <c r="E105" s="407">
        <v>663</v>
      </c>
      <c r="F105" s="338" t="s">
        <v>245</v>
      </c>
      <c r="G105" s="430">
        <f t="shared" si="1"/>
        <v>2768270</v>
      </c>
    </row>
    <row r="106" spans="1:7" x14ac:dyDescent="0.2">
      <c r="A106" s="407" t="s">
        <v>804</v>
      </c>
      <c r="B106" s="338" t="s">
        <v>805</v>
      </c>
      <c r="C106" s="430">
        <v>15582</v>
      </c>
      <c r="D106" s="429">
        <v>311</v>
      </c>
      <c r="E106" s="407">
        <v>669</v>
      </c>
      <c r="F106" s="338" t="s">
        <v>408</v>
      </c>
      <c r="G106" s="430">
        <f t="shared" si="1"/>
        <v>1010251</v>
      </c>
    </row>
    <row r="107" spans="1:7" x14ac:dyDescent="0.2">
      <c r="A107" s="407" t="s">
        <v>806</v>
      </c>
      <c r="B107" s="338" t="s">
        <v>807</v>
      </c>
      <c r="C107" s="430">
        <v>5</v>
      </c>
      <c r="D107" s="429">
        <v>311</v>
      </c>
      <c r="E107" s="407">
        <v>671</v>
      </c>
      <c r="F107" s="338" t="s">
        <v>410</v>
      </c>
      <c r="G107" s="430">
        <f t="shared" si="1"/>
        <v>1991234</v>
      </c>
    </row>
    <row r="108" spans="1:7" x14ac:dyDescent="0.2">
      <c r="A108" s="407" t="s">
        <v>808</v>
      </c>
      <c r="B108" s="338" t="s">
        <v>809</v>
      </c>
      <c r="C108" s="430">
        <v>41612</v>
      </c>
      <c r="D108" s="429">
        <v>311</v>
      </c>
      <c r="E108" s="407">
        <v>672</v>
      </c>
      <c r="F108" s="338" t="s">
        <v>412</v>
      </c>
      <c r="G108" s="430">
        <f t="shared" si="1"/>
        <v>12391808</v>
      </c>
    </row>
    <row r="109" spans="1:7" x14ac:dyDescent="0.2">
      <c r="A109" s="407" t="s">
        <v>810</v>
      </c>
      <c r="B109" s="338" t="s">
        <v>811</v>
      </c>
      <c r="C109" s="430">
        <v>64</v>
      </c>
      <c r="D109" s="429">
        <v>311</v>
      </c>
      <c r="E109" s="407">
        <v>673</v>
      </c>
      <c r="F109" s="338" t="s">
        <v>414</v>
      </c>
      <c r="G109" s="430">
        <f t="shared" si="1"/>
        <v>3219951</v>
      </c>
    </row>
    <row r="110" spans="1:7" x14ac:dyDescent="0.2">
      <c r="A110" s="407" t="s">
        <v>812</v>
      </c>
      <c r="B110" s="338" t="s">
        <v>813</v>
      </c>
      <c r="C110" s="430">
        <v>14226</v>
      </c>
      <c r="D110" s="429">
        <v>311</v>
      </c>
      <c r="E110" s="407">
        <v>674</v>
      </c>
      <c r="F110" s="338" t="s">
        <v>416</v>
      </c>
      <c r="G110" s="430">
        <f t="shared" si="1"/>
        <v>6767864</v>
      </c>
    </row>
    <row r="111" spans="1:7" x14ac:dyDescent="0.2">
      <c r="A111" s="407" t="s">
        <v>814</v>
      </c>
      <c r="B111" s="338" t="s">
        <v>815</v>
      </c>
      <c r="C111" s="430">
        <v>0</v>
      </c>
      <c r="D111" s="429">
        <v>311</v>
      </c>
      <c r="E111" s="407">
        <v>675</v>
      </c>
      <c r="F111" s="338" t="s">
        <v>574</v>
      </c>
      <c r="G111" s="430">
        <f t="shared" si="1"/>
        <v>487040</v>
      </c>
    </row>
    <row r="112" spans="1:7" x14ac:dyDescent="0.2">
      <c r="A112" s="407" t="s">
        <v>816</v>
      </c>
      <c r="B112" s="338" t="s">
        <v>328</v>
      </c>
      <c r="C112" s="430">
        <v>1519</v>
      </c>
      <c r="D112" s="429">
        <v>321</v>
      </c>
      <c r="E112" s="407">
        <v>679</v>
      </c>
      <c r="F112" s="338" t="s">
        <v>246</v>
      </c>
      <c r="G112" s="430">
        <f t="shared" si="1"/>
        <v>5474738</v>
      </c>
    </row>
    <row r="113" spans="1:7" x14ac:dyDescent="0.2">
      <c r="A113" s="407" t="s">
        <v>817</v>
      </c>
      <c r="B113" s="338" t="s">
        <v>330</v>
      </c>
      <c r="C113" s="430">
        <v>33440</v>
      </c>
      <c r="D113" s="429">
        <v>329</v>
      </c>
      <c r="E113" s="407">
        <v>681</v>
      </c>
      <c r="F113" s="338" t="s">
        <v>249</v>
      </c>
      <c r="G113" s="430">
        <f t="shared" si="1"/>
        <v>0</v>
      </c>
    </row>
    <row r="114" spans="1:7" ht="12.5" thickBot="1" x14ac:dyDescent="0.25">
      <c r="A114" s="407" t="s">
        <v>818</v>
      </c>
      <c r="B114" s="338" t="s">
        <v>332</v>
      </c>
      <c r="C114" s="430">
        <v>10316</v>
      </c>
      <c r="D114" s="429">
        <v>331</v>
      </c>
      <c r="E114" s="408">
        <v>691</v>
      </c>
      <c r="F114" s="424" t="s">
        <v>250</v>
      </c>
      <c r="G114" s="431">
        <f t="shared" si="1"/>
        <v>1818</v>
      </c>
    </row>
    <row r="115" spans="1:7" x14ac:dyDescent="0.2">
      <c r="A115" s="407" t="s">
        <v>819</v>
      </c>
      <c r="B115" s="338" t="s">
        <v>334</v>
      </c>
      <c r="C115" s="430">
        <v>2471692</v>
      </c>
      <c r="D115" s="429">
        <v>332</v>
      </c>
      <c r="E115" s="187">
        <v>700</v>
      </c>
      <c r="F115" s="338" t="s">
        <v>23</v>
      </c>
      <c r="G115" s="425"/>
    </row>
    <row r="116" spans="1:7" x14ac:dyDescent="0.2">
      <c r="A116" s="407" t="s">
        <v>820</v>
      </c>
      <c r="B116" s="338" t="s">
        <v>821</v>
      </c>
      <c r="C116" s="430">
        <v>0</v>
      </c>
      <c r="D116" s="429">
        <v>333</v>
      </c>
      <c r="E116" s="187">
        <v>711</v>
      </c>
      <c r="F116" s="338" t="s">
        <v>8</v>
      </c>
      <c r="G116" s="425"/>
    </row>
    <row r="117" spans="1:7" x14ac:dyDescent="0.2">
      <c r="A117" s="407" t="s">
        <v>822</v>
      </c>
      <c r="B117" s="338" t="s">
        <v>823</v>
      </c>
      <c r="C117" s="430">
        <v>138</v>
      </c>
      <c r="D117" s="429">
        <v>333</v>
      </c>
      <c r="E117" s="187">
        <v>911</v>
      </c>
      <c r="F117" s="338" t="s">
        <v>9</v>
      </c>
      <c r="G117" s="425"/>
    </row>
    <row r="118" spans="1:7" x14ac:dyDescent="0.2">
      <c r="A118" s="407" t="s">
        <v>824</v>
      </c>
      <c r="B118" s="338" t="s">
        <v>338</v>
      </c>
      <c r="C118" s="430">
        <v>614574</v>
      </c>
      <c r="D118" s="429">
        <v>339</v>
      </c>
      <c r="E118" s="187">
        <v>921</v>
      </c>
      <c r="F118" s="338" t="s">
        <v>10</v>
      </c>
      <c r="G118" s="425"/>
    </row>
    <row r="119" spans="1:7" x14ac:dyDescent="0.2">
      <c r="A119" s="407" t="s">
        <v>825</v>
      </c>
      <c r="B119" s="338" t="s">
        <v>826</v>
      </c>
      <c r="C119" s="430">
        <v>2398020</v>
      </c>
      <c r="D119" s="429">
        <v>341</v>
      </c>
      <c r="E119" s="187">
        <v>931</v>
      </c>
      <c r="F119" s="338" t="s">
        <v>11</v>
      </c>
      <c r="G119" s="425"/>
    </row>
    <row r="120" spans="1:7" x14ac:dyDescent="0.2">
      <c r="A120" s="407" t="s">
        <v>827</v>
      </c>
      <c r="B120" s="338" t="s">
        <v>828</v>
      </c>
      <c r="C120" s="430">
        <v>396439</v>
      </c>
      <c r="D120" s="429">
        <v>341</v>
      </c>
      <c r="E120" s="187">
        <v>932</v>
      </c>
      <c r="F120" s="338" t="s">
        <v>942</v>
      </c>
      <c r="G120" s="425"/>
    </row>
    <row r="121" spans="1:7" x14ac:dyDescent="0.2">
      <c r="A121" s="407" t="s">
        <v>829</v>
      </c>
      <c r="B121" s="338" t="s">
        <v>342</v>
      </c>
      <c r="C121" s="430">
        <v>739511</v>
      </c>
      <c r="D121" s="429">
        <v>342</v>
      </c>
      <c r="E121" s="187">
        <v>941</v>
      </c>
      <c r="F121" s="338" t="s">
        <v>943</v>
      </c>
      <c r="G121" s="425"/>
    </row>
    <row r="122" spans="1:7" x14ac:dyDescent="0.2">
      <c r="A122" s="407" t="s">
        <v>830</v>
      </c>
      <c r="B122" s="338" t="s">
        <v>344</v>
      </c>
      <c r="C122" s="430">
        <v>5194935</v>
      </c>
      <c r="D122" s="429">
        <v>351</v>
      </c>
      <c r="E122" s="187">
        <v>951</v>
      </c>
      <c r="F122" s="338" t="s">
        <v>24</v>
      </c>
      <c r="G122" s="425"/>
    </row>
    <row r="123" spans="1:7" x14ac:dyDescent="0.2">
      <c r="A123" s="407" t="s">
        <v>831</v>
      </c>
      <c r="B123" s="338" t="s">
        <v>832</v>
      </c>
      <c r="C123" s="430">
        <v>268300</v>
      </c>
      <c r="D123" s="429">
        <v>352</v>
      </c>
      <c r="E123" s="187">
        <v>960</v>
      </c>
      <c r="F123" s="338" t="s">
        <v>12</v>
      </c>
      <c r="G123" s="425"/>
    </row>
    <row r="124" spans="1:7" x14ac:dyDescent="0.2">
      <c r="A124" s="407" t="s">
        <v>833</v>
      </c>
      <c r="B124" s="338" t="s">
        <v>834</v>
      </c>
      <c r="C124" s="430">
        <v>81742</v>
      </c>
      <c r="D124" s="429">
        <v>352</v>
      </c>
      <c r="E124" s="187">
        <v>970</v>
      </c>
      <c r="F124" s="338" t="s">
        <v>247</v>
      </c>
      <c r="G124" s="425"/>
    </row>
    <row r="125" spans="1:7" x14ac:dyDescent="0.2">
      <c r="A125" s="407" t="s">
        <v>835</v>
      </c>
      <c r="B125" s="338" t="s">
        <v>225</v>
      </c>
      <c r="C125" s="430">
        <v>10173</v>
      </c>
      <c r="D125" s="429">
        <v>353</v>
      </c>
      <c r="G125" s="425"/>
    </row>
    <row r="126" spans="1:7" x14ac:dyDescent="0.2">
      <c r="A126" s="407" t="s">
        <v>836</v>
      </c>
      <c r="B126" s="338" t="s">
        <v>226</v>
      </c>
      <c r="C126" s="430">
        <v>16997</v>
      </c>
      <c r="D126" s="429">
        <v>354</v>
      </c>
      <c r="G126" s="425"/>
    </row>
    <row r="127" spans="1:7" x14ac:dyDescent="0.2">
      <c r="A127" s="407" t="s">
        <v>837</v>
      </c>
      <c r="B127" s="338" t="s">
        <v>838</v>
      </c>
      <c r="C127" s="430">
        <v>0</v>
      </c>
      <c r="D127" s="429">
        <v>359</v>
      </c>
      <c r="G127" s="425"/>
    </row>
    <row r="128" spans="1:7" x14ac:dyDescent="0.2">
      <c r="A128" s="407" t="s">
        <v>839</v>
      </c>
      <c r="B128" s="338" t="s">
        <v>840</v>
      </c>
      <c r="C128" s="430">
        <v>0</v>
      </c>
      <c r="D128" s="429">
        <v>359</v>
      </c>
      <c r="G128" s="425"/>
    </row>
    <row r="129" spans="1:7" x14ac:dyDescent="0.2">
      <c r="A129" s="407" t="s">
        <v>841</v>
      </c>
      <c r="B129" s="338" t="s">
        <v>842</v>
      </c>
      <c r="C129" s="430">
        <v>122829</v>
      </c>
      <c r="D129" s="429">
        <v>359</v>
      </c>
      <c r="G129" s="425"/>
    </row>
    <row r="130" spans="1:7" x14ac:dyDescent="0.2">
      <c r="A130" s="407" t="s">
        <v>843</v>
      </c>
      <c r="B130" s="338" t="s">
        <v>844</v>
      </c>
      <c r="C130" s="430">
        <v>497660</v>
      </c>
      <c r="D130" s="429">
        <v>391</v>
      </c>
      <c r="G130" s="425"/>
    </row>
    <row r="131" spans="1:7" x14ac:dyDescent="0.2">
      <c r="A131" s="407" t="s">
        <v>845</v>
      </c>
      <c r="B131" s="338" t="s">
        <v>0</v>
      </c>
      <c r="C131" s="430">
        <v>890988</v>
      </c>
      <c r="D131" s="429">
        <v>391</v>
      </c>
    </row>
    <row r="132" spans="1:7" x14ac:dyDescent="0.2">
      <c r="A132" s="407" t="s">
        <v>846</v>
      </c>
      <c r="B132" s="338" t="s">
        <v>352</v>
      </c>
      <c r="C132" s="430">
        <v>64941</v>
      </c>
      <c r="D132" s="429">
        <v>392</v>
      </c>
    </row>
    <row r="133" spans="1:7" x14ac:dyDescent="0.2">
      <c r="A133" s="407" t="s">
        <v>847</v>
      </c>
      <c r="B133" s="338" t="s">
        <v>262</v>
      </c>
      <c r="C133" s="430">
        <v>0</v>
      </c>
      <c r="D133" s="429">
        <v>411</v>
      </c>
    </row>
    <row r="134" spans="1:7" x14ac:dyDescent="0.2">
      <c r="A134" s="407" t="s">
        <v>848</v>
      </c>
      <c r="B134" s="338" t="s">
        <v>16</v>
      </c>
      <c r="C134" s="430">
        <v>0</v>
      </c>
      <c r="D134" s="429">
        <v>411</v>
      </c>
    </row>
    <row r="135" spans="1:7" x14ac:dyDescent="0.2">
      <c r="A135" s="407" t="s">
        <v>849</v>
      </c>
      <c r="B135" s="338" t="s">
        <v>229</v>
      </c>
      <c r="C135" s="430">
        <v>0</v>
      </c>
      <c r="D135" s="429">
        <v>412</v>
      </c>
    </row>
    <row r="136" spans="1:7" x14ac:dyDescent="0.2">
      <c r="A136" s="407" t="s">
        <v>850</v>
      </c>
      <c r="B136" s="338" t="s">
        <v>356</v>
      </c>
      <c r="C136" s="430">
        <v>0</v>
      </c>
      <c r="D136" s="429">
        <v>413</v>
      </c>
    </row>
    <row r="137" spans="1:7" x14ac:dyDescent="0.2">
      <c r="A137" s="407" t="s">
        <v>851</v>
      </c>
      <c r="B137" s="338" t="s">
        <v>358</v>
      </c>
      <c r="C137" s="430">
        <v>0</v>
      </c>
      <c r="D137" s="429">
        <v>419</v>
      </c>
    </row>
    <row r="138" spans="1:7" x14ac:dyDescent="0.2">
      <c r="A138" s="407" t="s">
        <v>852</v>
      </c>
      <c r="B138" s="338" t="s">
        <v>573</v>
      </c>
      <c r="C138" s="430">
        <v>5805102</v>
      </c>
      <c r="D138" s="429">
        <v>461</v>
      </c>
    </row>
    <row r="139" spans="1:7" x14ac:dyDescent="0.2">
      <c r="A139" s="407" t="s">
        <v>853</v>
      </c>
      <c r="B139" s="338" t="s">
        <v>854</v>
      </c>
      <c r="C139" s="430">
        <v>1088279</v>
      </c>
      <c r="D139" s="429">
        <v>462</v>
      </c>
    </row>
    <row r="140" spans="1:7" x14ac:dyDescent="0.2">
      <c r="A140" s="407" t="s">
        <v>855</v>
      </c>
      <c r="B140" s="338" t="s">
        <v>856</v>
      </c>
      <c r="C140" s="430">
        <v>4643</v>
      </c>
      <c r="D140" s="429">
        <v>462</v>
      </c>
    </row>
    <row r="141" spans="1:7" x14ac:dyDescent="0.2">
      <c r="A141" s="407" t="s">
        <v>857</v>
      </c>
      <c r="B141" s="338" t="s">
        <v>231</v>
      </c>
      <c r="C141" s="430">
        <v>1945034</v>
      </c>
      <c r="D141" s="429">
        <v>471</v>
      </c>
    </row>
    <row r="142" spans="1:7" x14ac:dyDescent="0.2">
      <c r="A142" s="407" t="s">
        <v>858</v>
      </c>
      <c r="B142" s="338" t="s">
        <v>232</v>
      </c>
      <c r="C142" s="430">
        <v>517277</v>
      </c>
      <c r="D142" s="429">
        <v>481</v>
      </c>
    </row>
    <row r="143" spans="1:7" x14ac:dyDescent="0.2">
      <c r="A143" s="407" t="s">
        <v>859</v>
      </c>
      <c r="B143" s="338" t="s">
        <v>860</v>
      </c>
      <c r="C143" s="430">
        <v>12314950</v>
      </c>
      <c r="D143" s="429">
        <v>511</v>
      </c>
    </row>
    <row r="144" spans="1:7" x14ac:dyDescent="0.2">
      <c r="A144" s="407" t="s">
        <v>861</v>
      </c>
      <c r="B144" s="338" t="s">
        <v>862</v>
      </c>
      <c r="C144" s="430">
        <v>35385490</v>
      </c>
      <c r="D144" s="429">
        <v>511</v>
      </c>
    </row>
    <row r="145" spans="1:4" x14ac:dyDescent="0.2">
      <c r="A145" s="407" t="s">
        <v>863</v>
      </c>
      <c r="B145" s="338" t="s">
        <v>864</v>
      </c>
      <c r="C145" s="430">
        <v>6405201</v>
      </c>
      <c r="D145" s="429">
        <v>531</v>
      </c>
    </row>
    <row r="146" spans="1:4" x14ac:dyDescent="0.2">
      <c r="A146" s="407" t="s">
        <v>865</v>
      </c>
      <c r="B146" s="338" t="s">
        <v>866</v>
      </c>
      <c r="C146" s="430">
        <v>9718943</v>
      </c>
      <c r="D146" s="429">
        <v>531</v>
      </c>
    </row>
    <row r="147" spans="1:4" x14ac:dyDescent="0.2">
      <c r="A147" s="407" t="s">
        <v>867</v>
      </c>
      <c r="B147" s="338" t="s">
        <v>233</v>
      </c>
      <c r="C147" s="430">
        <v>466273</v>
      </c>
      <c r="D147" s="429">
        <v>551</v>
      </c>
    </row>
    <row r="148" spans="1:4" x14ac:dyDescent="0.2">
      <c r="A148" s="407" t="s">
        <v>868</v>
      </c>
      <c r="B148" s="338" t="s">
        <v>234</v>
      </c>
      <c r="C148" s="430">
        <v>14898417</v>
      </c>
      <c r="D148" s="429">
        <v>552</v>
      </c>
    </row>
    <row r="149" spans="1:4" x14ac:dyDescent="0.2">
      <c r="A149" s="407" t="s">
        <v>869</v>
      </c>
      <c r="B149" s="338" t="s">
        <v>368</v>
      </c>
      <c r="C149" s="430">
        <v>52214289</v>
      </c>
      <c r="D149" s="429">
        <v>553</v>
      </c>
    </row>
    <row r="150" spans="1:4" x14ac:dyDescent="0.2">
      <c r="A150" s="407" t="s">
        <v>870</v>
      </c>
      <c r="B150" s="338" t="s">
        <v>871</v>
      </c>
      <c r="C150" s="430">
        <v>2553046</v>
      </c>
      <c r="D150" s="429">
        <v>571</v>
      </c>
    </row>
    <row r="151" spans="1:4" x14ac:dyDescent="0.2">
      <c r="A151" s="407" t="s">
        <v>872</v>
      </c>
      <c r="B151" s="338" t="s">
        <v>873</v>
      </c>
      <c r="C151" s="430">
        <v>23053</v>
      </c>
      <c r="D151" s="429">
        <v>571</v>
      </c>
    </row>
    <row r="152" spans="1:4" x14ac:dyDescent="0.2">
      <c r="A152" s="407" t="s">
        <v>874</v>
      </c>
      <c r="B152" s="338" t="s">
        <v>875</v>
      </c>
      <c r="C152" s="430">
        <v>1084463</v>
      </c>
      <c r="D152" s="429">
        <v>572</v>
      </c>
    </row>
    <row r="153" spans="1:4" x14ac:dyDescent="0.2">
      <c r="A153" s="407" t="s">
        <v>876</v>
      </c>
      <c r="B153" s="338" t="s">
        <v>877</v>
      </c>
      <c r="C153" s="430">
        <v>3146921</v>
      </c>
      <c r="D153" s="429">
        <v>572</v>
      </c>
    </row>
    <row r="154" spans="1:4" x14ac:dyDescent="0.2">
      <c r="A154" s="407" t="s">
        <v>878</v>
      </c>
      <c r="B154" s="338" t="s">
        <v>879</v>
      </c>
      <c r="C154" s="430">
        <v>0</v>
      </c>
      <c r="D154" s="429">
        <v>573</v>
      </c>
    </row>
    <row r="155" spans="1:4" x14ac:dyDescent="0.2">
      <c r="A155" s="407" t="s">
        <v>880</v>
      </c>
      <c r="B155" s="338" t="s">
        <v>881</v>
      </c>
      <c r="C155" s="430">
        <v>0</v>
      </c>
      <c r="D155" s="429">
        <v>573</v>
      </c>
    </row>
    <row r="156" spans="1:4" x14ac:dyDescent="0.2">
      <c r="A156" s="407" t="s">
        <v>882</v>
      </c>
      <c r="B156" s="338" t="s">
        <v>883</v>
      </c>
      <c r="C156" s="430">
        <v>2912</v>
      </c>
      <c r="D156" s="429">
        <v>574</v>
      </c>
    </row>
    <row r="157" spans="1:4" x14ac:dyDescent="0.2">
      <c r="A157" s="407" t="s">
        <v>884</v>
      </c>
      <c r="B157" s="338" t="s">
        <v>885</v>
      </c>
      <c r="C157" s="430">
        <v>90311</v>
      </c>
      <c r="D157" s="429">
        <v>574</v>
      </c>
    </row>
    <row r="158" spans="1:4" x14ac:dyDescent="0.2">
      <c r="A158" s="407" t="s">
        <v>886</v>
      </c>
      <c r="B158" s="338" t="s">
        <v>887</v>
      </c>
      <c r="C158" s="430">
        <v>39931</v>
      </c>
      <c r="D158" s="429">
        <v>574</v>
      </c>
    </row>
    <row r="159" spans="1:4" x14ac:dyDescent="0.2">
      <c r="A159" s="407" t="s">
        <v>888</v>
      </c>
      <c r="B159" s="338" t="s">
        <v>238</v>
      </c>
      <c r="C159" s="430">
        <v>499934</v>
      </c>
      <c r="D159" s="429">
        <v>575</v>
      </c>
    </row>
    <row r="160" spans="1:4" x14ac:dyDescent="0.2">
      <c r="A160" s="407" t="s">
        <v>889</v>
      </c>
      <c r="B160" s="338" t="s">
        <v>376</v>
      </c>
      <c r="C160" s="430">
        <v>182006</v>
      </c>
      <c r="D160" s="429">
        <v>576</v>
      </c>
    </row>
    <row r="161" spans="1:4" x14ac:dyDescent="0.2">
      <c r="A161" s="407" t="s">
        <v>890</v>
      </c>
      <c r="B161" s="338" t="s">
        <v>239</v>
      </c>
      <c r="C161" s="430">
        <v>431164</v>
      </c>
      <c r="D161" s="429">
        <v>577</v>
      </c>
    </row>
    <row r="162" spans="1:4" x14ac:dyDescent="0.2">
      <c r="A162" s="407" t="s">
        <v>891</v>
      </c>
      <c r="B162" s="338" t="s">
        <v>892</v>
      </c>
      <c r="C162" s="430">
        <v>190112</v>
      </c>
      <c r="D162" s="429">
        <v>578</v>
      </c>
    </row>
    <row r="163" spans="1:4" x14ac:dyDescent="0.2">
      <c r="A163" s="407" t="s">
        <v>893</v>
      </c>
      <c r="B163" s="338" t="s">
        <v>894</v>
      </c>
      <c r="C163" s="430">
        <v>2350797</v>
      </c>
      <c r="D163" s="429">
        <v>578</v>
      </c>
    </row>
    <row r="164" spans="1:4" x14ac:dyDescent="0.2">
      <c r="A164" s="407" t="s">
        <v>895</v>
      </c>
      <c r="B164" s="338" t="s">
        <v>381</v>
      </c>
      <c r="C164" s="430">
        <v>160443</v>
      </c>
      <c r="D164" s="429">
        <v>579</v>
      </c>
    </row>
    <row r="165" spans="1:4" x14ac:dyDescent="0.2">
      <c r="A165" s="407" t="s">
        <v>896</v>
      </c>
      <c r="B165" s="338" t="s">
        <v>383</v>
      </c>
      <c r="C165" s="430">
        <v>8834910</v>
      </c>
      <c r="D165" s="429">
        <v>591</v>
      </c>
    </row>
    <row r="166" spans="1:4" x14ac:dyDescent="0.2">
      <c r="A166" s="407" t="s">
        <v>897</v>
      </c>
      <c r="B166" s="338" t="s">
        <v>240</v>
      </c>
      <c r="C166" s="430">
        <v>1614804</v>
      </c>
      <c r="D166" s="429">
        <v>592</v>
      </c>
    </row>
    <row r="167" spans="1:4" x14ac:dyDescent="0.2">
      <c r="A167" s="407" t="s">
        <v>898</v>
      </c>
      <c r="B167" s="338" t="s">
        <v>386</v>
      </c>
      <c r="C167" s="430">
        <v>3094071</v>
      </c>
      <c r="D167" s="429">
        <v>593</v>
      </c>
    </row>
    <row r="168" spans="1:4" x14ac:dyDescent="0.2">
      <c r="A168" s="407" t="s">
        <v>899</v>
      </c>
      <c r="B168" s="338" t="s">
        <v>388</v>
      </c>
      <c r="C168" s="430">
        <v>1827580</v>
      </c>
      <c r="D168" s="429">
        <v>594</v>
      </c>
    </row>
    <row r="169" spans="1:4" x14ac:dyDescent="0.2">
      <c r="A169" s="407" t="s">
        <v>900</v>
      </c>
      <c r="B169" s="338" t="s">
        <v>390</v>
      </c>
      <c r="C169" s="430">
        <v>1134123</v>
      </c>
      <c r="D169" s="429">
        <v>595</v>
      </c>
    </row>
    <row r="170" spans="1:4" x14ac:dyDescent="0.2">
      <c r="A170" s="407" t="s">
        <v>901</v>
      </c>
      <c r="B170" s="338" t="s">
        <v>902</v>
      </c>
      <c r="C170" s="430">
        <v>24403</v>
      </c>
      <c r="D170" s="429">
        <v>611</v>
      </c>
    </row>
    <row r="171" spans="1:4" x14ac:dyDescent="0.2">
      <c r="A171" s="407" t="s">
        <v>903</v>
      </c>
      <c r="B171" s="338" t="s">
        <v>904</v>
      </c>
      <c r="C171" s="430">
        <v>1208725</v>
      </c>
      <c r="D171" s="429">
        <v>611</v>
      </c>
    </row>
    <row r="172" spans="1:4" x14ac:dyDescent="0.2">
      <c r="A172" s="407" t="s">
        <v>905</v>
      </c>
      <c r="B172" s="338" t="s">
        <v>906</v>
      </c>
      <c r="C172" s="430">
        <v>4315120</v>
      </c>
      <c r="D172" s="429">
        <v>631</v>
      </c>
    </row>
    <row r="173" spans="1:4" x14ac:dyDescent="0.2">
      <c r="A173" s="407" t="s">
        <v>907</v>
      </c>
      <c r="B173" s="338" t="s">
        <v>908</v>
      </c>
      <c r="C173" s="430">
        <v>418573</v>
      </c>
      <c r="D173" s="429">
        <v>631</v>
      </c>
    </row>
    <row r="174" spans="1:4" x14ac:dyDescent="0.2">
      <c r="A174" s="407" t="s">
        <v>909</v>
      </c>
      <c r="B174" s="338" t="s">
        <v>910</v>
      </c>
      <c r="C174" s="430">
        <v>0</v>
      </c>
      <c r="D174" s="429">
        <v>632</v>
      </c>
    </row>
    <row r="175" spans="1:4" x14ac:dyDescent="0.2">
      <c r="A175" s="407" t="s">
        <v>911</v>
      </c>
      <c r="B175" s="338" t="s">
        <v>912</v>
      </c>
      <c r="C175" s="430">
        <v>0</v>
      </c>
      <c r="D175" s="429">
        <v>632</v>
      </c>
    </row>
    <row r="176" spans="1:4" x14ac:dyDescent="0.2">
      <c r="A176" s="407" t="s">
        <v>913</v>
      </c>
      <c r="B176" s="338" t="s">
        <v>395</v>
      </c>
      <c r="C176" s="430">
        <v>7722025</v>
      </c>
      <c r="D176" s="429">
        <v>641</v>
      </c>
    </row>
    <row r="177" spans="1:4" x14ac:dyDescent="0.2">
      <c r="A177" s="407" t="s">
        <v>914</v>
      </c>
      <c r="B177" s="338" t="s">
        <v>397</v>
      </c>
      <c r="C177" s="430">
        <v>54684</v>
      </c>
      <c r="D177" s="429">
        <v>642</v>
      </c>
    </row>
    <row r="178" spans="1:4" x14ac:dyDescent="0.2">
      <c r="A178" s="407" t="s">
        <v>915</v>
      </c>
      <c r="B178" s="338" t="s">
        <v>399</v>
      </c>
      <c r="C178" s="430">
        <v>1949037</v>
      </c>
      <c r="D178" s="429">
        <v>643</v>
      </c>
    </row>
    <row r="179" spans="1:4" x14ac:dyDescent="0.2">
      <c r="A179" s="407" t="s">
        <v>916</v>
      </c>
      <c r="B179" s="338" t="s">
        <v>401</v>
      </c>
      <c r="C179" s="430">
        <v>1151561</v>
      </c>
      <c r="D179" s="429">
        <v>644</v>
      </c>
    </row>
    <row r="180" spans="1:4" x14ac:dyDescent="0.2">
      <c r="A180" s="407" t="s">
        <v>917</v>
      </c>
      <c r="B180" s="338" t="s">
        <v>403</v>
      </c>
      <c r="C180" s="430">
        <v>2313849</v>
      </c>
      <c r="D180" s="429">
        <v>659</v>
      </c>
    </row>
    <row r="181" spans="1:4" x14ac:dyDescent="0.2">
      <c r="A181" s="407" t="s">
        <v>918</v>
      </c>
      <c r="B181" s="338" t="s">
        <v>919</v>
      </c>
      <c r="C181" s="430">
        <v>208266</v>
      </c>
      <c r="D181" s="429">
        <v>661</v>
      </c>
    </row>
    <row r="182" spans="1:4" x14ac:dyDescent="0.2">
      <c r="A182" s="407" t="s">
        <v>920</v>
      </c>
      <c r="B182" s="338" t="s">
        <v>921</v>
      </c>
      <c r="C182" s="430">
        <v>191094</v>
      </c>
      <c r="D182" s="429">
        <v>661</v>
      </c>
    </row>
    <row r="183" spans="1:4" x14ac:dyDescent="0.2">
      <c r="A183" s="407" t="s">
        <v>922</v>
      </c>
      <c r="B183" s="338" t="s">
        <v>244</v>
      </c>
      <c r="C183" s="430">
        <v>4323</v>
      </c>
      <c r="D183" s="429">
        <v>662</v>
      </c>
    </row>
    <row r="184" spans="1:4" x14ac:dyDescent="0.2">
      <c r="A184" s="407" t="s">
        <v>923</v>
      </c>
      <c r="B184" s="338" t="s">
        <v>924</v>
      </c>
      <c r="C184" s="430">
        <v>2666711</v>
      </c>
      <c r="D184" s="429">
        <v>663</v>
      </c>
    </row>
    <row r="185" spans="1:4" x14ac:dyDescent="0.2">
      <c r="A185" s="407" t="s">
        <v>925</v>
      </c>
      <c r="B185" s="338" t="s">
        <v>926</v>
      </c>
      <c r="C185" s="430">
        <v>101559</v>
      </c>
      <c r="D185" s="429">
        <v>663</v>
      </c>
    </row>
    <row r="186" spans="1:4" x14ac:dyDescent="0.2">
      <c r="A186" s="407" t="s">
        <v>927</v>
      </c>
      <c r="B186" s="338" t="s">
        <v>408</v>
      </c>
      <c r="C186" s="430">
        <v>1010251</v>
      </c>
      <c r="D186" s="429">
        <v>669</v>
      </c>
    </row>
    <row r="187" spans="1:4" x14ac:dyDescent="0.2">
      <c r="A187" s="407" t="s">
        <v>928</v>
      </c>
      <c r="B187" s="338" t="s">
        <v>410</v>
      </c>
      <c r="C187" s="430">
        <v>1991234</v>
      </c>
      <c r="D187" s="429">
        <v>671</v>
      </c>
    </row>
    <row r="188" spans="1:4" x14ac:dyDescent="0.2">
      <c r="A188" s="407" t="s">
        <v>929</v>
      </c>
      <c r="B188" s="338" t="s">
        <v>412</v>
      </c>
      <c r="C188" s="430">
        <v>12391808</v>
      </c>
      <c r="D188" s="429">
        <v>672</v>
      </c>
    </row>
    <row r="189" spans="1:4" x14ac:dyDescent="0.2">
      <c r="A189" s="407" t="s">
        <v>930</v>
      </c>
      <c r="B189" s="338" t="s">
        <v>414</v>
      </c>
      <c r="C189" s="430">
        <v>3219951</v>
      </c>
      <c r="D189" s="429">
        <v>673</v>
      </c>
    </row>
    <row r="190" spans="1:4" x14ac:dyDescent="0.2">
      <c r="A190" s="407" t="s">
        <v>931</v>
      </c>
      <c r="B190" s="338" t="s">
        <v>416</v>
      </c>
      <c r="C190" s="430">
        <v>6767864</v>
      </c>
      <c r="D190" s="429">
        <v>674</v>
      </c>
    </row>
    <row r="191" spans="1:4" x14ac:dyDescent="0.2">
      <c r="A191" s="407" t="s">
        <v>932</v>
      </c>
      <c r="B191" s="338" t="s">
        <v>574</v>
      </c>
      <c r="C191" s="430">
        <v>487040</v>
      </c>
      <c r="D191" s="429">
        <v>675</v>
      </c>
    </row>
    <row r="192" spans="1:4" x14ac:dyDescent="0.2">
      <c r="A192" s="407" t="s">
        <v>933</v>
      </c>
      <c r="B192" s="338" t="s">
        <v>246</v>
      </c>
      <c r="C192" s="430">
        <v>5474738</v>
      </c>
      <c r="D192" s="429">
        <v>679</v>
      </c>
    </row>
    <row r="193" spans="1:4" x14ac:dyDescent="0.2">
      <c r="A193" s="407" t="s">
        <v>934</v>
      </c>
      <c r="B193" s="338" t="s">
        <v>249</v>
      </c>
      <c r="C193" s="430">
        <v>0</v>
      </c>
      <c r="D193" s="429">
        <v>681</v>
      </c>
    </row>
    <row r="194" spans="1:4" ht="12.5" thickBot="1" x14ac:dyDescent="0.25">
      <c r="A194" s="408" t="s">
        <v>935</v>
      </c>
      <c r="B194" s="424" t="s">
        <v>250</v>
      </c>
      <c r="C194" s="431">
        <v>1818</v>
      </c>
      <c r="D194" s="429">
        <v>691</v>
      </c>
    </row>
    <row r="195" spans="1:4" x14ac:dyDescent="0.2">
      <c r="A195" s="187" t="s">
        <v>936</v>
      </c>
      <c r="B195" s="338" t="s">
        <v>23</v>
      </c>
      <c r="C195" s="425">
        <v>282506843</v>
      </c>
    </row>
    <row r="196" spans="1:4" x14ac:dyDescent="0.2">
      <c r="A196" s="187" t="s">
        <v>944</v>
      </c>
      <c r="B196" s="338" t="s">
        <v>8</v>
      </c>
      <c r="C196" s="425"/>
    </row>
    <row r="197" spans="1:4" x14ac:dyDescent="0.2">
      <c r="A197" s="187" t="s">
        <v>939</v>
      </c>
      <c r="B197" s="338" t="s">
        <v>940</v>
      </c>
      <c r="C197" s="425"/>
    </row>
    <row r="198" spans="1:4" x14ac:dyDescent="0.2">
      <c r="A198" s="187" t="s">
        <v>945</v>
      </c>
      <c r="B198" s="338" t="s">
        <v>946</v>
      </c>
      <c r="C198" s="425"/>
    </row>
    <row r="199" spans="1:4" x14ac:dyDescent="0.2">
      <c r="A199" s="187" t="s">
        <v>947</v>
      </c>
      <c r="B199" s="338" t="s">
        <v>948</v>
      </c>
      <c r="C199" s="425"/>
    </row>
    <row r="200" spans="1:4" x14ac:dyDescent="0.2">
      <c r="A200" s="187" t="s">
        <v>949</v>
      </c>
      <c r="B200" s="338" t="s">
        <v>10</v>
      </c>
      <c r="C200" s="425"/>
    </row>
    <row r="201" spans="1:4" x14ac:dyDescent="0.2">
      <c r="A201" s="187" t="s">
        <v>950</v>
      </c>
      <c r="B201" s="338" t="s">
        <v>11</v>
      </c>
      <c r="C201" s="425"/>
    </row>
    <row r="202" spans="1:4" x14ac:dyDescent="0.2">
      <c r="A202" s="187" t="s">
        <v>951</v>
      </c>
      <c r="B202" s="338" t="s">
        <v>942</v>
      </c>
      <c r="C202" s="425"/>
    </row>
    <row r="203" spans="1:4" x14ac:dyDescent="0.2">
      <c r="A203" s="187" t="s">
        <v>952</v>
      </c>
      <c r="B203" s="338" t="s">
        <v>943</v>
      </c>
      <c r="C203" s="425"/>
    </row>
    <row r="204" spans="1:4" x14ac:dyDescent="0.2">
      <c r="A204" s="187" t="s">
        <v>953</v>
      </c>
      <c r="B204" s="338" t="s">
        <v>24</v>
      </c>
      <c r="C204" s="425"/>
    </row>
    <row r="205" spans="1:4" x14ac:dyDescent="0.2">
      <c r="A205" s="187" t="s">
        <v>954</v>
      </c>
      <c r="B205" s="338" t="s">
        <v>12</v>
      </c>
      <c r="C205" s="425"/>
    </row>
    <row r="206" spans="1:4" x14ac:dyDescent="0.2">
      <c r="A206" s="187" t="s">
        <v>955</v>
      </c>
      <c r="B206" s="338" t="s">
        <v>247</v>
      </c>
      <c r="C206" s="425"/>
    </row>
    <row r="207" spans="1:4" x14ac:dyDescent="0.2">
      <c r="C207" s="425"/>
    </row>
    <row r="208" spans="1:4" x14ac:dyDescent="0.2">
      <c r="C208" s="425"/>
    </row>
  </sheetData>
  <phoneticPr fontId="2"/>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8E54-B2AC-4B22-8E9A-C4D1CAE628D2}">
  <sheetPr codeName="Sheet18"/>
  <dimension ref="A1:K191"/>
  <sheetViews>
    <sheetView workbookViewId="0"/>
  </sheetViews>
  <sheetFormatPr defaultColWidth="12.08984375" defaultRowHeight="12" x14ac:dyDescent="0.2"/>
  <cols>
    <col min="1" max="1" width="12.08984375" style="132"/>
    <col min="2" max="2" width="20.36328125" style="112" customWidth="1"/>
    <col min="3" max="3" width="12.81640625" style="112" customWidth="1"/>
    <col min="4" max="4" width="8.453125" style="132" customWidth="1"/>
    <col min="5" max="5" width="3.90625" style="112" customWidth="1"/>
    <col min="6" max="6" width="6.08984375" style="112" customWidth="1"/>
    <col min="7" max="7" width="28.54296875" style="112" customWidth="1"/>
    <col min="8" max="8" width="11.6328125" style="112" customWidth="1"/>
    <col min="9" max="9" width="11.08984375" style="132" customWidth="1"/>
    <col min="10" max="10" width="3.6328125" style="112" customWidth="1"/>
    <col min="11" max="11" width="18.453125" style="112" customWidth="1"/>
    <col min="12" max="16384" width="12.08984375" style="112"/>
  </cols>
  <sheetData>
    <row r="1" spans="1:11" ht="17.399999999999999" customHeight="1" x14ac:dyDescent="0.2">
      <c r="C1" s="132" t="s">
        <v>939</v>
      </c>
      <c r="G1" s="409"/>
      <c r="H1" s="112">
        <f>SUM(H3:H110)</f>
        <v>239101.50000000006</v>
      </c>
      <c r="I1" s="421"/>
      <c r="K1" s="112">
        <f>SUM(K3:K110)</f>
        <v>1026153987</v>
      </c>
    </row>
    <row r="2" spans="1:11" ht="19.25" customHeight="1" thickBot="1" x14ac:dyDescent="0.25">
      <c r="C2" s="410" t="s">
        <v>940</v>
      </c>
      <c r="H2" s="410" t="s">
        <v>940</v>
      </c>
      <c r="I2" s="422" t="s">
        <v>956</v>
      </c>
      <c r="K2" s="132" t="s">
        <v>465</v>
      </c>
    </row>
    <row r="3" spans="1:11" ht="12" customHeight="1" x14ac:dyDescent="0.2">
      <c r="A3" s="335" t="s">
        <v>630</v>
      </c>
      <c r="B3" s="411" t="s">
        <v>631</v>
      </c>
      <c r="C3" s="412">
        <v>225.4</v>
      </c>
      <c r="D3" s="213">
        <v>11</v>
      </c>
      <c r="F3" s="308">
        <v>11</v>
      </c>
      <c r="G3" s="309" t="s">
        <v>198</v>
      </c>
      <c r="H3" s="336">
        <f>SUMIF($D$3:$D$190,F3,$C$3:$C$190)</f>
        <v>1137.9000000000001</v>
      </c>
      <c r="I3" s="421">
        <f>+H3*1000/K3</f>
        <v>0.18702516416269793</v>
      </c>
      <c r="K3" s="413">
        <v>6084208</v>
      </c>
    </row>
    <row r="4" spans="1:11" ht="12" customHeight="1" x14ac:dyDescent="0.2">
      <c r="A4" s="232" t="s">
        <v>632</v>
      </c>
      <c r="B4" s="414" t="s">
        <v>633</v>
      </c>
      <c r="C4" s="415">
        <v>53.3</v>
      </c>
      <c r="D4" s="416">
        <v>11</v>
      </c>
      <c r="F4" s="228">
        <v>12</v>
      </c>
      <c r="G4" s="222" t="s">
        <v>199</v>
      </c>
      <c r="H4" s="417">
        <f t="shared" ref="H4:H67" si="0">SUMIF($D$3:$D$190,F4,$C$3:$C$190)</f>
        <v>359</v>
      </c>
      <c r="I4" s="421">
        <f t="shared" ref="I4:I67" si="1">+H4*1000/K4</f>
        <v>9.6035936165796018E-2</v>
      </c>
      <c r="K4" s="224">
        <v>3738184</v>
      </c>
    </row>
    <row r="5" spans="1:11" ht="12" customHeight="1" x14ac:dyDescent="0.2">
      <c r="A5" s="232" t="s">
        <v>634</v>
      </c>
      <c r="B5" s="414" t="s">
        <v>635</v>
      </c>
      <c r="C5" s="415">
        <v>531.70000000000005</v>
      </c>
      <c r="D5" s="416">
        <v>11</v>
      </c>
      <c r="F5" s="228">
        <v>13</v>
      </c>
      <c r="G5" s="222" t="s">
        <v>200</v>
      </c>
      <c r="H5" s="417">
        <f t="shared" si="0"/>
        <v>67</v>
      </c>
      <c r="I5" s="421">
        <f t="shared" si="1"/>
        <v>0.15280476568415483</v>
      </c>
      <c r="K5" s="224">
        <v>438468</v>
      </c>
    </row>
    <row r="6" spans="1:11" ht="12" customHeight="1" x14ac:dyDescent="0.2">
      <c r="A6" s="232" t="s">
        <v>636</v>
      </c>
      <c r="B6" s="414" t="s">
        <v>637</v>
      </c>
      <c r="C6" s="415">
        <v>179.5</v>
      </c>
      <c r="D6" s="416">
        <v>11</v>
      </c>
      <c r="F6" s="228">
        <v>15</v>
      </c>
      <c r="G6" s="222" t="s">
        <v>6</v>
      </c>
      <c r="H6" s="417">
        <f t="shared" si="0"/>
        <v>159</v>
      </c>
      <c r="I6" s="421">
        <f t="shared" si="1"/>
        <v>0.21128080015626807</v>
      </c>
      <c r="K6" s="224">
        <v>752553</v>
      </c>
    </row>
    <row r="7" spans="1:11" ht="12" customHeight="1" x14ac:dyDescent="0.2">
      <c r="A7" s="232" t="s">
        <v>638</v>
      </c>
      <c r="B7" s="414" t="s">
        <v>639</v>
      </c>
      <c r="C7" s="415">
        <v>26.9</v>
      </c>
      <c r="D7" s="416">
        <v>11</v>
      </c>
      <c r="F7" s="228">
        <v>17</v>
      </c>
      <c r="G7" s="222" t="s">
        <v>7</v>
      </c>
      <c r="H7" s="417">
        <f t="shared" si="0"/>
        <v>212.79999999999998</v>
      </c>
      <c r="I7" s="421">
        <f t="shared" si="1"/>
        <v>0.15735012917794908</v>
      </c>
      <c r="K7" s="224">
        <v>1352398</v>
      </c>
    </row>
    <row r="8" spans="1:11" ht="12" customHeight="1" x14ac:dyDescent="0.2">
      <c r="A8" s="232" t="s">
        <v>640</v>
      </c>
      <c r="B8" s="414" t="s">
        <v>641</v>
      </c>
      <c r="C8" s="415">
        <v>121.1</v>
      </c>
      <c r="D8" s="416">
        <v>11</v>
      </c>
      <c r="F8" s="228">
        <v>61</v>
      </c>
      <c r="G8" s="222" t="s">
        <v>201</v>
      </c>
      <c r="H8" s="417">
        <f t="shared" si="0"/>
        <v>12.8</v>
      </c>
      <c r="I8" s="421">
        <f t="shared" si="1"/>
        <v>9.4968875434964864E-2</v>
      </c>
      <c r="K8" s="224">
        <v>134781</v>
      </c>
    </row>
    <row r="9" spans="1:11" ht="12" customHeight="1" x14ac:dyDescent="0.2">
      <c r="A9" s="232" t="s">
        <v>642</v>
      </c>
      <c r="B9" s="414" t="s">
        <v>199</v>
      </c>
      <c r="C9" s="415">
        <v>359</v>
      </c>
      <c r="D9" s="416">
        <v>12</v>
      </c>
      <c r="F9" s="228">
        <v>62</v>
      </c>
      <c r="G9" s="222" t="s">
        <v>274</v>
      </c>
      <c r="H9" s="417">
        <f t="shared" si="0"/>
        <v>72.5</v>
      </c>
      <c r="I9" s="421">
        <f t="shared" si="1"/>
        <v>0.19501934053873757</v>
      </c>
      <c r="K9" s="224">
        <v>371758</v>
      </c>
    </row>
    <row r="10" spans="1:11" ht="12" customHeight="1" x14ac:dyDescent="0.2">
      <c r="A10" s="232" t="s">
        <v>643</v>
      </c>
      <c r="B10" s="414" t="s">
        <v>200</v>
      </c>
      <c r="C10" s="415">
        <v>67</v>
      </c>
      <c r="D10" s="416">
        <v>13</v>
      </c>
      <c r="F10" s="228">
        <v>111</v>
      </c>
      <c r="G10" s="222" t="s">
        <v>202</v>
      </c>
      <c r="H10" s="417">
        <f t="shared" si="0"/>
        <v>3631.1</v>
      </c>
      <c r="I10" s="421">
        <f t="shared" si="1"/>
        <v>0.12478365786672284</v>
      </c>
      <c r="K10" s="224">
        <v>29099163</v>
      </c>
    </row>
    <row r="11" spans="1:11" ht="12" customHeight="1" x14ac:dyDescent="0.2">
      <c r="A11" s="232" t="s">
        <v>644</v>
      </c>
      <c r="B11" s="414" t="s">
        <v>645</v>
      </c>
      <c r="C11" s="415">
        <v>47.9</v>
      </c>
      <c r="D11" s="416">
        <v>15</v>
      </c>
      <c r="F11" s="228">
        <v>112</v>
      </c>
      <c r="G11" s="222" t="s">
        <v>277</v>
      </c>
      <c r="H11" s="417">
        <f t="shared" si="0"/>
        <v>390.5</v>
      </c>
      <c r="I11" s="421">
        <f t="shared" si="1"/>
        <v>6.6789310426452739E-2</v>
      </c>
      <c r="K11" s="224">
        <v>5846744</v>
      </c>
    </row>
    <row r="12" spans="1:11" ht="12" customHeight="1" x14ac:dyDescent="0.2">
      <c r="A12" s="232" t="s">
        <v>646</v>
      </c>
      <c r="B12" s="414" t="s">
        <v>647</v>
      </c>
      <c r="C12" s="415">
        <v>60.9</v>
      </c>
      <c r="D12" s="416">
        <v>15</v>
      </c>
      <c r="F12" s="228">
        <v>113</v>
      </c>
      <c r="G12" s="222" t="s">
        <v>203</v>
      </c>
      <c r="H12" s="417">
        <f t="shared" si="0"/>
        <v>73.5</v>
      </c>
      <c r="I12" s="421">
        <f t="shared" si="1"/>
        <v>4.9108365793851763E-2</v>
      </c>
      <c r="K12" s="224">
        <v>1496690</v>
      </c>
    </row>
    <row r="13" spans="1:11" ht="12" customHeight="1" x14ac:dyDescent="0.2">
      <c r="A13" s="232" t="s">
        <v>648</v>
      </c>
      <c r="B13" s="414" t="s">
        <v>649</v>
      </c>
      <c r="C13" s="415">
        <v>50.2</v>
      </c>
      <c r="D13" s="416">
        <v>15</v>
      </c>
      <c r="F13" s="228">
        <v>114</v>
      </c>
      <c r="G13" s="222" t="s">
        <v>204</v>
      </c>
      <c r="H13" s="417">
        <f t="shared" si="0"/>
        <v>60.4</v>
      </c>
      <c r="I13" s="421">
        <f t="shared" si="1"/>
        <v>3.7253457972054975E-2</v>
      </c>
      <c r="K13" s="224">
        <v>1621326</v>
      </c>
    </row>
    <row r="14" spans="1:11" ht="12" customHeight="1" x14ac:dyDescent="0.2">
      <c r="A14" s="232" t="s">
        <v>650</v>
      </c>
      <c r="B14" s="414" t="s">
        <v>651</v>
      </c>
      <c r="C14" s="415">
        <v>200.6</v>
      </c>
      <c r="D14" s="416">
        <v>17</v>
      </c>
      <c r="F14" s="228">
        <v>151</v>
      </c>
      <c r="G14" s="222" t="s">
        <v>205</v>
      </c>
      <c r="H14" s="417">
        <f t="shared" si="0"/>
        <v>244.5</v>
      </c>
      <c r="I14" s="421">
        <f t="shared" si="1"/>
        <v>0.22949364035108302</v>
      </c>
      <c r="K14" s="224">
        <v>1065389</v>
      </c>
    </row>
    <row r="15" spans="1:11" ht="12" customHeight="1" x14ac:dyDescent="0.2">
      <c r="A15" s="232" t="s">
        <v>652</v>
      </c>
      <c r="B15" s="414" t="s">
        <v>653</v>
      </c>
      <c r="C15" s="415">
        <v>12.2</v>
      </c>
      <c r="D15" s="416">
        <v>17</v>
      </c>
      <c r="F15" s="228">
        <v>152</v>
      </c>
      <c r="G15" s="222" t="s">
        <v>282</v>
      </c>
      <c r="H15" s="417">
        <f t="shared" si="0"/>
        <v>458.5</v>
      </c>
      <c r="I15" s="421">
        <f t="shared" si="1"/>
        <v>0.24843879112989528</v>
      </c>
      <c r="K15" s="224">
        <v>1845525</v>
      </c>
    </row>
    <row r="16" spans="1:11" ht="12" customHeight="1" x14ac:dyDescent="0.2">
      <c r="A16" s="232" t="s">
        <v>654</v>
      </c>
      <c r="B16" s="414" t="s">
        <v>201</v>
      </c>
      <c r="C16" s="415">
        <v>12.8</v>
      </c>
      <c r="D16" s="416">
        <v>61</v>
      </c>
      <c r="F16" s="228">
        <v>161</v>
      </c>
      <c r="G16" s="222" t="s">
        <v>284</v>
      </c>
      <c r="H16" s="417">
        <f t="shared" si="0"/>
        <v>323.5</v>
      </c>
      <c r="I16" s="421">
        <f t="shared" si="1"/>
        <v>0.13686992237973428</v>
      </c>
      <c r="K16" s="224">
        <v>2363558</v>
      </c>
    </row>
    <row r="17" spans="1:11" ht="12" customHeight="1" x14ac:dyDescent="0.2">
      <c r="A17" s="232" t="s">
        <v>655</v>
      </c>
      <c r="B17" s="414" t="s">
        <v>656</v>
      </c>
      <c r="C17" s="415">
        <v>48.5</v>
      </c>
      <c r="D17" s="416">
        <v>62</v>
      </c>
      <c r="F17" s="228">
        <v>162</v>
      </c>
      <c r="G17" s="222" t="s">
        <v>206</v>
      </c>
      <c r="H17" s="417">
        <f t="shared" si="0"/>
        <v>350.5</v>
      </c>
      <c r="I17" s="421">
        <f t="shared" si="1"/>
        <v>0.20133148755535898</v>
      </c>
      <c r="K17" s="224">
        <v>1740910</v>
      </c>
    </row>
    <row r="18" spans="1:11" ht="12" customHeight="1" x14ac:dyDescent="0.2">
      <c r="A18" s="232" t="s">
        <v>657</v>
      </c>
      <c r="B18" s="414" t="s">
        <v>658</v>
      </c>
      <c r="C18" s="415">
        <v>24</v>
      </c>
      <c r="D18" s="416">
        <v>62</v>
      </c>
      <c r="F18" s="228">
        <v>163</v>
      </c>
      <c r="G18" s="222" t="s">
        <v>207</v>
      </c>
      <c r="H18" s="417">
        <f t="shared" si="0"/>
        <v>306.8</v>
      </c>
      <c r="I18" s="421">
        <f t="shared" si="1"/>
        <v>8.0422580290858164E-2</v>
      </c>
      <c r="K18" s="224">
        <v>3814849</v>
      </c>
    </row>
    <row r="19" spans="1:11" ht="12" customHeight="1" x14ac:dyDescent="0.2">
      <c r="A19" s="232" t="s">
        <v>659</v>
      </c>
      <c r="B19" s="414" t="s">
        <v>660</v>
      </c>
      <c r="C19" s="415">
        <v>598.5</v>
      </c>
      <c r="D19" s="416">
        <v>111</v>
      </c>
      <c r="F19" s="228">
        <v>164</v>
      </c>
      <c r="G19" s="222" t="s">
        <v>208</v>
      </c>
      <c r="H19" s="417">
        <f t="shared" si="0"/>
        <v>656.2</v>
      </c>
      <c r="I19" s="421">
        <f t="shared" si="1"/>
        <v>0.1863760313947897</v>
      </c>
      <c r="K19" s="224">
        <v>3520839</v>
      </c>
    </row>
    <row r="20" spans="1:11" ht="12" customHeight="1" x14ac:dyDescent="0.2">
      <c r="A20" s="232" t="s">
        <v>661</v>
      </c>
      <c r="B20" s="414" t="s">
        <v>662</v>
      </c>
      <c r="C20" s="415">
        <v>348.2</v>
      </c>
      <c r="D20" s="416">
        <v>111</v>
      </c>
      <c r="F20" s="228">
        <v>191</v>
      </c>
      <c r="G20" s="222" t="s">
        <v>289</v>
      </c>
      <c r="H20" s="417">
        <f t="shared" si="0"/>
        <v>994.9</v>
      </c>
      <c r="I20" s="421">
        <f t="shared" si="1"/>
        <v>0.24339888475408983</v>
      </c>
      <c r="K20" s="224">
        <v>4087529</v>
      </c>
    </row>
    <row r="21" spans="1:11" ht="12" customHeight="1" x14ac:dyDescent="0.2">
      <c r="A21" s="232" t="s">
        <v>663</v>
      </c>
      <c r="B21" s="414" t="s">
        <v>664</v>
      </c>
      <c r="C21" s="415">
        <v>89.2</v>
      </c>
      <c r="D21" s="416">
        <v>111</v>
      </c>
      <c r="F21" s="228">
        <v>201</v>
      </c>
      <c r="G21" s="222" t="s">
        <v>209</v>
      </c>
      <c r="H21" s="417">
        <f t="shared" si="0"/>
        <v>27.2</v>
      </c>
      <c r="I21" s="421">
        <f t="shared" si="1"/>
        <v>8.6221926362670981E-2</v>
      </c>
      <c r="K21" s="224">
        <v>315465</v>
      </c>
    </row>
    <row r="22" spans="1:11" ht="12" customHeight="1" x14ac:dyDescent="0.2">
      <c r="A22" s="232" t="s">
        <v>665</v>
      </c>
      <c r="B22" s="414" t="s">
        <v>666</v>
      </c>
      <c r="C22" s="415">
        <v>1124.3</v>
      </c>
      <c r="D22" s="416">
        <v>111</v>
      </c>
      <c r="F22" s="228">
        <v>202</v>
      </c>
      <c r="G22" s="222" t="s">
        <v>292</v>
      </c>
      <c r="H22" s="417">
        <f t="shared" si="0"/>
        <v>204</v>
      </c>
      <c r="I22" s="421">
        <f t="shared" si="1"/>
        <v>9.3211250963525616E-2</v>
      </c>
      <c r="K22" s="224">
        <v>2188577</v>
      </c>
    </row>
    <row r="23" spans="1:11" ht="12" customHeight="1" x14ac:dyDescent="0.2">
      <c r="A23" s="232" t="s">
        <v>667</v>
      </c>
      <c r="B23" s="414" t="s">
        <v>668</v>
      </c>
      <c r="C23" s="415">
        <v>122.5</v>
      </c>
      <c r="D23" s="416">
        <v>111</v>
      </c>
      <c r="F23" s="228">
        <v>203</v>
      </c>
      <c r="G23" s="222" t="s">
        <v>294</v>
      </c>
      <c r="H23" s="417">
        <f t="shared" si="0"/>
        <v>34.6</v>
      </c>
      <c r="I23" s="421">
        <f t="shared" si="1"/>
        <v>1.676932628504656E-2</v>
      </c>
      <c r="K23" s="224">
        <v>2063291</v>
      </c>
    </row>
    <row r="24" spans="1:11" ht="12" customHeight="1" x14ac:dyDescent="0.2">
      <c r="A24" s="232" t="s">
        <v>669</v>
      </c>
      <c r="B24" s="414" t="s">
        <v>670</v>
      </c>
      <c r="C24" s="415">
        <v>333</v>
      </c>
      <c r="D24" s="416">
        <v>111</v>
      </c>
      <c r="F24" s="228">
        <v>204</v>
      </c>
      <c r="G24" s="222" t="s">
        <v>296</v>
      </c>
      <c r="H24" s="417">
        <f t="shared" si="0"/>
        <v>350.6</v>
      </c>
      <c r="I24" s="421">
        <f t="shared" si="1"/>
        <v>7.6830347154395476E-2</v>
      </c>
      <c r="K24" s="224">
        <v>4563301</v>
      </c>
    </row>
    <row r="25" spans="1:11" ht="12" customHeight="1" x14ac:dyDescent="0.2">
      <c r="A25" s="232" t="s">
        <v>671</v>
      </c>
      <c r="B25" s="414" t="s">
        <v>672</v>
      </c>
      <c r="C25" s="415">
        <v>1015.4</v>
      </c>
      <c r="D25" s="416">
        <v>111</v>
      </c>
      <c r="F25" s="228">
        <v>205</v>
      </c>
      <c r="G25" s="222" t="s">
        <v>210</v>
      </c>
      <c r="H25" s="417">
        <f t="shared" si="0"/>
        <v>147.19999999999999</v>
      </c>
      <c r="I25" s="421">
        <f t="shared" si="1"/>
        <v>7.1272110332325583E-2</v>
      </c>
      <c r="K25" s="224">
        <v>2065324</v>
      </c>
    </row>
    <row r="26" spans="1:11" ht="12" customHeight="1" x14ac:dyDescent="0.2">
      <c r="A26" s="232" t="s">
        <v>673</v>
      </c>
      <c r="B26" s="414" t="s">
        <v>674</v>
      </c>
      <c r="C26" s="415">
        <v>136.30000000000001</v>
      </c>
      <c r="D26" s="416">
        <v>112</v>
      </c>
      <c r="F26" s="228">
        <v>206</v>
      </c>
      <c r="G26" s="222" t="s">
        <v>211</v>
      </c>
      <c r="H26" s="417">
        <f t="shared" si="0"/>
        <v>54.1</v>
      </c>
      <c r="I26" s="421">
        <f t="shared" si="1"/>
        <v>0.14644419420503271</v>
      </c>
      <c r="K26" s="224">
        <v>369424</v>
      </c>
    </row>
    <row r="27" spans="1:11" ht="12" customHeight="1" x14ac:dyDescent="0.2">
      <c r="A27" s="232" t="s">
        <v>675</v>
      </c>
      <c r="B27" s="414" t="s">
        <v>676</v>
      </c>
      <c r="C27" s="415">
        <v>254.2</v>
      </c>
      <c r="D27" s="416">
        <v>112</v>
      </c>
      <c r="F27" s="228">
        <v>207</v>
      </c>
      <c r="G27" s="222" t="s">
        <v>300</v>
      </c>
      <c r="H27" s="417">
        <f t="shared" si="0"/>
        <v>798.1</v>
      </c>
      <c r="I27" s="421">
        <f t="shared" si="1"/>
        <v>8.2926002595736625E-2</v>
      </c>
      <c r="K27" s="224">
        <v>9624243</v>
      </c>
    </row>
    <row r="28" spans="1:11" ht="12" customHeight="1" x14ac:dyDescent="0.2">
      <c r="A28" s="232" t="s">
        <v>677</v>
      </c>
      <c r="B28" s="414" t="s">
        <v>203</v>
      </c>
      <c r="C28" s="415">
        <v>73.5</v>
      </c>
      <c r="D28" s="416">
        <v>113</v>
      </c>
      <c r="F28" s="228">
        <v>208</v>
      </c>
      <c r="G28" s="222" t="s">
        <v>302</v>
      </c>
      <c r="H28" s="417">
        <f t="shared" si="0"/>
        <v>824.5</v>
      </c>
      <c r="I28" s="421">
        <f t="shared" si="1"/>
        <v>0.1155673332848357</v>
      </c>
      <c r="K28" s="224">
        <v>7134369</v>
      </c>
    </row>
    <row r="29" spans="1:11" ht="12" customHeight="1" x14ac:dyDescent="0.2">
      <c r="A29" s="232" t="s">
        <v>678</v>
      </c>
      <c r="B29" s="414" t="s">
        <v>204</v>
      </c>
      <c r="C29" s="415">
        <v>60.4</v>
      </c>
      <c r="D29" s="416">
        <v>114</v>
      </c>
      <c r="F29" s="228">
        <v>211</v>
      </c>
      <c r="G29" s="222" t="s">
        <v>212</v>
      </c>
      <c r="H29" s="417">
        <f t="shared" si="0"/>
        <v>117.4</v>
      </c>
      <c r="I29" s="421">
        <f t="shared" si="1"/>
        <v>1.0025717588174436E-2</v>
      </c>
      <c r="K29" s="224">
        <v>11709885</v>
      </c>
    </row>
    <row r="30" spans="1:11" ht="12" customHeight="1" x14ac:dyDescent="0.2">
      <c r="A30" s="232" t="s">
        <v>679</v>
      </c>
      <c r="B30" s="414" t="s">
        <v>680</v>
      </c>
      <c r="C30" s="415">
        <v>25.2</v>
      </c>
      <c r="D30" s="416">
        <v>151</v>
      </c>
      <c r="F30" s="228">
        <v>212</v>
      </c>
      <c r="G30" s="222" t="s">
        <v>213</v>
      </c>
      <c r="H30" s="417">
        <f t="shared" si="0"/>
        <v>44.7</v>
      </c>
      <c r="I30" s="421">
        <f t="shared" si="1"/>
        <v>2.8989285637851834E-2</v>
      </c>
      <c r="K30" s="224">
        <v>1541949</v>
      </c>
    </row>
    <row r="31" spans="1:11" ht="12" customHeight="1" x14ac:dyDescent="0.2">
      <c r="A31" s="232" t="s">
        <v>681</v>
      </c>
      <c r="B31" s="414" t="s">
        <v>682</v>
      </c>
      <c r="C31" s="415">
        <v>47.6</v>
      </c>
      <c r="D31" s="416">
        <v>151</v>
      </c>
      <c r="F31" s="228">
        <v>221</v>
      </c>
      <c r="G31" s="222" t="s">
        <v>214</v>
      </c>
      <c r="H31" s="417">
        <f t="shared" si="0"/>
        <v>2138.1999999999998</v>
      </c>
      <c r="I31" s="421">
        <f t="shared" si="1"/>
        <v>0.19426082900549849</v>
      </c>
      <c r="K31" s="224">
        <v>11006851</v>
      </c>
    </row>
    <row r="32" spans="1:11" ht="12" customHeight="1" x14ac:dyDescent="0.2">
      <c r="A32" s="232" t="s">
        <v>683</v>
      </c>
      <c r="B32" s="414" t="s">
        <v>684</v>
      </c>
      <c r="C32" s="415">
        <v>15.4</v>
      </c>
      <c r="D32" s="416">
        <v>151</v>
      </c>
      <c r="F32" s="228">
        <v>222</v>
      </c>
      <c r="G32" s="222" t="s">
        <v>215</v>
      </c>
      <c r="H32" s="417">
        <f t="shared" si="0"/>
        <v>583.30000000000007</v>
      </c>
      <c r="I32" s="421">
        <f t="shared" si="1"/>
        <v>0.21772570144965084</v>
      </c>
      <c r="K32" s="224">
        <v>2679059</v>
      </c>
    </row>
    <row r="33" spans="1:11" ht="12" customHeight="1" x14ac:dyDescent="0.2">
      <c r="A33" s="232" t="s">
        <v>685</v>
      </c>
      <c r="B33" s="414" t="s">
        <v>686</v>
      </c>
      <c r="C33" s="415">
        <v>69.7</v>
      </c>
      <c r="D33" s="416">
        <v>151</v>
      </c>
      <c r="F33" s="228">
        <v>231</v>
      </c>
      <c r="G33" s="222" t="s">
        <v>308</v>
      </c>
      <c r="H33" s="417">
        <f t="shared" si="0"/>
        <v>90.699999999999989</v>
      </c>
      <c r="I33" s="421">
        <f t="shared" si="1"/>
        <v>0.34068414785767137</v>
      </c>
      <c r="K33" s="224">
        <v>266229</v>
      </c>
    </row>
    <row r="34" spans="1:11" ht="12" customHeight="1" x14ac:dyDescent="0.2">
      <c r="A34" s="232" t="s">
        <v>687</v>
      </c>
      <c r="B34" s="414" t="s">
        <v>688</v>
      </c>
      <c r="C34" s="415">
        <v>86.6</v>
      </c>
      <c r="D34" s="416">
        <v>151</v>
      </c>
      <c r="F34" s="228">
        <v>251</v>
      </c>
      <c r="G34" s="222" t="s">
        <v>216</v>
      </c>
      <c r="H34" s="417">
        <f t="shared" si="0"/>
        <v>230.6</v>
      </c>
      <c r="I34" s="421">
        <f t="shared" si="1"/>
        <v>0.19052403197102316</v>
      </c>
      <c r="K34" s="224">
        <v>1210346</v>
      </c>
    </row>
    <row r="35" spans="1:11" ht="12" customHeight="1" x14ac:dyDescent="0.2">
      <c r="A35" s="232" t="s">
        <v>689</v>
      </c>
      <c r="B35" s="414" t="s">
        <v>690</v>
      </c>
      <c r="C35" s="415">
        <v>266.60000000000002</v>
      </c>
      <c r="D35" s="416">
        <v>152</v>
      </c>
      <c r="F35" s="228">
        <v>252</v>
      </c>
      <c r="G35" s="222" t="s">
        <v>217</v>
      </c>
      <c r="H35" s="417">
        <f t="shared" si="0"/>
        <v>463.3</v>
      </c>
      <c r="I35" s="421">
        <f t="shared" si="1"/>
        <v>0.16516198030390802</v>
      </c>
      <c r="K35" s="224">
        <v>2805125</v>
      </c>
    </row>
    <row r="36" spans="1:11" ht="12" customHeight="1" x14ac:dyDescent="0.2">
      <c r="A36" s="232" t="s">
        <v>691</v>
      </c>
      <c r="B36" s="414" t="s">
        <v>692</v>
      </c>
      <c r="C36" s="415">
        <v>35.799999999999997</v>
      </c>
      <c r="D36" s="416">
        <v>152</v>
      </c>
      <c r="F36" s="228">
        <v>253</v>
      </c>
      <c r="G36" s="222" t="s">
        <v>218</v>
      </c>
      <c r="H36" s="417">
        <f t="shared" si="0"/>
        <v>149.30000000000001</v>
      </c>
      <c r="I36" s="421">
        <f t="shared" si="1"/>
        <v>0.24937322636842096</v>
      </c>
      <c r="K36" s="224">
        <v>598701</v>
      </c>
    </row>
    <row r="37" spans="1:11" ht="12" customHeight="1" x14ac:dyDescent="0.2">
      <c r="A37" s="232" t="s">
        <v>693</v>
      </c>
      <c r="B37" s="414" t="s">
        <v>694</v>
      </c>
      <c r="C37" s="415">
        <v>156.1</v>
      </c>
      <c r="D37" s="416">
        <v>152</v>
      </c>
      <c r="F37" s="228">
        <v>259</v>
      </c>
      <c r="G37" s="222" t="s">
        <v>219</v>
      </c>
      <c r="H37" s="417">
        <f t="shared" si="0"/>
        <v>421.9</v>
      </c>
      <c r="I37" s="421">
        <f t="shared" si="1"/>
        <v>0.21495153782820994</v>
      </c>
      <c r="K37" s="224">
        <v>1962768</v>
      </c>
    </row>
    <row r="38" spans="1:11" ht="12" customHeight="1" x14ac:dyDescent="0.2">
      <c r="A38" s="232" t="s">
        <v>695</v>
      </c>
      <c r="B38" s="414" t="s">
        <v>696</v>
      </c>
      <c r="C38" s="415">
        <v>150.9</v>
      </c>
      <c r="D38" s="416">
        <v>161</v>
      </c>
      <c r="F38" s="228">
        <v>261</v>
      </c>
      <c r="G38" s="222" t="s">
        <v>220</v>
      </c>
      <c r="H38" s="417">
        <f t="shared" si="0"/>
        <v>164.1</v>
      </c>
      <c r="I38" s="421">
        <f t="shared" si="1"/>
        <v>2.4194932422271016E-2</v>
      </c>
      <c r="K38" s="224">
        <v>6782412</v>
      </c>
    </row>
    <row r="39" spans="1:11" ht="12" customHeight="1" x14ac:dyDescent="0.2">
      <c r="A39" s="232" t="s">
        <v>697</v>
      </c>
      <c r="B39" s="414" t="s">
        <v>698</v>
      </c>
      <c r="C39" s="415">
        <v>172.6</v>
      </c>
      <c r="D39" s="416">
        <v>161</v>
      </c>
      <c r="F39" s="228">
        <v>262</v>
      </c>
      <c r="G39" s="222" t="s">
        <v>221</v>
      </c>
      <c r="H39" s="417">
        <f t="shared" si="0"/>
        <v>672.2</v>
      </c>
      <c r="I39" s="421">
        <f t="shared" si="1"/>
        <v>6.3067864099167231E-2</v>
      </c>
      <c r="K39" s="224">
        <v>10658360</v>
      </c>
    </row>
    <row r="40" spans="1:11" ht="12" customHeight="1" x14ac:dyDescent="0.2">
      <c r="A40" s="232" t="s">
        <v>699</v>
      </c>
      <c r="B40" s="414" t="s">
        <v>206</v>
      </c>
      <c r="C40" s="415">
        <v>350.5</v>
      </c>
      <c r="D40" s="416">
        <v>162</v>
      </c>
      <c r="F40" s="228">
        <v>263</v>
      </c>
      <c r="G40" s="222" t="s">
        <v>316</v>
      </c>
      <c r="H40" s="417">
        <f t="shared" si="0"/>
        <v>282.3</v>
      </c>
      <c r="I40" s="421">
        <f t="shared" si="1"/>
        <v>0.17912584304312154</v>
      </c>
      <c r="K40" s="224">
        <v>1575987</v>
      </c>
    </row>
    <row r="41" spans="1:11" ht="12" customHeight="1" x14ac:dyDescent="0.2">
      <c r="A41" s="232" t="s">
        <v>700</v>
      </c>
      <c r="B41" s="414" t="s">
        <v>701</v>
      </c>
      <c r="C41" s="415">
        <v>26.8</v>
      </c>
      <c r="D41" s="416">
        <v>163</v>
      </c>
      <c r="F41" s="228">
        <v>269</v>
      </c>
      <c r="G41" s="222" t="s">
        <v>318</v>
      </c>
      <c r="H41" s="417">
        <f t="shared" si="0"/>
        <v>199</v>
      </c>
      <c r="I41" s="421">
        <f t="shared" si="1"/>
        <v>9.8171784837047166E-2</v>
      </c>
      <c r="K41" s="224">
        <v>2027059</v>
      </c>
    </row>
    <row r="42" spans="1:11" ht="12" customHeight="1" x14ac:dyDescent="0.2">
      <c r="A42" s="232" t="s">
        <v>702</v>
      </c>
      <c r="B42" s="414" t="s">
        <v>703</v>
      </c>
      <c r="C42" s="415">
        <v>204.5</v>
      </c>
      <c r="D42" s="416">
        <v>163</v>
      </c>
      <c r="F42" s="228">
        <v>271</v>
      </c>
      <c r="G42" s="222" t="s">
        <v>222</v>
      </c>
      <c r="H42" s="417">
        <f t="shared" si="0"/>
        <v>143.5</v>
      </c>
      <c r="I42" s="421">
        <f t="shared" si="1"/>
        <v>3.9863115339965706E-2</v>
      </c>
      <c r="K42" s="224">
        <v>3599819</v>
      </c>
    </row>
    <row r="43" spans="1:11" ht="12" customHeight="1" x14ac:dyDescent="0.2">
      <c r="A43" s="232" t="s">
        <v>704</v>
      </c>
      <c r="B43" s="414" t="s">
        <v>705</v>
      </c>
      <c r="C43" s="415">
        <v>75.5</v>
      </c>
      <c r="D43" s="416">
        <v>163</v>
      </c>
      <c r="F43" s="228">
        <v>272</v>
      </c>
      <c r="G43" s="222" t="s">
        <v>223</v>
      </c>
      <c r="H43" s="417">
        <f t="shared" si="0"/>
        <v>567.9</v>
      </c>
      <c r="I43" s="421">
        <f t="shared" si="1"/>
        <v>0.12299678116189183</v>
      </c>
      <c r="K43" s="224">
        <v>4617194</v>
      </c>
    </row>
    <row r="44" spans="1:11" ht="12" customHeight="1" x14ac:dyDescent="0.2">
      <c r="A44" s="232" t="s">
        <v>706</v>
      </c>
      <c r="B44" s="414" t="s">
        <v>707</v>
      </c>
      <c r="C44" s="415">
        <v>366.8</v>
      </c>
      <c r="D44" s="416">
        <v>164</v>
      </c>
      <c r="F44" s="228">
        <v>281</v>
      </c>
      <c r="G44" s="222" t="s">
        <v>322</v>
      </c>
      <c r="H44" s="417">
        <f t="shared" si="0"/>
        <v>949.1</v>
      </c>
      <c r="I44" s="421">
        <f t="shared" si="1"/>
        <v>0.20222345659993995</v>
      </c>
      <c r="K44" s="224">
        <v>4693323</v>
      </c>
    </row>
    <row r="45" spans="1:11" ht="12" customHeight="1" x14ac:dyDescent="0.2">
      <c r="A45" s="232" t="s">
        <v>708</v>
      </c>
      <c r="B45" s="414" t="s">
        <v>709</v>
      </c>
      <c r="C45" s="415">
        <v>289.39999999999998</v>
      </c>
      <c r="D45" s="416">
        <v>164</v>
      </c>
      <c r="F45" s="228">
        <v>289</v>
      </c>
      <c r="G45" s="222" t="s">
        <v>224</v>
      </c>
      <c r="H45" s="417">
        <f t="shared" si="0"/>
        <v>2156</v>
      </c>
      <c r="I45" s="421">
        <f t="shared" si="1"/>
        <v>0.29320910841311587</v>
      </c>
      <c r="K45" s="224">
        <v>7353114</v>
      </c>
    </row>
    <row r="46" spans="1:11" ht="12" customHeight="1" x14ac:dyDescent="0.2">
      <c r="A46" s="232" t="s">
        <v>710</v>
      </c>
      <c r="B46" s="414" t="s">
        <v>289</v>
      </c>
      <c r="C46" s="415">
        <v>994.9</v>
      </c>
      <c r="D46" s="416">
        <v>191</v>
      </c>
      <c r="F46" s="228">
        <v>291</v>
      </c>
      <c r="G46" s="222" t="s">
        <v>194</v>
      </c>
      <c r="H46" s="417">
        <f t="shared" si="0"/>
        <v>2122.4</v>
      </c>
      <c r="I46" s="421">
        <f t="shared" si="1"/>
        <v>0.20420268444171627</v>
      </c>
      <c r="K46" s="224">
        <v>10393595</v>
      </c>
    </row>
    <row r="47" spans="1:11" ht="12" customHeight="1" x14ac:dyDescent="0.2">
      <c r="A47" s="232" t="s">
        <v>711</v>
      </c>
      <c r="B47" s="414" t="s">
        <v>209</v>
      </c>
      <c r="C47" s="415">
        <v>27.2</v>
      </c>
      <c r="D47" s="416">
        <v>201</v>
      </c>
      <c r="F47" s="228">
        <v>301</v>
      </c>
      <c r="G47" s="222" t="s">
        <v>195</v>
      </c>
      <c r="H47" s="417">
        <f t="shared" si="0"/>
        <v>3881.0999999999995</v>
      </c>
      <c r="I47" s="421">
        <f t="shared" si="1"/>
        <v>0.23473320878258189</v>
      </c>
      <c r="K47" s="224">
        <v>16534090</v>
      </c>
    </row>
    <row r="48" spans="1:11" ht="12" customHeight="1" x14ac:dyDescent="0.2">
      <c r="A48" s="232" t="s">
        <v>712</v>
      </c>
      <c r="B48" s="414" t="s">
        <v>713</v>
      </c>
      <c r="C48" s="415">
        <v>21.8</v>
      </c>
      <c r="D48" s="416">
        <v>202</v>
      </c>
      <c r="F48" s="228">
        <v>311</v>
      </c>
      <c r="G48" s="222" t="s">
        <v>196</v>
      </c>
      <c r="H48" s="417">
        <f t="shared" si="0"/>
        <v>1287.0999999999999</v>
      </c>
      <c r="I48" s="421">
        <f t="shared" si="1"/>
        <v>0.22551369148970093</v>
      </c>
      <c r="K48" s="224">
        <v>5707414</v>
      </c>
    </row>
    <row r="49" spans="1:11" ht="12" customHeight="1" x14ac:dyDescent="0.2">
      <c r="A49" s="232" t="s">
        <v>714</v>
      </c>
      <c r="B49" s="414" t="s">
        <v>715</v>
      </c>
      <c r="C49" s="415">
        <v>182.2</v>
      </c>
      <c r="D49" s="416">
        <v>202</v>
      </c>
      <c r="F49" s="228">
        <v>321</v>
      </c>
      <c r="G49" s="222" t="s">
        <v>328</v>
      </c>
      <c r="H49" s="417">
        <f t="shared" si="0"/>
        <v>704.3</v>
      </c>
      <c r="I49" s="421">
        <f t="shared" si="1"/>
        <v>0.13116347759205235</v>
      </c>
      <c r="K49" s="224">
        <v>5369635</v>
      </c>
    </row>
    <row r="50" spans="1:11" ht="12" customHeight="1" x14ac:dyDescent="0.2">
      <c r="A50" s="232" t="s">
        <v>716</v>
      </c>
      <c r="B50" s="414" t="s">
        <v>294</v>
      </c>
      <c r="C50" s="415">
        <v>34.6</v>
      </c>
      <c r="D50" s="416">
        <v>203</v>
      </c>
      <c r="F50" s="228">
        <v>329</v>
      </c>
      <c r="G50" s="222" t="s">
        <v>330</v>
      </c>
      <c r="H50" s="417">
        <f t="shared" si="0"/>
        <v>1625</v>
      </c>
      <c r="I50" s="421">
        <f t="shared" si="1"/>
        <v>0.21337360076157963</v>
      </c>
      <c r="K50" s="224">
        <v>7615750</v>
      </c>
    </row>
    <row r="51" spans="1:11" ht="12" customHeight="1" x14ac:dyDescent="0.2">
      <c r="A51" s="232" t="s">
        <v>717</v>
      </c>
      <c r="B51" s="414" t="s">
        <v>718</v>
      </c>
      <c r="C51" s="415">
        <v>143.6</v>
      </c>
      <c r="D51" s="416">
        <v>204</v>
      </c>
      <c r="F51" s="228">
        <v>331</v>
      </c>
      <c r="G51" s="222" t="s">
        <v>332</v>
      </c>
      <c r="H51" s="417">
        <f t="shared" si="0"/>
        <v>1455.5</v>
      </c>
      <c r="I51" s="421">
        <f t="shared" si="1"/>
        <v>0.17867676078858383</v>
      </c>
      <c r="K51" s="224">
        <v>8145995</v>
      </c>
    </row>
    <row r="52" spans="1:11" ht="12" customHeight="1" x14ac:dyDescent="0.2">
      <c r="A52" s="232" t="s">
        <v>719</v>
      </c>
      <c r="B52" s="414" t="s">
        <v>720</v>
      </c>
      <c r="C52" s="415">
        <v>51.5</v>
      </c>
      <c r="D52" s="416">
        <v>204</v>
      </c>
      <c r="F52" s="228">
        <v>332</v>
      </c>
      <c r="G52" s="222" t="s">
        <v>334</v>
      </c>
      <c r="H52" s="417">
        <f t="shared" si="0"/>
        <v>319.7</v>
      </c>
      <c r="I52" s="421">
        <f t="shared" si="1"/>
        <v>0.11732265086804816</v>
      </c>
      <c r="K52" s="224">
        <v>2724964</v>
      </c>
    </row>
    <row r="53" spans="1:11" ht="12" customHeight="1" x14ac:dyDescent="0.2">
      <c r="A53" s="232" t="s">
        <v>721</v>
      </c>
      <c r="B53" s="414" t="s">
        <v>722</v>
      </c>
      <c r="C53" s="415">
        <v>155.5</v>
      </c>
      <c r="D53" s="416">
        <v>204</v>
      </c>
      <c r="F53" s="228">
        <v>333</v>
      </c>
      <c r="G53" s="222" t="s">
        <v>336</v>
      </c>
      <c r="H53" s="417">
        <f t="shared" si="0"/>
        <v>427.7</v>
      </c>
      <c r="I53" s="421">
        <f t="shared" si="1"/>
        <v>0.19262190980772936</v>
      </c>
      <c r="K53" s="224">
        <v>2220412</v>
      </c>
    </row>
    <row r="54" spans="1:11" ht="12" customHeight="1" x14ac:dyDescent="0.2">
      <c r="A54" s="232" t="s">
        <v>723</v>
      </c>
      <c r="B54" s="414" t="s">
        <v>210</v>
      </c>
      <c r="C54" s="415">
        <v>147.19999999999999</v>
      </c>
      <c r="D54" s="416">
        <v>205</v>
      </c>
      <c r="F54" s="228">
        <v>339</v>
      </c>
      <c r="G54" s="222" t="s">
        <v>338</v>
      </c>
      <c r="H54" s="417">
        <f t="shared" si="0"/>
        <v>393.7</v>
      </c>
      <c r="I54" s="421">
        <f t="shared" si="1"/>
        <v>0.15660034454462393</v>
      </c>
      <c r="K54" s="224">
        <v>2514043</v>
      </c>
    </row>
    <row r="55" spans="1:11" ht="12" customHeight="1" x14ac:dyDescent="0.2">
      <c r="A55" s="232" t="s">
        <v>724</v>
      </c>
      <c r="B55" s="414" t="s">
        <v>211</v>
      </c>
      <c r="C55" s="415">
        <v>54.1</v>
      </c>
      <c r="D55" s="416">
        <v>206</v>
      </c>
      <c r="F55" s="228">
        <v>341</v>
      </c>
      <c r="G55" s="222" t="s">
        <v>340</v>
      </c>
      <c r="H55" s="417">
        <f t="shared" si="0"/>
        <v>513.4</v>
      </c>
      <c r="I55" s="421">
        <f t="shared" si="1"/>
        <v>0.16764218483416191</v>
      </c>
      <c r="K55" s="224">
        <v>3062475</v>
      </c>
    </row>
    <row r="56" spans="1:11" ht="12" customHeight="1" x14ac:dyDescent="0.2">
      <c r="A56" s="232" t="s">
        <v>725</v>
      </c>
      <c r="B56" s="414" t="s">
        <v>300</v>
      </c>
      <c r="C56" s="415">
        <v>798.1</v>
      </c>
      <c r="D56" s="416">
        <v>207</v>
      </c>
      <c r="F56" s="228">
        <v>342</v>
      </c>
      <c r="G56" s="222" t="s">
        <v>342</v>
      </c>
      <c r="H56" s="417">
        <f t="shared" si="0"/>
        <v>214.8</v>
      </c>
      <c r="I56" s="421">
        <f t="shared" si="1"/>
        <v>0.12437868561607983</v>
      </c>
      <c r="K56" s="224">
        <v>1726984</v>
      </c>
    </row>
    <row r="57" spans="1:11" ht="12" customHeight="1" x14ac:dyDescent="0.2">
      <c r="A57" s="232" t="s">
        <v>726</v>
      </c>
      <c r="B57" s="414" t="s">
        <v>727</v>
      </c>
      <c r="C57" s="415">
        <v>107.6</v>
      </c>
      <c r="D57" s="416">
        <v>208</v>
      </c>
      <c r="F57" s="228">
        <v>351</v>
      </c>
      <c r="G57" s="222" t="s">
        <v>344</v>
      </c>
      <c r="H57" s="417">
        <f t="shared" si="0"/>
        <v>945.3</v>
      </c>
      <c r="I57" s="421">
        <f t="shared" si="1"/>
        <v>6.5422805173197762E-2</v>
      </c>
      <c r="K57" s="224">
        <v>14449090</v>
      </c>
    </row>
    <row r="58" spans="1:11" ht="12" customHeight="1" x14ac:dyDescent="0.2">
      <c r="A58" s="232" t="s">
        <v>728</v>
      </c>
      <c r="B58" s="414" t="s">
        <v>729</v>
      </c>
      <c r="C58" s="415">
        <v>176.2</v>
      </c>
      <c r="D58" s="416">
        <v>208</v>
      </c>
      <c r="F58" s="228">
        <v>352</v>
      </c>
      <c r="G58" s="222" t="s">
        <v>346</v>
      </c>
      <c r="H58" s="417">
        <f t="shared" si="0"/>
        <v>316.10000000000002</v>
      </c>
      <c r="I58" s="421">
        <f t="shared" si="1"/>
        <v>8.6917882536297356E-2</v>
      </c>
      <c r="K58" s="224">
        <v>3636766</v>
      </c>
    </row>
    <row r="59" spans="1:11" ht="12" customHeight="1" x14ac:dyDescent="0.2">
      <c r="A59" s="232" t="s">
        <v>730</v>
      </c>
      <c r="B59" s="414" t="s">
        <v>731</v>
      </c>
      <c r="C59" s="415">
        <v>121.8</v>
      </c>
      <c r="D59" s="416">
        <v>208</v>
      </c>
      <c r="F59" s="228">
        <v>353</v>
      </c>
      <c r="G59" s="222" t="s">
        <v>225</v>
      </c>
      <c r="H59" s="417">
        <f t="shared" si="0"/>
        <v>3589.2</v>
      </c>
      <c r="I59" s="421">
        <f t="shared" si="1"/>
        <v>0.15790601107955365</v>
      </c>
      <c r="K59" s="224">
        <v>22729977</v>
      </c>
    </row>
    <row r="60" spans="1:11" ht="12" customHeight="1" x14ac:dyDescent="0.2">
      <c r="A60" s="232" t="s">
        <v>732</v>
      </c>
      <c r="B60" s="414" t="s">
        <v>733</v>
      </c>
      <c r="C60" s="415">
        <v>29.8</v>
      </c>
      <c r="D60" s="416">
        <v>208</v>
      </c>
      <c r="F60" s="228">
        <v>354</v>
      </c>
      <c r="G60" s="222" t="s">
        <v>226</v>
      </c>
      <c r="H60" s="417">
        <f t="shared" si="0"/>
        <v>353.6</v>
      </c>
      <c r="I60" s="421">
        <f t="shared" si="1"/>
        <v>0.15246781402721138</v>
      </c>
      <c r="K60" s="224">
        <v>2319178</v>
      </c>
    </row>
    <row r="61" spans="1:11" ht="12" customHeight="1" x14ac:dyDescent="0.2">
      <c r="A61" s="232" t="s">
        <v>734</v>
      </c>
      <c r="B61" s="414" t="s">
        <v>735</v>
      </c>
      <c r="C61" s="415">
        <v>389.1</v>
      </c>
      <c r="D61" s="416">
        <v>208</v>
      </c>
      <c r="F61" s="228">
        <v>359</v>
      </c>
      <c r="G61" s="222" t="s">
        <v>227</v>
      </c>
      <c r="H61" s="417">
        <f t="shared" si="0"/>
        <v>647</v>
      </c>
      <c r="I61" s="421">
        <f t="shared" si="1"/>
        <v>0.15589091779994785</v>
      </c>
      <c r="K61" s="224">
        <v>4150338</v>
      </c>
    </row>
    <row r="62" spans="1:11" ht="12" customHeight="1" x14ac:dyDescent="0.2">
      <c r="A62" s="232" t="s">
        <v>736</v>
      </c>
      <c r="B62" s="414" t="s">
        <v>212</v>
      </c>
      <c r="C62" s="415">
        <v>117.4</v>
      </c>
      <c r="D62" s="416">
        <v>211</v>
      </c>
      <c r="F62" s="228">
        <v>391</v>
      </c>
      <c r="G62" s="222" t="s">
        <v>0</v>
      </c>
      <c r="H62" s="417">
        <f t="shared" si="0"/>
        <v>776.5</v>
      </c>
      <c r="I62" s="421">
        <f t="shared" si="1"/>
        <v>0.22189987443296225</v>
      </c>
      <c r="K62" s="224">
        <v>3499326</v>
      </c>
    </row>
    <row r="63" spans="1:11" ht="12" customHeight="1" x14ac:dyDescent="0.2">
      <c r="A63" s="232" t="s">
        <v>737</v>
      </c>
      <c r="B63" s="414" t="s">
        <v>213</v>
      </c>
      <c r="C63" s="415">
        <v>44.7</v>
      </c>
      <c r="D63" s="416">
        <v>212</v>
      </c>
      <c r="F63" s="228">
        <v>392</v>
      </c>
      <c r="G63" s="222" t="s">
        <v>352</v>
      </c>
      <c r="H63" s="417">
        <f t="shared" si="0"/>
        <v>195.4</v>
      </c>
      <c r="I63" s="421">
        <f t="shared" si="1"/>
        <v>0.21368900048446379</v>
      </c>
      <c r="K63" s="224">
        <v>914413</v>
      </c>
    </row>
    <row r="64" spans="1:11" ht="12" customHeight="1" x14ac:dyDescent="0.2">
      <c r="A64" s="232" t="s">
        <v>738</v>
      </c>
      <c r="B64" s="414" t="s">
        <v>214</v>
      </c>
      <c r="C64" s="415">
        <v>2138.1999999999998</v>
      </c>
      <c r="D64" s="416">
        <v>221</v>
      </c>
      <c r="F64" s="228">
        <v>411</v>
      </c>
      <c r="G64" s="222" t="s">
        <v>228</v>
      </c>
      <c r="H64" s="417">
        <f t="shared" si="0"/>
        <v>8810.4000000000015</v>
      </c>
      <c r="I64" s="421">
        <f t="shared" si="1"/>
        <v>0.28621516503762084</v>
      </c>
      <c r="K64" s="224">
        <v>30782436</v>
      </c>
    </row>
    <row r="65" spans="1:11" ht="12" customHeight="1" x14ac:dyDescent="0.2">
      <c r="A65" s="232" t="s">
        <v>739</v>
      </c>
      <c r="B65" s="414" t="s">
        <v>740</v>
      </c>
      <c r="C65" s="415">
        <v>127.7</v>
      </c>
      <c r="D65" s="416">
        <v>222</v>
      </c>
      <c r="F65" s="228">
        <v>412</v>
      </c>
      <c r="G65" s="222" t="s">
        <v>229</v>
      </c>
      <c r="H65" s="417">
        <f t="shared" si="0"/>
        <v>4654.8999999999996</v>
      </c>
      <c r="I65" s="421">
        <f t="shared" si="1"/>
        <v>0.29990460187243712</v>
      </c>
      <c r="K65" s="224">
        <v>15521269</v>
      </c>
    </row>
    <row r="66" spans="1:11" ht="12" customHeight="1" x14ac:dyDescent="0.2">
      <c r="A66" s="232" t="s">
        <v>741</v>
      </c>
      <c r="B66" s="414" t="s">
        <v>742</v>
      </c>
      <c r="C66" s="415">
        <v>455.6</v>
      </c>
      <c r="D66" s="416">
        <v>222</v>
      </c>
      <c r="F66" s="228">
        <v>413</v>
      </c>
      <c r="G66" s="222" t="s">
        <v>356</v>
      </c>
      <c r="H66" s="417">
        <f t="shared" si="0"/>
        <v>3828.7</v>
      </c>
      <c r="I66" s="421">
        <f t="shared" si="1"/>
        <v>0.28972083902283252</v>
      </c>
      <c r="K66" s="224">
        <v>13215135</v>
      </c>
    </row>
    <row r="67" spans="1:11" ht="12" customHeight="1" x14ac:dyDescent="0.2">
      <c r="A67" s="232" t="s">
        <v>743</v>
      </c>
      <c r="B67" s="414" t="s">
        <v>744</v>
      </c>
      <c r="C67" s="415">
        <v>24.4</v>
      </c>
      <c r="D67" s="416">
        <v>231</v>
      </c>
      <c r="F67" s="228">
        <v>419</v>
      </c>
      <c r="G67" s="222" t="s">
        <v>358</v>
      </c>
      <c r="H67" s="417">
        <f t="shared" si="0"/>
        <v>3317.3</v>
      </c>
      <c r="I67" s="421">
        <f t="shared" si="1"/>
        <v>0.35412334376641291</v>
      </c>
      <c r="K67" s="224">
        <v>9367640</v>
      </c>
    </row>
    <row r="68" spans="1:11" ht="12" customHeight="1" x14ac:dyDescent="0.2">
      <c r="A68" s="232" t="s">
        <v>745</v>
      </c>
      <c r="B68" s="414" t="s">
        <v>746</v>
      </c>
      <c r="C68" s="415">
        <v>66.3</v>
      </c>
      <c r="D68" s="416">
        <v>231</v>
      </c>
      <c r="F68" s="228">
        <v>461</v>
      </c>
      <c r="G68" s="222" t="s">
        <v>573</v>
      </c>
      <c r="H68" s="417">
        <f t="shared" ref="H68:H110" si="2">SUMIF($D$3:$D$190,F68,$C$3:$C$190)</f>
        <v>977.1</v>
      </c>
      <c r="I68" s="421">
        <f t="shared" ref="I68:I110" si="3">+H68*1000/K68</f>
        <v>4.8830025883262004E-2</v>
      </c>
      <c r="K68" s="224">
        <v>20010229</v>
      </c>
    </row>
    <row r="69" spans="1:11" ht="12" customHeight="1" x14ac:dyDescent="0.2">
      <c r="A69" s="232" t="s">
        <v>747</v>
      </c>
      <c r="B69" s="414" t="s">
        <v>216</v>
      </c>
      <c r="C69" s="415">
        <v>230.6</v>
      </c>
      <c r="D69" s="416">
        <v>251</v>
      </c>
      <c r="F69" s="228">
        <v>462</v>
      </c>
      <c r="G69" s="222" t="s">
        <v>230</v>
      </c>
      <c r="H69" s="417">
        <f t="shared" si="2"/>
        <v>223.4</v>
      </c>
      <c r="I69" s="421">
        <f t="shared" si="3"/>
        <v>6.8900154300569366E-2</v>
      </c>
      <c r="K69" s="224">
        <v>3242373</v>
      </c>
    </row>
    <row r="70" spans="1:11" ht="12" customHeight="1" x14ac:dyDescent="0.2">
      <c r="A70" s="232" t="s">
        <v>748</v>
      </c>
      <c r="B70" s="414" t="s">
        <v>217</v>
      </c>
      <c r="C70" s="415">
        <v>463.3</v>
      </c>
      <c r="D70" s="416">
        <v>252</v>
      </c>
      <c r="F70" s="228">
        <v>471</v>
      </c>
      <c r="G70" s="222" t="s">
        <v>231</v>
      </c>
      <c r="H70" s="417">
        <f t="shared" si="2"/>
        <v>454.1</v>
      </c>
      <c r="I70" s="421">
        <f t="shared" si="3"/>
        <v>0.10023373155327409</v>
      </c>
      <c r="K70" s="224">
        <v>4530411</v>
      </c>
    </row>
    <row r="71" spans="1:11" ht="12" customHeight="1" x14ac:dyDescent="0.2">
      <c r="A71" s="232" t="s">
        <v>749</v>
      </c>
      <c r="B71" s="414" t="s">
        <v>218</v>
      </c>
      <c r="C71" s="415">
        <v>149.30000000000001</v>
      </c>
      <c r="D71" s="416">
        <v>253</v>
      </c>
      <c r="F71" s="228">
        <v>481</v>
      </c>
      <c r="G71" s="222" t="s">
        <v>232</v>
      </c>
      <c r="H71" s="417">
        <f t="shared" si="2"/>
        <v>2375.1999999999998</v>
      </c>
      <c r="I71" s="421">
        <f t="shared" si="3"/>
        <v>0.39637422386031979</v>
      </c>
      <c r="K71" s="224">
        <v>5992317</v>
      </c>
    </row>
    <row r="72" spans="1:11" ht="12" customHeight="1" x14ac:dyDescent="0.2">
      <c r="A72" s="232" t="s">
        <v>750</v>
      </c>
      <c r="B72" s="414" t="s">
        <v>751</v>
      </c>
      <c r="C72" s="415">
        <v>67.900000000000006</v>
      </c>
      <c r="D72" s="416">
        <v>259</v>
      </c>
      <c r="F72" s="228">
        <v>511</v>
      </c>
      <c r="G72" s="222" t="s">
        <v>2</v>
      </c>
      <c r="H72" s="417">
        <f t="shared" si="2"/>
        <v>34075.699999999997</v>
      </c>
      <c r="I72" s="421">
        <f t="shared" si="3"/>
        <v>0.36751859411748072</v>
      </c>
      <c r="K72" s="224">
        <v>92718302</v>
      </c>
    </row>
    <row r="73" spans="1:11" ht="12" customHeight="1" x14ac:dyDescent="0.2">
      <c r="A73" s="232" t="s">
        <v>752</v>
      </c>
      <c r="B73" s="414" t="s">
        <v>219</v>
      </c>
      <c r="C73" s="415">
        <v>354</v>
      </c>
      <c r="D73" s="416">
        <v>259</v>
      </c>
      <c r="F73" s="228">
        <v>531</v>
      </c>
      <c r="G73" s="222" t="s">
        <v>3</v>
      </c>
      <c r="H73" s="417">
        <f t="shared" si="2"/>
        <v>9101.2999999999993</v>
      </c>
      <c r="I73" s="421">
        <f t="shared" si="3"/>
        <v>0.25049276034831136</v>
      </c>
      <c r="K73" s="224">
        <v>36333585</v>
      </c>
    </row>
    <row r="74" spans="1:11" ht="12" customHeight="1" x14ac:dyDescent="0.2">
      <c r="A74" s="232" t="s">
        <v>753</v>
      </c>
      <c r="B74" s="414" t="s">
        <v>220</v>
      </c>
      <c r="C74" s="415">
        <v>164.1</v>
      </c>
      <c r="D74" s="416">
        <v>261</v>
      </c>
      <c r="F74" s="228">
        <v>551</v>
      </c>
      <c r="G74" s="222" t="s">
        <v>233</v>
      </c>
      <c r="H74" s="417">
        <f t="shared" si="2"/>
        <v>3821.8</v>
      </c>
      <c r="I74" s="421">
        <f t="shared" si="3"/>
        <v>0.16332994447987054</v>
      </c>
      <c r="K74" s="224">
        <v>23399261</v>
      </c>
    </row>
    <row r="75" spans="1:11" ht="12" customHeight="1" x14ac:dyDescent="0.2">
      <c r="A75" s="232" t="s">
        <v>754</v>
      </c>
      <c r="B75" s="414" t="s">
        <v>755</v>
      </c>
      <c r="C75" s="415">
        <v>0</v>
      </c>
      <c r="D75" s="416">
        <v>261</v>
      </c>
      <c r="F75" s="228">
        <v>552</v>
      </c>
      <c r="G75" s="222" t="s">
        <v>234</v>
      </c>
      <c r="H75" s="417">
        <f t="shared" si="2"/>
        <v>1365.2</v>
      </c>
      <c r="I75" s="421">
        <f t="shared" si="3"/>
        <v>9.1409177730522775E-2</v>
      </c>
      <c r="K75" s="224">
        <v>14935043</v>
      </c>
    </row>
    <row r="76" spans="1:11" ht="12" customHeight="1" x14ac:dyDescent="0.2">
      <c r="A76" s="232" t="s">
        <v>756</v>
      </c>
      <c r="B76" s="414" t="s">
        <v>757</v>
      </c>
      <c r="C76" s="415">
        <v>319.7</v>
      </c>
      <c r="D76" s="416">
        <v>262</v>
      </c>
      <c r="F76" s="228">
        <v>553</v>
      </c>
      <c r="G76" s="222" t="s">
        <v>368</v>
      </c>
      <c r="H76" s="417">
        <f t="shared" si="2"/>
        <v>0</v>
      </c>
      <c r="I76" s="421">
        <f t="shared" si="3"/>
        <v>0</v>
      </c>
      <c r="K76" s="224">
        <v>52214289</v>
      </c>
    </row>
    <row r="77" spans="1:11" ht="12" customHeight="1" x14ac:dyDescent="0.2">
      <c r="A77" s="232" t="s">
        <v>758</v>
      </c>
      <c r="B77" s="414" t="s">
        <v>759</v>
      </c>
      <c r="C77" s="415">
        <v>86.3</v>
      </c>
      <c r="D77" s="416">
        <v>262</v>
      </c>
      <c r="F77" s="228">
        <v>571</v>
      </c>
      <c r="G77" s="222" t="s">
        <v>235</v>
      </c>
      <c r="H77" s="417">
        <f t="shared" si="2"/>
        <v>1120.8</v>
      </c>
      <c r="I77" s="421">
        <f t="shared" si="3"/>
        <v>0.23211802729499245</v>
      </c>
      <c r="K77" s="224">
        <v>4828578</v>
      </c>
    </row>
    <row r="78" spans="1:11" ht="12" customHeight="1" x14ac:dyDescent="0.2">
      <c r="A78" s="232" t="s">
        <v>760</v>
      </c>
      <c r="B78" s="414" t="s">
        <v>761</v>
      </c>
      <c r="C78" s="415">
        <v>266.2</v>
      </c>
      <c r="D78" s="416">
        <v>262</v>
      </c>
      <c r="F78" s="228">
        <v>572</v>
      </c>
      <c r="G78" s="222" t="s">
        <v>371</v>
      </c>
      <c r="H78" s="417">
        <f t="shared" si="2"/>
        <v>7921.4</v>
      </c>
      <c r="I78" s="421">
        <f t="shared" si="3"/>
        <v>0.49551962408217615</v>
      </c>
      <c r="K78" s="224">
        <v>15986047</v>
      </c>
    </row>
    <row r="79" spans="1:11" ht="12" customHeight="1" x14ac:dyDescent="0.2">
      <c r="A79" s="232" t="s">
        <v>762</v>
      </c>
      <c r="B79" s="414" t="s">
        <v>316</v>
      </c>
      <c r="C79" s="415">
        <v>282.3</v>
      </c>
      <c r="D79" s="416">
        <v>263</v>
      </c>
      <c r="F79" s="228">
        <v>573</v>
      </c>
      <c r="G79" s="222" t="s">
        <v>236</v>
      </c>
      <c r="H79" s="417">
        <f t="shared" si="2"/>
        <v>0</v>
      </c>
      <c r="I79" s="421">
        <f t="shared" si="3"/>
        <v>0</v>
      </c>
      <c r="K79" s="224">
        <v>9849179</v>
      </c>
    </row>
    <row r="80" spans="1:11" ht="12" customHeight="1" x14ac:dyDescent="0.2">
      <c r="A80" s="232" t="s">
        <v>763</v>
      </c>
      <c r="B80" s="414" t="s">
        <v>318</v>
      </c>
      <c r="C80" s="415">
        <v>199</v>
      </c>
      <c r="D80" s="416">
        <v>269</v>
      </c>
      <c r="F80" s="228">
        <v>574</v>
      </c>
      <c r="G80" s="222" t="s">
        <v>237</v>
      </c>
      <c r="H80" s="417">
        <f t="shared" si="2"/>
        <v>715.09999999999991</v>
      </c>
      <c r="I80" s="421">
        <f t="shared" si="3"/>
        <v>0.13079926748020357</v>
      </c>
      <c r="K80" s="224">
        <v>5467156</v>
      </c>
    </row>
    <row r="81" spans="1:11" ht="12" customHeight="1" x14ac:dyDescent="0.2">
      <c r="A81" s="232" t="s">
        <v>764</v>
      </c>
      <c r="B81" s="414" t="s">
        <v>222</v>
      </c>
      <c r="C81" s="415">
        <v>143.5</v>
      </c>
      <c r="D81" s="416">
        <v>271</v>
      </c>
      <c r="F81" s="228">
        <v>575</v>
      </c>
      <c r="G81" s="222" t="s">
        <v>238</v>
      </c>
      <c r="H81" s="417">
        <f t="shared" si="2"/>
        <v>275.3</v>
      </c>
      <c r="I81" s="421">
        <f t="shared" si="3"/>
        <v>0.16497783615957007</v>
      </c>
      <c r="K81" s="224">
        <v>1668709</v>
      </c>
    </row>
    <row r="82" spans="1:11" ht="12" customHeight="1" x14ac:dyDescent="0.2">
      <c r="A82" s="232" t="s">
        <v>765</v>
      </c>
      <c r="B82" s="414" t="s">
        <v>766</v>
      </c>
      <c r="C82" s="415">
        <v>0</v>
      </c>
      <c r="D82" s="416">
        <v>271</v>
      </c>
      <c r="F82" s="228">
        <v>576</v>
      </c>
      <c r="G82" s="222" t="s">
        <v>376</v>
      </c>
      <c r="H82" s="417">
        <f t="shared" si="2"/>
        <v>311.8</v>
      </c>
      <c r="I82" s="421">
        <f t="shared" si="3"/>
        <v>0.38410604184760178</v>
      </c>
      <c r="K82" s="224">
        <v>811755</v>
      </c>
    </row>
    <row r="83" spans="1:11" ht="12" customHeight="1" x14ac:dyDescent="0.2">
      <c r="A83" s="232" t="s">
        <v>767</v>
      </c>
      <c r="B83" s="414" t="s">
        <v>768</v>
      </c>
      <c r="C83" s="415">
        <v>132.9</v>
      </c>
      <c r="D83" s="416">
        <v>272</v>
      </c>
      <c r="F83" s="228">
        <v>577</v>
      </c>
      <c r="G83" s="222" t="s">
        <v>239</v>
      </c>
      <c r="H83" s="417">
        <f t="shared" si="2"/>
        <v>823.4</v>
      </c>
      <c r="I83" s="421">
        <f t="shared" si="3"/>
        <v>0.27038955273088849</v>
      </c>
      <c r="K83" s="224">
        <v>3045236</v>
      </c>
    </row>
    <row r="84" spans="1:11" ht="12" customHeight="1" x14ac:dyDescent="0.2">
      <c r="A84" s="232" t="s">
        <v>769</v>
      </c>
      <c r="B84" s="414" t="s">
        <v>770</v>
      </c>
      <c r="C84" s="415">
        <v>435</v>
      </c>
      <c r="D84" s="416">
        <v>272</v>
      </c>
      <c r="F84" s="228">
        <v>578</v>
      </c>
      <c r="G84" s="222" t="s">
        <v>379</v>
      </c>
      <c r="H84" s="417">
        <f t="shared" si="2"/>
        <v>1510.2</v>
      </c>
      <c r="I84" s="421">
        <f t="shared" si="3"/>
        <v>0.22821365767014437</v>
      </c>
      <c r="K84" s="224">
        <v>6617483</v>
      </c>
    </row>
    <row r="85" spans="1:11" ht="12" customHeight="1" x14ac:dyDescent="0.2">
      <c r="A85" s="232" t="s">
        <v>771</v>
      </c>
      <c r="B85" s="414" t="s">
        <v>772</v>
      </c>
      <c r="C85" s="415">
        <v>524.6</v>
      </c>
      <c r="D85" s="416">
        <v>281</v>
      </c>
      <c r="F85" s="228">
        <v>579</v>
      </c>
      <c r="G85" s="222" t="s">
        <v>381</v>
      </c>
      <c r="H85" s="417">
        <f t="shared" si="2"/>
        <v>761.8</v>
      </c>
      <c r="I85" s="421">
        <f t="shared" si="3"/>
        <v>0.49701711440397089</v>
      </c>
      <c r="K85" s="224">
        <v>1532744</v>
      </c>
    </row>
    <row r="86" spans="1:11" ht="12" customHeight="1" x14ac:dyDescent="0.2">
      <c r="A86" s="232" t="s">
        <v>773</v>
      </c>
      <c r="B86" s="414" t="s">
        <v>774</v>
      </c>
      <c r="C86" s="415">
        <v>424.5</v>
      </c>
      <c r="D86" s="416">
        <v>281</v>
      </c>
      <c r="F86" s="228">
        <v>591</v>
      </c>
      <c r="G86" s="222" t="s">
        <v>383</v>
      </c>
      <c r="H86" s="417">
        <f t="shared" si="2"/>
        <v>1027.7</v>
      </c>
      <c r="I86" s="421">
        <f t="shared" si="3"/>
        <v>5.7245107206043283E-2</v>
      </c>
      <c r="K86" s="224">
        <v>17952626</v>
      </c>
    </row>
    <row r="87" spans="1:11" ht="12" customHeight="1" x14ac:dyDescent="0.2">
      <c r="A87" s="232" t="s">
        <v>775</v>
      </c>
      <c r="B87" s="414" t="s">
        <v>776</v>
      </c>
      <c r="C87" s="415">
        <v>103.4</v>
      </c>
      <c r="D87" s="416">
        <v>289</v>
      </c>
      <c r="F87" s="228">
        <v>592</v>
      </c>
      <c r="G87" s="222" t="s">
        <v>240</v>
      </c>
      <c r="H87" s="417">
        <f t="shared" si="2"/>
        <v>613.70000000000005</v>
      </c>
      <c r="I87" s="421">
        <f t="shared" si="3"/>
        <v>0.13959653258317731</v>
      </c>
      <c r="K87" s="224">
        <v>4396241</v>
      </c>
    </row>
    <row r="88" spans="1:11" ht="12" customHeight="1" x14ac:dyDescent="0.2">
      <c r="A88" s="232" t="s">
        <v>777</v>
      </c>
      <c r="B88" s="414" t="s">
        <v>224</v>
      </c>
      <c r="C88" s="415">
        <v>2052.6</v>
      </c>
      <c r="D88" s="416">
        <v>289</v>
      </c>
      <c r="F88" s="228">
        <v>593</v>
      </c>
      <c r="G88" s="222" t="s">
        <v>386</v>
      </c>
      <c r="H88" s="417">
        <f t="shared" si="2"/>
        <v>8065.4</v>
      </c>
      <c r="I88" s="421">
        <f t="shared" si="3"/>
        <v>0.29567986039763577</v>
      </c>
      <c r="K88" s="224">
        <v>27277475</v>
      </c>
    </row>
    <row r="89" spans="1:11" ht="12" customHeight="1" x14ac:dyDescent="0.2">
      <c r="A89" s="232" t="s">
        <v>778</v>
      </c>
      <c r="B89" s="414" t="s">
        <v>779</v>
      </c>
      <c r="C89" s="415">
        <v>319.5</v>
      </c>
      <c r="D89" s="416">
        <v>291</v>
      </c>
      <c r="F89" s="228">
        <v>594</v>
      </c>
      <c r="G89" s="222" t="s">
        <v>388</v>
      </c>
      <c r="H89" s="417">
        <f t="shared" si="2"/>
        <v>1371.7</v>
      </c>
      <c r="I89" s="421">
        <f t="shared" si="3"/>
        <v>0.16282125058875366</v>
      </c>
      <c r="K89" s="224">
        <v>8424576</v>
      </c>
    </row>
    <row r="90" spans="1:11" ht="12" customHeight="1" x14ac:dyDescent="0.2">
      <c r="A90" s="232" t="s">
        <v>780</v>
      </c>
      <c r="B90" s="414" t="s">
        <v>781</v>
      </c>
      <c r="C90" s="415">
        <v>416.2</v>
      </c>
      <c r="D90" s="416">
        <v>291</v>
      </c>
      <c r="F90" s="228">
        <v>595</v>
      </c>
      <c r="G90" s="222" t="s">
        <v>390</v>
      </c>
      <c r="H90" s="417">
        <f t="shared" si="2"/>
        <v>1387.4</v>
      </c>
      <c r="I90" s="421">
        <f t="shared" si="3"/>
        <v>0.20034454525369419</v>
      </c>
      <c r="K90" s="224">
        <v>6925070</v>
      </c>
    </row>
    <row r="91" spans="1:11" ht="12" customHeight="1" x14ac:dyDescent="0.2">
      <c r="A91" s="232" t="s">
        <v>782</v>
      </c>
      <c r="B91" s="414" t="s">
        <v>783</v>
      </c>
      <c r="C91" s="415">
        <v>282.39999999999998</v>
      </c>
      <c r="D91" s="416">
        <v>291</v>
      </c>
      <c r="F91" s="228">
        <v>611</v>
      </c>
      <c r="G91" s="222" t="s">
        <v>4</v>
      </c>
      <c r="H91" s="417">
        <f t="shared" si="2"/>
        <v>10730.4</v>
      </c>
      <c r="I91" s="421">
        <f t="shared" si="3"/>
        <v>0.25172894743546559</v>
      </c>
      <c r="K91" s="224">
        <v>42626802</v>
      </c>
    </row>
    <row r="92" spans="1:11" ht="12" customHeight="1" x14ac:dyDescent="0.2">
      <c r="A92" s="232" t="s">
        <v>784</v>
      </c>
      <c r="B92" s="414" t="s">
        <v>785</v>
      </c>
      <c r="C92" s="415">
        <v>213.2</v>
      </c>
      <c r="D92" s="416">
        <v>291</v>
      </c>
      <c r="F92" s="228">
        <v>631</v>
      </c>
      <c r="G92" s="222" t="s">
        <v>241</v>
      </c>
      <c r="H92" s="417">
        <f t="shared" si="2"/>
        <v>12367.9</v>
      </c>
      <c r="I92" s="421">
        <f t="shared" si="3"/>
        <v>0.48112294879714207</v>
      </c>
      <c r="K92" s="224">
        <v>25706319</v>
      </c>
    </row>
    <row r="93" spans="1:11" ht="12" customHeight="1" x14ac:dyDescent="0.2">
      <c r="A93" s="232" t="s">
        <v>786</v>
      </c>
      <c r="B93" s="414" t="s">
        <v>787</v>
      </c>
      <c r="C93" s="415">
        <v>891.1</v>
      </c>
      <c r="D93" s="416">
        <v>291</v>
      </c>
      <c r="F93" s="228">
        <v>632</v>
      </c>
      <c r="G93" s="222" t="s">
        <v>242</v>
      </c>
      <c r="H93" s="417">
        <f t="shared" si="2"/>
        <v>5643.1</v>
      </c>
      <c r="I93" s="421">
        <f t="shared" si="3"/>
        <v>0.27967413658769202</v>
      </c>
      <c r="K93" s="224">
        <v>20177411</v>
      </c>
    </row>
    <row r="94" spans="1:11" ht="12" customHeight="1" x14ac:dyDescent="0.2">
      <c r="A94" s="232" t="s">
        <v>788</v>
      </c>
      <c r="B94" s="414" t="s">
        <v>789</v>
      </c>
      <c r="C94" s="415">
        <v>141.6</v>
      </c>
      <c r="D94" s="416">
        <v>301</v>
      </c>
      <c r="F94" s="228">
        <v>641</v>
      </c>
      <c r="G94" s="222" t="s">
        <v>395</v>
      </c>
      <c r="H94" s="417">
        <f t="shared" si="2"/>
        <v>18101.2</v>
      </c>
      <c r="I94" s="421">
        <f t="shared" si="3"/>
        <v>0.38931894070026779</v>
      </c>
      <c r="K94" s="224">
        <v>46494527</v>
      </c>
    </row>
    <row r="95" spans="1:11" ht="12" customHeight="1" x14ac:dyDescent="0.2">
      <c r="A95" s="232" t="s">
        <v>790</v>
      </c>
      <c r="B95" s="414" t="s">
        <v>791</v>
      </c>
      <c r="C95" s="415">
        <v>311.7</v>
      </c>
      <c r="D95" s="416">
        <v>301</v>
      </c>
      <c r="F95" s="228">
        <v>642</v>
      </c>
      <c r="G95" s="222" t="s">
        <v>397</v>
      </c>
      <c r="H95" s="417">
        <f t="shared" si="2"/>
        <v>788.9</v>
      </c>
      <c r="I95" s="421">
        <f t="shared" si="3"/>
        <v>0.39649711460269371</v>
      </c>
      <c r="K95" s="224">
        <v>1989674</v>
      </c>
    </row>
    <row r="96" spans="1:11" ht="12" customHeight="1" x14ac:dyDescent="0.2">
      <c r="A96" s="232" t="s">
        <v>792</v>
      </c>
      <c r="B96" s="414" t="s">
        <v>793</v>
      </c>
      <c r="C96" s="415">
        <v>78.099999999999994</v>
      </c>
      <c r="D96" s="416">
        <v>301</v>
      </c>
      <c r="F96" s="228">
        <v>643</v>
      </c>
      <c r="G96" s="222" t="s">
        <v>399</v>
      </c>
      <c r="H96" s="417">
        <f t="shared" si="2"/>
        <v>6249.1</v>
      </c>
      <c r="I96" s="421">
        <f t="shared" si="3"/>
        <v>0.52621872968503169</v>
      </c>
      <c r="K96" s="224">
        <v>11875480</v>
      </c>
    </row>
    <row r="97" spans="1:11" ht="12" customHeight="1" x14ac:dyDescent="0.2">
      <c r="A97" s="232" t="s">
        <v>794</v>
      </c>
      <c r="B97" s="414" t="s">
        <v>795</v>
      </c>
      <c r="C97" s="415">
        <v>321.7</v>
      </c>
      <c r="D97" s="416">
        <v>301</v>
      </c>
      <c r="F97" s="228">
        <v>644</v>
      </c>
      <c r="G97" s="222" t="s">
        <v>401</v>
      </c>
      <c r="H97" s="417">
        <f t="shared" si="2"/>
        <v>6623.1</v>
      </c>
      <c r="I97" s="421">
        <f t="shared" si="3"/>
        <v>0.5710941068341161</v>
      </c>
      <c r="K97" s="224">
        <v>11597213</v>
      </c>
    </row>
    <row r="98" spans="1:11" ht="12" customHeight="1" x14ac:dyDescent="0.2">
      <c r="A98" s="232" t="s">
        <v>796</v>
      </c>
      <c r="B98" s="414" t="s">
        <v>797</v>
      </c>
      <c r="C98" s="415">
        <v>344</v>
      </c>
      <c r="D98" s="416">
        <v>301</v>
      </c>
      <c r="F98" s="228">
        <v>659</v>
      </c>
      <c r="G98" s="222" t="s">
        <v>403</v>
      </c>
      <c r="H98" s="417">
        <f t="shared" si="2"/>
        <v>2278.4</v>
      </c>
      <c r="I98" s="421">
        <f t="shared" si="3"/>
        <v>0.47718381127112186</v>
      </c>
      <c r="K98" s="224">
        <v>4774680</v>
      </c>
    </row>
    <row r="99" spans="1:11" ht="12" customHeight="1" x14ac:dyDescent="0.2">
      <c r="A99" s="232" t="s">
        <v>798</v>
      </c>
      <c r="B99" s="414" t="s">
        <v>799</v>
      </c>
      <c r="C99" s="415">
        <v>1026.3</v>
      </c>
      <c r="D99" s="416">
        <v>301</v>
      </c>
      <c r="F99" s="228">
        <v>661</v>
      </c>
      <c r="G99" s="222" t="s">
        <v>243</v>
      </c>
      <c r="H99" s="417">
        <f t="shared" si="2"/>
        <v>936.1</v>
      </c>
      <c r="I99" s="421">
        <f t="shared" si="3"/>
        <v>0.10550173337961689</v>
      </c>
      <c r="K99" s="224">
        <v>8872840</v>
      </c>
    </row>
    <row r="100" spans="1:11" ht="12" customHeight="1" x14ac:dyDescent="0.2">
      <c r="A100" s="232" t="s">
        <v>800</v>
      </c>
      <c r="B100" s="414" t="s">
        <v>801</v>
      </c>
      <c r="C100" s="415">
        <v>534.20000000000005</v>
      </c>
      <c r="D100" s="416">
        <v>301</v>
      </c>
      <c r="F100" s="228">
        <v>662</v>
      </c>
      <c r="G100" s="222" t="s">
        <v>244</v>
      </c>
      <c r="H100" s="417">
        <f t="shared" si="2"/>
        <v>639.9</v>
      </c>
      <c r="I100" s="421">
        <f t="shared" si="3"/>
        <v>7.7839480612750839E-2</v>
      </c>
      <c r="K100" s="224">
        <v>8220764</v>
      </c>
    </row>
    <row r="101" spans="1:11" ht="12" customHeight="1" x14ac:dyDescent="0.2">
      <c r="A101" s="232" t="s">
        <v>802</v>
      </c>
      <c r="B101" s="414" t="s">
        <v>803</v>
      </c>
      <c r="C101" s="415">
        <v>1123.5</v>
      </c>
      <c r="D101" s="416">
        <v>301</v>
      </c>
      <c r="F101" s="228">
        <v>663</v>
      </c>
      <c r="G101" s="222" t="s">
        <v>245</v>
      </c>
      <c r="H101" s="417">
        <f t="shared" si="2"/>
        <v>2830.2</v>
      </c>
      <c r="I101" s="421">
        <f t="shared" si="3"/>
        <v>0.21711005512901602</v>
      </c>
      <c r="K101" s="224">
        <v>13035785</v>
      </c>
    </row>
    <row r="102" spans="1:11" ht="12" customHeight="1" x14ac:dyDescent="0.2">
      <c r="A102" s="232" t="s">
        <v>804</v>
      </c>
      <c r="B102" s="414" t="s">
        <v>805</v>
      </c>
      <c r="C102" s="415">
        <v>203.4</v>
      </c>
      <c r="D102" s="416">
        <v>311</v>
      </c>
      <c r="F102" s="228">
        <v>669</v>
      </c>
      <c r="G102" s="222" t="s">
        <v>408</v>
      </c>
      <c r="H102" s="417">
        <f t="shared" si="2"/>
        <v>20960.3</v>
      </c>
      <c r="I102" s="421">
        <f t="shared" si="3"/>
        <v>0.38502434702247357</v>
      </c>
      <c r="K102" s="224">
        <v>54438895</v>
      </c>
    </row>
    <row r="103" spans="1:11" ht="12" customHeight="1" x14ac:dyDescent="0.2">
      <c r="A103" s="232" t="s">
        <v>806</v>
      </c>
      <c r="B103" s="414" t="s">
        <v>807</v>
      </c>
      <c r="C103" s="415">
        <v>172.9</v>
      </c>
      <c r="D103" s="416">
        <v>311</v>
      </c>
      <c r="F103" s="228">
        <v>671</v>
      </c>
      <c r="G103" s="222" t="s">
        <v>410</v>
      </c>
      <c r="H103" s="417">
        <f t="shared" si="2"/>
        <v>920.5</v>
      </c>
      <c r="I103" s="421">
        <f t="shared" si="3"/>
        <v>0.28481557070171376</v>
      </c>
      <c r="K103" s="224">
        <v>3231916</v>
      </c>
    </row>
    <row r="104" spans="1:11" ht="12" customHeight="1" x14ac:dyDescent="0.2">
      <c r="A104" s="232" t="s">
        <v>808</v>
      </c>
      <c r="B104" s="414" t="s">
        <v>809</v>
      </c>
      <c r="C104" s="415">
        <v>387.8</v>
      </c>
      <c r="D104" s="416">
        <v>311</v>
      </c>
      <c r="F104" s="228">
        <v>672</v>
      </c>
      <c r="G104" s="222" t="s">
        <v>412</v>
      </c>
      <c r="H104" s="417">
        <f t="shared" si="2"/>
        <v>4714.2</v>
      </c>
      <c r="I104" s="421">
        <f t="shared" si="3"/>
        <v>0.28248614654189069</v>
      </c>
      <c r="K104" s="224">
        <v>16688252</v>
      </c>
    </row>
    <row r="105" spans="1:11" ht="12" customHeight="1" x14ac:dyDescent="0.2">
      <c r="A105" s="232" t="s">
        <v>810</v>
      </c>
      <c r="B105" s="414" t="s">
        <v>811</v>
      </c>
      <c r="C105" s="415">
        <v>379.3</v>
      </c>
      <c r="D105" s="416">
        <v>311</v>
      </c>
      <c r="F105" s="228">
        <v>673</v>
      </c>
      <c r="G105" s="222" t="s">
        <v>414</v>
      </c>
      <c r="H105" s="417">
        <f t="shared" si="2"/>
        <v>1225.7</v>
      </c>
      <c r="I105" s="421">
        <f t="shared" si="3"/>
        <v>0.28125448172603101</v>
      </c>
      <c r="K105" s="224">
        <v>4357975</v>
      </c>
    </row>
    <row r="106" spans="1:11" ht="12" customHeight="1" x14ac:dyDescent="0.2">
      <c r="A106" s="232" t="s">
        <v>812</v>
      </c>
      <c r="B106" s="414" t="s">
        <v>813</v>
      </c>
      <c r="C106" s="415">
        <v>89.1</v>
      </c>
      <c r="D106" s="416">
        <v>311</v>
      </c>
      <c r="F106" s="228">
        <v>674</v>
      </c>
      <c r="G106" s="222" t="s">
        <v>416</v>
      </c>
      <c r="H106" s="417">
        <f t="shared" si="2"/>
        <v>1829.6</v>
      </c>
      <c r="I106" s="421">
        <f t="shared" si="3"/>
        <v>0.21589869187530128</v>
      </c>
      <c r="K106" s="224">
        <v>8474345</v>
      </c>
    </row>
    <row r="107" spans="1:11" ht="12" customHeight="1" x14ac:dyDescent="0.2">
      <c r="A107" s="232" t="s">
        <v>814</v>
      </c>
      <c r="B107" s="414" t="s">
        <v>815</v>
      </c>
      <c r="C107" s="415">
        <v>54.6</v>
      </c>
      <c r="D107" s="416">
        <v>311</v>
      </c>
      <c r="F107" s="228">
        <v>675</v>
      </c>
      <c r="G107" s="222" t="s">
        <v>574</v>
      </c>
      <c r="H107" s="417">
        <f t="shared" si="2"/>
        <v>164.2</v>
      </c>
      <c r="I107" s="421">
        <f t="shared" si="3"/>
        <v>0.30594943077009074</v>
      </c>
      <c r="K107" s="224">
        <v>536690</v>
      </c>
    </row>
    <row r="108" spans="1:11" ht="12" customHeight="1" x14ac:dyDescent="0.2">
      <c r="A108" s="232" t="s">
        <v>816</v>
      </c>
      <c r="B108" s="414" t="s">
        <v>328</v>
      </c>
      <c r="C108" s="415">
        <v>704.3</v>
      </c>
      <c r="D108" s="416">
        <v>321</v>
      </c>
      <c r="F108" s="228">
        <v>679</v>
      </c>
      <c r="G108" s="222" t="s">
        <v>246</v>
      </c>
      <c r="H108" s="417">
        <f t="shared" si="2"/>
        <v>2042</v>
      </c>
      <c r="I108" s="421">
        <f t="shared" si="3"/>
        <v>0.32462510331329042</v>
      </c>
      <c r="K108" s="224">
        <v>6290333</v>
      </c>
    </row>
    <row r="109" spans="1:11" ht="12" customHeight="1" x14ac:dyDescent="0.2">
      <c r="A109" s="232" t="s">
        <v>817</v>
      </c>
      <c r="B109" s="414" t="s">
        <v>330</v>
      </c>
      <c r="C109" s="415">
        <v>1625</v>
      </c>
      <c r="D109" s="416">
        <v>329</v>
      </c>
      <c r="F109" s="228">
        <v>681</v>
      </c>
      <c r="G109" s="222" t="s">
        <v>249</v>
      </c>
      <c r="H109" s="417">
        <f t="shared" si="2"/>
        <v>0</v>
      </c>
      <c r="I109" s="421">
        <f t="shared" si="3"/>
        <v>0</v>
      </c>
      <c r="K109" s="224">
        <v>1482084</v>
      </c>
    </row>
    <row r="110" spans="1:11" ht="12" customHeight="1" thickBot="1" x14ac:dyDescent="0.25">
      <c r="A110" s="232" t="s">
        <v>818</v>
      </c>
      <c r="B110" s="414" t="s">
        <v>332</v>
      </c>
      <c r="C110" s="415">
        <v>1455.5</v>
      </c>
      <c r="D110" s="416">
        <v>331</v>
      </c>
      <c r="F110" s="316">
        <v>691</v>
      </c>
      <c r="G110" s="317" t="s">
        <v>250</v>
      </c>
      <c r="H110" s="337">
        <f t="shared" si="2"/>
        <v>52.9</v>
      </c>
      <c r="I110" s="421">
        <f t="shared" si="3"/>
        <v>6.8387382851055768E-3</v>
      </c>
      <c r="K110" s="418">
        <v>7735345</v>
      </c>
    </row>
    <row r="111" spans="1:11" ht="12" customHeight="1" x14ac:dyDescent="0.2">
      <c r="A111" s="232" t="s">
        <v>819</v>
      </c>
      <c r="B111" s="414" t="s">
        <v>334</v>
      </c>
      <c r="C111" s="415">
        <v>319.7</v>
      </c>
      <c r="D111" s="416">
        <v>332</v>
      </c>
    </row>
    <row r="112" spans="1:11" ht="12" customHeight="1" x14ac:dyDescent="0.2">
      <c r="A112" s="232" t="s">
        <v>820</v>
      </c>
      <c r="B112" s="414" t="s">
        <v>821</v>
      </c>
      <c r="C112" s="415">
        <v>195.6</v>
      </c>
      <c r="D112" s="416">
        <v>333</v>
      </c>
    </row>
    <row r="113" spans="1:4" ht="12" customHeight="1" x14ac:dyDescent="0.2">
      <c r="A113" s="232" t="s">
        <v>822</v>
      </c>
      <c r="B113" s="414" t="s">
        <v>823</v>
      </c>
      <c r="C113" s="415">
        <v>232.1</v>
      </c>
      <c r="D113" s="416">
        <v>333</v>
      </c>
    </row>
    <row r="114" spans="1:4" ht="12" customHeight="1" x14ac:dyDescent="0.2">
      <c r="A114" s="232" t="s">
        <v>824</v>
      </c>
      <c r="B114" s="414" t="s">
        <v>338</v>
      </c>
      <c r="C114" s="415">
        <v>393.7</v>
      </c>
      <c r="D114" s="416">
        <v>339</v>
      </c>
    </row>
    <row r="115" spans="1:4" ht="12" customHeight="1" x14ac:dyDescent="0.2">
      <c r="A115" s="232" t="s">
        <v>825</v>
      </c>
      <c r="B115" s="414" t="s">
        <v>826</v>
      </c>
      <c r="C115" s="415">
        <v>400.5</v>
      </c>
      <c r="D115" s="416">
        <v>341</v>
      </c>
    </row>
    <row r="116" spans="1:4" ht="12" customHeight="1" x14ac:dyDescent="0.2">
      <c r="A116" s="232" t="s">
        <v>827</v>
      </c>
      <c r="B116" s="414" t="s">
        <v>828</v>
      </c>
      <c r="C116" s="415">
        <v>112.9</v>
      </c>
      <c r="D116" s="416">
        <v>341</v>
      </c>
    </row>
    <row r="117" spans="1:4" ht="12" customHeight="1" x14ac:dyDescent="0.2">
      <c r="A117" s="232" t="s">
        <v>829</v>
      </c>
      <c r="B117" s="414" t="s">
        <v>342</v>
      </c>
      <c r="C117" s="415">
        <v>214.8</v>
      </c>
      <c r="D117" s="416">
        <v>342</v>
      </c>
    </row>
    <row r="118" spans="1:4" ht="12" customHeight="1" x14ac:dyDescent="0.2">
      <c r="A118" s="232" t="s">
        <v>830</v>
      </c>
      <c r="B118" s="414" t="s">
        <v>344</v>
      </c>
      <c r="C118" s="415">
        <v>945.3</v>
      </c>
      <c r="D118" s="416">
        <v>351</v>
      </c>
    </row>
    <row r="119" spans="1:4" ht="12" customHeight="1" x14ac:dyDescent="0.2">
      <c r="A119" s="232" t="s">
        <v>831</v>
      </c>
      <c r="B119" s="414" t="s">
        <v>832</v>
      </c>
      <c r="C119" s="415">
        <v>273</v>
      </c>
      <c r="D119" s="416">
        <v>352</v>
      </c>
    </row>
    <row r="120" spans="1:4" ht="12" customHeight="1" x14ac:dyDescent="0.2">
      <c r="A120" s="232" t="s">
        <v>833</v>
      </c>
      <c r="B120" s="414" t="s">
        <v>834</v>
      </c>
      <c r="C120" s="415">
        <v>43.1</v>
      </c>
      <c r="D120" s="416">
        <v>352</v>
      </c>
    </row>
    <row r="121" spans="1:4" ht="12" customHeight="1" x14ac:dyDescent="0.2">
      <c r="A121" s="232" t="s">
        <v>835</v>
      </c>
      <c r="B121" s="414" t="s">
        <v>225</v>
      </c>
      <c r="C121" s="415">
        <v>3589.2</v>
      </c>
      <c r="D121" s="416">
        <v>353</v>
      </c>
    </row>
    <row r="122" spans="1:4" ht="12" customHeight="1" x14ac:dyDescent="0.2">
      <c r="A122" s="232" t="s">
        <v>836</v>
      </c>
      <c r="B122" s="414" t="s">
        <v>226</v>
      </c>
      <c r="C122" s="415">
        <v>353.6</v>
      </c>
      <c r="D122" s="416">
        <v>354</v>
      </c>
    </row>
    <row r="123" spans="1:4" ht="12" customHeight="1" x14ac:dyDescent="0.2">
      <c r="A123" s="232" t="s">
        <v>837</v>
      </c>
      <c r="B123" s="414" t="s">
        <v>838</v>
      </c>
      <c r="C123" s="415">
        <v>170.2</v>
      </c>
      <c r="D123" s="416">
        <v>359</v>
      </c>
    </row>
    <row r="124" spans="1:4" ht="12" customHeight="1" x14ac:dyDescent="0.2">
      <c r="A124" s="232" t="s">
        <v>839</v>
      </c>
      <c r="B124" s="414" t="s">
        <v>840</v>
      </c>
      <c r="C124" s="415">
        <v>278.89999999999998</v>
      </c>
      <c r="D124" s="416">
        <v>359</v>
      </c>
    </row>
    <row r="125" spans="1:4" ht="12" customHeight="1" x14ac:dyDescent="0.2">
      <c r="A125" s="232" t="s">
        <v>841</v>
      </c>
      <c r="B125" s="414" t="s">
        <v>842</v>
      </c>
      <c r="C125" s="415">
        <v>197.9</v>
      </c>
      <c r="D125" s="416">
        <v>359</v>
      </c>
    </row>
    <row r="126" spans="1:4" ht="12" customHeight="1" x14ac:dyDescent="0.2">
      <c r="A126" s="232" t="s">
        <v>843</v>
      </c>
      <c r="B126" s="414" t="s">
        <v>844</v>
      </c>
      <c r="C126" s="415">
        <v>93.2</v>
      </c>
      <c r="D126" s="416">
        <v>391</v>
      </c>
    </row>
    <row r="127" spans="1:4" ht="12" customHeight="1" x14ac:dyDescent="0.2">
      <c r="A127" s="232" t="s">
        <v>845</v>
      </c>
      <c r="B127" s="414" t="s">
        <v>0</v>
      </c>
      <c r="C127" s="415">
        <v>683.3</v>
      </c>
      <c r="D127" s="416">
        <v>391</v>
      </c>
    </row>
    <row r="128" spans="1:4" ht="12" customHeight="1" x14ac:dyDescent="0.2">
      <c r="A128" s="232" t="s">
        <v>846</v>
      </c>
      <c r="B128" s="414" t="s">
        <v>352</v>
      </c>
      <c r="C128" s="415">
        <v>195.4</v>
      </c>
      <c r="D128" s="416">
        <v>392</v>
      </c>
    </row>
    <row r="129" spans="1:4" ht="12" customHeight="1" x14ac:dyDescent="0.2">
      <c r="A129" s="232" t="s">
        <v>847</v>
      </c>
      <c r="B129" s="414" t="s">
        <v>262</v>
      </c>
      <c r="C129" s="415">
        <v>4473.1000000000004</v>
      </c>
      <c r="D129" s="416">
        <v>411</v>
      </c>
    </row>
    <row r="130" spans="1:4" ht="12" customHeight="1" x14ac:dyDescent="0.2">
      <c r="A130" s="232" t="s">
        <v>848</v>
      </c>
      <c r="B130" s="414" t="s">
        <v>16</v>
      </c>
      <c r="C130" s="415">
        <v>4337.3</v>
      </c>
      <c r="D130" s="416">
        <v>411</v>
      </c>
    </row>
    <row r="131" spans="1:4" ht="12" customHeight="1" x14ac:dyDescent="0.2">
      <c r="A131" s="232" t="s">
        <v>849</v>
      </c>
      <c r="B131" s="414" t="s">
        <v>229</v>
      </c>
      <c r="C131" s="415">
        <v>4654.8999999999996</v>
      </c>
      <c r="D131" s="416">
        <v>412</v>
      </c>
    </row>
    <row r="132" spans="1:4" ht="12" customHeight="1" x14ac:dyDescent="0.2">
      <c r="A132" s="232" t="s">
        <v>850</v>
      </c>
      <c r="B132" s="414" t="s">
        <v>356</v>
      </c>
      <c r="C132" s="415">
        <v>3828.7</v>
      </c>
      <c r="D132" s="416">
        <v>413</v>
      </c>
    </row>
    <row r="133" spans="1:4" ht="12" customHeight="1" x14ac:dyDescent="0.2">
      <c r="A133" s="232" t="s">
        <v>851</v>
      </c>
      <c r="B133" s="414" t="s">
        <v>358</v>
      </c>
      <c r="C133" s="415">
        <v>3317.3</v>
      </c>
      <c r="D133" s="416">
        <v>419</v>
      </c>
    </row>
    <row r="134" spans="1:4" ht="12" customHeight="1" x14ac:dyDescent="0.2">
      <c r="A134" s="232" t="s">
        <v>852</v>
      </c>
      <c r="B134" s="414" t="s">
        <v>573</v>
      </c>
      <c r="C134" s="415">
        <v>977.1</v>
      </c>
      <c r="D134" s="416">
        <v>461</v>
      </c>
    </row>
    <row r="135" spans="1:4" ht="12" customHeight="1" x14ac:dyDescent="0.2">
      <c r="A135" s="232" t="s">
        <v>853</v>
      </c>
      <c r="B135" s="414" t="s">
        <v>854</v>
      </c>
      <c r="C135" s="415">
        <v>210.4</v>
      </c>
      <c r="D135" s="416">
        <v>462</v>
      </c>
    </row>
    <row r="136" spans="1:4" ht="12" customHeight="1" x14ac:dyDescent="0.2">
      <c r="A136" s="232" t="s">
        <v>855</v>
      </c>
      <c r="B136" s="414" t="s">
        <v>856</v>
      </c>
      <c r="C136" s="415">
        <v>13</v>
      </c>
      <c r="D136" s="416">
        <v>462</v>
      </c>
    </row>
    <row r="137" spans="1:4" ht="12" customHeight="1" x14ac:dyDescent="0.2">
      <c r="A137" s="232" t="s">
        <v>857</v>
      </c>
      <c r="B137" s="414" t="s">
        <v>231</v>
      </c>
      <c r="C137" s="415">
        <v>454.1</v>
      </c>
      <c r="D137" s="416">
        <v>471</v>
      </c>
    </row>
    <row r="138" spans="1:4" ht="12" customHeight="1" x14ac:dyDescent="0.2">
      <c r="A138" s="232" t="s">
        <v>858</v>
      </c>
      <c r="B138" s="414" t="s">
        <v>232</v>
      </c>
      <c r="C138" s="415">
        <v>2375.1999999999998</v>
      </c>
      <c r="D138" s="416">
        <v>481</v>
      </c>
    </row>
    <row r="139" spans="1:4" ht="12" customHeight="1" x14ac:dyDescent="0.2">
      <c r="A139" s="232" t="s">
        <v>859</v>
      </c>
      <c r="B139" s="414" t="s">
        <v>860</v>
      </c>
      <c r="C139" s="415">
        <v>17339.099999999999</v>
      </c>
      <c r="D139" s="416">
        <v>511</v>
      </c>
    </row>
    <row r="140" spans="1:4" ht="12" customHeight="1" x14ac:dyDescent="0.2">
      <c r="A140" s="232" t="s">
        <v>861</v>
      </c>
      <c r="B140" s="414" t="s">
        <v>862</v>
      </c>
      <c r="C140" s="415">
        <v>16736.599999999999</v>
      </c>
      <c r="D140" s="416">
        <v>511</v>
      </c>
    </row>
    <row r="141" spans="1:4" ht="12" customHeight="1" x14ac:dyDescent="0.2">
      <c r="A141" s="232" t="s">
        <v>863</v>
      </c>
      <c r="B141" s="414" t="s">
        <v>864</v>
      </c>
      <c r="C141" s="415">
        <v>5748.3</v>
      </c>
      <c r="D141" s="416">
        <v>531</v>
      </c>
    </row>
    <row r="142" spans="1:4" ht="12" customHeight="1" x14ac:dyDescent="0.2">
      <c r="A142" s="232" t="s">
        <v>865</v>
      </c>
      <c r="B142" s="414" t="s">
        <v>866</v>
      </c>
      <c r="C142" s="415">
        <v>3353</v>
      </c>
      <c r="D142" s="416">
        <v>531</v>
      </c>
    </row>
    <row r="143" spans="1:4" ht="12" customHeight="1" x14ac:dyDescent="0.2">
      <c r="A143" s="232" t="s">
        <v>867</v>
      </c>
      <c r="B143" s="414" t="s">
        <v>233</v>
      </c>
      <c r="C143" s="415">
        <v>3821.8</v>
      </c>
      <c r="D143" s="416">
        <v>551</v>
      </c>
    </row>
    <row r="144" spans="1:4" ht="12" customHeight="1" x14ac:dyDescent="0.2">
      <c r="A144" s="232" t="s">
        <v>868</v>
      </c>
      <c r="B144" s="414" t="s">
        <v>234</v>
      </c>
      <c r="C144" s="415">
        <v>1365.2</v>
      </c>
      <c r="D144" s="416">
        <v>552</v>
      </c>
    </row>
    <row r="145" spans="1:4" ht="12" customHeight="1" x14ac:dyDescent="0.2">
      <c r="A145" s="232" t="s">
        <v>869</v>
      </c>
      <c r="B145" s="414" t="s">
        <v>368</v>
      </c>
      <c r="C145" s="415">
        <v>0</v>
      </c>
      <c r="D145" s="416">
        <v>553</v>
      </c>
    </row>
    <row r="146" spans="1:4" ht="12" customHeight="1" x14ac:dyDescent="0.2">
      <c r="A146" s="232" t="s">
        <v>870</v>
      </c>
      <c r="B146" s="414" t="s">
        <v>871</v>
      </c>
      <c r="C146" s="415">
        <v>1084.3</v>
      </c>
      <c r="D146" s="416">
        <v>571</v>
      </c>
    </row>
    <row r="147" spans="1:4" ht="12" customHeight="1" x14ac:dyDescent="0.2">
      <c r="A147" s="232" t="s">
        <v>872</v>
      </c>
      <c r="B147" s="414" t="s">
        <v>873</v>
      </c>
      <c r="C147" s="415">
        <v>36.5</v>
      </c>
      <c r="D147" s="416">
        <v>571</v>
      </c>
    </row>
    <row r="148" spans="1:4" ht="12" customHeight="1" x14ac:dyDescent="0.2">
      <c r="A148" s="232" t="s">
        <v>874</v>
      </c>
      <c r="B148" s="414" t="s">
        <v>875</v>
      </c>
      <c r="C148" s="415">
        <v>1409.9</v>
      </c>
      <c r="D148" s="416">
        <v>572</v>
      </c>
    </row>
    <row r="149" spans="1:4" ht="12" customHeight="1" x14ac:dyDescent="0.2">
      <c r="A149" s="232" t="s">
        <v>876</v>
      </c>
      <c r="B149" s="414" t="s">
        <v>877</v>
      </c>
      <c r="C149" s="415">
        <v>6511.5</v>
      </c>
      <c r="D149" s="416">
        <v>572</v>
      </c>
    </row>
    <row r="150" spans="1:4" ht="12" customHeight="1" x14ac:dyDescent="0.2">
      <c r="A150" s="232" t="s">
        <v>878</v>
      </c>
      <c r="B150" s="414" t="s">
        <v>879</v>
      </c>
      <c r="C150" s="415">
        <v>0</v>
      </c>
      <c r="D150" s="416">
        <v>573</v>
      </c>
    </row>
    <row r="151" spans="1:4" ht="12" customHeight="1" x14ac:dyDescent="0.2">
      <c r="A151" s="232" t="s">
        <v>880</v>
      </c>
      <c r="B151" s="414" t="s">
        <v>881</v>
      </c>
      <c r="C151" s="415">
        <v>0</v>
      </c>
      <c r="D151" s="416">
        <v>573</v>
      </c>
    </row>
    <row r="152" spans="1:4" ht="12" customHeight="1" x14ac:dyDescent="0.2">
      <c r="A152" s="232" t="s">
        <v>882</v>
      </c>
      <c r="B152" s="414" t="s">
        <v>883</v>
      </c>
      <c r="C152" s="415">
        <v>130.6</v>
      </c>
      <c r="D152" s="416">
        <v>574</v>
      </c>
    </row>
    <row r="153" spans="1:4" ht="12" customHeight="1" x14ac:dyDescent="0.2">
      <c r="A153" s="232" t="s">
        <v>884</v>
      </c>
      <c r="B153" s="414" t="s">
        <v>885</v>
      </c>
      <c r="C153" s="415">
        <v>180.6</v>
      </c>
      <c r="D153" s="416">
        <v>574</v>
      </c>
    </row>
    <row r="154" spans="1:4" ht="12" customHeight="1" x14ac:dyDescent="0.2">
      <c r="A154" s="232" t="s">
        <v>886</v>
      </c>
      <c r="B154" s="414" t="s">
        <v>887</v>
      </c>
      <c r="C154" s="415">
        <v>403.9</v>
      </c>
      <c r="D154" s="416">
        <v>574</v>
      </c>
    </row>
    <row r="155" spans="1:4" ht="12" customHeight="1" x14ac:dyDescent="0.2">
      <c r="A155" s="232" t="s">
        <v>888</v>
      </c>
      <c r="B155" s="414" t="s">
        <v>238</v>
      </c>
      <c r="C155" s="415">
        <v>275.3</v>
      </c>
      <c r="D155" s="416">
        <v>575</v>
      </c>
    </row>
    <row r="156" spans="1:4" ht="12" customHeight="1" x14ac:dyDescent="0.2">
      <c r="A156" s="232" t="s">
        <v>889</v>
      </c>
      <c r="B156" s="414" t="s">
        <v>376</v>
      </c>
      <c r="C156" s="415">
        <v>311.8</v>
      </c>
      <c r="D156" s="416">
        <v>576</v>
      </c>
    </row>
    <row r="157" spans="1:4" ht="12" customHeight="1" x14ac:dyDescent="0.2">
      <c r="A157" s="232" t="s">
        <v>890</v>
      </c>
      <c r="B157" s="414" t="s">
        <v>239</v>
      </c>
      <c r="C157" s="415">
        <v>823.4</v>
      </c>
      <c r="D157" s="416">
        <v>577</v>
      </c>
    </row>
    <row r="158" spans="1:4" ht="12" customHeight="1" x14ac:dyDescent="0.2">
      <c r="A158" s="232" t="s">
        <v>891</v>
      </c>
      <c r="B158" s="414" t="s">
        <v>892</v>
      </c>
      <c r="C158" s="415">
        <v>430.8</v>
      </c>
      <c r="D158" s="416">
        <v>578</v>
      </c>
    </row>
    <row r="159" spans="1:4" ht="12" customHeight="1" x14ac:dyDescent="0.2">
      <c r="A159" s="232" t="s">
        <v>893</v>
      </c>
      <c r="B159" s="414" t="s">
        <v>894</v>
      </c>
      <c r="C159" s="415">
        <v>1079.4000000000001</v>
      </c>
      <c r="D159" s="416">
        <v>578</v>
      </c>
    </row>
    <row r="160" spans="1:4" ht="12" customHeight="1" x14ac:dyDescent="0.2">
      <c r="A160" s="232" t="s">
        <v>895</v>
      </c>
      <c r="B160" s="414" t="s">
        <v>381</v>
      </c>
      <c r="C160" s="415">
        <v>761.8</v>
      </c>
      <c r="D160" s="416">
        <v>579</v>
      </c>
    </row>
    <row r="161" spans="1:4" ht="12" customHeight="1" x14ac:dyDescent="0.2">
      <c r="A161" s="232" t="s">
        <v>896</v>
      </c>
      <c r="B161" s="414" t="s">
        <v>383</v>
      </c>
      <c r="C161" s="415">
        <v>1027.7</v>
      </c>
      <c r="D161" s="416">
        <v>591</v>
      </c>
    </row>
    <row r="162" spans="1:4" ht="12" customHeight="1" x14ac:dyDescent="0.2">
      <c r="A162" s="232" t="s">
        <v>897</v>
      </c>
      <c r="B162" s="414" t="s">
        <v>240</v>
      </c>
      <c r="C162" s="415">
        <v>613.70000000000005</v>
      </c>
      <c r="D162" s="416">
        <v>592</v>
      </c>
    </row>
    <row r="163" spans="1:4" ht="12" customHeight="1" x14ac:dyDescent="0.2">
      <c r="A163" s="232" t="s">
        <v>898</v>
      </c>
      <c r="B163" s="414" t="s">
        <v>386</v>
      </c>
      <c r="C163" s="415">
        <v>8065.4</v>
      </c>
      <c r="D163" s="416">
        <v>593</v>
      </c>
    </row>
    <row r="164" spans="1:4" ht="12" customHeight="1" x14ac:dyDescent="0.2">
      <c r="A164" s="232" t="s">
        <v>899</v>
      </c>
      <c r="B164" s="414" t="s">
        <v>388</v>
      </c>
      <c r="C164" s="415">
        <v>1371.7</v>
      </c>
      <c r="D164" s="416">
        <v>594</v>
      </c>
    </row>
    <row r="165" spans="1:4" ht="12" customHeight="1" x14ac:dyDescent="0.2">
      <c r="A165" s="232" t="s">
        <v>900</v>
      </c>
      <c r="B165" s="414" t="s">
        <v>390</v>
      </c>
      <c r="C165" s="415">
        <v>1387.4</v>
      </c>
      <c r="D165" s="416">
        <v>595</v>
      </c>
    </row>
    <row r="166" spans="1:4" ht="12" customHeight="1" x14ac:dyDescent="0.2">
      <c r="A166" s="232" t="s">
        <v>901</v>
      </c>
      <c r="B166" s="414" t="s">
        <v>902</v>
      </c>
      <c r="C166" s="415">
        <v>3503.5</v>
      </c>
      <c r="D166" s="416">
        <v>611</v>
      </c>
    </row>
    <row r="167" spans="1:4" ht="12" customHeight="1" x14ac:dyDescent="0.2">
      <c r="A167" s="232" t="s">
        <v>903</v>
      </c>
      <c r="B167" s="414" t="s">
        <v>904</v>
      </c>
      <c r="C167" s="415">
        <v>7226.9</v>
      </c>
      <c r="D167" s="416">
        <v>611</v>
      </c>
    </row>
    <row r="168" spans="1:4" ht="12" customHeight="1" x14ac:dyDescent="0.2">
      <c r="A168" s="232" t="s">
        <v>905</v>
      </c>
      <c r="B168" s="414" t="s">
        <v>906</v>
      </c>
      <c r="C168" s="415">
        <v>11342.3</v>
      </c>
      <c r="D168" s="416">
        <v>631</v>
      </c>
    </row>
    <row r="169" spans="1:4" ht="12" customHeight="1" x14ac:dyDescent="0.2">
      <c r="A169" s="232" t="s">
        <v>907</v>
      </c>
      <c r="B169" s="414" t="s">
        <v>908</v>
      </c>
      <c r="C169" s="415">
        <v>1025.5999999999999</v>
      </c>
      <c r="D169" s="416">
        <v>631</v>
      </c>
    </row>
    <row r="170" spans="1:4" ht="12" customHeight="1" x14ac:dyDescent="0.2">
      <c r="A170" s="232" t="s">
        <v>909</v>
      </c>
      <c r="B170" s="414" t="s">
        <v>910</v>
      </c>
      <c r="C170" s="415">
        <v>1171.9000000000001</v>
      </c>
      <c r="D170" s="416">
        <v>632</v>
      </c>
    </row>
    <row r="171" spans="1:4" ht="12" customHeight="1" x14ac:dyDescent="0.2">
      <c r="A171" s="232" t="s">
        <v>911</v>
      </c>
      <c r="B171" s="414" t="s">
        <v>912</v>
      </c>
      <c r="C171" s="415">
        <v>4471.2</v>
      </c>
      <c r="D171" s="416">
        <v>632</v>
      </c>
    </row>
    <row r="172" spans="1:4" ht="12" customHeight="1" x14ac:dyDescent="0.2">
      <c r="A172" s="232" t="s">
        <v>913</v>
      </c>
      <c r="B172" s="414" t="s">
        <v>395</v>
      </c>
      <c r="C172" s="415">
        <v>18101.2</v>
      </c>
      <c r="D172" s="416">
        <v>641</v>
      </c>
    </row>
    <row r="173" spans="1:4" ht="12" customHeight="1" x14ac:dyDescent="0.2">
      <c r="A173" s="232" t="s">
        <v>914</v>
      </c>
      <c r="B173" s="414" t="s">
        <v>397</v>
      </c>
      <c r="C173" s="415">
        <v>788.9</v>
      </c>
      <c r="D173" s="416">
        <v>642</v>
      </c>
    </row>
    <row r="174" spans="1:4" ht="12" customHeight="1" x14ac:dyDescent="0.2">
      <c r="A174" s="232" t="s">
        <v>915</v>
      </c>
      <c r="B174" s="414" t="s">
        <v>399</v>
      </c>
      <c r="C174" s="415">
        <v>6249.1</v>
      </c>
      <c r="D174" s="416">
        <v>643</v>
      </c>
    </row>
    <row r="175" spans="1:4" ht="12" customHeight="1" x14ac:dyDescent="0.2">
      <c r="A175" s="232" t="s">
        <v>916</v>
      </c>
      <c r="B175" s="414" t="s">
        <v>401</v>
      </c>
      <c r="C175" s="415">
        <v>6623.1</v>
      </c>
      <c r="D175" s="416">
        <v>644</v>
      </c>
    </row>
    <row r="176" spans="1:4" ht="12" customHeight="1" x14ac:dyDescent="0.2">
      <c r="A176" s="232" t="s">
        <v>917</v>
      </c>
      <c r="B176" s="414" t="s">
        <v>403</v>
      </c>
      <c r="C176" s="415">
        <v>2278.4</v>
      </c>
      <c r="D176" s="416">
        <v>659</v>
      </c>
    </row>
    <row r="177" spans="1:4" ht="12" customHeight="1" x14ac:dyDescent="0.2">
      <c r="A177" s="232" t="s">
        <v>918</v>
      </c>
      <c r="B177" s="414" t="s">
        <v>919</v>
      </c>
      <c r="C177" s="415">
        <v>712</v>
      </c>
      <c r="D177" s="416">
        <v>661</v>
      </c>
    </row>
    <row r="178" spans="1:4" ht="12" customHeight="1" x14ac:dyDescent="0.2">
      <c r="A178" s="232" t="s">
        <v>920</v>
      </c>
      <c r="B178" s="414" t="s">
        <v>921</v>
      </c>
      <c r="C178" s="415">
        <v>224.1</v>
      </c>
      <c r="D178" s="416">
        <v>661</v>
      </c>
    </row>
    <row r="179" spans="1:4" ht="12" customHeight="1" x14ac:dyDescent="0.2">
      <c r="A179" s="232" t="s">
        <v>922</v>
      </c>
      <c r="B179" s="414" t="s">
        <v>244</v>
      </c>
      <c r="C179" s="415">
        <v>639.9</v>
      </c>
      <c r="D179" s="416">
        <v>662</v>
      </c>
    </row>
    <row r="180" spans="1:4" ht="12" customHeight="1" x14ac:dyDescent="0.2">
      <c r="A180" s="232" t="s">
        <v>923</v>
      </c>
      <c r="B180" s="414" t="s">
        <v>924</v>
      </c>
      <c r="C180" s="415">
        <v>1901.4</v>
      </c>
      <c r="D180" s="416">
        <v>663</v>
      </c>
    </row>
    <row r="181" spans="1:4" ht="12" customHeight="1" x14ac:dyDescent="0.2">
      <c r="A181" s="232" t="s">
        <v>925</v>
      </c>
      <c r="B181" s="414" t="s">
        <v>926</v>
      </c>
      <c r="C181" s="415">
        <v>928.8</v>
      </c>
      <c r="D181" s="416">
        <v>663</v>
      </c>
    </row>
    <row r="182" spans="1:4" ht="12" customHeight="1" x14ac:dyDescent="0.2">
      <c r="A182" s="232" t="s">
        <v>927</v>
      </c>
      <c r="B182" s="414" t="s">
        <v>408</v>
      </c>
      <c r="C182" s="415">
        <v>20960.3</v>
      </c>
      <c r="D182" s="416">
        <v>669</v>
      </c>
    </row>
    <row r="183" spans="1:4" ht="12" customHeight="1" x14ac:dyDescent="0.2">
      <c r="A183" s="232" t="s">
        <v>928</v>
      </c>
      <c r="B183" s="414" t="s">
        <v>410</v>
      </c>
      <c r="C183" s="415">
        <v>920.5</v>
      </c>
      <c r="D183" s="416">
        <v>671</v>
      </c>
    </row>
    <row r="184" spans="1:4" ht="12" customHeight="1" x14ac:dyDescent="0.2">
      <c r="A184" s="232" t="s">
        <v>929</v>
      </c>
      <c r="B184" s="414" t="s">
        <v>412</v>
      </c>
      <c r="C184" s="415">
        <v>4714.2</v>
      </c>
      <c r="D184" s="416">
        <v>672</v>
      </c>
    </row>
    <row r="185" spans="1:4" ht="12" customHeight="1" x14ac:dyDescent="0.2">
      <c r="A185" s="232" t="s">
        <v>930</v>
      </c>
      <c r="B185" s="414" t="s">
        <v>414</v>
      </c>
      <c r="C185" s="415">
        <v>1225.7</v>
      </c>
      <c r="D185" s="416">
        <v>673</v>
      </c>
    </row>
    <row r="186" spans="1:4" ht="12" customHeight="1" x14ac:dyDescent="0.2">
      <c r="A186" s="232" t="s">
        <v>931</v>
      </c>
      <c r="B186" s="414" t="s">
        <v>416</v>
      </c>
      <c r="C186" s="415">
        <v>1829.6</v>
      </c>
      <c r="D186" s="416">
        <v>674</v>
      </c>
    </row>
    <row r="187" spans="1:4" ht="12" customHeight="1" x14ac:dyDescent="0.2">
      <c r="A187" s="232" t="s">
        <v>932</v>
      </c>
      <c r="B187" s="414" t="s">
        <v>574</v>
      </c>
      <c r="C187" s="415">
        <v>164.2</v>
      </c>
      <c r="D187" s="416">
        <v>675</v>
      </c>
    </row>
    <row r="188" spans="1:4" ht="12" customHeight="1" x14ac:dyDescent="0.2">
      <c r="A188" s="232" t="s">
        <v>933</v>
      </c>
      <c r="B188" s="414" t="s">
        <v>246</v>
      </c>
      <c r="C188" s="415">
        <v>2042</v>
      </c>
      <c r="D188" s="416">
        <v>679</v>
      </c>
    </row>
    <row r="189" spans="1:4" ht="12" customHeight="1" x14ac:dyDescent="0.2">
      <c r="A189" s="232" t="s">
        <v>934</v>
      </c>
      <c r="B189" s="414" t="s">
        <v>249</v>
      </c>
      <c r="C189" s="415">
        <v>0</v>
      </c>
      <c r="D189" s="416">
        <v>681</v>
      </c>
    </row>
    <row r="190" spans="1:4" ht="12" customHeight="1" thickBot="1" x14ac:dyDescent="0.25">
      <c r="A190" s="233" t="s">
        <v>935</v>
      </c>
      <c r="B190" s="216" t="s">
        <v>250</v>
      </c>
      <c r="C190" s="419">
        <v>52.9</v>
      </c>
      <c r="D190" s="420">
        <v>691</v>
      </c>
    </row>
    <row r="191" spans="1:4" ht="12" customHeight="1" x14ac:dyDescent="0.2">
      <c r="C191" s="415">
        <v>239101.9</v>
      </c>
    </row>
  </sheetData>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1F277-EFA0-4CF3-8BBC-F1521591EEC7}">
  <sheetPr codeName="Sheet19">
    <tabColor theme="5" tint="0.79998168889431442"/>
    <pageSetUpPr fitToPage="1"/>
  </sheetPr>
  <dimension ref="A1:N115"/>
  <sheetViews>
    <sheetView zoomScaleNormal="100" workbookViewId="0"/>
  </sheetViews>
  <sheetFormatPr defaultColWidth="9.26953125" defaultRowHeight="12" x14ac:dyDescent="0.2"/>
  <cols>
    <col min="1" max="1" width="4.6328125" style="490" customWidth="1"/>
    <col min="2" max="2" width="7.7265625" style="98" customWidth="1"/>
    <col min="3" max="3" width="27" style="190" customWidth="1"/>
    <col min="4" max="13" width="12" style="98" customWidth="1"/>
    <col min="14" max="14" width="9.453125" style="98" customWidth="1"/>
    <col min="15" max="16384" width="9.26953125" style="98"/>
  </cols>
  <sheetData>
    <row r="1" spans="1:14" ht="22.75" customHeight="1" x14ac:dyDescent="0.2">
      <c r="B1" s="142"/>
      <c r="C1" s="188"/>
      <c r="D1" s="189"/>
      <c r="E1" s="189"/>
      <c r="F1" s="189"/>
      <c r="H1" s="189"/>
      <c r="I1" s="189"/>
      <c r="J1" s="189"/>
      <c r="K1" s="189"/>
      <c r="L1" s="189"/>
      <c r="M1" s="189"/>
    </row>
    <row r="2" spans="1:14" ht="20.149999999999999" customHeight="1" x14ac:dyDescent="0.2">
      <c r="B2" s="788" t="s">
        <v>566</v>
      </c>
      <c r="C2" s="789"/>
      <c r="D2" s="789"/>
      <c r="E2" s="789"/>
      <c r="F2" s="789"/>
      <c r="G2" s="789"/>
      <c r="H2" s="789"/>
      <c r="I2" s="789"/>
      <c r="J2" s="789"/>
      <c r="K2" s="789"/>
      <c r="L2" s="789"/>
      <c r="M2" s="790"/>
    </row>
    <row r="3" spans="1:14" ht="6" customHeight="1" x14ac:dyDescent="0.2">
      <c r="B3" s="704"/>
      <c r="C3" s="188"/>
      <c r="D3" s="703"/>
      <c r="E3" s="703"/>
      <c r="F3" s="703"/>
      <c r="G3" s="703"/>
      <c r="H3" s="191"/>
      <c r="I3" s="191"/>
      <c r="J3" s="191"/>
      <c r="K3" s="191"/>
      <c r="L3" s="191"/>
      <c r="M3" s="730"/>
      <c r="N3" s="189"/>
    </row>
    <row r="4" spans="1:14" ht="7.4" customHeight="1" x14ac:dyDescent="0.2">
      <c r="B4" s="793"/>
      <c r="C4" s="794"/>
      <c r="D4" s="795" t="s">
        <v>505</v>
      </c>
      <c r="E4" s="797" t="s">
        <v>506</v>
      </c>
      <c r="F4" s="797" t="s">
        <v>507</v>
      </c>
      <c r="G4" s="797" t="s">
        <v>508</v>
      </c>
      <c r="H4" s="799" t="s">
        <v>509</v>
      </c>
      <c r="I4" s="800" t="s">
        <v>510</v>
      </c>
      <c r="J4" s="191"/>
      <c r="K4" s="191"/>
      <c r="L4" s="191"/>
      <c r="M4" s="730"/>
      <c r="N4" s="189"/>
    </row>
    <row r="5" spans="1:14" ht="7.4" customHeight="1" x14ac:dyDescent="0.2">
      <c r="B5" s="793"/>
      <c r="C5" s="794"/>
      <c r="D5" s="795"/>
      <c r="E5" s="797"/>
      <c r="F5" s="797"/>
      <c r="G5" s="797"/>
      <c r="H5" s="797"/>
      <c r="I5" s="795"/>
      <c r="J5" s="799" t="s">
        <v>511</v>
      </c>
      <c r="K5" s="191"/>
      <c r="L5" s="191"/>
      <c r="M5" s="791" t="s">
        <v>512</v>
      </c>
      <c r="N5" s="189"/>
    </row>
    <row r="6" spans="1:14" ht="34.5" customHeight="1" x14ac:dyDescent="0.2">
      <c r="B6" s="731"/>
      <c r="C6" s="732"/>
      <c r="D6" s="796"/>
      <c r="E6" s="798"/>
      <c r="F6" s="798"/>
      <c r="G6" s="798"/>
      <c r="H6" s="798"/>
      <c r="I6" s="796"/>
      <c r="J6" s="798"/>
      <c r="K6" s="733" t="s">
        <v>513</v>
      </c>
      <c r="L6" s="733" t="s">
        <v>514</v>
      </c>
      <c r="M6" s="792"/>
      <c r="N6" s="189"/>
    </row>
    <row r="7" spans="1:14" x14ac:dyDescent="0.2">
      <c r="A7" s="490">
        <v>1</v>
      </c>
      <c r="B7" s="295" t="s">
        <v>624</v>
      </c>
      <c r="C7" s="222" t="s">
        <v>198</v>
      </c>
      <c r="D7" s="727">
        <v>2061508</v>
      </c>
      <c r="E7" s="728">
        <v>898566</v>
      </c>
      <c r="F7" s="728">
        <v>454018</v>
      </c>
      <c r="G7" s="728">
        <v>708924</v>
      </c>
      <c r="H7" s="728">
        <v>76969</v>
      </c>
      <c r="I7" s="728">
        <v>631955</v>
      </c>
      <c r="J7" s="728">
        <v>413047</v>
      </c>
      <c r="K7" s="728">
        <v>298355</v>
      </c>
      <c r="L7" s="728">
        <v>114692</v>
      </c>
      <c r="M7" s="729">
        <v>218908</v>
      </c>
      <c r="N7" s="189"/>
    </row>
    <row r="8" spans="1:14" x14ac:dyDescent="0.2">
      <c r="A8" s="490">
        <v>2</v>
      </c>
      <c r="B8" s="296" t="s">
        <v>268</v>
      </c>
      <c r="C8" s="222" t="s">
        <v>199</v>
      </c>
      <c r="D8" s="288">
        <v>170949</v>
      </c>
      <c r="E8" s="289">
        <v>37390</v>
      </c>
      <c r="F8" s="289">
        <v>24026</v>
      </c>
      <c r="G8" s="289">
        <v>109533</v>
      </c>
      <c r="H8" s="289">
        <v>28638</v>
      </c>
      <c r="I8" s="289">
        <v>80895</v>
      </c>
      <c r="J8" s="289">
        <v>67988</v>
      </c>
      <c r="K8" s="289">
        <v>59508</v>
      </c>
      <c r="L8" s="289">
        <v>8480</v>
      </c>
      <c r="M8" s="290">
        <v>12907</v>
      </c>
      <c r="N8" s="189"/>
    </row>
    <row r="9" spans="1:14" x14ac:dyDescent="0.2">
      <c r="A9" s="490">
        <v>3</v>
      </c>
      <c r="B9" s="296" t="s">
        <v>269</v>
      </c>
      <c r="C9" s="222" t="s">
        <v>200</v>
      </c>
      <c r="D9" s="288">
        <v>31842</v>
      </c>
      <c r="E9" s="289">
        <v>192</v>
      </c>
      <c r="F9" s="289">
        <v>96</v>
      </c>
      <c r="G9" s="289">
        <v>31554</v>
      </c>
      <c r="H9" s="289">
        <v>5288</v>
      </c>
      <c r="I9" s="289">
        <v>26266</v>
      </c>
      <c r="J9" s="289">
        <v>14098</v>
      </c>
      <c r="K9" s="289">
        <v>5735</v>
      </c>
      <c r="L9" s="289">
        <v>8363</v>
      </c>
      <c r="M9" s="290">
        <v>12168</v>
      </c>
      <c r="N9" s="189"/>
    </row>
    <row r="10" spans="1:14" x14ac:dyDescent="0.2">
      <c r="A10" s="490">
        <v>4</v>
      </c>
      <c r="B10" s="296" t="s">
        <v>270</v>
      </c>
      <c r="C10" s="222" t="s">
        <v>6</v>
      </c>
      <c r="D10" s="288">
        <v>90475</v>
      </c>
      <c r="E10" s="289">
        <v>14308</v>
      </c>
      <c r="F10" s="289">
        <v>5123</v>
      </c>
      <c r="G10" s="289">
        <v>71044</v>
      </c>
      <c r="H10" s="289">
        <v>13382</v>
      </c>
      <c r="I10" s="289">
        <v>57662</v>
      </c>
      <c r="J10" s="289">
        <v>48676</v>
      </c>
      <c r="K10" s="289">
        <v>39485</v>
      </c>
      <c r="L10" s="289">
        <v>9191</v>
      </c>
      <c r="M10" s="290">
        <v>8986</v>
      </c>
      <c r="N10" s="189"/>
    </row>
    <row r="11" spans="1:14" x14ac:dyDescent="0.2">
      <c r="A11" s="490">
        <v>5</v>
      </c>
      <c r="B11" s="296" t="s">
        <v>271</v>
      </c>
      <c r="C11" s="222" t="s">
        <v>7</v>
      </c>
      <c r="D11" s="288">
        <v>151955</v>
      </c>
      <c r="E11" s="289">
        <v>68929</v>
      </c>
      <c r="F11" s="289">
        <v>6176</v>
      </c>
      <c r="G11" s="289">
        <v>76850</v>
      </c>
      <c r="H11" s="289">
        <v>8333</v>
      </c>
      <c r="I11" s="289">
        <v>68517</v>
      </c>
      <c r="J11" s="289">
        <v>65172</v>
      </c>
      <c r="K11" s="289">
        <v>48209</v>
      </c>
      <c r="L11" s="289">
        <v>16963</v>
      </c>
      <c r="M11" s="290">
        <v>3345</v>
      </c>
      <c r="N11" s="189"/>
    </row>
    <row r="12" spans="1:14" x14ac:dyDescent="0.2">
      <c r="A12" s="490">
        <v>6</v>
      </c>
      <c r="B12" s="296" t="s">
        <v>272</v>
      </c>
      <c r="C12" s="222" t="s">
        <v>201</v>
      </c>
      <c r="D12" s="288">
        <v>1967</v>
      </c>
      <c r="E12" s="289">
        <v>0</v>
      </c>
      <c r="F12" s="289">
        <v>0</v>
      </c>
      <c r="G12" s="289">
        <v>1967</v>
      </c>
      <c r="H12" s="289">
        <v>71</v>
      </c>
      <c r="I12" s="289">
        <v>1896</v>
      </c>
      <c r="J12" s="289">
        <v>1843</v>
      </c>
      <c r="K12" s="289">
        <v>1565</v>
      </c>
      <c r="L12" s="289">
        <v>278</v>
      </c>
      <c r="M12" s="290">
        <v>53</v>
      </c>
      <c r="N12" s="189"/>
    </row>
    <row r="13" spans="1:14" x14ac:dyDescent="0.2">
      <c r="A13" s="490">
        <v>7</v>
      </c>
      <c r="B13" s="296" t="s">
        <v>273</v>
      </c>
      <c r="C13" s="222" t="s">
        <v>274</v>
      </c>
      <c r="D13" s="288">
        <v>19576</v>
      </c>
      <c r="E13" s="289">
        <v>392</v>
      </c>
      <c r="F13" s="289">
        <v>100</v>
      </c>
      <c r="G13" s="289">
        <v>19084</v>
      </c>
      <c r="H13" s="289">
        <v>2624</v>
      </c>
      <c r="I13" s="289">
        <v>16460</v>
      </c>
      <c r="J13" s="289">
        <v>16132</v>
      </c>
      <c r="K13" s="289">
        <v>13700</v>
      </c>
      <c r="L13" s="289">
        <v>2432</v>
      </c>
      <c r="M13" s="290">
        <v>328</v>
      </c>
      <c r="N13" s="189"/>
    </row>
    <row r="14" spans="1:14" x14ac:dyDescent="0.2">
      <c r="A14" s="490">
        <v>8</v>
      </c>
      <c r="B14" s="296" t="s">
        <v>275</v>
      </c>
      <c r="C14" s="222" t="s">
        <v>202</v>
      </c>
      <c r="D14" s="288">
        <v>1307892</v>
      </c>
      <c r="E14" s="289">
        <v>38628</v>
      </c>
      <c r="F14" s="289">
        <v>14619</v>
      </c>
      <c r="G14" s="289">
        <v>1254645</v>
      </c>
      <c r="H14" s="289">
        <v>53189</v>
      </c>
      <c r="I14" s="289">
        <v>1201456</v>
      </c>
      <c r="J14" s="289">
        <v>1175767</v>
      </c>
      <c r="K14" s="289">
        <v>599358</v>
      </c>
      <c r="L14" s="289">
        <v>576409</v>
      </c>
      <c r="M14" s="290">
        <v>25689</v>
      </c>
      <c r="N14" s="189"/>
    </row>
    <row r="15" spans="1:14" x14ac:dyDescent="0.2">
      <c r="A15" s="490">
        <v>9</v>
      </c>
      <c r="B15" s="296" t="s">
        <v>276</v>
      </c>
      <c r="C15" s="222" t="s">
        <v>277</v>
      </c>
      <c r="D15" s="288">
        <v>105656</v>
      </c>
      <c r="E15" s="289">
        <v>1337</v>
      </c>
      <c r="F15" s="289">
        <v>810</v>
      </c>
      <c r="G15" s="289">
        <v>103509</v>
      </c>
      <c r="H15" s="289">
        <v>8571</v>
      </c>
      <c r="I15" s="289">
        <v>94938</v>
      </c>
      <c r="J15" s="289">
        <v>88285</v>
      </c>
      <c r="K15" s="289">
        <v>67112</v>
      </c>
      <c r="L15" s="289">
        <v>21173</v>
      </c>
      <c r="M15" s="290">
        <v>6653</v>
      </c>
      <c r="N15" s="189"/>
    </row>
    <row r="16" spans="1:14" x14ac:dyDescent="0.2">
      <c r="A16" s="490">
        <v>10</v>
      </c>
      <c r="B16" s="296" t="s">
        <v>278</v>
      </c>
      <c r="C16" s="222" t="s">
        <v>203</v>
      </c>
      <c r="D16" s="288">
        <v>20693</v>
      </c>
      <c r="E16" s="289">
        <v>408</v>
      </c>
      <c r="F16" s="289">
        <v>131</v>
      </c>
      <c r="G16" s="289">
        <v>20154</v>
      </c>
      <c r="H16" s="289">
        <v>1995</v>
      </c>
      <c r="I16" s="289">
        <v>18159</v>
      </c>
      <c r="J16" s="289">
        <v>17513</v>
      </c>
      <c r="K16" s="289">
        <v>12884</v>
      </c>
      <c r="L16" s="289">
        <v>4629</v>
      </c>
      <c r="M16" s="290">
        <v>646</v>
      </c>
      <c r="N16" s="189"/>
    </row>
    <row r="17" spans="1:14" x14ac:dyDescent="0.2">
      <c r="A17" s="490">
        <v>11</v>
      </c>
      <c r="B17" s="296" t="s">
        <v>279</v>
      </c>
      <c r="C17" s="222" t="s">
        <v>204</v>
      </c>
      <c r="D17" s="288">
        <v>7168</v>
      </c>
      <c r="E17" s="289">
        <v>0</v>
      </c>
      <c r="F17" s="289">
        <v>0</v>
      </c>
      <c r="G17" s="289">
        <v>7168</v>
      </c>
      <c r="H17" s="289">
        <v>13</v>
      </c>
      <c r="I17" s="289">
        <v>7155</v>
      </c>
      <c r="J17" s="289">
        <v>6056</v>
      </c>
      <c r="K17" s="289">
        <v>5690</v>
      </c>
      <c r="L17" s="289">
        <v>366</v>
      </c>
      <c r="M17" s="290">
        <v>1099</v>
      </c>
      <c r="N17" s="189"/>
    </row>
    <row r="18" spans="1:14" x14ac:dyDescent="0.2">
      <c r="A18" s="490">
        <v>12</v>
      </c>
      <c r="B18" s="296" t="s">
        <v>280</v>
      </c>
      <c r="C18" s="222" t="s">
        <v>205</v>
      </c>
      <c r="D18" s="288">
        <v>116434</v>
      </c>
      <c r="E18" s="289">
        <v>20821</v>
      </c>
      <c r="F18" s="289">
        <v>7438</v>
      </c>
      <c r="G18" s="289">
        <v>88175</v>
      </c>
      <c r="H18" s="289">
        <v>11134</v>
      </c>
      <c r="I18" s="289">
        <v>77041</v>
      </c>
      <c r="J18" s="289">
        <v>75847</v>
      </c>
      <c r="K18" s="289">
        <v>50167</v>
      </c>
      <c r="L18" s="289">
        <v>25680</v>
      </c>
      <c r="M18" s="290">
        <v>1194</v>
      </c>
      <c r="N18" s="189"/>
    </row>
    <row r="19" spans="1:14" x14ac:dyDescent="0.2">
      <c r="A19" s="490">
        <v>13</v>
      </c>
      <c r="B19" s="296" t="s">
        <v>281</v>
      </c>
      <c r="C19" s="222" t="s">
        <v>282</v>
      </c>
      <c r="D19" s="288">
        <v>231534</v>
      </c>
      <c r="E19" s="289">
        <v>38067</v>
      </c>
      <c r="F19" s="289">
        <v>10872</v>
      </c>
      <c r="G19" s="289">
        <v>182595</v>
      </c>
      <c r="H19" s="289">
        <v>19407</v>
      </c>
      <c r="I19" s="289">
        <v>163188</v>
      </c>
      <c r="J19" s="289">
        <v>160516</v>
      </c>
      <c r="K19" s="289">
        <v>98426</v>
      </c>
      <c r="L19" s="289">
        <v>62090</v>
      </c>
      <c r="M19" s="290">
        <v>2672</v>
      </c>
      <c r="N19" s="189"/>
    </row>
    <row r="20" spans="1:14" x14ac:dyDescent="0.2">
      <c r="A20" s="490">
        <v>14</v>
      </c>
      <c r="B20" s="296" t="s">
        <v>283</v>
      </c>
      <c r="C20" s="222" t="s">
        <v>284</v>
      </c>
      <c r="D20" s="288">
        <v>133869</v>
      </c>
      <c r="E20" s="289">
        <v>15858</v>
      </c>
      <c r="F20" s="289">
        <v>6615</v>
      </c>
      <c r="G20" s="289">
        <v>111396</v>
      </c>
      <c r="H20" s="289">
        <v>13741</v>
      </c>
      <c r="I20" s="289">
        <v>97655</v>
      </c>
      <c r="J20" s="289">
        <v>95740</v>
      </c>
      <c r="K20" s="289">
        <v>71850</v>
      </c>
      <c r="L20" s="289">
        <v>23890</v>
      </c>
      <c r="M20" s="290">
        <v>1915</v>
      </c>
      <c r="N20" s="189"/>
    </row>
    <row r="21" spans="1:14" x14ac:dyDescent="0.2">
      <c r="A21" s="490">
        <v>15</v>
      </c>
      <c r="B21" s="296" t="s">
        <v>285</v>
      </c>
      <c r="C21" s="222" t="s">
        <v>206</v>
      </c>
      <c r="D21" s="288">
        <v>152438</v>
      </c>
      <c r="E21" s="289">
        <v>28254</v>
      </c>
      <c r="F21" s="289">
        <v>7574</v>
      </c>
      <c r="G21" s="289">
        <v>116610</v>
      </c>
      <c r="H21" s="289">
        <v>15800</v>
      </c>
      <c r="I21" s="289">
        <v>100810</v>
      </c>
      <c r="J21" s="289">
        <v>99262</v>
      </c>
      <c r="K21" s="289">
        <v>74985</v>
      </c>
      <c r="L21" s="289">
        <v>24277</v>
      </c>
      <c r="M21" s="290">
        <v>1548</v>
      </c>
      <c r="N21" s="189"/>
    </row>
    <row r="22" spans="1:14" x14ac:dyDescent="0.2">
      <c r="A22" s="490">
        <v>16</v>
      </c>
      <c r="B22" s="296" t="s">
        <v>286</v>
      </c>
      <c r="C22" s="222" t="s">
        <v>207</v>
      </c>
      <c r="D22" s="288">
        <v>60855</v>
      </c>
      <c r="E22" s="289">
        <v>1141</v>
      </c>
      <c r="F22" s="289">
        <v>318</v>
      </c>
      <c r="G22" s="289">
        <v>59396</v>
      </c>
      <c r="H22" s="289">
        <v>1817</v>
      </c>
      <c r="I22" s="289">
        <v>57579</v>
      </c>
      <c r="J22" s="289">
        <v>57112</v>
      </c>
      <c r="K22" s="289">
        <v>45605</v>
      </c>
      <c r="L22" s="289">
        <v>11507</v>
      </c>
      <c r="M22" s="290">
        <v>467</v>
      </c>
      <c r="N22" s="189"/>
    </row>
    <row r="23" spans="1:14" x14ac:dyDescent="0.2">
      <c r="A23" s="490">
        <v>17</v>
      </c>
      <c r="B23" s="296" t="s">
        <v>287</v>
      </c>
      <c r="C23" s="222" t="s">
        <v>208</v>
      </c>
      <c r="D23" s="288">
        <v>176096</v>
      </c>
      <c r="E23" s="289">
        <v>6909</v>
      </c>
      <c r="F23" s="289">
        <v>1772</v>
      </c>
      <c r="G23" s="289">
        <v>167415</v>
      </c>
      <c r="H23" s="289">
        <v>12185</v>
      </c>
      <c r="I23" s="289">
        <v>155230</v>
      </c>
      <c r="J23" s="289">
        <v>153545</v>
      </c>
      <c r="K23" s="289">
        <v>114663</v>
      </c>
      <c r="L23" s="289">
        <v>38882</v>
      </c>
      <c r="M23" s="290">
        <v>1685</v>
      </c>
      <c r="N23" s="189"/>
    </row>
    <row r="24" spans="1:14" x14ac:dyDescent="0.2">
      <c r="A24" s="490">
        <v>18</v>
      </c>
      <c r="B24" s="296" t="s">
        <v>288</v>
      </c>
      <c r="C24" s="222" t="s">
        <v>289</v>
      </c>
      <c r="D24" s="288">
        <v>365656</v>
      </c>
      <c r="E24" s="289">
        <v>15058</v>
      </c>
      <c r="F24" s="289">
        <v>4996</v>
      </c>
      <c r="G24" s="289">
        <v>345602</v>
      </c>
      <c r="H24" s="289">
        <v>33596</v>
      </c>
      <c r="I24" s="289">
        <v>312006</v>
      </c>
      <c r="J24" s="289">
        <v>307673</v>
      </c>
      <c r="K24" s="289">
        <v>239799</v>
      </c>
      <c r="L24" s="289">
        <v>67874</v>
      </c>
      <c r="M24" s="290">
        <v>4333</v>
      </c>
      <c r="N24" s="189"/>
    </row>
    <row r="25" spans="1:14" x14ac:dyDescent="0.2">
      <c r="A25" s="490">
        <v>19</v>
      </c>
      <c r="B25" s="296" t="s">
        <v>290</v>
      </c>
      <c r="C25" s="222" t="s">
        <v>209</v>
      </c>
      <c r="D25" s="288">
        <v>6845</v>
      </c>
      <c r="E25" s="289">
        <v>24</v>
      </c>
      <c r="F25" s="289">
        <v>0</v>
      </c>
      <c r="G25" s="289">
        <v>6821</v>
      </c>
      <c r="H25" s="289">
        <v>391</v>
      </c>
      <c r="I25" s="289">
        <v>6430</v>
      </c>
      <c r="J25" s="289">
        <v>6337</v>
      </c>
      <c r="K25" s="289">
        <v>5155</v>
      </c>
      <c r="L25" s="289">
        <v>1182</v>
      </c>
      <c r="M25" s="290">
        <v>93</v>
      </c>
      <c r="N25" s="189"/>
    </row>
    <row r="26" spans="1:14" x14ac:dyDescent="0.2">
      <c r="A26" s="490">
        <v>20</v>
      </c>
      <c r="B26" s="296" t="s">
        <v>291</v>
      </c>
      <c r="C26" s="222" t="s">
        <v>292</v>
      </c>
      <c r="D26" s="288">
        <v>43884</v>
      </c>
      <c r="E26" s="289">
        <v>232</v>
      </c>
      <c r="F26" s="289">
        <v>55</v>
      </c>
      <c r="G26" s="289">
        <v>43597</v>
      </c>
      <c r="H26" s="289">
        <v>1450</v>
      </c>
      <c r="I26" s="289">
        <v>42147</v>
      </c>
      <c r="J26" s="289">
        <v>41929</v>
      </c>
      <c r="K26" s="289">
        <v>35106</v>
      </c>
      <c r="L26" s="289">
        <v>6823</v>
      </c>
      <c r="M26" s="290">
        <v>218</v>
      </c>
      <c r="N26" s="189"/>
    </row>
    <row r="27" spans="1:14" x14ac:dyDescent="0.2">
      <c r="A27" s="490">
        <v>21</v>
      </c>
      <c r="B27" s="296" t="s">
        <v>293</v>
      </c>
      <c r="C27" s="222" t="s">
        <v>294</v>
      </c>
      <c r="D27" s="288">
        <v>4938</v>
      </c>
      <c r="E27" s="289">
        <v>0</v>
      </c>
      <c r="F27" s="289">
        <v>0</v>
      </c>
      <c r="G27" s="289">
        <v>4938</v>
      </c>
      <c r="H27" s="289">
        <v>14</v>
      </c>
      <c r="I27" s="289">
        <v>4924</v>
      </c>
      <c r="J27" s="289">
        <v>4907</v>
      </c>
      <c r="K27" s="289">
        <v>4152</v>
      </c>
      <c r="L27" s="289">
        <v>755</v>
      </c>
      <c r="M27" s="290">
        <v>17</v>
      </c>
      <c r="N27" s="189"/>
    </row>
    <row r="28" spans="1:14" x14ac:dyDescent="0.2">
      <c r="A28" s="490">
        <v>22</v>
      </c>
      <c r="B28" s="296" t="s">
        <v>295</v>
      </c>
      <c r="C28" s="222" t="s">
        <v>296</v>
      </c>
      <c r="D28" s="288">
        <v>65396</v>
      </c>
      <c r="E28" s="289">
        <v>261</v>
      </c>
      <c r="F28" s="289">
        <v>62</v>
      </c>
      <c r="G28" s="289">
        <v>65073</v>
      </c>
      <c r="H28" s="289">
        <v>1008</v>
      </c>
      <c r="I28" s="289">
        <v>64065</v>
      </c>
      <c r="J28" s="289">
        <v>63968</v>
      </c>
      <c r="K28" s="289">
        <v>53542</v>
      </c>
      <c r="L28" s="289">
        <v>10426</v>
      </c>
      <c r="M28" s="290">
        <v>97</v>
      </c>
      <c r="N28" s="189"/>
    </row>
    <row r="29" spans="1:14" x14ac:dyDescent="0.2">
      <c r="A29" s="490">
        <v>23</v>
      </c>
      <c r="B29" s="296" t="s">
        <v>297</v>
      </c>
      <c r="C29" s="222" t="s">
        <v>210</v>
      </c>
      <c r="D29" s="288">
        <v>22981</v>
      </c>
      <c r="E29" s="289">
        <v>47</v>
      </c>
      <c r="F29" s="289">
        <v>14</v>
      </c>
      <c r="G29" s="289">
        <v>22920</v>
      </c>
      <c r="H29" s="289">
        <v>258</v>
      </c>
      <c r="I29" s="289">
        <v>22662</v>
      </c>
      <c r="J29" s="289">
        <v>22640</v>
      </c>
      <c r="K29" s="289">
        <v>19393</v>
      </c>
      <c r="L29" s="289">
        <v>3247</v>
      </c>
      <c r="M29" s="290">
        <v>22</v>
      </c>
      <c r="N29" s="189"/>
    </row>
    <row r="30" spans="1:14" x14ac:dyDescent="0.2">
      <c r="A30" s="490">
        <v>24</v>
      </c>
      <c r="B30" s="296" t="s">
        <v>298</v>
      </c>
      <c r="C30" s="222" t="s">
        <v>211</v>
      </c>
      <c r="D30" s="288">
        <v>13476</v>
      </c>
      <c r="E30" s="289">
        <v>0</v>
      </c>
      <c r="F30" s="289">
        <v>0</v>
      </c>
      <c r="G30" s="289">
        <v>13476</v>
      </c>
      <c r="H30" s="289">
        <v>204</v>
      </c>
      <c r="I30" s="289">
        <v>13272</v>
      </c>
      <c r="J30" s="289">
        <v>13166</v>
      </c>
      <c r="K30" s="289">
        <v>9903</v>
      </c>
      <c r="L30" s="289">
        <v>3263</v>
      </c>
      <c r="M30" s="290">
        <v>106</v>
      </c>
      <c r="N30" s="189"/>
    </row>
    <row r="31" spans="1:14" x14ac:dyDescent="0.2">
      <c r="A31" s="490">
        <v>25</v>
      </c>
      <c r="B31" s="296" t="s">
        <v>299</v>
      </c>
      <c r="C31" s="222" t="s">
        <v>300</v>
      </c>
      <c r="D31" s="288">
        <v>158479</v>
      </c>
      <c r="E31" s="289">
        <v>139</v>
      </c>
      <c r="F31" s="289">
        <v>45</v>
      </c>
      <c r="G31" s="289">
        <v>158295</v>
      </c>
      <c r="H31" s="289">
        <v>3586</v>
      </c>
      <c r="I31" s="289">
        <v>154709</v>
      </c>
      <c r="J31" s="289">
        <v>154005</v>
      </c>
      <c r="K31" s="289">
        <v>132172</v>
      </c>
      <c r="L31" s="289">
        <v>21833</v>
      </c>
      <c r="M31" s="290">
        <v>704</v>
      </c>
      <c r="N31" s="189"/>
    </row>
    <row r="32" spans="1:14" x14ac:dyDescent="0.2">
      <c r="A32" s="490">
        <v>26</v>
      </c>
      <c r="B32" s="296" t="s">
        <v>301</v>
      </c>
      <c r="C32" s="222" t="s">
        <v>302</v>
      </c>
      <c r="D32" s="288">
        <v>185820</v>
      </c>
      <c r="E32" s="289">
        <v>692</v>
      </c>
      <c r="F32" s="289">
        <v>135</v>
      </c>
      <c r="G32" s="289">
        <v>184993</v>
      </c>
      <c r="H32" s="289">
        <v>6691</v>
      </c>
      <c r="I32" s="289">
        <v>178302</v>
      </c>
      <c r="J32" s="289">
        <v>175997</v>
      </c>
      <c r="K32" s="289">
        <v>139465</v>
      </c>
      <c r="L32" s="289">
        <v>36532</v>
      </c>
      <c r="M32" s="290">
        <v>2305</v>
      </c>
      <c r="N32" s="189"/>
    </row>
    <row r="33" spans="1:14" x14ac:dyDescent="0.2">
      <c r="A33" s="490">
        <v>27</v>
      </c>
      <c r="B33" s="296" t="s">
        <v>303</v>
      </c>
      <c r="C33" s="222" t="s">
        <v>212</v>
      </c>
      <c r="D33" s="288">
        <v>21882</v>
      </c>
      <c r="E33" s="289">
        <v>63</v>
      </c>
      <c r="F33" s="289">
        <v>24</v>
      </c>
      <c r="G33" s="289">
        <v>21795</v>
      </c>
      <c r="H33" s="289">
        <v>556</v>
      </c>
      <c r="I33" s="289">
        <v>21239</v>
      </c>
      <c r="J33" s="289">
        <v>21184</v>
      </c>
      <c r="K33" s="289">
        <v>19802</v>
      </c>
      <c r="L33" s="289">
        <v>1382</v>
      </c>
      <c r="M33" s="290">
        <v>55</v>
      </c>
      <c r="N33" s="189"/>
    </row>
    <row r="34" spans="1:14" x14ac:dyDescent="0.2">
      <c r="A34" s="490">
        <v>28</v>
      </c>
      <c r="B34" s="296" t="s">
        <v>304</v>
      </c>
      <c r="C34" s="222" t="s">
        <v>213</v>
      </c>
      <c r="D34" s="288">
        <v>10337</v>
      </c>
      <c r="E34" s="289">
        <v>7</v>
      </c>
      <c r="F34" s="289">
        <v>0</v>
      </c>
      <c r="G34" s="289">
        <v>10330</v>
      </c>
      <c r="H34" s="289">
        <v>617</v>
      </c>
      <c r="I34" s="289">
        <v>9713</v>
      </c>
      <c r="J34" s="289">
        <v>9649</v>
      </c>
      <c r="K34" s="289">
        <v>8889</v>
      </c>
      <c r="L34" s="289">
        <v>760</v>
      </c>
      <c r="M34" s="290">
        <v>64</v>
      </c>
      <c r="N34" s="189"/>
    </row>
    <row r="35" spans="1:14" x14ac:dyDescent="0.2">
      <c r="A35" s="490">
        <v>29</v>
      </c>
      <c r="B35" s="296" t="s">
        <v>305</v>
      </c>
      <c r="C35" s="222" t="s">
        <v>214</v>
      </c>
      <c r="D35" s="288">
        <v>499904</v>
      </c>
      <c r="E35" s="289">
        <v>12775</v>
      </c>
      <c r="F35" s="289">
        <v>3808</v>
      </c>
      <c r="G35" s="289">
        <v>483321</v>
      </c>
      <c r="H35" s="289">
        <v>28543</v>
      </c>
      <c r="I35" s="289">
        <v>454778</v>
      </c>
      <c r="J35" s="289">
        <v>449943</v>
      </c>
      <c r="K35" s="289">
        <v>319876</v>
      </c>
      <c r="L35" s="289">
        <v>130067</v>
      </c>
      <c r="M35" s="290">
        <v>4835</v>
      </c>
      <c r="N35" s="189"/>
    </row>
    <row r="36" spans="1:14" x14ac:dyDescent="0.2">
      <c r="A36" s="490">
        <v>30</v>
      </c>
      <c r="B36" s="296" t="s">
        <v>306</v>
      </c>
      <c r="C36" s="222" t="s">
        <v>215</v>
      </c>
      <c r="D36" s="288">
        <v>140275</v>
      </c>
      <c r="E36" s="289">
        <v>4610</v>
      </c>
      <c r="F36" s="289">
        <v>1229</v>
      </c>
      <c r="G36" s="289">
        <v>134436</v>
      </c>
      <c r="H36" s="289">
        <v>5846</v>
      </c>
      <c r="I36" s="289">
        <v>128590</v>
      </c>
      <c r="J36" s="289">
        <v>127813</v>
      </c>
      <c r="K36" s="289">
        <v>96093</v>
      </c>
      <c r="L36" s="289">
        <v>31720</v>
      </c>
      <c r="M36" s="290">
        <v>777</v>
      </c>
      <c r="N36" s="189"/>
    </row>
    <row r="37" spans="1:14" x14ac:dyDescent="0.2">
      <c r="A37" s="490">
        <v>31</v>
      </c>
      <c r="B37" s="296" t="s">
        <v>307</v>
      </c>
      <c r="C37" s="222" t="s">
        <v>308</v>
      </c>
      <c r="D37" s="288">
        <v>38759</v>
      </c>
      <c r="E37" s="289">
        <v>8483</v>
      </c>
      <c r="F37" s="289">
        <v>2503</v>
      </c>
      <c r="G37" s="289">
        <v>27773</v>
      </c>
      <c r="H37" s="289">
        <v>3340</v>
      </c>
      <c r="I37" s="289">
        <v>24433</v>
      </c>
      <c r="J37" s="289">
        <v>23877</v>
      </c>
      <c r="K37" s="289">
        <v>15184</v>
      </c>
      <c r="L37" s="289">
        <v>8693</v>
      </c>
      <c r="M37" s="290">
        <v>556</v>
      </c>
      <c r="N37" s="189"/>
    </row>
    <row r="38" spans="1:14" x14ac:dyDescent="0.2">
      <c r="A38" s="490">
        <v>32</v>
      </c>
      <c r="B38" s="296" t="s">
        <v>309</v>
      </c>
      <c r="C38" s="222" t="s">
        <v>216</v>
      </c>
      <c r="D38" s="288">
        <v>57315</v>
      </c>
      <c r="E38" s="289">
        <v>2008</v>
      </c>
      <c r="F38" s="289">
        <v>431</v>
      </c>
      <c r="G38" s="289">
        <v>54876</v>
      </c>
      <c r="H38" s="289">
        <v>1869</v>
      </c>
      <c r="I38" s="289">
        <v>53007</v>
      </c>
      <c r="J38" s="289">
        <v>52642</v>
      </c>
      <c r="K38" s="289">
        <v>42862</v>
      </c>
      <c r="L38" s="289">
        <v>9780</v>
      </c>
      <c r="M38" s="290">
        <v>365</v>
      </c>
      <c r="N38" s="189"/>
    </row>
    <row r="39" spans="1:14" x14ac:dyDescent="0.2">
      <c r="A39" s="490">
        <v>33</v>
      </c>
      <c r="B39" s="296" t="s">
        <v>310</v>
      </c>
      <c r="C39" s="222" t="s">
        <v>217</v>
      </c>
      <c r="D39" s="288">
        <v>107850</v>
      </c>
      <c r="E39" s="289">
        <v>1016</v>
      </c>
      <c r="F39" s="289">
        <v>271</v>
      </c>
      <c r="G39" s="289">
        <v>106563</v>
      </c>
      <c r="H39" s="289">
        <v>9253</v>
      </c>
      <c r="I39" s="289">
        <v>97310</v>
      </c>
      <c r="J39" s="289">
        <v>93989</v>
      </c>
      <c r="K39" s="289">
        <v>75265</v>
      </c>
      <c r="L39" s="289">
        <v>18724</v>
      </c>
      <c r="M39" s="290">
        <v>3321</v>
      </c>
      <c r="N39" s="189"/>
    </row>
    <row r="40" spans="1:14" x14ac:dyDescent="0.2">
      <c r="A40" s="490">
        <v>34</v>
      </c>
      <c r="B40" s="296" t="s">
        <v>311</v>
      </c>
      <c r="C40" s="222" t="s">
        <v>218</v>
      </c>
      <c r="D40" s="288">
        <v>50020</v>
      </c>
      <c r="E40" s="289">
        <v>7026</v>
      </c>
      <c r="F40" s="289">
        <v>2286</v>
      </c>
      <c r="G40" s="289">
        <v>40708</v>
      </c>
      <c r="H40" s="289">
        <v>2922</v>
      </c>
      <c r="I40" s="289">
        <v>37786</v>
      </c>
      <c r="J40" s="289">
        <v>37251</v>
      </c>
      <c r="K40" s="289">
        <v>30075</v>
      </c>
      <c r="L40" s="289">
        <v>7176</v>
      </c>
      <c r="M40" s="290">
        <v>535</v>
      </c>
      <c r="N40" s="189"/>
    </row>
    <row r="41" spans="1:14" x14ac:dyDescent="0.2">
      <c r="A41" s="490">
        <v>35</v>
      </c>
      <c r="B41" s="296" t="s">
        <v>312</v>
      </c>
      <c r="C41" s="222" t="s">
        <v>219</v>
      </c>
      <c r="D41" s="288">
        <v>98703</v>
      </c>
      <c r="E41" s="289">
        <v>6092</v>
      </c>
      <c r="F41" s="289">
        <v>1290</v>
      </c>
      <c r="G41" s="289">
        <v>91321</v>
      </c>
      <c r="H41" s="289">
        <v>8547</v>
      </c>
      <c r="I41" s="289">
        <v>82774</v>
      </c>
      <c r="J41" s="289">
        <v>81662</v>
      </c>
      <c r="K41" s="289">
        <v>64374</v>
      </c>
      <c r="L41" s="289">
        <v>17288</v>
      </c>
      <c r="M41" s="290">
        <v>1112</v>
      </c>
      <c r="N41" s="189"/>
    </row>
    <row r="42" spans="1:14" x14ac:dyDescent="0.2">
      <c r="A42" s="490">
        <v>36</v>
      </c>
      <c r="B42" s="296" t="s">
        <v>313</v>
      </c>
      <c r="C42" s="222" t="s">
        <v>220</v>
      </c>
      <c r="D42" s="288">
        <v>25486</v>
      </c>
      <c r="E42" s="289">
        <v>4</v>
      </c>
      <c r="F42" s="289">
        <v>0</v>
      </c>
      <c r="G42" s="289">
        <v>25482</v>
      </c>
      <c r="H42" s="289">
        <v>277</v>
      </c>
      <c r="I42" s="289">
        <v>25205</v>
      </c>
      <c r="J42" s="289">
        <v>24970</v>
      </c>
      <c r="K42" s="289">
        <v>23170</v>
      </c>
      <c r="L42" s="289">
        <v>1800</v>
      </c>
      <c r="M42" s="290">
        <v>235</v>
      </c>
      <c r="N42" s="189"/>
    </row>
    <row r="43" spans="1:14" x14ac:dyDescent="0.2">
      <c r="A43" s="490">
        <v>37</v>
      </c>
      <c r="B43" s="296" t="s">
        <v>314</v>
      </c>
      <c r="C43" s="222" t="s">
        <v>221</v>
      </c>
      <c r="D43" s="288">
        <v>121661</v>
      </c>
      <c r="E43" s="289">
        <v>255</v>
      </c>
      <c r="F43" s="289">
        <v>41</v>
      </c>
      <c r="G43" s="289">
        <v>121365</v>
      </c>
      <c r="H43" s="289">
        <v>1136</v>
      </c>
      <c r="I43" s="289">
        <v>120229</v>
      </c>
      <c r="J43" s="289">
        <v>120153</v>
      </c>
      <c r="K43" s="289">
        <v>106822</v>
      </c>
      <c r="L43" s="289">
        <v>13331</v>
      </c>
      <c r="M43" s="290">
        <v>76</v>
      </c>
      <c r="N43" s="189"/>
    </row>
    <row r="44" spans="1:14" x14ac:dyDescent="0.2">
      <c r="A44" s="490">
        <v>38</v>
      </c>
      <c r="B44" s="296" t="s">
        <v>315</v>
      </c>
      <c r="C44" s="222" t="s">
        <v>316</v>
      </c>
      <c r="D44" s="288">
        <v>66133</v>
      </c>
      <c r="E44" s="289">
        <v>1796</v>
      </c>
      <c r="F44" s="289">
        <v>284</v>
      </c>
      <c r="G44" s="289">
        <v>64053</v>
      </c>
      <c r="H44" s="289">
        <v>3686</v>
      </c>
      <c r="I44" s="289">
        <v>60367</v>
      </c>
      <c r="J44" s="289">
        <v>60053</v>
      </c>
      <c r="K44" s="289">
        <v>53391</v>
      </c>
      <c r="L44" s="289">
        <v>6662</v>
      </c>
      <c r="M44" s="290">
        <v>314</v>
      </c>
      <c r="N44" s="189"/>
    </row>
    <row r="45" spans="1:14" x14ac:dyDescent="0.2">
      <c r="A45" s="490">
        <v>39</v>
      </c>
      <c r="B45" s="296" t="s">
        <v>317</v>
      </c>
      <c r="C45" s="222" t="s">
        <v>318</v>
      </c>
      <c r="D45" s="288">
        <v>63342</v>
      </c>
      <c r="E45" s="289">
        <v>2281</v>
      </c>
      <c r="F45" s="289">
        <v>453</v>
      </c>
      <c r="G45" s="289">
        <v>60608</v>
      </c>
      <c r="H45" s="289">
        <v>5973</v>
      </c>
      <c r="I45" s="289">
        <v>54635</v>
      </c>
      <c r="J45" s="289">
        <v>54181</v>
      </c>
      <c r="K45" s="289">
        <v>48063</v>
      </c>
      <c r="L45" s="289">
        <v>6118</v>
      </c>
      <c r="M45" s="290">
        <v>454</v>
      </c>
      <c r="N45" s="189"/>
    </row>
    <row r="46" spans="1:14" x14ac:dyDescent="0.2">
      <c r="A46" s="490">
        <v>40</v>
      </c>
      <c r="B46" s="296" t="s">
        <v>319</v>
      </c>
      <c r="C46" s="222" t="s">
        <v>222</v>
      </c>
      <c r="D46" s="288">
        <v>27987</v>
      </c>
      <c r="E46" s="289">
        <v>248</v>
      </c>
      <c r="F46" s="289">
        <v>62</v>
      </c>
      <c r="G46" s="289">
        <v>27677</v>
      </c>
      <c r="H46" s="289">
        <v>1062</v>
      </c>
      <c r="I46" s="289">
        <v>26615</v>
      </c>
      <c r="J46" s="289">
        <v>26441</v>
      </c>
      <c r="K46" s="289">
        <v>21942</v>
      </c>
      <c r="L46" s="289">
        <v>4499</v>
      </c>
      <c r="M46" s="290">
        <v>174</v>
      </c>
      <c r="N46" s="189"/>
    </row>
    <row r="47" spans="1:14" x14ac:dyDescent="0.2">
      <c r="A47" s="490">
        <v>41</v>
      </c>
      <c r="B47" s="296" t="s">
        <v>320</v>
      </c>
      <c r="C47" s="222" t="s">
        <v>223</v>
      </c>
      <c r="D47" s="288">
        <v>139892</v>
      </c>
      <c r="E47" s="289">
        <v>2378</v>
      </c>
      <c r="F47" s="289">
        <v>628</v>
      </c>
      <c r="G47" s="289">
        <v>136886</v>
      </c>
      <c r="H47" s="289">
        <v>5785</v>
      </c>
      <c r="I47" s="289">
        <v>131101</v>
      </c>
      <c r="J47" s="289">
        <v>130420</v>
      </c>
      <c r="K47" s="289">
        <v>108595</v>
      </c>
      <c r="L47" s="289">
        <v>21825</v>
      </c>
      <c r="M47" s="290">
        <v>681</v>
      </c>
      <c r="N47" s="189"/>
    </row>
    <row r="48" spans="1:14" x14ac:dyDescent="0.2">
      <c r="A48" s="490">
        <v>42</v>
      </c>
      <c r="B48" s="296" t="s">
        <v>321</v>
      </c>
      <c r="C48" s="222" t="s">
        <v>322</v>
      </c>
      <c r="D48" s="288">
        <v>211798</v>
      </c>
      <c r="E48" s="289">
        <v>15767</v>
      </c>
      <c r="F48" s="289">
        <v>2750</v>
      </c>
      <c r="G48" s="289">
        <v>193281</v>
      </c>
      <c r="H48" s="289">
        <v>21305</v>
      </c>
      <c r="I48" s="289">
        <v>171976</v>
      </c>
      <c r="J48" s="289">
        <v>169957</v>
      </c>
      <c r="K48" s="289">
        <v>134538</v>
      </c>
      <c r="L48" s="289">
        <v>35419</v>
      </c>
      <c r="M48" s="290">
        <v>2019</v>
      </c>
      <c r="N48" s="189"/>
    </row>
    <row r="49" spans="1:14" x14ac:dyDescent="0.2">
      <c r="A49" s="490">
        <v>43</v>
      </c>
      <c r="B49" s="296" t="s">
        <v>323</v>
      </c>
      <c r="C49" s="222" t="s">
        <v>224</v>
      </c>
      <c r="D49" s="288">
        <v>598127</v>
      </c>
      <c r="E49" s="289">
        <v>45140</v>
      </c>
      <c r="F49" s="289">
        <v>8519</v>
      </c>
      <c r="G49" s="289">
        <v>544468</v>
      </c>
      <c r="H49" s="289">
        <v>58275</v>
      </c>
      <c r="I49" s="289">
        <v>486193</v>
      </c>
      <c r="J49" s="289">
        <v>479878</v>
      </c>
      <c r="K49" s="289">
        <v>379874</v>
      </c>
      <c r="L49" s="289">
        <v>100004</v>
      </c>
      <c r="M49" s="290">
        <v>6315</v>
      </c>
      <c r="N49" s="189"/>
    </row>
    <row r="50" spans="1:14" x14ac:dyDescent="0.2">
      <c r="A50" s="490">
        <v>44</v>
      </c>
      <c r="B50" s="296" t="s">
        <v>324</v>
      </c>
      <c r="C50" s="222" t="s">
        <v>194</v>
      </c>
      <c r="D50" s="288">
        <v>392925</v>
      </c>
      <c r="E50" s="289">
        <v>12456</v>
      </c>
      <c r="F50" s="289">
        <v>2831</v>
      </c>
      <c r="G50" s="289">
        <v>377638</v>
      </c>
      <c r="H50" s="289">
        <v>20966</v>
      </c>
      <c r="I50" s="289">
        <v>356672</v>
      </c>
      <c r="J50" s="289">
        <v>354508</v>
      </c>
      <c r="K50" s="289">
        <v>288066</v>
      </c>
      <c r="L50" s="289">
        <v>66442</v>
      </c>
      <c r="M50" s="290">
        <v>2164</v>
      </c>
      <c r="N50" s="189"/>
    </row>
    <row r="51" spans="1:14" x14ac:dyDescent="0.2">
      <c r="A51" s="490">
        <v>45</v>
      </c>
      <c r="B51" s="296" t="s">
        <v>325</v>
      </c>
      <c r="C51" s="222" t="s">
        <v>195</v>
      </c>
      <c r="D51" s="288">
        <v>765831</v>
      </c>
      <c r="E51" s="289">
        <v>22594</v>
      </c>
      <c r="F51" s="289">
        <v>4346</v>
      </c>
      <c r="G51" s="289">
        <v>738891</v>
      </c>
      <c r="H51" s="289">
        <v>62078</v>
      </c>
      <c r="I51" s="289">
        <v>676813</v>
      </c>
      <c r="J51" s="289">
        <v>671475</v>
      </c>
      <c r="K51" s="289">
        <v>551594</v>
      </c>
      <c r="L51" s="289">
        <v>119881</v>
      </c>
      <c r="M51" s="290">
        <v>5338</v>
      </c>
      <c r="N51" s="189"/>
    </row>
    <row r="52" spans="1:14" x14ac:dyDescent="0.2">
      <c r="A52" s="490">
        <v>46</v>
      </c>
      <c r="B52" s="296" t="s">
        <v>326</v>
      </c>
      <c r="C52" s="222" t="s">
        <v>196</v>
      </c>
      <c r="D52" s="288">
        <v>264854</v>
      </c>
      <c r="E52" s="289">
        <v>2952</v>
      </c>
      <c r="F52" s="289">
        <v>903</v>
      </c>
      <c r="G52" s="289">
        <v>260999</v>
      </c>
      <c r="H52" s="289">
        <v>12994</v>
      </c>
      <c r="I52" s="289">
        <v>248005</v>
      </c>
      <c r="J52" s="289">
        <v>247051</v>
      </c>
      <c r="K52" s="289">
        <v>203639</v>
      </c>
      <c r="L52" s="289">
        <v>43412</v>
      </c>
      <c r="M52" s="290">
        <v>954</v>
      </c>
      <c r="N52" s="189"/>
    </row>
    <row r="53" spans="1:14" x14ac:dyDescent="0.2">
      <c r="A53" s="490">
        <v>47</v>
      </c>
      <c r="B53" s="296" t="s">
        <v>327</v>
      </c>
      <c r="C53" s="222" t="s">
        <v>328</v>
      </c>
      <c r="D53" s="288">
        <v>121871</v>
      </c>
      <c r="E53" s="289">
        <v>65</v>
      </c>
      <c r="F53" s="289">
        <v>3</v>
      </c>
      <c r="G53" s="289">
        <v>121803</v>
      </c>
      <c r="H53" s="289">
        <v>503</v>
      </c>
      <c r="I53" s="289">
        <v>121300</v>
      </c>
      <c r="J53" s="289">
        <v>121247</v>
      </c>
      <c r="K53" s="289">
        <v>96350</v>
      </c>
      <c r="L53" s="289">
        <v>24897</v>
      </c>
      <c r="M53" s="290">
        <v>53</v>
      </c>
      <c r="N53" s="189"/>
    </row>
    <row r="54" spans="1:14" x14ac:dyDescent="0.2">
      <c r="A54" s="490">
        <v>48</v>
      </c>
      <c r="B54" s="296" t="s">
        <v>329</v>
      </c>
      <c r="C54" s="222" t="s">
        <v>330</v>
      </c>
      <c r="D54" s="288">
        <v>348163</v>
      </c>
      <c r="E54" s="289">
        <v>3954</v>
      </c>
      <c r="F54" s="289">
        <v>787</v>
      </c>
      <c r="G54" s="289">
        <v>343422</v>
      </c>
      <c r="H54" s="289">
        <v>10335</v>
      </c>
      <c r="I54" s="289">
        <v>333087</v>
      </c>
      <c r="J54" s="289">
        <v>331494</v>
      </c>
      <c r="K54" s="289">
        <v>264108</v>
      </c>
      <c r="L54" s="289">
        <v>67386</v>
      </c>
      <c r="M54" s="290">
        <v>1593</v>
      </c>
      <c r="N54" s="189"/>
    </row>
    <row r="55" spans="1:14" x14ac:dyDescent="0.2">
      <c r="A55" s="490">
        <v>49</v>
      </c>
      <c r="B55" s="296" t="s">
        <v>331</v>
      </c>
      <c r="C55" s="222" t="s">
        <v>332</v>
      </c>
      <c r="D55" s="288">
        <v>337868</v>
      </c>
      <c r="E55" s="289">
        <v>6565</v>
      </c>
      <c r="F55" s="289">
        <v>1228</v>
      </c>
      <c r="G55" s="289">
        <v>330075</v>
      </c>
      <c r="H55" s="289">
        <v>16065</v>
      </c>
      <c r="I55" s="289">
        <v>314010</v>
      </c>
      <c r="J55" s="289">
        <v>311679</v>
      </c>
      <c r="K55" s="289">
        <v>238435</v>
      </c>
      <c r="L55" s="289">
        <v>73244</v>
      </c>
      <c r="M55" s="290">
        <v>2331</v>
      </c>
      <c r="N55" s="189"/>
    </row>
    <row r="56" spans="1:14" x14ac:dyDescent="0.2">
      <c r="A56" s="490">
        <v>50</v>
      </c>
      <c r="B56" s="296" t="s">
        <v>333</v>
      </c>
      <c r="C56" s="222" t="s">
        <v>334</v>
      </c>
      <c r="D56" s="288">
        <v>64884</v>
      </c>
      <c r="E56" s="289">
        <v>742</v>
      </c>
      <c r="F56" s="289">
        <v>138</v>
      </c>
      <c r="G56" s="289">
        <v>64004</v>
      </c>
      <c r="H56" s="289">
        <v>2585</v>
      </c>
      <c r="I56" s="289">
        <v>61419</v>
      </c>
      <c r="J56" s="289">
        <v>60575</v>
      </c>
      <c r="K56" s="289">
        <v>49113</v>
      </c>
      <c r="L56" s="289">
        <v>11462</v>
      </c>
      <c r="M56" s="290">
        <v>844</v>
      </c>
      <c r="N56" s="189"/>
    </row>
    <row r="57" spans="1:14" x14ac:dyDescent="0.2">
      <c r="A57" s="490">
        <v>51</v>
      </c>
      <c r="B57" s="296" t="s">
        <v>335</v>
      </c>
      <c r="C57" s="222" t="s">
        <v>336</v>
      </c>
      <c r="D57" s="288">
        <v>70800</v>
      </c>
      <c r="E57" s="289">
        <v>605</v>
      </c>
      <c r="F57" s="289">
        <v>91</v>
      </c>
      <c r="G57" s="289">
        <v>70104</v>
      </c>
      <c r="H57" s="289">
        <v>3819</v>
      </c>
      <c r="I57" s="289">
        <v>66285</v>
      </c>
      <c r="J57" s="289">
        <v>66058</v>
      </c>
      <c r="K57" s="289">
        <v>51647</v>
      </c>
      <c r="L57" s="289">
        <v>14411</v>
      </c>
      <c r="M57" s="290">
        <v>227</v>
      </c>
      <c r="N57" s="189"/>
    </row>
    <row r="58" spans="1:14" x14ac:dyDescent="0.2">
      <c r="A58" s="490">
        <v>52</v>
      </c>
      <c r="B58" s="296" t="s">
        <v>337</v>
      </c>
      <c r="C58" s="222" t="s">
        <v>338</v>
      </c>
      <c r="D58" s="288">
        <v>87239</v>
      </c>
      <c r="E58" s="289">
        <v>1135</v>
      </c>
      <c r="F58" s="289">
        <v>248</v>
      </c>
      <c r="G58" s="289">
        <v>85856</v>
      </c>
      <c r="H58" s="289">
        <v>2858</v>
      </c>
      <c r="I58" s="289">
        <v>82998</v>
      </c>
      <c r="J58" s="289">
        <v>82595</v>
      </c>
      <c r="K58" s="289">
        <v>66502</v>
      </c>
      <c r="L58" s="289">
        <v>16093</v>
      </c>
      <c r="M58" s="290">
        <v>403</v>
      </c>
      <c r="N58" s="189"/>
    </row>
    <row r="59" spans="1:14" x14ac:dyDescent="0.2">
      <c r="A59" s="490">
        <v>53</v>
      </c>
      <c r="B59" s="296" t="s">
        <v>339</v>
      </c>
      <c r="C59" s="222" t="s">
        <v>340</v>
      </c>
      <c r="D59" s="288">
        <v>90822</v>
      </c>
      <c r="E59" s="289">
        <v>517</v>
      </c>
      <c r="F59" s="289">
        <v>73</v>
      </c>
      <c r="G59" s="289">
        <v>90232</v>
      </c>
      <c r="H59" s="289">
        <v>2287</v>
      </c>
      <c r="I59" s="289">
        <v>87945</v>
      </c>
      <c r="J59" s="289">
        <v>87497</v>
      </c>
      <c r="K59" s="289">
        <v>74781</v>
      </c>
      <c r="L59" s="289">
        <v>12716</v>
      </c>
      <c r="M59" s="290">
        <v>448</v>
      </c>
      <c r="N59" s="189"/>
    </row>
    <row r="60" spans="1:14" x14ac:dyDescent="0.2">
      <c r="A60" s="490">
        <v>54</v>
      </c>
      <c r="B60" s="296" t="s">
        <v>341</v>
      </c>
      <c r="C60" s="222" t="s">
        <v>342</v>
      </c>
      <c r="D60" s="288">
        <v>45543</v>
      </c>
      <c r="E60" s="289">
        <v>206</v>
      </c>
      <c r="F60" s="289">
        <v>51</v>
      </c>
      <c r="G60" s="289">
        <v>45286</v>
      </c>
      <c r="H60" s="289">
        <v>1053</v>
      </c>
      <c r="I60" s="289">
        <v>44233</v>
      </c>
      <c r="J60" s="289">
        <v>44107</v>
      </c>
      <c r="K60" s="289">
        <v>37579</v>
      </c>
      <c r="L60" s="289">
        <v>6528</v>
      </c>
      <c r="M60" s="290">
        <v>126</v>
      </c>
      <c r="N60" s="189"/>
    </row>
    <row r="61" spans="1:14" x14ac:dyDescent="0.2">
      <c r="A61" s="490">
        <v>55</v>
      </c>
      <c r="B61" s="296" t="s">
        <v>343</v>
      </c>
      <c r="C61" s="222" t="s">
        <v>344</v>
      </c>
      <c r="D61" s="288">
        <v>148455</v>
      </c>
      <c r="E61" s="289">
        <v>0</v>
      </c>
      <c r="F61" s="289">
        <v>0</v>
      </c>
      <c r="G61" s="289">
        <v>148455</v>
      </c>
      <c r="H61" s="289">
        <v>78</v>
      </c>
      <c r="I61" s="289">
        <v>148377</v>
      </c>
      <c r="J61" s="289">
        <v>147316</v>
      </c>
      <c r="K61" s="289">
        <v>121284</v>
      </c>
      <c r="L61" s="289">
        <v>26032</v>
      </c>
      <c r="M61" s="290">
        <v>1061</v>
      </c>
      <c r="N61" s="189"/>
    </row>
    <row r="62" spans="1:14" x14ac:dyDescent="0.2">
      <c r="A62" s="490">
        <v>56</v>
      </c>
      <c r="B62" s="296" t="s">
        <v>345</v>
      </c>
      <c r="C62" s="222" t="s">
        <v>346</v>
      </c>
      <c r="D62" s="288">
        <v>65838</v>
      </c>
      <c r="E62" s="289">
        <v>0</v>
      </c>
      <c r="F62" s="289">
        <v>0</v>
      </c>
      <c r="G62" s="289">
        <v>65838</v>
      </c>
      <c r="H62" s="289">
        <v>962</v>
      </c>
      <c r="I62" s="289">
        <v>64876</v>
      </c>
      <c r="J62" s="289">
        <v>64786</v>
      </c>
      <c r="K62" s="289">
        <v>53337</v>
      </c>
      <c r="L62" s="289">
        <v>11449</v>
      </c>
      <c r="M62" s="290">
        <v>90</v>
      </c>
      <c r="N62" s="189"/>
    </row>
    <row r="63" spans="1:14" x14ac:dyDescent="0.2">
      <c r="A63" s="490">
        <v>57</v>
      </c>
      <c r="B63" s="296" t="s">
        <v>347</v>
      </c>
      <c r="C63" s="222" t="s">
        <v>225</v>
      </c>
      <c r="D63" s="288">
        <v>761258</v>
      </c>
      <c r="E63" s="289">
        <v>7524</v>
      </c>
      <c r="F63" s="289">
        <v>1557</v>
      </c>
      <c r="G63" s="289">
        <v>752177</v>
      </c>
      <c r="H63" s="289">
        <v>17970</v>
      </c>
      <c r="I63" s="289">
        <v>734207</v>
      </c>
      <c r="J63" s="289">
        <v>730215</v>
      </c>
      <c r="K63" s="289">
        <v>601178</v>
      </c>
      <c r="L63" s="289">
        <v>129037</v>
      </c>
      <c r="M63" s="290">
        <v>3992</v>
      </c>
      <c r="N63" s="189"/>
    </row>
    <row r="64" spans="1:14" x14ac:dyDescent="0.2">
      <c r="A64" s="490">
        <v>58</v>
      </c>
      <c r="B64" s="296" t="s">
        <v>348</v>
      </c>
      <c r="C64" s="222" t="s">
        <v>226</v>
      </c>
      <c r="D64" s="288">
        <v>83702</v>
      </c>
      <c r="E64" s="289">
        <v>2025</v>
      </c>
      <c r="F64" s="289">
        <v>410</v>
      </c>
      <c r="G64" s="289">
        <v>81267</v>
      </c>
      <c r="H64" s="289">
        <v>5337</v>
      </c>
      <c r="I64" s="289">
        <v>75930</v>
      </c>
      <c r="J64" s="289">
        <v>75143</v>
      </c>
      <c r="K64" s="289">
        <v>62904</v>
      </c>
      <c r="L64" s="289">
        <v>12239</v>
      </c>
      <c r="M64" s="290">
        <v>787</v>
      </c>
      <c r="N64" s="189"/>
    </row>
    <row r="65" spans="1:14" x14ac:dyDescent="0.2">
      <c r="A65" s="490">
        <v>59</v>
      </c>
      <c r="B65" s="296" t="s">
        <v>349</v>
      </c>
      <c r="C65" s="222" t="s">
        <v>227</v>
      </c>
      <c r="D65" s="288">
        <v>123253</v>
      </c>
      <c r="E65" s="289">
        <v>1418</v>
      </c>
      <c r="F65" s="289">
        <v>292</v>
      </c>
      <c r="G65" s="289">
        <v>121543</v>
      </c>
      <c r="H65" s="289">
        <v>5185</v>
      </c>
      <c r="I65" s="289">
        <v>116358</v>
      </c>
      <c r="J65" s="289">
        <v>115835</v>
      </c>
      <c r="K65" s="289">
        <v>95682</v>
      </c>
      <c r="L65" s="289">
        <v>20153</v>
      </c>
      <c r="M65" s="290">
        <v>523</v>
      </c>
      <c r="N65" s="189"/>
    </row>
    <row r="66" spans="1:14" x14ac:dyDescent="0.2">
      <c r="A66" s="490">
        <v>60</v>
      </c>
      <c r="B66" s="296" t="s">
        <v>350</v>
      </c>
      <c r="C66" s="222" t="s">
        <v>0</v>
      </c>
      <c r="D66" s="288">
        <v>278276</v>
      </c>
      <c r="E66" s="289">
        <v>54800</v>
      </c>
      <c r="F66" s="289">
        <v>10723</v>
      </c>
      <c r="G66" s="289">
        <v>212753</v>
      </c>
      <c r="H66" s="289">
        <v>25891</v>
      </c>
      <c r="I66" s="289">
        <v>186862</v>
      </c>
      <c r="J66" s="289">
        <v>183874</v>
      </c>
      <c r="K66" s="289">
        <v>132190</v>
      </c>
      <c r="L66" s="289">
        <v>51684</v>
      </c>
      <c r="M66" s="290">
        <v>2988</v>
      </c>
      <c r="N66" s="189"/>
    </row>
    <row r="67" spans="1:14" x14ac:dyDescent="0.2">
      <c r="A67" s="490">
        <v>61</v>
      </c>
      <c r="B67" s="296" t="s">
        <v>351</v>
      </c>
      <c r="C67" s="222" t="s">
        <v>352</v>
      </c>
      <c r="D67" s="288">
        <v>62012</v>
      </c>
      <c r="E67" s="289">
        <v>8462</v>
      </c>
      <c r="F67" s="289">
        <v>2371</v>
      </c>
      <c r="G67" s="289">
        <v>51179</v>
      </c>
      <c r="H67" s="289">
        <v>8264</v>
      </c>
      <c r="I67" s="289">
        <v>42915</v>
      </c>
      <c r="J67" s="289">
        <v>41838</v>
      </c>
      <c r="K67" s="289">
        <v>34849</v>
      </c>
      <c r="L67" s="289">
        <v>6989</v>
      </c>
      <c r="M67" s="290">
        <v>1077</v>
      </c>
      <c r="N67" s="189"/>
    </row>
    <row r="68" spans="1:14" x14ac:dyDescent="0.2">
      <c r="A68" s="490">
        <v>62</v>
      </c>
      <c r="B68" s="296" t="s">
        <v>353</v>
      </c>
      <c r="C68" s="222" t="s">
        <v>228</v>
      </c>
      <c r="D68" s="288">
        <v>2132158</v>
      </c>
      <c r="E68" s="289">
        <v>287645</v>
      </c>
      <c r="F68" s="289">
        <v>59891</v>
      </c>
      <c r="G68" s="289">
        <v>1784622</v>
      </c>
      <c r="H68" s="289">
        <v>312748</v>
      </c>
      <c r="I68" s="289">
        <v>1471874</v>
      </c>
      <c r="J68" s="289">
        <v>1428239</v>
      </c>
      <c r="K68" s="289">
        <v>1257392</v>
      </c>
      <c r="L68" s="289">
        <v>170847</v>
      </c>
      <c r="M68" s="290">
        <v>43635</v>
      </c>
      <c r="N68" s="189"/>
    </row>
    <row r="69" spans="1:14" x14ac:dyDescent="0.2">
      <c r="A69" s="490">
        <v>63</v>
      </c>
      <c r="B69" s="296" t="s">
        <v>354</v>
      </c>
      <c r="C69" s="222" t="s">
        <v>229</v>
      </c>
      <c r="D69" s="288">
        <v>1162869</v>
      </c>
      <c r="E69" s="289">
        <v>185721</v>
      </c>
      <c r="F69" s="289">
        <v>37291</v>
      </c>
      <c r="G69" s="289">
        <v>939857</v>
      </c>
      <c r="H69" s="289">
        <v>168106</v>
      </c>
      <c r="I69" s="289">
        <v>771751</v>
      </c>
      <c r="J69" s="289">
        <v>748498</v>
      </c>
      <c r="K69" s="289">
        <v>616986</v>
      </c>
      <c r="L69" s="289">
        <v>131512</v>
      </c>
      <c r="M69" s="290">
        <v>23253</v>
      </c>
      <c r="N69" s="189"/>
    </row>
    <row r="70" spans="1:14" x14ac:dyDescent="0.2">
      <c r="A70" s="490">
        <v>64</v>
      </c>
      <c r="B70" s="296" t="s">
        <v>355</v>
      </c>
      <c r="C70" s="222" t="s">
        <v>356</v>
      </c>
      <c r="D70" s="288">
        <v>1003940</v>
      </c>
      <c r="E70" s="289">
        <v>171063</v>
      </c>
      <c r="F70" s="289">
        <v>31486</v>
      </c>
      <c r="G70" s="289">
        <v>801391</v>
      </c>
      <c r="H70" s="289">
        <v>140633</v>
      </c>
      <c r="I70" s="289">
        <v>660758</v>
      </c>
      <c r="J70" s="289">
        <v>641237</v>
      </c>
      <c r="K70" s="289">
        <v>544979</v>
      </c>
      <c r="L70" s="289">
        <v>96258</v>
      </c>
      <c r="M70" s="290">
        <v>19521</v>
      </c>
      <c r="N70" s="189"/>
    </row>
    <row r="71" spans="1:14" x14ac:dyDescent="0.2">
      <c r="A71" s="490">
        <v>65</v>
      </c>
      <c r="B71" s="296" t="s">
        <v>357</v>
      </c>
      <c r="C71" s="222" t="s">
        <v>358</v>
      </c>
      <c r="D71" s="288">
        <v>829695</v>
      </c>
      <c r="E71" s="289">
        <v>104415</v>
      </c>
      <c r="F71" s="289">
        <v>21172</v>
      </c>
      <c r="G71" s="289">
        <v>704108</v>
      </c>
      <c r="H71" s="289">
        <v>123302</v>
      </c>
      <c r="I71" s="289">
        <v>580806</v>
      </c>
      <c r="J71" s="289">
        <v>563480</v>
      </c>
      <c r="K71" s="289">
        <v>494354</v>
      </c>
      <c r="L71" s="289">
        <v>69126</v>
      </c>
      <c r="M71" s="290">
        <v>17326</v>
      </c>
      <c r="N71" s="189"/>
    </row>
    <row r="72" spans="1:14" x14ac:dyDescent="0.2">
      <c r="A72" s="490">
        <v>66</v>
      </c>
      <c r="B72" s="296" t="s">
        <v>359</v>
      </c>
      <c r="C72" s="222" t="s">
        <v>573</v>
      </c>
      <c r="D72" s="288">
        <v>142554</v>
      </c>
      <c r="E72" s="289">
        <v>0</v>
      </c>
      <c r="F72" s="289">
        <v>0</v>
      </c>
      <c r="G72" s="289">
        <v>142554</v>
      </c>
      <c r="H72" s="289">
        <v>3303</v>
      </c>
      <c r="I72" s="289">
        <v>139251</v>
      </c>
      <c r="J72" s="289">
        <v>138870</v>
      </c>
      <c r="K72" s="289">
        <v>131376</v>
      </c>
      <c r="L72" s="289">
        <v>7494</v>
      </c>
      <c r="M72" s="290">
        <v>381</v>
      </c>
      <c r="N72" s="189"/>
    </row>
    <row r="73" spans="1:14" x14ac:dyDescent="0.2">
      <c r="A73" s="490">
        <v>67</v>
      </c>
      <c r="B73" s="296" t="s">
        <v>360</v>
      </c>
      <c r="C73" s="222" t="s">
        <v>230</v>
      </c>
      <c r="D73" s="288">
        <v>36020</v>
      </c>
      <c r="E73" s="289">
        <v>0</v>
      </c>
      <c r="F73" s="289">
        <v>0</v>
      </c>
      <c r="G73" s="289">
        <v>36020</v>
      </c>
      <c r="H73" s="289">
        <v>1457</v>
      </c>
      <c r="I73" s="289">
        <v>34563</v>
      </c>
      <c r="J73" s="289">
        <v>34547</v>
      </c>
      <c r="K73" s="289">
        <v>28090</v>
      </c>
      <c r="L73" s="289">
        <v>6457</v>
      </c>
      <c r="M73" s="290">
        <v>16</v>
      </c>
      <c r="N73" s="189"/>
    </row>
    <row r="74" spans="1:14" x14ac:dyDescent="0.2">
      <c r="A74" s="490">
        <v>68</v>
      </c>
      <c r="B74" s="296" t="s">
        <v>361</v>
      </c>
      <c r="C74" s="222" t="s">
        <v>231</v>
      </c>
      <c r="D74" s="288">
        <v>84542</v>
      </c>
      <c r="E74" s="289">
        <v>0</v>
      </c>
      <c r="F74" s="289">
        <v>0</v>
      </c>
      <c r="G74" s="289">
        <v>84542</v>
      </c>
      <c r="H74" s="289">
        <v>205</v>
      </c>
      <c r="I74" s="289">
        <v>84337</v>
      </c>
      <c r="J74" s="289">
        <v>84115</v>
      </c>
      <c r="K74" s="289">
        <v>68474</v>
      </c>
      <c r="L74" s="289">
        <v>15641</v>
      </c>
      <c r="M74" s="290">
        <v>222</v>
      </c>
      <c r="N74" s="189"/>
    </row>
    <row r="75" spans="1:14" x14ac:dyDescent="0.2">
      <c r="A75" s="490">
        <v>69</v>
      </c>
      <c r="B75" s="296" t="s">
        <v>362</v>
      </c>
      <c r="C75" s="222" t="s">
        <v>232</v>
      </c>
      <c r="D75" s="288">
        <v>533688</v>
      </c>
      <c r="E75" s="289">
        <v>13876</v>
      </c>
      <c r="F75" s="289">
        <v>3107</v>
      </c>
      <c r="G75" s="289">
        <v>516705</v>
      </c>
      <c r="H75" s="289">
        <v>36635</v>
      </c>
      <c r="I75" s="289">
        <v>480070</v>
      </c>
      <c r="J75" s="289">
        <v>470769</v>
      </c>
      <c r="K75" s="289">
        <v>352638</v>
      </c>
      <c r="L75" s="289">
        <v>118131</v>
      </c>
      <c r="M75" s="290">
        <v>9301</v>
      </c>
      <c r="N75" s="189"/>
    </row>
    <row r="76" spans="1:14" x14ac:dyDescent="0.2">
      <c r="A76" s="490">
        <v>70</v>
      </c>
      <c r="B76" s="296" t="s">
        <v>363</v>
      </c>
      <c r="C76" s="222" t="s">
        <v>2</v>
      </c>
      <c r="D76" s="288">
        <v>11629177</v>
      </c>
      <c r="E76" s="289">
        <v>550033</v>
      </c>
      <c r="F76" s="289">
        <v>203691</v>
      </c>
      <c r="G76" s="289">
        <v>10875453</v>
      </c>
      <c r="H76" s="289">
        <v>827906</v>
      </c>
      <c r="I76" s="289">
        <v>10047547</v>
      </c>
      <c r="J76" s="289">
        <v>9839021</v>
      </c>
      <c r="K76" s="289">
        <v>5241037</v>
      </c>
      <c r="L76" s="289">
        <v>4597984</v>
      </c>
      <c r="M76" s="290">
        <v>208526</v>
      </c>
      <c r="N76" s="189"/>
    </row>
    <row r="77" spans="1:14" x14ac:dyDescent="0.2">
      <c r="A77" s="490">
        <v>71</v>
      </c>
      <c r="B77" s="296" t="s">
        <v>364</v>
      </c>
      <c r="C77" s="222" t="s">
        <v>3</v>
      </c>
      <c r="D77" s="291">
        <v>1707426</v>
      </c>
      <c r="E77" s="289">
        <v>34296</v>
      </c>
      <c r="F77" s="289">
        <v>3148</v>
      </c>
      <c r="G77" s="289">
        <v>1669982</v>
      </c>
      <c r="H77" s="289">
        <v>62466</v>
      </c>
      <c r="I77" s="289">
        <v>1607516</v>
      </c>
      <c r="J77" s="289">
        <v>1600524</v>
      </c>
      <c r="K77" s="289">
        <v>1321713</v>
      </c>
      <c r="L77" s="289">
        <v>278811</v>
      </c>
      <c r="M77" s="290">
        <v>6992</v>
      </c>
      <c r="N77" s="189"/>
    </row>
    <row r="78" spans="1:14" x14ac:dyDescent="0.2">
      <c r="A78" s="490">
        <v>72</v>
      </c>
      <c r="B78" s="296" t="s">
        <v>365</v>
      </c>
      <c r="C78" s="222" t="s">
        <v>233</v>
      </c>
      <c r="D78" s="291">
        <v>922753</v>
      </c>
      <c r="E78" s="289">
        <v>61591</v>
      </c>
      <c r="F78" s="289">
        <v>17541</v>
      </c>
      <c r="G78" s="289">
        <v>843621</v>
      </c>
      <c r="H78" s="289">
        <v>233095</v>
      </c>
      <c r="I78" s="289">
        <v>610526</v>
      </c>
      <c r="J78" s="289">
        <v>597530</v>
      </c>
      <c r="K78" s="289">
        <v>421674</v>
      </c>
      <c r="L78" s="289">
        <v>175856</v>
      </c>
      <c r="M78" s="290">
        <v>12996</v>
      </c>
      <c r="N78" s="189"/>
    </row>
    <row r="79" spans="1:14" x14ac:dyDescent="0.2">
      <c r="A79" s="490">
        <v>73</v>
      </c>
      <c r="B79" s="296" t="s">
        <v>366</v>
      </c>
      <c r="C79" s="222" t="s">
        <v>234</v>
      </c>
      <c r="D79" s="288">
        <v>106952</v>
      </c>
      <c r="E79" s="289">
        <v>28132</v>
      </c>
      <c r="F79" s="289">
        <v>6828</v>
      </c>
      <c r="G79" s="289">
        <v>71992</v>
      </c>
      <c r="H79" s="289">
        <v>30207</v>
      </c>
      <c r="I79" s="289">
        <v>41785</v>
      </c>
      <c r="J79" s="289">
        <v>40466</v>
      </c>
      <c r="K79" s="289">
        <v>24050</v>
      </c>
      <c r="L79" s="289">
        <v>16417</v>
      </c>
      <c r="M79" s="290">
        <v>1318</v>
      </c>
      <c r="N79" s="189"/>
    </row>
    <row r="80" spans="1:14" x14ac:dyDescent="0.2">
      <c r="A80" s="490">
        <v>74</v>
      </c>
      <c r="B80" s="296" t="s">
        <v>367</v>
      </c>
      <c r="C80" s="222" t="s">
        <v>368</v>
      </c>
      <c r="D80" s="288">
        <v>373912</v>
      </c>
      <c r="E80" s="289">
        <v>98350</v>
      </c>
      <c r="F80" s="289">
        <v>23870</v>
      </c>
      <c r="G80" s="289">
        <v>251692</v>
      </c>
      <c r="H80" s="289">
        <v>105608</v>
      </c>
      <c r="I80" s="289">
        <v>146084</v>
      </c>
      <c r="J80" s="289">
        <v>141475</v>
      </c>
      <c r="K80" s="289">
        <v>84079</v>
      </c>
      <c r="L80" s="289">
        <v>57395</v>
      </c>
      <c r="M80" s="290">
        <v>4610</v>
      </c>
      <c r="N80" s="189"/>
    </row>
    <row r="81" spans="1:14" x14ac:dyDescent="0.2">
      <c r="A81" s="490">
        <v>75</v>
      </c>
      <c r="B81" s="296" t="s">
        <v>369</v>
      </c>
      <c r="C81" s="222" t="s">
        <v>235</v>
      </c>
      <c r="D81" s="291">
        <v>182597</v>
      </c>
      <c r="E81" s="289">
        <v>0</v>
      </c>
      <c r="F81" s="289">
        <v>0</v>
      </c>
      <c r="G81" s="289">
        <v>182597</v>
      </c>
      <c r="H81" s="289">
        <v>1063</v>
      </c>
      <c r="I81" s="289">
        <v>181534</v>
      </c>
      <c r="J81" s="289">
        <v>180650</v>
      </c>
      <c r="K81" s="289">
        <v>167573</v>
      </c>
      <c r="L81" s="289">
        <v>13077</v>
      </c>
      <c r="M81" s="290">
        <v>884</v>
      </c>
      <c r="N81" s="189"/>
    </row>
    <row r="82" spans="1:14" x14ac:dyDescent="0.2">
      <c r="A82" s="490">
        <v>76</v>
      </c>
      <c r="B82" s="296" t="s">
        <v>370</v>
      </c>
      <c r="C82" s="222" t="s">
        <v>371</v>
      </c>
      <c r="D82" s="288">
        <v>1425080</v>
      </c>
      <c r="E82" s="289">
        <v>71932</v>
      </c>
      <c r="F82" s="289">
        <v>6073</v>
      </c>
      <c r="G82" s="289">
        <v>1347075</v>
      </c>
      <c r="H82" s="289">
        <v>52774</v>
      </c>
      <c r="I82" s="289">
        <v>1294302</v>
      </c>
      <c r="J82" s="289">
        <v>1272775</v>
      </c>
      <c r="K82" s="289">
        <v>891564</v>
      </c>
      <c r="L82" s="289">
        <v>381211</v>
      </c>
      <c r="M82" s="290">
        <v>21526</v>
      </c>
      <c r="N82" s="189"/>
    </row>
    <row r="83" spans="1:14" x14ac:dyDescent="0.2">
      <c r="A83" s="490">
        <v>77</v>
      </c>
      <c r="B83" s="296" t="s">
        <v>372</v>
      </c>
      <c r="C83" s="222" t="s">
        <v>236</v>
      </c>
      <c r="D83" s="288">
        <v>878008</v>
      </c>
      <c r="E83" s="289">
        <v>44318</v>
      </c>
      <c r="F83" s="289">
        <v>3742</v>
      </c>
      <c r="G83" s="289">
        <v>829948</v>
      </c>
      <c r="H83" s="289">
        <v>32514</v>
      </c>
      <c r="I83" s="289">
        <v>797433</v>
      </c>
      <c r="J83" s="289">
        <v>784171</v>
      </c>
      <c r="K83" s="289">
        <v>549302</v>
      </c>
      <c r="L83" s="289">
        <v>234869</v>
      </c>
      <c r="M83" s="290">
        <v>13263</v>
      </c>
      <c r="N83" s="189"/>
    </row>
    <row r="84" spans="1:14" x14ac:dyDescent="0.2">
      <c r="A84" s="490">
        <v>78</v>
      </c>
      <c r="B84" s="296" t="s">
        <v>373</v>
      </c>
      <c r="C84" s="222" t="s">
        <v>237</v>
      </c>
      <c r="D84" s="288">
        <v>129373</v>
      </c>
      <c r="E84" s="289">
        <v>889</v>
      </c>
      <c r="F84" s="289">
        <v>309</v>
      </c>
      <c r="G84" s="289">
        <v>128175</v>
      </c>
      <c r="H84" s="289">
        <v>7774</v>
      </c>
      <c r="I84" s="289">
        <v>120401</v>
      </c>
      <c r="J84" s="289">
        <v>118318</v>
      </c>
      <c r="K84" s="289">
        <v>91299</v>
      </c>
      <c r="L84" s="289">
        <v>27019</v>
      </c>
      <c r="M84" s="290">
        <v>2083</v>
      </c>
      <c r="N84" s="189"/>
    </row>
    <row r="85" spans="1:14" x14ac:dyDescent="0.2">
      <c r="A85" s="490">
        <v>79</v>
      </c>
      <c r="B85" s="296" t="s">
        <v>374</v>
      </c>
      <c r="C85" s="222" t="s">
        <v>238</v>
      </c>
      <c r="D85" s="288">
        <v>36275</v>
      </c>
      <c r="E85" s="289">
        <v>0</v>
      </c>
      <c r="F85" s="289">
        <v>0</v>
      </c>
      <c r="G85" s="289">
        <v>36275</v>
      </c>
      <c r="H85" s="289">
        <v>405</v>
      </c>
      <c r="I85" s="289">
        <v>35870</v>
      </c>
      <c r="J85" s="289">
        <v>35727</v>
      </c>
      <c r="K85" s="289">
        <v>32763</v>
      </c>
      <c r="L85" s="289">
        <v>2964</v>
      </c>
      <c r="M85" s="290">
        <v>143</v>
      </c>
      <c r="N85" s="189"/>
    </row>
    <row r="86" spans="1:14" x14ac:dyDescent="0.2">
      <c r="A86" s="490">
        <v>80</v>
      </c>
      <c r="B86" s="296" t="s">
        <v>375</v>
      </c>
      <c r="C86" s="222" t="s">
        <v>376</v>
      </c>
      <c r="D86" s="288">
        <v>79190</v>
      </c>
      <c r="E86" s="289">
        <v>1208</v>
      </c>
      <c r="F86" s="289">
        <v>247</v>
      </c>
      <c r="G86" s="289">
        <v>77735</v>
      </c>
      <c r="H86" s="289">
        <v>2379</v>
      </c>
      <c r="I86" s="289">
        <v>75356</v>
      </c>
      <c r="J86" s="289">
        <v>73638</v>
      </c>
      <c r="K86" s="289">
        <v>48125</v>
      </c>
      <c r="L86" s="289">
        <v>25513</v>
      </c>
      <c r="M86" s="290">
        <v>1718</v>
      </c>
      <c r="N86" s="189"/>
    </row>
    <row r="87" spans="1:14" x14ac:dyDescent="0.2">
      <c r="A87" s="490">
        <v>81</v>
      </c>
      <c r="B87" s="296" t="s">
        <v>377</v>
      </c>
      <c r="C87" s="222" t="s">
        <v>239</v>
      </c>
      <c r="D87" s="288">
        <v>201366</v>
      </c>
      <c r="E87" s="289">
        <v>608</v>
      </c>
      <c r="F87" s="289">
        <v>166</v>
      </c>
      <c r="G87" s="289">
        <v>200592</v>
      </c>
      <c r="H87" s="289">
        <v>5653</v>
      </c>
      <c r="I87" s="289">
        <v>194939</v>
      </c>
      <c r="J87" s="289">
        <v>191021</v>
      </c>
      <c r="K87" s="289">
        <v>123927</v>
      </c>
      <c r="L87" s="289">
        <v>67094</v>
      </c>
      <c r="M87" s="290">
        <v>3918</v>
      </c>
      <c r="N87" s="189"/>
    </row>
    <row r="88" spans="1:14" x14ac:dyDescent="0.2">
      <c r="A88" s="490">
        <v>82</v>
      </c>
      <c r="B88" s="296" t="s">
        <v>378</v>
      </c>
      <c r="C88" s="222" t="s">
        <v>379</v>
      </c>
      <c r="D88" s="288">
        <v>392628</v>
      </c>
      <c r="E88" s="289">
        <v>58777</v>
      </c>
      <c r="F88" s="289">
        <v>13572</v>
      </c>
      <c r="G88" s="289">
        <v>320279</v>
      </c>
      <c r="H88" s="289">
        <v>19664</v>
      </c>
      <c r="I88" s="289">
        <v>300615</v>
      </c>
      <c r="J88" s="289">
        <v>296080</v>
      </c>
      <c r="K88" s="289">
        <v>187786</v>
      </c>
      <c r="L88" s="289">
        <v>108294</v>
      </c>
      <c r="M88" s="290">
        <v>4535</v>
      </c>
      <c r="N88" s="189"/>
    </row>
    <row r="89" spans="1:14" x14ac:dyDescent="0.2">
      <c r="A89" s="490">
        <v>83</v>
      </c>
      <c r="B89" s="296" t="s">
        <v>380</v>
      </c>
      <c r="C89" s="222" t="s">
        <v>381</v>
      </c>
      <c r="D89" s="288">
        <v>178690</v>
      </c>
      <c r="E89" s="289">
        <v>1643</v>
      </c>
      <c r="F89" s="289">
        <v>368</v>
      </c>
      <c r="G89" s="289">
        <v>176679</v>
      </c>
      <c r="H89" s="289">
        <v>118</v>
      </c>
      <c r="I89" s="289">
        <v>176561</v>
      </c>
      <c r="J89" s="289">
        <v>174311</v>
      </c>
      <c r="K89" s="289">
        <v>100631</v>
      </c>
      <c r="L89" s="289">
        <v>73680</v>
      </c>
      <c r="M89" s="290">
        <v>2250</v>
      </c>
      <c r="N89" s="189"/>
    </row>
    <row r="90" spans="1:14" x14ac:dyDescent="0.2">
      <c r="A90" s="490">
        <v>84</v>
      </c>
      <c r="B90" s="296" t="s">
        <v>382</v>
      </c>
      <c r="C90" s="222" t="s">
        <v>383</v>
      </c>
      <c r="D90" s="288">
        <v>158472</v>
      </c>
      <c r="E90" s="289">
        <v>2057</v>
      </c>
      <c r="F90" s="289">
        <v>234</v>
      </c>
      <c r="G90" s="289">
        <v>156181</v>
      </c>
      <c r="H90" s="289">
        <v>3575</v>
      </c>
      <c r="I90" s="289">
        <v>152606</v>
      </c>
      <c r="J90" s="289">
        <v>152425</v>
      </c>
      <c r="K90" s="289">
        <v>125413</v>
      </c>
      <c r="L90" s="289">
        <v>27012</v>
      </c>
      <c r="M90" s="290">
        <v>181</v>
      </c>
      <c r="N90" s="189"/>
    </row>
    <row r="91" spans="1:14" x14ac:dyDescent="0.2">
      <c r="A91" s="490">
        <v>85</v>
      </c>
      <c r="B91" s="296" t="s">
        <v>384</v>
      </c>
      <c r="C91" s="222" t="s">
        <v>240</v>
      </c>
      <c r="D91" s="288">
        <v>80382</v>
      </c>
      <c r="E91" s="289">
        <v>0</v>
      </c>
      <c r="F91" s="289">
        <v>0</v>
      </c>
      <c r="G91" s="289">
        <v>80382</v>
      </c>
      <c r="H91" s="289">
        <v>3948</v>
      </c>
      <c r="I91" s="289">
        <v>76434</v>
      </c>
      <c r="J91" s="289">
        <v>75982</v>
      </c>
      <c r="K91" s="289">
        <v>58175</v>
      </c>
      <c r="L91" s="289">
        <v>17807</v>
      </c>
      <c r="M91" s="290">
        <v>452</v>
      </c>
      <c r="N91" s="189"/>
    </row>
    <row r="92" spans="1:14" x14ac:dyDescent="0.2">
      <c r="A92" s="490">
        <v>86</v>
      </c>
      <c r="B92" s="296" t="s">
        <v>385</v>
      </c>
      <c r="C92" s="222" t="s">
        <v>386</v>
      </c>
      <c r="D92" s="288">
        <v>1449347</v>
      </c>
      <c r="E92" s="289">
        <v>76870</v>
      </c>
      <c r="F92" s="289">
        <v>3437</v>
      </c>
      <c r="G92" s="289">
        <v>1369040</v>
      </c>
      <c r="H92" s="289">
        <v>85299</v>
      </c>
      <c r="I92" s="289">
        <v>1283741</v>
      </c>
      <c r="J92" s="289">
        <v>1275395</v>
      </c>
      <c r="K92" s="289">
        <v>1115093</v>
      </c>
      <c r="L92" s="289">
        <v>160302</v>
      </c>
      <c r="M92" s="290">
        <v>8346</v>
      </c>
      <c r="N92" s="189"/>
    </row>
    <row r="93" spans="1:14" x14ac:dyDescent="0.2">
      <c r="A93" s="490">
        <v>87</v>
      </c>
      <c r="B93" s="296" t="s">
        <v>387</v>
      </c>
      <c r="C93" s="222" t="s">
        <v>388</v>
      </c>
      <c r="D93" s="288">
        <v>282918</v>
      </c>
      <c r="E93" s="289">
        <v>34718</v>
      </c>
      <c r="F93" s="289">
        <v>1366</v>
      </c>
      <c r="G93" s="289">
        <v>246834</v>
      </c>
      <c r="H93" s="289">
        <v>19243</v>
      </c>
      <c r="I93" s="289">
        <v>227591</v>
      </c>
      <c r="J93" s="289">
        <v>223412</v>
      </c>
      <c r="K93" s="289">
        <v>174220</v>
      </c>
      <c r="L93" s="289">
        <v>49192</v>
      </c>
      <c r="M93" s="290">
        <v>4179</v>
      </c>
      <c r="N93" s="189"/>
    </row>
    <row r="94" spans="1:14" x14ac:dyDescent="0.2">
      <c r="A94" s="490">
        <v>88</v>
      </c>
      <c r="B94" s="296" t="s">
        <v>389</v>
      </c>
      <c r="C94" s="222" t="s">
        <v>390</v>
      </c>
      <c r="D94" s="288">
        <v>294909</v>
      </c>
      <c r="E94" s="289">
        <v>43067</v>
      </c>
      <c r="F94" s="289">
        <v>1170</v>
      </c>
      <c r="G94" s="289">
        <v>250672</v>
      </c>
      <c r="H94" s="289">
        <v>27056</v>
      </c>
      <c r="I94" s="289">
        <v>223616</v>
      </c>
      <c r="J94" s="289">
        <v>218714</v>
      </c>
      <c r="K94" s="289">
        <v>173161</v>
      </c>
      <c r="L94" s="289">
        <v>45553</v>
      </c>
      <c r="M94" s="290">
        <v>4902</v>
      </c>
      <c r="N94" s="189"/>
    </row>
    <row r="95" spans="1:14" x14ac:dyDescent="0.2">
      <c r="A95" s="490">
        <v>89</v>
      </c>
      <c r="B95" s="296" t="s">
        <v>391</v>
      </c>
      <c r="C95" s="222" t="s">
        <v>4</v>
      </c>
      <c r="D95" s="288">
        <v>2030676</v>
      </c>
      <c r="E95" s="289">
        <v>0</v>
      </c>
      <c r="F95" s="289">
        <v>0</v>
      </c>
      <c r="G95" s="289">
        <v>2030676</v>
      </c>
      <c r="H95" s="289">
        <v>184</v>
      </c>
      <c r="I95" s="289">
        <v>2030492</v>
      </c>
      <c r="J95" s="289">
        <v>2023941</v>
      </c>
      <c r="K95" s="289">
        <v>1704852</v>
      </c>
      <c r="L95" s="289">
        <v>319089</v>
      </c>
      <c r="M95" s="290">
        <v>6551</v>
      </c>
      <c r="N95" s="189"/>
    </row>
    <row r="96" spans="1:14" x14ac:dyDescent="0.2">
      <c r="A96" s="490">
        <v>90</v>
      </c>
      <c r="B96" s="296" t="s">
        <v>392</v>
      </c>
      <c r="C96" s="222" t="s">
        <v>241</v>
      </c>
      <c r="D96" s="288">
        <v>2592954</v>
      </c>
      <c r="E96" s="289">
        <v>4099</v>
      </c>
      <c r="F96" s="289">
        <v>744</v>
      </c>
      <c r="G96" s="289">
        <v>2588111</v>
      </c>
      <c r="H96" s="289">
        <v>20939</v>
      </c>
      <c r="I96" s="289">
        <v>2567172</v>
      </c>
      <c r="J96" s="289">
        <v>2521170</v>
      </c>
      <c r="K96" s="289">
        <v>1771442</v>
      </c>
      <c r="L96" s="289">
        <v>749728</v>
      </c>
      <c r="M96" s="290">
        <v>46002</v>
      </c>
      <c r="N96" s="189"/>
    </row>
    <row r="97" spans="1:14" x14ac:dyDescent="0.2">
      <c r="A97" s="490">
        <v>91</v>
      </c>
      <c r="B97" s="296" t="s">
        <v>393</v>
      </c>
      <c r="C97" s="222" t="s">
        <v>242</v>
      </c>
      <c r="D97" s="288">
        <v>901817</v>
      </c>
      <c r="E97" s="289">
        <v>308</v>
      </c>
      <c r="F97" s="289">
        <v>0</v>
      </c>
      <c r="G97" s="289">
        <v>901509</v>
      </c>
      <c r="H97" s="289">
        <v>10963</v>
      </c>
      <c r="I97" s="289">
        <v>890546</v>
      </c>
      <c r="J97" s="289">
        <v>882710</v>
      </c>
      <c r="K97" s="289">
        <v>648983</v>
      </c>
      <c r="L97" s="289">
        <v>233727</v>
      </c>
      <c r="M97" s="290">
        <v>7836</v>
      </c>
      <c r="N97" s="189"/>
    </row>
    <row r="98" spans="1:14" x14ac:dyDescent="0.2">
      <c r="A98" s="490">
        <v>92</v>
      </c>
      <c r="B98" s="296" t="s">
        <v>394</v>
      </c>
      <c r="C98" s="222" t="s">
        <v>395</v>
      </c>
      <c r="D98" s="288">
        <v>4472007</v>
      </c>
      <c r="E98" s="289">
        <v>185178</v>
      </c>
      <c r="F98" s="289">
        <v>67283</v>
      </c>
      <c r="G98" s="289">
        <v>4219546</v>
      </c>
      <c r="H98" s="289">
        <v>204049</v>
      </c>
      <c r="I98" s="289">
        <v>4015497</v>
      </c>
      <c r="J98" s="289">
        <v>3900674</v>
      </c>
      <c r="K98" s="289">
        <v>2764506</v>
      </c>
      <c r="L98" s="289">
        <v>1136168</v>
      </c>
      <c r="M98" s="290">
        <v>114823</v>
      </c>
      <c r="N98" s="189"/>
    </row>
    <row r="99" spans="1:14" x14ac:dyDescent="0.2">
      <c r="A99" s="490">
        <v>93</v>
      </c>
      <c r="B99" s="296" t="s">
        <v>396</v>
      </c>
      <c r="C99" s="222" t="s">
        <v>397</v>
      </c>
      <c r="D99" s="288">
        <v>168429</v>
      </c>
      <c r="E99" s="289">
        <v>4297</v>
      </c>
      <c r="F99" s="289">
        <v>130</v>
      </c>
      <c r="G99" s="289">
        <v>164002</v>
      </c>
      <c r="H99" s="289">
        <v>2846</v>
      </c>
      <c r="I99" s="289">
        <v>161156</v>
      </c>
      <c r="J99" s="289">
        <v>148339</v>
      </c>
      <c r="K99" s="289">
        <v>91787</v>
      </c>
      <c r="L99" s="289">
        <v>56552</v>
      </c>
      <c r="M99" s="290">
        <v>12817</v>
      </c>
      <c r="N99" s="189"/>
    </row>
    <row r="100" spans="1:14" x14ac:dyDescent="0.2">
      <c r="A100" s="490">
        <v>94</v>
      </c>
      <c r="B100" s="296" t="s">
        <v>398</v>
      </c>
      <c r="C100" s="222" t="s">
        <v>399</v>
      </c>
      <c r="D100" s="288">
        <v>1943066</v>
      </c>
      <c r="E100" s="289">
        <v>3712</v>
      </c>
      <c r="F100" s="289">
        <v>943</v>
      </c>
      <c r="G100" s="289">
        <v>1938411</v>
      </c>
      <c r="H100" s="289">
        <v>43643</v>
      </c>
      <c r="I100" s="289">
        <v>1894768</v>
      </c>
      <c r="J100" s="289">
        <v>1849327</v>
      </c>
      <c r="K100" s="289">
        <v>1018427</v>
      </c>
      <c r="L100" s="289">
        <v>830900</v>
      </c>
      <c r="M100" s="290">
        <v>45441</v>
      </c>
      <c r="N100" s="189"/>
    </row>
    <row r="101" spans="1:14" x14ac:dyDescent="0.2">
      <c r="A101" s="490">
        <v>95</v>
      </c>
      <c r="B101" s="296" t="s">
        <v>400</v>
      </c>
      <c r="C101" s="222" t="s">
        <v>401</v>
      </c>
      <c r="D101" s="288">
        <v>1900537</v>
      </c>
      <c r="E101" s="289">
        <v>0</v>
      </c>
      <c r="F101" s="289">
        <v>0</v>
      </c>
      <c r="G101" s="289">
        <v>1900537</v>
      </c>
      <c r="H101" s="289">
        <v>52175</v>
      </c>
      <c r="I101" s="289">
        <v>1848362</v>
      </c>
      <c r="J101" s="289">
        <v>1812137</v>
      </c>
      <c r="K101" s="289">
        <v>1075820</v>
      </c>
      <c r="L101" s="289">
        <v>736317</v>
      </c>
      <c r="M101" s="290">
        <v>36225</v>
      </c>
      <c r="N101" s="189"/>
    </row>
    <row r="102" spans="1:14" x14ac:dyDescent="0.2">
      <c r="A102" s="490">
        <v>96</v>
      </c>
      <c r="B102" s="296" t="s">
        <v>402</v>
      </c>
      <c r="C102" s="222" t="s">
        <v>403</v>
      </c>
      <c r="D102" s="288">
        <v>614888</v>
      </c>
      <c r="E102" s="289">
        <v>24320</v>
      </c>
      <c r="F102" s="289">
        <v>11522</v>
      </c>
      <c r="G102" s="289">
        <v>579046</v>
      </c>
      <c r="H102" s="289">
        <v>140620</v>
      </c>
      <c r="I102" s="289">
        <v>438426</v>
      </c>
      <c r="J102" s="289">
        <v>414157</v>
      </c>
      <c r="K102" s="289">
        <v>261979</v>
      </c>
      <c r="L102" s="289">
        <v>152178</v>
      </c>
      <c r="M102" s="290">
        <v>24269</v>
      </c>
      <c r="N102" s="189"/>
    </row>
    <row r="103" spans="1:14" x14ac:dyDescent="0.2">
      <c r="A103" s="490">
        <v>97</v>
      </c>
      <c r="B103" s="296" t="s">
        <v>404</v>
      </c>
      <c r="C103" s="222" t="s">
        <v>243</v>
      </c>
      <c r="D103" s="288">
        <v>293922</v>
      </c>
      <c r="E103" s="289">
        <v>5889</v>
      </c>
      <c r="F103" s="289">
        <v>1612</v>
      </c>
      <c r="G103" s="289">
        <v>286421</v>
      </c>
      <c r="H103" s="289">
        <v>21941</v>
      </c>
      <c r="I103" s="289">
        <v>264480</v>
      </c>
      <c r="J103" s="289">
        <v>259306</v>
      </c>
      <c r="K103" s="289">
        <v>174266</v>
      </c>
      <c r="L103" s="289">
        <v>85040</v>
      </c>
      <c r="M103" s="290">
        <v>5174</v>
      </c>
      <c r="N103" s="189"/>
    </row>
    <row r="104" spans="1:14" x14ac:dyDescent="0.2">
      <c r="A104" s="490">
        <v>98</v>
      </c>
      <c r="B104" s="296" t="s">
        <v>405</v>
      </c>
      <c r="C104" s="222" t="s">
        <v>244</v>
      </c>
      <c r="D104" s="288">
        <v>155754</v>
      </c>
      <c r="E104" s="289">
        <v>10591</v>
      </c>
      <c r="F104" s="289">
        <v>810</v>
      </c>
      <c r="G104" s="289">
        <v>144353</v>
      </c>
      <c r="H104" s="289">
        <v>17242</v>
      </c>
      <c r="I104" s="289">
        <v>127111</v>
      </c>
      <c r="J104" s="289">
        <v>124666</v>
      </c>
      <c r="K104" s="289">
        <v>100238</v>
      </c>
      <c r="L104" s="289">
        <v>24428</v>
      </c>
      <c r="M104" s="290">
        <v>2445</v>
      </c>
      <c r="N104" s="189"/>
    </row>
    <row r="105" spans="1:14" x14ac:dyDescent="0.2">
      <c r="A105" s="490">
        <v>99</v>
      </c>
      <c r="B105" s="296" t="s">
        <v>406</v>
      </c>
      <c r="C105" s="222" t="s">
        <v>245</v>
      </c>
      <c r="D105" s="288">
        <v>791303</v>
      </c>
      <c r="E105" s="289">
        <v>84370</v>
      </c>
      <c r="F105" s="289">
        <v>27723</v>
      </c>
      <c r="G105" s="289">
        <v>679210</v>
      </c>
      <c r="H105" s="289">
        <v>105658</v>
      </c>
      <c r="I105" s="289">
        <v>573552</v>
      </c>
      <c r="J105" s="289">
        <v>564127</v>
      </c>
      <c r="K105" s="289">
        <v>467792</v>
      </c>
      <c r="L105" s="289">
        <v>96335</v>
      </c>
      <c r="M105" s="290">
        <v>9425</v>
      </c>
      <c r="N105" s="189"/>
    </row>
    <row r="106" spans="1:14" x14ac:dyDescent="0.2">
      <c r="A106" s="490">
        <v>100</v>
      </c>
      <c r="B106" s="296" t="s">
        <v>407</v>
      </c>
      <c r="C106" s="222" t="s">
        <v>408</v>
      </c>
      <c r="D106" s="288">
        <v>6936362</v>
      </c>
      <c r="E106" s="289">
        <v>783563</v>
      </c>
      <c r="F106" s="289">
        <v>64317</v>
      </c>
      <c r="G106" s="289">
        <v>6088482</v>
      </c>
      <c r="H106" s="289">
        <v>282732</v>
      </c>
      <c r="I106" s="289">
        <v>5805750</v>
      </c>
      <c r="J106" s="289">
        <v>5539299</v>
      </c>
      <c r="K106" s="289">
        <v>2671294</v>
      </c>
      <c r="L106" s="289">
        <v>2868005</v>
      </c>
      <c r="M106" s="290">
        <v>266451</v>
      </c>
      <c r="N106" s="189"/>
    </row>
    <row r="107" spans="1:14" x14ac:dyDescent="0.2">
      <c r="A107" s="490">
        <v>101</v>
      </c>
      <c r="B107" s="296" t="s">
        <v>409</v>
      </c>
      <c r="C107" s="222" t="s">
        <v>410</v>
      </c>
      <c r="D107" s="288">
        <v>455680</v>
      </c>
      <c r="E107" s="289">
        <v>14546</v>
      </c>
      <c r="F107" s="289">
        <v>8918</v>
      </c>
      <c r="G107" s="289">
        <v>432216</v>
      </c>
      <c r="H107" s="289">
        <v>22158</v>
      </c>
      <c r="I107" s="289">
        <v>410058</v>
      </c>
      <c r="J107" s="289">
        <v>386787</v>
      </c>
      <c r="K107" s="289">
        <v>185119</v>
      </c>
      <c r="L107" s="289">
        <v>201668</v>
      </c>
      <c r="M107" s="290">
        <v>23271</v>
      </c>
      <c r="N107" s="189"/>
    </row>
    <row r="108" spans="1:14" x14ac:dyDescent="0.2">
      <c r="A108" s="490">
        <v>102</v>
      </c>
      <c r="B108" s="296" t="s">
        <v>411</v>
      </c>
      <c r="C108" s="222" t="s">
        <v>412</v>
      </c>
      <c r="D108" s="288">
        <v>3596688</v>
      </c>
      <c r="E108" s="289">
        <v>265731</v>
      </c>
      <c r="F108" s="289">
        <v>106076</v>
      </c>
      <c r="G108" s="289">
        <v>3224881</v>
      </c>
      <c r="H108" s="289">
        <v>113229</v>
      </c>
      <c r="I108" s="289">
        <v>3111652</v>
      </c>
      <c r="J108" s="289">
        <v>2964725</v>
      </c>
      <c r="K108" s="289">
        <v>635941</v>
      </c>
      <c r="L108" s="289">
        <v>2328784</v>
      </c>
      <c r="M108" s="290">
        <v>146927</v>
      </c>
      <c r="N108" s="189"/>
    </row>
    <row r="109" spans="1:14" x14ac:dyDescent="0.2">
      <c r="A109" s="490">
        <v>103</v>
      </c>
      <c r="B109" s="296" t="s">
        <v>413</v>
      </c>
      <c r="C109" s="222" t="s">
        <v>414</v>
      </c>
      <c r="D109" s="288">
        <v>1028110</v>
      </c>
      <c r="E109" s="289">
        <v>328448</v>
      </c>
      <c r="F109" s="289">
        <v>86219</v>
      </c>
      <c r="G109" s="289">
        <v>613443</v>
      </c>
      <c r="H109" s="289">
        <v>44564</v>
      </c>
      <c r="I109" s="289">
        <v>568879</v>
      </c>
      <c r="J109" s="289">
        <v>551113</v>
      </c>
      <c r="K109" s="289">
        <v>375209</v>
      </c>
      <c r="L109" s="289">
        <v>175904</v>
      </c>
      <c r="M109" s="290">
        <v>17766</v>
      </c>
      <c r="N109" s="189"/>
    </row>
    <row r="110" spans="1:14" x14ac:dyDescent="0.2">
      <c r="A110" s="490">
        <v>104</v>
      </c>
      <c r="B110" s="296" t="s">
        <v>415</v>
      </c>
      <c r="C110" s="222" t="s">
        <v>416</v>
      </c>
      <c r="D110" s="288">
        <v>824121</v>
      </c>
      <c r="E110" s="289">
        <v>98603</v>
      </c>
      <c r="F110" s="289">
        <v>7224</v>
      </c>
      <c r="G110" s="289">
        <v>718294</v>
      </c>
      <c r="H110" s="289">
        <v>30667</v>
      </c>
      <c r="I110" s="289">
        <v>687627</v>
      </c>
      <c r="J110" s="289">
        <v>660272</v>
      </c>
      <c r="K110" s="289">
        <v>256125</v>
      </c>
      <c r="L110" s="289">
        <v>404147</v>
      </c>
      <c r="M110" s="290">
        <v>27355</v>
      </c>
      <c r="N110" s="189"/>
    </row>
    <row r="111" spans="1:14" x14ac:dyDescent="0.2">
      <c r="A111" s="490">
        <v>105</v>
      </c>
      <c r="B111" s="296" t="s">
        <v>590</v>
      </c>
      <c r="C111" s="222" t="s">
        <v>574</v>
      </c>
      <c r="D111" s="288">
        <v>60206</v>
      </c>
      <c r="E111" s="289">
        <v>8341</v>
      </c>
      <c r="F111" s="289">
        <v>3857</v>
      </c>
      <c r="G111" s="289">
        <v>48008</v>
      </c>
      <c r="H111" s="289">
        <v>8015</v>
      </c>
      <c r="I111" s="289">
        <v>39993</v>
      </c>
      <c r="J111" s="289">
        <v>39007</v>
      </c>
      <c r="K111" s="289">
        <v>28187</v>
      </c>
      <c r="L111" s="289">
        <v>10820</v>
      </c>
      <c r="M111" s="290">
        <v>986</v>
      </c>
      <c r="N111" s="189"/>
    </row>
    <row r="112" spans="1:14" x14ac:dyDescent="0.2">
      <c r="A112" s="490">
        <v>106</v>
      </c>
      <c r="B112" s="296" t="s">
        <v>417</v>
      </c>
      <c r="C112" s="222" t="s">
        <v>246</v>
      </c>
      <c r="D112" s="288">
        <v>1391157</v>
      </c>
      <c r="E112" s="289">
        <v>434948</v>
      </c>
      <c r="F112" s="289">
        <v>34412</v>
      </c>
      <c r="G112" s="289">
        <v>921797</v>
      </c>
      <c r="H112" s="289">
        <v>58582</v>
      </c>
      <c r="I112" s="289">
        <v>863215</v>
      </c>
      <c r="J112" s="289">
        <v>790991</v>
      </c>
      <c r="K112" s="289">
        <v>326146</v>
      </c>
      <c r="L112" s="289">
        <v>464845</v>
      </c>
      <c r="M112" s="290">
        <v>72224</v>
      </c>
      <c r="N112" s="189"/>
    </row>
    <row r="113" spans="1:14" x14ac:dyDescent="0.2">
      <c r="A113" s="490">
        <v>107</v>
      </c>
      <c r="B113" s="296" t="s">
        <v>418</v>
      </c>
      <c r="C113" s="222" t="s">
        <v>249</v>
      </c>
      <c r="D113" s="291">
        <v>0</v>
      </c>
      <c r="E113" s="289">
        <v>0</v>
      </c>
      <c r="F113" s="289">
        <v>0</v>
      </c>
      <c r="G113" s="289">
        <v>0</v>
      </c>
      <c r="H113" s="289">
        <v>0</v>
      </c>
      <c r="I113" s="289">
        <v>0</v>
      </c>
      <c r="J113" s="289">
        <v>0</v>
      </c>
      <c r="K113" s="289">
        <v>0</v>
      </c>
      <c r="L113" s="289">
        <v>0</v>
      </c>
      <c r="M113" s="290">
        <v>0</v>
      </c>
      <c r="N113" s="189"/>
    </row>
    <row r="114" spans="1:14" ht="12.5" thickBot="1" x14ac:dyDescent="0.25">
      <c r="A114" s="490">
        <v>108</v>
      </c>
      <c r="B114" s="296" t="s">
        <v>419</v>
      </c>
      <c r="C114" s="222" t="s">
        <v>250</v>
      </c>
      <c r="D114" s="292">
        <v>13794</v>
      </c>
      <c r="E114" s="293">
        <v>331</v>
      </c>
      <c r="F114" s="293">
        <v>45</v>
      </c>
      <c r="G114" s="293">
        <v>13418</v>
      </c>
      <c r="H114" s="293">
        <v>332</v>
      </c>
      <c r="I114" s="293">
        <v>13086</v>
      </c>
      <c r="J114" s="293">
        <v>12817</v>
      </c>
      <c r="K114" s="293">
        <v>4928</v>
      </c>
      <c r="L114" s="293">
        <v>7889</v>
      </c>
      <c r="M114" s="294">
        <v>269</v>
      </c>
      <c r="N114" s="189"/>
    </row>
    <row r="115" spans="1:14" ht="28.5" customHeight="1" thickBot="1" x14ac:dyDescent="0.25">
      <c r="B115" s="300"/>
      <c r="C115" s="301"/>
      <c r="D115" s="297">
        <f>SUM(D7:D114)</f>
        <v>68707839</v>
      </c>
      <c r="E115" s="298">
        <f t="shared" ref="E115:M115" si="0">SUM(E7:E114)</f>
        <v>5552106</v>
      </c>
      <c r="F115" s="298">
        <f t="shared" si="0"/>
        <v>1456170</v>
      </c>
      <c r="G115" s="298">
        <f t="shared" si="0"/>
        <v>61699563</v>
      </c>
      <c r="H115" s="298">
        <f t="shared" si="0"/>
        <v>4166252</v>
      </c>
      <c r="I115" s="298">
        <f t="shared" si="0"/>
        <v>57533311</v>
      </c>
      <c r="J115" s="298">
        <f t="shared" si="0"/>
        <v>55895532</v>
      </c>
      <c r="K115" s="298">
        <f t="shared" si="0"/>
        <v>35806952</v>
      </c>
      <c r="L115" s="298">
        <f t="shared" si="0"/>
        <v>20088580</v>
      </c>
      <c r="M115" s="299">
        <f t="shared" si="0"/>
        <v>1637779</v>
      </c>
    </row>
  </sheetData>
  <mergeCells count="10">
    <mergeCell ref="B2:M2"/>
    <mergeCell ref="M5:M6"/>
    <mergeCell ref="B4:C5"/>
    <mergeCell ref="D4:D6"/>
    <mergeCell ref="E4:E6"/>
    <mergeCell ref="F4:F6"/>
    <mergeCell ref="G4:G6"/>
    <mergeCell ref="H4:H6"/>
    <mergeCell ref="I4:I6"/>
    <mergeCell ref="J5:J6"/>
  </mergeCells>
  <phoneticPr fontId="9"/>
  <pageMargins left="0.7" right="0.7" top="0.75" bottom="0.75" header="0.3" footer="0.3"/>
  <pageSetup paperSize="8" scale="64"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4B133-77BA-4DE3-B501-D06282544218}">
  <sheetPr codeName="Sheet2">
    <pageSetUpPr fitToPage="1"/>
  </sheetPr>
  <dimension ref="B1:C50"/>
  <sheetViews>
    <sheetView workbookViewId="0"/>
  </sheetViews>
  <sheetFormatPr defaultColWidth="9" defaultRowHeight="16" x14ac:dyDescent="0.2"/>
  <cols>
    <col min="1" max="1" width="1.453125" style="449" customWidth="1"/>
    <col min="2" max="2" width="90.81640625" style="450" customWidth="1"/>
    <col min="3" max="16384" width="9" style="449"/>
  </cols>
  <sheetData>
    <row r="1" spans="2:2" ht="24" customHeight="1" x14ac:dyDescent="0.2"/>
    <row r="2" spans="2:2" ht="22" customHeight="1" x14ac:dyDescent="0.2">
      <c r="B2" s="451" t="s">
        <v>475</v>
      </c>
    </row>
    <row r="3" spans="2:2" ht="24" customHeight="1" x14ac:dyDescent="0.2">
      <c r="B3" s="452" t="s">
        <v>476</v>
      </c>
    </row>
    <row r="4" spans="2:2" ht="121.5" customHeight="1" x14ac:dyDescent="0.2">
      <c r="B4" s="450" t="s">
        <v>969</v>
      </c>
    </row>
    <row r="5" spans="2:2" ht="26.15" customHeight="1" x14ac:dyDescent="0.2">
      <c r="B5" s="453" t="s">
        <v>477</v>
      </c>
    </row>
    <row r="6" spans="2:2" ht="73.25" customHeight="1" x14ac:dyDescent="0.2">
      <c r="B6" s="450" t="s">
        <v>1042</v>
      </c>
    </row>
    <row r="7" spans="2:2" ht="30.5" customHeight="1" x14ac:dyDescent="0.2">
      <c r="B7" s="450" t="s">
        <v>530</v>
      </c>
    </row>
    <row r="8" spans="2:2" ht="57.9" customHeight="1" x14ac:dyDescent="0.2">
      <c r="B8" s="450" t="s">
        <v>534</v>
      </c>
    </row>
    <row r="9" spans="2:2" ht="20.149999999999999" customHeight="1" x14ac:dyDescent="0.2">
      <c r="B9" s="454" t="s">
        <v>478</v>
      </c>
    </row>
    <row r="10" spans="2:2" ht="42.75" customHeight="1" x14ac:dyDescent="0.2">
      <c r="B10" s="450" t="s">
        <v>479</v>
      </c>
    </row>
    <row r="11" spans="2:2" ht="25.25" customHeight="1" x14ac:dyDescent="0.2">
      <c r="B11" s="450" t="s">
        <v>480</v>
      </c>
    </row>
    <row r="12" spans="2:2" ht="26.65" customHeight="1" x14ac:dyDescent="0.2">
      <c r="B12" s="450" t="s">
        <v>481</v>
      </c>
    </row>
    <row r="13" spans="2:2" ht="47.65" customHeight="1" x14ac:dyDescent="0.2">
      <c r="B13" s="450" t="s">
        <v>971</v>
      </c>
    </row>
    <row r="14" spans="2:2" ht="49.25" customHeight="1" x14ac:dyDescent="0.2">
      <c r="B14" s="450" t="s">
        <v>482</v>
      </c>
    </row>
    <row r="15" spans="2:2" ht="55.25" customHeight="1" x14ac:dyDescent="0.2">
      <c r="B15" s="450" t="s">
        <v>483</v>
      </c>
    </row>
    <row r="16" spans="2:2" ht="47.15" customHeight="1" x14ac:dyDescent="0.2">
      <c r="B16" s="450" t="s">
        <v>484</v>
      </c>
    </row>
    <row r="17" spans="2:3" ht="50.15" customHeight="1" x14ac:dyDescent="0.2">
      <c r="B17" s="450" t="s">
        <v>970</v>
      </c>
    </row>
    <row r="18" spans="2:3" ht="28.5" customHeight="1" x14ac:dyDescent="0.2">
      <c r="B18" s="450" t="s">
        <v>485</v>
      </c>
    </row>
    <row r="19" spans="2:3" ht="9.5" customHeight="1" x14ac:dyDescent="0.2">
      <c r="B19" s="455"/>
    </row>
    <row r="20" spans="2:3" s="734" customFormat="1" ht="32.5" customHeight="1" x14ac:dyDescent="0.4">
      <c r="B20" s="735" t="s">
        <v>1039</v>
      </c>
      <c r="C20" s="736"/>
    </row>
    <row r="21" spans="2:3" x14ac:dyDescent="0.2">
      <c r="B21" s="455"/>
    </row>
    <row r="22" spans="2:3" x14ac:dyDescent="0.2">
      <c r="B22" s="455"/>
    </row>
    <row r="23" spans="2:3" x14ac:dyDescent="0.2">
      <c r="B23" s="455"/>
    </row>
    <row r="24" spans="2:3" x14ac:dyDescent="0.2">
      <c r="B24" s="455"/>
    </row>
    <row r="25" spans="2:3" x14ac:dyDescent="0.2">
      <c r="B25" s="455"/>
    </row>
    <row r="26" spans="2:3" x14ac:dyDescent="0.2">
      <c r="B26" s="455"/>
    </row>
    <row r="27" spans="2:3" x14ac:dyDescent="0.2">
      <c r="B27" s="455"/>
    </row>
    <row r="28" spans="2:3" x14ac:dyDescent="0.2">
      <c r="B28" s="455"/>
    </row>
    <row r="29" spans="2:3" x14ac:dyDescent="0.2">
      <c r="B29" s="455"/>
    </row>
    <row r="30" spans="2:3" x14ac:dyDescent="0.2">
      <c r="B30" s="455"/>
    </row>
    <row r="31" spans="2:3" x14ac:dyDescent="0.2">
      <c r="B31" s="455"/>
    </row>
    <row r="32" spans="2:3" x14ac:dyDescent="0.2">
      <c r="B32" s="455"/>
    </row>
    <row r="33" spans="2:2" x14ac:dyDescent="0.2">
      <c r="B33" s="455"/>
    </row>
    <row r="34" spans="2:2" x14ac:dyDescent="0.2">
      <c r="B34" s="455"/>
    </row>
    <row r="35" spans="2:2" x14ac:dyDescent="0.2">
      <c r="B35" s="455"/>
    </row>
    <row r="36" spans="2:2" x14ac:dyDescent="0.2">
      <c r="B36" s="455"/>
    </row>
    <row r="37" spans="2:2" x14ac:dyDescent="0.2">
      <c r="B37" s="455"/>
    </row>
    <row r="38" spans="2:2" x14ac:dyDescent="0.2">
      <c r="B38" s="455"/>
    </row>
    <row r="39" spans="2:2" x14ac:dyDescent="0.2">
      <c r="B39" s="455"/>
    </row>
    <row r="40" spans="2:2" x14ac:dyDescent="0.2">
      <c r="B40" s="455"/>
    </row>
    <row r="41" spans="2:2" x14ac:dyDescent="0.2">
      <c r="B41" s="455"/>
    </row>
    <row r="42" spans="2:2" x14ac:dyDescent="0.2">
      <c r="B42" s="455"/>
    </row>
    <row r="43" spans="2:2" x14ac:dyDescent="0.2">
      <c r="B43" s="455"/>
    </row>
    <row r="44" spans="2:2" x14ac:dyDescent="0.2">
      <c r="B44" s="455"/>
    </row>
    <row r="45" spans="2:2" x14ac:dyDescent="0.2">
      <c r="B45" s="455"/>
    </row>
    <row r="46" spans="2:2" x14ac:dyDescent="0.2">
      <c r="B46" s="455"/>
    </row>
    <row r="47" spans="2:2" x14ac:dyDescent="0.2">
      <c r="B47" s="455"/>
    </row>
    <row r="48" spans="2:2" x14ac:dyDescent="0.2">
      <c r="B48" s="455"/>
    </row>
    <row r="49" spans="2:2" x14ac:dyDescent="0.2">
      <c r="B49" s="455"/>
    </row>
    <row r="50" spans="2:2" x14ac:dyDescent="0.2">
      <c r="B50" s="455"/>
    </row>
  </sheetData>
  <phoneticPr fontId="2"/>
  <pageMargins left="0.7" right="0.7" top="0.75" bottom="0.75" header="0.3" footer="0.3"/>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FFCC"/>
    <pageSetUpPr fitToPage="1"/>
  </sheetPr>
  <dimension ref="A1:K80"/>
  <sheetViews>
    <sheetView zoomScaleNormal="100" workbookViewId="0"/>
  </sheetViews>
  <sheetFormatPr defaultColWidth="9" defaultRowHeight="14.5" x14ac:dyDescent="0.2"/>
  <cols>
    <col min="1" max="1" width="2.81640625" style="23" customWidth="1"/>
    <col min="2" max="2" width="2.81640625" style="95" customWidth="1"/>
    <col min="3" max="7" width="2.81640625" style="23" customWidth="1"/>
    <col min="8" max="8" width="22.81640625" style="23" customWidth="1"/>
    <col min="9" max="9" width="11.453125" style="96" customWidth="1"/>
    <col min="10" max="10" width="13.54296875" style="97" customWidth="1"/>
    <col min="11" max="11" width="106.6328125" style="27" customWidth="1"/>
    <col min="12" max="16384" width="9" style="23"/>
  </cols>
  <sheetData>
    <row r="1" spans="1:11" s="18" customFormat="1" ht="8.25" customHeight="1" x14ac:dyDescent="0.2">
      <c r="A1" s="16"/>
      <c r="B1" s="17"/>
      <c r="I1" s="19"/>
      <c r="J1" s="20"/>
      <c r="K1" s="21"/>
    </row>
    <row r="2" spans="1:11" s="18" customFormat="1" ht="8.25" customHeight="1" x14ac:dyDescent="0.2">
      <c r="B2" s="22"/>
      <c r="I2" s="19"/>
      <c r="J2" s="20"/>
      <c r="K2" s="21"/>
    </row>
    <row r="3" spans="1:11" ht="23.15" customHeight="1" x14ac:dyDescent="0.2">
      <c r="B3" s="16"/>
      <c r="C3" s="24"/>
      <c r="D3" s="24"/>
      <c r="E3" s="24"/>
      <c r="F3" s="24"/>
      <c r="G3" s="24"/>
      <c r="H3" s="24"/>
      <c r="I3" s="25" t="s">
        <v>535</v>
      </c>
      <c r="J3" s="26"/>
    </row>
    <row r="4" spans="1:11" x14ac:dyDescent="0.2">
      <c r="A4" s="28"/>
      <c r="B4" s="29"/>
      <c r="C4" s="30"/>
      <c r="D4" s="30"/>
      <c r="E4" s="30"/>
      <c r="F4" s="30"/>
      <c r="G4" s="30"/>
      <c r="H4" s="30"/>
      <c r="I4" s="31"/>
      <c r="J4" s="32"/>
      <c r="K4" s="33"/>
    </row>
    <row r="5" spans="1:11" x14ac:dyDescent="0.2">
      <c r="A5" s="34"/>
      <c r="B5" s="35" t="s">
        <v>486</v>
      </c>
      <c r="C5" s="24"/>
      <c r="D5" s="24"/>
      <c r="E5" s="24"/>
      <c r="F5" s="24"/>
      <c r="G5" s="24"/>
      <c r="H5" s="24"/>
      <c r="I5" s="36" t="s">
        <v>536</v>
      </c>
      <c r="J5" s="26"/>
      <c r="K5" s="37"/>
    </row>
    <row r="6" spans="1:11" ht="13.5" x14ac:dyDescent="0.3">
      <c r="A6" s="38" t="s">
        <v>515</v>
      </c>
      <c r="B6" s="39"/>
      <c r="C6" s="40"/>
      <c r="D6" s="24"/>
      <c r="E6" s="24"/>
      <c r="F6" s="24"/>
      <c r="G6" s="24"/>
      <c r="H6" s="24"/>
      <c r="I6" s="41" t="s">
        <v>537</v>
      </c>
      <c r="J6" s="26" t="s">
        <v>27</v>
      </c>
      <c r="K6" s="42" t="s">
        <v>118</v>
      </c>
    </row>
    <row r="7" spans="1:11" x14ac:dyDescent="0.2">
      <c r="A7" s="43" t="s">
        <v>51</v>
      </c>
      <c r="B7" s="44"/>
      <c r="C7" s="44"/>
      <c r="D7" s="45"/>
      <c r="E7" s="45"/>
      <c r="F7" s="45"/>
      <c r="G7" s="45"/>
      <c r="H7" s="45"/>
      <c r="I7" s="46">
        <f>SUM(I8,I36)</f>
        <v>250000</v>
      </c>
      <c r="J7" s="47" t="s">
        <v>168</v>
      </c>
      <c r="K7" s="48"/>
    </row>
    <row r="8" spans="1:11" x14ac:dyDescent="0.2">
      <c r="A8" s="49"/>
      <c r="B8" s="50" t="s">
        <v>52</v>
      </c>
      <c r="C8" s="44"/>
      <c r="D8" s="45"/>
      <c r="E8" s="45"/>
      <c r="F8" s="45"/>
      <c r="G8" s="45"/>
      <c r="H8" s="45"/>
      <c r="I8" s="46">
        <f>SUM(I9,I22)</f>
        <v>98478</v>
      </c>
      <c r="J8" s="47" t="s">
        <v>169</v>
      </c>
      <c r="K8" s="48"/>
    </row>
    <row r="9" spans="1:11" x14ac:dyDescent="0.2">
      <c r="A9" s="51"/>
      <c r="B9" s="50"/>
      <c r="C9" s="52" t="s">
        <v>53</v>
      </c>
      <c r="D9" s="53"/>
      <c r="E9" s="45"/>
      <c r="F9" s="45"/>
      <c r="G9" s="45"/>
      <c r="H9" s="45"/>
      <c r="I9" s="46">
        <f>SUM(I10,I13)</f>
        <v>0</v>
      </c>
      <c r="J9" s="47" t="s">
        <v>170</v>
      </c>
      <c r="K9" s="48"/>
    </row>
    <row r="10" spans="1:11" x14ac:dyDescent="0.2">
      <c r="A10" s="51"/>
      <c r="B10" s="50"/>
      <c r="C10" s="51"/>
      <c r="D10" s="52" t="s">
        <v>54</v>
      </c>
      <c r="E10" s="45"/>
      <c r="F10" s="45"/>
      <c r="G10" s="45"/>
      <c r="H10" s="45"/>
      <c r="I10" s="46">
        <f>SUM(I11:I12)</f>
        <v>0</v>
      </c>
      <c r="J10" s="47" t="s">
        <v>171</v>
      </c>
      <c r="K10" s="48" t="s">
        <v>172</v>
      </c>
    </row>
    <row r="11" spans="1:11" x14ac:dyDescent="0.2">
      <c r="A11" s="51"/>
      <c r="B11" s="50"/>
      <c r="C11" s="51"/>
      <c r="D11" s="51"/>
      <c r="E11" s="54" t="s">
        <v>55</v>
      </c>
      <c r="F11" s="55"/>
      <c r="G11" s="55"/>
      <c r="H11" s="55"/>
      <c r="I11" s="56"/>
      <c r="J11" s="57"/>
      <c r="K11" s="48" t="s">
        <v>119</v>
      </c>
    </row>
    <row r="12" spans="1:11" x14ac:dyDescent="0.2">
      <c r="A12" s="51"/>
      <c r="B12" s="50"/>
      <c r="C12" s="51"/>
      <c r="D12" s="51"/>
      <c r="E12" s="58" t="s">
        <v>56</v>
      </c>
      <c r="F12" s="59"/>
      <c r="G12" s="59"/>
      <c r="H12" s="59"/>
      <c r="I12" s="60"/>
      <c r="J12" s="61"/>
      <c r="K12" s="48" t="s">
        <v>120</v>
      </c>
    </row>
    <row r="13" spans="1:11" x14ac:dyDescent="0.2">
      <c r="A13" s="51"/>
      <c r="B13" s="50"/>
      <c r="C13" s="51"/>
      <c r="D13" s="52" t="s">
        <v>57</v>
      </c>
      <c r="E13" s="44"/>
      <c r="F13" s="45"/>
      <c r="G13" s="45"/>
      <c r="H13" s="45"/>
      <c r="I13" s="46">
        <f>SUM(I14:I15,I18,I21)</f>
        <v>0</v>
      </c>
      <c r="J13" s="47" t="s">
        <v>173</v>
      </c>
      <c r="K13" s="48" t="s">
        <v>121</v>
      </c>
    </row>
    <row r="14" spans="1:11" x14ac:dyDescent="0.2">
      <c r="A14" s="51"/>
      <c r="B14" s="50"/>
      <c r="C14" s="51"/>
      <c r="D14" s="51"/>
      <c r="E14" s="62" t="s">
        <v>58</v>
      </c>
      <c r="F14" s="63"/>
      <c r="G14" s="63"/>
      <c r="H14" s="63"/>
      <c r="I14" s="64"/>
      <c r="J14" s="47"/>
      <c r="K14" s="48" t="s">
        <v>122</v>
      </c>
    </row>
    <row r="15" spans="1:11" x14ac:dyDescent="0.2">
      <c r="A15" s="51"/>
      <c r="B15" s="50"/>
      <c r="C15" s="51"/>
      <c r="D15" s="51"/>
      <c r="E15" s="65" t="s">
        <v>59</v>
      </c>
      <c r="F15" s="45"/>
      <c r="G15" s="45"/>
      <c r="H15" s="45"/>
      <c r="I15" s="46">
        <f>SUM(I16:I17)</f>
        <v>0</v>
      </c>
      <c r="J15" s="47" t="s">
        <v>174</v>
      </c>
      <c r="K15" s="48" t="s">
        <v>123</v>
      </c>
    </row>
    <row r="16" spans="1:11" x14ac:dyDescent="0.2">
      <c r="A16" s="51"/>
      <c r="B16" s="50"/>
      <c r="C16" s="51"/>
      <c r="D16" s="51"/>
      <c r="E16" s="49"/>
      <c r="F16" s="54" t="s">
        <v>60</v>
      </c>
      <c r="G16" s="55"/>
      <c r="H16" s="55"/>
      <c r="I16" s="56"/>
      <c r="J16" s="57"/>
      <c r="K16" s="48" t="s">
        <v>124</v>
      </c>
    </row>
    <row r="17" spans="1:11" x14ac:dyDescent="0.2">
      <c r="A17" s="51"/>
      <c r="B17" s="50"/>
      <c r="C17" s="51"/>
      <c r="D17" s="51"/>
      <c r="E17" s="66"/>
      <c r="F17" s="58" t="s">
        <v>61</v>
      </c>
      <c r="G17" s="59"/>
      <c r="H17" s="59"/>
      <c r="I17" s="60"/>
      <c r="J17" s="61"/>
      <c r="K17" s="48" t="s">
        <v>125</v>
      </c>
    </row>
    <row r="18" spans="1:11" x14ac:dyDescent="0.2">
      <c r="A18" s="51"/>
      <c r="B18" s="50"/>
      <c r="C18" s="51"/>
      <c r="D18" s="51"/>
      <c r="E18" s="65" t="s">
        <v>62</v>
      </c>
      <c r="F18" s="53"/>
      <c r="G18" s="53"/>
      <c r="H18" s="53"/>
      <c r="I18" s="67">
        <f>SUM(I19:I20)</f>
        <v>0</v>
      </c>
      <c r="J18" s="26" t="s">
        <v>175</v>
      </c>
      <c r="K18" s="37" t="s">
        <v>126</v>
      </c>
    </row>
    <row r="19" spans="1:11" x14ac:dyDescent="0.2">
      <c r="A19" s="51"/>
      <c r="B19" s="50"/>
      <c r="C19" s="51"/>
      <c r="D19" s="51"/>
      <c r="E19" s="65"/>
      <c r="F19" s="52" t="s">
        <v>63</v>
      </c>
      <c r="G19" s="55"/>
      <c r="H19" s="55"/>
      <c r="I19" s="56"/>
      <c r="J19" s="57"/>
      <c r="K19" s="48" t="s">
        <v>127</v>
      </c>
    </row>
    <row r="20" spans="1:11" x14ac:dyDescent="0.2">
      <c r="A20" s="51"/>
      <c r="B20" s="50"/>
      <c r="C20" s="51"/>
      <c r="D20" s="51"/>
      <c r="E20" s="65"/>
      <c r="F20" s="68" t="s">
        <v>64</v>
      </c>
      <c r="G20" s="59"/>
      <c r="H20" s="59"/>
      <c r="I20" s="60"/>
      <c r="J20" s="61"/>
      <c r="K20" s="48" t="s">
        <v>125</v>
      </c>
    </row>
    <row r="21" spans="1:11" x14ac:dyDescent="0.2">
      <c r="A21" s="51"/>
      <c r="B21" s="50"/>
      <c r="C21" s="69"/>
      <c r="D21" s="51"/>
      <c r="E21" s="62" t="s">
        <v>65</v>
      </c>
      <c r="F21" s="70"/>
      <c r="G21" s="70"/>
      <c r="H21" s="70"/>
      <c r="I21" s="71"/>
      <c r="J21" s="26"/>
      <c r="K21" s="37" t="s">
        <v>128</v>
      </c>
    </row>
    <row r="22" spans="1:11" x14ac:dyDescent="0.2">
      <c r="A22" s="51"/>
      <c r="B22" s="50"/>
      <c r="C22" s="52" t="s">
        <v>66</v>
      </c>
      <c r="D22" s="45"/>
      <c r="E22" s="45"/>
      <c r="F22" s="45"/>
      <c r="G22" s="45"/>
      <c r="H22" s="45"/>
      <c r="I22" s="46">
        <f>SUM(I23,I26)</f>
        <v>98478</v>
      </c>
      <c r="J22" s="47" t="s">
        <v>176</v>
      </c>
      <c r="K22" s="48"/>
    </row>
    <row r="23" spans="1:11" x14ac:dyDescent="0.2">
      <c r="A23" s="51"/>
      <c r="B23" s="50"/>
      <c r="C23" s="51"/>
      <c r="D23" s="53" t="s">
        <v>67</v>
      </c>
      <c r="E23" s="45"/>
      <c r="F23" s="45"/>
      <c r="G23" s="45"/>
      <c r="H23" s="45"/>
      <c r="I23" s="46">
        <f>SUM(I24:I25)</f>
        <v>0</v>
      </c>
      <c r="J23" s="47" t="s">
        <v>177</v>
      </c>
      <c r="K23" s="48" t="s">
        <v>129</v>
      </c>
    </row>
    <row r="24" spans="1:11" x14ac:dyDescent="0.2">
      <c r="A24" s="51"/>
      <c r="B24" s="50"/>
      <c r="C24" s="51"/>
      <c r="D24" s="51"/>
      <c r="E24" s="52" t="s">
        <v>68</v>
      </c>
      <c r="F24" s="55"/>
      <c r="G24" s="55"/>
      <c r="H24" s="55"/>
      <c r="I24" s="56"/>
      <c r="J24" s="57"/>
      <c r="K24" s="48" t="s">
        <v>130</v>
      </c>
    </row>
    <row r="25" spans="1:11" x14ac:dyDescent="0.2">
      <c r="A25" s="51"/>
      <c r="B25" s="50"/>
      <c r="C25" s="51"/>
      <c r="D25" s="69"/>
      <c r="E25" s="68" t="s">
        <v>69</v>
      </c>
      <c r="F25" s="59"/>
      <c r="G25" s="59"/>
      <c r="H25" s="59"/>
      <c r="I25" s="60"/>
      <c r="J25" s="61"/>
      <c r="K25" s="48" t="s">
        <v>131</v>
      </c>
    </row>
    <row r="26" spans="1:11" x14ac:dyDescent="0.2">
      <c r="A26" s="51"/>
      <c r="B26" s="50"/>
      <c r="C26" s="51"/>
      <c r="D26" s="53" t="s">
        <v>70</v>
      </c>
      <c r="E26" s="45"/>
      <c r="F26" s="45"/>
      <c r="G26" s="45"/>
      <c r="H26" s="45"/>
      <c r="I26" s="46">
        <f>SUM(I27:I34)</f>
        <v>98478</v>
      </c>
      <c r="J26" s="47" t="s">
        <v>178</v>
      </c>
      <c r="K26" s="48" t="s">
        <v>132</v>
      </c>
    </row>
    <row r="27" spans="1:11" x14ac:dyDescent="0.2">
      <c r="A27" s="51"/>
      <c r="B27" s="50"/>
      <c r="C27" s="51"/>
      <c r="D27" s="51"/>
      <c r="E27" s="54" t="s">
        <v>71</v>
      </c>
      <c r="F27" s="55"/>
      <c r="G27" s="55"/>
      <c r="H27" s="55"/>
      <c r="I27" s="56">
        <v>53913</v>
      </c>
      <c r="J27" s="57"/>
      <c r="K27" s="48" t="s">
        <v>133</v>
      </c>
    </row>
    <row r="28" spans="1:11" x14ac:dyDescent="0.2">
      <c r="A28" s="51"/>
      <c r="B28" s="50"/>
      <c r="C28" s="51"/>
      <c r="D28" s="51"/>
      <c r="E28" s="72" t="s">
        <v>72</v>
      </c>
      <c r="F28" s="70"/>
      <c r="G28" s="70"/>
      <c r="H28" s="70"/>
      <c r="I28" s="71">
        <v>33152</v>
      </c>
      <c r="J28" s="73"/>
      <c r="K28" s="48" t="s">
        <v>134</v>
      </c>
    </row>
    <row r="29" spans="1:11" x14ac:dyDescent="0.2">
      <c r="A29" s="51"/>
      <c r="B29" s="50"/>
      <c r="C29" s="51"/>
      <c r="D29" s="51"/>
      <c r="E29" s="72" t="s">
        <v>73</v>
      </c>
      <c r="F29" s="70"/>
      <c r="G29" s="70"/>
      <c r="H29" s="70"/>
      <c r="I29" s="71">
        <v>9565</v>
      </c>
      <c r="J29" s="73"/>
      <c r="K29" s="48" t="s">
        <v>135</v>
      </c>
    </row>
    <row r="30" spans="1:11" x14ac:dyDescent="0.2">
      <c r="A30" s="51"/>
      <c r="B30" s="50"/>
      <c r="C30" s="51"/>
      <c r="D30" s="51"/>
      <c r="E30" s="72" t="s">
        <v>74</v>
      </c>
      <c r="F30" s="70"/>
      <c r="G30" s="70"/>
      <c r="H30" s="70"/>
      <c r="I30" s="71">
        <v>1848</v>
      </c>
      <c r="J30" s="73"/>
      <c r="K30" s="48" t="s">
        <v>136</v>
      </c>
    </row>
    <row r="31" spans="1:11" x14ac:dyDescent="0.2">
      <c r="A31" s="51"/>
      <c r="B31" s="50"/>
      <c r="C31" s="51"/>
      <c r="D31" s="51"/>
      <c r="E31" s="72" t="s">
        <v>75</v>
      </c>
      <c r="F31" s="70"/>
      <c r="G31" s="70"/>
      <c r="H31" s="70"/>
      <c r="I31" s="71"/>
      <c r="J31" s="73"/>
      <c r="K31" s="48" t="s">
        <v>137</v>
      </c>
    </row>
    <row r="32" spans="1:11" x14ac:dyDescent="0.2">
      <c r="A32" s="51"/>
      <c r="B32" s="50"/>
      <c r="C32" s="51"/>
      <c r="D32" s="51"/>
      <c r="E32" s="72" t="s">
        <v>76</v>
      </c>
      <c r="F32" s="70"/>
      <c r="G32" s="70"/>
      <c r="H32" s="70"/>
      <c r="I32" s="71"/>
      <c r="J32" s="73"/>
      <c r="K32" s="48" t="s">
        <v>138</v>
      </c>
    </row>
    <row r="33" spans="1:11" x14ac:dyDescent="0.2">
      <c r="A33" s="51"/>
      <c r="B33" s="50"/>
      <c r="C33" s="51"/>
      <c r="D33" s="51"/>
      <c r="E33" s="72" t="s">
        <v>77</v>
      </c>
      <c r="F33" s="70"/>
      <c r="G33" s="70"/>
      <c r="H33" s="70"/>
      <c r="I33" s="71"/>
      <c r="J33" s="73"/>
      <c r="K33" s="48"/>
    </row>
    <row r="34" spans="1:11" x14ac:dyDescent="0.2">
      <c r="A34" s="51"/>
      <c r="B34" s="50"/>
      <c r="C34" s="69"/>
      <c r="D34" s="69"/>
      <c r="E34" s="58" t="s">
        <v>78</v>
      </c>
      <c r="F34" s="59"/>
      <c r="G34" s="59"/>
      <c r="H34" s="59"/>
      <c r="I34" s="60"/>
      <c r="J34" s="61"/>
      <c r="K34" s="48" t="s">
        <v>139</v>
      </c>
    </row>
    <row r="35" spans="1:11" x14ac:dyDescent="0.2">
      <c r="A35" s="51"/>
      <c r="B35" s="50"/>
      <c r="C35" s="700" t="s">
        <v>1015</v>
      </c>
      <c r="D35" s="700" t="s">
        <v>992</v>
      </c>
      <c r="E35" s="700"/>
      <c r="F35" s="700"/>
      <c r="G35" s="700"/>
      <c r="H35" s="700"/>
      <c r="I35" s="60">
        <v>0</v>
      </c>
      <c r="J35" s="487"/>
      <c r="K35" s="488" t="s">
        <v>1018</v>
      </c>
    </row>
    <row r="36" spans="1:11" x14ac:dyDescent="0.2">
      <c r="A36" s="51"/>
      <c r="B36" s="50" t="s">
        <v>79</v>
      </c>
      <c r="C36" s="45"/>
      <c r="D36" s="45"/>
      <c r="E36" s="45"/>
      <c r="F36" s="45"/>
      <c r="G36" s="45"/>
      <c r="H36" s="45"/>
      <c r="I36" s="75">
        <f>SUM(I37,I71)</f>
        <v>151522</v>
      </c>
      <c r="J36" s="47" t="s">
        <v>179</v>
      </c>
      <c r="K36" s="48" t="s">
        <v>140</v>
      </c>
    </row>
    <row r="37" spans="1:11" x14ac:dyDescent="0.2">
      <c r="A37" s="51"/>
      <c r="B37" s="50"/>
      <c r="C37" s="43" t="s">
        <v>80</v>
      </c>
      <c r="D37" s="50"/>
      <c r="E37" s="44"/>
      <c r="F37" s="50"/>
      <c r="G37" s="53"/>
      <c r="H37" s="53"/>
      <c r="I37" s="76">
        <f>SUM(I38,I58,I70)</f>
        <v>48479</v>
      </c>
      <c r="J37" s="26" t="s">
        <v>180</v>
      </c>
      <c r="K37" s="37"/>
    </row>
    <row r="38" spans="1:11" x14ac:dyDescent="0.2">
      <c r="A38" s="51"/>
      <c r="B38" s="50"/>
      <c r="C38" s="51"/>
      <c r="D38" s="52" t="s">
        <v>81</v>
      </c>
      <c r="E38" s="45"/>
      <c r="F38" s="45"/>
      <c r="G38" s="45"/>
      <c r="H38" s="45"/>
      <c r="I38" s="46">
        <f>SUM(I39,I57)</f>
        <v>0</v>
      </c>
      <c r="J38" s="47" t="s">
        <v>181</v>
      </c>
      <c r="K38" s="48"/>
    </row>
    <row r="39" spans="1:11" x14ac:dyDescent="0.2">
      <c r="A39" s="51"/>
      <c r="B39" s="50"/>
      <c r="C39" s="51"/>
      <c r="D39" s="51"/>
      <c r="E39" s="38" t="s">
        <v>82</v>
      </c>
      <c r="F39" s="53"/>
      <c r="G39" s="53"/>
      <c r="H39" s="53"/>
      <c r="I39" s="67">
        <f>SUM(I40,I48)</f>
        <v>0</v>
      </c>
      <c r="J39" s="26" t="s">
        <v>182</v>
      </c>
      <c r="K39" s="37"/>
    </row>
    <row r="40" spans="1:11" x14ac:dyDescent="0.2">
      <c r="A40" s="51"/>
      <c r="B40" s="50"/>
      <c r="C40" s="51"/>
      <c r="D40" s="51"/>
      <c r="E40" s="38"/>
      <c r="F40" s="52" t="s">
        <v>83</v>
      </c>
      <c r="G40" s="77"/>
      <c r="H40" s="45"/>
      <c r="I40" s="78">
        <f>SUM(I41:I47)</f>
        <v>0</v>
      </c>
      <c r="J40" s="32" t="s">
        <v>183</v>
      </c>
      <c r="K40" s="33"/>
    </row>
    <row r="41" spans="1:11" x14ac:dyDescent="0.2">
      <c r="A41" s="51"/>
      <c r="B41" s="50"/>
      <c r="C41" s="51"/>
      <c r="D41" s="51"/>
      <c r="E41" s="38"/>
      <c r="F41" s="38"/>
      <c r="G41" s="54" t="s">
        <v>84</v>
      </c>
      <c r="H41" s="55"/>
      <c r="I41" s="56"/>
      <c r="J41" s="57"/>
      <c r="K41" s="48" t="s">
        <v>141</v>
      </c>
    </row>
    <row r="42" spans="1:11" x14ac:dyDescent="0.2">
      <c r="A42" s="51"/>
      <c r="B42" s="50"/>
      <c r="C42" s="51"/>
      <c r="D42" s="51"/>
      <c r="E42" s="38"/>
      <c r="F42" s="38"/>
      <c r="G42" s="72" t="s">
        <v>85</v>
      </c>
      <c r="H42" s="70"/>
      <c r="I42" s="71"/>
      <c r="J42" s="73"/>
      <c r="K42" s="48" t="s">
        <v>142</v>
      </c>
    </row>
    <row r="43" spans="1:11" x14ac:dyDescent="0.2">
      <c r="A43" s="51"/>
      <c r="B43" s="50"/>
      <c r="C43" s="51"/>
      <c r="D43" s="51"/>
      <c r="E43" s="38"/>
      <c r="F43" s="38"/>
      <c r="G43" s="72" t="s">
        <v>86</v>
      </c>
      <c r="H43" s="70"/>
      <c r="I43" s="71"/>
      <c r="J43" s="73"/>
      <c r="K43" s="48" t="s">
        <v>143</v>
      </c>
    </row>
    <row r="44" spans="1:11" x14ac:dyDescent="0.2">
      <c r="A44" s="51"/>
      <c r="B44" s="50"/>
      <c r="C44" s="51"/>
      <c r="D44" s="51"/>
      <c r="E44" s="38"/>
      <c r="F44" s="38"/>
      <c r="G44" s="72" t="s">
        <v>87</v>
      </c>
      <c r="H44" s="70"/>
      <c r="I44" s="71"/>
      <c r="J44" s="73"/>
      <c r="K44" s="48" t="s">
        <v>144</v>
      </c>
    </row>
    <row r="45" spans="1:11" x14ac:dyDescent="0.2">
      <c r="A45" s="51"/>
      <c r="B45" s="50"/>
      <c r="C45" s="51"/>
      <c r="D45" s="51"/>
      <c r="E45" s="38"/>
      <c r="F45" s="38"/>
      <c r="G45" s="72" t="s">
        <v>88</v>
      </c>
      <c r="H45" s="70"/>
      <c r="I45" s="71"/>
      <c r="J45" s="73"/>
      <c r="K45" s="48" t="s">
        <v>145</v>
      </c>
    </row>
    <row r="46" spans="1:11" x14ac:dyDescent="0.2">
      <c r="A46" s="51"/>
      <c r="B46" s="50"/>
      <c r="C46" s="51"/>
      <c r="D46" s="51"/>
      <c r="E46" s="38"/>
      <c r="F46" s="38"/>
      <c r="G46" s="72" t="s">
        <v>89</v>
      </c>
      <c r="H46" s="70"/>
      <c r="I46" s="71"/>
      <c r="J46" s="73"/>
      <c r="K46" s="48" t="s">
        <v>146</v>
      </c>
    </row>
    <row r="47" spans="1:11" x14ac:dyDescent="0.2">
      <c r="A47" s="51"/>
      <c r="B47" s="50"/>
      <c r="C47" s="51"/>
      <c r="D47" s="51"/>
      <c r="E47" s="38"/>
      <c r="F47" s="68"/>
      <c r="G47" s="58" t="s">
        <v>90</v>
      </c>
      <c r="H47" s="59"/>
      <c r="I47" s="60"/>
      <c r="J47" s="61"/>
      <c r="K47" s="48" t="s">
        <v>147</v>
      </c>
    </row>
    <row r="48" spans="1:11" x14ac:dyDescent="0.2">
      <c r="A48" s="51"/>
      <c r="B48" s="50"/>
      <c r="C48" s="51"/>
      <c r="D48" s="51"/>
      <c r="E48" s="38"/>
      <c r="F48" s="52" t="s">
        <v>91</v>
      </c>
      <c r="G48" s="77"/>
      <c r="H48" s="77"/>
      <c r="I48" s="78">
        <f>SUM(I49,I54)</f>
        <v>0</v>
      </c>
      <c r="J48" s="32" t="s">
        <v>184</v>
      </c>
      <c r="K48" s="33"/>
    </row>
    <row r="49" spans="1:11" x14ac:dyDescent="0.2">
      <c r="A49" s="51"/>
      <c r="B49" s="50"/>
      <c r="C49" s="51"/>
      <c r="D49" s="51"/>
      <c r="E49" s="38"/>
      <c r="F49" s="51"/>
      <c r="G49" s="52" t="s">
        <v>92</v>
      </c>
      <c r="H49" s="45"/>
      <c r="I49" s="46">
        <f>SUM(I50:I53)</f>
        <v>0</v>
      </c>
      <c r="J49" s="79" t="s">
        <v>185</v>
      </c>
      <c r="K49" s="33" t="s">
        <v>1019</v>
      </c>
    </row>
    <row r="50" spans="1:11" ht="40.5" x14ac:dyDescent="0.2">
      <c r="A50" s="51"/>
      <c r="B50" s="50"/>
      <c r="C50" s="51"/>
      <c r="D50" s="51"/>
      <c r="E50" s="38"/>
      <c r="F50" s="51"/>
      <c r="G50" s="51"/>
      <c r="H50" s="489" t="s">
        <v>1016</v>
      </c>
      <c r="I50" s="71"/>
      <c r="J50" s="26"/>
      <c r="K50" s="37"/>
    </row>
    <row r="51" spans="1:11" x14ac:dyDescent="0.2">
      <c r="A51" s="51"/>
      <c r="B51" s="50"/>
      <c r="C51" s="51"/>
      <c r="D51" s="51"/>
      <c r="E51" s="38"/>
      <c r="F51" s="51"/>
      <c r="G51" s="51"/>
      <c r="H51" s="80" t="s">
        <v>93</v>
      </c>
      <c r="I51" s="71"/>
      <c r="J51" s="26"/>
      <c r="K51" s="37"/>
    </row>
    <row r="52" spans="1:11" x14ac:dyDescent="0.2">
      <c r="A52" s="51"/>
      <c r="B52" s="50"/>
      <c r="C52" s="51"/>
      <c r="D52" s="51"/>
      <c r="E52" s="38"/>
      <c r="F52" s="51"/>
      <c r="G52" s="51"/>
      <c r="H52" s="80" t="s">
        <v>94</v>
      </c>
      <c r="I52" s="71"/>
      <c r="J52" s="26"/>
      <c r="K52" s="37"/>
    </row>
    <row r="53" spans="1:11" x14ac:dyDescent="0.2">
      <c r="A53" s="51"/>
      <c r="B53" s="50"/>
      <c r="C53" s="51"/>
      <c r="D53" s="51"/>
      <c r="E53" s="38"/>
      <c r="F53" s="51"/>
      <c r="G53" s="81"/>
      <c r="H53" s="82" t="s">
        <v>95</v>
      </c>
      <c r="I53" s="71"/>
      <c r="J53" s="26"/>
      <c r="K53" s="37"/>
    </row>
    <row r="54" spans="1:11" x14ac:dyDescent="0.2">
      <c r="A54" s="51"/>
      <c r="B54" s="50"/>
      <c r="C54" s="51"/>
      <c r="D54" s="51"/>
      <c r="E54" s="38"/>
      <c r="F54" s="51"/>
      <c r="G54" s="77" t="s">
        <v>96</v>
      </c>
      <c r="H54" s="45"/>
      <c r="I54" s="46">
        <f>SUM(I55:I56)</f>
        <v>0</v>
      </c>
      <c r="J54" s="79" t="s">
        <v>186</v>
      </c>
      <c r="K54" s="33"/>
    </row>
    <row r="55" spans="1:11" ht="40.5" x14ac:dyDescent="0.2">
      <c r="A55" s="51"/>
      <c r="B55" s="50"/>
      <c r="C55" s="51"/>
      <c r="D55" s="51"/>
      <c r="E55" s="38"/>
      <c r="F55" s="51"/>
      <c r="G55" s="81"/>
      <c r="H55" s="489" t="s">
        <v>1017</v>
      </c>
      <c r="I55" s="71"/>
      <c r="J55" s="26"/>
      <c r="K55" s="48" t="s">
        <v>1020</v>
      </c>
    </row>
    <row r="56" spans="1:11" x14ac:dyDescent="0.2">
      <c r="A56" s="51"/>
      <c r="B56" s="50"/>
      <c r="C56" s="51"/>
      <c r="D56" s="51"/>
      <c r="E56" s="38"/>
      <c r="F56" s="69"/>
      <c r="G56" s="83"/>
      <c r="H56" s="82" t="s">
        <v>97</v>
      </c>
      <c r="I56" s="60"/>
      <c r="J56" s="84"/>
      <c r="K56" s="85" t="s">
        <v>148</v>
      </c>
    </row>
    <row r="57" spans="1:11" x14ac:dyDescent="0.2">
      <c r="A57" s="51"/>
      <c r="B57" s="50"/>
      <c r="C57" s="51"/>
      <c r="D57" s="69"/>
      <c r="E57" s="62" t="s">
        <v>98</v>
      </c>
      <c r="F57" s="63"/>
      <c r="G57" s="63"/>
      <c r="H57" s="63"/>
      <c r="I57" s="64"/>
      <c r="J57" s="47"/>
      <c r="K57" s="48" t="s">
        <v>149</v>
      </c>
    </row>
    <row r="58" spans="1:11" x14ac:dyDescent="0.2">
      <c r="A58" s="51"/>
      <c r="B58" s="50"/>
      <c r="C58" s="51"/>
      <c r="D58" s="77" t="s">
        <v>99</v>
      </c>
      <c r="E58" s="45"/>
      <c r="F58" s="45"/>
      <c r="G58" s="45"/>
      <c r="H58" s="45"/>
      <c r="I58" s="46">
        <f>SUM(I59,I64:I69)</f>
        <v>48479</v>
      </c>
      <c r="J58" s="47" t="s">
        <v>187</v>
      </c>
      <c r="K58" s="48"/>
    </row>
    <row r="59" spans="1:11" x14ac:dyDescent="0.2">
      <c r="A59" s="51"/>
      <c r="B59" s="50"/>
      <c r="C59" s="51"/>
      <c r="D59" s="53"/>
      <c r="E59" s="52" t="s">
        <v>100</v>
      </c>
      <c r="F59" s="45"/>
      <c r="G59" s="45"/>
      <c r="H59" s="45"/>
      <c r="I59" s="46">
        <f>SUM(I60:I63)</f>
        <v>0</v>
      </c>
      <c r="J59" s="47" t="s">
        <v>188</v>
      </c>
      <c r="K59" s="48"/>
    </row>
    <row r="60" spans="1:11" x14ac:dyDescent="0.2">
      <c r="A60" s="51"/>
      <c r="B60" s="50"/>
      <c r="C60" s="51"/>
      <c r="D60" s="53"/>
      <c r="E60" s="51"/>
      <c r="F60" s="54" t="s">
        <v>101</v>
      </c>
      <c r="G60" s="55"/>
      <c r="H60" s="55"/>
      <c r="I60" s="56"/>
      <c r="J60" s="57"/>
      <c r="K60" s="48" t="s">
        <v>150</v>
      </c>
    </row>
    <row r="61" spans="1:11" x14ac:dyDescent="0.2">
      <c r="A61" s="51"/>
      <c r="B61" s="50"/>
      <c r="C61" s="51"/>
      <c r="D61" s="53"/>
      <c r="E61" s="51"/>
      <c r="F61" s="72" t="s">
        <v>102</v>
      </c>
      <c r="G61" s="70"/>
      <c r="H61" s="70"/>
      <c r="I61" s="71"/>
      <c r="J61" s="73"/>
      <c r="K61" s="48" t="s">
        <v>151</v>
      </c>
    </row>
    <row r="62" spans="1:11" x14ac:dyDescent="0.2">
      <c r="A62" s="51"/>
      <c r="B62" s="50"/>
      <c r="C62" s="51"/>
      <c r="D62" s="53"/>
      <c r="E62" s="51"/>
      <c r="F62" s="72" t="s">
        <v>103</v>
      </c>
      <c r="G62" s="70"/>
      <c r="H62" s="70"/>
      <c r="I62" s="71"/>
      <c r="J62" s="73"/>
      <c r="K62" s="48" t="s">
        <v>152</v>
      </c>
    </row>
    <row r="63" spans="1:11" x14ac:dyDescent="0.2">
      <c r="A63" s="51"/>
      <c r="B63" s="50"/>
      <c r="C63" s="51"/>
      <c r="D63" s="53"/>
      <c r="E63" s="69"/>
      <c r="F63" s="58" t="s">
        <v>104</v>
      </c>
      <c r="G63" s="59"/>
      <c r="H63" s="59"/>
      <c r="I63" s="60"/>
      <c r="J63" s="61"/>
      <c r="K63" s="48" t="s">
        <v>153</v>
      </c>
    </row>
    <row r="64" spans="1:11" x14ac:dyDescent="0.2">
      <c r="A64" s="51"/>
      <c r="B64" s="50"/>
      <c r="C64" s="51"/>
      <c r="D64" s="53"/>
      <c r="E64" s="62" t="s">
        <v>105</v>
      </c>
      <c r="F64" s="63"/>
      <c r="G64" s="63"/>
      <c r="H64" s="63"/>
      <c r="I64" s="64"/>
      <c r="J64" s="47"/>
      <c r="K64" s="48" t="s">
        <v>154</v>
      </c>
    </row>
    <row r="65" spans="1:11" x14ac:dyDescent="0.2">
      <c r="A65" s="51"/>
      <c r="B65" s="50"/>
      <c r="C65" s="51"/>
      <c r="D65" s="53"/>
      <c r="E65" s="62" t="s">
        <v>106</v>
      </c>
      <c r="F65" s="63"/>
      <c r="G65" s="63"/>
      <c r="H65" s="63"/>
      <c r="I65" s="64"/>
      <c r="J65" s="47"/>
      <c r="K65" s="48" t="s">
        <v>155</v>
      </c>
    </row>
    <row r="66" spans="1:11" x14ac:dyDescent="0.2">
      <c r="A66" s="51"/>
      <c r="B66" s="50"/>
      <c r="C66" s="51"/>
      <c r="D66" s="53"/>
      <c r="E66" s="62" t="s">
        <v>107</v>
      </c>
      <c r="F66" s="63"/>
      <c r="G66" s="63"/>
      <c r="H66" s="63"/>
      <c r="I66" s="64">
        <v>47283</v>
      </c>
      <c r="J66" s="47"/>
      <c r="K66" s="48" t="s">
        <v>156</v>
      </c>
    </row>
    <row r="67" spans="1:11" x14ac:dyDescent="0.2">
      <c r="A67" s="51"/>
      <c r="B67" s="50"/>
      <c r="C67" s="51"/>
      <c r="D67" s="53"/>
      <c r="E67" s="62" t="s">
        <v>108</v>
      </c>
      <c r="F67" s="63"/>
      <c r="G67" s="63"/>
      <c r="H67" s="63"/>
      <c r="I67" s="64"/>
      <c r="J67" s="47"/>
      <c r="K67" s="48" t="s">
        <v>157</v>
      </c>
    </row>
    <row r="68" spans="1:11" x14ac:dyDescent="0.2">
      <c r="A68" s="51"/>
      <c r="B68" s="50"/>
      <c r="C68" s="51"/>
      <c r="D68" s="53"/>
      <c r="E68" s="62" t="s">
        <v>109</v>
      </c>
      <c r="F68" s="63"/>
      <c r="G68" s="63"/>
      <c r="H68" s="63"/>
      <c r="I68" s="64">
        <v>1196</v>
      </c>
      <c r="J68" s="47"/>
      <c r="K68" s="48" t="s">
        <v>158</v>
      </c>
    </row>
    <row r="69" spans="1:11" x14ac:dyDescent="0.2">
      <c r="A69" s="51"/>
      <c r="B69" s="50"/>
      <c r="C69" s="51"/>
      <c r="D69" s="74"/>
      <c r="E69" s="54" t="s">
        <v>110</v>
      </c>
      <c r="F69" s="55"/>
      <c r="G69" s="55"/>
      <c r="H69" s="55"/>
      <c r="I69" s="56"/>
      <c r="J69" s="32"/>
      <c r="K69" s="33" t="s">
        <v>159</v>
      </c>
    </row>
    <row r="70" spans="1:11" ht="17.649999999999999" customHeight="1" x14ac:dyDescent="0.2">
      <c r="A70" s="51"/>
      <c r="B70" s="50"/>
      <c r="C70" s="69"/>
      <c r="D70" s="63" t="s">
        <v>111</v>
      </c>
      <c r="E70" s="63"/>
      <c r="F70" s="63"/>
      <c r="G70" s="63"/>
      <c r="H70" s="63"/>
      <c r="I70" s="64"/>
      <c r="J70" s="47"/>
      <c r="K70" s="48" t="s">
        <v>160</v>
      </c>
    </row>
    <row r="71" spans="1:11" x14ac:dyDescent="0.2">
      <c r="A71" s="51"/>
      <c r="B71" s="50"/>
      <c r="C71" s="43" t="s">
        <v>166</v>
      </c>
      <c r="D71" s="44"/>
      <c r="E71" s="44"/>
      <c r="F71" s="44"/>
      <c r="G71" s="44"/>
      <c r="H71" s="44"/>
      <c r="I71" s="75">
        <f>SUM(I72:I77)</f>
        <v>103043</v>
      </c>
      <c r="J71" s="47" t="s">
        <v>189</v>
      </c>
      <c r="K71" s="48"/>
    </row>
    <row r="72" spans="1:11" x14ac:dyDescent="0.2">
      <c r="A72" s="51"/>
      <c r="B72" s="50"/>
      <c r="C72" s="38"/>
      <c r="D72" s="58" t="s">
        <v>112</v>
      </c>
      <c r="E72" s="59"/>
      <c r="F72" s="59"/>
      <c r="G72" s="59"/>
      <c r="H72" s="59"/>
      <c r="I72" s="60"/>
      <c r="J72" s="84"/>
      <c r="K72" s="85" t="s">
        <v>161</v>
      </c>
    </row>
    <row r="73" spans="1:11" x14ac:dyDescent="0.2">
      <c r="A73" s="51"/>
      <c r="B73" s="50"/>
      <c r="C73" s="38"/>
      <c r="D73" s="62" t="s">
        <v>113</v>
      </c>
      <c r="E73" s="63"/>
      <c r="F73" s="63"/>
      <c r="G73" s="63"/>
      <c r="H73" s="63"/>
      <c r="I73" s="64">
        <v>14348</v>
      </c>
      <c r="J73" s="47"/>
      <c r="K73" s="48" t="s">
        <v>162</v>
      </c>
    </row>
    <row r="74" spans="1:11" ht="16.25" customHeight="1" x14ac:dyDescent="0.2">
      <c r="A74" s="51"/>
      <c r="B74" s="50"/>
      <c r="C74" s="38"/>
      <c r="D74" s="62" t="s">
        <v>114</v>
      </c>
      <c r="E74" s="63"/>
      <c r="F74" s="63"/>
      <c r="G74" s="63"/>
      <c r="H74" s="63"/>
      <c r="I74" s="64">
        <v>14348</v>
      </c>
      <c r="J74" s="47"/>
      <c r="K74" s="48" t="s">
        <v>163</v>
      </c>
    </row>
    <row r="75" spans="1:11" ht="17.149999999999999" customHeight="1" x14ac:dyDescent="0.2">
      <c r="A75" s="51"/>
      <c r="B75" s="50"/>
      <c r="C75" s="51"/>
      <c r="D75" s="739" t="s">
        <v>190</v>
      </c>
      <c r="E75" s="68" t="s">
        <v>115</v>
      </c>
      <c r="F75" s="45"/>
      <c r="G75" s="45"/>
      <c r="H75" s="45"/>
      <c r="I75" s="64">
        <v>14348</v>
      </c>
      <c r="J75" s="47"/>
      <c r="K75" s="48" t="s">
        <v>164</v>
      </c>
    </row>
    <row r="76" spans="1:11" x14ac:dyDescent="0.2">
      <c r="A76" s="51"/>
      <c r="B76" s="50"/>
      <c r="C76" s="51"/>
      <c r="D76" s="740"/>
      <c r="E76" s="38" t="s">
        <v>116</v>
      </c>
      <c r="F76" s="45"/>
      <c r="G76" s="45"/>
      <c r="H76" s="45"/>
      <c r="I76" s="64">
        <v>3913</v>
      </c>
      <c r="J76" s="47"/>
      <c r="K76" s="48" t="s">
        <v>165</v>
      </c>
    </row>
    <row r="77" spans="1:11" x14ac:dyDescent="0.2">
      <c r="A77" s="51"/>
      <c r="B77" s="50"/>
      <c r="C77" s="51"/>
      <c r="D77" s="740"/>
      <c r="E77" s="52" t="s">
        <v>117</v>
      </c>
      <c r="F77" s="45"/>
      <c r="G77" s="45"/>
      <c r="H77" s="45"/>
      <c r="I77" s="46">
        <v>56086</v>
      </c>
      <c r="J77" s="47" t="s">
        <v>568</v>
      </c>
      <c r="K77" s="48" t="s">
        <v>1021</v>
      </c>
    </row>
    <row r="78" spans="1:11" s="18" customFormat="1" ht="24.5" customHeight="1" x14ac:dyDescent="0.2">
      <c r="A78" s="86"/>
      <c r="B78" s="87" t="s">
        <v>22</v>
      </c>
      <c r="C78" s="88"/>
      <c r="D78" s="88"/>
      <c r="E78" s="88"/>
      <c r="F78" s="88"/>
      <c r="G78" s="88"/>
      <c r="H78" s="89"/>
      <c r="I78" s="90">
        <f>I7</f>
        <v>250000</v>
      </c>
      <c r="J78" s="91"/>
      <c r="K78" s="92"/>
    </row>
    <row r="79" spans="1:11" s="18" customFormat="1" ht="25.25" customHeight="1" x14ac:dyDescent="0.2">
      <c r="A79" s="93"/>
      <c r="B79" s="94"/>
      <c r="C79" s="93"/>
      <c r="D79" s="93"/>
      <c r="E79" s="93"/>
      <c r="F79" s="93"/>
      <c r="G79" s="93"/>
      <c r="H79" s="93"/>
      <c r="I79" s="19"/>
      <c r="J79" s="20"/>
      <c r="K79" s="21"/>
    </row>
    <row r="80" spans="1:11" s="18" customFormat="1" x14ac:dyDescent="0.2">
      <c r="B80" s="17"/>
      <c r="I80" s="19"/>
      <c r="J80" s="20"/>
      <c r="K80" s="21"/>
    </row>
  </sheetData>
  <mergeCells count="1">
    <mergeCell ref="D75:D77"/>
  </mergeCells>
  <phoneticPr fontId="2"/>
  <pageMargins left="0.7" right="0.7" top="0.75" bottom="0.75" header="0.3" footer="0.3"/>
  <pageSetup paperSize="9" scale="5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5135B-EAD5-48B3-9E4A-1DDD7EC1D890}">
  <sheetPr codeName="Sheet6"/>
  <dimension ref="B2:E20"/>
  <sheetViews>
    <sheetView workbookViewId="0"/>
  </sheetViews>
  <sheetFormatPr defaultColWidth="9" defaultRowHeight="20.5" customHeight="1" x14ac:dyDescent="0.2"/>
  <cols>
    <col min="1" max="1" width="4.6328125" style="456" customWidth="1"/>
    <col min="2" max="2" width="38.81640625" style="456" customWidth="1"/>
    <col min="3" max="3" width="28.453125" style="456" customWidth="1"/>
    <col min="4" max="4" width="8.81640625" style="456" customWidth="1"/>
    <col min="5" max="5" width="2.81640625" style="456" customWidth="1"/>
    <col min="6" max="16384" width="9" style="456"/>
  </cols>
  <sheetData>
    <row r="2" spans="2:5" ht="20.5" customHeight="1" x14ac:dyDescent="0.45">
      <c r="B2" s="457"/>
      <c r="D2" s="457"/>
      <c r="E2" s="457"/>
    </row>
    <row r="3" spans="2:5" ht="20.5" customHeight="1" x14ac:dyDescent="0.45">
      <c r="B3" s="458"/>
      <c r="C3" s="459" t="s">
        <v>487</v>
      </c>
      <c r="D3" s="457"/>
      <c r="E3" s="457"/>
    </row>
    <row r="4" spans="2:5" ht="20.5" customHeight="1" x14ac:dyDescent="0.45">
      <c r="B4" s="457"/>
      <c r="D4" s="457"/>
      <c r="E4" s="457"/>
    </row>
    <row r="5" spans="2:5" ht="20.5" customHeight="1" x14ac:dyDescent="0.45">
      <c r="B5" s="457"/>
      <c r="C5" s="460" t="s">
        <v>993</v>
      </c>
      <c r="D5" s="457"/>
      <c r="E5" s="457"/>
    </row>
    <row r="6" spans="2:5" ht="20.5" customHeight="1" thickBot="1" x14ac:dyDescent="0.5">
      <c r="B6" s="457"/>
      <c r="C6" s="461" t="s">
        <v>501</v>
      </c>
      <c r="D6" s="457"/>
      <c r="E6" s="457"/>
    </row>
    <row r="7" spans="2:5" ht="20.5" customHeight="1" thickBot="1" x14ac:dyDescent="0.5">
      <c r="B7" s="462"/>
      <c r="C7" s="463">
        <v>0.50171196075697044</v>
      </c>
      <c r="D7" s="457"/>
      <c r="E7" s="457"/>
    </row>
    <row r="8" spans="2:5" ht="20.5" customHeight="1" x14ac:dyDescent="0.45">
      <c r="B8" s="457"/>
      <c r="D8" s="457"/>
      <c r="E8" s="457"/>
    </row>
    <row r="9" spans="2:5" ht="20.5" customHeight="1" x14ac:dyDescent="0.45">
      <c r="B9" s="457"/>
      <c r="D9" s="464"/>
      <c r="E9" s="457"/>
    </row>
    <row r="10" spans="2:5" ht="20.5" customHeight="1" x14ac:dyDescent="0.45">
      <c r="B10" s="465"/>
      <c r="C10" s="466"/>
      <c r="D10" s="466"/>
    </row>
    <row r="11" spans="2:5" ht="20.5" customHeight="1" x14ac:dyDescent="0.45">
      <c r="C11" s="467"/>
      <c r="D11" s="466"/>
    </row>
    <row r="12" spans="2:5" ht="26.5" customHeight="1" x14ac:dyDescent="0.2">
      <c r="B12" s="468" t="s">
        <v>994</v>
      </c>
      <c r="C12" s="469">
        <f>+C14/C13</f>
        <v>0.50171196075697044</v>
      </c>
    </row>
    <row r="13" spans="2:5" ht="26.5" customHeight="1" x14ac:dyDescent="0.2">
      <c r="B13" s="470" t="s">
        <v>995</v>
      </c>
      <c r="C13" s="471">
        <v>609535</v>
      </c>
    </row>
    <row r="14" spans="2:5" ht="26.5" customHeight="1" x14ac:dyDescent="0.2">
      <c r="B14" s="470" t="s">
        <v>996</v>
      </c>
      <c r="C14" s="471">
        <v>305811</v>
      </c>
    </row>
    <row r="15" spans="2:5" ht="101.5" customHeight="1" x14ac:dyDescent="0.2">
      <c r="B15" s="741" t="s">
        <v>997</v>
      </c>
      <c r="C15" s="742"/>
    </row>
    <row r="16" spans="2:5" ht="20.5" customHeight="1" x14ac:dyDescent="0.2">
      <c r="C16" s="460" t="s">
        <v>998</v>
      </c>
    </row>
    <row r="17" spans="2:3" ht="20.5" customHeight="1" x14ac:dyDescent="0.2">
      <c r="B17" s="465"/>
      <c r="C17" s="472"/>
    </row>
    <row r="18" spans="2:3" ht="20.5" customHeight="1" x14ac:dyDescent="0.2">
      <c r="C18" s="460"/>
    </row>
    <row r="19" spans="2:3" ht="20.5" customHeight="1" x14ac:dyDescent="0.45">
      <c r="B19" s="457"/>
    </row>
    <row r="20" spans="2:3" ht="20.5" customHeight="1" x14ac:dyDescent="0.45">
      <c r="B20" s="457"/>
    </row>
  </sheetData>
  <mergeCells count="1">
    <mergeCell ref="B15:C15"/>
  </mergeCells>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D5C40-8E23-4090-9B95-350F84A8A7C4}">
  <sheetPr codeName="Sheet7">
    <tabColor rgb="FFFFC000"/>
    <pageSetUpPr fitToPage="1"/>
  </sheetPr>
  <dimension ref="B2:F24"/>
  <sheetViews>
    <sheetView zoomScale="103" workbookViewId="0"/>
  </sheetViews>
  <sheetFormatPr defaultColWidth="9" defaultRowHeight="14.5" x14ac:dyDescent="0.2"/>
  <cols>
    <col min="1" max="1" width="2.453125" style="99" customWidth="1"/>
    <col min="2" max="2" width="33" style="99" customWidth="1"/>
    <col min="3" max="3" width="17.7265625" style="99" customWidth="1"/>
    <col min="4" max="4" width="18.54296875" style="99" customWidth="1"/>
    <col min="5" max="6" width="17.6328125" style="99" customWidth="1"/>
    <col min="7" max="16384" width="9" style="99"/>
  </cols>
  <sheetData>
    <row r="2" spans="2:6" ht="12.9" customHeight="1" x14ac:dyDescent="0.2"/>
    <row r="3" spans="2:6" ht="27" customHeight="1" x14ac:dyDescent="0.2">
      <c r="B3" s="100" t="s">
        <v>1040</v>
      </c>
    </row>
    <row r="4" spans="2:6" ht="9" customHeight="1" x14ac:dyDescent="0.2"/>
    <row r="5" spans="2:6" ht="24" customHeight="1" x14ac:dyDescent="0.3">
      <c r="B5" s="19"/>
      <c r="D5" s="19"/>
      <c r="E5" s="101" t="s">
        <v>503</v>
      </c>
    </row>
    <row r="6" spans="2:6" ht="29" customHeight="1" x14ac:dyDescent="0.2">
      <c r="B6" s="102"/>
      <c r="C6" s="103" t="s">
        <v>489</v>
      </c>
      <c r="D6" s="104" t="s">
        <v>538</v>
      </c>
      <c r="E6" s="104" t="s">
        <v>516</v>
      </c>
    </row>
    <row r="7" spans="2:6" ht="29" customHeight="1" x14ac:dyDescent="0.2">
      <c r="B7" s="105" t="s">
        <v>490</v>
      </c>
      <c r="C7" s="106">
        <f>波及推計!$D$115</f>
        <v>250000</v>
      </c>
      <c r="D7" s="107">
        <f>波及推計!$L$115</f>
        <v>125202.05399731771</v>
      </c>
      <c r="E7" s="107">
        <f>波及推計!$P$115</f>
        <v>78721.205289285208</v>
      </c>
    </row>
    <row r="8" spans="2:6" ht="29" customHeight="1" x14ac:dyDescent="0.2">
      <c r="B8" s="102" t="s">
        <v>491</v>
      </c>
      <c r="C8" s="106">
        <f>波及推計!$I$115</f>
        <v>185948.34983521677</v>
      </c>
      <c r="D8" s="107">
        <f>波及推計!$M$115</f>
        <v>92338.046255500798</v>
      </c>
      <c r="E8" s="107">
        <f>波及推計!$Q$115</f>
        <v>36957.823848571352</v>
      </c>
    </row>
    <row r="9" spans="2:6" ht="29" customHeight="1" x14ac:dyDescent="0.2">
      <c r="B9" s="102" t="s">
        <v>492</v>
      </c>
      <c r="C9" s="106">
        <f>波及推計!$T$115</f>
        <v>171430.96657417604</v>
      </c>
      <c r="D9" s="107">
        <f>波及推計!$V$115</f>
        <v>96969.462657453128</v>
      </c>
      <c r="E9" s="107">
        <f>波及推計!$X$115</f>
        <v>17772.431961604419</v>
      </c>
    </row>
    <row r="10" spans="2:6" ht="29" customHeight="1" x14ac:dyDescent="0.2">
      <c r="B10" s="102" t="s">
        <v>493</v>
      </c>
      <c r="C10" s="106">
        <f>波及推計!$U$115</f>
        <v>607379.31640939275</v>
      </c>
      <c r="D10" s="107">
        <f>波及推計!$W$115</f>
        <v>314509.56291027163</v>
      </c>
      <c r="E10" s="107">
        <f>波及推計!$Y$115</f>
        <v>133451.46109946098</v>
      </c>
    </row>
    <row r="11" spans="2:6" ht="29" customHeight="1" x14ac:dyDescent="0.2">
      <c r="B11" s="102" t="s">
        <v>586</v>
      </c>
      <c r="C11" s="108">
        <f>+C10/C7</f>
        <v>2.4295172656375712</v>
      </c>
      <c r="D11" s="109"/>
      <c r="E11" s="109"/>
    </row>
    <row r="12" spans="2:6" ht="29" customHeight="1" x14ac:dyDescent="0.2">
      <c r="B12" s="102" t="s">
        <v>587</v>
      </c>
      <c r="C12" s="110">
        <f>波及推計!$AI$115</f>
        <v>32126.201090539755</v>
      </c>
      <c r="D12" s="109"/>
      <c r="E12" s="109"/>
      <c r="F12" s="111"/>
    </row>
    <row r="13" spans="2:6" x14ac:dyDescent="0.2">
      <c r="B13" s="112" t="s">
        <v>488</v>
      </c>
      <c r="C13" s="113"/>
    </row>
    <row r="14" spans="2:6" ht="19.5" customHeight="1" x14ac:dyDescent="0.2">
      <c r="B14" s="114" t="s">
        <v>494</v>
      </c>
      <c r="C14" s="113"/>
    </row>
    <row r="15" spans="2:6" ht="19" customHeight="1" x14ac:dyDescent="0.2">
      <c r="B15" s="112" t="s">
        <v>495</v>
      </c>
    </row>
    <row r="23" ht="15.75" customHeight="1" x14ac:dyDescent="0.2"/>
    <row r="24" ht="15.75" customHeight="1" x14ac:dyDescent="0.2"/>
  </sheetData>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rgb="FFFFC000"/>
    <pageSetUpPr fitToPage="1"/>
  </sheetPr>
  <dimension ref="A3:T120"/>
  <sheetViews>
    <sheetView zoomScaleNormal="100" workbookViewId="0">
      <pane xSplit="3" ySplit="6" topLeftCell="D7" activePane="bottomRight" state="frozen"/>
      <selection pane="topRight" activeCell="D1" sqref="D1"/>
      <selection pane="bottomLeft" activeCell="A7" sqref="A7"/>
      <selection pane="bottomRight"/>
    </sheetView>
  </sheetViews>
  <sheetFormatPr defaultColWidth="9" defaultRowHeight="13.5" x14ac:dyDescent="0.2"/>
  <cols>
    <col min="1" max="1" width="5.453125" style="490" customWidth="1"/>
    <col min="2" max="2" width="6.54296875" style="18" customWidth="1"/>
    <col min="3" max="3" width="25" style="21" customWidth="1"/>
    <col min="4" max="17" width="9.7265625" style="18" customWidth="1"/>
    <col min="18" max="18" width="3.90625" style="18" customWidth="1"/>
    <col min="19" max="19" width="12.6328125" style="18" customWidth="1"/>
    <col min="20" max="20" width="13.08984375" style="18" customWidth="1"/>
    <col min="21" max="16384" width="9" style="18"/>
  </cols>
  <sheetData>
    <row r="3" spans="1:20" ht="25.75" customHeight="1" x14ac:dyDescent="0.4">
      <c r="B3" s="115" t="s">
        <v>496</v>
      </c>
      <c r="C3" s="116"/>
      <c r="D3" s="93"/>
      <c r="E3" s="93"/>
      <c r="F3" s="93"/>
      <c r="G3" s="93"/>
      <c r="H3" s="93"/>
      <c r="I3" s="93"/>
      <c r="J3" s="93"/>
      <c r="K3" s="93"/>
      <c r="L3" s="93"/>
      <c r="M3" s="93"/>
      <c r="N3" s="93"/>
      <c r="O3" s="93"/>
      <c r="P3" s="93"/>
      <c r="Q3" s="93"/>
    </row>
    <row r="4" spans="1:20" x14ac:dyDescent="0.3">
      <c r="B4" s="117"/>
      <c r="D4" s="93"/>
      <c r="E4" s="93"/>
      <c r="F4" s="93"/>
      <c r="G4" s="118"/>
      <c r="H4" s="118"/>
      <c r="I4" s="118"/>
      <c r="J4" s="118"/>
      <c r="K4" s="118"/>
      <c r="L4" s="118"/>
      <c r="M4" s="118"/>
      <c r="N4" s="118"/>
      <c r="O4" s="118" t="s">
        <v>504</v>
      </c>
      <c r="P4" s="93"/>
      <c r="Q4" s="119" t="s">
        <v>499</v>
      </c>
    </row>
    <row r="5" spans="1:20" ht="31.5" customHeight="1" x14ac:dyDescent="0.2">
      <c r="B5" s="752" t="s">
        <v>1022</v>
      </c>
      <c r="C5" s="752"/>
      <c r="D5" s="747" t="s">
        <v>28</v>
      </c>
      <c r="E5" s="748"/>
      <c r="F5" s="748"/>
      <c r="G5" s="749"/>
      <c r="H5" s="747" t="s">
        <v>540</v>
      </c>
      <c r="I5" s="748"/>
      <c r="J5" s="748"/>
      <c r="K5" s="749"/>
      <c r="L5" s="747" t="s">
        <v>533</v>
      </c>
      <c r="M5" s="748"/>
      <c r="N5" s="748"/>
      <c r="O5" s="749"/>
      <c r="P5" s="745" t="s">
        <v>497</v>
      </c>
      <c r="Q5" s="745" t="s">
        <v>498</v>
      </c>
      <c r="S5" s="743" t="s">
        <v>1013</v>
      </c>
      <c r="T5" s="743" t="s">
        <v>1014</v>
      </c>
    </row>
    <row r="6" spans="1:20" ht="23" customHeight="1" x14ac:dyDescent="0.2">
      <c r="B6" s="752"/>
      <c r="C6" s="752"/>
      <c r="D6" s="104" t="s">
        <v>522</v>
      </c>
      <c r="E6" s="104" t="s">
        <v>531</v>
      </c>
      <c r="F6" s="104" t="s">
        <v>532</v>
      </c>
      <c r="G6" s="104" t="s">
        <v>539</v>
      </c>
      <c r="H6" s="104" t="s">
        <v>522</v>
      </c>
      <c r="I6" s="104" t="s">
        <v>531</v>
      </c>
      <c r="J6" s="104" t="s">
        <v>532</v>
      </c>
      <c r="K6" s="104" t="s">
        <v>539</v>
      </c>
      <c r="L6" s="104" t="s">
        <v>522</v>
      </c>
      <c r="M6" s="104" t="s">
        <v>531</v>
      </c>
      <c r="N6" s="104" t="s">
        <v>532</v>
      </c>
      <c r="O6" s="104" t="s">
        <v>539</v>
      </c>
      <c r="P6" s="746"/>
      <c r="Q6" s="746"/>
      <c r="S6" s="744"/>
      <c r="T6" s="744"/>
    </row>
    <row r="7" spans="1:20" ht="18" customHeight="1" x14ac:dyDescent="0.2">
      <c r="A7" s="490">
        <v>1</v>
      </c>
      <c r="B7" s="122" t="s">
        <v>267</v>
      </c>
      <c r="C7" s="123" t="s">
        <v>198</v>
      </c>
      <c r="D7" s="120">
        <f>波及推計!D7</f>
        <v>0</v>
      </c>
      <c r="E7" s="120">
        <f>波及推計!I7</f>
        <v>316.01362472254277</v>
      </c>
      <c r="F7" s="120">
        <f>波及推計!T7</f>
        <v>1089.3539061144202</v>
      </c>
      <c r="G7" s="120">
        <f>波及推計!U7</f>
        <v>1405.3675308369629</v>
      </c>
      <c r="H7" s="120">
        <f>波及推計!L7</f>
        <v>0</v>
      </c>
      <c r="I7" s="120">
        <f>波及推計!M7</f>
        <v>168.40114447594016</v>
      </c>
      <c r="J7" s="120">
        <f>波及推計!V7</f>
        <v>580.50802300081318</v>
      </c>
      <c r="K7" s="120">
        <f>波及推計!W7</f>
        <v>748.9091674767534</v>
      </c>
      <c r="L7" s="120">
        <f>波及推計!P7</f>
        <v>0</v>
      </c>
      <c r="M7" s="120">
        <f>波及推計!Q7</f>
        <v>59.102500041382783</v>
      </c>
      <c r="N7" s="120">
        <f>波及推計!X7</f>
        <v>203.73659312232567</v>
      </c>
      <c r="O7" s="120">
        <f>波及推計!Y7</f>
        <v>262.83909316370847</v>
      </c>
      <c r="P7" s="120">
        <f>波及推計!AD7</f>
        <v>476.17971110794463</v>
      </c>
      <c r="Q7" s="120">
        <f>波及推計!AI7</f>
        <v>145.97282636459386</v>
      </c>
      <c r="S7" s="483">
        <f>波及推計!AM7</f>
        <v>31269.12832963765</v>
      </c>
      <c r="T7" s="480">
        <f>波及推計!AN7</f>
        <v>2183.7994275992996</v>
      </c>
    </row>
    <row r="8" spans="1:20" ht="18" customHeight="1" x14ac:dyDescent="0.2">
      <c r="A8" s="490">
        <v>2</v>
      </c>
      <c r="B8" s="122" t="s">
        <v>268</v>
      </c>
      <c r="C8" s="123" t="s">
        <v>199</v>
      </c>
      <c r="D8" s="120">
        <f>波及推計!D8</f>
        <v>0</v>
      </c>
      <c r="E8" s="121">
        <f>波及推計!I8</f>
        <v>8.2217328804528051</v>
      </c>
      <c r="F8" s="121">
        <f>波及推計!T8</f>
        <v>637.49666666732162</v>
      </c>
      <c r="G8" s="121">
        <f>波及推計!U8</f>
        <v>645.71839954777442</v>
      </c>
      <c r="H8" s="121">
        <f>波及推計!L8</f>
        <v>0</v>
      </c>
      <c r="I8" s="121">
        <f>波及推計!M8</f>
        <v>2.371705824192913</v>
      </c>
      <c r="J8" s="121">
        <f>波及推計!V8</f>
        <v>183.89730963324425</v>
      </c>
      <c r="K8" s="121">
        <f>波及推計!W8</f>
        <v>186.26901545743718</v>
      </c>
      <c r="L8" s="121">
        <f>波及推計!P8</f>
        <v>0</v>
      </c>
      <c r="M8" s="121">
        <f>波及推計!Q8</f>
        <v>0.78958181407939187</v>
      </c>
      <c r="N8" s="121">
        <f>波及推計!X8</f>
        <v>61.222589185970641</v>
      </c>
      <c r="O8" s="121">
        <f>波及推計!Y8</f>
        <v>62.012171000050031</v>
      </c>
      <c r="P8" s="121">
        <f>波及推計!AD8</f>
        <v>29.529021226427723</v>
      </c>
      <c r="Q8" s="121">
        <f>波及推計!AI8</f>
        <v>13.973466777295394</v>
      </c>
      <c r="S8" s="484">
        <f>波及推計!AM8</f>
        <v>2077.7683956438682</v>
      </c>
      <c r="T8" s="481">
        <f>波及推計!AN8</f>
        <v>141.89514889408869</v>
      </c>
    </row>
    <row r="9" spans="1:20" ht="18" customHeight="1" x14ac:dyDescent="0.2">
      <c r="A9" s="490">
        <v>3</v>
      </c>
      <c r="B9" s="122" t="s">
        <v>269</v>
      </c>
      <c r="C9" s="123" t="s">
        <v>200</v>
      </c>
      <c r="D9" s="120">
        <f>波及推計!D9</f>
        <v>0</v>
      </c>
      <c r="E9" s="120">
        <f>波及推計!I9</f>
        <v>16.274029223601644</v>
      </c>
      <c r="F9" s="120">
        <f>波及推計!T9</f>
        <v>77.392659456440072</v>
      </c>
      <c r="G9" s="120">
        <f>波及推計!U9</f>
        <v>93.666688680041716</v>
      </c>
      <c r="H9" s="120">
        <f>波及推計!L9</f>
        <v>0</v>
      </c>
      <c r="I9" s="120">
        <f>波及推計!M9</f>
        <v>9.9269915482400517</v>
      </c>
      <c r="J9" s="120">
        <f>波及推計!V9</f>
        <v>47.208731517189207</v>
      </c>
      <c r="K9" s="120">
        <f>波及推計!W9</f>
        <v>57.135723065429261</v>
      </c>
      <c r="L9" s="120">
        <f>波及推計!P9</f>
        <v>0</v>
      </c>
      <c r="M9" s="120">
        <f>波及推計!Q9</f>
        <v>2.4867492222495375</v>
      </c>
      <c r="N9" s="120">
        <f>波及推計!X9</f>
        <v>11.825967193914915</v>
      </c>
      <c r="O9" s="120">
        <f>波及推計!Y9</f>
        <v>14.312716416164452</v>
      </c>
      <c r="P9" s="120">
        <f>波及推計!AD9</f>
        <v>6.8021718824404251</v>
      </c>
      <c r="Q9" s="120">
        <f>波及推計!AI9</f>
        <v>5.6110120804026193</v>
      </c>
      <c r="S9" s="484">
        <f>波及推計!AM9</f>
        <v>907.44640400651269</v>
      </c>
      <c r="T9" s="481">
        <f>波及推計!AN9</f>
        <v>62.309766216474252</v>
      </c>
    </row>
    <row r="10" spans="1:20" ht="18" customHeight="1" x14ac:dyDescent="0.2">
      <c r="A10" s="490">
        <v>4</v>
      </c>
      <c r="B10" s="122" t="s">
        <v>270</v>
      </c>
      <c r="C10" s="123" t="s">
        <v>6</v>
      </c>
      <c r="D10" s="120">
        <f>波及推計!D10</f>
        <v>0</v>
      </c>
      <c r="E10" s="120">
        <f>波及推計!I10</f>
        <v>145.36340484457094</v>
      </c>
      <c r="F10" s="120">
        <f>波及推計!T10</f>
        <v>62.967393781016689</v>
      </c>
      <c r="G10" s="120">
        <f>波及推計!U10</f>
        <v>208.33079862558762</v>
      </c>
      <c r="H10" s="120">
        <f>波及推計!L10</f>
        <v>0</v>
      </c>
      <c r="I10" s="120">
        <f>波及推計!M10</f>
        <v>83.668373689893102</v>
      </c>
      <c r="J10" s="120">
        <f>波及推計!V10</f>
        <v>36.24281805164059</v>
      </c>
      <c r="K10" s="120">
        <f>波及推計!W10</f>
        <v>119.91119174153368</v>
      </c>
      <c r="L10" s="120">
        <f>波及推計!P10</f>
        <v>0</v>
      </c>
      <c r="M10" s="120">
        <f>波及推計!Q10</f>
        <v>30.712496489000483</v>
      </c>
      <c r="N10" s="120">
        <f>波及推計!X10</f>
        <v>13.303801341808024</v>
      </c>
      <c r="O10" s="120">
        <f>波及推計!Y10</f>
        <v>44.016297830808504</v>
      </c>
      <c r="P10" s="120">
        <f>波及推計!AD10</f>
        <v>25.046380793977352</v>
      </c>
      <c r="Q10" s="120">
        <f>波及推計!AI10</f>
        <v>15.962690349182894</v>
      </c>
      <c r="S10" s="484">
        <f>波及推計!AM10</f>
        <v>2261.2432085907058</v>
      </c>
      <c r="T10" s="481">
        <f>波及推計!AN10</f>
        <v>154.51221071162644</v>
      </c>
    </row>
    <row r="11" spans="1:20" ht="18" customHeight="1" x14ac:dyDescent="0.2">
      <c r="A11" s="490">
        <v>5</v>
      </c>
      <c r="B11" s="122" t="s">
        <v>271</v>
      </c>
      <c r="C11" s="123" t="s">
        <v>7</v>
      </c>
      <c r="D11" s="120">
        <f>波及推計!D11</f>
        <v>0</v>
      </c>
      <c r="E11" s="120">
        <f>波及推計!I11</f>
        <v>4.3848442262452654</v>
      </c>
      <c r="F11" s="120">
        <f>波及推計!T11</f>
        <v>234.39845669857684</v>
      </c>
      <c r="G11" s="120">
        <f>波及推計!U11</f>
        <v>238.7833009248221</v>
      </c>
      <c r="H11" s="120">
        <f>波及推計!L11</f>
        <v>0</v>
      </c>
      <c r="I11" s="120">
        <f>波及推計!M11</f>
        <v>2.3876134636780293</v>
      </c>
      <c r="J11" s="120">
        <f>波及推計!V11</f>
        <v>127.63347617438703</v>
      </c>
      <c r="K11" s="120">
        <f>波及推計!W11</f>
        <v>130.02108963806506</v>
      </c>
      <c r="L11" s="120">
        <f>波及推計!P11</f>
        <v>0</v>
      </c>
      <c r="M11" s="120">
        <f>波及推計!Q11</f>
        <v>0.68995580542487667</v>
      </c>
      <c r="N11" s="120">
        <f>波及推計!X11</f>
        <v>36.882627440632966</v>
      </c>
      <c r="O11" s="120">
        <f>波及推計!Y11</f>
        <v>37.572583246057846</v>
      </c>
      <c r="P11" s="120">
        <f>波及推計!AD11</f>
        <v>26.829614131366167</v>
      </c>
      <c r="Q11" s="120">
        <f>波及推計!AI11</f>
        <v>12.097559615931136</v>
      </c>
      <c r="S11" s="484">
        <f>波及推計!AM11</f>
        <v>15746.229903059331</v>
      </c>
      <c r="T11" s="481">
        <f>波及推計!AN11</f>
        <v>1116.3643050193714</v>
      </c>
    </row>
    <row r="12" spans="1:20" ht="18" customHeight="1" x14ac:dyDescent="0.2">
      <c r="A12" s="490">
        <v>6</v>
      </c>
      <c r="B12" s="122" t="s">
        <v>272</v>
      </c>
      <c r="C12" s="123" t="s">
        <v>201</v>
      </c>
      <c r="D12" s="120">
        <f>波及推計!D12</f>
        <v>0</v>
      </c>
      <c r="E12" s="120">
        <f>波及推計!I12</f>
        <v>59.609484972413384</v>
      </c>
      <c r="F12" s="120">
        <f>波及推計!T12</f>
        <v>14.579688207176545</v>
      </c>
      <c r="G12" s="120">
        <f>波及推計!U12</f>
        <v>74.189173179589929</v>
      </c>
      <c r="H12" s="120">
        <f>波及推計!L12</f>
        <v>0</v>
      </c>
      <c r="I12" s="120">
        <f>波及推計!M12</f>
        <v>34.290457841729371</v>
      </c>
      <c r="J12" s="120">
        <f>波及推計!V12</f>
        <v>8.386990493964424</v>
      </c>
      <c r="K12" s="120">
        <f>波及推計!W12</f>
        <v>42.677448335693796</v>
      </c>
      <c r="L12" s="120">
        <f>波及推計!P12</f>
        <v>0</v>
      </c>
      <c r="M12" s="120">
        <f>波及推計!Q12</f>
        <v>5.6610457530875369</v>
      </c>
      <c r="N12" s="120">
        <f>波及推計!X12</f>
        <v>1.3846165932279755</v>
      </c>
      <c r="O12" s="120">
        <f>波及推計!Y12</f>
        <v>7.0456623463155124</v>
      </c>
      <c r="P12" s="120">
        <f>波及推計!AD12</f>
        <v>1.0827201433752043</v>
      </c>
      <c r="Q12" s="120">
        <f>波及推計!AI12</f>
        <v>1.0436387350479852</v>
      </c>
      <c r="S12" s="484">
        <f>波及推計!AM12</f>
        <v>2459.1272728886165</v>
      </c>
      <c r="T12" s="481">
        <f>波及推計!AN12</f>
        <v>133.56330939628324</v>
      </c>
    </row>
    <row r="13" spans="1:20" ht="18" customHeight="1" x14ac:dyDescent="0.2">
      <c r="A13" s="490">
        <v>7</v>
      </c>
      <c r="B13" s="122" t="s">
        <v>273</v>
      </c>
      <c r="C13" s="123" t="s">
        <v>274</v>
      </c>
      <c r="D13" s="120">
        <f>波及推計!D13</f>
        <v>0</v>
      </c>
      <c r="E13" s="120">
        <f>波及推計!I13</f>
        <v>346.98905001145204</v>
      </c>
      <c r="F13" s="120">
        <f>波及推計!T13</f>
        <v>6.2674160926194205</v>
      </c>
      <c r="G13" s="120">
        <f>波及推計!U13</f>
        <v>353.25646610407148</v>
      </c>
      <c r="H13" s="120">
        <f>波及推計!L13</f>
        <v>0</v>
      </c>
      <c r="I13" s="120">
        <f>波及推計!M13</f>
        <v>194.37968950267364</v>
      </c>
      <c r="J13" s="120">
        <f>波及推計!V13</f>
        <v>3.5109418986772511</v>
      </c>
      <c r="K13" s="120">
        <f>波及推計!W13</f>
        <v>197.8906314013509</v>
      </c>
      <c r="L13" s="120">
        <f>波及推計!P13</f>
        <v>0</v>
      </c>
      <c r="M13" s="120">
        <f>波及推計!Q13</f>
        <v>67.669575707396405</v>
      </c>
      <c r="N13" s="120">
        <f>波及推計!X13</f>
        <v>1.2222673532645107</v>
      </c>
      <c r="O13" s="120">
        <f>波及推計!Y13</f>
        <v>68.891843060660918</v>
      </c>
      <c r="P13" s="120">
        <f>波及推計!AD13</f>
        <v>18.601747858696527</v>
      </c>
      <c r="Q13" s="120">
        <f>波及推計!AI13</f>
        <v>15.640823955565224</v>
      </c>
      <c r="S13" s="484">
        <f>波及推計!AM13</f>
        <v>7779.6177388410215</v>
      </c>
      <c r="T13" s="481">
        <f>波及推計!AN13</f>
        <v>538.05356111663264</v>
      </c>
    </row>
    <row r="14" spans="1:20" ht="18" customHeight="1" x14ac:dyDescent="0.2">
      <c r="A14" s="490">
        <v>8</v>
      </c>
      <c r="B14" s="122" t="s">
        <v>275</v>
      </c>
      <c r="C14" s="123" t="s">
        <v>202</v>
      </c>
      <c r="D14" s="120">
        <f>波及推計!D14</f>
        <v>0</v>
      </c>
      <c r="E14" s="120">
        <f>波及推計!I14</f>
        <v>45.02832893516149</v>
      </c>
      <c r="F14" s="120">
        <f>波及推計!T14</f>
        <v>5411.1770231242472</v>
      </c>
      <c r="G14" s="120">
        <f>波及推計!U14</f>
        <v>5456.2053520594091</v>
      </c>
      <c r="H14" s="120">
        <f>波及推計!L14</f>
        <v>0</v>
      </c>
      <c r="I14" s="120">
        <f>波及推計!M14</f>
        <v>13.873443048726985</v>
      </c>
      <c r="J14" s="120">
        <f>波及推計!V14</f>
        <v>1667.2094664004439</v>
      </c>
      <c r="K14" s="120">
        <f>波及推計!W14</f>
        <v>1681.0829094491712</v>
      </c>
      <c r="L14" s="120">
        <f>波及推計!P14</f>
        <v>0</v>
      </c>
      <c r="M14" s="120">
        <f>波及推計!Q14</f>
        <v>5.6187995921554474</v>
      </c>
      <c r="N14" s="120">
        <f>波及推計!X14</f>
        <v>675.22646230980786</v>
      </c>
      <c r="O14" s="120">
        <f>波及推計!Y14</f>
        <v>680.84526190196334</v>
      </c>
      <c r="P14" s="120">
        <f>波及推計!AD14</f>
        <v>245.23479697047247</v>
      </c>
      <c r="Q14" s="120">
        <f>波及推計!AI14</f>
        <v>225.27763624898384</v>
      </c>
      <c r="S14" s="484">
        <f>波及推計!AM14</f>
        <v>20429.258890126239</v>
      </c>
      <c r="T14" s="481">
        <f>波及推計!AN14</f>
        <v>1150.8080370958446</v>
      </c>
    </row>
    <row r="15" spans="1:20" ht="18" customHeight="1" x14ac:dyDescent="0.2">
      <c r="A15" s="490">
        <v>9</v>
      </c>
      <c r="B15" s="122" t="s">
        <v>276</v>
      </c>
      <c r="C15" s="123" t="s">
        <v>277</v>
      </c>
      <c r="D15" s="120">
        <f>波及推計!D15</f>
        <v>0</v>
      </c>
      <c r="E15" s="120">
        <f>波及推計!I15</f>
        <v>23.115154227897584</v>
      </c>
      <c r="F15" s="120">
        <f>波及推計!T15</f>
        <v>1053.6527690991552</v>
      </c>
      <c r="G15" s="120">
        <f>波及推計!U15</f>
        <v>1076.7679233270528</v>
      </c>
      <c r="H15" s="120">
        <f>波及推計!L15</f>
        <v>0</v>
      </c>
      <c r="I15" s="120">
        <f>波及推計!M15</f>
        <v>11.43117552855796</v>
      </c>
      <c r="J15" s="120">
        <f>波及推計!V15</f>
        <v>521.06465009812257</v>
      </c>
      <c r="K15" s="120">
        <f>波及推計!W15</f>
        <v>532.49582562668058</v>
      </c>
      <c r="L15" s="120">
        <f>波及推計!P15</f>
        <v>0</v>
      </c>
      <c r="M15" s="120">
        <f>波及推計!Q15</f>
        <v>1.5438452112823833</v>
      </c>
      <c r="N15" s="120">
        <f>波及推計!X15</f>
        <v>70.372741877055006</v>
      </c>
      <c r="O15" s="120">
        <f>波及推計!Y15</f>
        <v>71.916587088337394</v>
      </c>
      <c r="P15" s="120">
        <f>波及推計!AD15</f>
        <v>19.458179066338992</v>
      </c>
      <c r="Q15" s="120">
        <f>波及推計!AI15</f>
        <v>17.484294353374072</v>
      </c>
      <c r="S15" s="484">
        <f>波及推計!AM15</f>
        <v>6160.9968005823966</v>
      </c>
      <c r="T15" s="481">
        <f>波及推計!AN15</f>
        <v>336.23999433723901</v>
      </c>
    </row>
    <row r="16" spans="1:20" ht="18" customHeight="1" x14ac:dyDescent="0.2">
      <c r="A16" s="490">
        <v>10</v>
      </c>
      <c r="B16" s="122" t="s">
        <v>278</v>
      </c>
      <c r="C16" s="123" t="s">
        <v>203</v>
      </c>
      <c r="D16" s="120">
        <f>波及推計!D16</f>
        <v>0</v>
      </c>
      <c r="E16" s="120">
        <f>波及推計!I16</f>
        <v>6.6122649233928605</v>
      </c>
      <c r="F16" s="120">
        <f>波及推計!T16</f>
        <v>248.91426693740303</v>
      </c>
      <c r="G16" s="120">
        <f>波及推計!U16</f>
        <v>255.5265318607959</v>
      </c>
      <c r="H16" s="120">
        <f>波及推計!L16</f>
        <v>0</v>
      </c>
      <c r="I16" s="120">
        <f>波及推計!M16</f>
        <v>1.7207422226895406</v>
      </c>
      <c r="J16" s="120">
        <f>波及推計!V16</f>
        <v>64.776183941708737</v>
      </c>
      <c r="K16" s="120">
        <f>波及推計!W16</f>
        <v>66.496926164398275</v>
      </c>
      <c r="L16" s="120">
        <f>波及推計!P16</f>
        <v>0</v>
      </c>
      <c r="M16" s="120">
        <f>波及推計!Q16</f>
        <v>0.3247175245838318</v>
      </c>
      <c r="N16" s="120">
        <f>波及推計!X16</f>
        <v>12.22377287207045</v>
      </c>
      <c r="O16" s="120">
        <f>波及推計!Y16</f>
        <v>12.548490396654282</v>
      </c>
      <c r="P16" s="120">
        <f>波及推計!AD16</f>
        <v>3.5328695479995518</v>
      </c>
      <c r="Q16" s="120">
        <f>波及推計!AI16</f>
        <v>3.1002454028958519</v>
      </c>
      <c r="S16" s="484">
        <f>波及推計!AM16</f>
        <v>480.79605298752637</v>
      </c>
      <c r="T16" s="481">
        <f>波及推計!AN16</f>
        <v>28.156817510253738</v>
      </c>
    </row>
    <row r="17" spans="1:20" ht="18" customHeight="1" x14ac:dyDescent="0.2">
      <c r="A17" s="490">
        <v>11</v>
      </c>
      <c r="B17" s="122" t="s">
        <v>279</v>
      </c>
      <c r="C17" s="123" t="s">
        <v>204</v>
      </c>
      <c r="D17" s="120">
        <f>波及推計!D17</f>
        <v>0</v>
      </c>
      <c r="E17" s="120">
        <f>波及推計!I17</f>
        <v>0</v>
      </c>
      <c r="F17" s="120">
        <f>波及推計!T17</f>
        <v>314.4443825098914</v>
      </c>
      <c r="G17" s="120">
        <f>波及推計!U17</f>
        <v>314.4443825098914</v>
      </c>
      <c r="H17" s="120">
        <f>波及推計!L17</f>
        <v>0</v>
      </c>
      <c r="I17" s="120">
        <f>波及推計!M17</f>
        <v>0</v>
      </c>
      <c r="J17" s="120">
        <f>波及推計!V17</f>
        <v>263.84472556438465</v>
      </c>
      <c r="K17" s="120">
        <f>波及推計!W17</f>
        <v>263.84472556438465</v>
      </c>
      <c r="L17" s="120">
        <f>波及推計!P17</f>
        <v>0</v>
      </c>
      <c r="M17" s="120">
        <f>波及推計!Q17</f>
        <v>0</v>
      </c>
      <c r="N17" s="120">
        <f>波及推計!X17</f>
        <v>11.714140588381017</v>
      </c>
      <c r="O17" s="120">
        <f>波及推計!Y17</f>
        <v>11.714140588381017</v>
      </c>
      <c r="P17" s="120">
        <f>波及推計!AD17</f>
        <v>1.3901814526078662</v>
      </c>
      <c r="Q17" s="120">
        <f>波及推計!AI17</f>
        <v>1.387660197183215</v>
      </c>
      <c r="S17" s="484">
        <f>波及推計!AM17</f>
        <v>56.173058017554808</v>
      </c>
      <c r="T17" s="481">
        <f>波及推計!AN17</f>
        <v>1.1597871713516676</v>
      </c>
    </row>
    <row r="18" spans="1:20" ht="18" customHeight="1" x14ac:dyDescent="0.2">
      <c r="A18" s="490">
        <v>12</v>
      </c>
      <c r="B18" s="122" t="s">
        <v>280</v>
      </c>
      <c r="C18" s="123" t="s">
        <v>205</v>
      </c>
      <c r="D18" s="120">
        <f>波及推計!D18</f>
        <v>0</v>
      </c>
      <c r="E18" s="120">
        <f>波及推計!I18</f>
        <v>152.21901326303836</v>
      </c>
      <c r="F18" s="120">
        <f>波及推計!T18</f>
        <v>74.640383088092292</v>
      </c>
      <c r="G18" s="120">
        <f>波及推計!U18</f>
        <v>226.85939635113067</v>
      </c>
      <c r="H18" s="120">
        <f>波及推計!L18</f>
        <v>0</v>
      </c>
      <c r="I18" s="120">
        <f>波及推計!M18</f>
        <v>67.287242161490425</v>
      </c>
      <c r="J18" s="120">
        <f>波及推計!V18</f>
        <v>32.994206336077994</v>
      </c>
      <c r="K18" s="120">
        <f>波及推計!W18</f>
        <v>100.28144849756843</v>
      </c>
      <c r="L18" s="120">
        <f>波及推計!P18</f>
        <v>0</v>
      </c>
      <c r="M18" s="120">
        <f>波及推計!Q18</f>
        <v>34.933295484384466</v>
      </c>
      <c r="N18" s="120">
        <f>波及推計!X18</f>
        <v>17.129493232085711</v>
      </c>
      <c r="O18" s="120">
        <f>波及推計!Y18</f>
        <v>52.06278871647018</v>
      </c>
      <c r="P18" s="120">
        <f>波及推計!AD18</f>
        <v>24.792960087580735</v>
      </c>
      <c r="Q18" s="120">
        <f>波及推計!AI18</f>
        <v>16.40478243560564</v>
      </c>
      <c r="S18" s="484">
        <f>波及推計!AM18</f>
        <v>2602.3442205082074</v>
      </c>
      <c r="T18" s="481">
        <f>波及推計!AN18</f>
        <v>148.98298293213003</v>
      </c>
    </row>
    <row r="19" spans="1:20" ht="18" customHeight="1" x14ac:dyDescent="0.2">
      <c r="A19" s="490">
        <v>13</v>
      </c>
      <c r="B19" s="122" t="s">
        <v>281</v>
      </c>
      <c r="C19" s="123" t="s">
        <v>282</v>
      </c>
      <c r="D19" s="120">
        <f>波及推計!D19</f>
        <v>0</v>
      </c>
      <c r="E19" s="120">
        <f>波及推計!I19</f>
        <v>266.86247638891166</v>
      </c>
      <c r="F19" s="120">
        <f>波及推計!T19</f>
        <v>265.64136787928834</v>
      </c>
      <c r="G19" s="120">
        <f>波及推計!U19</f>
        <v>532.50384426820006</v>
      </c>
      <c r="H19" s="120">
        <f>波及推計!L19</f>
        <v>0</v>
      </c>
      <c r="I19" s="120">
        <f>波及推計!M19</f>
        <v>113.62215525236185</v>
      </c>
      <c r="J19" s="120">
        <f>波及推計!V19</f>
        <v>113.10224333916278</v>
      </c>
      <c r="K19" s="120">
        <f>波及推計!W19</f>
        <v>226.72439859152465</v>
      </c>
      <c r="L19" s="120">
        <f>波及推計!P19</f>
        <v>0</v>
      </c>
      <c r="M19" s="120">
        <f>波及推計!Q19</f>
        <v>66.298991031991434</v>
      </c>
      <c r="N19" s="120">
        <f>波及推計!X19</f>
        <v>65.99562031002219</v>
      </c>
      <c r="O19" s="120">
        <f>波及推計!Y19</f>
        <v>132.29461134201364</v>
      </c>
      <c r="P19" s="120">
        <f>波及推計!AD19</f>
        <v>66.806326155859949</v>
      </c>
      <c r="Q19" s="120">
        <f>波及推計!AI19</f>
        <v>47.085917198867008</v>
      </c>
      <c r="S19" s="484">
        <f>波及推計!AM19</f>
        <v>1507.3009907829401</v>
      </c>
      <c r="T19" s="481">
        <f>波及推計!AN19</f>
        <v>80.033162960554137</v>
      </c>
    </row>
    <row r="20" spans="1:20" ht="18" customHeight="1" x14ac:dyDescent="0.2">
      <c r="A20" s="490">
        <v>14</v>
      </c>
      <c r="B20" s="122" t="s">
        <v>283</v>
      </c>
      <c r="C20" s="123" t="s">
        <v>284</v>
      </c>
      <c r="D20" s="120">
        <f>波及推計!D20</f>
        <v>0</v>
      </c>
      <c r="E20" s="120">
        <f>波及推計!I20</f>
        <v>1129.9300869517813</v>
      </c>
      <c r="F20" s="120">
        <f>波及推計!T20</f>
        <v>78.004608733184625</v>
      </c>
      <c r="G20" s="120">
        <f>波及推計!U20</f>
        <v>1207.9346956849658</v>
      </c>
      <c r="H20" s="120">
        <f>波及推計!L20</f>
        <v>0</v>
      </c>
      <c r="I20" s="120">
        <f>波及推計!M20</f>
        <v>503.9794779292593</v>
      </c>
      <c r="J20" s="120">
        <f>波及推計!V20</f>
        <v>34.792172046219846</v>
      </c>
      <c r="K20" s="120">
        <f>波及推計!W20</f>
        <v>538.77164997547914</v>
      </c>
      <c r="L20" s="120">
        <f>波及推計!P20</f>
        <v>0</v>
      </c>
      <c r="M20" s="120">
        <f>波及推計!Q20</f>
        <v>154.65344329561671</v>
      </c>
      <c r="N20" s="120">
        <f>波及推計!X20</f>
        <v>10.676484742572523</v>
      </c>
      <c r="O20" s="120">
        <f>波及推計!Y20</f>
        <v>165.32992803818922</v>
      </c>
      <c r="P20" s="120">
        <f>波及推計!AD20</f>
        <v>68.415926233521958</v>
      </c>
      <c r="Q20" s="120">
        <f>波及推計!AI20</f>
        <v>49.908173485531279</v>
      </c>
      <c r="S20" s="484">
        <f>波及推計!AM20</f>
        <v>4442.5616120115692</v>
      </c>
      <c r="T20" s="481">
        <f>波及推計!AN20</f>
        <v>171.92419241985496</v>
      </c>
    </row>
    <row r="21" spans="1:20" ht="18" customHeight="1" x14ac:dyDescent="0.2">
      <c r="A21" s="490">
        <v>15</v>
      </c>
      <c r="B21" s="122" t="s">
        <v>285</v>
      </c>
      <c r="C21" s="123" t="s">
        <v>206</v>
      </c>
      <c r="D21" s="120">
        <f>波及推計!D21</f>
        <v>0</v>
      </c>
      <c r="E21" s="120">
        <f>波及推計!I21</f>
        <v>317.74676426023098</v>
      </c>
      <c r="F21" s="120">
        <f>波及推計!T21</f>
        <v>106.80979595315624</v>
      </c>
      <c r="G21" s="120">
        <f>波及推計!U21</f>
        <v>424.55656021338723</v>
      </c>
      <c r="H21" s="120">
        <f>波及推計!L21</f>
        <v>0</v>
      </c>
      <c r="I21" s="120">
        <f>波及推計!M21</f>
        <v>133.909533521231</v>
      </c>
      <c r="J21" s="120">
        <f>波及推計!V21</f>
        <v>45.013361457462864</v>
      </c>
      <c r="K21" s="120">
        <f>波及推計!W21</f>
        <v>178.92289497869388</v>
      </c>
      <c r="L21" s="120">
        <f>波及推計!P21</f>
        <v>0</v>
      </c>
      <c r="M21" s="120">
        <f>波及推計!Q21</f>
        <v>63.972428714414278</v>
      </c>
      <c r="N21" s="120">
        <f>波及推計!X21</f>
        <v>21.504175104733307</v>
      </c>
      <c r="O21" s="120">
        <f>波及推計!Y21</f>
        <v>85.476603819147584</v>
      </c>
      <c r="P21" s="120">
        <f>波及推計!AD21</f>
        <v>37.175128482120456</v>
      </c>
      <c r="Q21" s="120">
        <f>波及推計!AI21</f>
        <v>24.58458325537309</v>
      </c>
      <c r="S21" s="484">
        <f>波及推計!AM21</f>
        <v>387.53855194024493</v>
      </c>
      <c r="T21" s="481">
        <f>波及推計!AN21</f>
        <v>23.392852897437042</v>
      </c>
    </row>
    <row r="22" spans="1:20" ht="18" customHeight="1" x14ac:dyDescent="0.2">
      <c r="A22" s="490">
        <v>16</v>
      </c>
      <c r="B22" s="122" t="s">
        <v>286</v>
      </c>
      <c r="C22" s="123" t="s">
        <v>207</v>
      </c>
      <c r="D22" s="120">
        <f>波及推計!D22</f>
        <v>0</v>
      </c>
      <c r="E22" s="120">
        <f>波及推計!I22</f>
        <v>584.30674048927676</v>
      </c>
      <c r="F22" s="120">
        <f>波及推計!T22</f>
        <v>277.95904253488891</v>
      </c>
      <c r="G22" s="120">
        <f>波及推計!U22</f>
        <v>862.26578302416567</v>
      </c>
      <c r="H22" s="120">
        <f>波及推計!L22</f>
        <v>0</v>
      </c>
      <c r="I22" s="120">
        <f>波及推計!M22</f>
        <v>148.238284428567</v>
      </c>
      <c r="J22" s="120">
        <f>波及推計!V22</f>
        <v>70.518049427730659</v>
      </c>
      <c r="K22" s="120">
        <f>波及推計!W22</f>
        <v>218.75633385629766</v>
      </c>
      <c r="L22" s="120">
        <f>波及推計!P22</f>
        <v>0</v>
      </c>
      <c r="M22" s="120">
        <f>波及推計!Q22</f>
        <v>46.991455751488488</v>
      </c>
      <c r="N22" s="120">
        <f>波及推計!X22</f>
        <v>22.354183415832164</v>
      </c>
      <c r="O22" s="120">
        <f>波及推計!Y22</f>
        <v>69.345639167320655</v>
      </c>
      <c r="P22" s="120">
        <f>波及推計!AD22</f>
        <v>13.754983283987283</v>
      </c>
      <c r="Q22" s="120">
        <f>波及推計!AI22</f>
        <v>13.014512899658266</v>
      </c>
      <c r="S22" s="484">
        <f>波及推計!AM22</f>
        <v>37318.323793521617</v>
      </c>
      <c r="T22" s="481">
        <f>波及推計!AN22</f>
        <v>1892.103852116609</v>
      </c>
    </row>
    <row r="23" spans="1:20" ht="18" customHeight="1" x14ac:dyDescent="0.2">
      <c r="A23" s="490">
        <v>17</v>
      </c>
      <c r="B23" s="122" t="s">
        <v>287</v>
      </c>
      <c r="C23" s="123" t="s">
        <v>208</v>
      </c>
      <c r="D23" s="120">
        <f>波及推計!D23</f>
        <v>0</v>
      </c>
      <c r="E23" s="120">
        <f>波及推計!I23</f>
        <v>356.58552630888352</v>
      </c>
      <c r="F23" s="120">
        <f>波及推計!T23</f>
        <v>388.57186316714757</v>
      </c>
      <c r="G23" s="120">
        <f>波及推計!U23</f>
        <v>745.15738947603108</v>
      </c>
      <c r="H23" s="120">
        <f>波及推計!L23</f>
        <v>0</v>
      </c>
      <c r="I23" s="120">
        <f>波及推計!M23</f>
        <v>160.97974926709588</v>
      </c>
      <c r="J23" s="120">
        <f>波及推計!V23</f>
        <v>175.4199104837233</v>
      </c>
      <c r="K23" s="120">
        <f>波及推計!W23</f>
        <v>336.39965975081918</v>
      </c>
      <c r="L23" s="120">
        <f>波及推計!P23</f>
        <v>0</v>
      </c>
      <c r="M23" s="120">
        <f>波及推計!Q23</f>
        <v>66.458995246272082</v>
      </c>
      <c r="N23" s="120">
        <f>波及推計!X23</f>
        <v>72.42048176877222</v>
      </c>
      <c r="O23" s="120">
        <f>波及推計!Y23</f>
        <v>138.8794770150443</v>
      </c>
      <c r="P23" s="120">
        <f>波及推計!AD23</f>
        <v>37.269308723622743</v>
      </c>
      <c r="Q23" s="120">
        <f>波及推計!AI23</f>
        <v>32.853186859258351</v>
      </c>
      <c r="S23" s="484">
        <f>波及推計!AM23</f>
        <v>13698.918671530775</v>
      </c>
      <c r="T23" s="481">
        <f>波及推計!AN23</f>
        <v>135.42464517071576</v>
      </c>
    </row>
    <row r="24" spans="1:20" ht="18" customHeight="1" x14ac:dyDescent="0.2">
      <c r="A24" s="490">
        <v>18</v>
      </c>
      <c r="B24" s="122" t="s">
        <v>288</v>
      </c>
      <c r="C24" s="123" t="s">
        <v>289</v>
      </c>
      <c r="D24" s="120">
        <f>波及推計!D24</f>
        <v>0</v>
      </c>
      <c r="E24" s="120">
        <f>波及推計!I24</f>
        <v>581.5312892277293</v>
      </c>
      <c r="F24" s="120">
        <f>波及推計!T24</f>
        <v>370.41247536138894</v>
      </c>
      <c r="G24" s="120">
        <f>波及推計!U24</f>
        <v>951.94376458911825</v>
      </c>
      <c r="H24" s="120">
        <f>波及推計!L24</f>
        <v>0</v>
      </c>
      <c r="I24" s="120">
        <f>波及推計!M24</f>
        <v>352.46137299478062</v>
      </c>
      <c r="J24" s="120">
        <f>波及推計!V24</f>
        <v>224.50398122798921</v>
      </c>
      <c r="K24" s="120">
        <f>波及推計!W24</f>
        <v>576.96535422276986</v>
      </c>
      <c r="L24" s="120">
        <f>波及推計!P24</f>
        <v>0</v>
      </c>
      <c r="M24" s="120">
        <f>波及推計!Q24</f>
        <v>141.54406724763737</v>
      </c>
      <c r="N24" s="120">
        <f>波及推計!X24</f>
        <v>90.157983401963847</v>
      </c>
      <c r="O24" s="120">
        <f>波及推計!Y24</f>
        <v>231.7020506496012</v>
      </c>
      <c r="P24" s="120">
        <f>波及推計!AD24</f>
        <v>85.157548529832724</v>
      </c>
      <c r="Q24" s="120">
        <f>波及推計!AI24</f>
        <v>72.663011372981686</v>
      </c>
      <c r="S24" s="484">
        <f>波及推計!AM24</f>
        <v>2203.4107501700378</v>
      </c>
      <c r="T24" s="481">
        <f>波及推計!AN24</f>
        <v>119.30414095667304</v>
      </c>
    </row>
    <row r="25" spans="1:20" ht="18" customHeight="1" x14ac:dyDescent="0.2">
      <c r="A25" s="490">
        <v>19</v>
      </c>
      <c r="B25" s="122" t="s">
        <v>290</v>
      </c>
      <c r="C25" s="123" t="s">
        <v>209</v>
      </c>
      <c r="D25" s="120">
        <f>波及推計!D25</f>
        <v>0</v>
      </c>
      <c r="E25" s="120">
        <f>波及推計!I25</f>
        <v>24.142364211037968</v>
      </c>
      <c r="F25" s="120">
        <f>波及推計!T25</f>
        <v>46.152449654979371</v>
      </c>
      <c r="G25" s="120">
        <f>波及推計!U25</f>
        <v>70.294813866017336</v>
      </c>
      <c r="H25" s="120">
        <f>波及推計!L25</f>
        <v>0</v>
      </c>
      <c r="I25" s="120">
        <f>波及推計!M25</f>
        <v>9.0138686823219221</v>
      </c>
      <c r="J25" s="120">
        <f>波及推計!V25</f>
        <v>17.231623088813134</v>
      </c>
      <c r="K25" s="120">
        <f>波及推計!W25</f>
        <v>26.245491771135054</v>
      </c>
      <c r="L25" s="120">
        <f>波及推計!P25</f>
        <v>0</v>
      </c>
      <c r="M25" s="120">
        <f>波及推計!Q25</f>
        <v>2.0816011492248991</v>
      </c>
      <c r="N25" s="120">
        <f>波及推計!X25</f>
        <v>3.9793531156085109</v>
      </c>
      <c r="O25" s="120">
        <f>波及推計!Y25</f>
        <v>6.06095426483341</v>
      </c>
      <c r="P25" s="120">
        <f>波及推計!AD25</f>
        <v>1.5252658802494372</v>
      </c>
      <c r="Q25" s="120">
        <f>波及推計!AI25</f>
        <v>1.432791761870545</v>
      </c>
      <c r="S25" s="484">
        <f>波及推計!AM25</f>
        <v>7677.3677836958868</v>
      </c>
      <c r="T25" s="481">
        <f>波及推計!AN25</f>
        <v>455.4320850728019</v>
      </c>
    </row>
    <row r="26" spans="1:20" ht="18" customHeight="1" x14ac:dyDescent="0.2">
      <c r="A26" s="490">
        <v>20</v>
      </c>
      <c r="B26" s="122" t="s">
        <v>291</v>
      </c>
      <c r="C26" s="123" t="s">
        <v>292</v>
      </c>
      <c r="D26" s="120">
        <f>波及推計!D26</f>
        <v>0</v>
      </c>
      <c r="E26" s="120">
        <f>波及推計!I26</f>
        <v>362.86983380396038</v>
      </c>
      <c r="F26" s="120">
        <f>波及推計!T26</f>
        <v>93.189198515786131</v>
      </c>
      <c r="G26" s="120">
        <f>波及推計!U26</f>
        <v>456.05903231974651</v>
      </c>
      <c r="H26" s="120">
        <f>波及推計!L26</f>
        <v>0</v>
      </c>
      <c r="I26" s="120">
        <f>波及推計!M26</f>
        <v>164.18316489955168</v>
      </c>
      <c r="J26" s="120">
        <f>波及推計!V26</f>
        <v>42.164148467188966</v>
      </c>
      <c r="K26" s="120">
        <f>波及推計!W26</f>
        <v>206.34731336674065</v>
      </c>
      <c r="L26" s="120">
        <f>波及推計!P26</f>
        <v>0</v>
      </c>
      <c r="M26" s="120">
        <f>波及推計!Q26</f>
        <v>33.823551145793779</v>
      </c>
      <c r="N26" s="120">
        <f>波及推計!X26</f>
        <v>8.6862817699447508</v>
      </c>
      <c r="O26" s="120">
        <f>波及推計!Y26</f>
        <v>42.509832915738535</v>
      </c>
      <c r="P26" s="120">
        <f>波及推計!AD26</f>
        <v>9.1446152336974009</v>
      </c>
      <c r="Q26" s="120">
        <f>波及推計!AI26</f>
        <v>8.7826565093119218</v>
      </c>
      <c r="S26" s="484">
        <f>波及推計!AM26</f>
        <v>6333.7606129520627</v>
      </c>
      <c r="T26" s="481">
        <f>波及推計!AN26</f>
        <v>350.09700805975717</v>
      </c>
    </row>
    <row r="27" spans="1:20" ht="18" customHeight="1" x14ac:dyDescent="0.2">
      <c r="A27" s="490">
        <v>21</v>
      </c>
      <c r="B27" s="122" t="s">
        <v>293</v>
      </c>
      <c r="C27" s="123" t="s">
        <v>294</v>
      </c>
      <c r="D27" s="120">
        <f>波及推計!D27</f>
        <v>0</v>
      </c>
      <c r="E27" s="120">
        <f>波及推計!I27</f>
        <v>205.44240396202122</v>
      </c>
      <c r="F27" s="120">
        <f>波及推計!T27</f>
        <v>67.44966815485212</v>
      </c>
      <c r="G27" s="120">
        <f>波及推計!U27</f>
        <v>272.89207211687335</v>
      </c>
      <c r="H27" s="120">
        <f>波及推計!L27</f>
        <v>0</v>
      </c>
      <c r="I27" s="120">
        <f>波及推計!M27</f>
        <v>26.482201962669816</v>
      </c>
      <c r="J27" s="120">
        <f>波及推計!V27</f>
        <v>8.6944841957849093</v>
      </c>
      <c r="K27" s="120">
        <f>波及推計!W27</f>
        <v>35.176686158454729</v>
      </c>
      <c r="L27" s="120">
        <f>波及推計!P27</f>
        <v>0</v>
      </c>
      <c r="M27" s="120">
        <f>波及推計!Q27</f>
        <v>3.4451307048234758</v>
      </c>
      <c r="N27" s="120">
        <f>波及推計!X27</f>
        <v>1.1310854931068295</v>
      </c>
      <c r="O27" s="120">
        <f>波及推計!Y27</f>
        <v>4.5762161979303055</v>
      </c>
      <c r="P27" s="120">
        <f>波及推計!AD27</f>
        <v>0.65310276258323263</v>
      </c>
      <c r="Q27" s="120">
        <f>波及推計!AI27</f>
        <v>0.65125111441065975</v>
      </c>
      <c r="S27" s="484">
        <f>波及推計!AM27</f>
        <v>33246.643058581001</v>
      </c>
      <c r="T27" s="481">
        <f>波及推計!AN27</f>
        <v>1738.5527622565251</v>
      </c>
    </row>
    <row r="28" spans="1:20" ht="18" customHeight="1" x14ac:dyDescent="0.2">
      <c r="A28" s="490">
        <v>22</v>
      </c>
      <c r="B28" s="122" t="s">
        <v>295</v>
      </c>
      <c r="C28" s="123" t="s">
        <v>296</v>
      </c>
      <c r="D28" s="120">
        <f>波及推計!D28</f>
        <v>0</v>
      </c>
      <c r="E28" s="120">
        <f>波及推計!I28</f>
        <v>457.04796788596315</v>
      </c>
      <c r="F28" s="120">
        <f>波及推計!T28</f>
        <v>165.67525722653167</v>
      </c>
      <c r="G28" s="120">
        <f>波及推計!U28</f>
        <v>622.72322511249479</v>
      </c>
      <c r="H28" s="120">
        <f>波及推計!L28</f>
        <v>0</v>
      </c>
      <c r="I28" s="120">
        <f>波及推計!M28</f>
        <v>127.57207260967562</v>
      </c>
      <c r="J28" s="120">
        <f>波及推計!V28</f>
        <v>46.243583670857177</v>
      </c>
      <c r="K28" s="120">
        <f>波及推計!W28</f>
        <v>173.81565628053278</v>
      </c>
      <c r="L28" s="120">
        <f>波及推計!P28</f>
        <v>0</v>
      </c>
      <c r="M28" s="120">
        <f>波及推計!Q28</f>
        <v>35.115154038889543</v>
      </c>
      <c r="N28" s="120">
        <f>波及推計!X28</f>
        <v>12.728887527608196</v>
      </c>
      <c r="O28" s="120">
        <f>波及推計!Y28</f>
        <v>47.844041566497737</v>
      </c>
      <c r="P28" s="120">
        <f>波及推計!AD28</f>
        <v>8.9241555684046947</v>
      </c>
      <c r="Q28" s="120">
        <f>波及推計!AI28</f>
        <v>8.7425228835073501</v>
      </c>
      <c r="S28" s="484">
        <f>波及推計!AM28</f>
        <v>32039.032909049529</v>
      </c>
      <c r="T28" s="481">
        <f>波及推計!AN28</f>
        <v>1938.9617175446742</v>
      </c>
    </row>
    <row r="29" spans="1:20" ht="18" customHeight="1" x14ac:dyDescent="0.2">
      <c r="A29" s="490">
        <v>23</v>
      </c>
      <c r="B29" s="122" t="s">
        <v>297</v>
      </c>
      <c r="C29" s="495" t="s">
        <v>210</v>
      </c>
      <c r="D29" s="120">
        <f>波及推計!D29</f>
        <v>0</v>
      </c>
      <c r="E29" s="120">
        <f>波及推計!I29</f>
        <v>304.16576179607614</v>
      </c>
      <c r="F29" s="120">
        <f>波及推計!T29</f>
        <v>70.828415401574716</v>
      </c>
      <c r="G29" s="120">
        <f>波及推計!U29</f>
        <v>374.99417719765086</v>
      </c>
      <c r="H29" s="120">
        <f>波及推計!L29</f>
        <v>0</v>
      </c>
      <c r="I29" s="120">
        <f>波及推計!M29</f>
        <v>89.060196429684225</v>
      </c>
      <c r="J29" s="120">
        <f>波及推計!V29</f>
        <v>20.73866746611877</v>
      </c>
      <c r="K29" s="120">
        <f>波及推計!W29</f>
        <v>109.798863895803</v>
      </c>
      <c r="L29" s="120">
        <f>波及推計!P29</f>
        <v>0</v>
      </c>
      <c r="M29" s="120">
        <f>波及推計!Q29</f>
        <v>21.678535734045802</v>
      </c>
      <c r="N29" s="120">
        <f>波及推計!X29</f>
        <v>5.0480906371648215</v>
      </c>
      <c r="O29" s="120">
        <f>波及推計!Y29</f>
        <v>26.726626371210621</v>
      </c>
      <c r="P29" s="120">
        <f>波及推計!AD29</f>
        <v>4.1725856021521146</v>
      </c>
      <c r="Q29" s="120">
        <f>波及推計!AI29</f>
        <v>4.1146658072308089</v>
      </c>
      <c r="S29" s="484">
        <f>波及推計!AM29</f>
        <v>738.57333172239316</v>
      </c>
      <c r="T29" s="481">
        <f>波及推計!AN29</f>
        <v>31.756536838896327</v>
      </c>
    </row>
    <row r="30" spans="1:20" ht="18" customHeight="1" x14ac:dyDescent="0.2">
      <c r="A30" s="490">
        <v>24</v>
      </c>
      <c r="B30" s="122" t="s">
        <v>298</v>
      </c>
      <c r="C30" s="123" t="s">
        <v>211</v>
      </c>
      <c r="D30" s="120">
        <f>波及推計!D30</f>
        <v>0</v>
      </c>
      <c r="E30" s="120">
        <f>波及推計!I30</f>
        <v>48.558760265568978</v>
      </c>
      <c r="F30" s="120">
        <f>波及推計!T30</f>
        <v>24.928139538594365</v>
      </c>
      <c r="G30" s="120">
        <f>波及推計!U30</f>
        <v>73.486899804163343</v>
      </c>
      <c r="H30" s="120">
        <f>波及推計!L30</f>
        <v>0</v>
      </c>
      <c r="I30" s="120">
        <f>波及推計!M30</f>
        <v>19.684474055747007</v>
      </c>
      <c r="J30" s="120">
        <f>波及推計!V30</f>
        <v>10.105227425944712</v>
      </c>
      <c r="K30" s="120">
        <f>波及推計!W30</f>
        <v>29.789701481691718</v>
      </c>
      <c r="L30" s="120">
        <f>波及推計!P30</f>
        <v>0</v>
      </c>
      <c r="M30" s="120">
        <f>波及推計!Q30</f>
        <v>7.1111485186866092</v>
      </c>
      <c r="N30" s="120">
        <f>波及推計!X30</f>
        <v>3.650581307760068</v>
      </c>
      <c r="O30" s="120">
        <f>波及推計!Y30</f>
        <v>10.761729826446677</v>
      </c>
      <c r="P30" s="120">
        <f>波及推計!AD30</f>
        <v>2.6806852336635014</v>
      </c>
      <c r="Q30" s="120">
        <f>波及推計!AI30</f>
        <v>2.6401049585323531</v>
      </c>
      <c r="S30" s="484">
        <f>波及推計!AM30</f>
        <v>7160.3301010741779</v>
      </c>
      <c r="T30" s="481">
        <f>波及推計!AN30</f>
        <v>551.48951279386608</v>
      </c>
    </row>
    <row r="31" spans="1:20" ht="18" customHeight="1" x14ac:dyDescent="0.2">
      <c r="A31" s="490">
        <v>25</v>
      </c>
      <c r="B31" s="122" t="s">
        <v>299</v>
      </c>
      <c r="C31" s="123" t="s">
        <v>300</v>
      </c>
      <c r="D31" s="120">
        <f>波及推計!D31</f>
        <v>0</v>
      </c>
      <c r="E31" s="120">
        <f>波及推計!I31</f>
        <v>13.566385469188203</v>
      </c>
      <c r="F31" s="120">
        <f>波及推計!T31</f>
        <v>425.94239530771802</v>
      </c>
      <c r="G31" s="120">
        <f>波及推計!U31</f>
        <v>439.50878077690624</v>
      </c>
      <c r="H31" s="120">
        <f>波及推計!L31</f>
        <v>0</v>
      </c>
      <c r="I31" s="120">
        <f>波及推計!M31</f>
        <v>5.6270604150239301</v>
      </c>
      <c r="J31" s="120">
        <f>波及推計!V31</f>
        <v>176.6722313146802</v>
      </c>
      <c r="K31" s="120">
        <f>波及推計!W31</f>
        <v>182.29929172970415</v>
      </c>
      <c r="L31" s="120">
        <f>波及推計!P31</f>
        <v>0</v>
      </c>
      <c r="M31" s="120">
        <f>波及推計!Q31</f>
        <v>1.1250061166326646</v>
      </c>
      <c r="N31" s="120">
        <f>波及推計!X31</f>
        <v>35.3217001789221</v>
      </c>
      <c r="O31" s="120">
        <f>波及推計!Y31</f>
        <v>36.446706295554769</v>
      </c>
      <c r="P31" s="120">
        <f>波及推計!AD31</f>
        <v>7.2372353928244868</v>
      </c>
      <c r="Q31" s="120">
        <f>波及推計!AI31</f>
        <v>7.0650713999235464</v>
      </c>
      <c r="S31" s="484">
        <f>波及推計!AM31</f>
        <v>1345.1032237559357</v>
      </c>
      <c r="T31" s="481">
        <f>波及推計!AN31</f>
        <v>60.250805476220371</v>
      </c>
    </row>
    <row r="32" spans="1:20" ht="18" customHeight="1" x14ac:dyDescent="0.2">
      <c r="A32" s="490">
        <v>26</v>
      </c>
      <c r="B32" s="122" t="s">
        <v>301</v>
      </c>
      <c r="C32" s="123" t="s">
        <v>302</v>
      </c>
      <c r="D32" s="120">
        <f>波及推計!D32</f>
        <v>0</v>
      </c>
      <c r="E32" s="120">
        <f>波及推計!I32</f>
        <v>1201.508090761241</v>
      </c>
      <c r="F32" s="120">
        <f>波及推計!T32</f>
        <v>517.69399426305927</v>
      </c>
      <c r="G32" s="120">
        <f>波及推計!U32</f>
        <v>1719.2020850243002</v>
      </c>
      <c r="H32" s="120">
        <f>波及推計!L32</f>
        <v>0</v>
      </c>
      <c r="I32" s="120">
        <f>波及推計!M32</f>
        <v>439.90352226069768</v>
      </c>
      <c r="J32" s="120">
        <f>波及推計!V32</f>
        <v>189.54130503211391</v>
      </c>
      <c r="K32" s="120">
        <f>波及推計!W32</f>
        <v>629.44482729281162</v>
      </c>
      <c r="L32" s="120">
        <f>波及推計!P32</f>
        <v>0</v>
      </c>
      <c r="M32" s="120">
        <f>波及推計!Q32</f>
        <v>138.85508596943097</v>
      </c>
      <c r="N32" s="120">
        <f>波及推計!X32</f>
        <v>59.828514374556796</v>
      </c>
      <c r="O32" s="120">
        <f>波及推計!Y32</f>
        <v>198.68360034398776</v>
      </c>
      <c r="P32" s="120">
        <f>波及推計!AD32</f>
        <v>44.777909782801459</v>
      </c>
      <c r="Q32" s="120">
        <f>波及推計!AI32</f>
        <v>42.966262351162769</v>
      </c>
      <c r="S32" s="484">
        <f>波及推計!AM32</f>
        <v>6104.2170875170495</v>
      </c>
      <c r="T32" s="481">
        <f>波及推計!AN32</f>
        <v>293.33235245105351</v>
      </c>
    </row>
    <row r="33" spans="1:20" ht="18" customHeight="1" x14ac:dyDescent="0.2">
      <c r="A33" s="490">
        <v>27</v>
      </c>
      <c r="B33" s="122" t="s">
        <v>303</v>
      </c>
      <c r="C33" s="123" t="s">
        <v>212</v>
      </c>
      <c r="D33" s="120">
        <f>波及推計!D33</f>
        <v>0</v>
      </c>
      <c r="E33" s="120">
        <f>波及推計!I33</f>
        <v>3128.1240749137273</v>
      </c>
      <c r="F33" s="120">
        <f>波及推計!T33</f>
        <v>1254.193941340073</v>
      </c>
      <c r="G33" s="120">
        <f>波及推計!U33</f>
        <v>4382.3180162538001</v>
      </c>
      <c r="H33" s="120">
        <f>波及推計!L33</f>
        <v>0</v>
      </c>
      <c r="I33" s="120">
        <f>波及推計!M33</f>
        <v>1295.4036284010233</v>
      </c>
      <c r="J33" s="120">
        <f>波及推計!V33</f>
        <v>519.38073536143838</v>
      </c>
      <c r="K33" s="120">
        <f>波及推計!W33</f>
        <v>1814.7843637624617</v>
      </c>
      <c r="L33" s="120">
        <f>波及推計!P33</f>
        <v>0</v>
      </c>
      <c r="M33" s="120">
        <f>波及推計!Q33</f>
        <v>31.361688555854442</v>
      </c>
      <c r="N33" s="120">
        <f>波及推計!X33</f>
        <v>12.574194256674987</v>
      </c>
      <c r="O33" s="120">
        <f>波及推計!Y33</f>
        <v>43.935882812529428</v>
      </c>
      <c r="P33" s="120">
        <f>波及推計!AD33</f>
        <v>8.1891395886181346</v>
      </c>
      <c r="Q33" s="120">
        <f>波及推計!AI33</f>
        <v>7.948502683605728</v>
      </c>
      <c r="S33" s="484">
        <f>波及推計!AM33</f>
        <v>138828.1378015645</v>
      </c>
      <c r="T33" s="481">
        <f>波及推計!AN33</f>
        <v>10251.774628281724</v>
      </c>
    </row>
    <row r="34" spans="1:20" ht="18" customHeight="1" x14ac:dyDescent="0.2">
      <c r="A34" s="490">
        <v>28</v>
      </c>
      <c r="B34" s="122" t="s">
        <v>304</v>
      </c>
      <c r="C34" s="123" t="s">
        <v>213</v>
      </c>
      <c r="D34" s="120">
        <f>波及推計!D34</f>
        <v>0</v>
      </c>
      <c r="E34" s="120">
        <f>波及推計!I34</f>
        <v>5416.6057926530293</v>
      </c>
      <c r="F34" s="120">
        <f>波及推計!T34</f>
        <v>55.403374282825986</v>
      </c>
      <c r="G34" s="120">
        <f>波及推計!U34</f>
        <v>5472.0091669358553</v>
      </c>
      <c r="H34" s="120">
        <f>波及推計!L34</f>
        <v>0</v>
      </c>
      <c r="I34" s="120">
        <f>波及推計!M34</f>
        <v>1566.8840846161015</v>
      </c>
      <c r="J34" s="120">
        <f>波及推計!V34</f>
        <v>16.026764494388207</v>
      </c>
      <c r="K34" s="120">
        <f>波及推計!W34</f>
        <v>1582.9108491104896</v>
      </c>
      <c r="L34" s="120">
        <f>波及推計!P34</f>
        <v>0</v>
      </c>
      <c r="M34" s="120">
        <f>波及推計!Q34</f>
        <v>157.02353251086151</v>
      </c>
      <c r="N34" s="120">
        <f>波及推計!X34</f>
        <v>1.6061042423856571</v>
      </c>
      <c r="O34" s="120">
        <f>波及推計!Y34</f>
        <v>158.62963675324715</v>
      </c>
      <c r="P34" s="120">
        <f>波及推計!AD34</f>
        <v>36.683547094369487</v>
      </c>
      <c r="Q34" s="120">
        <f>波及推計!AI34</f>
        <v>34.469119950431541</v>
      </c>
      <c r="S34" s="484">
        <f>波及推計!AM34</f>
        <v>525450.58940674004</v>
      </c>
      <c r="T34" s="481">
        <f>波及推計!AN34</f>
        <v>54755.311881939837</v>
      </c>
    </row>
    <row r="35" spans="1:20" ht="18" customHeight="1" x14ac:dyDescent="0.2">
      <c r="A35" s="490">
        <v>29</v>
      </c>
      <c r="B35" s="122" t="s">
        <v>305</v>
      </c>
      <c r="C35" s="123" t="s">
        <v>214</v>
      </c>
      <c r="D35" s="120">
        <f>波及推計!D35</f>
        <v>0</v>
      </c>
      <c r="E35" s="120">
        <f>波及推計!I35</f>
        <v>3273.3133565622888</v>
      </c>
      <c r="F35" s="120">
        <f>波及推計!T35</f>
        <v>704.1084528169082</v>
      </c>
      <c r="G35" s="120">
        <f>波及推計!U35</f>
        <v>3977.4218093791969</v>
      </c>
      <c r="H35" s="120">
        <f>波及推計!L35</f>
        <v>0</v>
      </c>
      <c r="I35" s="120">
        <f>波及推計!M35</f>
        <v>1351.7388032584402</v>
      </c>
      <c r="J35" s="120">
        <f>波及推計!V35</f>
        <v>290.76675945698383</v>
      </c>
      <c r="K35" s="120">
        <f>波及推計!W35</f>
        <v>1642.505562715424</v>
      </c>
      <c r="L35" s="120">
        <f>波及推計!P35</f>
        <v>0</v>
      </c>
      <c r="M35" s="120">
        <f>波及推計!Q35</f>
        <v>635.87656624056115</v>
      </c>
      <c r="N35" s="120">
        <f>波及推計!X35</f>
        <v>136.7806917539915</v>
      </c>
      <c r="O35" s="120">
        <f>波及推計!Y35</f>
        <v>772.65725799455254</v>
      </c>
      <c r="P35" s="120">
        <f>波及推計!AD35</f>
        <v>180.64467959054758</v>
      </c>
      <c r="Q35" s="120">
        <f>波及推計!AI35</f>
        <v>164.33800508663671</v>
      </c>
      <c r="S35" s="484">
        <f>波及推計!AM35</f>
        <v>7567.1129327458784</v>
      </c>
      <c r="T35" s="481">
        <f>波及推計!AN35</f>
        <v>457.46779226532431</v>
      </c>
    </row>
    <row r="36" spans="1:20" ht="18" customHeight="1" x14ac:dyDescent="0.2">
      <c r="A36" s="490">
        <v>30</v>
      </c>
      <c r="B36" s="122" t="s">
        <v>306</v>
      </c>
      <c r="C36" s="123" t="s">
        <v>215</v>
      </c>
      <c r="D36" s="120">
        <f>波及推計!D36</f>
        <v>0</v>
      </c>
      <c r="E36" s="120">
        <f>波及推計!I36</f>
        <v>650.57430604171532</v>
      </c>
      <c r="F36" s="120">
        <f>波及推計!T36</f>
        <v>161.03706061955754</v>
      </c>
      <c r="G36" s="120">
        <f>波及推計!U36</f>
        <v>811.61136666127288</v>
      </c>
      <c r="H36" s="120">
        <f>波及推計!L36</f>
        <v>0</v>
      </c>
      <c r="I36" s="120">
        <f>波及推計!M36</f>
        <v>345.52651349190359</v>
      </c>
      <c r="J36" s="120">
        <f>波及推計!V36</f>
        <v>85.528391733460495</v>
      </c>
      <c r="K36" s="120">
        <f>波及推計!W36</f>
        <v>431.05490522536411</v>
      </c>
      <c r="L36" s="120">
        <f>波及推計!P36</f>
        <v>0</v>
      </c>
      <c r="M36" s="120">
        <f>波及推計!Q36</f>
        <v>141.64674712805228</v>
      </c>
      <c r="N36" s="120">
        <f>波及推計!X36</f>
        <v>35.061906982783107</v>
      </c>
      <c r="O36" s="120">
        <f>波及推計!Y36</f>
        <v>176.7086541108354</v>
      </c>
      <c r="P36" s="120">
        <f>波及推計!AD36</f>
        <v>42.495810827014282</v>
      </c>
      <c r="Q36" s="120">
        <f>波及推計!AI36</f>
        <v>38.955881762578976</v>
      </c>
      <c r="S36" s="484">
        <f>波及推計!AM36</f>
        <v>3177.458578110748</v>
      </c>
      <c r="T36" s="481">
        <f>波及推計!AN36</f>
        <v>178.64797482493145</v>
      </c>
    </row>
    <row r="37" spans="1:20" ht="18" customHeight="1" x14ac:dyDescent="0.2">
      <c r="A37" s="490">
        <v>31</v>
      </c>
      <c r="B37" s="122" t="s">
        <v>307</v>
      </c>
      <c r="C37" s="123" t="s">
        <v>308</v>
      </c>
      <c r="D37" s="120">
        <f>波及推計!D37</f>
        <v>0</v>
      </c>
      <c r="E37" s="120">
        <f>波及推計!I37</f>
        <v>9.5806204905210439</v>
      </c>
      <c r="F37" s="120">
        <f>波及推計!T37</f>
        <v>47.033841931213928</v>
      </c>
      <c r="G37" s="120">
        <f>波及推計!U37</f>
        <v>56.61446242173497</v>
      </c>
      <c r="H37" s="120">
        <f>波及推計!L37</f>
        <v>0</v>
      </c>
      <c r="I37" s="120">
        <f>波及推計!M37</f>
        <v>4.0805686783226554</v>
      </c>
      <c r="J37" s="120">
        <f>波及推計!V37</f>
        <v>20.032608785159429</v>
      </c>
      <c r="K37" s="120">
        <f>波及推計!W37</f>
        <v>24.113177463482085</v>
      </c>
      <c r="L37" s="120">
        <f>波及推計!P37</f>
        <v>0</v>
      </c>
      <c r="M37" s="120">
        <f>波及推計!Q37</f>
        <v>3.2639655277609072</v>
      </c>
      <c r="N37" s="120">
        <f>波及推計!X37</f>
        <v>16.02368435880803</v>
      </c>
      <c r="O37" s="120">
        <f>波及推計!Y37</f>
        <v>19.287649886568936</v>
      </c>
      <c r="P37" s="120">
        <f>波及推計!AD37</f>
        <v>8.2422273644269612</v>
      </c>
      <c r="Q37" s="120">
        <f>波及推計!AI37</f>
        <v>5.1957568873047286</v>
      </c>
      <c r="S37" s="484">
        <f>波及推計!AM37</f>
        <v>67.504343362651099</v>
      </c>
      <c r="T37" s="481">
        <f>波及推計!AN37</f>
        <v>4.4648926793993597</v>
      </c>
    </row>
    <row r="38" spans="1:20" ht="18" customHeight="1" x14ac:dyDescent="0.2">
      <c r="A38" s="490">
        <v>32</v>
      </c>
      <c r="B38" s="122" t="s">
        <v>309</v>
      </c>
      <c r="C38" s="123" t="s">
        <v>216</v>
      </c>
      <c r="D38" s="120">
        <f>波及推計!D38</f>
        <v>0</v>
      </c>
      <c r="E38" s="120">
        <f>波及推計!I38</f>
        <v>317.4877323112463</v>
      </c>
      <c r="F38" s="120">
        <f>波及推計!T38</f>
        <v>49.404375998950286</v>
      </c>
      <c r="G38" s="120">
        <f>波及推計!U38</f>
        <v>366.89210831019659</v>
      </c>
      <c r="H38" s="120">
        <f>波及推計!L38</f>
        <v>0</v>
      </c>
      <c r="I38" s="120">
        <f>波及推計!M38</f>
        <v>156.70413156200095</v>
      </c>
      <c r="J38" s="120">
        <f>波及推計!V38</f>
        <v>24.384784192821645</v>
      </c>
      <c r="K38" s="120">
        <f>波及推計!W38</f>
        <v>181.08891575482261</v>
      </c>
      <c r="L38" s="120">
        <f>波及推計!P38</f>
        <v>0</v>
      </c>
      <c r="M38" s="120">
        <f>波及推計!Q38</f>
        <v>60.489042861275536</v>
      </c>
      <c r="N38" s="120">
        <f>波及推計!X38</f>
        <v>9.4127209123324533</v>
      </c>
      <c r="O38" s="120">
        <f>波及推計!Y38</f>
        <v>69.901763773607982</v>
      </c>
      <c r="P38" s="120">
        <f>波及推計!AD38</f>
        <v>17.373892414069132</v>
      </c>
      <c r="Q38" s="120">
        <f>波及推計!AI38</f>
        <v>16.068008639842319</v>
      </c>
      <c r="S38" s="484">
        <f>波及推計!AM38</f>
        <v>6811.6541535926126</v>
      </c>
      <c r="T38" s="481">
        <f>波及推計!AN38</f>
        <v>413.83921243210955</v>
      </c>
    </row>
    <row r="39" spans="1:20" ht="18" customHeight="1" x14ac:dyDescent="0.2">
      <c r="A39" s="490">
        <v>33</v>
      </c>
      <c r="B39" s="122" t="s">
        <v>310</v>
      </c>
      <c r="C39" s="123" t="s">
        <v>217</v>
      </c>
      <c r="D39" s="120">
        <f>波及推計!D39</f>
        <v>0</v>
      </c>
      <c r="E39" s="120">
        <f>波及推計!I39</f>
        <v>8436.2576867637945</v>
      </c>
      <c r="F39" s="120">
        <f>波及推計!T39</f>
        <v>24.213308273011556</v>
      </c>
      <c r="G39" s="120">
        <f>波及推計!U39</f>
        <v>8460.4709950368069</v>
      </c>
      <c r="H39" s="120">
        <f>波及推計!L39</f>
        <v>0</v>
      </c>
      <c r="I39" s="120">
        <f>波及推計!M39</f>
        <v>4208.6568970035851</v>
      </c>
      <c r="J39" s="120">
        <f>波及推計!V39</f>
        <v>12.07946824838819</v>
      </c>
      <c r="K39" s="120">
        <f>波及推計!W39</f>
        <v>4220.7363652519734</v>
      </c>
      <c r="L39" s="120">
        <f>波及推計!P39</f>
        <v>0</v>
      </c>
      <c r="M39" s="120">
        <f>波及推計!Q39</f>
        <v>1393.3490258999745</v>
      </c>
      <c r="N39" s="120">
        <f>波及推計!X39</f>
        <v>3.9991179440795879</v>
      </c>
      <c r="O39" s="120">
        <f>波及推計!Y39</f>
        <v>1397.3481438440542</v>
      </c>
      <c r="P39" s="120">
        <f>波及推計!AD39</f>
        <v>325.28382757086393</v>
      </c>
      <c r="Q39" s="120">
        <f>波及推計!AI39</f>
        <v>293.49438350413317</v>
      </c>
      <c r="S39" s="484">
        <f>波及推計!AM39</f>
        <v>587033.35176611273</v>
      </c>
      <c r="T39" s="481">
        <f>波及推計!AN39</f>
        <v>44624.967315524766</v>
      </c>
    </row>
    <row r="40" spans="1:20" ht="18" customHeight="1" x14ac:dyDescent="0.2">
      <c r="A40" s="490">
        <v>34</v>
      </c>
      <c r="B40" s="122" t="s">
        <v>311</v>
      </c>
      <c r="C40" s="123" t="s">
        <v>218</v>
      </c>
      <c r="D40" s="120">
        <f>波及推計!D40</f>
        <v>0</v>
      </c>
      <c r="E40" s="120">
        <f>波及推計!I40</f>
        <v>310.23264799738746</v>
      </c>
      <c r="F40" s="120">
        <f>波及推計!T40</f>
        <v>13.377269729755941</v>
      </c>
      <c r="G40" s="120">
        <f>波及推計!U40</f>
        <v>323.6099177271434</v>
      </c>
      <c r="H40" s="120">
        <f>波及推計!L40</f>
        <v>0</v>
      </c>
      <c r="I40" s="120">
        <f>波及推計!M40</f>
        <v>155.0787562194854</v>
      </c>
      <c r="J40" s="120">
        <f>波及推計!V40</f>
        <v>6.6870149376431618</v>
      </c>
      <c r="K40" s="120">
        <f>波及推計!W40</f>
        <v>161.76577115712857</v>
      </c>
      <c r="L40" s="120">
        <f>波及推計!P40</f>
        <v>0</v>
      </c>
      <c r="M40" s="120">
        <f>波及推計!Q40</f>
        <v>77.363716355927167</v>
      </c>
      <c r="N40" s="120">
        <f>波及推計!X40</f>
        <v>3.335932912509854</v>
      </c>
      <c r="O40" s="120">
        <f>波及推計!Y40</f>
        <v>80.699649268437014</v>
      </c>
      <c r="P40" s="120">
        <f>波及推計!AD40</f>
        <v>27.036814845326322</v>
      </c>
      <c r="Q40" s="120">
        <f>波及推計!AI40</f>
        <v>20.424092078078775</v>
      </c>
      <c r="S40" s="484">
        <f>波及推計!AM40</f>
        <v>14511.983606052458</v>
      </c>
      <c r="T40" s="481">
        <f>波及推計!AN40</f>
        <v>770.09157639109344</v>
      </c>
    </row>
    <row r="41" spans="1:20" ht="18" customHeight="1" x14ac:dyDescent="0.2">
      <c r="A41" s="490">
        <v>35</v>
      </c>
      <c r="B41" s="122" t="s">
        <v>312</v>
      </c>
      <c r="C41" s="123" t="s">
        <v>219</v>
      </c>
      <c r="D41" s="120">
        <f>波及推計!D41</f>
        <v>0</v>
      </c>
      <c r="E41" s="120">
        <f>波及推計!I41</f>
        <v>2950.0858755286031</v>
      </c>
      <c r="F41" s="120">
        <f>波及推計!T41</f>
        <v>54.755133707787444</v>
      </c>
      <c r="G41" s="120">
        <f>波及推計!U41</f>
        <v>3004.8410092363906</v>
      </c>
      <c r="H41" s="120">
        <f>波及推計!L41</f>
        <v>0</v>
      </c>
      <c r="I41" s="120">
        <f>波及推計!M41</f>
        <v>1496.2746437416342</v>
      </c>
      <c r="J41" s="120">
        <f>波及推計!V41</f>
        <v>27.771638399158476</v>
      </c>
      <c r="K41" s="120">
        <f>波及推計!W41</f>
        <v>1524.0462821407928</v>
      </c>
      <c r="L41" s="120">
        <f>波及推計!P41</f>
        <v>0</v>
      </c>
      <c r="M41" s="120">
        <f>波及推計!Q41</f>
        <v>634.12549567015435</v>
      </c>
      <c r="N41" s="120">
        <f>波及推計!X41</f>
        <v>11.769700194478165</v>
      </c>
      <c r="O41" s="120">
        <f>波及推計!Y41</f>
        <v>645.89519586463257</v>
      </c>
      <c r="P41" s="120">
        <f>波及推計!AD41</f>
        <v>151.1064079578735</v>
      </c>
      <c r="Q41" s="120">
        <f>波及推計!AI41</f>
        <v>126.72038147072553</v>
      </c>
      <c r="S41" s="484">
        <f>波及推計!AM41</f>
        <v>60589.941552688542</v>
      </c>
      <c r="T41" s="481">
        <f>波及推計!AN41</f>
        <v>3499.4468837153895</v>
      </c>
    </row>
    <row r="42" spans="1:20" ht="18" customHeight="1" x14ac:dyDescent="0.2">
      <c r="A42" s="490">
        <v>36</v>
      </c>
      <c r="B42" s="122" t="s">
        <v>313</v>
      </c>
      <c r="C42" s="123" t="s">
        <v>220</v>
      </c>
      <c r="D42" s="120">
        <f>波及推計!D42</f>
        <v>0</v>
      </c>
      <c r="E42" s="120">
        <f>波及推計!I42</f>
        <v>6880.0396127196263</v>
      </c>
      <c r="F42" s="120">
        <f>波及推計!T42</f>
        <v>120.10247929424439</v>
      </c>
      <c r="G42" s="120">
        <f>波及推計!U42</f>
        <v>7000.1420920138708</v>
      </c>
      <c r="H42" s="120">
        <f>波及推計!L42</f>
        <v>0</v>
      </c>
      <c r="I42" s="120">
        <f>波及推計!M42</f>
        <v>1676.471088342716</v>
      </c>
      <c r="J42" s="120">
        <f>波及推計!V42</f>
        <v>29.265577745051527</v>
      </c>
      <c r="K42" s="120">
        <f>波及推計!W42</f>
        <v>1705.7366660877676</v>
      </c>
      <c r="L42" s="120">
        <f>波及推計!P42</f>
        <v>0</v>
      </c>
      <c r="M42" s="120">
        <f>波及推計!Q42</f>
        <v>166.462093492299</v>
      </c>
      <c r="N42" s="120">
        <f>波及推計!X42</f>
        <v>2.9058713702714467</v>
      </c>
      <c r="O42" s="120">
        <f>波及推計!Y42</f>
        <v>169.36796486257046</v>
      </c>
      <c r="P42" s="120">
        <f>波及推計!AD42</f>
        <v>26.304155712903537</v>
      </c>
      <c r="Q42" s="120">
        <f>波及推計!AI42</f>
        <v>26.01413500524734</v>
      </c>
      <c r="S42" s="484">
        <f>波及推計!AM42</f>
        <v>1000907.3670646986</v>
      </c>
      <c r="T42" s="481">
        <f>波及推計!AN42</f>
        <v>97716.13770634227</v>
      </c>
    </row>
    <row r="43" spans="1:20" ht="18" customHeight="1" x14ac:dyDescent="0.2">
      <c r="A43" s="490">
        <v>37</v>
      </c>
      <c r="B43" s="122" t="s">
        <v>314</v>
      </c>
      <c r="C43" s="123" t="s">
        <v>221</v>
      </c>
      <c r="D43" s="120">
        <f>波及推計!D43</f>
        <v>0</v>
      </c>
      <c r="E43" s="120">
        <f>波及推計!I43</f>
        <v>11067.364486435259</v>
      </c>
      <c r="F43" s="120">
        <f>波及推計!T43</f>
        <v>206.34879717790929</v>
      </c>
      <c r="G43" s="120">
        <f>波及推計!U43</f>
        <v>11273.713283613168</v>
      </c>
      <c r="H43" s="120">
        <f>波及推計!L43</f>
        <v>0</v>
      </c>
      <c r="I43" s="120">
        <f>波及推計!M43</f>
        <v>2635.9291510746202</v>
      </c>
      <c r="J43" s="120">
        <f>波及推計!V43</f>
        <v>49.146371788612655</v>
      </c>
      <c r="K43" s="120">
        <f>波及推計!W43</f>
        <v>2685.0755228632324</v>
      </c>
      <c r="L43" s="120">
        <f>波及推計!P43</f>
        <v>0</v>
      </c>
      <c r="M43" s="120">
        <f>波及推計!Q43</f>
        <v>697.99503936644862</v>
      </c>
      <c r="N43" s="120">
        <f>波及推計!X43</f>
        <v>13.013977897443006</v>
      </c>
      <c r="O43" s="120">
        <f>波及推計!Y43</f>
        <v>711.00901726389168</v>
      </c>
      <c r="P43" s="120">
        <f>波及推計!AD43</f>
        <v>128.68501643758154</v>
      </c>
      <c r="Q43" s="120">
        <f>波及推計!AI43</f>
        <v>127.17034087566265</v>
      </c>
      <c r="S43" s="484">
        <f>波及推計!AM43</f>
        <v>224519.56881703032</v>
      </c>
      <c r="T43" s="481">
        <f>波及推計!AN43</f>
        <v>12849.552493576286</v>
      </c>
    </row>
    <row r="44" spans="1:20" ht="18" customHeight="1" x14ac:dyDescent="0.2">
      <c r="A44" s="490">
        <v>38</v>
      </c>
      <c r="B44" s="122" t="s">
        <v>315</v>
      </c>
      <c r="C44" s="123" t="s">
        <v>316</v>
      </c>
      <c r="D44" s="120">
        <f>波及推計!D44</f>
        <v>0</v>
      </c>
      <c r="E44" s="120">
        <f>波及推計!I44</f>
        <v>1008.2316889235161</v>
      </c>
      <c r="F44" s="120">
        <f>波及推計!T44</f>
        <v>34.812005764771264</v>
      </c>
      <c r="G44" s="120">
        <f>波及推計!U44</f>
        <v>1043.0436946882874</v>
      </c>
      <c r="H44" s="120">
        <f>波及推計!L44</f>
        <v>0</v>
      </c>
      <c r="I44" s="120">
        <f>波及推計!M44</f>
        <v>431.65467164639443</v>
      </c>
      <c r="J44" s="120">
        <f>波及推計!V44</f>
        <v>14.904079174290516</v>
      </c>
      <c r="K44" s="120">
        <f>波及推計!W44</f>
        <v>446.55875082068491</v>
      </c>
      <c r="L44" s="120">
        <f>波及推計!P44</f>
        <v>0</v>
      </c>
      <c r="M44" s="120">
        <f>波及推計!Q44</f>
        <v>180.60035126121508</v>
      </c>
      <c r="N44" s="120">
        <f>波及推計!X44</f>
        <v>6.2357298806366597</v>
      </c>
      <c r="O44" s="120">
        <f>波及推計!Y44</f>
        <v>186.83608114185174</v>
      </c>
      <c r="P44" s="120">
        <f>波及推計!AD44</f>
        <v>43.769148261261364</v>
      </c>
      <c r="Q44" s="120">
        <f>波及推計!AI44</f>
        <v>39.953006412646701</v>
      </c>
      <c r="S44" s="484">
        <f>波及推計!AM44</f>
        <v>27079.641351035607</v>
      </c>
      <c r="T44" s="481">
        <f>波及推計!AN44</f>
        <v>1759.2586856721575</v>
      </c>
    </row>
    <row r="45" spans="1:20" ht="18" customHeight="1" x14ac:dyDescent="0.2">
      <c r="A45" s="490">
        <v>39</v>
      </c>
      <c r="B45" s="122" t="s">
        <v>317</v>
      </c>
      <c r="C45" s="123" t="s">
        <v>318</v>
      </c>
      <c r="D45" s="120">
        <f>波及推計!D45</f>
        <v>0</v>
      </c>
      <c r="E45" s="120">
        <f>波及推計!I45</f>
        <v>1836.4139365803837</v>
      </c>
      <c r="F45" s="120">
        <f>波及推計!T45</f>
        <v>61.469716272378008</v>
      </c>
      <c r="G45" s="120">
        <f>波及推計!U45</f>
        <v>1897.8836528527618</v>
      </c>
      <c r="H45" s="120">
        <f>波及推計!L45</f>
        <v>0</v>
      </c>
      <c r="I45" s="120">
        <f>波及推計!M45</f>
        <v>752.6124593958707</v>
      </c>
      <c r="J45" s="120">
        <f>波及推計!V45</f>
        <v>25.191964306406668</v>
      </c>
      <c r="K45" s="120">
        <f>波及推計!W45</f>
        <v>777.8044237022774</v>
      </c>
      <c r="L45" s="120">
        <f>波及推計!P45</f>
        <v>0</v>
      </c>
      <c r="M45" s="120">
        <f>波及推計!Q45</f>
        <v>180.28403385372422</v>
      </c>
      <c r="N45" s="120">
        <f>波及推計!X45</f>
        <v>6.0345917598862311</v>
      </c>
      <c r="O45" s="120">
        <f>波及推計!Y45</f>
        <v>186.31862561361044</v>
      </c>
      <c r="P45" s="120">
        <f>波及推計!AD45</f>
        <v>59.305499415162373</v>
      </c>
      <c r="Q45" s="120">
        <f>波及推計!AI45</f>
        <v>51.153357338691499</v>
      </c>
      <c r="S45" s="484">
        <f>波及推計!AM45</f>
        <v>59581.661495955013</v>
      </c>
      <c r="T45" s="481">
        <f>波及推計!AN45</f>
        <v>3921.1500565940587</v>
      </c>
    </row>
    <row r="46" spans="1:20" ht="18" customHeight="1" x14ac:dyDescent="0.2">
      <c r="A46" s="490">
        <v>40</v>
      </c>
      <c r="B46" s="122" t="s">
        <v>319</v>
      </c>
      <c r="C46" s="123" t="s">
        <v>222</v>
      </c>
      <c r="D46" s="120">
        <f>波及推計!D46</f>
        <v>0</v>
      </c>
      <c r="E46" s="120">
        <f>波及推計!I46</f>
        <v>939.67477066488834</v>
      </c>
      <c r="F46" s="120">
        <f>波及推計!T46</f>
        <v>66.290082833968938</v>
      </c>
      <c r="G46" s="120">
        <f>波及推計!U46</f>
        <v>1005.9648534988573</v>
      </c>
      <c r="H46" s="120">
        <f>波及推計!L46</f>
        <v>0</v>
      </c>
      <c r="I46" s="120">
        <f>波及推計!M46</f>
        <v>167.00348149495022</v>
      </c>
      <c r="J46" s="120">
        <f>波及推計!V46</f>
        <v>11.781389654665455</v>
      </c>
      <c r="K46" s="120">
        <f>波及推計!W46</f>
        <v>178.7848711496157</v>
      </c>
      <c r="L46" s="120">
        <f>波及推計!P46</f>
        <v>0</v>
      </c>
      <c r="M46" s="120">
        <f>波及推計!Q46</f>
        <v>37.458363765070267</v>
      </c>
      <c r="N46" s="120">
        <f>波及推計!X46</f>
        <v>2.6425292179063846</v>
      </c>
      <c r="O46" s="120">
        <f>波及推計!Y46</f>
        <v>40.100892982976653</v>
      </c>
      <c r="P46" s="120">
        <f>波及推計!AD46</f>
        <v>7.8209316509725957</v>
      </c>
      <c r="Q46" s="120">
        <f>波及推計!AI46</f>
        <v>7.4375279912329173</v>
      </c>
      <c r="S46" s="484">
        <f>波及推計!AM46</f>
        <v>8347.8441273337139</v>
      </c>
      <c r="T46" s="481">
        <f>波及推計!AN46</f>
        <v>454.23982666316164</v>
      </c>
    </row>
    <row r="47" spans="1:20" ht="18" customHeight="1" x14ac:dyDescent="0.2">
      <c r="A47" s="490">
        <v>41</v>
      </c>
      <c r="B47" s="122" t="s">
        <v>320</v>
      </c>
      <c r="C47" s="123" t="s">
        <v>223</v>
      </c>
      <c r="D47" s="120">
        <f>波及推計!D47</f>
        <v>0</v>
      </c>
      <c r="E47" s="120">
        <f>波及推計!I47</f>
        <v>3013.9092468543067</v>
      </c>
      <c r="F47" s="120">
        <f>波及推計!T47</f>
        <v>109.67501433010925</v>
      </c>
      <c r="G47" s="120">
        <f>波及推計!U47</f>
        <v>3123.5842611844159</v>
      </c>
      <c r="H47" s="120">
        <f>波及推計!L47</f>
        <v>0</v>
      </c>
      <c r="I47" s="120">
        <f>波及推計!M47</f>
        <v>699.94170980338345</v>
      </c>
      <c r="J47" s="120">
        <f>波及推計!V47</f>
        <v>25.470613334840785</v>
      </c>
      <c r="K47" s="120">
        <f>波及推計!W47</f>
        <v>725.41232313822422</v>
      </c>
      <c r="L47" s="120">
        <f>波及推計!P47</f>
        <v>0</v>
      </c>
      <c r="M47" s="120">
        <f>波及推計!Q47</f>
        <v>370.70113607714137</v>
      </c>
      <c r="N47" s="120">
        <f>波及推計!X47</f>
        <v>13.489673736487799</v>
      </c>
      <c r="O47" s="120">
        <f>波及推計!Y47</f>
        <v>384.19080981362919</v>
      </c>
      <c r="P47" s="120">
        <f>波及推計!AD47</f>
        <v>94.638529259461549</v>
      </c>
      <c r="Q47" s="120">
        <f>波及推計!AI47</f>
        <v>88.691317762593059</v>
      </c>
      <c r="S47" s="484">
        <f>波及推計!AM47</f>
        <v>15874.291040493606</v>
      </c>
      <c r="T47" s="481">
        <f>波及推計!AN47</f>
        <v>910.54260722629112</v>
      </c>
    </row>
    <row r="48" spans="1:20" ht="18" customHeight="1" x14ac:dyDescent="0.2">
      <c r="A48" s="490">
        <v>42</v>
      </c>
      <c r="B48" s="122" t="s">
        <v>321</v>
      </c>
      <c r="C48" s="123" t="s">
        <v>322</v>
      </c>
      <c r="D48" s="120">
        <f>波及推計!D48</f>
        <v>0</v>
      </c>
      <c r="E48" s="120">
        <f>波及推計!I48</f>
        <v>18007.646780773794</v>
      </c>
      <c r="F48" s="120">
        <f>波及推計!T48</f>
        <v>60.220944377709344</v>
      </c>
      <c r="G48" s="120">
        <f>波及推計!U48</f>
        <v>18067.867725151504</v>
      </c>
      <c r="H48" s="120">
        <f>波及推計!L48</f>
        <v>0</v>
      </c>
      <c r="I48" s="120">
        <f>波及推計!M48</f>
        <v>8640.8885741674367</v>
      </c>
      <c r="J48" s="120">
        <f>波及推計!V48</f>
        <v>28.896750171404758</v>
      </c>
      <c r="K48" s="120">
        <f>波及推計!W48</f>
        <v>8669.7853243388417</v>
      </c>
      <c r="L48" s="120">
        <f>波及推計!P48</f>
        <v>0</v>
      </c>
      <c r="M48" s="120">
        <f>波及推計!Q48</f>
        <v>3641.5685772388579</v>
      </c>
      <c r="N48" s="120">
        <f>波及推計!X48</f>
        <v>12.178087531773103</v>
      </c>
      <c r="O48" s="120">
        <f>波及推計!Y48</f>
        <v>3653.746664770631</v>
      </c>
      <c r="P48" s="120">
        <f>波及推計!AD48</f>
        <v>815.35795606900228</v>
      </c>
      <c r="Q48" s="120">
        <f>波及推計!AI48</f>
        <v>662.055353935933</v>
      </c>
      <c r="S48" s="484">
        <f>波及推計!AM48</f>
        <v>51625.78193924301</v>
      </c>
      <c r="T48" s="481">
        <f>波及推計!AN48</f>
        <v>3139.0636567848833</v>
      </c>
    </row>
    <row r="49" spans="1:20" ht="18" customHeight="1" x14ac:dyDescent="0.2">
      <c r="A49" s="490">
        <v>43</v>
      </c>
      <c r="B49" s="122" t="s">
        <v>323</v>
      </c>
      <c r="C49" s="123" t="s">
        <v>224</v>
      </c>
      <c r="D49" s="120">
        <f>波及推計!D49</f>
        <v>0</v>
      </c>
      <c r="E49" s="120">
        <f>波及推計!I49</f>
        <v>3445.3386746187498</v>
      </c>
      <c r="F49" s="120">
        <f>波及推計!T49</f>
        <v>337.92332841150494</v>
      </c>
      <c r="G49" s="120">
        <f>波及推計!U49</f>
        <v>3783.2620030302546</v>
      </c>
      <c r="H49" s="120">
        <f>波及推計!L49</f>
        <v>0</v>
      </c>
      <c r="I49" s="120">
        <f>波及推計!M49</f>
        <v>1785.9439479434363</v>
      </c>
      <c r="J49" s="120">
        <f>波及推計!V49</f>
        <v>175.16772086628384</v>
      </c>
      <c r="K49" s="120">
        <f>波及推計!W49</f>
        <v>1961.1116688097202</v>
      </c>
      <c r="L49" s="120">
        <f>波及推計!P49</f>
        <v>0</v>
      </c>
      <c r="M49" s="120">
        <f>波及推計!Q49</f>
        <v>1010.2046809661899</v>
      </c>
      <c r="N49" s="120">
        <f>波及推計!X49</f>
        <v>99.082197835529911</v>
      </c>
      <c r="O49" s="120">
        <f>波及推計!Y49</f>
        <v>1109.2868788017199</v>
      </c>
      <c r="P49" s="120">
        <f>波及推計!AD49</f>
        <v>307.74324348656597</v>
      </c>
      <c r="Q49" s="120">
        <f>波及推計!AI49</f>
        <v>250.15190884287779</v>
      </c>
      <c r="S49" s="484">
        <f>波及推計!AM49</f>
        <v>10983.09470548118</v>
      </c>
      <c r="T49" s="481">
        <f>波及推計!AN49</f>
        <v>622.39526959909006</v>
      </c>
    </row>
    <row r="50" spans="1:20" ht="18" customHeight="1" x14ac:dyDescent="0.2">
      <c r="A50" s="490">
        <v>44</v>
      </c>
      <c r="B50" s="122" t="s">
        <v>324</v>
      </c>
      <c r="C50" s="123" t="s">
        <v>194</v>
      </c>
      <c r="D50" s="120">
        <f>波及推計!D50</f>
        <v>0</v>
      </c>
      <c r="E50" s="120">
        <f>波及推計!I50</f>
        <v>2798.7116979091375</v>
      </c>
      <c r="F50" s="120">
        <f>波及推計!T50</f>
        <v>105.14042789707361</v>
      </c>
      <c r="G50" s="120">
        <f>波及推計!U50</f>
        <v>2903.852125806211</v>
      </c>
      <c r="H50" s="120">
        <f>波及推計!L50</f>
        <v>0</v>
      </c>
      <c r="I50" s="120">
        <f>波及推計!M50</f>
        <v>1297.1438251835166</v>
      </c>
      <c r="J50" s="120">
        <f>波及推計!V50</f>
        <v>48.730370093400573</v>
      </c>
      <c r="K50" s="120">
        <f>波及推計!W50</f>
        <v>1345.8741952769171</v>
      </c>
      <c r="L50" s="120">
        <f>波及推計!P50</f>
        <v>0</v>
      </c>
      <c r="M50" s="120">
        <f>波及推計!Q50</f>
        <v>571.50444169147954</v>
      </c>
      <c r="N50" s="120">
        <f>波及推計!X50</f>
        <v>21.469957619933144</v>
      </c>
      <c r="O50" s="120">
        <f>波及推計!Y50</f>
        <v>592.97439931141264</v>
      </c>
      <c r="P50" s="120">
        <f>波及推計!AD50</f>
        <v>109.77877207380175</v>
      </c>
      <c r="Q50" s="120">
        <f>波及推計!AI50</f>
        <v>99.650096565774689</v>
      </c>
      <c r="S50" s="484">
        <f>波及推計!AM50</f>
        <v>2152.5824449565648</v>
      </c>
      <c r="T50" s="481">
        <f>波及推計!AN50</f>
        <v>122.0344638892232</v>
      </c>
    </row>
    <row r="51" spans="1:20" ht="18" customHeight="1" x14ac:dyDescent="0.2">
      <c r="A51" s="490">
        <v>45</v>
      </c>
      <c r="B51" s="122" t="s">
        <v>325</v>
      </c>
      <c r="C51" s="123" t="s">
        <v>195</v>
      </c>
      <c r="D51" s="120">
        <f>波及推計!D51</f>
        <v>0</v>
      </c>
      <c r="E51" s="120">
        <f>波及推計!I51</f>
        <v>428.77617319082043</v>
      </c>
      <c r="F51" s="120">
        <f>波及推計!T51</f>
        <v>102.8180361499298</v>
      </c>
      <c r="G51" s="120">
        <f>波及推計!U51</f>
        <v>531.59420934075024</v>
      </c>
      <c r="H51" s="120">
        <f>波及推計!L51</f>
        <v>0</v>
      </c>
      <c r="I51" s="120">
        <f>波及推計!M51</f>
        <v>208.08015279662794</v>
      </c>
      <c r="J51" s="120">
        <f>波及推計!V51</f>
        <v>49.896412184278141</v>
      </c>
      <c r="K51" s="120">
        <f>波及推計!W51</f>
        <v>257.97656498090606</v>
      </c>
      <c r="L51" s="120">
        <f>波及推計!P51</f>
        <v>0</v>
      </c>
      <c r="M51" s="120">
        <f>波及推計!Q51</f>
        <v>100.64800698259734</v>
      </c>
      <c r="N51" s="120">
        <f>波及推計!X51</f>
        <v>24.134807546196523</v>
      </c>
      <c r="O51" s="120">
        <f>波及推計!Y51</f>
        <v>124.78281452879386</v>
      </c>
      <c r="P51" s="120">
        <f>波及推計!AD51</f>
        <v>24.62254196835968</v>
      </c>
      <c r="Q51" s="120">
        <f>波及推計!AI51</f>
        <v>21.760488276436213</v>
      </c>
      <c r="S51" s="484">
        <f>波及推計!AM51</f>
        <v>291.93532341999384</v>
      </c>
      <c r="T51" s="481">
        <f>波及推計!AN51</f>
        <v>17.49472363843736</v>
      </c>
    </row>
    <row r="52" spans="1:20" ht="18" customHeight="1" x14ac:dyDescent="0.2">
      <c r="A52" s="490">
        <v>46</v>
      </c>
      <c r="B52" s="122" t="s">
        <v>326</v>
      </c>
      <c r="C52" s="123" t="s">
        <v>196</v>
      </c>
      <c r="D52" s="120">
        <f>波及推計!D52</f>
        <v>0</v>
      </c>
      <c r="E52" s="120">
        <f>波及推計!I52</f>
        <v>173.5358368532851</v>
      </c>
      <c r="F52" s="120">
        <f>波及推計!T52</f>
        <v>64.86500504681662</v>
      </c>
      <c r="G52" s="120">
        <f>波及推計!U52</f>
        <v>238.40084190010174</v>
      </c>
      <c r="H52" s="120">
        <f>波及推計!L52</f>
        <v>0</v>
      </c>
      <c r="I52" s="120">
        <f>波及推計!M52</f>
        <v>72.115313656403387</v>
      </c>
      <c r="J52" s="120">
        <f>波及推計!V52</f>
        <v>26.955586057018042</v>
      </c>
      <c r="K52" s="120">
        <f>波及推計!W52</f>
        <v>99.07089971342144</v>
      </c>
      <c r="L52" s="120">
        <f>波及推計!P52</f>
        <v>0</v>
      </c>
      <c r="M52" s="120">
        <f>波及推計!Q52</f>
        <v>39.134707174538811</v>
      </c>
      <c r="N52" s="120">
        <f>波及推計!X52</f>
        <v>14.627946736605697</v>
      </c>
      <c r="O52" s="120">
        <f>波及推計!Y52</f>
        <v>53.762653911144511</v>
      </c>
      <c r="P52" s="120">
        <f>波及推計!AD52</f>
        <v>11.063051774518117</v>
      </c>
      <c r="Q52" s="120">
        <f>波及推計!AI52</f>
        <v>10.359262670525519</v>
      </c>
      <c r="S52" s="484">
        <f>波及推計!AM52</f>
        <v>218.97145964642593</v>
      </c>
      <c r="T52" s="481">
        <f>波及推計!AN52</f>
        <v>12.989756723253862</v>
      </c>
    </row>
    <row r="53" spans="1:20" ht="18" customHeight="1" x14ac:dyDescent="0.2">
      <c r="A53" s="490">
        <v>47</v>
      </c>
      <c r="B53" s="122" t="s">
        <v>327</v>
      </c>
      <c r="C53" s="123" t="s">
        <v>328</v>
      </c>
      <c r="D53" s="120">
        <f>波及推計!D53</f>
        <v>0</v>
      </c>
      <c r="E53" s="120">
        <f>波及推計!I53</f>
        <v>110.20802136799698</v>
      </c>
      <c r="F53" s="120">
        <f>波及推計!T53</f>
        <v>61.543469138161065</v>
      </c>
      <c r="G53" s="120">
        <f>波及推計!U53</f>
        <v>171.75149050615804</v>
      </c>
      <c r="H53" s="120">
        <f>波及推計!L53</f>
        <v>0</v>
      </c>
      <c r="I53" s="120">
        <f>波及推計!M53</f>
        <v>44.757411410878973</v>
      </c>
      <c r="J53" s="120">
        <f>波及推計!V53</f>
        <v>24.993882783465775</v>
      </c>
      <c r="K53" s="120">
        <f>波及推計!W53</f>
        <v>69.751294194344752</v>
      </c>
      <c r="L53" s="120">
        <f>波及推計!P53</f>
        <v>0</v>
      </c>
      <c r="M53" s="120">
        <f>波及推計!Q53</f>
        <v>14.455267341165698</v>
      </c>
      <c r="N53" s="120">
        <f>波及推計!X53</f>
        <v>8.0722554352403542</v>
      </c>
      <c r="O53" s="120">
        <f>波及推計!Y53</f>
        <v>22.527522776406052</v>
      </c>
      <c r="P53" s="120">
        <f>波及推計!AD53</f>
        <v>3.8981282525676302</v>
      </c>
      <c r="Q53" s="120">
        <f>波及推計!AI53</f>
        <v>3.8798644225160497</v>
      </c>
      <c r="S53" s="484">
        <f>波及推計!AM53</f>
        <v>275.97969832122322</v>
      </c>
      <c r="T53" s="481">
        <f>波及推計!AN53</f>
        <v>15.373403460766051</v>
      </c>
    </row>
    <row r="54" spans="1:20" ht="18" customHeight="1" x14ac:dyDescent="0.2">
      <c r="A54" s="490">
        <v>48</v>
      </c>
      <c r="B54" s="122" t="s">
        <v>329</v>
      </c>
      <c r="C54" s="123" t="s">
        <v>330</v>
      </c>
      <c r="D54" s="120">
        <f>波及推計!D54</f>
        <v>0</v>
      </c>
      <c r="E54" s="120">
        <f>波及推計!I54</f>
        <v>582.11214407596344</v>
      </c>
      <c r="F54" s="120">
        <f>波及推計!T54</f>
        <v>205.7916332188465</v>
      </c>
      <c r="G54" s="120">
        <f>波及推計!U54</f>
        <v>787.90377729480997</v>
      </c>
      <c r="H54" s="120">
        <f>波及推計!L54</f>
        <v>0</v>
      </c>
      <c r="I54" s="120">
        <f>波及推計!M54</f>
        <v>193.84726128647534</v>
      </c>
      <c r="J54" s="120">
        <f>波及推計!V54</f>
        <v>68.529998731547622</v>
      </c>
      <c r="K54" s="120">
        <f>波及推計!W54</f>
        <v>262.37726001802298</v>
      </c>
      <c r="L54" s="120">
        <f>波及推計!P54</f>
        <v>0</v>
      </c>
      <c r="M54" s="120">
        <f>波及推計!Q54</f>
        <v>124.20736422853174</v>
      </c>
      <c r="N54" s="120">
        <f>波及推計!X54</f>
        <v>43.910501786511581</v>
      </c>
      <c r="O54" s="120">
        <f>波及推計!Y54</f>
        <v>168.11786601504332</v>
      </c>
      <c r="P54" s="120">
        <f>波及推計!AD54</f>
        <v>36.019951129474173</v>
      </c>
      <c r="Q54" s="120">
        <f>波及推計!AI54</f>
        <v>34.460231161447837</v>
      </c>
      <c r="S54" s="484">
        <f>波及推計!AM54</f>
        <v>651.01931394141366</v>
      </c>
      <c r="T54" s="481">
        <f>波及推計!AN54</f>
        <v>36.303327766938921</v>
      </c>
    </row>
    <row r="55" spans="1:20" ht="18" customHeight="1" x14ac:dyDescent="0.2">
      <c r="A55" s="490">
        <v>49</v>
      </c>
      <c r="B55" s="122" t="s">
        <v>331</v>
      </c>
      <c r="C55" s="123" t="s">
        <v>332</v>
      </c>
      <c r="D55" s="120">
        <f>波及推計!D55</f>
        <v>0</v>
      </c>
      <c r="E55" s="120">
        <f>波及推計!I55</f>
        <v>768.56777936372748</v>
      </c>
      <c r="F55" s="120">
        <f>波及推計!T55</f>
        <v>119.13912938652183</v>
      </c>
      <c r="G55" s="120">
        <f>波及推計!U55</f>
        <v>887.70690875024934</v>
      </c>
      <c r="H55" s="120">
        <f>波及推計!L55</f>
        <v>0</v>
      </c>
      <c r="I55" s="120">
        <f>波及推計!M55</f>
        <v>271.8086058502829</v>
      </c>
      <c r="J55" s="120">
        <f>波及推計!V55</f>
        <v>42.134267829411016</v>
      </c>
      <c r="K55" s="120">
        <f>波及推計!W55</f>
        <v>313.94287367969389</v>
      </c>
      <c r="L55" s="120">
        <f>波及推計!P55</f>
        <v>0</v>
      </c>
      <c r="M55" s="120">
        <f>波及推計!Q55</f>
        <v>137.32520126318582</v>
      </c>
      <c r="N55" s="120">
        <f>波及推計!X55</f>
        <v>21.287393721955699</v>
      </c>
      <c r="O55" s="120">
        <f>波及推計!Y55</f>
        <v>158.6125949851415</v>
      </c>
      <c r="P55" s="120">
        <f>波及推計!AD55</f>
        <v>36.819045168285669</v>
      </c>
      <c r="Q55" s="120">
        <f>波及推計!AI55</f>
        <v>34.219128101191544</v>
      </c>
      <c r="S55" s="484">
        <f>波及推計!AM55</f>
        <v>535.29427399567078</v>
      </c>
      <c r="T55" s="481">
        <f>波及推計!AN55</f>
        <v>30.306652658211931</v>
      </c>
    </row>
    <row r="56" spans="1:20" ht="18" customHeight="1" x14ac:dyDescent="0.2">
      <c r="A56" s="490">
        <v>50</v>
      </c>
      <c r="B56" s="122" t="s">
        <v>333</v>
      </c>
      <c r="C56" s="123" t="s">
        <v>334</v>
      </c>
      <c r="D56" s="120">
        <f>波及推計!D56</f>
        <v>0</v>
      </c>
      <c r="E56" s="120">
        <f>波及推計!I56</f>
        <v>174.69456291058853</v>
      </c>
      <c r="F56" s="120">
        <f>波及推計!T56</f>
        <v>392.48880634203698</v>
      </c>
      <c r="G56" s="120">
        <f>波及推計!U56</f>
        <v>567.18336925262554</v>
      </c>
      <c r="H56" s="120">
        <f>波及推計!L56</f>
        <v>0</v>
      </c>
      <c r="I56" s="120">
        <f>波及推計!M56</f>
        <v>61.818138549391648</v>
      </c>
      <c r="J56" s="120">
        <f>波及推計!V56</f>
        <v>138.88770781009106</v>
      </c>
      <c r="K56" s="120">
        <f>波及推計!W56</f>
        <v>200.70584635948271</v>
      </c>
      <c r="L56" s="120">
        <f>波及推計!P56</f>
        <v>0</v>
      </c>
      <c r="M56" s="120">
        <f>波及推計!Q56</f>
        <v>20.495629212905254</v>
      </c>
      <c r="N56" s="120">
        <f>波及推計!X56</f>
        <v>46.047827196083773</v>
      </c>
      <c r="O56" s="120">
        <f>波及推計!Y56</f>
        <v>66.54345640898903</v>
      </c>
      <c r="P56" s="120">
        <f>波及推計!AD56</f>
        <v>13.505178685144962</v>
      </c>
      <c r="Q56" s="120">
        <f>波及推計!AI56</f>
        <v>12.783961680274309</v>
      </c>
      <c r="S56" s="484">
        <f>波及推計!AM56</f>
        <v>167.1509792711399</v>
      </c>
      <c r="T56" s="481">
        <f>波及推計!AN56</f>
        <v>9.8613226831008163</v>
      </c>
    </row>
    <row r="57" spans="1:20" ht="18" customHeight="1" x14ac:dyDescent="0.2">
      <c r="A57" s="490">
        <v>51</v>
      </c>
      <c r="B57" s="122" t="s">
        <v>335</v>
      </c>
      <c r="C57" s="123" t="s">
        <v>336</v>
      </c>
      <c r="D57" s="120">
        <f>波及推計!D57</f>
        <v>0</v>
      </c>
      <c r="E57" s="120">
        <f>波及推計!I57</f>
        <v>54.908641617706166</v>
      </c>
      <c r="F57" s="120">
        <f>波及推計!T57</f>
        <v>2.1489050848861817</v>
      </c>
      <c r="G57" s="120">
        <f>波及推計!U57</f>
        <v>57.057546702592347</v>
      </c>
      <c r="H57" s="120">
        <f>波及推計!L57</f>
        <v>0</v>
      </c>
      <c r="I57" s="120">
        <f>波及推計!M57</f>
        <v>19.960805584558937</v>
      </c>
      <c r="J57" s="120">
        <f>波及推計!V57</f>
        <v>0.78118626422641968</v>
      </c>
      <c r="K57" s="120">
        <f>波及推計!W57</f>
        <v>20.741991848785357</v>
      </c>
      <c r="L57" s="120">
        <f>波及推計!P57</f>
        <v>0</v>
      </c>
      <c r="M57" s="120">
        <f>波及推計!Q57</f>
        <v>10.576607413350732</v>
      </c>
      <c r="N57" s="120">
        <f>波及推計!X57</f>
        <v>0.41392620144631709</v>
      </c>
      <c r="O57" s="120">
        <f>波及推計!Y57</f>
        <v>10.99053361479705</v>
      </c>
      <c r="P57" s="120">
        <f>波及推計!AD57</f>
        <v>1.8193354686173278</v>
      </c>
      <c r="Q57" s="120">
        <f>波及推計!AI57</f>
        <v>1.703314287249994</v>
      </c>
      <c r="S57" s="484">
        <f>波及推計!AM57</f>
        <v>14.566069752015496</v>
      </c>
      <c r="T57" s="481">
        <f>波及推計!AN57</f>
        <v>0.86054975897479258</v>
      </c>
    </row>
    <row r="58" spans="1:20" ht="18" customHeight="1" x14ac:dyDescent="0.2">
      <c r="A58" s="490">
        <v>52</v>
      </c>
      <c r="B58" s="122" t="s">
        <v>337</v>
      </c>
      <c r="C58" s="123" t="s">
        <v>338</v>
      </c>
      <c r="D58" s="120">
        <f>波及推計!D58</f>
        <v>0</v>
      </c>
      <c r="E58" s="120">
        <f>波及推計!I58</f>
        <v>402.63448960410415</v>
      </c>
      <c r="F58" s="120">
        <f>波及推計!T58</f>
        <v>104.89826934658217</v>
      </c>
      <c r="G58" s="120">
        <f>波及推計!U58</f>
        <v>507.53275895068634</v>
      </c>
      <c r="H58" s="120">
        <f>波及推計!L58</f>
        <v>0</v>
      </c>
      <c r="I58" s="120">
        <f>波及推計!M58</f>
        <v>156.65721132200147</v>
      </c>
      <c r="J58" s="120">
        <f>波及推計!V58</f>
        <v>40.813866602679248</v>
      </c>
      <c r="K58" s="120">
        <f>波及推計!W58</f>
        <v>197.47107792468074</v>
      </c>
      <c r="L58" s="120">
        <f>波及推計!P58</f>
        <v>0</v>
      </c>
      <c r="M58" s="120">
        <f>波及推計!Q58</f>
        <v>63.052699797551512</v>
      </c>
      <c r="N58" s="120">
        <f>波及推計!X58</f>
        <v>16.427105121809532</v>
      </c>
      <c r="O58" s="120">
        <f>波及推計!Y58</f>
        <v>79.479804919361044</v>
      </c>
      <c r="P58" s="120">
        <f>波及推計!AD58</f>
        <v>17.611731524917804</v>
      </c>
      <c r="Q58" s="120">
        <f>波及推計!AI58</f>
        <v>16.755562226815162</v>
      </c>
      <c r="S58" s="484">
        <f>波及推計!AM58</f>
        <v>563.9482033130821</v>
      </c>
      <c r="T58" s="481">
        <f>波及推計!AN58</f>
        <v>31.515182342620264</v>
      </c>
    </row>
    <row r="59" spans="1:20" ht="18" customHeight="1" x14ac:dyDescent="0.2">
      <c r="A59" s="490">
        <v>53</v>
      </c>
      <c r="B59" s="122" t="s">
        <v>339</v>
      </c>
      <c r="C59" s="123" t="s">
        <v>340</v>
      </c>
      <c r="D59" s="120">
        <f>波及推計!D59</f>
        <v>0</v>
      </c>
      <c r="E59" s="120">
        <f>波及推計!I59</f>
        <v>298.11563555041778</v>
      </c>
      <c r="F59" s="120">
        <f>波及推計!T59</f>
        <v>236.90971111329515</v>
      </c>
      <c r="G59" s="120">
        <f>波及推計!U59</f>
        <v>535.02534666371298</v>
      </c>
      <c r="H59" s="120">
        <f>波及推計!L59</f>
        <v>0</v>
      </c>
      <c r="I59" s="120">
        <f>波及推計!M59</f>
        <v>104.90027733612015</v>
      </c>
      <c r="J59" s="120">
        <f>波及推計!V59</f>
        <v>83.363270609809319</v>
      </c>
      <c r="K59" s="120">
        <f>波及推計!W59</f>
        <v>188.2635479459295</v>
      </c>
      <c r="L59" s="120">
        <f>波及推計!P59</f>
        <v>0</v>
      </c>
      <c r="M59" s="120">
        <f>波及推計!Q59</f>
        <v>49.976756476896789</v>
      </c>
      <c r="N59" s="120">
        <f>波及推計!X59</f>
        <v>39.716061579462924</v>
      </c>
      <c r="O59" s="120">
        <f>波及推計!Y59</f>
        <v>89.692818056359727</v>
      </c>
      <c r="P59" s="120">
        <f>波及推計!AD59</f>
        <v>15.866928557683488</v>
      </c>
      <c r="Q59" s="120">
        <f>波及推計!AI59</f>
        <v>15.364306357550751</v>
      </c>
      <c r="S59" s="484">
        <f>波及推計!AM59</f>
        <v>239.78473800964809</v>
      </c>
      <c r="T59" s="481">
        <f>波及推計!AN59</f>
        <v>13.590598189410043</v>
      </c>
    </row>
    <row r="60" spans="1:20" ht="18" customHeight="1" x14ac:dyDescent="0.2">
      <c r="A60" s="490">
        <v>54</v>
      </c>
      <c r="B60" s="122" t="s">
        <v>341</v>
      </c>
      <c r="C60" s="123" t="s">
        <v>342</v>
      </c>
      <c r="D60" s="120">
        <f>波及推計!D60</f>
        <v>0</v>
      </c>
      <c r="E60" s="120">
        <f>波及推計!I60</f>
        <v>11.562793839978195</v>
      </c>
      <c r="F60" s="120">
        <f>波及推計!T60</f>
        <v>44.142178241395811</v>
      </c>
      <c r="G60" s="120">
        <f>波及推計!U60</f>
        <v>55.704972081374009</v>
      </c>
      <c r="H60" s="120">
        <f>波及推計!L60</f>
        <v>0</v>
      </c>
      <c r="I60" s="120">
        <f>波及推計!M60</f>
        <v>3.5030635354082444</v>
      </c>
      <c r="J60" s="120">
        <f>波及推計!V60</f>
        <v>13.373312463315225</v>
      </c>
      <c r="K60" s="120">
        <f>波及推計!W60</f>
        <v>16.876375998723471</v>
      </c>
      <c r="L60" s="120">
        <f>波及推計!P60</f>
        <v>0</v>
      </c>
      <c r="M60" s="120">
        <f>波及推計!Q60</f>
        <v>1.4381650998661923</v>
      </c>
      <c r="N60" s="120">
        <f>波及推計!X60</f>
        <v>5.4903461098955288</v>
      </c>
      <c r="O60" s="120">
        <f>波及推計!Y60</f>
        <v>6.9285112097617221</v>
      </c>
      <c r="P60" s="120">
        <f>波及推計!AD60</f>
        <v>1.4690185569188923</v>
      </c>
      <c r="Q60" s="120">
        <f>波及推計!AI60</f>
        <v>1.426763670118204</v>
      </c>
      <c r="S60" s="484">
        <f>波及推計!AM60</f>
        <v>17.651413612320351</v>
      </c>
      <c r="T60" s="481">
        <f>波及推計!AN60</f>
        <v>1.0285358251690699</v>
      </c>
    </row>
    <row r="61" spans="1:20" ht="18" customHeight="1" x14ac:dyDescent="0.2">
      <c r="A61" s="490">
        <v>55</v>
      </c>
      <c r="B61" s="122" t="s">
        <v>343</v>
      </c>
      <c r="C61" s="123" t="s">
        <v>344</v>
      </c>
      <c r="D61" s="120">
        <f>波及推計!D61</f>
        <v>0</v>
      </c>
      <c r="E61" s="120">
        <f>波及推計!I61</f>
        <v>0</v>
      </c>
      <c r="F61" s="120">
        <f>波及推計!T61</f>
        <v>905.67135559092026</v>
      </c>
      <c r="G61" s="120">
        <f>波及推計!U61</f>
        <v>905.67135559092026</v>
      </c>
      <c r="H61" s="120">
        <f>波及推計!L61</f>
        <v>0</v>
      </c>
      <c r="I61" s="120">
        <f>波及推計!M61</f>
        <v>0</v>
      </c>
      <c r="J61" s="120">
        <f>波及推計!V61</f>
        <v>134.51144757794768</v>
      </c>
      <c r="K61" s="120">
        <f>波及推計!W61</f>
        <v>134.51144757794768</v>
      </c>
      <c r="L61" s="120">
        <f>波及推計!P61</f>
        <v>0</v>
      </c>
      <c r="M61" s="120">
        <f>波及推計!Q61</f>
        <v>0</v>
      </c>
      <c r="N61" s="120">
        <f>波及推計!X61</f>
        <v>59.251560647770688</v>
      </c>
      <c r="O61" s="120">
        <f>波及推計!Y61</f>
        <v>59.251560647770688</v>
      </c>
      <c r="P61" s="120">
        <f>波及推計!AD61</f>
        <v>9.3051840008090512</v>
      </c>
      <c r="Q61" s="120">
        <f>波及推計!AI61</f>
        <v>9.3002949478834989</v>
      </c>
      <c r="S61" s="484">
        <f>波及推計!AM61</f>
        <v>437.63346541083706</v>
      </c>
      <c r="T61" s="481">
        <f>波及推計!AN61</f>
        <v>23.624472808193975</v>
      </c>
    </row>
    <row r="62" spans="1:20" ht="18" customHeight="1" x14ac:dyDescent="0.2">
      <c r="A62" s="490">
        <v>56</v>
      </c>
      <c r="B62" s="122" t="s">
        <v>345</v>
      </c>
      <c r="C62" s="123" t="s">
        <v>346</v>
      </c>
      <c r="D62" s="120">
        <f>波及推計!D62</f>
        <v>0</v>
      </c>
      <c r="E62" s="120">
        <f>波及推計!I62</f>
        <v>15.22063523846143</v>
      </c>
      <c r="F62" s="120">
        <f>波及推計!T62</f>
        <v>73.57286718487309</v>
      </c>
      <c r="G62" s="120">
        <f>波及推計!U62</f>
        <v>88.793502423334516</v>
      </c>
      <c r="H62" s="120">
        <f>波及推計!L62</f>
        <v>0</v>
      </c>
      <c r="I62" s="120">
        <f>波及推計!M62</f>
        <v>3.2573376302431378</v>
      </c>
      <c r="J62" s="120">
        <f>波及推計!V62</f>
        <v>15.745181793765443</v>
      </c>
      <c r="K62" s="120">
        <f>波及推計!W62</f>
        <v>19.002519424008579</v>
      </c>
      <c r="L62" s="120">
        <f>波及推計!P62</f>
        <v>0</v>
      </c>
      <c r="M62" s="120">
        <f>波及推計!Q62</f>
        <v>1.3229453857844189</v>
      </c>
      <c r="N62" s="120">
        <f>波及推計!X62</f>
        <v>6.3947978278334059</v>
      </c>
      <c r="O62" s="120">
        <f>波及推計!Y62</f>
        <v>7.7177432136178243</v>
      </c>
      <c r="P62" s="120">
        <f>波及推計!AD62</f>
        <v>1.6074684520663409</v>
      </c>
      <c r="Q62" s="120">
        <f>波及推計!AI62</f>
        <v>1.5839807299167035</v>
      </c>
      <c r="S62" s="484">
        <f>波及推計!AM62</f>
        <v>106.79447821345093</v>
      </c>
      <c r="T62" s="481">
        <f>波及推計!AN62</f>
        <v>5.5439499921599449</v>
      </c>
    </row>
    <row r="63" spans="1:20" ht="18" customHeight="1" x14ac:dyDescent="0.2">
      <c r="A63" s="490">
        <v>57</v>
      </c>
      <c r="B63" s="122" t="s">
        <v>347</v>
      </c>
      <c r="C63" s="123" t="s">
        <v>225</v>
      </c>
      <c r="D63" s="120">
        <f>波及推計!D63</f>
        <v>0</v>
      </c>
      <c r="E63" s="120">
        <f>波及推計!I63</f>
        <v>920.51702136974268</v>
      </c>
      <c r="F63" s="120">
        <f>波及推計!T63</f>
        <v>1044.5616514050087</v>
      </c>
      <c r="G63" s="120">
        <f>波及推計!U63</f>
        <v>1965.0786727747513</v>
      </c>
      <c r="H63" s="120">
        <f>波及推計!L63</f>
        <v>0</v>
      </c>
      <c r="I63" s="120">
        <f>波及推計!M63</f>
        <v>239.64719026089713</v>
      </c>
      <c r="J63" s="120">
        <f>波及推計!V63</f>
        <v>271.9409407997735</v>
      </c>
      <c r="K63" s="120">
        <f>波及推計!W63</f>
        <v>511.58813106067061</v>
      </c>
      <c r="L63" s="120">
        <f>波及推計!P63</f>
        <v>0</v>
      </c>
      <c r="M63" s="120">
        <f>波及推計!Q63</f>
        <v>145.35517097532832</v>
      </c>
      <c r="N63" s="120">
        <f>波及推計!X63</f>
        <v>164.94256370003615</v>
      </c>
      <c r="O63" s="120">
        <f>波及推計!Y63</f>
        <v>310.2977346753645</v>
      </c>
      <c r="P63" s="120">
        <f>波及推計!AD63</f>
        <v>65.813170874707069</v>
      </c>
      <c r="Q63" s="120">
        <f>波及推計!AI63</f>
        <v>63.474526045579893</v>
      </c>
      <c r="S63" s="484">
        <f>波及推計!AM63</f>
        <v>2129.8167171233886</v>
      </c>
      <c r="T63" s="481">
        <f>波及推計!AN63</f>
        <v>115.50016411338154</v>
      </c>
    </row>
    <row r="64" spans="1:20" ht="18" customHeight="1" x14ac:dyDescent="0.2">
      <c r="A64" s="490">
        <v>58</v>
      </c>
      <c r="B64" s="122" t="s">
        <v>348</v>
      </c>
      <c r="C64" s="123" t="s">
        <v>226</v>
      </c>
      <c r="D64" s="120">
        <f>波及推計!D64</f>
        <v>0</v>
      </c>
      <c r="E64" s="120">
        <f>波及推計!I64</f>
        <v>19.911385419180437</v>
      </c>
      <c r="F64" s="120">
        <f>波及推計!T64</f>
        <v>16.92317826174369</v>
      </c>
      <c r="G64" s="120">
        <f>波及推計!U64</f>
        <v>36.834563680924127</v>
      </c>
      <c r="H64" s="120">
        <f>波及推計!L64</f>
        <v>0</v>
      </c>
      <c r="I64" s="120">
        <f>波及推計!M64</f>
        <v>5.9895873407219202</v>
      </c>
      <c r="J64" s="120">
        <f>波及推計!V64</f>
        <v>5.0906982185015908</v>
      </c>
      <c r="K64" s="120">
        <f>波及推計!W64</f>
        <v>11.080285559223512</v>
      </c>
      <c r="L64" s="120">
        <f>波及推計!P64</f>
        <v>0</v>
      </c>
      <c r="M64" s="120">
        <f>波及推計!Q64</f>
        <v>3.0358454091157312</v>
      </c>
      <c r="N64" s="120">
        <f>波及推計!X64</f>
        <v>2.5802399959608833</v>
      </c>
      <c r="O64" s="120">
        <f>波及推計!Y64</f>
        <v>5.616085405076614</v>
      </c>
      <c r="P64" s="120">
        <f>波及推計!AD64</f>
        <v>1.329404922442655</v>
      </c>
      <c r="Q64" s="120">
        <f>波及推計!AI64</f>
        <v>1.2059653982111633</v>
      </c>
      <c r="S64" s="484">
        <f>波及推計!AM64</f>
        <v>121.15231006005799</v>
      </c>
      <c r="T64" s="481">
        <f>波及推計!AN64</f>
        <v>7.1710053498786284</v>
      </c>
    </row>
    <row r="65" spans="1:20" ht="18" customHeight="1" x14ac:dyDescent="0.2">
      <c r="A65" s="490">
        <v>59</v>
      </c>
      <c r="B65" s="122" t="s">
        <v>349</v>
      </c>
      <c r="C65" s="123" t="s">
        <v>227</v>
      </c>
      <c r="D65" s="120">
        <f>波及推計!D65</f>
        <v>0</v>
      </c>
      <c r="E65" s="120">
        <f>波及推計!I65</f>
        <v>107.52941881880137</v>
      </c>
      <c r="F65" s="120">
        <f>波及推計!T65</f>
        <v>103.46935082657041</v>
      </c>
      <c r="G65" s="120">
        <f>波及推計!U65</f>
        <v>210.99876964537179</v>
      </c>
      <c r="H65" s="120">
        <f>波及推計!L65</f>
        <v>0</v>
      </c>
      <c r="I65" s="120">
        <f>波及推計!M65</f>
        <v>37.119630083857992</v>
      </c>
      <c r="J65" s="120">
        <f>波及推計!V65</f>
        <v>35.718076689052751</v>
      </c>
      <c r="K65" s="120">
        <f>波及推計!W65</f>
        <v>72.837706772910749</v>
      </c>
      <c r="L65" s="120">
        <f>波及推計!P65</f>
        <v>0</v>
      </c>
      <c r="M65" s="120">
        <f>波及推計!Q65</f>
        <v>16.762859790157929</v>
      </c>
      <c r="N65" s="120">
        <f>波及推計!X65</f>
        <v>16.129932064518854</v>
      </c>
      <c r="O65" s="120">
        <f>波及推計!Y65</f>
        <v>32.892791854676787</v>
      </c>
      <c r="P65" s="120">
        <f>波及推計!AD65</f>
        <v>6.2660514288477254</v>
      </c>
      <c r="Q65" s="120">
        <f>波及推計!AI65</f>
        <v>5.915516962328411</v>
      </c>
      <c r="S65" s="484">
        <f>波及推計!AM65</f>
        <v>953.33969308854716</v>
      </c>
      <c r="T65" s="481">
        <f>波及推計!AN65</f>
        <v>59.609365521045426</v>
      </c>
    </row>
    <row r="66" spans="1:20" ht="18" customHeight="1" x14ac:dyDescent="0.2">
      <c r="A66" s="490">
        <v>60</v>
      </c>
      <c r="B66" s="122" t="s">
        <v>350</v>
      </c>
      <c r="C66" s="123" t="s">
        <v>0</v>
      </c>
      <c r="D66" s="120">
        <f>波及推計!D66</f>
        <v>0</v>
      </c>
      <c r="E66" s="120">
        <f>波及推計!I66</f>
        <v>538.14824316315025</v>
      </c>
      <c r="F66" s="120">
        <f>波及推計!T66</f>
        <v>261.68799792181022</v>
      </c>
      <c r="G66" s="120">
        <f>波及推計!U66</f>
        <v>799.83624108496042</v>
      </c>
      <c r="H66" s="120">
        <f>波及推計!L66</f>
        <v>0</v>
      </c>
      <c r="I66" s="120">
        <f>波及推計!M66</f>
        <v>233.74172932468517</v>
      </c>
      <c r="J66" s="120">
        <f>波及推計!V66</f>
        <v>113.66274247821791</v>
      </c>
      <c r="K66" s="120">
        <f>波及推計!W66</f>
        <v>347.40447180290306</v>
      </c>
      <c r="L66" s="120">
        <f>波及推計!P66</f>
        <v>0</v>
      </c>
      <c r="M66" s="120">
        <f>波及推計!Q66</f>
        <v>119.41502758422227</v>
      </c>
      <c r="N66" s="120">
        <f>波及推計!X66</f>
        <v>58.068533879462976</v>
      </c>
      <c r="O66" s="120">
        <f>波及推計!Y66</f>
        <v>177.48356146368525</v>
      </c>
      <c r="P66" s="120">
        <f>波及推計!AD66</f>
        <v>63.605171345612966</v>
      </c>
      <c r="Q66" s="120">
        <f>波及推計!AI66</f>
        <v>42.710796216647971</v>
      </c>
      <c r="S66" s="484">
        <f>波及推計!AM66</f>
        <v>380.97915436145672</v>
      </c>
      <c r="T66" s="481">
        <f>波及推計!AN66</f>
        <v>22.867277531142268</v>
      </c>
    </row>
    <row r="67" spans="1:20" ht="18" customHeight="1" x14ac:dyDescent="0.2">
      <c r="A67" s="490">
        <v>61</v>
      </c>
      <c r="B67" s="122" t="s">
        <v>351</v>
      </c>
      <c r="C67" s="123" t="s">
        <v>352</v>
      </c>
      <c r="D67" s="120">
        <f>波及推計!D67</f>
        <v>0</v>
      </c>
      <c r="E67" s="120">
        <f>波及推計!I67</f>
        <v>442.12519361174998</v>
      </c>
      <c r="F67" s="120">
        <f>波及推計!T67</f>
        <v>56.833772174162213</v>
      </c>
      <c r="G67" s="120">
        <f>波及推計!U67</f>
        <v>498.9589657859122</v>
      </c>
      <c r="H67" s="120">
        <f>波及推計!L67</f>
        <v>0</v>
      </c>
      <c r="I67" s="120">
        <f>波及推計!M67</f>
        <v>78.087366451138422</v>
      </c>
      <c r="J67" s="120">
        <f>波及推計!V67</f>
        <v>10.037879900735822</v>
      </c>
      <c r="K67" s="120">
        <f>波及推計!W67</f>
        <v>88.125246351874253</v>
      </c>
      <c r="L67" s="120">
        <f>波及推計!P67</f>
        <v>0</v>
      </c>
      <c r="M67" s="120">
        <f>波及推計!Q67</f>
        <v>94.477290711894895</v>
      </c>
      <c r="N67" s="120">
        <f>波及推計!X67</f>
        <v>12.144751969658454</v>
      </c>
      <c r="O67" s="120">
        <f>波及推計!Y67</f>
        <v>106.62204268155334</v>
      </c>
      <c r="P67" s="120">
        <f>波及推計!AD67</f>
        <v>33.837492890319787</v>
      </c>
      <c r="Q67" s="120">
        <f>波及推計!AI67</f>
        <v>23.417016180546891</v>
      </c>
      <c r="S67" s="484">
        <f>波及推計!AM67</f>
        <v>1892.3837817800488</v>
      </c>
      <c r="T67" s="481">
        <f>波及推計!AN67</f>
        <v>128.94259782322149</v>
      </c>
    </row>
    <row r="68" spans="1:20" ht="18" customHeight="1" x14ac:dyDescent="0.2">
      <c r="A68" s="490">
        <v>62</v>
      </c>
      <c r="B68" s="122" t="s">
        <v>353</v>
      </c>
      <c r="C68" s="123" t="s">
        <v>228</v>
      </c>
      <c r="D68" s="120">
        <f>波及推計!D68</f>
        <v>98478</v>
      </c>
      <c r="E68" s="120">
        <f>波及推計!I68</f>
        <v>0</v>
      </c>
      <c r="F68" s="120">
        <f>波及推計!T68</f>
        <v>0</v>
      </c>
      <c r="G68" s="120">
        <f>波及推計!U68</f>
        <v>98478</v>
      </c>
      <c r="H68" s="120">
        <f>波及推計!L68</f>
        <v>46594.483101337399</v>
      </c>
      <c r="I68" s="120">
        <f>波及推計!M68</f>
        <v>0</v>
      </c>
      <c r="J68" s="120">
        <f>波及推計!V68</f>
        <v>0</v>
      </c>
      <c r="K68" s="120">
        <f>波及推計!W68</f>
        <v>46594.483101337399</v>
      </c>
      <c r="L68" s="120">
        <f>波及推計!P68</f>
        <v>28185.897022574827</v>
      </c>
      <c r="M68" s="120">
        <f>波及推計!Q68</f>
        <v>0</v>
      </c>
      <c r="N68" s="120">
        <f>波及推計!X68</f>
        <v>0</v>
      </c>
      <c r="O68" s="120">
        <f>波及推計!Y68</f>
        <v>28185.897022574827</v>
      </c>
      <c r="P68" s="120">
        <f>波及推計!AD68</f>
        <v>6821.1188849381506</v>
      </c>
      <c r="Q68" s="120">
        <f>波及推計!AI68</f>
        <v>4708.7633926047956</v>
      </c>
      <c r="S68" s="484">
        <f>波及推計!AM68</f>
        <v>38891.745812159359</v>
      </c>
      <c r="T68" s="481">
        <f>波及推計!AN68</f>
        <v>2562.4057156682939</v>
      </c>
    </row>
    <row r="69" spans="1:20" ht="18" customHeight="1" x14ac:dyDescent="0.2">
      <c r="A69" s="490">
        <v>63</v>
      </c>
      <c r="B69" s="122" t="s">
        <v>354</v>
      </c>
      <c r="C69" s="123" t="s">
        <v>229</v>
      </c>
      <c r="D69" s="120">
        <f>波及推計!D69</f>
        <v>0</v>
      </c>
      <c r="E69" s="120">
        <f>波及推計!I69</f>
        <v>1103.9144357730772</v>
      </c>
      <c r="F69" s="120">
        <f>波及推計!T69</f>
        <v>574.04874737584589</v>
      </c>
      <c r="G69" s="120">
        <f>波及推計!U69</f>
        <v>1677.9631831489232</v>
      </c>
      <c r="H69" s="120">
        <f>波及推計!L69</f>
        <v>0</v>
      </c>
      <c r="I69" s="120">
        <f>波及推計!M69</f>
        <v>529.65282159823266</v>
      </c>
      <c r="J69" s="120">
        <f>波及推計!V69</f>
        <v>275.42582009050585</v>
      </c>
      <c r="K69" s="120">
        <f>波及推計!W69</f>
        <v>805.07864168873857</v>
      </c>
      <c r="L69" s="120">
        <f>波及推計!P69</f>
        <v>0</v>
      </c>
      <c r="M69" s="120">
        <f>波及推計!Q69</f>
        <v>331.06901936176075</v>
      </c>
      <c r="N69" s="120">
        <f>波及推計!X69</f>
        <v>172.1598610371243</v>
      </c>
      <c r="O69" s="120">
        <f>波及推計!Y69</f>
        <v>503.22888039888511</v>
      </c>
      <c r="P69" s="120">
        <f>波及推計!AD69</f>
        <v>125.71468021237214</v>
      </c>
      <c r="Q69" s="120">
        <f>波及推計!AI69</f>
        <v>83.431951637354189</v>
      </c>
      <c r="S69" s="484">
        <f>波及推計!AM69</f>
        <v>1407.1368098566206</v>
      </c>
      <c r="T69" s="481">
        <f>波及推計!AN69</f>
        <v>94.627027543033421</v>
      </c>
    </row>
    <row r="70" spans="1:20" ht="18" customHeight="1" x14ac:dyDescent="0.2">
      <c r="A70" s="490">
        <v>64</v>
      </c>
      <c r="B70" s="122" t="s">
        <v>355</v>
      </c>
      <c r="C70" s="123" t="s">
        <v>356</v>
      </c>
      <c r="D70" s="120">
        <f>波及推計!D70</f>
        <v>48479</v>
      </c>
      <c r="E70" s="120">
        <f>波及推計!I70</f>
        <v>0</v>
      </c>
      <c r="F70" s="120">
        <f>波及推計!T70</f>
        <v>0</v>
      </c>
      <c r="G70" s="120">
        <f>波及推計!U70</f>
        <v>48479</v>
      </c>
      <c r="H70" s="120">
        <f>波及推計!L70</f>
        <v>24193.958085710059</v>
      </c>
      <c r="I70" s="120">
        <f>波及推計!M70</f>
        <v>0</v>
      </c>
      <c r="J70" s="120">
        <f>波及推計!V70</f>
        <v>0</v>
      </c>
      <c r="K70" s="120">
        <f>波及推計!W70</f>
        <v>24193.958085710059</v>
      </c>
      <c r="L70" s="120">
        <f>波及推計!P70</f>
        <v>14045.376554987897</v>
      </c>
      <c r="M70" s="120">
        <f>波及推計!Q70</f>
        <v>0</v>
      </c>
      <c r="N70" s="120">
        <f>波及推計!X70</f>
        <v>0</v>
      </c>
      <c r="O70" s="120">
        <f>波及推計!Y70</f>
        <v>14045.376554987897</v>
      </c>
      <c r="P70" s="120">
        <f>波及推計!AD70</f>
        <v>3682.8989836274845</v>
      </c>
      <c r="Q70" s="120">
        <f>波及推計!AI70</f>
        <v>2423.9545855566362</v>
      </c>
      <c r="S70" s="484">
        <f>波及推計!AM70</f>
        <v>135546.94710916674</v>
      </c>
      <c r="T70" s="481">
        <f>波及推計!AN70</f>
        <v>9290.7227259482315</v>
      </c>
    </row>
    <row r="71" spans="1:20" ht="18" customHeight="1" x14ac:dyDescent="0.2">
      <c r="A71" s="490">
        <v>65</v>
      </c>
      <c r="B71" s="122" t="s">
        <v>357</v>
      </c>
      <c r="C71" s="123" t="s">
        <v>358</v>
      </c>
      <c r="D71" s="120">
        <f>波及推計!D71</f>
        <v>103043</v>
      </c>
      <c r="E71" s="120">
        <f>波及推計!I71</f>
        <v>0</v>
      </c>
      <c r="F71" s="120">
        <f>波及推計!T71</f>
        <v>0</v>
      </c>
      <c r="G71" s="120">
        <f>波及推計!U71</f>
        <v>103043</v>
      </c>
      <c r="H71" s="120">
        <f>波及推計!L71</f>
        <v>54413.612810270257</v>
      </c>
      <c r="I71" s="120">
        <f>波及推計!M71</f>
        <v>0</v>
      </c>
      <c r="J71" s="120">
        <f>波及推計!V71</f>
        <v>0</v>
      </c>
      <c r="K71" s="120">
        <f>波及推計!W71</f>
        <v>54413.612810270257</v>
      </c>
      <c r="L71" s="120">
        <f>波及推計!P71</f>
        <v>36489.931711722485</v>
      </c>
      <c r="M71" s="120">
        <f>波及推計!Q71</f>
        <v>0</v>
      </c>
      <c r="N71" s="120">
        <f>波及推計!X71</f>
        <v>0</v>
      </c>
      <c r="O71" s="120">
        <f>波及推計!Y71</f>
        <v>36489.931711722485</v>
      </c>
      <c r="P71" s="120">
        <f>波及推計!AD71</f>
        <v>9126.5528868530382</v>
      </c>
      <c r="Q71" s="120">
        <f>波及推計!AI71</f>
        <v>6388.8015186322282</v>
      </c>
      <c r="S71" s="484">
        <f>波及推計!AM71</f>
        <v>122325.56062048228</v>
      </c>
      <c r="T71" s="481">
        <f>波及推計!AN71</f>
        <v>8328.3165584796297</v>
      </c>
    </row>
    <row r="72" spans="1:20" ht="18" customHeight="1" x14ac:dyDescent="0.2">
      <c r="A72" s="490">
        <v>66</v>
      </c>
      <c r="B72" s="122" t="s">
        <v>359</v>
      </c>
      <c r="C72" s="123" t="s">
        <v>573</v>
      </c>
      <c r="D72" s="120">
        <f>波及推計!D72</f>
        <v>0</v>
      </c>
      <c r="E72" s="120">
        <f>波及推計!I72</f>
        <v>3819.7241591351985</v>
      </c>
      <c r="F72" s="120">
        <f>波及推計!T72</f>
        <v>2388.2798008157592</v>
      </c>
      <c r="G72" s="120">
        <f>波及推計!U72</f>
        <v>6208.0039599509582</v>
      </c>
      <c r="H72" s="120">
        <f>波及推計!L72</f>
        <v>0</v>
      </c>
      <c r="I72" s="120">
        <f>波及推計!M72</f>
        <v>1788.0428111937476</v>
      </c>
      <c r="J72" s="120">
        <f>波及推計!V72</f>
        <v>1117.9724899126429</v>
      </c>
      <c r="K72" s="120">
        <f>波及推計!W72</f>
        <v>2906.0153011063908</v>
      </c>
      <c r="L72" s="120">
        <f>波及推計!P72</f>
        <v>0</v>
      </c>
      <c r="M72" s="120">
        <f>波及推計!Q72</f>
        <v>186.51722955749295</v>
      </c>
      <c r="N72" s="120">
        <f>波及推計!X72</f>
        <v>116.61976449030534</v>
      </c>
      <c r="O72" s="120">
        <f>波及推計!Y72</f>
        <v>303.13699404779828</v>
      </c>
      <c r="P72" s="120">
        <f>波及推計!AD72</f>
        <v>44.226170350516675</v>
      </c>
      <c r="Q72" s="120">
        <f>波及推計!AI72</f>
        <v>43.201442593542076</v>
      </c>
      <c r="S72" s="484">
        <f>波及推計!AM72</f>
        <v>2629879.3965774463</v>
      </c>
      <c r="T72" s="481">
        <f>波及推計!AN72</f>
        <v>131616.18006184296</v>
      </c>
    </row>
    <row r="73" spans="1:20" ht="18" customHeight="1" x14ac:dyDescent="0.2">
      <c r="A73" s="490">
        <v>67</v>
      </c>
      <c r="B73" s="122" t="s">
        <v>360</v>
      </c>
      <c r="C73" s="123" t="s">
        <v>230</v>
      </c>
      <c r="D73" s="120">
        <f>波及推計!D73</f>
        <v>0</v>
      </c>
      <c r="E73" s="120">
        <f>波及推計!I73</f>
        <v>507.63482033134471</v>
      </c>
      <c r="F73" s="120">
        <f>波及推計!T73</f>
        <v>416.73964989858644</v>
      </c>
      <c r="G73" s="120">
        <f>波及推計!U73</f>
        <v>924.37447022993115</v>
      </c>
      <c r="H73" s="120">
        <f>波及推計!L73</f>
        <v>0</v>
      </c>
      <c r="I73" s="120">
        <f>波及推計!M73</f>
        <v>131.11738567925187</v>
      </c>
      <c r="J73" s="120">
        <f>波及推計!V73</f>
        <v>107.64000264584571</v>
      </c>
      <c r="K73" s="120">
        <f>波及推計!W73</f>
        <v>238.75738832509759</v>
      </c>
      <c r="L73" s="120">
        <f>波及推計!P73</f>
        <v>0</v>
      </c>
      <c r="M73" s="120">
        <f>波及推計!Q73</f>
        <v>34.976117449171461</v>
      </c>
      <c r="N73" s="120">
        <f>波及推計!X73</f>
        <v>28.713426181177862</v>
      </c>
      <c r="O73" s="120">
        <f>波及推計!Y73</f>
        <v>63.68954363034932</v>
      </c>
      <c r="P73" s="120">
        <f>波及推計!AD73</f>
        <v>10.269012361527228</v>
      </c>
      <c r="Q73" s="120">
        <f>波及推計!AI73</f>
        <v>9.8536333773310822</v>
      </c>
      <c r="S73" s="484">
        <f>波及推計!AM73</f>
        <v>17068.539491559091</v>
      </c>
      <c r="T73" s="481">
        <f>波及推計!AN73</f>
        <v>885.50817179539604</v>
      </c>
    </row>
    <row r="74" spans="1:20" ht="18" customHeight="1" x14ac:dyDescent="0.2">
      <c r="A74" s="490">
        <v>68</v>
      </c>
      <c r="B74" s="122" t="s">
        <v>361</v>
      </c>
      <c r="C74" s="123" t="s">
        <v>231</v>
      </c>
      <c r="D74" s="120">
        <f>波及推計!D74</f>
        <v>0</v>
      </c>
      <c r="E74" s="120">
        <f>波及推計!I74</f>
        <v>499.2244242507299</v>
      </c>
      <c r="F74" s="120">
        <f>波及推計!T74</f>
        <v>634.12552610923979</v>
      </c>
      <c r="G74" s="120">
        <f>波及推計!U74</f>
        <v>1133.3499503599696</v>
      </c>
      <c r="H74" s="120">
        <f>波及推計!L74</f>
        <v>0</v>
      </c>
      <c r="I74" s="120">
        <f>波及推計!M74</f>
        <v>238.02095305974768</v>
      </c>
      <c r="J74" s="120">
        <f>波及推計!V74</f>
        <v>302.33929822357743</v>
      </c>
      <c r="K74" s="120">
        <f>波及推計!W74</f>
        <v>540.36025128332506</v>
      </c>
      <c r="L74" s="120">
        <f>波及推計!P74</f>
        <v>0</v>
      </c>
      <c r="M74" s="120">
        <f>波及推計!Q74</f>
        <v>50.039126925185471</v>
      </c>
      <c r="N74" s="120">
        <f>波及推計!X74</f>
        <v>63.560767755112238</v>
      </c>
      <c r="O74" s="120">
        <f>波及推計!Y74</f>
        <v>113.59989468029771</v>
      </c>
      <c r="P74" s="120">
        <f>波及推計!AD74</f>
        <v>21.149443505971657</v>
      </c>
      <c r="Q74" s="120">
        <f>波及推計!AI74</f>
        <v>21.098159695336417</v>
      </c>
      <c r="S74" s="484">
        <f>波及推計!AM74</f>
        <v>4060.9368785574698</v>
      </c>
      <c r="T74" s="481">
        <f>波及推計!AN74</f>
        <v>210.54708027131497</v>
      </c>
    </row>
    <row r="75" spans="1:20" ht="18" customHeight="1" x14ac:dyDescent="0.2">
      <c r="A75" s="490">
        <v>69</v>
      </c>
      <c r="B75" s="122" t="s">
        <v>362</v>
      </c>
      <c r="C75" s="123" t="s">
        <v>232</v>
      </c>
      <c r="D75" s="120">
        <f>波及推計!D75</f>
        <v>0</v>
      </c>
      <c r="E75" s="120">
        <f>波及推計!I75</f>
        <v>1288.5524695012311</v>
      </c>
      <c r="F75" s="120">
        <f>波及推計!T75</f>
        <v>483.47840191358995</v>
      </c>
      <c r="G75" s="120">
        <f>波及推計!U75</f>
        <v>1772.0308714148211</v>
      </c>
      <c r="H75" s="120">
        <f>波及推計!L75</f>
        <v>0</v>
      </c>
      <c r="I75" s="120">
        <f>波及推計!M75</f>
        <v>837.30470908843643</v>
      </c>
      <c r="J75" s="120">
        <f>波及推計!V75</f>
        <v>314.16550916354731</v>
      </c>
      <c r="K75" s="120">
        <f>波及推計!W75</f>
        <v>1151.4702182519839</v>
      </c>
      <c r="L75" s="120">
        <f>波及推計!P75</f>
        <v>0</v>
      </c>
      <c r="M75" s="120">
        <f>波及推計!Q75</f>
        <v>510.74898500184889</v>
      </c>
      <c r="N75" s="120">
        <f>波及推計!X75</f>
        <v>191.63837631172697</v>
      </c>
      <c r="O75" s="120">
        <f>波及推計!Y75</f>
        <v>702.38736131357587</v>
      </c>
      <c r="P75" s="120">
        <f>波及推計!AD75</f>
        <v>157.82069134587391</v>
      </c>
      <c r="Q75" s="120">
        <f>波及推計!AI75</f>
        <v>141.9649294989089</v>
      </c>
      <c r="S75" s="484">
        <f>波及推計!AM75</f>
        <v>38550.704915279173</v>
      </c>
      <c r="T75" s="481">
        <f>波及推計!AN75</f>
        <v>1233.8801280247762</v>
      </c>
    </row>
    <row r="76" spans="1:20" ht="18" customHeight="1" x14ac:dyDescent="0.2">
      <c r="A76" s="490">
        <v>70</v>
      </c>
      <c r="B76" s="122" t="s">
        <v>363</v>
      </c>
      <c r="C76" s="123" t="s">
        <v>2</v>
      </c>
      <c r="D76" s="120">
        <f>波及推計!D76</f>
        <v>0</v>
      </c>
      <c r="E76" s="120">
        <f>波及推計!I76</f>
        <v>12955.450640388528</v>
      </c>
      <c r="F76" s="120">
        <f>波及推計!T76</f>
        <v>11844.804962517343</v>
      </c>
      <c r="G76" s="120">
        <f>波及推計!U76</f>
        <v>24800.255602905869</v>
      </c>
      <c r="H76" s="120">
        <f>波及推計!L76</f>
        <v>0</v>
      </c>
      <c r="I76" s="120">
        <f>波及推計!M76</f>
        <v>9118.0201784031215</v>
      </c>
      <c r="J76" s="120">
        <f>波及推計!V76</f>
        <v>8336.3499777298111</v>
      </c>
      <c r="K76" s="120">
        <f>波及推計!W76</f>
        <v>17454.370156132929</v>
      </c>
      <c r="L76" s="120">
        <f>波及推計!P76</f>
        <v>0</v>
      </c>
      <c r="M76" s="120">
        <f>波及推計!Q76</f>
        <v>4761.3690055140069</v>
      </c>
      <c r="N76" s="120">
        <f>波及推計!X76</f>
        <v>4353.1860674201325</v>
      </c>
      <c r="O76" s="120">
        <f>波及推計!Y76</f>
        <v>9114.5550729341394</v>
      </c>
      <c r="P76" s="120">
        <f>波及推計!AD76</f>
        <v>3110.567771737602</v>
      </c>
      <c r="Q76" s="120">
        <f>波及推計!AI76</f>
        <v>2687.5139903037707</v>
      </c>
      <c r="S76" s="484">
        <f>波及推計!AM76</f>
        <v>22447.970374224857</v>
      </c>
      <c r="T76" s="481">
        <f>波及推計!AN76</f>
        <v>1408.0105628095787</v>
      </c>
    </row>
    <row r="77" spans="1:20" ht="18" customHeight="1" x14ac:dyDescent="0.2">
      <c r="A77" s="490">
        <v>71</v>
      </c>
      <c r="B77" s="122" t="s">
        <v>364</v>
      </c>
      <c r="C77" s="123" t="s">
        <v>3</v>
      </c>
      <c r="D77" s="120">
        <f>波及推計!D77</f>
        <v>0</v>
      </c>
      <c r="E77" s="120">
        <f>波及推計!I77</f>
        <v>6488.8315063528371</v>
      </c>
      <c r="F77" s="120">
        <f>波及推計!T77</f>
        <v>5378.7651293719191</v>
      </c>
      <c r="G77" s="120">
        <f>波及推計!U77</f>
        <v>11867.596635724756</v>
      </c>
      <c r="H77" s="120">
        <f>波及推計!L77</f>
        <v>0</v>
      </c>
      <c r="I77" s="120">
        <f>波及推計!M77</f>
        <v>4114.7130292487227</v>
      </c>
      <c r="J77" s="120">
        <f>波及推計!V77</f>
        <v>3410.7951389132395</v>
      </c>
      <c r="K77" s="120">
        <f>波及推計!W77</f>
        <v>7525.5081681619622</v>
      </c>
      <c r="L77" s="120">
        <f>波及推計!P77</f>
        <v>0</v>
      </c>
      <c r="M77" s="120">
        <f>波及推計!Q77</f>
        <v>1625.4053154614135</v>
      </c>
      <c r="N77" s="120">
        <f>波及推計!X77</f>
        <v>1347.3417245216142</v>
      </c>
      <c r="O77" s="120">
        <f>波及推計!Y77</f>
        <v>2972.7470399830277</v>
      </c>
      <c r="P77" s="120">
        <f>波及推計!AD77</f>
        <v>557.69456973070442</v>
      </c>
      <c r="Q77" s="120">
        <f>波及推計!AI77</f>
        <v>525.06108256242032</v>
      </c>
      <c r="S77" s="484">
        <f>波及推計!AM77</f>
        <v>1284.6860630617268</v>
      </c>
      <c r="T77" s="481">
        <f>波及推計!AN77</f>
        <v>70.746375698787645</v>
      </c>
    </row>
    <row r="78" spans="1:20" ht="18" customHeight="1" x14ac:dyDescent="0.2">
      <c r="A78" s="490">
        <v>72</v>
      </c>
      <c r="B78" s="122" t="s">
        <v>365</v>
      </c>
      <c r="C78" s="123" t="s">
        <v>233</v>
      </c>
      <c r="D78" s="120">
        <f>波及推計!D78</f>
        <v>0</v>
      </c>
      <c r="E78" s="120">
        <f>波及推計!I78</f>
        <v>3465.8529070211348</v>
      </c>
      <c r="F78" s="120">
        <f>波及推計!T78</f>
        <v>2146.7382070648268</v>
      </c>
      <c r="G78" s="120">
        <f>波及推計!U78</f>
        <v>5612.5911140859616</v>
      </c>
      <c r="H78" s="120">
        <f>波及推計!L78</f>
        <v>0</v>
      </c>
      <c r="I78" s="120">
        <f>波及推計!M78</f>
        <v>2497.1537514000338</v>
      </c>
      <c r="J78" s="120">
        <f>波及推計!V78</f>
        <v>1546.7290479021547</v>
      </c>
      <c r="K78" s="120">
        <f>波及推計!W78</f>
        <v>4043.8827993021882</v>
      </c>
      <c r="L78" s="120">
        <f>波及推計!P78</f>
        <v>0</v>
      </c>
      <c r="M78" s="120">
        <f>波及推計!Q78</f>
        <v>566.07756287915981</v>
      </c>
      <c r="N78" s="120">
        <f>波及推計!X78</f>
        <v>350.62663217271501</v>
      </c>
      <c r="O78" s="120">
        <f>波及推計!Y78</f>
        <v>916.70419505187488</v>
      </c>
      <c r="P78" s="120">
        <f>波及推計!AD78</f>
        <v>221.3332843415937</v>
      </c>
      <c r="Q78" s="120">
        <f>波及推計!AI78</f>
        <v>146.44192406411662</v>
      </c>
      <c r="S78" s="484">
        <f>波及推計!AM78</f>
        <v>4779.8351031930843</v>
      </c>
      <c r="T78" s="481">
        <f>波及推計!AN78</f>
        <v>254.90868911988997</v>
      </c>
    </row>
    <row r="79" spans="1:20" ht="18" customHeight="1" x14ac:dyDescent="0.2">
      <c r="A79" s="490">
        <v>73</v>
      </c>
      <c r="B79" s="122" t="s">
        <v>366</v>
      </c>
      <c r="C79" s="123" t="s">
        <v>234</v>
      </c>
      <c r="D79" s="120">
        <f>波及推計!D79</f>
        <v>0</v>
      </c>
      <c r="E79" s="120">
        <f>波及推計!I79</f>
        <v>0</v>
      </c>
      <c r="F79" s="120">
        <f>波及推計!T79</f>
        <v>3060.3923726767616</v>
      </c>
      <c r="G79" s="120">
        <f>波及推計!U79</f>
        <v>3060.3923726767616</v>
      </c>
      <c r="H79" s="120">
        <f>波及推計!L79</f>
        <v>0</v>
      </c>
      <c r="I79" s="120">
        <f>波及推計!M79</f>
        <v>0</v>
      </c>
      <c r="J79" s="120">
        <f>波及推計!V79</f>
        <v>1969.8595771020323</v>
      </c>
      <c r="K79" s="120">
        <f>波及推計!W79</f>
        <v>1969.8595771020323</v>
      </c>
      <c r="L79" s="120">
        <f>波及推計!P79</f>
        <v>0</v>
      </c>
      <c r="M79" s="120">
        <f>波及推計!Q79</f>
        <v>0</v>
      </c>
      <c r="N79" s="120">
        <f>波及推計!X79</f>
        <v>279.74795031914641</v>
      </c>
      <c r="O79" s="120">
        <f>波及推計!Y79</f>
        <v>279.74795031914641</v>
      </c>
      <c r="P79" s="120">
        <f>波及推計!AD79</f>
        <v>21.91591179499952</v>
      </c>
      <c r="Q79" s="120">
        <f>波及推計!AI79</f>
        <v>8.5623118254362236</v>
      </c>
      <c r="S79" s="484">
        <f>波及推計!AM79</f>
        <v>371.12519967852791</v>
      </c>
      <c r="T79" s="481">
        <f>波及推計!AN79</f>
        <v>22.348420545741849</v>
      </c>
    </row>
    <row r="80" spans="1:20" ht="18" customHeight="1" x14ac:dyDescent="0.2">
      <c r="A80" s="490">
        <v>74</v>
      </c>
      <c r="B80" s="122" t="s">
        <v>367</v>
      </c>
      <c r="C80" s="123" t="s">
        <v>368</v>
      </c>
      <c r="D80" s="120">
        <f>波及推計!D80</f>
        <v>0</v>
      </c>
      <c r="E80" s="120">
        <f>波及推計!I80</f>
        <v>0</v>
      </c>
      <c r="F80" s="120">
        <f>波及推計!T80</f>
        <v>10726.78278631564</v>
      </c>
      <c r="G80" s="120">
        <f>波及推計!U80</f>
        <v>10726.78278631564</v>
      </c>
      <c r="H80" s="120">
        <f>波及推計!L80</f>
        <v>0</v>
      </c>
      <c r="I80" s="120">
        <f>波及推計!M80</f>
        <v>0</v>
      </c>
      <c r="J80" s="120">
        <f>波及推計!V80</f>
        <v>9557.117354874279</v>
      </c>
      <c r="K80" s="120">
        <f>波及推計!W80</f>
        <v>9557.117354874279</v>
      </c>
      <c r="L80" s="120">
        <f>波及推計!P80</f>
        <v>0</v>
      </c>
      <c r="M80" s="120">
        <f>波及推計!Q80</f>
        <v>0</v>
      </c>
      <c r="N80" s="120">
        <f>波及推計!X80</f>
        <v>0</v>
      </c>
      <c r="O80" s="120">
        <f>波及推計!Y80</f>
        <v>0</v>
      </c>
      <c r="P80" s="120">
        <f>波及推計!AD80</f>
        <v>76.815616606344165</v>
      </c>
      <c r="Q80" s="120">
        <f>波及推計!AI80</f>
        <v>30.011159139907736</v>
      </c>
      <c r="S80" s="484">
        <f>波及推計!AM80</f>
        <v>0.13157881595553819</v>
      </c>
      <c r="T80" s="481">
        <f>波及推計!AN80</f>
        <v>0</v>
      </c>
    </row>
    <row r="81" spans="1:20" ht="18" customHeight="1" x14ac:dyDescent="0.2">
      <c r="A81" s="490">
        <v>75</v>
      </c>
      <c r="B81" s="122" t="s">
        <v>369</v>
      </c>
      <c r="C81" s="123" t="s">
        <v>235</v>
      </c>
      <c r="D81" s="120">
        <f>波及推計!D81</f>
        <v>0</v>
      </c>
      <c r="E81" s="120">
        <f>波及推計!I81</f>
        <v>651.50872368833518</v>
      </c>
      <c r="F81" s="120">
        <f>波及推計!T81</f>
        <v>695.37656362638995</v>
      </c>
      <c r="G81" s="120">
        <f>波及推計!U81</f>
        <v>1346.8852873147252</v>
      </c>
      <c r="H81" s="120">
        <f>波及推計!L81</f>
        <v>0</v>
      </c>
      <c r="I81" s="120">
        <f>波及推計!M81</f>
        <v>426.07739366459901</v>
      </c>
      <c r="J81" s="120">
        <f>波及推計!V81</f>
        <v>454.76633400708249</v>
      </c>
      <c r="K81" s="120">
        <f>波及推計!W81</f>
        <v>880.84372767168156</v>
      </c>
      <c r="L81" s="120">
        <f>波及推計!P81</f>
        <v>0</v>
      </c>
      <c r="M81" s="120">
        <f>波及推計!Q81</f>
        <v>151.22691970801469</v>
      </c>
      <c r="N81" s="120">
        <f>波及推計!X81</f>
        <v>161.40943617612845</v>
      </c>
      <c r="O81" s="120">
        <f>波及推計!Y81</f>
        <v>312.63635588414314</v>
      </c>
      <c r="P81" s="120">
        <f>波及推計!AD81</f>
        <v>50.933672979458315</v>
      </c>
      <c r="Q81" s="120">
        <f>波及推計!AI81</f>
        <v>50.6371593764026</v>
      </c>
      <c r="S81" s="484">
        <f>波及推計!AM81</f>
        <v>1947.327808553254</v>
      </c>
      <c r="T81" s="481">
        <f>波及推計!AN81</f>
        <v>133.83661707792149</v>
      </c>
    </row>
    <row r="82" spans="1:20" ht="18" customHeight="1" x14ac:dyDescent="0.2">
      <c r="A82" s="490">
        <v>76</v>
      </c>
      <c r="B82" s="122" t="s">
        <v>370</v>
      </c>
      <c r="C82" s="123" t="s">
        <v>371</v>
      </c>
      <c r="D82" s="120">
        <f>波及推計!D82</f>
        <v>0</v>
      </c>
      <c r="E82" s="120">
        <f>波及推計!I82</f>
        <v>6739.5971574772784</v>
      </c>
      <c r="F82" s="120">
        <f>波及推計!T82</f>
        <v>1558.9049391442611</v>
      </c>
      <c r="G82" s="120">
        <f>波及推計!U82</f>
        <v>8298.5020966215397</v>
      </c>
      <c r="H82" s="120">
        <f>波及推計!L82</f>
        <v>0</v>
      </c>
      <c r="I82" s="120">
        <f>波及推計!M82</f>
        <v>5257.9567710661431</v>
      </c>
      <c r="J82" s="120">
        <f>波及推計!V82</f>
        <v>1216.1935778503027</v>
      </c>
      <c r="K82" s="120">
        <f>波及推計!W82</f>
        <v>6474.1503489164461</v>
      </c>
      <c r="L82" s="120">
        <f>波及推計!P82</f>
        <v>0</v>
      </c>
      <c r="M82" s="120">
        <f>波及推計!Q82</f>
        <v>3339.6026499384438</v>
      </c>
      <c r="N82" s="120">
        <f>波及推計!X82</f>
        <v>772.46798942461191</v>
      </c>
      <c r="O82" s="120">
        <f>波及推計!Y82</f>
        <v>4112.0706393630562</v>
      </c>
      <c r="P82" s="120">
        <f>波及推計!AD82</f>
        <v>739.77196287821653</v>
      </c>
      <c r="Q82" s="120">
        <f>波及推計!AI82</f>
        <v>671.88391605888887</v>
      </c>
      <c r="S82" s="484">
        <f>波及推計!AM82</f>
        <v>351553.07632385154</v>
      </c>
      <c r="T82" s="481">
        <f>波及推計!AN82</f>
        <v>24095.237256375021</v>
      </c>
    </row>
    <row r="83" spans="1:20" ht="18" customHeight="1" x14ac:dyDescent="0.2">
      <c r="A83" s="490">
        <v>77</v>
      </c>
      <c r="B83" s="122" t="s">
        <v>372</v>
      </c>
      <c r="C83" s="123" t="s">
        <v>236</v>
      </c>
      <c r="D83" s="120">
        <f>波及推計!D83</f>
        <v>0</v>
      </c>
      <c r="E83" s="120">
        <f>波及推計!I83</f>
        <v>4491.2490803072888</v>
      </c>
      <c r="F83" s="120">
        <f>波及推計!T83</f>
        <v>887.52890576749417</v>
      </c>
      <c r="G83" s="120">
        <f>波及推計!U83</f>
        <v>5378.7779860747833</v>
      </c>
      <c r="H83" s="120">
        <f>波及推計!L83</f>
        <v>0</v>
      </c>
      <c r="I83" s="120">
        <f>波及推計!M83</f>
        <v>0</v>
      </c>
      <c r="J83" s="120">
        <f>波及推計!V83</f>
        <v>0</v>
      </c>
      <c r="K83" s="120">
        <f>波及推計!W83</f>
        <v>0</v>
      </c>
      <c r="L83" s="120">
        <f>波及推計!P83</f>
        <v>0</v>
      </c>
      <c r="M83" s="120">
        <f>波及推計!Q83</f>
        <v>0</v>
      </c>
      <c r="N83" s="120">
        <f>波及推計!X83</f>
        <v>0</v>
      </c>
      <c r="O83" s="120">
        <f>波及推計!Y83</f>
        <v>0</v>
      </c>
      <c r="P83" s="120">
        <f>波及推計!AD83</f>
        <v>479.49276807717155</v>
      </c>
      <c r="Q83" s="120">
        <f>波及推計!AI83</f>
        <v>435.48960433855171</v>
      </c>
      <c r="S83" s="484">
        <f>波及推計!AM83</f>
        <v>503043.28904303565</v>
      </c>
      <c r="T83" s="481">
        <f>波及推計!AN83</f>
        <v>34252.235831029328</v>
      </c>
    </row>
    <row r="84" spans="1:20" ht="18" customHeight="1" x14ac:dyDescent="0.2">
      <c r="A84" s="490">
        <v>78</v>
      </c>
      <c r="B84" s="122" t="s">
        <v>373</v>
      </c>
      <c r="C84" s="123" t="s">
        <v>237</v>
      </c>
      <c r="D84" s="120">
        <f>波及推計!D84</f>
        <v>0</v>
      </c>
      <c r="E84" s="120">
        <f>波及推計!I84</f>
        <v>701.58454582704428</v>
      </c>
      <c r="F84" s="120">
        <f>波及推計!T84</f>
        <v>76.63691598892288</v>
      </c>
      <c r="G84" s="120">
        <f>波及推計!U84</f>
        <v>778.22146181596713</v>
      </c>
      <c r="H84" s="120">
        <f>波及推計!L84</f>
        <v>0</v>
      </c>
      <c r="I84" s="120">
        <f>波及推計!M84</f>
        <v>217.36026931603124</v>
      </c>
      <c r="J84" s="120">
        <f>波及推計!V84</f>
        <v>23.743140863038406</v>
      </c>
      <c r="K84" s="120">
        <f>波及推計!W84</f>
        <v>241.10341017906961</v>
      </c>
      <c r="L84" s="120">
        <f>波及推計!P84</f>
        <v>0</v>
      </c>
      <c r="M84" s="120">
        <f>波及推計!Q84</f>
        <v>91.766744669608698</v>
      </c>
      <c r="N84" s="120">
        <f>波及推計!X84</f>
        <v>10.024052473293013</v>
      </c>
      <c r="O84" s="120">
        <f>波及推計!Y84</f>
        <v>101.79079714290171</v>
      </c>
      <c r="P84" s="120">
        <f>波及推計!AD84</f>
        <v>18.415579357808177</v>
      </c>
      <c r="Q84" s="120">
        <f>波及推計!AI84</f>
        <v>17.138461427496171</v>
      </c>
      <c r="S84" s="484">
        <f>波及推計!AM84</f>
        <v>18180.234772840635</v>
      </c>
      <c r="T84" s="481">
        <f>波及推計!AN84</f>
        <v>1317.0039649018131</v>
      </c>
    </row>
    <row r="85" spans="1:20" ht="18" customHeight="1" x14ac:dyDescent="0.2">
      <c r="A85" s="490">
        <v>79</v>
      </c>
      <c r="B85" s="122" t="s">
        <v>374</v>
      </c>
      <c r="C85" s="123" t="s">
        <v>238</v>
      </c>
      <c r="D85" s="120">
        <f>波及推計!D85</f>
        <v>0</v>
      </c>
      <c r="E85" s="120">
        <f>波及推計!I85</f>
        <v>176.71903943407844</v>
      </c>
      <c r="F85" s="120">
        <f>波及推計!T85</f>
        <v>145.87231946240101</v>
      </c>
      <c r="G85" s="120">
        <f>波及推計!U85</f>
        <v>322.59135889647945</v>
      </c>
      <c r="H85" s="120">
        <f>波及推計!L85</f>
        <v>0</v>
      </c>
      <c r="I85" s="120">
        <f>波及推計!M85</f>
        <v>41.737641293143795</v>
      </c>
      <c r="J85" s="120">
        <f>波及推計!V85</f>
        <v>34.452238784331541</v>
      </c>
      <c r="K85" s="120">
        <f>波及推計!W85</f>
        <v>76.189880077475337</v>
      </c>
      <c r="L85" s="120">
        <f>波及推計!P85</f>
        <v>0</v>
      </c>
      <c r="M85" s="120">
        <f>波及推計!Q85</f>
        <v>29.154724734031994</v>
      </c>
      <c r="N85" s="120">
        <f>波及推計!X85</f>
        <v>24.065699620484459</v>
      </c>
      <c r="O85" s="120">
        <f>波及推計!Y85</f>
        <v>53.220424354516453</v>
      </c>
      <c r="P85" s="120">
        <f>波及推計!AD85</f>
        <v>7.01260767693456</v>
      </c>
      <c r="Q85" s="120">
        <f>波及推計!AI85</f>
        <v>6.9343139178950413</v>
      </c>
      <c r="S85" s="484">
        <f>波及推計!AM85</f>
        <v>9337.2930649808131</v>
      </c>
      <c r="T85" s="481">
        <f>波及推計!AN85</f>
        <v>636.09291291643876</v>
      </c>
    </row>
    <row r="86" spans="1:20" ht="18" customHeight="1" x14ac:dyDescent="0.2">
      <c r="A86" s="490">
        <v>80</v>
      </c>
      <c r="B86" s="122" t="s">
        <v>375</v>
      </c>
      <c r="C86" s="123" t="s">
        <v>376</v>
      </c>
      <c r="D86" s="120">
        <f>波及推計!D86</f>
        <v>0</v>
      </c>
      <c r="E86" s="120">
        <f>波及推計!I86</f>
        <v>359.36061740623819</v>
      </c>
      <c r="F86" s="120">
        <f>波及推計!T86</f>
        <v>75.915528244063907</v>
      </c>
      <c r="G86" s="120">
        <f>波及推計!U86</f>
        <v>435.27614565030211</v>
      </c>
      <c r="H86" s="120">
        <f>波及推計!L86</f>
        <v>0</v>
      </c>
      <c r="I86" s="120">
        <f>波及推計!M86</f>
        <v>245.13489094319235</v>
      </c>
      <c r="J86" s="120">
        <f>波及推計!V86</f>
        <v>51.785153507698752</v>
      </c>
      <c r="K86" s="120">
        <f>波及推計!W86</f>
        <v>296.92004445089111</v>
      </c>
      <c r="L86" s="120">
        <f>波及推計!P86</f>
        <v>0</v>
      </c>
      <c r="M86" s="120">
        <f>波及推計!Q86</f>
        <v>138.03258434782055</v>
      </c>
      <c r="N86" s="120">
        <f>波及推計!X86</f>
        <v>29.159613068597206</v>
      </c>
      <c r="O86" s="120">
        <f>波及推計!Y86</f>
        <v>167.19219741641774</v>
      </c>
      <c r="P86" s="120">
        <f>波及推計!AD86</f>
        <v>42.462957387447474</v>
      </c>
      <c r="Q86" s="120">
        <f>波及推計!AI86</f>
        <v>40.407104645643287</v>
      </c>
      <c r="S86" s="484">
        <f>波及推計!AM86</f>
        <v>9602.048980483296</v>
      </c>
      <c r="T86" s="481">
        <f>波及推計!AN86</f>
        <v>661.24865821762637</v>
      </c>
    </row>
    <row r="87" spans="1:20" ht="18" customHeight="1" x14ac:dyDescent="0.2">
      <c r="A87" s="490">
        <v>81</v>
      </c>
      <c r="B87" s="122" t="s">
        <v>377</v>
      </c>
      <c r="C87" s="123" t="s">
        <v>239</v>
      </c>
      <c r="D87" s="120">
        <f>波及推計!D87</f>
        <v>0</v>
      </c>
      <c r="E87" s="120">
        <f>波及推計!I87</f>
        <v>1099.1375821818735</v>
      </c>
      <c r="F87" s="120">
        <f>波及推計!T87</f>
        <v>280.70670124692623</v>
      </c>
      <c r="G87" s="120">
        <f>波及推計!U87</f>
        <v>1379.8442834287998</v>
      </c>
      <c r="H87" s="120">
        <f>波及推計!L87</f>
        <v>0</v>
      </c>
      <c r="I87" s="120">
        <f>波及推計!M87</f>
        <v>660.94701407505511</v>
      </c>
      <c r="J87" s="120">
        <f>波及推計!V87</f>
        <v>168.79802767886301</v>
      </c>
      <c r="K87" s="120">
        <f>波及推計!W87</f>
        <v>829.74504175391814</v>
      </c>
      <c r="L87" s="120">
        <f>波及推計!P87</f>
        <v>0</v>
      </c>
      <c r="M87" s="120">
        <f>波及推計!Q87</f>
        <v>297.19531923586698</v>
      </c>
      <c r="N87" s="120">
        <f>波及推計!X87</f>
        <v>75.900159398719524</v>
      </c>
      <c r="O87" s="120">
        <f>波及推計!Y87</f>
        <v>373.09547863458653</v>
      </c>
      <c r="P87" s="120">
        <f>波及推計!AD87</f>
        <v>91.242098798557379</v>
      </c>
      <c r="Q87" s="120">
        <f>波及推計!AI87</f>
        <v>88.329924106810381</v>
      </c>
      <c r="S87" s="484">
        <f>波及推計!AM87</f>
        <v>3199.4841103871095</v>
      </c>
      <c r="T87" s="481">
        <f>波及推計!AN87</f>
        <v>216.69432944074273</v>
      </c>
    </row>
    <row r="88" spans="1:20" ht="18" customHeight="1" x14ac:dyDescent="0.2">
      <c r="A88" s="490">
        <v>82</v>
      </c>
      <c r="B88" s="122" t="s">
        <v>378</v>
      </c>
      <c r="C88" s="123" t="s">
        <v>379</v>
      </c>
      <c r="D88" s="120">
        <f>波及推計!D88</f>
        <v>0</v>
      </c>
      <c r="E88" s="120">
        <f>波及推計!I88</f>
        <v>1156.4820058387913</v>
      </c>
      <c r="F88" s="120">
        <f>波及推計!T88</f>
        <v>836.63257929111683</v>
      </c>
      <c r="G88" s="120">
        <f>波及推計!U88</f>
        <v>1993.1145851299082</v>
      </c>
      <c r="H88" s="120">
        <f>波及推計!L88</f>
        <v>0</v>
      </c>
      <c r="I88" s="120">
        <f>波及推計!M88</f>
        <v>691.11961640616676</v>
      </c>
      <c r="J88" s="120">
        <f>波及推計!V88</f>
        <v>499.97594805048698</v>
      </c>
      <c r="K88" s="120">
        <f>波及推計!W88</f>
        <v>1191.0955644566538</v>
      </c>
      <c r="L88" s="120">
        <f>波及推計!P88</f>
        <v>0</v>
      </c>
      <c r="M88" s="120">
        <f>波及推計!Q88</f>
        <v>263.92498858217584</v>
      </c>
      <c r="N88" s="120">
        <f>波及推計!X88</f>
        <v>190.93098104603285</v>
      </c>
      <c r="O88" s="120">
        <f>波及推計!Y88</f>
        <v>454.8559696282087</v>
      </c>
      <c r="P88" s="120">
        <f>波及推計!AD88</f>
        <v>118.25532356190195</v>
      </c>
      <c r="Q88" s="120">
        <f>波及推計!AI88</f>
        <v>90.541999278098231</v>
      </c>
      <c r="S88" s="484">
        <f>波及推計!AM88</f>
        <v>4509.9400917244911</v>
      </c>
      <c r="T88" s="481">
        <f>波及推計!AN88</f>
        <v>305.03972414305952</v>
      </c>
    </row>
    <row r="89" spans="1:20" ht="18" customHeight="1" x14ac:dyDescent="0.2">
      <c r="A89" s="490">
        <v>83</v>
      </c>
      <c r="B89" s="122" t="s">
        <v>380</v>
      </c>
      <c r="C89" s="123" t="s">
        <v>381</v>
      </c>
      <c r="D89" s="120">
        <f>波及推計!D89</f>
        <v>0</v>
      </c>
      <c r="E89" s="120">
        <f>波及推計!I89</f>
        <v>286.47775828624589</v>
      </c>
      <c r="F89" s="120">
        <f>波及推計!T89</f>
        <v>144.71573544943061</v>
      </c>
      <c r="G89" s="120">
        <f>波及推計!U89</f>
        <v>431.1934937356765</v>
      </c>
      <c r="H89" s="120">
        <f>波及推計!L89</f>
        <v>0</v>
      </c>
      <c r="I89" s="120">
        <f>波及推計!M89</f>
        <v>223.95144151822117</v>
      </c>
      <c r="J89" s="120">
        <f>波及推計!V89</f>
        <v>113.13024005125892</v>
      </c>
      <c r="K89" s="120">
        <f>波及推計!W89</f>
        <v>337.08168156948011</v>
      </c>
      <c r="L89" s="120">
        <f>波及推計!P89</f>
        <v>0</v>
      </c>
      <c r="M89" s="120">
        <f>波及推計!Q89</f>
        <v>142.3843487643482</v>
      </c>
      <c r="N89" s="120">
        <f>波及推計!X89</f>
        <v>71.926197241924442</v>
      </c>
      <c r="O89" s="120">
        <f>波及推計!Y89</f>
        <v>214.31054600627263</v>
      </c>
      <c r="P89" s="120">
        <f>波及推計!AD89</f>
        <v>50.269298327462401</v>
      </c>
      <c r="Q89" s="120">
        <f>波及推計!AI89</f>
        <v>49.670365336589008</v>
      </c>
      <c r="S89" s="484">
        <f>波及推計!AM89</f>
        <v>544.76957420132953</v>
      </c>
      <c r="T89" s="481">
        <f>波及推計!AN89</f>
        <v>33.268385599793959</v>
      </c>
    </row>
    <row r="90" spans="1:20" ht="18" customHeight="1" x14ac:dyDescent="0.2">
      <c r="A90" s="490">
        <v>84</v>
      </c>
      <c r="B90" s="122" t="s">
        <v>382</v>
      </c>
      <c r="C90" s="123" t="s">
        <v>383</v>
      </c>
      <c r="D90" s="120">
        <f>波及推計!D90</f>
        <v>0</v>
      </c>
      <c r="E90" s="120">
        <f>波及推計!I90</f>
        <v>2496.3435334475562</v>
      </c>
      <c r="F90" s="120">
        <f>波及推計!T90</f>
        <v>2883.3143294560855</v>
      </c>
      <c r="G90" s="120">
        <f>波及推計!U90</f>
        <v>5379.6578629036412</v>
      </c>
      <c r="H90" s="120">
        <f>波及推計!L90</f>
        <v>0</v>
      </c>
      <c r="I90" s="120">
        <f>波及推計!M90</f>
        <v>1127.2560058900078</v>
      </c>
      <c r="J90" s="120">
        <f>波及推計!V90</f>
        <v>1301.9976422313091</v>
      </c>
      <c r="K90" s="120">
        <f>波及推計!W90</f>
        <v>2429.2536481213165</v>
      </c>
      <c r="L90" s="120">
        <f>波及推計!P90</f>
        <v>0</v>
      </c>
      <c r="M90" s="120">
        <f>波及推計!Q90</f>
        <v>142.90345319531826</v>
      </c>
      <c r="N90" s="120">
        <f>波及推計!X90</f>
        <v>165.05563789843441</v>
      </c>
      <c r="O90" s="120">
        <f>波及推計!Y90</f>
        <v>307.95909109375265</v>
      </c>
      <c r="P90" s="120">
        <f>波及推計!AD90</f>
        <v>47.487489621299183</v>
      </c>
      <c r="Q90" s="120">
        <f>波及推計!AI90</f>
        <v>45.729692571230146</v>
      </c>
      <c r="S90" s="484">
        <f>波及推計!AM90</f>
        <v>593.25516230026597</v>
      </c>
      <c r="T90" s="481">
        <f>波及推計!AN90</f>
        <v>31.335261546196172</v>
      </c>
    </row>
    <row r="91" spans="1:20" ht="18" customHeight="1" x14ac:dyDescent="0.2">
      <c r="A91" s="490">
        <v>85</v>
      </c>
      <c r="B91" s="122" t="s">
        <v>384</v>
      </c>
      <c r="C91" s="123" t="s">
        <v>240</v>
      </c>
      <c r="D91" s="120">
        <f>波及推計!D91</f>
        <v>0</v>
      </c>
      <c r="E91" s="120">
        <f>波及推計!I91</f>
        <v>465.34472394461579</v>
      </c>
      <c r="F91" s="120">
        <f>波及推計!T91</f>
        <v>588.16201588405374</v>
      </c>
      <c r="G91" s="120">
        <f>波及推計!U91</f>
        <v>1053.5067398286697</v>
      </c>
      <c r="H91" s="120">
        <f>波及推計!L91</f>
        <v>0</v>
      </c>
      <c r="I91" s="120">
        <f>波及推計!M91</f>
        <v>213.63359769620558</v>
      </c>
      <c r="J91" s="120">
        <f>波及推計!V91</f>
        <v>270.0173892946467</v>
      </c>
      <c r="K91" s="120">
        <f>波及推計!W91</f>
        <v>483.65098699085235</v>
      </c>
      <c r="L91" s="120">
        <f>波及推計!P91</f>
        <v>0</v>
      </c>
      <c r="M91" s="120">
        <f>波及推計!Q91</f>
        <v>64.960509918544204</v>
      </c>
      <c r="N91" s="120">
        <f>波及推計!X91</f>
        <v>82.105378014545551</v>
      </c>
      <c r="O91" s="120">
        <f>波及推計!Y91</f>
        <v>147.06588793308978</v>
      </c>
      <c r="P91" s="120">
        <f>波及推計!AD91</f>
        <v>19.262587915655246</v>
      </c>
      <c r="Q91" s="120">
        <f>波及推計!AI91</f>
        <v>18.31649678715624</v>
      </c>
      <c r="S91" s="484">
        <f>波及推計!AM91</f>
        <v>213.3564448390529</v>
      </c>
      <c r="T91" s="481">
        <f>波及推計!AN91</f>
        <v>11.604417726511278</v>
      </c>
    </row>
    <row r="92" spans="1:20" ht="18" customHeight="1" x14ac:dyDescent="0.2">
      <c r="A92" s="490">
        <v>86</v>
      </c>
      <c r="B92" s="122" t="s">
        <v>385</v>
      </c>
      <c r="C92" s="123" t="s">
        <v>386</v>
      </c>
      <c r="D92" s="120">
        <f>波及推計!D92</f>
        <v>0</v>
      </c>
      <c r="E92" s="120">
        <f>波及推計!I92</f>
        <v>2015.7451403358652</v>
      </c>
      <c r="F92" s="120">
        <f>波及推計!T92</f>
        <v>1299.2342081688557</v>
      </c>
      <c r="G92" s="120">
        <f>波及推計!U92</f>
        <v>3314.9793485047212</v>
      </c>
      <c r="H92" s="120">
        <f>波及推計!L92</f>
        <v>0</v>
      </c>
      <c r="I92" s="120">
        <f>波及推計!M92</f>
        <v>1283.8402857627589</v>
      </c>
      <c r="J92" s="120">
        <f>波及推計!V92</f>
        <v>827.49013439780902</v>
      </c>
      <c r="K92" s="120">
        <f>波及推計!W92</f>
        <v>2111.3304201605679</v>
      </c>
      <c r="L92" s="120">
        <f>波及推計!P92</f>
        <v>0</v>
      </c>
      <c r="M92" s="120">
        <f>波及推計!Q92</f>
        <v>596.01524169172137</v>
      </c>
      <c r="N92" s="120">
        <f>波及推計!X92</f>
        <v>384.15738929520012</v>
      </c>
      <c r="O92" s="120">
        <f>波及推計!Y92</f>
        <v>980.1726309869216</v>
      </c>
      <c r="P92" s="120">
        <f>波及推計!AD92</f>
        <v>176.13636796724302</v>
      </c>
      <c r="Q92" s="120">
        <f>波及推計!AI92</f>
        <v>156.01058763059262</v>
      </c>
      <c r="S92" s="484">
        <f>波及推計!AM92</f>
        <v>280.11887480523109</v>
      </c>
      <c r="T92" s="481">
        <f>波及推計!AN92</f>
        <v>16.059363544957133</v>
      </c>
    </row>
    <row r="93" spans="1:20" ht="18" customHeight="1" x14ac:dyDescent="0.2">
      <c r="A93" s="490">
        <v>87</v>
      </c>
      <c r="B93" s="122" t="s">
        <v>387</v>
      </c>
      <c r="C93" s="123" t="s">
        <v>388</v>
      </c>
      <c r="D93" s="120">
        <f>波及推計!D93</f>
        <v>0</v>
      </c>
      <c r="E93" s="120">
        <f>波及推計!I93</f>
        <v>1258.5368316643892</v>
      </c>
      <c r="F93" s="120">
        <f>波及推計!T93</f>
        <v>1037.2037651340875</v>
      </c>
      <c r="G93" s="120">
        <f>波及推計!U93</f>
        <v>2295.7405967984769</v>
      </c>
      <c r="H93" s="120">
        <f>波及推計!L93</f>
        <v>0</v>
      </c>
      <c r="I93" s="120">
        <f>波及推計!M93</f>
        <v>514.46600406283301</v>
      </c>
      <c r="J93" s="120">
        <f>波及推計!V93</f>
        <v>423.98924133334742</v>
      </c>
      <c r="K93" s="120">
        <f>波及推計!W93</f>
        <v>938.45524539618043</v>
      </c>
      <c r="L93" s="120">
        <f>波及推計!P93</f>
        <v>0</v>
      </c>
      <c r="M93" s="120">
        <f>波及推計!Q93</f>
        <v>204.9165408436036</v>
      </c>
      <c r="N93" s="120">
        <f>波及推計!X93</f>
        <v>168.87881415449604</v>
      </c>
      <c r="O93" s="120">
        <f>波及推計!Y93</f>
        <v>373.7953549980997</v>
      </c>
      <c r="P93" s="120">
        <f>波及推計!AD93</f>
        <v>77.096620431109116</v>
      </c>
      <c r="Q93" s="120">
        <f>波及推計!AI93</f>
        <v>62.019726353701614</v>
      </c>
      <c r="S93" s="484">
        <f>波及推計!AM93</f>
        <v>114.98839910956065</v>
      </c>
      <c r="T93" s="481">
        <f>波及推計!AN93</f>
        <v>6.0895370234477042</v>
      </c>
    </row>
    <row r="94" spans="1:20" ht="18" customHeight="1" x14ac:dyDescent="0.2">
      <c r="A94" s="490">
        <v>88</v>
      </c>
      <c r="B94" s="122" t="s">
        <v>389</v>
      </c>
      <c r="C94" s="123" t="s">
        <v>390</v>
      </c>
      <c r="D94" s="120">
        <f>波及推計!D94</f>
        <v>0</v>
      </c>
      <c r="E94" s="120">
        <f>波及推計!I94</f>
        <v>996.79962762445325</v>
      </c>
      <c r="F94" s="120">
        <f>波及推計!T94</f>
        <v>684.27819937583547</v>
      </c>
      <c r="G94" s="120">
        <f>波及推計!U94</f>
        <v>1681.0778270002888</v>
      </c>
      <c r="H94" s="120">
        <f>波及推計!L94</f>
        <v>0</v>
      </c>
      <c r="I94" s="120">
        <f>波及推計!M94</f>
        <v>517.46130885672369</v>
      </c>
      <c r="J94" s="120">
        <f>波及推計!V94</f>
        <v>355.22434284510518</v>
      </c>
      <c r="K94" s="120">
        <f>波及推計!W94</f>
        <v>872.68565170182899</v>
      </c>
      <c r="L94" s="120">
        <f>波及推計!P94</f>
        <v>0</v>
      </c>
      <c r="M94" s="120">
        <f>波及推計!Q94</f>
        <v>199.7033681054728</v>
      </c>
      <c r="N94" s="120">
        <f>波及推計!X94</f>
        <v>137.09140468096845</v>
      </c>
      <c r="O94" s="120">
        <f>波及推計!Y94</f>
        <v>336.79477278644129</v>
      </c>
      <c r="P94" s="120">
        <f>波及推計!AD94</f>
        <v>71.589887305518673</v>
      </c>
      <c r="Q94" s="120">
        <f>波及推計!AI94</f>
        <v>54.283335672057696</v>
      </c>
      <c r="S94" s="484">
        <f>波及推計!AM94</f>
        <v>302.70801527321265</v>
      </c>
      <c r="T94" s="481">
        <f>波及推計!AN94</f>
        <v>17.017367093389879</v>
      </c>
    </row>
    <row r="95" spans="1:20" ht="18" customHeight="1" x14ac:dyDescent="0.2">
      <c r="A95" s="490">
        <v>89</v>
      </c>
      <c r="B95" s="122" t="s">
        <v>391</v>
      </c>
      <c r="C95" s="123" t="s">
        <v>4</v>
      </c>
      <c r="D95" s="120">
        <f>波及推計!D95</f>
        <v>0</v>
      </c>
      <c r="E95" s="120">
        <f>波及推計!I95</f>
        <v>567.82036274455663</v>
      </c>
      <c r="F95" s="120">
        <f>波及推計!T95</f>
        <v>280.37144391333356</v>
      </c>
      <c r="G95" s="120">
        <f>波及推計!U95</f>
        <v>848.1918066578902</v>
      </c>
      <c r="H95" s="120">
        <f>波及推計!L95</f>
        <v>0</v>
      </c>
      <c r="I95" s="120">
        <f>波及推計!M95</f>
        <v>403.09114992828165</v>
      </c>
      <c r="J95" s="120">
        <f>波及推計!V95</f>
        <v>199.03345344612117</v>
      </c>
      <c r="K95" s="120">
        <f>波及推計!W95</f>
        <v>602.1246033744028</v>
      </c>
      <c r="L95" s="120">
        <f>波及推計!P95</f>
        <v>0</v>
      </c>
      <c r="M95" s="120">
        <f>波及推計!Q95</f>
        <v>142.93682224611149</v>
      </c>
      <c r="N95" s="120">
        <f>波及推計!X95</f>
        <v>70.577608467265136</v>
      </c>
      <c r="O95" s="120">
        <f>波及推計!Y95</f>
        <v>213.51443071337664</v>
      </c>
      <c r="P95" s="120">
        <f>波及推計!AD95</f>
        <v>40.406567332375012</v>
      </c>
      <c r="Q95" s="120">
        <f>波及推計!AI95</f>
        <v>40.402906084401849</v>
      </c>
      <c r="S95" s="484">
        <f>波及推計!AM95</f>
        <v>1879.7711686718164</v>
      </c>
      <c r="T95" s="481">
        <f>波及推計!AN95</f>
        <v>124.44540728211057</v>
      </c>
    </row>
    <row r="96" spans="1:20" ht="18" customHeight="1" x14ac:dyDescent="0.2">
      <c r="A96" s="490">
        <v>90</v>
      </c>
      <c r="B96" s="122" t="s">
        <v>392</v>
      </c>
      <c r="C96" s="123" t="s">
        <v>241</v>
      </c>
      <c r="D96" s="120">
        <f>波及推計!D96</f>
        <v>0</v>
      </c>
      <c r="E96" s="120">
        <f>波及推計!I96</f>
        <v>172.95505122058739</v>
      </c>
      <c r="F96" s="120">
        <f>波及推計!T96</f>
        <v>1031.3213637933382</v>
      </c>
      <c r="G96" s="120">
        <f>波及推計!U96</f>
        <v>1204.2764150139255</v>
      </c>
      <c r="H96" s="120">
        <f>波及推計!L96</f>
        <v>0</v>
      </c>
      <c r="I96" s="120">
        <f>波及推計!M96</f>
        <v>137.60093018431408</v>
      </c>
      <c r="J96" s="120">
        <f>波及推計!V96</f>
        <v>820.50670376735786</v>
      </c>
      <c r="K96" s="120">
        <f>波及推計!W96</f>
        <v>958.10763395167191</v>
      </c>
      <c r="L96" s="120">
        <f>波及推計!P96</f>
        <v>0</v>
      </c>
      <c r="M96" s="120">
        <f>波及推計!Q96</f>
        <v>83.212644252609749</v>
      </c>
      <c r="N96" s="120">
        <f>波及推計!X96</f>
        <v>496.19237570574097</v>
      </c>
      <c r="O96" s="120">
        <f>波及推計!Y96</f>
        <v>579.40501995835075</v>
      </c>
      <c r="P96" s="120">
        <f>波及推計!AD96</f>
        <v>121.4733757647689</v>
      </c>
      <c r="Q96" s="120">
        <f>波及推計!AI96</f>
        <v>120.26555388518011</v>
      </c>
      <c r="S96" s="484">
        <f>波及推計!AM96</f>
        <v>4018.1197012255288</v>
      </c>
      <c r="T96" s="481">
        <f>波及推計!AN96</f>
        <v>223.46589514818996</v>
      </c>
    </row>
    <row r="97" spans="1:20" ht="18" customHeight="1" x14ac:dyDescent="0.2">
      <c r="A97" s="490">
        <v>91</v>
      </c>
      <c r="B97" s="122" t="s">
        <v>393</v>
      </c>
      <c r="C97" s="123" t="s">
        <v>242</v>
      </c>
      <c r="D97" s="120">
        <f>波及推計!D97</f>
        <v>0</v>
      </c>
      <c r="E97" s="120">
        <f>波及推計!I97</f>
        <v>0</v>
      </c>
      <c r="F97" s="120">
        <f>波及推計!T97</f>
        <v>0</v>
      </c>
      <c r="G97" s="120">
        <f>波及推計!U97</f>
        <v>0</v>
      </c>
      <c r="H97" s="120">
        <f>波及推計!L97</f>
        <v>0</v>
      </c>
      <c r="I97" s="120">
        <f>波及推計!M97</f>
        <v>0</v>
      </c>
      <c r="J97" s="120">
        <f>波及推計!V97</f>
        <v>0</v>
      </c>
      <c r="K97" s="120">
        <f>波及推計!W97</f>
        <v>0</v>
      </c>
      <c r="L97" s="120">
        <f>波及推計!P97</f>
        <v>0</v>
      </c>
      <c r="M97" s="120">
        <f>波及推計!Q97</f>
        <v>0</v>
      </c>
      <c r="N97" s="120">
        <f>波及推計!X97</f>
        <v>0</v>
      </c>
      <c r="O97" s="120">
        <f>波及推計!Y97</f>
        <v>0</v>
      </c>
      <c r="P97" s="120">
        <f>波及推計!AD97</f>
        <v>0</v>
      </c>
      <c r="Q97" s="120">
        <f>波及推計!AI97</f>
        <v>0</v>
      </c>
      <c r="S97" s="484">
        <f>波及推計!AM97</f>
        <v>0</v>
      </c>
      <c r="T97" s="481">
        <f>波及推計!AN97</f>
        <v>0</v>
      </c>
    </row>
    <row r="98" spans="1:20" ht="18" customHeight="1" x14ac:dyDescent="0.2">
      <c r="A98" s="490">
        <v>92</v>
      </c>
      <c r="B98" s="122" t="s">
        <v>394</v>
      </c>
      <c r="C98" s="123" t="s">
        <v>395</v>
      </c>
      <c r="D98" s="120">
        <f>波及推計!D98</f>
        <v>0</v>
      </c>
      <c r="E98" s="120">
        <f>波及推計!I98</f>
        <v>0</v>
      </c>
      <c r="F98" s="120">
        <f>波及推計!T98</f>
        <v>1603.3302933151481</v>
      </c>
      <c r="G98" s="120">
        <f>波及推計!U98</f>
        <v>1603.3302933151481</v>
      </c>
      <c r="H98" s="120">
        <f>波及推計!L98</f>
        <v>0</v>
      </c>
      <c r="I98" s="120">
        <f>波及推計!M98</f>
        <v>0</v>
      </c>
      <c r="J98" s="120">
        <f>波及推計!V98</f>
        <v>844.32580477861461</v>
      </c>
      <c r="K98" s="120">
        <f>波及推計!W98</f>
        <v>844.32580477861461</v>
      </c>
      <c r="L98" s="120">
        <f>波及推計!P98</f>
        <v>0</v>
      </c>
      <c r="M98" s="120">
        <f>波及推計!Q98</f>
        <v>0</v>
      </c>
      <c r="N98" s="120">
        <f>波及推計!X98</f>
        <v>624.20685138610315</v>
      </c>
      <c r="O98" s="120">
        <f>波及推計!Y98</f>
        <v>624.20685138610315</v>
      </c>
      <c r="P98" s="120">
        <f>波及推計!AD98</f>
        <v>154.21394210586109</v>
      </c>
      <c r="Q98" s="120">
        <f>波及推計!AI98</f>
        <v>138.47152338631378</v>
      </c>
      <c r="S98" s="484">
        <f>波及推計!AM98</f>
        <v>2014.8567093183797</v>
      </c>
      <c r="T98" s="481">
        <f>波及推計!AN98</f>
        <v>113.99962149017085</v>
      </c>
    </row>
    <row r="99" spans="1:20" ht="18" customHeight="1" x14ac:dyDescent="0.2">
      <c r="A99" s="490">
        <v>93</v>
      </c>
      <c r="B99" s="122" t="s">
        <v>396</v>
      </c>
      <c r="C99" s="123" t="s">
        <v>397</v>
      </c>
      <c r="D99" s="120">
        <f>波及推計!D99</f>
        <v>0</v>
      </c>
      <c r="E99" s="120">
        <f>波及推計!I99</f>
        <v>19.160765906647097</v>
      </c>
      <c r="F99" s="120">
        <f>波及推計!T99</f>
        <v>37.391926279450537</v>
      </c>
      <c r="G99" s="120">
        <f>波及推計!U99</f>
        <v>56.55269218609763</v>
      </c>
      <c r="H99" s="120">
        <f>波及推計!L99</f>
        <v>0</v>
      </c>
      <c r="I99" s="120">
        <f>波及推計!M99</f>
        <v>10.610158776245038</v>
      </c>
      <c r="J99" s="120">
        <f>波及推計!V99</f>
        <v>20.705554084191789</v>
      </c>
      <c r="K99" s="120">
        <f>波及推計!W99</f>
        <v>31.315712860436825</v>
      </c>
      <c r="L99" s="120">
        <f>波及推計!P99</f>
        <v>0</v>
      </c>
      <c r="M99" s="120">
        <f>波及推計!Q99</f>
        <v>7.59718839556324</v>
      </c>
      <c r="N99" s="120">
        <f>波及推計!X99</f>
        <v>14.825790879238774</v>
      </c>
      <c r="O99" s="120">
        <f>波及推計!Y99</f>
        <v>22.422979274802014</v>
      </c>
      <c r="P99" s="120">
        <f>波及推計!AD99</f>
        <v>4.7872733886115197</v>
      </c>
      <c r="Q99" s="120">
        <f>波及推計!AI99</f>
        <v>4.5805522220940462</v>
      </c>
      <c r="S99" s="484">
        <f>波及推計!AM99</f>
        <v>44.899673205494331</v>
      </c>
      <c r="T99" s="481">
        <f>波及推計!AN99</f>
        <v>2.7436126684035576</v>
      </c>
    </row>
    <row r="100" spans="1:20" ht="18" customHeight="1" x14ac:dyDescent="0.2">
      <c r="A100" s="490">
        <v>94</v>
      </c>
      <c r="B100" s="122" t="s">
        <v>398</v>
      </c>
      <c r="C100" s="123" t="s">
        <v>399</v>
      </c>
      <c r="D100" s="120">
        <f>波及推計!D100</f>
        <v>0</v>
      </c>
      <c r="E100" s="120">
        <f>波及推計!I100</f>
        <v>0</v>
      </c>
      <c r="F100" s="120">
        <f>波及推計!T100</f>
        <v>400.40565412070009</v>
      </c>
      <c r="G100" s="120">
        <f>波及推計!U100</f>
        <v>400.40565412070009</v>
      </c>
      <c r="H100" s="120">
        <f>波及推計!L100</f>
        <v>0</v>
      </c>
      <c r="I100" s="120">
        <f>波及推計!M100</f>
        <v>0</v>
      </c>
      <c r="J100" s="120">
        <f>波及推計!V100</f>
        <v>276.28923421109647</v>
      </c>
      <c r="K100" s="120">
        <f>波及推計!W100</f>
        <v>276.28923421109647</v>
      </c>
      <c r="L100" s="120">
        <f>波及推計!P100</f>
        <v>0</v>
      </c>
      <c r="M100" s="120">
        <f>波及推計!Q100</f>
        <v>0</v>
      </c>
      <c r="N100" s="120">
        <f>波及推計!X100</f>
        <v>210.70095467009898</v>
      </c>
      <c r="O100" s="120">
        <f>波及推計!Y100</f>
        <v>210.70095467009898</v>
      </c>
      <c r="P100" s="120">
        <f>波及推計!AD100</f>
        <v>65.514371859469449</v>
      </c>
      <c r="Q100" s="120">
        <f>波及推計!AI100</f>
        <v>63.885907807260899</v>
      </c>
      <c r="S100" s="484">
        <f>波及推計!AM100</f>
        <v>937.52352760555948</v>
      </c>
      <c r="T100" s="481">
        <f>波及推計!AN100</f>
        <v>52.432377169341571</v>
      </c>
    </row>
    <row r="101" spans="1:20" ht="18" customHeight="1" x14ac:dyDescent="0.2">
      <c r="A101" s="490">
        <v>95</v>
      </c>
      <c r="B101" s="122" t="s">
        <v>400</v>
      </c>
      <c r="C101" s="123" t="s">
        <v>401</v>
      </c>
      <c r="D101" s="120">
        <f>波及推計!D101</f>
        <v>0</v>
      </c>
      <c r="E101" s="120">
        <f>波及推計!I101</f>
        <v>0</v>
      </c>
      <c r="F101" s="120">
        <f>波及推計!T101</f>
        <v>236.57402884854804</v>
      </c>
      <c r="G101" s="120">
        <f>波及推計!U101</f>
        <v>236.57402884854804</v>
      </c>
      <c r="H101" s="120">
        <f>波及推計!L101</f>
        <v>0</v>
      </c>
      <c r="I101" s="120">
        <f>波及推計!M101</f>
        <v>0</v>
      </c>
      <c r="J101" s="120">
        <f>波及推計!V101</f>
        <v>181.47407931840715</v>
      </c>
      <c r="K101" s="120">
        <f>波及推計!W101</f>
        <v>181.47407931840715</v>
      </c>
      <c r="L101" s="120">
        <f>波及推計!P101</f>
        <v>0</v>
      </c>
      <c r="M101" s="120">
        <f>波及推計!Q101</f>
        <v>0</v>
      </c>
      <c r="N101" s="120">
        <f>波及推計!X101</f>
        <v>135.10603370540997</v>
      </c>
      <c r="O101" s="120">
        <f>波及推計!Y101</f>
        <v>135.10603370540997</v>
      </c>
      <c r="P101" s="120">
        <f>波及推計!AD101</f>
        <v>38.769460823538637</v>
      </c>
      <c r="Q101" s="120">
        <f>波及推計!AI101</f>
        <v>37.705131837326775</v>
      </c>
      <c r="S101" s="484">
        <f>波及推計!AM101</f>
        <v>714.69931745844849</v>
      </c>
      <c r="T101" s="481">
        <f>波及推計!AN101</f>
        <v>43.511049066347852</v>
      </c>
    </row>
    <row r="102" spans="1:20" ht="18" customHeight="1" x14ac:dyDescent="0.2">
      <c r="A102" s="490">
        <v>96</v>
      </c>
      <c r="B102" s="122" t="s">
        <v>402</v>
      </c>
      <c r="C102" s="123" t="s">
        <v>403</v>
      </c>
      <c r="D102" s="120">
        <f>波及推計!D102</f>
        <v>0</v>
      </c>
      <c r="E102" s="120">
        <f>波及推計!I102</f>
        <v>464.06152873152467</v>
      </c>
      <c r="F102" s="120">
        <f>波及推計!T102</f>
        <v>570.5748475502013</v>
      </c>
      <c r="G102" s="120">
        <f>波及推計!U102</f>
        <v>1034.6363762817259</v>
      </c>
      <c r="H102" s="120">
        <f>波及推計!L102</f>
        <v>0</v>
      </c>
      <c r="I102" s="120">
        <f>波及推計!M102</f>
        <v>286.44759340141803</v>
      </c>
      <c r="J102" s="120">
        <f>波及推計!V102</f>
        <v>352.19422817247067</v>
      </c>
      <c r="K102" s="120">
        <f>波及推計!W102</f>
        <v>638.64182157388871</v>
      </c>
      <c r="L102" s="120">
        <f>波及推計!P102</f>
        <v>0</v>
      </c>
      <c r="M102" s="120">
        <f>波及推計!Q102</f>
        <v>221.44264894441216</v>
      </c>
      <c r="N102" s="120">
        <f>波及推計!X102</f>
        <v>272.2690803694444</v>
      </c>
      <c r="O102" s="120">
        <f>波及推計!Y102</f>
        <v>493.71172931385649</v>
      </c>
      <c r="P102" s="120">
        <f>波及推計!AD102</f>
        <v>133.24149307160224</v>
      </c>
      <c r="Q102" s="120">
        <f>波及推計!AI102</f>
        <v>95.003536971627838</v>
      </c>
      <c r="S102" s="484">
        <f>波及推計!AM102</f>
        <v>2585.7982592541161</v>
      </c>
      <c r="T102" s="481">
        <f>波及推計!AN102</f>
        <v>151.28123525511819</v>
      </c>
    </row>
    <row r="103" spans="1:20" ht="18" customHeight="1" x14ac:dyDescent="0.2">
      <c r="A103" s="490">
        <v>97</v>
      </c>
      <c r="B103" s="122" t="s">
        <v>404</v>
      </c>
      <c r="C103" s="123" t="s">
        <v>243</v>
      </c>
      <c r="D103" s="120">
        <f>波及推計!D103</f>
        <v>0</v>
      </c>
      <c r="E103" s="120">
        <f>波及推計!I103</f>
        <v>11869.376787653475</v>
      </c>
      <c r="F103" s="120">
        <f>波及推計!T103</f>
        <v>527.94904204788293</v>
      </c>
      <c r="G103" s="120">
        <f>波及推計!U103</f>
        <v>12397.325829701358</v>
      </c>
      <c r="H103" s="120">
        <f>波及推計!L103</f>
        <v>0</v>
      </c>
      <c r="I103" s="120">
        <f>波及推計!M103</f>
        <v>6720.1829464801667</v>
      </c>
      <c r="J103" s="120">
        <f>波及推計!V103</f>
        <v>298.91326330387147</v>
      </c>
      <c r="K103" s="120">
        <f>波及推計!W103</f>
        <v>7019.0962097840384</v>
      </c>
      <c r="L103" s="120">
        <f>波及推計!P103</f>
        <v>0</v>
      </c>
      <c r="M103" s="120">
        <f>波及推計!Q103</f>
        <v>1252.2398252332305</v>
      </c>
      <c r="N103" s="120">
        <f>波及推計!X103</f>
        <v>55.699539072159894</v>
      </c>
      <c r="O103" s="120">
        <f>波及推計!Y103</f>
        <v>1307.9393643053904</v>
      </c>
      <c r="P103" s="120">
        <f>波及推計!AD103</f>
        <v>410.67423761923834</v>
      </c>
      <c r="Q103" s="120">
        <f>波及推計!AI103</f>
        <v>369.5372322096888</v>
      </c>
      <c r="S103" s="484">
        <f>波及推計!AM103</f>
        <v>21073.890649306788</v>
      </c>
      <c r="T103" s="481">
        <f>波及推計!AN103</f>
        <v>1434.4360915053799</v>
      </c>
    </row>
    <row r="104" spans="1:20" ht="18" customHeight="1" x14ac:dyDescent="0.2">
      <c r="A104" s="490">
        <v>98</v>
      </c>
      <c r="B104" s="122" t="s">
        <v>405</v>
      </c>
      <c r="C104" s="123" t="s">
        <v>244</v>
      </c>
      <c r="D104" s="120">
        <f>波及推計!D104</f>
        <v>0</v>
      </c>
      <c r="E104" s="120">
        <f>波及推計!I104</f>
        <v>1436.6058493129563</v>
      </c>
      <c r="F104" s="120">
        <f>波及推計!T104</f>
        <v>781.97642048398598</v>
      </c>
      <c r="G104" s="120">
        <f>波及推計!U104</f>
        <v>2218.5822697969425</v>
      </c>
      <c r="H104" s="120">
        <f>波及推計!L104</f>
        <v>0</v>
      </c>
      <c r="I104" s="120">
        <f>波及推計!M104</f>
        <v>242.88073505841584</v>
      </c>
      <c r="J104" s="120">
        <f>波及推計!V104</f>
        <v>132.20536996722535</v>
      </c>
      <c r="K104" s="120">
        <f>波及推計!W104</f>
        <v>375.08610502564125</v>
      </c>
      <c r="L104" s="120">
        <f>波及推計!P104</f>
        <v>0</v>
      </c>
      <c r="M104" s="120">
        <f>波及推計!Q104</f>
        <v>111.82465315576032</v>
      </c>
      <c r="N104" s="120">
        <f>波及推計!X104</f>
        <v>60.868638421891525</v>
      </c>
      <c r="O104" s="120">
        <f>波及推計!Y104</f>
        <v>172.69329157765185</v>
      </c>
      <c r="P104" s="120">
        <f>波及推計!AD104</f>
        <v>42.034178678520995</v>
      </c>
      <c r="Q104" s="120">
        <f>波及推計!AI104</f>
        <v>34.304136561536026</v>
      </c>
      <c r="S104" s="484">
        <f>波及推計!AM104</f>
        <v>66.377480351776057</v>
      </c>
      <c r="T104" s="481">
        <f>波及推計!AN104</f>
        <v>3.7294971440584295</v>
      </c>
    </row>
    <row r="105" spans="1:20" ht="18" customHeight="1" x14ac:dyDescent="0.2">
      <c r="A105" s="490">
        <v>99</v>
      </c>
      <c r="B105" s="122" t="s">
        <v>406</v>
      </c>
      <c r="C105" s="123" t="s">
        <v>245</v>
      </c>
      <c r="D105" s="120">
        <f>波及推計!D105</f>
        <v>0</v>
      </c>
      <c r="E105" s="120">
        <f>波及推計!I105</f>
        <v>5317.910647426077</v>
      </c>
      <c r="F105" s="120">
        <f>波及推計!T105</f>
        <v>1345.7846515522358</v>
      </c>
      <c r="G105" s="120">
        <f>波及推計!U105</f>
        <v>6663.6952989783131</v>
      </c>
      <c r="H105" s="120">
        <f>波及推計!L105</f>
        <v>0</v>
      </c>
      <c r="I105" s="120">
        <f>波及推計!M105</f>
        <v>1850.6956557267301</v>
      </c>
      <c r="J105" s="120">
        <f>波及推計!V105</f>
        <v>468.34893876543947</v>
      </c>
      <c r="K105" s="120">
        <f>波及推計!W105</f>
        <v>2319.0445944921698</v>
      </c>
      <c r="L105" s="120">
        <f>波及推計!P105</f>
        <v>0</v>
      </c>
      <c r="M105" s="120">
        <f>波及推計!Q105</f>
        <v>1154.5718738338569</v>
      </c>
      <c r="N105" s="120">
        <f>波及推計!X105</f>
        <v>292.18337989028953</v>
      </c>
      <c r="O105" s="120">
        <f>波及推計!Y105</f>
        <v>1446.7552537241463</v>
      </c>
      <c r="P105" s="120">
        <f>波及推計!AD105</f>
        <v>404.50207495501314</v>
      </c>
      <c r="Q105" s="120">
        <f>波及推計!AI105</f>
        <v>293.1910710493928</v>
      </c>
      <c r="S105" s="484">
        <f>波及推計!AM105</f>
        <v>5394.8079880490704</v>
      </c>
      <c r="T105" s="481">
        <f>波及推計!AN105</f>
        <v>364.69936933737046</v>
      </c>
    </row>
    <row r="106" spans="1:20" ht="18" customHeight="1" x14ac:dyDescent="0.2">
      <c r="A106" s="490">
        <v>100</v>
      </c>
      <c r="B106" s="122" t="s">
        <v>407</v>
      </c>
      <c r="C106" s="123" t="s">
        <v>408</v>
      </c>
      <c r="D106" s="120">
        <f>波及推計!D106</f>
        <v>0</v>
      </c>
      <c r="E106" s="120">
        <f>波及推計!I106</f>
        <v>21303.513370521971</v>
      </c>
      <c r="F106" s="120">
        <f>波及推計!T106</f>
        <v>3948.9660854144763</v>
      </c>
      <c r="G106" s="120">
        <f>波及推計!U106</f>
        <v>25252.479455936445</v>
      </c>
      <c r="H106" s="120">
        <f>波及推計!L106</f>
        <v>0</v>
      </c>
      <c r="I106" s="120">
        <f>波及推計!M106</f>
        <v>15440.221374442603</v>
      </c>
      <c r="J106" s="120">
        <f>波及推計!V106</f>
        <v>2862.1058648164003</v>
      </c>
      <c r="K106" s="120">
        <f>波及推計!W106</f>
        <v>18302.327239259001</v>
      </c>
      <c r="L106" s="120">
        <f>波及推計!P106</f>
        <v>0</v>
      </c>
      <c r="M106" s="120">
        <f>波及推計!Q106</f>
        <v>8202.371324769756</v>
      </c>
      <c r="N106" s="120">
        <f>波及推計!X106</f>
        <v>1520.4480884506024</v>
      </c>
      <c r="O106" s="120">
        <f>波及推計!Y106</f>
        <v>9722.8194132203589</v>
      </c>
      <c r="P106" s="120">
        <f>波及推計!AD106</f>
        <v>3217.5586757214346</v>
      </c>
      <c r="Q106" s="120">
        <f>波及推計!AI106</f>
        <v>2693.1035723870409</v>
      </c>
      <c r="S106" s="484">
        <f>波及推計!AM106</f>
        <v>6760.6488773368428</v>
      </c>
      <c r="T106" s="481">
        <f>波及推計!AN106</f>
        <v>418.57680563788949</v>
      </c>
    </row>
    <row r="107" spans="1:20" ht="18" customHeight="1" x14ac:dyDescent="0.2">
      <c r="A107" s="490">
        <v>101</v>
      </c>
      <c r="B107" s="122" t="s">
        <v>409</v>
      </c>
      <c r="C107" s="123" t="s">
        <v>410</v>
      </c>
      <c r="D107" s="120">
        <f>波及推計!D107</f>
        <v>0</v>
      </c>
      <c r="E107" s="120">
        <f>波及推計!I107</f>
        <v>0</v>
      </c>
      <c r="F107" s="120">
        <f>波及推計!T107</f>
        <v>388.18230256363569</v>
      </c>
      <c r="G107" s="120">
        <f>波及推計!U107</f>
        <v>388.18230256363569</v>
      </c>
      <c r="H107" s="120">
        <f>波及推計!L107</f>
        <v>0</v>
      </c>
      <c r="I107" s="120">
        <f>波及推計!M107</f>
        <v>0</v>
      </c>
      <c r="J107" s="120">
        <f>波及推計!V107</f>
        <v>161.44059188881343</v>
      </c>
      <c r="K107" s="120">
        <f>波及推計!W107</f>
        <v>161.44059188881343</v>
      </c>
      <c r="L107" s="120">
        <f>波及推計!P107</f>
        <v>0</v>
      </c>
      <c r="M107" s="120">
        <f>波及推計!Q107</f>
        <v>0</v>
      </c>
      <c r="N107" s="120">
        <f>波及推計!X107</f>
        <v>110.56036404096723</v>
      </c>
      <c r="O107" s="120">
        <f>波及推計!Y107</f>
        <v>110.56036404096723</v>
      </c>
      <c r="P107" s="120">
        <f>波及推計!AD107</f>
        <v>54.731283743821784</v>
      </c>
      <c r="Q107" s="120">
        <f>波及推計!AI107</f>
        <v>49.251669481706614</v>
      </c>
      <c r="S107" s="484">
        <f>波及推計!AM107</f>
        <v>6105.5376272077938</v>
      </c>
      <c r="T107" s="481">
        <f>波及推計!AN107</f>
        <v>367.11398833252878</v>
      </c>
    </row>
    <row r="108" spans="1:20" ht="18" customHeight="1" x14ac:dyDescent="0.2">
      <c r="A108" s="490">
        <v>102</v>
      </c>
      <c r="B108" s="122" t="s">
        <v>411</v>
      </c>
      <c r="C108" s="123" t="s">
        <v>412</v>
      </c>
      <c r="D108" s="120">
        <f>波及推計!D108</f>
        <v>0</v>
      </c>
      <c r="E108" s="120">
        <f>波及推計!I108</f>
        <v>1.7137699809131628</v>
      </c>
      <c r="F108" s="120">
        <f>波及推計!T108</f>
        <v>2576.6597523729852</v>
      </c>
      <c r="G108" s="120">
        <f>波及推計!U108</f>
        <v>2578.3735223538984</v>
      </c>
      <c r="H108" s="120">
        <f>波及推計!L108</f>
        <v>0</v>
      </c>
      <c r="I108" s="120">
        <f>波及推計!M108</f>
        <v>0.70980809915880572</v>
      </c>
      <c r="J108" s="120">
        <f>波及推計!V108</f>
        <v>1067.1992048993302</v>
      </c>
      <c r="K108" s="120">
        <f>波及推計!W108</f>
        <v>1067.9090129984891</v>
      </c>
      <c r="L108" s="120">
        <f>波及推計!P108</f>
        <v>0</v>
      </c>
      <c r="M108" s="120">
        <f>波及推計!Q108</f>
        <v>0.48411627796732892</v>
      </c>
      <c r="N108" s="120">
        <f>波及推計!X108</f>
        <v>727.87068439742688</v>
      </c>
      <c r="O108" s="120">
        <f>波及推計!Y108</f>
        <v>728.35480067539424</v>
      </c>
      <c r="P108" s="120">
        <f>波及推計!AD108</f>
        <v>555.69661264511092</v>
      </c>
      <c r="Q108" s="120">
        <f>波及推計!AI108</f>
        <v>480.75742909320593</v>
      </c>
      <c r="S108" s="484">
        <f>波及推計!AM108</f>
        <v>12342.273919480196</v>
      </c>
      <c r="T108" s="481">
        <f>波及推計!AN108</f>
        <v>732.86010364645074</v>
      </c>
    </row>
    <row r="109" spans="1:20" ht="18" customHeight="1" x14ac:dyDescent="0.2">
      <c r="A109" s="490">
        <v>103</v>
      </c>
      <c r="B109" s="122" t="s">
        <v>413</v>
      </c>
      <c r="C109" s="123" t="s">
        <v>414</v>
      </c>
      <c r="D109" s="120">
        <f>波及推計!D109</f>
        <v>0</v>
      </c>
      <c r="E109" s="120">
        <f>波及推計!I109</f>
        <v>49.637442697005113</v>
      </c>
      <c r="F109" s="120">
        <f>波及推計!T109</f>
        <v>726.05164815562136</v>
      </c>
      <c r="G109" s="120">
        <f>波及推計!U109</f>
        <v>775.68909085262646</v>
      </c>
      <c r="H109" s="120">
        <f>波及推計!L109</f>
        <v>0</v>
      </c>
      <c r="I109" s="120">
        <f>波及推計!M109</f>
        <v>32.410918827848029</v>
      </c>
      <c r="J109" s="120">
        <f>波及推計!V109</f>
        <v>474.07762677944987</v>
      </c>
      <c r="K109" s="120">
        <f>波及推計!W109</f>
        <v>506.48854560729785</v>
      </c>
      <c r="L109" s="120">
        <f>波及推計!P109</f>
        <v>0</v>
      </c>
      <c r="M109" s="120">
        <f>波及推計!Q109</f>
        <v>13.960753219951735</v>
      </c>
      <c r="N109" s="120">
        <f>波及推計!X109</f>
        <v>204.20528000833991</v>
      </c>
      <c r="O109" s="120">
        <f>波及推計!Y109</f>
        <v>218.16603322829164</v>
      </c>
      <c r="P109" s="120">
        <f>波及推計!AD109</f>
        <v>182.99639424193433</v>
      </c>
      <c r="Q109" s="120">
        <f>波及推計!AI109</f>
        <v>101.25648594017895</v>
      </c>
      <c r="S109" s="484">
        <f>波及推計!AM109</f>
        <v>9948.3712220528469</v>
      </c>
      <c r="T109" s="481">
        <f>波及推計!AN109</f>
        <v>595.0631591315198</v>
      </c>
    </row>
    <row r="110" spans="1:20" ht="18" customHeight="1" x14ac:dyDescent="0.2">
      <c r="A110" s="490">
        <v>104</v>
      </c>
      <c r="B110" s="122" t="s">
        <v>415</v>
      </c>
      <c r="C110" s="123" t="s">
        <v>416</v>
      </c>
      <c r="D110" s="120">
        <f>波及推計!D110</f>
        <v>0</v>
      </c>
      <c r="E110" s="120">
        <f>波及推計!I110</f>
        <v>94.857209735341499</v>
      </c>
      <c r="F110" s="120">
        <f>波及推計!T110</f>
        <v>1502.7086403368708</v>
      </c>
      <c r="G110" s="120">
        <f>波及推計!U110</f>
        <v>1597.5658500722122</v>
      </c>
      <c r="H110" s="120">
        <f>波及推計!L110</f>
        <v>0</v>
      </c>
      <c r="I110" s="120">
        <f>波及推計!M110</f>
        <v>64.264576027616997</v>
      </c>
      <c r="J110" s="120">
        <f>波及推計!V110</f>
        <v>1018.0663539832735</v>
      </c>
      <c r="K110" s="120">
        <f>波及推計!W110</f>
        <v>1082.3309300108906</v>
      </c>
      <c r="L110" s="120">
        <f>波及推計!P110</f>
        <v>0</v>
      </c>
      <c r="M110" s="120">
        <f>波及推計!Q110</f>
        <v>20.479547496801324</v>
      </c>
      <c r="N110" s="120">
        <f>波及推計!X110</f>
        <v>324.43282971844297</v>
      </c>
      <c r="O110" s="120">
        <f>波及推計!Y110</f>
        <v>344.91237721524431</v>
      </c>
      <c r="P110" s="120">
        <f>波及推計!AD110</f>
        <v>155.36157259674482</v>
      </c>
      <c r="Q110" s="120">
        <f>波及推計!AI110</f>
        <v>129.63000831186423</v>
      </c>
      <c r="S110" s="484">
        <f>波及推計!AM110</f>
        <v>5752.7764967746452</v>
      </c>
      <c r="T110" s="481">
        <f>波及推計!AN110</f>
        <v>343.72294300728566</v>
      </c>
    </row>
    <row r="111" spans="1:20" ht="18" customHeight="1" x14ac:dyDescent="0.2">
      <c r="A111" s="490">
        <v>105</v>
      </c>
      <c r="B111" s="122" t="s">
        <v>590</v>
      </c>
      <c r="C111" s="123" t="s">
        <v>574</v>
      </c>
      <c r="D111" s="120">
        <f>波及推計!D111</f>
        <v>0</v>
      </c>
      <c r="E111" s="120">
        <f>波及推計!I111</f>
        <v>0.30834325252606781</v>
      </c>
      <c r="F111" s="120">
        <f>波及推計!T111</f>
        <v>107.63422639987714</v>
      </c>
      <c r="G111" s="120">
        <f>波及推計!U111</f>
        <v>107.94256965240321</v>
      </c>
      <c r="H111" s="120">
        <f>波及推計!L111</f>
        <v>0</v>
      </c>
      <c r="I111" s="120">
        <f>波及推計!M111</f>
        <v>0.21397191280168434</v>
      </c>
      <c r="J111" s="120">
        <f>波及推計!V111</f>
        <v>74.691763536366693</v>
      </c>
      <c r="K111" s="120">
        <f>波及推計!W111</f>
        <v>74.90573544916839</v>
      </c>
      <c r="L111" s="120">
        <f>波及推計!P111</f>
        <v>0</v>
      </c>
      <c r="M111" s="120">
        <f>波及推計!Q111</f>
        <v>9.4337442592148796E-2</v>
      </c>
      <c r="N111" s="120">
        <f>波及推計!X111</f>
        <v>32.930630298421484</v>
      </c>
      <c r="O111" s="120">
        <f>波及推計!Y111</f>
        <v>33.024967741013633</v>
      </c>
      <c r="P111" s="120">
        <f>波及推計!AD111</f>
        <v>12.109020754052782</v>
      </c>
      <c r="Q111" s="120">
        <f>波及推計!AI111</f>
        <v>8.0436512476635702</v>
      </c>
      <c r="S111" s="484">
        <f>波及推計!AM111</f>
        <v>121.5680044814596</v>
      </c>
      <c r="T111" s="481">
        <f>波及推計!AN111</f>
        <v>6.3168778882240249</v>
      </c>
    </row>
    <row r="112" spans="1:20" ht="18" customHeight="1" x14ac:dyDescent="0.2">
      <c r="A112" s="490">
        <v>106</v>
      </c>
      <c r="B112" s="122" t="s">
        <v>417</v>
      </c>
      <c r="C112" s="123" t="s">
        <v>246</v>
      </c>
      <c r="D112" s="120">
        <f>波及推計!D112</f>
        <v>0</v>
      </c>
      <c r="E112" s="120">
        <f>波及推計!I112</f>
        <v>168.54063886427352</v>
      </c>
      <c r="F112" s="120">
        <f>波及推計!T112</f>
        <v>1165.9727330088754</v>
      </c>
      <c r="G112" s="120">
        <f>波及推計!U112</f>
        <v>1334.5133718731488</v>
      </c>
      <c r="H112" s="120">
        <f>波及推計!L112</f>
        <v>0</v>
      </c>
      <c r="I112" s="120">
        <f>波及推計!M112</f>
        <v>124.70615563011333</v>
      </c>
      <c r="J112" s="120">
        <f>波及推計!V112</f>
        <v>862.72354301544931</v>
      </c>
      <c r="K112" s="120">
        <f>波及推計!W112</f>
        <v>987.42969864556255</v>
      </c>
      <c r="L112" s="120">
        <f>波及推計!P112</f>
        <v>0</v>
      </c>
      <c r="M112" s="120">
        <f>波及推計!Q112</f>
        <v>54.712522303802764</v>
      </c>
      <c r="N112" s="120">
        <f>波及推計!X112</f>
        <v>378.50401891348577</v>
      </c>
      <c r="O112" s="120">
        <f>波及推計!Y112</f>
        <v>433.21654121728847</v>
      </c>
      <c r="P112" s="120">
        <f>波及推計!AD112</f>
        <v>295.13820951528862</v>
      </c>
      <c r="Q112" s="120">
        <f>波及推計!AI112</f>
        <v>183.13370060082354</v>
      </c>
      <c r="S112" s="484">
        <f>波及推計!AM112</f>
        <v>2622.281036432963</v>
      </c>
      <c r="T112" s="481">
        <f>波及推計!AN112</f>
        <v>164.4464470241264</v>
      </c>
    </row>
    <row r="113" spans="1:20" ht="18" customHeight="1" x14ac:dyDescent="0.2">
      <c r="A113" s="490">
        <v>107</v>
      </c>
      <c r="B113" s="496" t="s">
        <v>418</v>
      </c>
      <c r="C113" s="497" t="s">
        <v>249</v>
      </c>
      <c r="D113" s="124">
        <f>波及推計!D113</f>
        <v>0</v>
      </c>
      <c r="E113" s="124">
        <f>波及推計!I113</f>
        <v>346.86797061972089</v>
      </c>
      <c r="F113" s="124">
        <f>波及推計!T113</f>
        <v>114.25746129287397</v>
      </c>
      <c r="G113" s="124">
        <f>波及推計!U113</f>
        <v>461.12543191259488</v>
      </c>
      <c r="H113" s="124">
        <f>波及推計!L113</f>
        <v>0</v>
      </c>
      <c r="I113" s="124">
        <f>波及推計!M113</f>
        <v>0</v>
      </c>
      <c r="J113" s="124">
        <f>波及推計!V113</f>
        <v>0</v>
      </c>
      <c r="K113" s="124">
        <f>波及推計!W113</f>
        <v>0</v>
      </c>
      <c r="L113" s="124">
        <f>波及推計!P113</f>
        <v>0</v>
      </c>
      <c r="M113" s="124">
        <f>波及推計!Q113</f>
        <v>0</v>
      </c>
      <c r="N113" s="124">
        <f>波及推計!X113</f>
        <v>0</v>
      </c>
      <c r="O113" s="124">
        <f>波及推計!Y113</f>
        <v>0</v>
      </c>
      <c r="P113" s="124">
        <f>波及推計!AD113</f>
        <v>0</v>
      </c>
      <c r="Q113" s="124">
        <f>波及推計!AI113</f>
        <v>0</v>
      </c>
      <c r="S113" s="484">
        <f>波及推計!AM113</f>
        <v>0</v>
      </c>
      <c r="T113" s="481">
        <f>波及推計!AN113</f>
        <v>0</v>
      </c>
    </row>
    <row r="114" spans="1:20" ht="24.75" customHeight="1" thickBot="1" x14ac:dyDescent="0.25">
      <c r="A114" s="490">
        <v>108</v>
      </c>
      <c r="B114" s="498" t="s">
        <v>419</v>
      </c>
      <c r="C114" s="499" t="s">
        <v>250</v>
      </c>
      <c r="D114" s="124">
        <f>波及推計!D114</f>
        <v>0</v>
      </c>
      <c r="E114" s="124">
        <f>波及推計!I114</f>
        <v>5594.6920175807236</v>
      </c>
      <c r="F114" s="124">
        <f>波及推計!T114</f>
        <v>85848.697207464691</v>
      </c>
      <c r="G114" s="124">
        <f>波及推計!U114</f>
        <v>91443.389225045408</v>
      </c>
      <c r="H114" s="124">
        <f>波及推計!L114</f>
        <v>0</v>
      </c>
      <c r="I114" s="124">
        <f>波及推計!M114</f>
        <v>3061.3586683217272</v>
      </c>
      <c r="J114" s="124">
        <f>波及推計!V114</f>
        <v>46975.535477973652</v>
      </c>
      <c r="K114" s="124">
        <f>波及推計!W114</f>
        <v>50036.894146295374</v>
      </c>
      <c r="L114" s="124">
        <f>波及推計!P114</f>
        <v>0</v>
      </c>
      <c r="M114" s="124">
        <f>波及推計!Q114</f>
        <v>38.26063449400386</v>
      </c>
      <c r="N114" s="124">
        <f>波及推計!X114</f>
        <v>587.09677231912497</v>
      </c>
      <c r="O114" s="124">
        <f>波及推計!Y114</f>
        <v>625.35740681312882</v>
      </c>
      <c r="P114" s="124">
        <f>波及推計!AD114</f>
        <v>6122.7435103156258</v>
      </c>
      <c r="Q114" s="124">
        <f>波及推計!AI114</f>
        <v>5126.9507479666272</v>
      </c>
      <c r="S114" s="484">
        <f>波及推計!AM114</f>
        <v>461519.28864180989</v>
      </c>
      <c r="T114" s="481">
        <f>波及推計!AN114</f>
        <v>31339.044105548586</v>
      </c>
    </row>
    <row r="115" spans="1:20" ht="28.5" customHeight="1" thickBot="1" x14ac:dyDescent="0.25">
      <c r="B115" s="750" t="s">
        <v>500</v>
      </c>
      <c r="C115" s="751"/>
      <c r="D115" s="125">
        <f>波及推計!D115</f>
        <v>250000</v>
      </c>
      <c r="E115" s="126">
        <f>波及推計!I115</f>
        <v>185948.34983521677</v>
      </c>
      <c r="F115" s="126">
        <f>波及推計!T115</f>
        <v>171430.96657417604</v>
      </c>
      <c r="G115" s="126">
        <f>波及推計!U115</f>
        <v>607379.31640939275</v>
      </c>
      <c r="H115" s="127">
        <f>波及推計!L115</f>
        <v>125202.05399731771</v>
      </c>
      <c r="I115" s="127">
        <f>波及推計!M115</f>
        <v>92338.046255500798</v>
      </c>
      <c r="J115" s="127">
        <f>波及推計!V115</f>
        <v>96969.462657453128</v>
      </c>
      <c r="K115" s="127">
        <f>波及推計!W115</f>
        <v>314509.56291027163</v>
      </c>
      <c r="L115" s="128">
        <f>波及推計!P115</f>
        <v>78721.205289285208</v>
      </c>
      <c r="M115" s="128">
        <f>波及推計!Q115</f>
        <v>36957.823848571352</v>
      </c>
      <c r="N115" s="128">
        <f>波及推計!X115</f>
        <v>17772.431961604419</v>
      </c>
      <c r="O115" s="128">
        <f>波及推計!Y115</f>
        <v>133451.46109946098</v>
      </c>
      <c r="P115" s="129">
        <f>波及推計!AD115</f>
        <v>41980.55297058064</v>
      </c>
      <c r="Q115" s="130">
        <f>波及推計!AI115</f>
        <v>32126.201090539755</v>
      </c>
      <c r="S115" s="485">
        <f>波及推計!AM115</f>
        <v>7464481.2784536034</v>
      </c>
      <c r="T115" s="482">
        <f>波及推計!AN115</f>
        <v>505013.72451627109</v>
      </c>
    </row>
    <row r="116" spans="1:20" s="112" customFormat="1" x14ac:dyDescent="0.2">
      <c r="A116" s="490"/>
      <c r="B116" s="93"/>
      <c r="C116" s="131"/>
      <c r="D116" s="93"/>
      <c r="E116" s="93"/>
      <c r="F116" s="93"/>
      <c r="G116" s="93"/>
      <c r="H116" s="93"/>
      <c r="I116" s="93"/>
      <c r="J116" s="93"/>
      <c r="K116" s="93"/>
      <c r="L116" s="93"/>
      <c r="M116" s="93"/>
      <c r="N116" s="93"/>
      <c r="O116" s="93"/>
      <c r="P116" s="93"/>
      <c r="Q116" s="93"/>
    </row>
    <row r="117" spans="1:20" x14ac:dyDescent="0.2">
      <c r="B117" s="133"/>
      <c r="C117" s="134"/>
      <c r="D117" s="114"/>
      <c r="E117" s="114"/>
      <c r="F117" s="114"/>
      <c r="G117" s="135">
        <f>SUM(D115:F115)</f>
        <v>607379.31640939275</v>
      </c>
      <c r="H117" s="114"/>
      <c r="I117" s="114"/>
      <c r="J117" s="114"/>
      <c r="K117" s="135">
        <f>SUM(H115:J115)</f>
        <v>314509.56291027163</v>
      </c>
      <c r="L117" s="114"/>
      <c r="M117" s="114"/>
      <c r="N117" s="114"/>
      <c r="O117" s="135">
        <f>SUM(L115:N115)</f>
        <v>133451.46109946098</v>
      </c>
      <c r="P117" s="114"/>
      <c r="Q117" s="114"/>
    </row>
    <row r="118" spans="1:20" x14ac:dyDescent="0.2">
      <c r="B118" s="93"/>
      <c r="C118" s="136"/>
      <c r="D118" s="93"/>
      <c r="E118" s="93"/>
      <c r="F118" s="93"/>
      <c r="G118" s="93"/>
      <c r="H118" s="93"/>
      <c r="I118" s="93"/>
      <c r="J118" s="93"/>
      <c r="K118" s="93"/>
      <c r="L118" s="93"/>
      <c r="M118" s="93"/>
      <c r="N118" s="93"/>
      <c r="O118" s="93"/>
      <c r="P118" s="93"/>
      <c r="Q118" s="93"/>
    </row>
    <row r="119" spans="1:20" x14ac:dyDescent="0.2">
      <c r="B119" s="93"/>
      <c r="C119" s="136"/>
      <c r="D119" s="93"/>
      <c r="E119" s="93"/>
      <c r="F119" s="93"/>
      <c r="G119" s="93"/>
      <c r="H119" s="93"/>
      <c r="I119" s="93"/>
      <c r="J119" s="93"/>
      <c r="K119" s="93"/>
      <c r="L119" s="93"/>
      <c r="M119" s="93"/>
      <c r="N119" s="93"/>
      <c r="O119" s="93"/>
      <c r="P119" s="93"/>
      <c r="Q119" s="93"/>
    </row>
    <row r="120" spans="1:20" x14ac:dyDescent="0.2">
      <c r="B120" s="137"/>
      <c r="C120" s="131"/>
      <c r="D120" s="93"/>
      <c r="E120" s="93"/>
      <c r="F120" s="93"/>
      <c r="G120" s="93"/>
      <c r="H120" s="93"/>
      <c r="I120" s="93"/>
      <c r="J120" s="93"/>
      <c r="K120" s="93"/>
      <c r="L120" s="93"/>
      <c r="M120" s="93"/>
      <c r="N120" s="93"/>
      <c r="O120" s="93"/>
      <c r="P120" s="93"/>
      <c r="Q120" s="93"/>
    </row>
  </sheetData>
  <mergeCells count="9">
    <mergeCell ref="T5:T6"/>
    <mergeCell ref="P5:P6"/>
    <mergeCell ref="Q5:Q6"/>
    <mergeCell ref="L5:O5"/>
    <mergeCell ref="B115:C115"/>
    <mergeCell ref="B5:C6"/>
    <mergeCell ref="D5:G5"/>
    <mergeCell ref="H5:K5"/>
    <mergeCell ref="S5:S6"/>
  </mergeCells>
  <phoneticPr fontId="2"/>
  <pageMargins left="0.75" right="0.75" top="1" bottom="1" header="0.51200000000000001" footer="0.51200000000000001"/>
  <pageSetup paperSize="8" scale="5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A2:AN126"/>
  <sheetViews>
    <sheetView zoomScale="103" zoomScaleNormal="100" workbookViewId="0">
      <pane xSplit="3" ySplit="6" topLeftCell="O7" activePane="bottomRight" state="frozen"/>
      <selection pane="topRight" activeCell="C1" sqref="C1"/>
      <selection pane="bottomLeft" activeCell="A5" sqref="A5"/>
      <selection pane="bottomRight"/>
    </sheetView>
  </sheetViews>
  <sheetFormatPr defaultColWidth="8.81640625" defaultRowHeight="12" x14ac:dyDescent="0.2"/>
  <cols>
    <col min="1" max="1" width="6" style="491" customWidth="1"/>
    <col min="2" max="2" width="5.36328125" style="132" customWidth="1"/>
    <col min="3" max="3" width="25.08984375" style="359" customWidth="1"/>
    <col min="4" max="4" width="13.1796875" style="112" customWidth="1"/>
    <col min="5" max="5" width="9.7265625" style="132" customWidth="1"/>
    <col min="6" max="6" width="11.1796875" style="357" customWidth="1"/>
    <col min="7" max="7" width="9.7265625" style="132" customWidth="1"/>
    <col min="8" max="8" width="9" style="112" bestFit="1" customWidth="1"/>
    <col min="9" max="9" width="10.453125" style="112" customWidth="1"/>
    <col min="10" max="10" width="11.08984375" style="112" customWidth="1"/>
    <col min="11" max="11" width="13.26953125" style="132" customWidth="1"/>
    <col min="12" max="12" width="14.1796875" style="112" customWidth="1"/>
    <col min="13" max="13" width="14.54296875" style="112" customWidth="1"/>
    <col min="14" max="14" width="15.26953125" style="112" customWidth="1"/>
    <col min="15" max="15" width="10.81640625" style="112" customWidth="1"/>
    <col min="16" max="16" width="10.453125" style="357" customWidth="1"/>
    <col min="17" max="17" width="9.81640625" style="357" customWidth="1"/>
    <col min="18" max="19" width="10.26953125" style="112" customWidth="1"/>
    <col min="20" max="20" width="10.7265625" style="112" customWidth="1"/>
    <col min="21" max="21" width="11.6328125" style="112" customWidth="1"/>
    <col min="22" max="22" width="10.81640625" style="357" customWidth="1"/>
    <col min="23" max="23" width="11.08984375" style="112" customWidth="1"/>
    <col min="24" max="24" width="11.26953125" style="357" customWidth="1"/>
    <col min="25" max="25" width="11.08984375" style="357" customWidth="1"/>
    <col min="26" max="26" width="9.7265625" style="112" customWidth="1"/>
    <col min="27" max="28" width="9" style="357" customWidth="1"/>
    <col min="29" max="30" width="9" style="112" bestFit="1" customWidth="1"/>
    <col min="31" max="31" width="9.7265625" style="112" customWidth="1"/>
    <col min="32" max="32" width="9" style="112" bestFit="1" customWidth="1"/>
    <col min="33" max="36" width="8.81640625" style="112"/>
    <col min="37" max="38" width="11.26953125" style="112" customWidth="1"/>
    <col min="39" max="39" width="14" style="112" customWidth="1"/>
    <col min="40" max="40" width="12" style="112" customWidth="1"/>
    <col min="41" max="16384" width="8.81640625" style="112"/>
  </cols>
  <sheetData>
    <row r="2" spans="1:40" ht="9.9" customHeight="1" x14ac:dyDescent="0.2">
      <c r="C2" s="354"/>
      <c r="D2" s="355"/>
      <c r="E2" s="386"/>
      <c r="F2" s="356"/>
      <c r="G2" s="386"/>
      <c r="I2" s="355"/>
    </row>
    <row r="3" spans="1:40" ht="21.9" customHeight="1" x14ac:dyDescent="0.2">
      <c r="B3" s="358" t="s">
        <v>972</v>
      </c>
    </row>
    <row r="4" spans="1:40" ht="82.25" customHeight="1" x14ac:dyDescent="0.2">
      <c r="B4" s="138"/>
      <c r="C4" s="139" t="s">
        <v>1023</v>
      </c>
      <c r="D4" s="360" t="s">
        <v>541</v>
      </c>
      <c r="E4" s="361" t="s">
        <v>248</v>
      </c>
      <c r="F4" s="362" t="s">
        <v>523</v>
      </c>
      <c r="G4" s="363" t="s">
        <v>529</v>
      </c>
      <c r="H4" s="140" t="s">
        <v>524</v>
      </c>
      <c r="I4" s="364" t="s">
        <v>542</v>
      </c>
      <c r="J4" s="364" t="s">
        <v>543</v>
      </c>
      <c r="K4" s="363" t="s">
        <v>525</v>
      </c>
      <c r="L4" s="365" t="s">
        <v>959</v>
      </c>
      <c r="M4" s="365" t="s">
        <v>960</v>
      </c>
      <c r="N4" s="365" t="s">
        <v>961</v>
      </c>
      <c r="O4" s="368" t="s">
        <v>957</v>
      </c>
      <c r="P4" s="366" t="s">
        <v>958</v>
      </c>
      <c r="Q4" s="366" t="s">
        <v>1043</v>
      </c>
      <c r="R4" s="366" t="s">
        <v>1044</v>
      </c>
      <c r="S4" s="140" t="s">
        <v>527</v>
      </c>
      <c r="T4" s="367" t="s">
        <v>544</v>
      </c>
      <c r="U4" s="367" t="s">
        <v>545</v>
      </c>
      <c r="V4" s="365" t="s">
        <v>546</v>
      </c>
      <c r="W4" s="365" t="s">
        <v>547</v>
      </c>
      <c r="X4" s="366" t="s">
        <v>1003</v>
      </c>
      <c r="Y4" s="366" t="s">
        <v>1004</v>
      </c>
      <c r="Z4" s="363" t="s">
        <v>192</v>
      </c>
      <c r="AA4" s="368" t="s">
        <v>548</v>
      </c>
      <c r="AB4" s="368" t="s">
        <v>549</v>
      </c>
      <c r="AC4" s="368" t="s">
        <v>550</v>
      </c>
      <c r="AD4" s="368" t="s">
        <v>551</v>
      </c>
      <c r="AE4" s="363" t="s">
        <v>25</v>
      </c>
      <c r="AF4" s="368" t="s">
        <v>552</v>
      </c>
      <c r="AG4" s="368" t="s">
        <v>553</v>
      </c>
      <c r="AH4" s="368" t="s">
        <v>554</v>
      </c>
      <c r="AI4" s="368" t="s">
        <v>555</v>
      </c>
      <c r="AK4" s="640" t="str">
        <f>係数表!AZ5</f>
        <v>直接エネルギー消費量</v>
      </c>
      <c r="AL4" s="641" t="str">
        <f>係数表!BA5</f>
        <v>直接CO2排出量（エネルギー起源）</v>
      </c>
      <c r="AM4" s="642" t="s">
        <v>1013</v>
      </c>
      <c r="AN4" s="643" t="s">
        <v>1014</v>
      </c>
    </row>
    <row r="5" spans="1:40" s="357" customFormat="1" ht="18.5" customHeight="1" x14ac:dyDescent="0.2">
      <c r="A5" s="492"/>
      <c r="B5" s="369"/>
      <c r="C5" s="141"/>
      <c r="D5" s="362">
        <v>1</v>
      </c>
      <c r="E5" s="141">
        <v>2</v>
      </c>
      <c r="F5" s="141">
        <v>3</v>
      </c>
      <c r="G5" s="141">
        <v>4</v>
      </c>
      <c r="H5" s="141">
        <v>5</v>
      </c>
      <c r="I5" s="141">
        <v>6</v>
      </c>
      <c r="J5" s="141">
        <v>7</v>
      </c>
      <c r="K5" s="141">
        <v>8</v>
      </c>
      <c r="L5" s="141">
        <v>9</v>
      </c>
      <c r="M5" s="141">
        <v>10</v>
      </c>
      <c r="N5" s="141">
        <v>11</v>
      </c>
      <c r="O5" s="141">
        <v>12</v>
      </c>
      <c r="P5" s="141">
        <v>13</v>
      </c>
      <c r="Q5" s="141">
        <v>14</v>
      </c>
      <c r="R5" s="141">
        <v>15</v>
      </c>
      <c r="S5" s="141">
        <v>16</v>
      </c>
      <c r="T5" s="141">
        <v>17</v>
      </c>
      <c r="U5" s="141">
        <v>18</v>
      </c>
      <c r="V5" s="141">
        <v>19</v>
      </c>
      <c r="W5" s="141">
        <v>20</v>
      </c>
      <c r="X5" s="141">
        <v>21</v>
      </c>
      <c r="Y5" s="141">
        <v>22</v>
      </c>
      <c r="Z5" s="141">
        <v>23</v>
      </c>
      <c r="AA5" s="141">
        <v>28</v>
      </c>
      <c r="AB5" s="141">
        <v>29</v>
      </c>
      <c r="AC5" s="141">
        <v>30</v>
      </c>
      <c r="AD5" s="141">
        <v>31</v>
      </c>
      <c r="AE5" s="141">
        <v>32</v>
      </c>
      <c r="AF5" s="141">
        <v>33</v>
      </c>
      <c r="AG5" s="141">
        <v>34</v>
      </c>
      <c r="AH5" s="141">
        <v>35</v>
      </c>
      <c r="AI5" s="141">
        <v>36</v>
      </c>
      <c r="AK5" s="644"/>
      <c r="AL5" s="645"/>
      <c r="AM5" s="645"/>
      <c r="AN5" s="646"/>
    </row>
    <row r="6" spans="1:40" s="446" customFormat="1" ht="15.5" customHeight="1" x14ac:dyDescent="0.2">
      <c r="A6" s="493"/>
      <c r="B6" s="441"/>
      <c r="C6" s="442"/>
      <c r="D6" s="443"/>
      <c r="E6" s="444"/>
      <c r="F6" s="444" t="s">
        <v>518</v>
      </c>
      <c r="G6" s="442"/>
      <c r="H6" s="442" t="s">
        <v>517</v>
      </c>
      <c r="I6" s="445" t="s">
        <v>528</v>
      </c>
      <c r="J6" s="442" t="s">
        <v>519</v>
      </c>
      <c r="K6" s="442"/>
      <c r="L6" s="442" t="s">
        <v>521</v>
      </c>
      <c r="M6" s="442" t="s">
        <v>520</v>
      </c>
      <c r="N6" s="442" t="s">
        <v>526</v>
      </c>
      <c r="O6" s="442"/>
      <c r="P6" s="442" t="s">
        <v>962</v>
      </c>
      <c r="Q6" s="442" t="s">
        <v>963</v>
      </c>
      <c r="R6" s="442" t="s">
        <v>964</v>
      </c>
      <c r="S6" s="442"/>
      <c r="T6" s="445"/>
      <c r="U6" s="444" t="s">
        <v>999</v>
      </c>
      <c r="V6" s="444" t="s">
        <v>1000</v>
      </c>
      <c r="W6" s="444" t="s">
        <v>1001</v>
      </c>
      <c r="X6" s="444" t="s">
        <v>1002</v>
      </c>
      <c r="Y6" s="444" t="s">
        <v>569</v>
      </c>
      <c r="Z6" s="444"/>
      <c r="AA6" s="444" t="s">
        <v>1005</v>
      </c>
      <c r="AB6" s="444" t="s">
        <v>1006</v>
      </c>
      <c r="AC6" s="444" t="s">
        <v>1007</v>
      </c>
      <c r="AD6" s="444" t="s">
        <v>1008</v>
      </c>
      <c r="AE6" s="444"/>
      <c r="AF6" s="444" t="s">
        <v>570</v>
      </c>
      <c r="AG6" s="444" t="s">
        <v>571</v>
      </c>
      <c r="AH6" s="444" t="s">
        <v>1009</v>
      </c>
      <c r="AI6" s="444" t="s">
        <v>1010</v>
      </c>
      <c r="AK6" s="647"/>
      <c r="AL6" s="648"/>
      <c r="AM6" s="648"/>
      <c r="AN6" s="649"/>
    </row>
    <row r="7" spans="1:40" x14ac:dyDescent="0.2">
      <c r="A7" s="491">
        <v>1</v>
      </c>
      <c r="B7" s="221" t="s">
        <v>588</v>
      </c>
      <c r="C7" s="222" t="s">
        <v>198</v>
      </c>
      <c r="D7" s="370"/>
      <c r="E7" s="387">
        <f>'(建設)投入分析'!BX7</f>
        <v>1.4417698893748165E-3</v>
      </c>
      <c r="F7" s="371">
        <f>'(建設)投入分析'!BW7</f>
        <v>360.44247234370414</v>
      </c>
      <c r="G7" s="389">
        <f>係数表!D7</f>
        <v>0.75467507962406</v>
      </c>
      <c r="H7" s="372">
        <f>F7*G7</f>
        <v>272.01695151587796</v>
      </c>
      <c r="I7" s="391">
        <f t="array" ref="I7:I114">MMULT(逆行列係数表!D7:DG114,波及推計!H7:H114)</f>
        <v>316.01362472254277</v>
      </c>
      <c r="J7" s="372">
        <f>D7+I7</f>
        <v>316.01362472254277</v>
      </c>
      <c r="K7" s="434">
        <f>係数表!AL7</f>
        <v>0.53289203787904682</v>
      </c>
      <c r="L7" s="372">
        <f>+D7*K7</f>
        <v>0</v>
      </c>
      <c r="M7" s="372">
        <f>+I7*K7</f>
        <v>168.40114447594016</v>
      </c>
      <c r="N7" s="372">
        <f>+J7*K7</f>
        <v>168.40114447594016</v>
      </c>
      <c r="O7" s="432">
        <f>賃金!I3</f>
        <v>0.18702516416269793</v>
      </c>
      <c r="P7" s="373">
        <f>+D7*O7</f>
        <v>0</v>
      </c>
      <c r="Q7" s="373">
        <f>+I7*O7</f>
        <v>59.102500041382783</v>
      </c>
      <c r="R7" s="372">
        <f>J7*O7</f>
        <v>59.102500041382783</v>
      </c>
      <c r="S7" s="447">
        <f>+R115*入力2!C7*係数表!AV7</f>
        <v>58037.552527216736</v>
      </c>
      <c r="T7" s="375">
        <f>+S$7*係数表!AR7</f>
        <v>1089.3539061144202</v>
      </c>
      <c r="U7" s="376">
        <f t="shared" ref="U7:U38" si="0">J7+T7</f>
        <v>1405.3675308369629</v>
      </c>
      <c r="V7" s="371">
        <f t="shared" ref="V7:V38" si="1">+T7*K7</f>
        <v>580.50802300081318</v>
      </c>
      <c r="W7" s="371">
        <f t="shared" ref="W7:W38" si="2">U7*K7</f>
        <v>748.9091674767534</v>
      </c>
      <c r="X7" s="371">
        <f t="shared" ref="X7:X38" si="3">+T7*O7</f>
        <v>203.73659312232567</v>
      </c>
      <c r="Y7" s="371">
        <f t="shared" ref="Y7:Y38" si="4">+O7*U7</f>
        <v>262.83909316370847</v>
      </c>
      <c r="Z7" s="448">
        <f>係数表!E7</f>
        <v>0.33882931024054402</v>
      </c>
      <c r="AA7" s="377">
        <f t="shared" ref="AA7:AA38" si="5">+Z7*D7</f>
        <v>0</v>
      </c>
      <c r="AB7" s="377">
        <f t="shared" ref="AB7:AB38" si="6">+Z7*I7</f>
        <v>107.0746784913533</v>
      </c>
      <c r="AC7" s="377">
        <f>+Z7*T7</f>
        <v>369.10503261659136</v>
      </c>
      <c r="AD7" s="377">
        <f>+Z7*U7</f>
        <v>476.17971110794463</v>
      </c>
      <c r="AE7" s="448">
        <f>係数表!F7</f>
        <v>0.10386807946079424</v>
      </c>
      <c r="AF7" s="377">
        <f t="shared" ref="AF7:AF38" si="7">+AE7*D7</f>
        <v>0</v>
      </c>
      <c r="AG7" s="377">
        <f t="shared" ref="AG7:AG38" si="8">+AE7*I7</f>
        <v>32.823728283374685</v>
      </c>
      <c r="AH7" s="377">
        <f>+AE7*T7</f>
        <v>113.14909808121918</v>
      </c>
      <c r="AI7" s="377">
        <f>+AE7*U7</f>
        <v>145.97282636459386</v>
      </c>
      <c r="AK7" s="650">
        <f>係数表!AZ7</f>
        <v>22.249787079551641</v>
      </c>
      <c r="AL7" s="651">
        <f>係数表!BA7</f>
        <v>1.5538991613807553</v>
      </c>
      <c r="AM7" s="652">
        <f>+U7*AK7</f>
        <v>31269.12832963765</v>
      </c>
      <c r="AN7" s="481">
        <f>+U7*AL7</f>
        <v>2183.7994275992996</v>
      </c>
    </row>
    <row r="8" spans="1:40" x14ac:dyDescent="0.2">
      <c r="A8" s="491">
        <v>2</v>
      </c>
      <c r="B8" s="228" t="s">
        <v>268</v>
      </c>
      <c r="C8" s="222" t="s">
        <v>199</v>
      </c>
      <c r="D8" s="370"/>
      <c r="E8" s="387">
        <f>'(建設)投入分析'!BX8</f>
        <v>0</v>
      </c>
      <c r="F8" s="371">
        <f>'(建設)投入分析'!BW8</f>
        <v>0</v>
      </c>
      <c r="G8" s="389">
        <f>係数表!D8</f>
        <v>0.9835454354075609</v>
      </c>
      <c r="H8" s="372">
        <f>F8*G8</f>
        <v>0</v>
      </c>
      <c r="I8" s="391">
        <v>8.2217328804528051</v>
      </c>
      <c r="J8" s="372">
        <f>D8+I8</f>
        <v>8.2217328804528051</v>
      </c>
      <c r="K8" s="434">
        <f>係数表!AL8</f>
        <v>0.28846787638061688</v>
      </c>
      <c r="L8" s="372">
        <f t="shared" ref="L8:L71" si="9">+D8*K8</f>
        <v>0</v>
      </c>
      <c r="M8" s="372">
        <f t="shared" ref="M8:M71" si="10">+I8*K8</f>
        <v>2.371705824192913</v>
      </c>
      <c r="N8" s="372">
        <f t="shared" ref="N8:N71" si="11">+J8*K8</f>
        <v>2.371705824192913</v>
      </c>
      <c r="O8" s="432">
        <f>賃金!I4</f>
        <v>9.6035936165796018E-2</v>
      </c>
      <c r="P8" s="373">
        <f t="shared" ref="P8:P71" si="12">+D8*O8</f>
        <v>0</v>
      </c>
      <c r="Q8" s="373">
        <f t="shared" ref="Q8:Q71" si="13">+I8*O8</f>
        <v>0.78958181407939187</v>
      </c>
      <c r="R8" s="372">
        <f>J8*O8</f>
        <v>0.78958181407939187</v>
      </c>
      <c r="S8" s="374"/>
      <c r="T8" s="375">
        <f>+S$7*係数表!AR8</f>
        <v>637.49666666732162</v>
      </c>
      <c r="U8" s="376">
        <f t="shared" si="0"/>
        <v>645.71839954777442</v>
      </c>
      <c r="V8" s="371">
        <f t="shared" si="1"/>
        <v>183.89730963324425</v>
      </c>
      <c r="W8" s="371">
        <f t="shared" si="2"/>
        <v>186.26901545743718</v>
      </c>
      <c r="X8" s="371">
        <f t="shared" si="3"/>
        <v>61.222589185970641</v>
      </c>
      <c r="Y8" s="371">
        <f t="shared" si="4"/>
        <v>62.012171000050031</v>
      </c>
      <c r="Z8" s="448">
        <f>係数表!E8</f>
        <v>4.5730493737065912E-2</v>
      </c>
      <c r="AA8" s="377">
        <f t="shared" si="5"/>
        <v>0</v>
      </c>
      <c r="AB8" s="377">
        <f t="shared" si="6"/>
        <v>0.37598390399737591</v>
      </c>
      <c r="AC8" s="377">
        <f t="shared" ref="AC8:AC71" si="14">+Z8*T8</f>
        <v>29.153037322430347</v>
      </c>
      <c r="AD8" s="377">
        <f t="shared" ref="AD8:AD71" si="15">+Z8*U8</f>
        <v>29.529021226427723</v>
      </c>
      <c r="AE8" s="448">
        <f>係数表!F8</f>
        <v>2.1640186785883198E-2</v>
      </c>
      <c r="AF8" s="377">
        <f t="shared" si="7"/>
        <v>0</v>
      </c>
      <c r="AG8" s="377">
        <f t="shared" si="8"/>
        <v>0.17791983523663618</v>
      </c>
      <c r="AH8" s="377">
        <f t="shared" ref="AH8:AH71" si="16">+AE8*T8</f>
        <v>13.795546942058758</v>
      </c>
      <c r="AI8" s="377">
        <f t="shared" ref="AI8:AI71" si="17">+AE8*U8</f>
        <v>13.973466777295394</v>
      </c>
      <c r="AK8" s="650">
        <f>係数表!AZ8</f>
        <v>3.2177624133043485</v>
      </c>
      <c r="AL8" s="651">
        <f>係数表!BA8</f>
        <v>0.21974772438490869</v>
      </c>
      <c r="AM8" s="652">
        <f t="shared" ref="AM8:AM71" si="18">+U8*AK8</f>
        <v>2077.7683956438682</v>
      </c>
      <c r="AN8" s="481">
        <f t="shared" ref="AN8:AN71" si="19">+U8*AL8</f>
        <v>141.89514889408869</v>
      </c>
    </row>
    <row r="9" spans="1:40" x14ac:dyDescent="0.2">
      <c r="A9" s="491">
        <v>3</v>
      </c>
      <c r="B9" s="228" t="s">
        <v>269</v>
      </c>
      <c r="C9" s="222" t="s">
        <v>200</v>
      </c>
      <c r="D9" s="370"/>
      <c r="E9" s="387">
        <f>'(建設)投入分析'!BX9</f>
        <v>0</v>
      </c>
      <c r="F9" s="371">
        <f>'(建設)投入分析'!BW9</f>
        <v>0</v>
      </c>
      <c r="G9" s="389">
        <f>係数表!D9</f>
        <v>1</v>
      </c>
      <c r="H9" s="372">
        <f t="shared" ref="H9:H45" si="20">F9*G9</f>
        <v>0</v>
      </c>
      <c r="I9" s="391">
        <v>16.274029223601644</v>
      </c>
      <c r="J9" s="372">
        <f t="shared" ref="J9:J45" si="21">D9+I9</f>
        <v>16.274029223601644</v>
      </c>
      <c r="K9" s="434">
        <f>係数表!AL9</f>
        <v>0.60998978260671244</v>
      </c>
      <c r="L9" s="372">
        <f t="shared" si="9"/>
        <v>0</v>
      </c>
      <c r="M9" s="372">
        <f t="shared" si="10"/>
        <v>9.9269915482400517</v>
      </c>
      <c r="N9" s="372">
        <f t="shared" si="11"/>
        <v>9.9269915482400517</v>
      </c>
      <c r="O9" s="432">
        <f>賃金!I5</f>
        <v>0.15280476568415483</v>
      </c>
      <c r="P9" s="373">
        <f t="shared" si="12"/>
        <v>0</v>
      </c>
      <c r="Q9" s="373">
        <f t="shared" si="13"/>
        <v>2.4867492222495375</v>
      </c>
      <c r="R9" s="372">
        <f t="shared" ref="R9:R45" si="22">J9*O9</f>
        <v>2.4867492222495375</v>
      </c>
      <c r="S9" s="374"/>
      <c r="T9" s="375">
        <f>+S$7*係数表!AR9</f>
        <v>77.392659456440072</v>
      </c>
      <c r="U9" s="376">
        <f t="shared" si="0"/>
        <v>93.666688680041716</v>
      </c>
      <c r="V9" s="371">
        <f t="shared" si="1"/>
        <v>47.208731517189207</v>
      </c>
      <c r="W9" s="371">
        <f t="shared" si="2"/>
        <v>57.135723065429261</v>
      </c>
      <c r="X9" s="371">
        <f t="shared" si="3"/>
        <v>11.825967193914915</v>
      </c>
      <c r="Y9" s="371">
        <f t="shared" si="4"/>
        <v>14.312716416164452</v>
      </c>
      <c r="Z9" s="448">
        <f>係数表!E9</f>
        <v>7.2621035058430719E-2</v>
      </c>
      <c r="AA9" s="377">
        <f t="shared" si="5"/>
        <v>0</v>
      </c>
      <c r="AB9" s="377">
        <f t="shared" si="6"/>
        <v>1.1818368467891012</v>
      </c>
      <c r="AC9" s="377">
        <f t="shared" si="14"/>
        <v>5.6203350356513244</v>
      </c>
      <c r="AD9" s="377">
        <f t="shared" si="15"/>
        <v>6.8021718824404251</v>
      </c>
      <c r="AE9" s="448">
        <f>係数表!F9</f>
        <v>5.9904029484477775E-2</v>
      </c>
      <c r="AF9" s="377">
        <f t="shared" si="7"/>
        <v>0</v>
      </c>
      <c r="AG9" s="377">
        <f t="shared" si="8"/>
        <v>0.97487992644188581</v>
      </c>
      <c r="AH9" s="377">
        <f t="shared" si="16"/>
        <v>4.6361321539607339</v>
      </c>
      <c r="AI9" s="377">
        <f t="shared" si="17"/>
        <v>5.6110120804026193</v>
      </c>
      <c r="AK9" s="650">
        <f>係数表!AZ9</f>
        <v>9.6880376235598611</v>
      </c>
      <c r="AL9" s="651">
        <f>係数表!BA9</f>
        <v>0.66522866447558182</v>
      </c>
      <c r="AM9" s="652">
        <f t="shared" si="18"/>
        <v>907.44640400651269</v>
      </c>
      <c r="AN9" s="481">
        <f t="shared" si="19"/>
        <v>62.309766216474252</v>
      </c>
    </row>
    <row r="10" spans="1:40" x14ac:dyDescent="0.2">
      <c r="A10" s="491">
        <v>4</v>
      </c>
      <c r="B10" s="228" t="s">
        <v>270</v>
      </c>
      <c r="C10" s="222" t="s">
        <v>6</v>
      </c>
      <c r="D10" s="370"/>
      <c r="E10" s="387">
        <f>'(建設)投入分析'!BX10</f>
        <v>2.3014198780308979E-5</v>
      </c>
      <c r="F10" s="371">
        <f>'(建設)投入分析'!BW10</f>
        <v>5.7535496950772451</v>
      </c>
      <c r="G10" s="389">
        <f>係数表!D10</f>
        <v>0.881281980230186</v>
      </c>
      <c r="H10" s="372">
        <f t="shared" si="20"/>
        <v>5.0704996686304575</v>
      </c>
      <c r="I10" s="391">
        <v>145.36340484457094</v>
      </c>
      <c r="J10" s="372">
        <f t="shared" si="21"/>
        <v>145.36340484457094</v>
      </c>
      <c r="K10" s="434">
        <f>係数表!AL10</f>
        <v>0.57558072321816534</v>
      </c>
      <c r="L10" s="372">
        <f t="shared" si="9"/>
        <v>0</v>
      </c>
      <c r="M10" s="372">
        <f t="shared" si="10"/>
        <v>83.668373689893102</v>
      </c>
      <c r="N10" s="372">
        <f t="shared" si="11"/>
        <v>83.668373689893102</v>
      </c>
      <c r="O10" s="432">
        <f>賃金!I6</f>
        <v>0.21128080015626807</v>
      </c>
      <c r="P10" s="373">
        <f t="shared" si="12"/>
        <v>0</v>
      </c>
      <c r="Q10" s="373">
        <f t="shared" si="13"/>
        <v>30.712496489000483</v>
      </c>
      <c r="R10" s="372">
        <f t="shared" si="22"/>
        <v>30.712496489000483</v>
      </c>
      <c r="S10" s="374"/>
      <c r="T10" s="375">
        <f>+S$7*係数表!AR10</f>
        <v>62.967393781016689</v>
      </c>
      <c r="U10" s="376">
        <f t="shared" si="0"/>
        <v>208.33079862558762</v>
      </c>
      <c r="V10" s="371">
        <f t="shared" si="1"/>
        <v>36.24281805164059</v>
      </c>
      <c r="W10" s="371">
        <f t="shared" si="2"/>
        <v>119.91119174153368</v>
      </c>
      <c r="X10" s="371">
        <f t="shared" si="3"/>
        <v>13.303801341808024</v>
      </c>
      <c r="Y10" s="371">
        <f t="shared" si="4"/>
        <v>44.016297830808504</v>
      </c>
      <c r="Z10" s="448">
        <f>係数表!E10</f>
        <v>0.12022409052917203</v>
      </c>
      <c r="AA10" s="377">
        <f t="shared" si="5"/>
        <v>0</v>
      </c>
      <c r="AB10" s="377">
        <f t="shared" si="6"/>
        <v>17.476183143662382</v>
      </c>
      <c r="AC10" s="377">
        <f t="shared" si="14"/>
        <v>7.5701976503149746</v>
      </c>
      <c r="AD10" s="377">
        <f t="shared" si="15"/>
        <v>25.046380793977352</v>
      </c>
      <c r="AE10" s="448">
        <f>係数表!F10</f>
        <v>7.6621845903212138E-2</v>
      </c>
      <c r="AF10" s="377">
        <f t="shared" si="7"/>
        <v>0</v>
      </c>
      <c r="AG10" s="377">
        <f t="shared" si="8"/>
        <v>11.138012405966956</v>
      </c>
      <c r="AH10" s="377">
        <f t="shared" si="16"/>
        <v>4.8246779432159395</v>
      </c>
      <c r="AI10" s="377">
        <f t="shared" si="17"/>
        <v>15.962690349182894</v>
      </c>
      <c r="AK10" s="650">
        <f>係数表!AZ10</f>
        <v>10.854099458691246</v>
      </c>
      <c r="AL10" s="651">
        <f>係数表!BA10</f>
        <v>0.74166763498716282</v>
      </c>
      <c r="AM10" s="652">
        <f t="shared" si="18"/>
        <v>2261.2432085907058</v>
      </c>
      <c r="AN10" s="481">
        <f t="shared" si="19"/>
        <v>154.51221071162644</v>
      </c>
    </row>
    <row r="11" spans="1:40" x14ac:dyDescent="0.2">
      <c r="A11" s="491">
        <v>5</v>
      </c>
      <c r="B11" s="228" t="s">
        <v>271</v>
      </c>
      <c r="C11" s="222" t="s">
        <v>7</v>
      </c>
      <c r="D11" s="370"/>
      <c r="E11" s="387">
        <f>'(建設)投入分析'!BX11</f>
        <v>0</v>
      </c>
      <c r="F11" s="371">
        <f>'(建設)投入分析'!BW11</f>
        <v>0</v>
      </c>
      <c r="G11" s="389">
        <f>係数表!D11</f>
        <v>0.87291383959840463</v>
      </c>
      <c r="H11" s="372">
        <f t="shared" si="20"/>
        <v>0</v>
      </c>
      <c r="I11" s="391">
        <v>4.3848442262452654</v>
      </c>
      <c r="J11" s="372">
        <f t="shared" si="21"/>
        <v>4.3848442262452654</v>
      </c>
      <c r="K11" s="434">
        <f>係数表!AL11</f>
        <v>0.54451500224046467</v>
      </c>
      <c r="L11" s="372">
        <f t="shared" si="9"/>
        <v>0</v>
      </c>
      <c r="M11" s="372">
        <f t="shared" si="10"/>
        <v>2.3876134636780293</v>
      </c>
      <c r="N11" s="372">
        <f t="shared" si="11"/>
        <v>2.3876134636780293</v>
      </c>
      <c r="O11" s="432">
        <f>賃金!I7</f>
        <v>0.15735012917794908</v>
      </c>
      <c r="P11" s="373">
        <f t="shared" si="12"/>
        <v>0</v>
      </c>
      <c r="Q11" s="373">
        <f t="shared" si="13"/>
        <v>0.68995580542487667</v>
      </c>
      <c r="R11" s="372">
        <f t="shared" si="22"/>
        <v>0.68995580542487667</v>
      </c>
      <c r="S11" s="374"/>
      <c r="T11" s="375">
        <f>+S$7*係数表!AR11</f>
        <v>234.39845669857684</v>
      </c>
      <c r="U11" s="376">
        <f t="shared" si="0"/>
        <v>238.7833009248221</v>
      </c>
      <c r="V11" s="371">
        <f t="shared" si="1"/>
        <v>127.63347617438703</v>
      </c>
      <c r="W11" s="371">
        <f t="shared" si="2"/>
        <v>130.02108963806506</v>
      </c>
      <c r="X11" s="371">
        <f t="shared" si="3"/>
        <v>36.882627440632966</v>
      </c>
      <c r="Y11" s="371">
        <f t="shared" si="4"/>
        <v>37.572583246057846</v>
      </c>
      <c r="Z11" s="448">
        <f>係数表!E11</f>
        <v>0.1123596751843762</v>
      </c>
      <c r="AA11" s="377">
        <f t="shared" si="5"/>
        <v>0</v>
      </c>
      <c r="AB11" s="377">
        <f t="shared" si="6"/>
        <v>0.49267967299500542</v>
      </c>
      <c r="AC11" s="377">
        <f t="shared" si="14"/>
        <v>26.336934458371164</v>
      </c>
      <c r="AD11" s="377">
        <f t="shared" si="15"/>
        <v>26.829614131366167</v>
      </c>
      <c r="AE11" s="448">
        <f>係数表!F11</f>
        <v>5.0663340229725275E-2</v>
      </c>
      <c r="AF11" s="377">
        <f t="shared" si="7"/>
        <v>0</v>
      </c>
      <c r="AG11" s="377">
        <f t="shared" si="8"/>
        <v>0.22215085488861036</v>
      </c>
      <c r="AH11" s="377">
        <f t="shared" si="16"/>
        <v>11.875408761042525</v>
      </c>
      <c r="AI11" s="377">
        <f t="shared" si="17"/>
        <v>12.097559615931136</v>
      </c>
      <c r="AK11" s="650">
        <f>係数表!AZ11</f>
        <v>65.943597571828661</v>
      </c>
      <c r="AL11" s="651">
        <f>係数表!BA11</f>
        <v>4.6752193335782914</v>
      </c>
      <c r="AM11" s="652">
        <f t="shared" si="18"/>
        <v>15746.229903059331</v>
      </c>
      <c r="AN11" s="481">
        <f t="shared" si="19"/>
        <v>1116.3643050193714</v>
      </c>
    </row>
    <row r="12" spans="1:40" x14ac:dyDescent="0.2">
      <c r="A12" s="491">
        <v>6</v>
      </c>
      <c r="B12" s="228" t="s">
        <v>272</v>
      </c>
      <c r="C12" s="222" t="s">
        <v>201</v>
      </c>
      <c r="D12" s="370"/>
      <c r="E12" s="387">
        <f>'(建設)投入分析'!BX12</f>
        <v>3.0263609125436126E-6</v>
      </c>
      <c r="F12" s="371">
        <f>'(建設)投入分析'!BW12</f>
        <v>0.75659022813590315</v>
      </c>
      <c r="G12" s="389">
        <f>係数表!D12</f>
        <v>1.1860901831872384E-2</v>
      </c>
      <c r="H12" s="372">
        <f t="shared" si="20"/>
        <v>8.9738424228738775E-3</v>
      </c>
      <c r="I12" s="391">
        <v>59.609484972413384</v>
      </c>
      <c r="J12" s="372">
        <f t="shared" si="21"/>
        <v>59.609484972413384</v>
      </c>
      <c r="K12" s="434">
        <f>係数表!AL12</f>
        <v>0.57525170461711961</v>
      </c>
      <c r="L12" s="372">
        <f t="shared" si="9"/>
        <v>0</v>
      </c>
      <c r="M12" s="372">
        <f t="shared" si="10"/>
        <v>34.290457841729371</v>
      </c>
      <c r="N12" s="372">
        <f t="shared" si="11"/>
        <v>34.290457841729371</v>
      </c>
      <c r="O12" s="432">
        <f>賃金!I8</f>
        <v>9.4968875434964864E-2</v>
      </c>
      <c r="P12" s="373">
        <f t="shared" si="12"/>
        <v>0</v>
      </c>
      <c r="Q12" s="373">
        <f t="shared" si="13"/>
        <v>5.6610457530875369</v>
      </c>
      <c r="R12" s="372">
        <f t="shared" si="22"/>
        <v>5.6610457530875369</v>
      </c>
      <c r="S12" s="374"/>
      <c r="T12" s="375">
        <f>+S$7*係数表!AR12</f>
        <v>14.579688207176545</v>
      </c>
      <c r="U12" s="376">
        <f t="shared" si="0"/>
        <v>74.189173179589929</v>
      </c>
      <c r="V12" s="371">
        <f t="shared" si="1"/>
        <v>8.386990493964424</v>
      </c>
      <c r="W12" s="371">
        <f t="shared" si="2"/>
        <v>42.677448335693796</v>
      </c>
      <c r="X12" s="371">
        <f t="shared" si="3"/>
        <v>1.3846165932279755</v>
      </c>
      <c r="Y12" s="371">
        <f t="shared" si="4"/>
        <v>7.0456623463155124</v>
      </c>
      <c r="Z12" s="448">
        <f>係数表!E12</f>
        <v>1.4594045154732492E-2</v>
      </c>
      <c r="AA12" s="377">
        <f t="shared" si="5"/>
        <v>0</v>
      </c>
      <c r="AB12" s="377">
        <f t="shared" si="6"/>
        <v>0.86994351533774883</v>
      </c>
      <c r="AC12" s="377">
        <f t="shared" si="14"/>
        <v>0.21277662803745531</v>
      </c>
      <c r="AD12" s="377">
        <f t="shared" si="15"/>
        <v>1.0827201433752043</v>
      </c>
      <c r="AE12" s="448">
        <f>係数表!F12</f>
        <v>1.4067264673804172E-2</v>
      </c>
      <c r="AF12" s="377">
        <f t="shared" si="7"/>
        <v>0</v>
      </c>
      <c r="AG12" s="377">
        <f t="shared" si="8"/>
        <v>0.83854240217609144</v>
      </c>
      <c r="AH12" s="377">
        <f t="shared" si="16"/>
        <v>0.20509633287189388</v>
      </c>
      <c r="AI12" s="377">
        <f t="shared" si="17"/>
        <v>1.0436387350479852</v>
      </c>
      <c r="AK12" s="650">
        <f>係数表!AZ12</f>
        <v>33.146713563390179</v>
      </c>
      <c r="AL12" s="651">
        <f>係数表!BA12</f>
        <v>1.8003072911052154</v>
      </c>
      <c r="AM12" s="652">
        <f t="shared" si="18"/>
        <v>2459.1272728886165</v>
      </c>
      <c r="AN12" s="481">
        <f t="shared" si="19"/>
        <v>133.56330939628324</v>
      </c>
    </row>
    <row r="13" spans="1:40" x14ac:dyDescent="0.2">
      <c r="A13" s="491">
        <v>7</v>
      </c>
      <c r="B13" s="228" t="s">
        <v>273</v>
      </c>
      <c r="C13" s="222" t="s">
        <v>274</v>
      </c>
      <c r="D13" s="370"/>
      <c r="E13" s="387">
        <f>'(建設)投入分析'!BX13</f>
        <v>3.7915012417111416E-3</v>
      </c>
      <c r="F13" s="371">
        <f>'(建設)投入分析'!BW13</f>
        <v>947.87531042778539</v>
      </c>
      <c r="G13" s="389">
        <f>係数表!D13</f>
        <v>0.11618897108469972</v>
      </c>
      <c r="H13" s="372">
        <f t="shared" si="20"/>
        <v>110.13265703519473</v>
      </c>
      <c r="I13" s="391">
        <v>346.98905001145204</v>
      </c>
      <c r="J13" s="372">
        <f t="shared" si="21"/>
        <v>346.98905001145204</v>
      </c>
      <c r="K13" s="434">
        <f>係数表!AL13</f>
        <v>0.5601896932951006</v>
      </c>
      <c r="L13" s="372">
        <f t="shared" si="9"/>
        <v>0</v>
      </c>
      <c r="M13" s="372">
        <f t="shared" si="10"/>
        <v>194.37968950267364</v>
      </c>
      <c r="N13" s="372">
        <f t="shared" si="11"/>
        <v>194.37968950267364</v>
      </c>
      <c r="O13" s="432">
        <f>賃金!I9</f>
        <v>0.19501934053873757</v>
      </c>
      <c r="P13" s="373">
        <f t="shared" si="12"/>
        <v>0</v>
      </c>
      <c r="Q13" s="373">
        <f t="shared" si="13"/>
        <v>67.669575707396405</v>
      </c>
      <c r="R13" s="372">
        <f t="shared" si="22"/>
        <v>67.669575707396405</v>
      </c>
      <c r="S13" s="374"/>
      <c r="T13" s="375">
        <f>+S$7*係数表!AR13</f>
        <v>6.2674160926194205</v>
      </c>
      <c r="U13" s="376">
        <f t="shared" si="0"/>
        <v>353.25646610407148</v>
      </c>
      <c r="V13" s="371">
        <f t="shared" si="1"/>
        <v>3.5109418986772511</v>
      </c>
      <c r="W13" s="371">
        <f t="shared" si="2"/>
        <v>197.8906314013509</v>
      </c>
      <c r="X13" s="371">
        <f t="shared" si="3"/>
        <v>1.2222673532645107</v>
      </c>
      <c r="Y13" s="371">
        <f t="shared" si="4"/>
        <v>68.891843060660918</v>
      </c>
      <c r="Z13" s="448">
        <f>係数表!E13</f>
        <v>5.2657911867397607E-2</v>
      </c>
      <c r="AA13" s="377">
        <f t="shared" si="5"/>
        <v>0</v>
      </c>
      <c r="AB13" s="377">
        <f t="shared" si="6"/>
        <v>18.271718814455063</v>
      </c>
      <c r="AC13" s="377">
        <f t="shared" si="14"/>
        <v>0.3300290442414629</v>
      </c>
      <c r="AD13" s="377">
        <f t="shared" si="15"/>
        <v>18.601747858696527</v>
      </c>
      <c r="AE13" s="448">
        <f>係数表!F13</f>
        <v>4.4276115107139594E-2</v>
      </c>
      <c r="AF13" s="377">
        <f t="shared" si="7"/>
        <v>0</v>
      </c>
      <c r="AG13" s="377">
        <f t="shared" si="8"/>
        <v>15.363327119224067</v>
      </c>
      <c r="AH13" s="377">
        <f t="shared" si="16"/>
        <v>0.27749683634115652</v>
      </c>
      <c r="AI13" s="377">
        <f t="shared" si="17"/>
        <v>15.640823955565224</v>
      </c>
      <c r="AK13" s="650">
        <f>係数表!AZ13</f>
        <v>22.022577037695608</v>
      </c>
      <c r="AL13" s="651">
        <f>係数表!BA13</f>
        <v>1.5231244513387585</v>
      </c>
      <c r="AM13" s="652">
        <f t="shared" si="18"/>
        <v>7779.6177388410215</v>
      </c>
      <c r="AN13" s="481">
        <f t="shared" si="19"/>
        <v>538.05356111663264</v>
      </c>
    </row>
    <row r="14" spans="1:40" x14ac:dyDescent="0.2">
      <c r="A14" s="491">
        <v>8</v>
      </c>
      <c r="B14" s="228" t="s">
        <v>275</v>
      </c>
      <c r="C14" s="222" t="s">
        <v>202</v>
      </c>
      <c r="D14" s="370"/>
      <c r="E14" s="387">
        <f>'(建設)投入分析'!BX14</f>
        <v>0</v>
      </c>
      <c r="F14" s="371">
        <f>'(建設)投入分析'!BW14</f>
        <v>0</v>
      </c>
      <c r="G14" s="389">
        <f>係数表!D14</f>
        <v>0.8457903820890702</v>
      </c>
      <c r="H14" s="372">
        <f t="shared" si="20"/>
        <v>0</v>
      </c>
      <c r="I14" s="391">
        <v>45.02832893516149</v>
      </c>
      <c r="J14" s="372">
        <f t="shared" si="21"/>
        <v>45.02832893516149</v>
      </c>
      <c r="K14" s="434">
        <f>係数表!AL14</f>
        <v>0.30810477263555658</v>
      </c>
      <c r="L14" s="372">
        <f t="shared" si="9"/>
        <v>0</v>
      </c>
      <c r="M14" s="372">
        <f t="shared" si="10"/>
        <v>13.873443048726985</v>
      </c>
      <c r="N14" s="372">
        <f t="shared" si="11"/>
        <v>13.873443048726985</v>
      </c>
      <c r="O14" s="432">
        <f>賃金!I10</f>
        <v>0.12478365786672284</v>
      </c>
      <c r="P14" s="373">
        <f t="shared" si="12"/>
        <v>0</v>
      </c>
      <c r="Q14" s="373">
        <f t="shared" si="13"/>
        <v>5.6187995921554474</v>
      </c>
      <c r="R14" s="372">
        <f t="shared" si="22"/>
        <v>5.6187995921554474</v>
      </c>
      <c r="S14" s="374"/>
      <c r="T14" s="375">
        <f>+S$7*係数表!AR14</f>
        <v>5411.1770231242472</v>
      </c>
      <c r="U14" s="376">
        <f t="shared" si="0"/>
        <v>5456.2053520594091</v>
      </c>
      <c r="V14" s="371">
        <f t="shared" si="1"/>
        <v>1667.2094664004439</v>
      </c>
      <c r="W14" s="371">
        <f t="shared" si="2"/>
        <v>1681.0829094491712</v>
      </c>
      <c r="X14" s="371">
        <f t="shared" si="3"/>
        <v>675.22646230980786</v>
      </c>
      <c r="Y14" s="371">
        <f t="shared" si="4"/>
        <v>680.84526190196334</v>
      </c>
      <c r="Z14" s="448">
        <f>係数表!E14</f>
        <v>4.4946035045750288E-2</v>
      </c>
      <c r="AA14" s="377">
        <f t="shared" si="5"/>
        <v>0</v>
      </c>
      <c r="AB14" s="377">
        <f t="shared" si="6"/>
        <v>2.02384485037134</v>
      </c>
      <c r="AC14" s="377">
        <f t="shared" si="14"/>
        <v>243.21095212010113</v>
      </c>
      <c r="AD14" s="377">
        <f t="shared" si="15"/>
        <v>245.23479697047247</v>
      </c>
      <c r="AE14" s="448">
        <f>係数表!F14</f>
        <v>4.1288335338030169E-2</v>
      </c>
      <c r="AF14" s="377">
        <f t="shared" si="7"/>
        <v>0</v>
      </c>
      <c r="AG14" s="377">
        <f t="shared" si="8"/>
        <v>1.8591447447860745</v>
      </c>
      <c r="AH14" s="377">
        <f t="shared" si="16"/>
        <v>223.41849150419773</v>
      </c>
      <c r="AI14" s="377">
        <f t="shared" si="17"/>
        <v>225.27763624898384</v>
      </c>
      <c r="AK14" s="650">
        <f>係数表!AZ14</f>
        <v>3.7442247078210409</v>
      </c>
      <c r="AL14" s="651">
        <f>係数表!BA14</f>
        <v>0.21091728826912273</v>
      </c>
      <c r="AM14" s="652">
        <f t="shared" si="18"/>
        <v>20429.258890126239</v>
      </c>
      <c r="AN14" s="481">
        <f t="shared" si="19"/>
        <v>1150.8080370958446</v>
      </c>
    </row>
    <row r="15" spans="1:40" x14ac:dyDescent="0.2">
      <c r="A15" s="491">
        <v>9</v>
      </c>
      <c r="B15" s="228" t="s">
        <v>276</v>
      </c>
      <c r="C15" s="222" t="s">
        <v>277</v>
      </c>
      <c r="D15" s="370"/>
      <c r="E15" s="387">
        <f>'(建設)投入分析'!BX15</f>
        <v>0</v>
      </c>
      <c r="F15" s="371">
        <f>'(建設)投入分析'!BW15</f>
        <v>0</v>
      </c>
      <c r="G15" s="389">
        <f>係数表!D15</f>
        <v>0.91865416720174653</v>
      </c>
      <c r="H15" s="372">
        <f t="shared" si="20"/>
        <v>0</v>
      </c>
      <c r="I15" s="391">
        <v>23.115154227897584</v>
      </c>
      <c r="J15" s="372">
        <f t="shared" si="21"/>
        <v>23.115154227897584</v>
      </c>
      <c r="K15" s="434">
        <f>係数表!AL15</f>
        <v>0.49453165727796533</v>
      </c>
      <c r="L15" s="372">
        <f t="shared" si="9"/>
        <v>0</v>
      </c>
      <c r="M15" s="372">
        <f t="shared" si="10"/>
        <v>11.43117552855796</v>
      </c>
      <c r="N15" s="372">
        <f t="shared" si="11"/>
        <v>11.43117552855796</v>
      </c>
      <c r="O15" s="432">
        <f>賃金!I11</f>
        <v>6.6789310426452739E-2</v>
      </c>
      <c r="P15" s="373">
        <f t="shared" si="12"/>
        <v>0</v>
      </c>
      <c r="Q15" s="373">
        <f t="shared" si="13"/>
        <v>1.5438452112823833</v>
      </c>
      <c r="R15" s="372">
        <f t="shared" si="22"/>
        <v>1.5438452112823833</v>
      </c>
      <c r="S15" s="374"/>
      <c r="T15" s="375">
        <f>+S$7*係数表!AR15</f>
        <v>1053.6527690991552</v>
      </c>
      <c r="U15" s="376">
        <f t="shared" si="0"/>
        <v>1076.7679233270528</v>
      </c>
      <c r="V15" s="371">
        <f t="shared" si="1"/>
        <v>521.06465009812257</v>
      </c>
      <c r="W15" s="371">
        <f t="shared" si="2"/>
        <v>532.49582562668058</v>
      </c>
      <c r="X15" s="371">
        <f t="shared" si="3"/>
        <v>70.372741877055006</v>
      </c>
      <c r="Y15" s="371">
        <f t="shared" si="4"/>
        <v>71.916587088337394</v>
      </c>
      <c r="Z15" s="448">
        <f>係数表!E15</f>
        <v>1.8070912631030195E-2</v>
      </c>
      <c r="AA15" s="377">
        <f t="shared" si="5"/>
        <v>0</v>
      </c>
      <c r="AB15" s="377">
        <f t="shared" si="6"/>
        <v>0.41771193250512545</v>
      </c>
      <c r="AC15" s="377">
        <f t="shared" si="14"/>
        <v>19.040467133833864</v>
      </c>
      <c r="AD15" s="377">
        <f t="shared" si="15"/>
        <v>19.458179066338992</v>
      </c>
      <c r="AE15" s="448">
        <f>係数表!F15</f>
        <v>1.6237755578147425E-2</v>
      </c>
      <c r="AF15" s="377">
        <f t="shared" si="7"/>
        <v>0</v>
      </c>
      <c r="AG15" s="377">
        <f t="shared" si="8"/>
        <v>0.37533822450378201</v>
      </c>
      <c r="AH15" s="377">
        <f t="shared" si="16"/>
        <v>17.10895612887029</v>
      </c>
      <c r="AI15" s="377">
        <f t="shared" si="17"/>
        <v>17.484294353374072</v>
      </c>
      <c r="AK15" s="650">
        <f>係数表!AZ15</f>
        <v>5.7217499398996141</v>
      </c>
      <c r="AL15" s="651">
        <f>係数表!BA15</f>
        <v>0.31226784068595526</v>
      </c>
      <c r="AM15" s="652">
        <f t="shared" si="18"/>
        <v>6160.9968005823966</v>
      </c>
      <c r="AN15" s="481">
        <f t="shared" si="19"/>
        <v>336.23999433723901</v>
      </c>
    </row>
    <row r="16" spans="1:40" x14ac:dyDescent="0.2">
      <c r="A16" s="491">
        <v>10</v>
      </c>
      <c r="B16" s="228" t="s">
        <v>278</v>
      </c>
      <c r="C16" s="222" t="s">
        <v>203</v>
      </c>
      <c r="D16" s="370"/>
      <c r="E16" s="387">
        <f>'(建設)投入分析'!BX16</f>
        <v>0</v>
      </c>
      <c r="F16" s="371">
        <f>'(建設)投入分析'!BW16</f>
        <v>0</v>
      </c>
      <c r="G16" s="389">
        <f>係数表!D16</f>
        <v>0.89233530156761809</v>
      </c>
      <c r="H16" s="372">
        <f t="shared" si="20"/>
        <v>0</v>
      </c>
      <c r="I16" s="391">
        <v>6.6122649233928605</v>
      </c>
      <c r="J16" s="372">
        <f t="shared" si="21"/>
        <v>6.6122649233928605</v>
      </c>
      <c r="K16" s="434">
        <f>係数表!AL16</f>
        <v>0.26023491838657303</v>
      </c>
      <c r="L16" s="372">
        <f t="shared" si="9"/>
        <v>0</v>
      </c>
      <c r="M16" s="372">
        <f t="shared" si="10"/>
        <v>1.7207422226895406</v>
      </c>
      <c r="N16" s="372">
        <f t="shared" si="11"/>
        <v>1.7207422226895406</v>
      </c>
      <c r="O16" s="432">
        <f>賃金!I12</f>
        <v>4.9108365793851763E-2</v>
      </c>
      <c r="P16" s="373">
        <f t="shared" si="12"/>
        <v>0</v>
      </c>
      <c r="Q16" s="373">
        <f t="shared" si="13"/>
        <v>0.3247175245838318</v>
      </c>
      <c r="R16" s="372">
        <f t="shared" si="22"/>
        <v>0.3247175245838318</v>
      </c>
      <c r="S16" s="374"/>
      <c r="T16" s="375">
        <f>+S$7*係数表!AR16</f>
        <v>248.91426693740303</v>
      </c>
      <c r="U16" s="376">
        <f t="shared" si="0"/>
        <v>255.5265318607959</v>
      </c>
      <c r="V16" s="371">
        <f t="shared" si="1"/>
        <v>64.776183941708737</v>
      </c>
      <c r="W16" s="371">
        <f t="shared" si="2"/>
        <v>66.496926164398275</v>
      </c>
      <c r="X16" s="371">
        <f t="shared" si="3"/>
        <v>12.22377287207045</v>
      </c>
      <c r="Y16" s="371">
        <f t="shared" si="4"/>
        <v>12.548490396654282</v>
      </c>
      <c r="Z16" s="448">
        <f>係数表!E16</f>
        <v>1.3825842358805096E-2</v>
      </c>
      <c r="AA16" s="377">
        <f t="shared" si="5"/>
        <v>0</v>
      </c>
      <c r="AB16" s="377">
        <f t="shared" si="6"/>
        <v>9.1420132465486151E-2</v>
      </c>
      <c r="AC16" s="377">
        <f t="shared" si="14"/>
        <v>3.4414494155340658</v>
      </c>
      <c r="AD16" s="377">
        <f t="shared" si="15"/>
        <v>3.5328695479995518</v>
      </c>
      <c r="AE16" s="448">
        <f>係数表!F16</f>
        <v>1.2132772985721825E-2</v>
      </c>
      <c r="AF16" s="377">
        <f t="shared" si="7"/>
        <v>0</v>
      </c>
      <c r="AG16" s="377">
        <f t="shared" si="8"/>
        <v>8.0225109236976899E-2</v>
      </c>
      <c r="AH16" s="377">
        <f t="shared" si="16"/>
        <v>3.0200202936588747</v>
      </c>
      <c r="AI16" s="377">
        <f t="shared" si="17"/>
        <v>3.1002454028958519</v>
      </c>
      <c r="AK16" s="650">
        <f>係数表!AZ16</f>
        <v>1.8815895534850031</v>
      </c>
      <c r="AL16" s="651">
        <f>係数表!BA16</f>
        <v>0.11019136566841062</v>
      </c>
      <c r="AM16" s="652">
        <f t="shared" si="18"/>
        <v>480.79605298752637</v>
      </c>
      <c r="AN16" s="481">
        <f t="shared" si="19"/>
        <v>28.156817510253738</v>
      </c>
    </row>
    <row r="17" spans="1:40" x14ac:dyDescent="0.2">
      <c r="A17" s="491">
        <v>11</v>
      </c>
      <c r="B17" s="228" t="s">
        <v>279</v>
      </c>
      <c r="C17" s="222" t="s">
        <v>204</v>
      </c>
      <c r="D17" s="370"/>
      <c r="E17" s="387">
        <f>'(建設)投入分析'!BX17</f>
        <v>0</v>
      </c>
      <c r="F17" s="371">
        <f>'(建設)投入分析'!BW17</f>
        <v>0</v>
      </c>
      <c r="G17" s="389">
        <f>係数表!D17</f>
        <v>0.47833389710612284</v>
      </c>
      <c r="H17" s="372">
        <f t="shared" si="20"/>
        <v>0</v>
      </c>
      <c r="I17" s="391">
        <v>0</v>
      </c>
      <c r="J17" s="372">
        <f t="shared" si="21"/>
        <v>0</v>
      </c>
      <c r="K17" s="434">
        <f>係数表!AL17</f>
        <v>0.83908233137567645</v>
      </c>
      <c r="L17" s="372">
        <f t="shared" si="9"/>
        <v>0</v>
      </c>
      <c r="M17" s="372">
        <f t="shared" si="10"/>
        <v>0</v>
      </c>
      <c r="N17" s="372">
        <f t="shared" si="11"/>
        <v>0</v>
      </c>
      <c r="O17" s="432">
        <f>賃金!I13</f>
        <v>3.7253457972054975E-2</v>
      </c>
      <c r="P17" s="373">
        <f t="shared" si="12"/>
        <v>0</v>
      </c>
      <c r="Q17" s="373">
        <f t="shared" si="13"/>
        <v>0</v>
      </c>
      <c r="R17" s="372">
        <f t="shared" si="22"/>
        <v>0</v>
      </c>
      <c r="S17" s="374"/>
      <c r="T17" s="375">
        <f>+S$7*係数表!AR17</f>
        <v>314.4443825098914</v>
      </c>
      <c r="U17" s="376">
        <f t="shared" si="0"/>
        <v>314.4443825098914</v>
      </c>
      <c r="V17" s="371">
        <f t="shared" si="1"/>
        <v>263.84472556438465</v>
      </c>
      <c r="W17" s="371">
        <f t="shared" si="2"/>
        <v>263.84472556438465</v>
      </c>
      <c r="X17" s="371">
        <f t="shared" si="3"/>
        <v>11.714140588381017</v>
      </c>
      <c r="Y17" s="371">
        <f t="shared" si="4"/>
        <v>11.714140588381017</v>
      </c>
      <c r="Z17" s="448">
        <f>係数表!E17</f>
        <v>4.4210726282067885E-3</v>
      </c>
      <c r="AA17" s="377">
        <f t="shared" si="5"/>
        <v>0</v>
      </c>
      <c r="AB17" s="377">
        <f t="shared" si="6"/>
        <v>0</v>
      </c>
      <c r="AC17" s="377">
        <f t="shared" si="14"/>
        <v>1.3901814526078662</v>
      </c>
      <c r="AD17" s="377">
        <f t="shared" si="15"/>
        <v>1.3901814526078662</v>
      </c>
      <c r="AE17" s="448">
        <f>係数表!F17</f>
        <v>4.4130544998353203E-3</v>
      </c>
      <c r="AF17" s="377">
        <f t="shared" si="7"/>
        <v>0</v>
      </c>
      <c r="AG17" s="377">
        <f t="shared" si="8"/>
        <v>0</v>
      </c>
      <c r="AH17" s="377">
        <f t="shared" si="16"/>
        <v>1.387660197183215</v>
      </c>
      <c r="AI17" s="377">
        <f t="shared" si="17"/>
        <v>1.387660197183215</v>
      </c>
      <c r="AK17" s="650">
        <f>係数表!AZ17</f>
        <v>0.17864226916436576</v>
      </c>
      <c r="AL17" s="651">
        <f>係数表!BA17</f>
        <v>3.6883698226511789E-3</v>
      </c>
      <c r="AM17" s="652">
        <f t="shared" si="18"/>
        <v>56.173058017554808</v>
      </c>
      <c r="AN17" s="481">
        <f t="shared" si="19"/>
        <v>1.1597871713516676</v>
      </c>
    </row>
    <row r="18" spans="1:40" x14ac:dyDescent="0.2">
      <c r="A18" s="491">
        <v>12</v>
      </c>
      <c r="B18" s="228" t="s">
        <v>280</v>
      </c>
      <c r="C18" s="222" t="s">
        <v>205</v>
      </c>
      <c r="D18" s="370"/>
      <c r="E18" s="387">
        <f>'(建設)投入分析'!BX18</f>
        <v>3.9701235309082998E-4</v>
      </c>
      <c r="F18" s="371">
        <f>'(建設)投入分析'!BW18</f>
        <v>99.253088272707501</v>
      </c>
      <c r="G18" s="389">
        <f>係数表!D18</f>
        <v>0.64160993491434126</v>
      </c>
      <c r="H18" s="372">
        <f t="shared" si="20"/>
        <v>63.681767506699231</v>
      </c>
      <c r="I18" s="391">
        <v>152.21901326303836</v>
      </c>
      <c r="J18" s="372">
        <f t="shared" si="21"/>
        <v>152.21901326303836</v>
      </c>
      <c r="K18" s="434">
        <f>係数表!AL18</f>
        <v>0.4420422962880225</v>
      </c>
      <c r="L18" s="372">
        <f t="shared" si="9"/>
        <v>0</v>
      </c>
      <c r="M18" s="372">
        <f t="shared" si="10"/>
        <v>67.287242161490425</v>
      </c>
      <c r="N18" s="372">
        <f t="shared" si="11"/>
        <v>67.287242161490425</v>
      </c>
      <c r="O18" s="432">
        <f>賃金!I14</f>
        <v>0.22949364035108302</v>
      </c>
      <c r="P18" s="373">
        <f t="shared" si="12"/>
        <v>0</v>
      </c>
      <c r="Q18" s="373">
        <f t="shared" si="13"/>
        <v>34.933295484384466</v>
      </c>
      <c r="R18" s="372">
        <f t="shared" si="22"/>
        <v>34.933295484384466</v>
      </c>
      <c r="S18" s="374"/>
      <c r="T18" s="375">
        <f>+S$7*係数表!AR18</f>
        <v>74.640383088092292</v>
      </c>
      <c r="U18" s="376">
        <f t="shared" si="0"/>
        <v>226.85939635113067</v>
      </c>
      <c r="V18" s="371">
        <f t="shared" si="1"/>
        <v>32.994206336077994</v>
      </c>
      <c r="W18" s="371">
        <f t="shared" si="2"/>
        <v>100.28144849756843</v>
      </c>
      <c r="X18" s="371">
        <f t="shared" si="3"/>
        <v>17.129493232085711</v>
      </c>
      <c r="Y18" s="371">
        <f t="shared" si="4"/>
        <v>52.06278871647018</v>
      </c>
      <c r="Z18" s="448">
        <f>係数表!E18</f>
        <v>0.10928778127050308</v>
      </c>
      <c r="AA18" s="377">
        <f t="shared" si="5"/>
        <v>0</v>
      </c>
      <c r="AB18" s="377">
        <f t="shared" si="6"/>
        <v>16.635678226702744</v>
      </c>
      <c r="AC18" s="377">
        <f t="shared" si="14"/>
        <v>8.1572818608779869</v>
      </c>
      <c r="AD18" s="377">
        <f t="shared" si="15"/>
        <v>24.792960087580735</v>
      </c>
      <c r="AE18" s="448">
        <f>係数表!F18</f>
        <v>7.2312554381545144E-2</v>
      </c>
      <c r="AF18" s="377">
        <f t="shared" si="7"/>
        <v>0</v>
      </c>
      <c r="AG18" s="377">
        <f t="shared" si="8"/>
        <v>11.007345674488603</v>
      </c>
      <c r="AH18" s="377">
        <f t="shared" si="16"/>
        <v>5.397436761117036</v>
      </c>
      <c r="AI18" s="377">
        <f t="shared" si="17"/>
        <v>16.40478243560564</v>
      </c>
      <c r="AK18" s="650">
        <f>係数表!AZ18</f>
        <v>11.471176695191083</v>
      </c>
      <c r="AL18" s="651">
        <f>係数表!BA18</f>
        <v>0.65671947174511425</v>
      </c>
      <c r="AM18" s="652">
        <f t="shared" si="18"/>
        <v>2602.3442205082074</v>
      </c>
      <c r="AN18" s="481">
        <f t="shared" si="19"/>
        <v>148.98298293213003</v>
      </c>
    </row>
    <row r="19" spans="1:40" x14ac:dyDescent="0.2">
      <c r="A19" s="491">
        <v>13</v>
      </c>
      <c r="B19" s="228" t="s">
        <v>281</v>
      </c>
      <c r="C19" s="222" t="s">
        <v>282</v>
      </c>
      <c r="D19" s="370"/>
      <c r="E19" s="387">
        <f>'(建設)投入分析'!BX19</f>
        <v>2.6268402417121851E-3</v>
      </c>
      <c r="F19" s="371">
        <f>'(建設)投入分析'!BW19</f>
        <v>656.71006042804629</v>
      </c>
      <c r="G19" s="389">
        <f>係数表!D19</f>
        <v>0.29041219414333219</v>
      </c>
      <c r="H19" s="372">
        <f t="shared" si="20"/>
        <v>190.71660956490919</v>
      </c>
      <c r="I19" s="391">
        <v>266.86247638891166</v>
      </c>
      <c r="J19" s="372">
        <f t="shared" si="21"/>
        <v>266.86247638891166</v>
      </c>
      <c r="K19" s="434">
        <f>係数表!AL19</f>
        <v>0.4257704447244009</v>
      </c>
      <c r="L19" s="372">
        <f t="shared" si="9"/>
        <v>0</v>
      </c>
      <c r="M19" s="372">
        <f t="shared" si="10"/>
        <v>113.62215525236185</v>
      </c>
      <c r="N19" s="372">
        <f t="shared" si="11"/>
        <v>113.62215525236185</v>
      </c>
      <c r="O19" s="432">
        <f>賃金!I15</f>
        <v>0.24843879112989528</v>
      </c>
      <c r="P19" s="373">
        <f t="shared" si="12"/>
        <v>0</v>
      </c>
      <c r="Q19" s="373">
        <f t="shared" si="13"/>
        <v>66.298991031991434</v>
      </c>
      <c r="R19" s="372">
        <f t="shared" si="22"/>
        <v>66.298991031991434</v>
      </c>
      <c r="S19" s="374"/>
      <c r="T19" s="375">
        <f>+S$7*係数表!AR19</f>
        <v>265.64136787928834</v>
      </c>
      <c r="U19" s="376">
        <f t="shared" si="0"/>
        <v>532.50384426820006</v>
      </c>
      <c r="V19" s="371">
        <f t="shared" si="1"/>
        <v>113.10224333916278</v>
      </c>
      <c r="W19" s="371">
        <f t="shared" si="2"/>
        <v>226.72439859152465</v>
      </c>
      <c r="X19" s="371">
        <f t="shared" si="3"/>
        <v>65.99562031002219</v>
      </c>
      <c r="Y19" s="371">
        <f t="shared" si="4"/>
        <v>132.29461134201364</v>
      </c>
      <c r="Z19" s="448">
        <f>係数表!E19</f>
        <v>0.12545698378510181</v>
      </c>
      <c r="AA19" s="377">
        <f t="shared" si="5"/>
        <v>0</v>
      </c>
      <c r="AB19" s="377">
        <f t="shared" si="6"/>
        <v>33.479761373175805</v>
      </c>
      <c r="AC19" s="377">
        <f t="shared" si="14"/>
        <v>33.326564782684144</v>
      </c>
      <c r="AD19" s="377">
        <f t="shared" si="15"/>
        <v>66.806326155859949</v>
      </c>
      <c r="AE19" s="448">
        <f>係数表!F19</f>
        <v>8.842361929532247E-2</v>
      </c>
      <c r="AF19" s="377">
        <f t="shared" si="7"/>
        <v>0</v>
      </c>
      <c r="AG19" s="377">
        <f t="shared" si="8"/>
        <v>23.596946016420105</v>
      </c>
      <c r="AH19" s="377">
        <f t="shared" si="16"/>
        <v>23.488971182446896</v>
      </c>
      <c r="AI19" s="377">
        <f t="shared" si="17"/>
        <v>47.085917198867008</v>
      </c>
      <c r="AK19" s="650">
        <f>係数表!AZ19</f>
        <v>2.8305917544207908</v>
      </c>
      <c r="AL19" s="651">
        <f>係数表!BA19</f>
        <v>0.15029593461534665</v>
      </c>
      <c r="AM19" s="652">
        <f t="shared" si="18"/>
        <v>1507.3009907829401</v>
      </c>
      <c r="AN19" s="481">
        <f t="shared" si="19"/>
        <v>80.033162960554137</v>
      </c>
    </row>
    <row r="20" spans="1:40" x14ac:dyDescent="0.2">
      <c r="A20" s="491">
        <v>14</v>
      </c>
      <c r="B20" s="228" t="s">
        <v>283</v>
      </c>
      <c r="C20" s="222" t="s">
        <v>284</v>
      </c>
      <c r="D20" s="370"/>
      <c r="E20" s="387">
        <f>'(建設)投入分析'!BX20</f>
        <v>4.8315755619968955E-3</v>
      </c>
      <c r="F20" s="371">
        <f>'(建設)投入分析'!BW20</f>
        <v>1207.893890499224</v>
      </c>
      <c r="G20" s="389">
        <f>係数表!D20</f>
        <v>0.70580250469042016</v>
      </c>
      <c r="H20" s="372">
        <f t="shared" si="20"/>
        <v>852.53453331460844</v>
      </c>
      <c r="I20" s="391">
        <v>1129.9300869517813</v>
      </c>
      <c r="J20" s="372">
        <f t="shared" si="21"/>
        <v>1129.9300869517813</v>
      </c>
      <c r="K20" s="434">
        <f>係数表!AL20</f>
        <v>0.44602713366881624</v>
      </c>
      <c r="L20" s="372">
        <f t="shared" si="9"/>
        <v>0</v>
      </c>
      <c r="M20" s="372">
        <f t="shared" si="10"/>
        <v>503.9794779292593</v>
      </c>
      <c r="N20" s="372">
        <f t="shared" si="11"/>
        <v>503.9794779292593</v>
      </c>
      <c r="O20" s="432">
        <f>賃金!I16</f>
        <v>0.13686992237973428</v>
      </c>
      <c r="P20" s="373">
        <f t="shared" si="12"/>
        <v>0</v>
      </c>
      <c r="Q20" s="373">
        <f t="shared" si="13"/>
        <v>154.65344329561671</v>
      </c>
      <c r="R20" s="372">
        <f t="shared" si="22"/>
        <v>154.65344329561671</v>
      </c>
      <c r="S20" s="374"/>
      <c r="T20" s="375">
        <f>+S$7*係数表!AR20</f>
        <v>78.004608733184625</v>
      </c>
      <c r="U20" s="376">
        <f t="shared" si="0"/>
        <v>1207.9346956849658</v>
      </c>
      <c r="V20" s="371">
        <f t="shared" si="1"/>
        <v>34.792172046219846</v>
      </c>
      <c r="W20" s="371">
        <f t="shared" si="2"/>
        <v>538.77164997547914</v>
      </c>
      <c r="X20" s="371">
        <f t="shared" si="3"/>
        <v>10.676484742572523</v>
      </c>
      <c r="Y20" s="371">
        <f t="shared" si="4"/>
        <v>165.32992803818922</v>
      </c>
      <c r="Z20" s="448">
        <f>係数表!E20</f>
        <v>5.6638762408199844E-2</v>
      </c>
      <c r="AA20" s="377">
        <f t="shared" si="5"/>
        <v>0</v>
      </c>
      <c r="AB20" s="377">
        <f t="shared" si="6"/>
        <v>63.997841732738529</v>
      </c>
      <c r="AC20" s="377">
        <f t="shared" si="14"/>
        <v>4.4180845007834346</v>
      </c>
      <c r="AD20" s="377">
        <f t="shared" si="15"/>
        <v>68.415926233521958</v>
      </c>
      <c r="AE20" s="448">
        <f>係数表!F20</f>
        <v>4.1316946738772647E-2</v>
      </c>
      <c r="AF20" s="377">
        <f t="shared" si="7"/>
        <v>0</v>
      </c>
      <c r="AG20" s="377">
        <f t="shared" si="8"/>
        <v>46.68526122112349</v>
      </c>
      <c r="AH20" s="377">
        <f t="shared" si="16"/>
        <v>3.222912264407789</v>
      </c>
      <c r="AI20" s="377">
        <f t="shared" si="17"/>
        <v>49.908173485531279</v>
      </c>
      <c r="AK20" s="650">
        <f>係数表!AZ20</f>
        <v>3.6778160507198532</v>
      </c>
      <c r="AL20" s="651">
        <f>係数表!BA20</f>
        <v>0.14232904562970966</v>
      </c>
      <c r="AM20" s="652">
        <f t="shared" si="18"/>
        <v>4442.5616120115692</v>
      </c>
      <c r="AN20" s="481">
        <f t="shared" si="19"/>
        <v>171.92419241985496</v>
      </c>
    </row>
    <row r="21" spans="1:40" x14ac:dyDescent="0.2">
      <c r="A21" s="491">
        <v>15</v>
      </c>
      <c r="B21" s="228" t="s">
        <v>285</v>
      </c>
      <c r="C21" s="222" t="s">
        <v>206</v>
      </c>
      <c r="D21" s="370"/>
      <c r="E21" s="387">
        <f>'(建設)投入分析'!BX21</f>
        <v>9.9188460940499755E-4</v>
      </c>
      <c r="F21" s="371">
        <f>'(建設)投入分析'!BW21</f>
        <v>247.97115235124937</v>
      </c>
      <c r="G21" s="389">
        <f>係数表!D21</f>
        <v>0.6986528524050698</v>
      </c>
      <c r="H21" s="372">
        <f t="shared" si="20"/>
        <v>173.24575290437249</v>
      </c>
      <c r="I21" s="391">
        <v>317.74676426023098</v>
      </c>
      <c r="J21" s="372">
        <f t="shared" si="21"/>
        <v>317.74676426023098</v>
      </c>
      <c r="K21" s="434">
        <f>係数表!AL21</f>
        <v>0.42143476687479536</v>
      </c>
      <c r="L21" s="372">
        <f t="shared" si="9"/>
        <v>0</v>
      </c>
      <c r="M21" s="372">
        <f t="shared" si="10"/>
        <v>133.909533521231</v>
      </c>
      <c r="N21" s="372">
        <f t="shared" si="11"/>
        <v>133.909533521231</v>
      </c>
      <c r="O21" s="432">
        <f>賃金!I17</f>
        <v>0.20133148755535898</v>
      </c>
      <c r="P21" s="373">
        <f t="shared" si="12"/>
        <v>0</v>
      </c>
      <c r="Q21" s="373">
        <f t="shared" si="13"/>
        <v>63.972428714414278</v>
      </c>
      <c r="R21" s="372">
        <f t="shared" si="22"/>
        <v>63.972428714414278</v>
      </c>
      <c r="S21" s="374"/>
      <c r="T21" s="375">
        <f>+S$7*係数表!AR21</f>
        <v>106.80979595315624</v>
      </c>
      <c r="U21" s="376">
        <f t="shared" si="0"/>
        <v>424.55656021338723</v>
      </c>
      <c r="V21" s="371">
        <f t="shared" si="1"/>
        <v>45.013361457462864</v>
      </c>
      <c r="W21" s="371">
        <f t="shared" si="2"/>
        <v>178.92289497869388</v>
      </c>
      <c r="X21" s="371">
        <f t="shared" si="3"/>
        <v>21.504175104733307</v>
      </c>
      <c r="Y21" s="371">
        <f t="shared" si="4"/>
        <v>85.476603819147584</v>
      </c>
      <c r="Z21" s="448">
        <f>係数表!E21</f>
        <v>8.7562251925717011E-2</v>
      </c>
      <c r="AA21" s="377">
        <f t="shared" si="5"/>
        <v>0</v>
      </c>
      <c r="AB21" s="377">
        <f t="shared" si="6"/>
        <v>27.822622220735759</v>
      </c>
      <c r="AC21" s="377">
        <f t="shared" si="14"/>
        <v>9.3525062613846952</v>
      </c>
      <c r="AD21" s="377">
        <f t="shared" si="15"/>
        <v>37.175128482120456</v>
      </c>
      <c r="AE21" s="448">
        <f>係数表!F21</f>
        <v>5.7906497176763876E-2</v>
      </c>
      <c r="AF21" s="377">
        <f t="shared" si="7"/>
        <v>0</v>
      </c>
      <c r="AG21" s="377">
        <f t="shared" si="8"/>
        <v>18.39960210756092</v>
      </c>
      <c r="AH21" s="377">
        <f t="shared" si="16"/>
        <v>6.1849811478121675</v>
      </c>
      <c r="AI21" s="377">
        <f t="shared" si="17"/>
        <v>24.58458325537309</v>
      </c>
      <c r="AK21" s="650">
        <f>係数表!AZ21</f>
        <v>0.91280782882135514</v>
      </c>
      <c r="AL21" s="651">
        <f>係数表!BA21</f>
        <v>5.5099496956729423E-2</v>
      </c>
      <c r="AM21" s="652">
        <f t="shared" si="18"/>
        <v>387.53855194024493</v>
      </c>
      <c r="AN21" s="481">
        <f t="shared" si="19"/>
        <v>23.392852897437042</v>
      </c>
    </row>
    <row r="22" spans="1:40" x14ac:dyDescent="0.2">
      <c r="A22" s="491">
        <v>16</v>
      </c>
      <c r="B22" s="228" t="s">
        <v>286</v>
      </c>
      <c r="C22" s="222" t="s">
        <v>207</v>
      </c>
      <c r="D22" s="370"/>
      <c r="E22" s="387">
        <f>'(建設)投入分析'!BX22</f>
        <v>1.780497617877176E-4</v>
      </c>
      <c r="F22" s="371">
        <f>'(建設)投入分析'!BW22</f>
        <v>44.512440446929396</v>
      </c>
      <c r="G22" s="389">
        <f>係数表!D22</f>
        <v>0.92319655596290762</v>
      </c>
      <c r="H22" s="372">
        <f t="shared" si="20"/>
        <v>41.093731718109247</v>
      </c>
      <c r="I22" s="391">
        <v>584.30674048927676</v>
      </c>
      <c r="J22" s="372">
        <f t="shared" si="21"/>
        <v>584.30674048927676</v>
      </c>
      <c r="K22" s="434">
        <f>係数表!AL22</f>
        <v>0.25369942558670083</v>
      </c>
      <c r="L22" s="372">
        <f t="shared" si="9"/>
        <v>0</v>
      </c>
      <c r="M22" s="372">
        <f t="shared" si="10"/>
        <v>148.238284428567</v>
      </c>
      <c r="N22" s="372">
        <f t="shared" si="11"/>
        <v>148.238284428567</v>
      </c>
      <c r="O22" s="432">
        <f>賃金!I18</f>
        <v>8.0422580290858164E-2</v>
      </c>
      <c r="P22" s="373">
        <f t="shared" si="12"/>
        <v>0</v>
      </c>
      <c r="Q22" s="373">
        <f t="shared" si="13"/>
        <v>46.991455751488488</v>
      </c>
      <c r="R22" s="372">
        <f t="shared" si="22"/>
        <v>46.991455751488488</v>
      </c>
      <c r="S22" s="374"/>
      <c r="T22" s="375">
        <f>+S$7*係数表!AR22</f>
        <v>277.95904253488891</v>
      </c>
      <c r="U22" s="376">
        <f t="shared" si="0"/>
        <v>862.26578302416567</v>
      </c>
      <c r="V22" s="371">
        <f t="shared" si="1"/>
        <v>70.518049427730659</v>
      </c>
      <c r="W22" s="371">
        <f t="shared" si="2"/>
        <v>218.75633385629766</v>
      </c>
      <c r="X22" s="371">
        <f t="shared" si="3"/>
        <v>22.354183415832164</v>
      </c>
      <c r="Y22" s="371">
        <f t="shared" si="4"/>
        <v>69.345639167320655</v>
      </c>
      <c r="Z22" s="448">
        <f>係数表!E22</f>
        <v>1.5952138603651154E-2</v>
      </c>
      <c r="AA22" s="377">
        <f t="shared" si="5"/>
        <v>0</v>
      </c>
      <c r="AB22" s="377">
        <f t="shared" si="6"/>
        <v>9.3209421113325686</v>
      </c>
      <c r="AC22" s="377">
        <f t="shared" si="14"/>
        <v>4.4340411726547142</v>
      </c>
      <c r="AD22" s="377">
        <f t="shared" si="15"/>
        <v>13.754983283987283</v>
      </c>
      <c r="AE22" s="448">
        <f>係数表!F22</f>
        <v>1.5093389017494532E-2</v>
      </c>
      <c r="AF22" s="377">
        <f t="shared" si="7"/>
        <v>0</v>
      </c>
      <c r="AG22" s="377">
        <f t="shared" si="8"/>
        <v>8.8191689397488773</v>
      </c>
      <c r="AH22" s="377">
        <f t="shared" si="16"/>
        <v>4.1953439599093878</v>
      </c>
      <c r="AI22" s="377">
        <f t="shared" si="17"/>
        <v>13.014512899658266</v>
      </c>
      <c r="AK22" s="650">
        <f>係数表!AZ22</f>
        <v>43.27937455970666</v>
      </c>
      <c r="AL22" s="651">
        <f>係数表!BA22</f>
        <v>2.1943394825207641</v>
      </c>
      <c r="AM22" s="652">
        <f t="shared" si="18"/>
        <v>37318.323793521617</v>
      </c>
      <c r="AN22" s="481">
        <f t="shared" si="19"/>
        <v>1892.103852116609</v>
      </c>
    </row>
    <row r="23" spans="1:40" x14ac:dyDescent="0.2">
      <c r="A23" s="491">
        <v>17</v>
      </c>
      <c r="B23" s="228" t="s">
        <v>287</v>
      </c>
      <c r="C23" s="222" t="s">
        <v>208</v>
      </c>
      <c r="D23" s="370"/>
      <c r="E23" s="387">
        <f>'(建設)投入分析'!BX23</f>
        <v>7.3279991462885029E-6</v>
      </c>
      <c r="F23" s="371">
        <f>'(建設)投入分析'!BW23</f>
        <v>1.8319997865721258</v>
      </c>
      <c r="G23" s="389">
        <f>係数表!D23</f>
        <v>0.95179962413977426</v>
      </c>
      <c r="H23" s="372">
        <f t="shared" si="20"/>
        <v>1.743696708283496</v>
      </c>
      <c r="I23" s="391">
        <v>356.58552630888352</v>
      </c>
      <c r="J23" s="372">
        <f t="shared" si="21"/>
        <v>356.58552630888352</v>
      </c>
      <c r="K23" s="434">
        <f>係数表!AL23</f>
        <v>0.45144779411952662</v>
      </c>
      <c r="L23" s="372">
        <f t="shared" si="9"/>
        <v>0</v>
      </c>
      <c r="M23" s="372">
        <f t="shared" si="10"/>
        <v>160.97974926709588</v>
      </c>
      <c r="N23" s="372">
        <f t="shared" si="11"/>
        <v>160.97974926709588</v>
      </c>
      <c r="O23" s="432">
        <f>賃金!I19</f>
        <v>0.1863760313947897</v>
      </c>
      <c r="P23" s="373">
        <f t="shared" si="12"/>
        <v>0</v>
      </c>
      <c r="Q23" s="373">
        <f t="shared" si="13"/>
        <v>66.458995246272082</v>
      </c>
      <c r="R23" s="372">
        <f t="shared" si="22"/>
        <v>66.458995246272082</v>
      </c>
      <c r="S23" s="374"/>
      <c r="T23" s="375">
        <f>+S$7*係数表!AR23</f>
        <v>388.57186316714757</v>
      </c>
      <c r="U23" s="376">
        <f t="shared" si="0"/>
        <v>745.15738947603108</v>
      </c>
      <c r="V23" s="371">
        <f t="shared" si="1"/>
        <v>175.4199104837233</v>
      </c>
      <c r="W23" s="371">
        <f t="shared" si="2"/>
        <v>336.39965975081918</v>
      </c>
      <c r="X23" s="371">
        <f t="shared" si="3"/>
        <v>72.42048176877222</v>
      </c>
      <c r="Y23" s="371">
        <f t="shared" si="4"/>
        <v>138.8794770150443</v>
      </c>
      <c r="Z23" s="448">
        <f>係数表!E23</f>
        <v>5.0015351454582274E-2</v>
      </c>
      <c r="AA23" s="377">
        <f t="shared" si="5"/>
        <v>0</v>
      </c>
      <c r="AB23" s="377">
        <f t="shared" si="6"/>
        <v>17.834750421956002</v>
      </c>
      <c r="AC23" s="377">
        <f t="shared" si="14"/>
        <v>19.434558301666737</v>
      </c>
      <c r="AD23" s="377">
        <f t="shared" si="15"/>
        <v>37.269308723622743</v>
      </c>
      <c r="AE23" s="448">
        <f>係数表!F23</f>
        <v>4.4088923123153316E-2</v>
      </c>
      <c r="AF23" s="377">
        <f t="shared" si="7"/>
        <v>0</v>
      </c>
      <c r="AG23" s="377">
        <f t="shared" si="8"/>
        <v>15.72147185626153</v>
      </c>
      <c r="AH23" s="377">
        <f t="shared" si="16"/>
        <v>17.13171500299682</v>
      </c>
      <c r="AI23" s="377">
        <f t="shared" si="17"/>
        <v>32.853186859258351</v>
      </c>
      <c r="AK23" s="650">
        <f>係数表!AZ23</f>
        <v>18.383926489896826</v>
      </c>
      <c r="AL23" s="651">
        <f>係数表!BA23</f>
        <v>0.18173965270067535</v>
      </c>
      <c r="AM23" s="652">
        <f t="shared" si="18"/>
        <v>13698.918671530775</v>
      </c>
      <c r="AN23" s="481">
        <f t="shared" si="19"/>
        <v>135.42464517071576</v>
      </c>
    </row>
    <row r="24" spans="1:40" x14ac:dyDescent="0.2">
      <c r="A24" s="491">
        <v>18</v>
      </c>
      <c r="B24" s="228" t="s">
        <v>288</v>
      </c>
      <c r="C24" s="222" t="s">
        <v>289</v>
      </c>
      <c r="D24" s="370"/>
      <c r="E24" s="387">
        <f>'(建設)投入分析'!BX24</f>
        <v>4.6448081444483289E-4</v>
      </c>
      <c r="F24" s="371">
        <f>'(建設)投入分析'!BW24</f>
        <v>116.12020361120823</v>
      </c>
      <c r="G24" s="389">
        <f>係数表!D24</f>
        <v>0.97949358837391876</v>
      </c>
      <c r="H24" s="372">
        <f t="shared" si="20"/>
        <v>113.73899491785242</v>
      </c>
      <c r="I24" s="391">
        <v>581.5312892277293</v>
      </c>
      <c r="J24" s="372">
        <f t="shared" si="21"/>
        <v>581.5312892277293</v>
      </c>
      <c r="K24" s="434">
        <f>係数表!AL24</f>
        <v>0.60609184668781557</v>
      </c>
      <c r="L24" s="372">
        <f t="shared" si="9"/>
        <v>0</v>
      </c>
      <c r="M24" s="372">
        <f t="shared" si="10"/>
        <v>352.46137299478062</v>
      </c>
      <c r="N24" s="372">
        <f t="shared" si="11"/>
        <v>352.46137299478062</v>
      </c>
      <c r="O24" s="432">
        <f>賃金!I20</f>
        <v>0.24339888475408983</v>
      </c>
      <c r="P24" s="373">
        <f t="shared" si="12"/>
        <v>0</v>
      </c>
      <c r="Q24" s="373">
        <f t="shared" si="13"/>
        <v>141.54406724763737</v>
      </c>
      <c r="R24" s="372">
        <f t="shared" si="22"/>
        <v>141.54406724763737</v>
      </c>
      <c r="S24" s="374"/>
      <c r="T24" s="375">
        <f>+S$7*係数表!AR24</f>
        <v>370.41247536138894</v>
      </c>
      <c r="U24" s="376">
        <f t="shared" si="0"/>
        <v>951.94376458911825</v>
      </c>
      <c r="V24" s="371">
        <f t="shared" si="1"/>
        <v>224.50398122798921</v>
      </c>
      <c r="W24" s="371">
        <f t="shared" si="2"/>
        <v>576.96535422276986</v>
      </c>
      <c r="X24" s="371">
        <f t="shared" si="3"/>
        <v>90.157983401963847</v>
      </c>
      <c r="Y24" s="371">
        <f t="shared" si="4"/>
        <v>231.7020506496012</v>
      </c>
      <c r="Z24" s="448">
        <f>係数表!E24</f>
        <v>8.9456490706243313E-2</v>
      </c>
      <c r="AA24" s="377">
        <f t="shared" si="5"/>
        <v>0</v>
      </c>
      <c r="AB24" s="377">
        <f t="shared" si="6"/>
        <v>52.02174837019006</v>
      </c>
      <c r="AC24" s="377">
        <f t="shared" si="14"/>
        <v>33.13580015964267</v>
      </c>
      <c r="AD24" s="377">
        <f t="shared" si="15"/>
        <v>85.157548529832724</v>
      </c>
      <c r="AE24" s="448">
        <f>係数表!F24</f>
        <v>7.6331201564563828E-2</v>
      </c>
      <c r="AF24" s="377">
        <f t="shared" si="7"/>
        <v>0</v>
      </c>
      <c r="AG24" s="377">
        <f t="shared" si="8"/>
        <v>44.388982054142474</v>
      </c>
      <c r="AH24" s="377">
        <f t="shared" si="16"/>
        <v>28.274029318839212</v>
      </c>
      <c r="AI24" s="377">
        <f t="shared" si="17"/>
        <v>72.663011372981686</v>
      </c>
      <c r="AK24" s="650">
        <f>係数表!AZ24</f>
        <v>2.3146438183993805</v>
      </c>
      <c r="AL24" s="651">
        <f>係数表!BA24</f>
        <v>0.1253268789550479</v>
      </c>
      <c r="AM24" s="652">
        <f t="shared" si="18"/>
        <v>2203.4107501700378</v>
      </c>
      <c r="AN24" s="481">
        <f t="shared" si="19"/>
        <v>119.30414095667304</v>
      </c>
    </row>
    <row r="25" spans="1:40" x14ac:dyDescent="0.2">
      <c r="A25" s="491">
        <v>19</v>
      </c>
      <c r="B25" s="228" t="s">
        <v>290</v>
      </c>
      <c r="C25" s="222" t="s">
        <v>209</v>
      </c>
      <c r="D25" s="370"/>
      <c r="E25" s="387">
        <f>'(建設)投入分析'!BX25</f>
        <v>8.2613708407510079E-5</v>
      </c>
      <c r="F25" s="371">
        <f>'(建設)投入分析'!BW25</f>
        <v>20.653427101877519</v>
      </c>
      <c r="G25" s="389">
        <f>係数表!D25</f>
        <v>0.77665045629813512</v>
      </c>
      <c r="H25" s="372">
        <f t="shared" si="20"/>
        <v>16.040493582793445</v>
      </c>
      <c r="I25" s="391">
        <v>24.142364211037968</v>
      </c>
      <c r="J25" s="372">
        <f t="shared" si="21"/>
        <v>24.142364211037968</v>
      </c>
      <c r="K25" s="434">
        <f>係数表!AL25</f>
        <v>0.37336313061670867</v>
      </c>
      <c r="L25" s="372">
        <f t="shared" si="9"/>
        <v>0</v>
      </c>
      <c r="M25" s="372">
        <f t="shared" si="10"/>
        <v>9.0138686823219221</v>
      </c>
      <c r="N25" s="372">
        <f t="shared" si="11"/>
        <v>9.0138686823219221</v>
      </c>
      <c r="O25" s="432">
        <f>賃金!I21</f>
        <v>8.6221926362670981E-2</v>
      </c>
      <c r="P25" s="373">
        <f t="shared" si="12"/>
        <v>0</v>
      </c>
      <c r="Q25" s="373">
        <f t="shared" si="13"/>
        <v>2.0816011492248991</v>
      </c>
      <c r="R25" s="372">
        <f t="shared" si="22"/>
        <v>2.0816011492248991</v>
      </c>
      <c r="S25" s="374"/>
      <c r="T25" s="375">
        <f>+S$7*係数表!AR25</f>
        <v>46.152449654979371</v>
      </c>
      <c r="U25" s="376">
        <f t="shared" si="0"/>
        <v>70.294813866017336</v>
      </c>
      <c r="V25" s="371">
        <f t="shared" si="1"/>
        <v>17.231623088813134</v>
      </c>
      <c r="W25" s="371">
        <f t="shared" si="2"/>
        <v>26.245491771135054</v>
      </c>
      <c r="X25" s="371">
        <f t="shared" si="3"/>
        <v>3.9793531156085109</v>
      </c>
      <c r="Y25" s="371">
        <f t="shared" si="4"/>
        <v>6.06095426483341</v>
      </c>
      <c r="Z25" s="448">
        <f>係数表!E25</f>
        <v>2.1698128160017753E-2</v>
      </c>
      <c r="AA25" s="377">
        <f t="shared" si="5"/>
        <v>0</v>
      </c>
      <c r="AB25" s="377">
        <f t="shared" si="6"/>
        <v>0.52384411273692777</v>
      </c>
      <c r="AC25" s="377">
        <f t="shared" si="14"/>
        <v>1.0014217675125094</v>
      </c>
      <c r="AD25" s="377">
        <f t="shared" si="15"/>
        <v>1.5252658802494372</v>
      </c>
      <c r="AE25" s="448">
        <f>係数表!F25</f>
        <v>2.0382609798234353E-2</v>
      </c>
      <c r="AF25" s="377">
        <f t="shared" si="7"/>
        <v>0</v>
      </c>
      <c r="AG25" s="377">
        <f t="shared" si="8"/>
        <v>0.49208438932044485</v>
      </c>
      <c r="AH25" s="377">
        <f t="shared" si="16"/>
        <v>0.94070737255010017</v>
      </c>
      <c r="AI25" s="377">
        <f t="shared" si="17"/>
        <v>1.432791761870545</v>
      </c>
      <c r="AK25" s="650">
        <f>係数表!AZ25</f>
        <v>109.21670264792267</v>
      </c>
      <c r="AL25" s="651">
        <f>係数表!BA25</f>
        <v>6.4788859949307254</v>
      </c>
      <c r="AM25" s="652">
        <f t="shared" si="18"/>
        <v>7677.3677836958868</v>
      </c>
      <c r="AN25" s="481">
        <f t="shared" si="19"/>
        <v>455.4320850728019</v>
      </c>
    </row>
    <row r="26" spans="1:40" x14ac:dyDescent="0.2">
      <c r="A26" s="491">
        <v>20</v>
      </c>
      <c r="B26" s="228" t="s">
        <v>291</v>
      </c>
      <c r="C26" s="222" t="s">
        <v>292</v>
      </c>
      <c r="D26" s="370"/>
      <c r="E26" s="387">
        <f>'(建設)投入分析'!BX26</f>
        <v>3.6549181491839802E-4</v>
      </c>
      <c r="F26" s="371">
        <f>'(建設)投入分析'!BW26</f>
        <v>91.372953729599502</v>
      </c>
      <c r="G26" s="389">
        <f>係数表!D26</f>
        <v>0.73344898731242569</v>
      </c>
      <c r="H26" s="372">
        <f t="shared" si="20"/>
        <v>67.017400380719891</v>
      </c>
      <c r="I26" s="391">
        <v>362.86983380396038</v>
      </c>
      <c r="J26" s="372">
        <f t="shared" si="21"/>
        <v>362.86983380396038</v>
      </c>
      <c r="K26" s="434">
        <f>係数表!AL26</f>
        <v>0.45245746437068468</v>
      </c>
      <c r="L26" s="372">
        <f t="shared" si="9"/>
        <v>0</v>
      </c>
      <c r="M26" s="372">
        <f t="shared" si="10"/>
        <v>164.18316489955168</v>
      </c>
      <c r="N26" s="372">
        <f t="shared" si="11"/>
        <v>164.18316489955168</v>
      </c>
      <c r="O26" s="432">
        <f>賃金!I22</f>
        <v>9.3211250963525616E-2</v>
      </c>
      <c r="P26" s="373">
        <f t="shared" si="12"/>
        <v>0</v>
      </c>
      <c r="Q26" s="373">
        <f t="shared" si="13"/>
        <v>33.823551145793779</v>
      </c>
      <c r="R26" s="372">
        <f t="shared" si="22"/>
        <v>33.823551145793779</v>
      </c>
      <c r="S26" s="374"/>
      <c r="T26" s="375">
        <f>+S$7*係数表!AR26</f>
        <v>93.189198515786131</v>
      </c>
      <c r="U26" s="376">
        <f t="shared" si="0"/>
        <v>456.05903231974651</v>
      </c>
      <c r="V26" s="371">
        <f t="shared" si="1"/>
        <v>42.164148467188966</v>
      </c>
      <c r="W26" s="371">
        <f t="shared" si="2"/>
        <v>206.34731336674065</v>
      </c>
      <c r="X26" s="371">
        <f t="shared" si="3"/>
        <v>8.6862817699447508</v>
      </c>
      <c r="Y26" s="371">
        <f t="shared" si="4"/>
        <v>42.509832915738535</v>
      </c>
      <c r="Z26" s="448">
        <f>係数表!E26</f>
        <v>2.005138498668313E-2</v>
      </c>
      <c r="AA26" s="377">
        <f t="shared" si="5"/>
        <v>0</v>
      </c>
      <c r="AB26" s="377">
        <f t="shared" si="6"/>
        <v>7.2760427376569332</v>
      </c>
      <c r="AC26" s="377">
        <f t="shared" si="14"/>
        <v>1.8685724960404677</v>
      </c>
      <c r="AD26" s="377">
        <f t="shared" si="15"/>
        <v>9.1446152336974009</v>
      </c>
      <c r="AE26" s="448">
        <f>係数表!F26</f>
        <v>1.925771859980252E-2</v>
      </c>
      <c r="AF26" s="377">
        <f t="shared" si="7"/>
        <v>0</v>
      </c>
      <c r="AG26" s="377">
        <f t="shared" si="8"/>
        <v>6.9880451477537768</v>
      </c>
      <c r="AH26" s="377">
        <f t="shared" si="16"/>
        <v>1.794611361558144</v>
      </c>
      <c r="AI26" s="377">
        <f t="shared" si="17"/>
        <v>8.7826565093119218</v>
      </c>
      <c r="AK26" s="650">
        <f>係数表!AZ26</f>
        <v>13.888028005355707</v>
      </c>
      <c r="AL26" s="651">
        <f>係数表!BA26</f>
        <v>0.76765721814342114</v>
      </c>
      <c r="AM26" s="652">
        <f t="shared" si="18"/>
        <v>6333.7606129520627</v>
      </c>
      <c r="AN26" s="481">
        <f t="shared" si="19"/>
        <v>350.09700805975717</v>
      </c>
    </row>
    <row r="27" spans="1:40" x14ac:dyDescent="0.2">
      <c r="A27" s="491">
        <v>21</v>
      </c>
      <c r="B27" s="228" t="s">
        <v>293</v>
      </c>
      <c r="C27" s="222" t="s">
        <v>294</v>
      </c>
      <c r="D27" s="370"/>
      <c r="E27" s="387">
        <f>'(建設)投入分析'!BX27</f>
        <v>0</v>
      </c>
      <c r="F27" s="371">
        <f>'(建設)投入分析'!BW27</f>
        <v>0</v>
      </c>
      <c r="G27" s="389">
        <f>係数表!D27</f>
        <v>0.98670867867662171</v>
      </c>
      <c r="H27" s="372">
        <f t="shared" si="20"/>
        <v>0</v>
      </c>
      <c r="I27" s="391">
        <v>205.44240396202122</v>
      </c>
      <c r="J27" s="372">
        <f t="shared" si="21"/>
        <v>205.44240396202122</v>
      </c>
      <c r="K27" s="434">
        <f>係数表!AL27</f>
        <v>0.12890329090758404</v>
      </c>
      <c r="L27" s="372">
        <f t="shared" si="9"/>
        <v>0</v>
      </c>
      <c r="M27" s="372">
        <f t="shared" si="10"/>
        <v>26.482201962669816</v>
      </c>
      <c r="N27" s="372">
        <f t="shared" si="11"/>
        <v>26.482201962669816</v>
      </c>
      <c r="O27" s="432">
        <f>賃金!I23</f>
        <v>1.676932628504656E-2</v>
      </c>
      <c r="P27" s="373">
        <f t="shared" si="12"/>
        <v>0</v>
      </c>
      <c r="Q27" s="373">
        <f t="shared" si="13"/>
        <v>3.4451307048234758</v>
      </c>
      <c r="R27" s="372">
        <f t="shared" si="22"/>
        <v>3.4451307048234758</v>
      </c>
      <c r="S27" s="374"/>
      <c r="T27" s="375">
        <f>+S$7*係数表!AR27</f>
        <v>67.44966815485212</v>
      </c>
      <c r="U27" s="376">
        <f t="shared" si="0"/>
        <v>272.89207211687335</v>
      </c>
      <c r="V27" s="371">
        <f t="shared" si="1"/>
        <v>8.6944841957849093</v>
      </c>
      <c r="W27" s="371">
        <f t="shared" si="2"/>
        <v>35.176686158454729</v>
      </c>
      <c r="X27" s="371">
        <f t="shared" si="3"/>
        <v>1.1310854931068295</v>
      </c>
      <c r="Y27" s="371">
        <f t="shared" si="4"/>
        <v>4.5762161979303055</v>
      </c>
      <c r="Z27" s="448">
        <f>係数表!E27</f>
        <v>2.3932639651895928E-3</v>
      </c>
      <c r="AA27" s="377">
        <f t="shared" si="5"/>
        <v>0</v>
      </c>
      <c r="AB27" s="377">
        <f t="shared" si="6"/>
        <v>0.49167790232422903</v>
      </c>
      <c r="AC27" s="377">
        <f t="shared" si="14"/>
        <v>0.1614248602590036</v>
      </c>
      <c r="AD27" s="377">
        <f t="shared" si="15"/>
        <v>0.65310276258323263</v>
      </c>
      <c r="AE27" s="448">
        <f>係数表!F27</f>
        <v>2.3864786886580711E-3</v>
      </c>
      <c r="AF27" s="377">
        <f t="shared" si="7"/>
        <v>0</v>
      </c>
      <c r="AG27" s="377">
        <f t="shared" si="8"/>
        <v>0.49028391880204614</v>
      </c>
      <c r="AH27" s="377">
        <f t="shared" si="16"/>
        <v>0.16096719560861356</v>
      </c>
      <c r="AI27" s="377">
        <f t="shared" si="17"/>
        <v>0.65125111441065975</v>
      </c>
      <c r="AK27" s="650">
        <f>係数表!AZ27</f>
        <v>121.83073989904051</v>
      </c>
      <c r="AL27" s="651">
        <f>係数表!BA27</f>
        <v>6.3708437873268196</v>
      </c>
      <c r="AM27" s="652">
        <f t="shared" si="18"/>
        <v>33246.643058581001</v>
      </c>
      <c r="AN27" s="481">
        <f t="shared" si="19"/>
        <v>1738.5527622565251</v>
      </c>
    </row>
    <row r="28" spans="1:40" x14ac:dyDescent="0.2">
      <c r="A28" s="491">
        <v>22</v>
      </c>
      <c r="B28" s="228" t="s">
        <v>295</v>
      </c>
      <c r="C28" s="222" t="s">
        <v>296</v>
      </c>
      <c r="D28" s="370"/>
      <c r="E28" s="387">
        <f>'(建設)投入分析'!BX28</f>
        <v>0</v>
      </c>
      <c r="F28" s="371">
        <f>'(建設)投入分析'!BW28</f>
        <v>0</v>
      </c>
      <c r="G28" s="389">
        <f>係数表!D28</f>
        <v>0.62885848335175498</v>
      </c>
      <c r="H28" s="372">
        <f t="shared" si="20"/>
        <v>0</v>
      </c>
      <c r="I28" s="391">
        <v>457.04796788596315</v>
      </c>
      <c r="J28" s="372">
        <f t="shared" si="21"/>
        <v>457.04796788596315</v>
      </c>
      <c r="K28" s="434">
        <f>係数表!AL28</f>
        <v>0.27912184622491482</v>
      </c>
      <c r="L28" s="372">
        <f t="shared" si="9"/>
        <v>0</v>
      </c>
      <c r="M28" s="372">
        <f t="shared" si="10"/>
        <v>127.57207260967562</v>
      </c>
      <c r="N28" s="372">
        <f t="shared" si="11"/>
        <v>127.57207260967562</v>
      </c>
      <c r="O28" s="432">
        <f>賃金!I24</f>
        <v>7.6830347154395476E-2</v>
      </c>
      <c r="P28" s="373">
        <f t="shared" si="12"/>
        <v>0</v>
      </c>
      <c r="Q28" s="373">
        <f t="shared" si="13"/>
        <v>35.115154038889543</v>
      </c>
      <c r="R28" s="372">
        <f t="shared" si="22"/>
        <v>35.115154038889543</v>
      </c>
      <c r="S28" s="374"/>
      <c r="T28" s="375">
        <f>+S$7*係数表!AR28</f>
        <v>165.67525722653167</v>
      </c>
      <c r="U28" s="376">
        <f t="shared" si="0"/>
        <v>622.72322511249479</v>
      </c>
      <c r="V28" s="371">
        <f t="shared" si="1"/>
        <v>46.243583670857177</v>
      </c>
      <c r="W28" s="371">
        <f t="shared" si="2"/>
        <v>173.81565628053278</v>
      </c>
      <c r="X28" s="371">
        <f t="shared" si="3"/>
        <v>12.728887527608196</v>
      </c>
      <c r="Y28" s="371">
        <f t="shared" si="4"/>
        <v>47.844041566497737</v>
      </c>
      <c r="Z28" s="448">
        <f>係数表!E28</f>
        <v>1.4330853914742859E-2</v>
      </c>
      <c r="AA28" s="377">
        <f t="shared" si="5"/>
        <v>0</v>
      </c>
      <c r="AB28" s="377">
        <f t="shared" si="6"/>
        <v>6.5498876598038231</v>
      </c>
      <c r="AC28" s="377">
        <f t="shared" si="14"/>
        <v>2.3742679086008716</v>
      </c>
      <c r="AD28" s="377">
        <f t="shared" si="15"/>
        <v>8.9241555684046947</v>
      </c>
      <c r="AE28" s="448">
        <f>係数表!F28</f>
        <v>1.4039179094256548E-2</v>
      </c>
      <c r="AF28" s="377">
        <f t="shared" si="7"/>
        <v>0</v>
      </c>
      <c r="AG28" s="377">
        <f t="shared" si="8"/>
        <v>6.4165782758170513</v>
      </c>
      <c r="AH28" s="377">
        <f t="shared" si="16"/>
        <v>2.3259446076902996</v>
      </c>
      <c r="AI28" s="377">
        <f t="shared" si="17"/>
        <v>8.7425228835073501</v>
      </c>
      <c r="AK28" s="650">
        <f>係数表!AZ28</f>
        <v>51.449876312645458</v>
      </c>
      <c r="AL28" s="651">
        <f>係数表!BA28</f>
        <v>3.1136813906280776</v>
      </c>
      <c r="AM28" s="652">
        <f t="shared" si="18"/>
        <v>32039.032909049529</v>
      </c>
      <c r="AN28" s="481">
        <f t="shared" si="19"/>
        <v>1938.9617175446742</v>
      </c>
    </row>
    <row r="29" spans="1:40" x14ac:dyDescent="0.2">
      <c r="A29" s="491">
        <v>23</v>
      </c>
      <c r="B29" s="228" t="s">
        <v>297</v>
      </c>
      <c r="C29" s="222" t="s">
        <v>210</v>
      </c>
      <c r="D29" s="378"/>
      <c r="E29" s="387">
        <f>'(建設)投入分析'!BX29</f>
        <v>0</v>
      </c>
      <c r="F29" s="371">
        <f>'(建設)投入分析'!BW29</f>
        <v>0</v>
      </c>
      <c r="G29" s="389">
        <f>係数表!D29</f>
        <v>0.64903698607010607</v>
      </c>
      <c r="H29" s="372">
        <f t="shared" si="20"/>
        <v>0</v>
      </c>
      <c r="I29" s="391">
        <v>304.16576179607614</v>
      </c>
      <c r="J29" s="372">
        <f t="shared" si="21"/>
        <v>304.16576179607614</v>
      </c>
      <c r="K29" s="434">
        <f>係数表!AL29</f>
        <v>0.29280151685643513</v>
      </c>
      <c r="L29" s="372">
        <f t="shared" si="9"/>
        <v>0</v>
      </c>
      <c r="M29" s="372">
        <f t="shared" si="10"/>
        <v>89.060196429684225</v>
      </c>
      <c r="N29" s="372">
        <f t="shared" si="11"/>
        <v>89.060196429684225</v>
      </c>
      <c r="O29" s="432">
        <f>賃金!I25</f>
        <v>7.1272110332325583E-2</v>
      </c>
      <c r="P29" s="373">
        <f t="shared" si="12"/>
        <v>0</v>
      </c>
      <c r="Q29" s="373">
        <f t="shared" si="13"/>
        <v>21.678535734045802</v>
      </c>
      <c r="R29" s="372">
        <f t="shared" si="22"/>
        <v>21.678535734045802</v>
      </c>
      <c r="S29" s="374"/>
      <c r="T29" s="375">
        <f>+S$7*係数表!AR29</f>
        <v>70.828415401574716</v>
      </c>
      <c r="U29" s="376">
        <f t="shared" si="0"/>
        <v>374.99417719765086</v>
      </c>
      <c r="V29" s="371">
        <f t="shared" si="1"/>
        <v>20.73866746611877</v>
      </c>
      <c r="W29" s="371">
        <f t="shared" si="2"/>
        <v>109.798863895803</v>
      </c>
      <c r="X29" s="371">
        <f t="shared" si="3"/>
        <v>5.0480906371648215</v>
      </c>
      <c r="Y29" s="371">
        <f t="shared" si="4"/>
        <v>26.726626371210621</v>
      </c>
      <c r="Z29" s="448">
        <f>係数表!E29</f>
        <v>1.1127067714315042E-2</v>
      </c>
      <c r="AA29" s="377">
        <f t="shared" si="5"/>
        <v>0</v>
      </c>
      <c r="AB29" s="377">
        <f t="shared" si="6"/>
        <v>3.3844730278811586</v>
      </c>
      <c r="AC29" s="377">
        <f t="shared" si="14"/>
        <v>0.78811257427095627</v>
      </c>
      <c r="AD29" s="377">
        <f t="shared" si="15"/>
        <v>4.1725856021521146</v>
      </c>
      <c r="AE29" s="448">
        <f>係数表!F29</f>
        <v>1.0972612529559526E-2</v>
      </c>
      <c r="AF29" s="377">
        <f t="shared" si="7"/>
        <v>0</v>
      </c>
      <c r="AG29" s="377">
        <f t="shared" si="8"/>
        <v>3.3374930489466434</v>
      </c>
      <c r="AH29" s="377">
        <f t="shared" si="16"/>
        <v>0.77717275828416565</v>
      </c>
      <c r="AI29" s="377">
        <f t="shared" si="17"/>
        <v>4.1146658072308089</v>
      </c>
      <c r="AK29" s="650">
        <f>係数表!AZ29</f>
        <v>1.9695594668743566</v>
      </c>
      <c r="AL29" s="651">
        <f>係数表!BA29</f>
        <v>8.4685413187517794E-2</v>
      </c>
      <c r="AM29" s="652">
        <f t="shared" si="18"/>
        <v>738.57333172239316</v>
      </c>
      <c r="AN29" s="481">
        <f t="shared" si="19"/>
        <v>31.756536838896327</v>
      </c>
    </row>
    <row r="30" spans="1:40" x14ac:dyDescent="0.2">
      <c r="A30" s="491">
        <v>24</v>
      </c>
      <c r="B30" s="228" t="s">
        <v>298</v>
      </c>
      <c r="C30" s="222" t="s">
        <v>211</v>
      </c>
      <c r="D30" s="379"/>
      <c r="E30" s="387">
        <f>'(建設)投入分析'!BX30</f>
        <v>0</v>
      </c>
      <c r="F30" s="371">
        <f>'(建設)投入分析'!BW30</f>
        <v>0</v>
      </c>
      <c r="G30" s="389">
        <f>係数表!D30</f>
        <v>0.75933682482412501</v>
      </c>
      <c r="H30" s="372">
        <f t="shared" si="20"/>
        <v>0</v>
      </c>
      <c r="I30" s="391">
        <v>48.558760265568978</v>
      </c>
      <c r="J30" s="372">
        <f t="shared" si="21"/>
        <v>48.558760265568978</v>
      </c>
      <c r="K30" s="434">
        <f>係数表!AL30</f>
        <v>0.40537431244315475</v>
      </c>
      <c r="L30" s="372">
        <f t="shared" si="9"/>
        <v>0</v>
      </c>
      <c r="M30" s="372">
        <f t="shared" si="10"/>
        <v>19.684474055747007</v>
      </c>
      <c r="N30" s="372">
        <f t="shared" si="11"/>
        <v>19.684474055747007</v>
      </c>
      <c r="O30" s="432">
        <f>賃金!I26</f>
        <v>0.14644419420503271</v>
      </c>
      <c r="P30" s="373">
        <f t="shared" si="12"/>
        <v>0</v>
      </c>
      <c r="Q30" s="373">
        <f t="shared" si="13"/>
        <v>7.1111485186866092</v>
      </c>
      <c r="R30" s="372">
        <f t="shared" si="22"/>
        <v>7.1111485186866092</v>
      </c>
      <c r="S30" s="374"/>
      <c r="T30" s="375">
        <f>+S$7*係数表!AR30</f>
        <v>24.928139538594365</v>
      </c>
      <c r="U30" s="376">
        <f t="shared" si="0"/>
        <v>73.486899804163343</v>
      </c>
      <c r="V30" s="371">
        <f t="shared" si="1"/>
        <v>10.105227425944712</v>
      </c>
      <c r="W30" s="371">
        <f t="shared" si="2"/>
        <v>29.789701481691718</v>
      </c>
      <c r="X30" s="371">
        <f t="shared" si="3"/>
        <v>3.650581307760068</v>
      </c>
      <c r="Y30" s="371">
        <f t="shared" si="4"/>
        <v>10.761729826446677</v>
      </c>
      <c r="Z30" s="448">
        <f>係数表!E30</f>
        <v>3.6478409632292437E-2</v>
      </c>
      <c r="AA30" s="377">
        <f t="shared" si="5"/>
        <v>0</v>
      </c>
      <c r="AB30" s="377">
        <f t="shared" si="6"/>
        <v>1.7713463482037106</v>
      </c>
      <c r="AC30" s="377">
        <f t="shared" si="14"/>
        <v>0.90933888545979069</v>
      </c>
      <c r="AD30" s="377">
        <f t="shared" si="15"/>
        <v>2.6806852336635014</v>
      </c>
      <c r="AE30" s="448">
        <f>係数表!F30</f>
        <v>3.5926198622720777E-2</v>
      </c>
      <c r="AF30" s="377">
        <f t="shared" si="7"/>
        <v>0</v>
      </c>
      <c r="AG30" s="377">
        <f t="shared" si="8"/>
        <v>1.7445316661739125</v>
      </c>
      <c r="AH30" s="377">
        <f t="shared" si="16"/>
        <v>0.89557329235844019</v>
      </c>
      <c r="AI30" s="377">
        <f t="shared" si="17"/>
        <v>2.6401049585323531</v>
      </c>
      <c r="AK30" s="650">
        <f>係数表!AZ30</f>
        <v>97.436823708115043</v>
      </c>
      <c r="AL30" s="651">
        <f>係数表!BA30</f>
        <v>7.5045962513528419</v>
      </c>
      <c r="AM30" s="652">
        <f t="shared" si="18"/>
        <v>7160.3301010741779</v>
      </c>
      <c r="AN30" s="481">
        <f t="shared" si="19"/>
        <v>551.48951279386608</v>
      </c>
    </row>
    <row r="31" spans="1:40" x14ac:dyDescent="0.2">
      <c r="A31" s="491">
        <v>25</v>
      </c>
      <c r="B31" s="228" t="s">
        <v>299</v>
      </c>
      <c r="C31" s="222" t="s">
        <v>300</v>
      </c>
      <c r="D31" s="370"/>
      <c r="E31" s="387">
        <f>'(建設)投入分析'!BX31</f>
        <v>0</v>
      </c>
      <c r="F31" s="371">
        <f>'(建設)投入分析'!BW31</f>
        <v>0</v>
      </c>
      <c r="G31" s="389">
        <f>係数表!D31</f>
        <v>0.71312919931257368</v>
      </c>
      <c r="H31" s="372">
        <f t="shared" si="20"/>
        <v>0</v>
      </c>
      <c r="I31" s="391">
        <v>13.566385469188203</v>
      </c>
      <c r="J31" s="372">
        <f t="shared" si="21"/>
        <v>13.566385469188203</v>
      </c>
      <c r="K31" s="434">
        <f>係数表!AL31</f>
        <v>0.41477963513597899</v>
      </c>
      <c r="L31" s="372">
        <f t="shared" si="9"/>
        <v>0</v>
      </c>
      <c r="M31" s="372">
        <f t="shared" si="10"/>
        <v>5.6270604150239301</v>
      </c>
      <c r="N31" s="372">
        <f t="shared" si="11"/>
        <v>5.6270604150239301</v>
      </c>
      <c r="O31" s="432">
        <f>賃金!I27</f>
        <v>8.2926002595736625E-2</v>
      </c>
      <c r="P31" s="373">
        <f t="shared" si="12"/>
        <v>0</v>
      </c>
      <c r="Q31" s="373">
        <f t="shared" si="13"/>
        <v>1.1250061166326646</v>
      </c>
      <c r="R31" s="372">
        <f t="shared" si="22"/>
        <v>1.1250061166326646</v>
      </c>
      <c r="S31" s="374"/>
      <c r="T31" s="375">
        <f>+S$7*係数表!AR31</f>
        <v>425.94239530771802</v>
      </c>
      <c r="U31" s="376">
        <f t="shared" si="0"/>
        <v>439.50878077690624</v>
      </c>
      <c r="V31" s="371">
        <f t="shared" si="1"/>
        <v>176.6722313146802</v>
      </c>
      <c r="W31" s="371">
        <f t="shared" si="2"/>
        <v>182.29929172970415</v>
      </c>
      <c r="X31" s="371">
        <f t="shared" si="3"/>
        <v>35.3217001789221</v>
      </c>
      <c r="Y31" s="371">
        <f t="shared" si="4"/>
        <v>36.446706295554769</v>
      </c>
      <c r="Z31" s="448">
        <f>係数表!E31</f>
        <v>1.6466645740345499E-2</v>
      </c>
      <c r="AA31" s="377">
        <f t="shared" si="5"/>
        <v>0</v>
      </c>
      <c r="AB31" s="377">
        <f t="shared" si="6"/>
        <v>0.22339286349809301</v>
      </c>
      <c r="AC31" s="377">
        <f t="shared" si="14"/>
        <v>7.0138425293263937</v>
      </c>
      <c r="AD31" s="377">
        <f t="shared" si="15"/>
        <v>7.2372353928244868</v>
      </c>
      <c r="AE31" s="448">
        <f>係数表!F31</f>
        <v>1.6074926620202754E-2</v>
      </c>
      <c r="AF31" s="377">
        <f t="shared" si="7"/>
        <v>0</v>
      </c>
      <c r="AG31" s="377">
        <f t="shared" si="8"/>
        <v>0.21807865091858528</v>
      </c>
      <c r="AH31" s="377">
        <f t="shared" si="16"/>
        <v>6.8469927490049605</v>
      </c>
      <c r="AI31" s="377">
        <f t="shared" si="17"/>
        <v>7.0650713999235464</v>
      </c>
      <c r="AK31" s="650">
        <f>係数表!AZ31</f>
        <v>3.0604695118451053</v>
      </c>
      <c r="AL31" s="651">
        <f>係数表!BA31</f>
        <v>0.13708669339829085</v>
      </c>
      <c r="AM31" s="652">
        <f t="shared" si="18"/>
        <v>1345.1032237559357</v>
      </c>
      <c r="AN31" s="481">
        <f t="shared" si="19"/>
        <v>60.250805476220371</v>
      </c>
    </row>
    <row r="32" spans="1:40" x14ac:dyDescent="0.2">
      <c r="A32" s="491">
        <v>26</v>
      </c>
      <c r="B32" s="228" t="s">
        <v>301</v>
      </c>
      <c r="C32" s="222" t="s">
        <v>302</v>
      </c>
      <c r="D32" s="370"/>
      <c r="E32" s="387">
        <f>'(建設)投入分析'!BX32</f>
        <v>2.6675894777327047E-3</v>
      </c>
      <c r="F32" s="371">
        <f>'(建設)投入分析'!BW32</f>
        <v>666.89736943317621</v>
      </c>
      <c r="G32" s="389">
        <f>係数表!D32</f>
        <v>0.79625825328339772</v>
      </c>
      <c r="H32" s="372">
        <f t="shared" si="20"/>
        <v>531.02253450415367</v>
      </c>
      <c r="I32" s="391">
        <v>1201.508090761241</v>
      </c>
      <c r="J32" s="372">
        <f t="shared" si="21"/>
        <v>1201.508090761241</v>
      </c>
      <c r="K32" s="434">
        <f>係数表!AL32</f>
        <v>0.3661261423399883</v>
      </c>
      <c r="L32" s="372">
        <f t="shared" si="9"/>
        <v>0</v>
      </c>
      <c r="M32" s="372">
        <f t="shared" si="10"/>
        <v>439.90352226069768</v>
      </c>
      <c r="N32" s="372">
        <f t="shared" si="11"/>
        <v>439.90352226069768</v>
      </c>
      <c r="O32" s="432">
        <f>賃金!I28</f>
        <v>0.1155673332848357</v>
      </c>
      <c r="P32" s="373">
        <f t="shared" si="12"/>
        <v>0</v>
      </c>
      <c r="Q32" s="373">
        <f t="shared" si="13"/>
        <v>138.85508596943097</v>
      </c>
      <c r="R32" s="372">
        <f t="shared" si="22"/>
        <v>138.85508596943097</v>
      </c>
      <c r="S32" s="374"/>
      <c r="T32" s="375">
        <f>+S$7*係数表!AR32</f>
        <v>517.69399426305927</v>
      </c>
      <c r="U32" s="376">
        <f t="shared" si="0"/>
        <v>1719.2020850243002</v>
      </c>
      <c r="V32" s="371">
        <f t="shared" si="1"/>
        <v>189.54130503211391</v>
      </c>
      <c r="W32" s="371">
        <f t="shared" si="2"/>
        <v>629.44482729281162</v>
      </c>
      <c r="X32" s="371">
        <f t="shared" si="3"/>
        <v>59.828514374556796</v>
      </c>
      <c r="Y32" s="371">
        <f t="shared" si="4"/>
        <v>198.68360034398776</v>
      </c>
      <c r="Z32" s="448">
        <f>係数表!E32</f>
        <v>2.6045751207990502E-2</v>
      </c>
      <c r="AA32" s="377">
        <f t="shared" si="5"/>
        <v>0</v>
      </c>
      <c r="AB32" s="377">
        <f t="shared" si="6"/>
        <v>31.294180806354955</v>
      </c>
      <c r="AC32" s="377">
        <f t="shared" si="14"/>
        <v>13.483728976446503</v>
      </c>
      <c r="AD32" s="377">
        <f t="shared" si="15"/>
        <v>44.777909782801459</v>
      </c>
      <c r="AE32" s="448">
        <f>係数表!F32</f>
        <v>2.4991978968287174E-2</v>
      </c>
      <c r="AF32" s="377">
        <f t="shared" si="7"/>
        <v>0</v>
      </c>
      <c r="AG32" s="377">
        <f t="shared" si="8"/>
        <v>30.028064934531812</v>
      </c>
      <c r="AH32" s="377">
        <f t="shared" si="16"/>
        <v>12.938197416630958</v>
      </c>
      <c r="AI32" s="377">
        <f t="shared" si="17"/>
        <v>42.966262351162769</v>
      </c>
      <c r="AK32" s="650">
        <f>係数表!AZ32</f>
        <v>3.5506105656164144</v>
      </c>
      <c r="AL32" s="651">
        <f>係数表!BA32</f>
        <v>0.17062121725318136</v>
      </c>
      <c r="AM32" s="652">
        <f t="shared" si="18"/>
        <v>6104.2170875170495</v>
      </c>
      <c r="AN32" s="481">
        <f t="shared" si="19"/>
        <v>293.33235245105351</v>
      </c>
    </row>
    <row r="33" spans="1:40" x14ac:dyDescent="0.2">
      <c r="A33" s="491">
        <v>27</v>
      </c>
      <c r="B33" s="228" t="s">
        <v>303</v>
      </c>
      <c r="C33" s="222" t="s">
        <v>212</v>
      </c>
      <c r="D33" s="370"/>
      <c r="E33" s="387">
        <f>'(建設)投入分析'!BX33</f>
        <v>3.2808906596939174E-3</v>
      </c>
      <c r="F33" s="371">
        <f>'(建設)投入分析'!BW33</f>
        <v>820.22266492347933</v>
      </c>
      <c r="G33" s="389">
        <f>係数表!D33</f>
        <v>0.82612978225420286</v>
      </c>
      <c r="H33" s="372">
        <f t="shared" si="20"/>
        <v>677.61037157319595</v>
      </c>
      <c r="I33" s="391">
        <v>3128.1240749137273</v>
      </c>
      <c r="J33" s="372">
        <f t="shared" si="21"/>
        <v>3128.1240749137273</v>
      </c>
      <c r="K33" s="434">
        <f>係数表!AL33</f>
        <v>0.4141151685093406</v>
      </c>
      <c r="L33" s="372">
        <f t="shared" si="9"/>
        <v>0</v>
      </c>
      <c r="M33" s="372">
        <f t="shared" si="10"/>
        <v>1295.4036284010233</v>
      </c>
      <c r="N33" s="372">
        <f t="shared" si="11"/>
        <v>1295.4036284010233</v>
      </c>
      <c r="O33" s="432">
        <f>賃金!I29</f>
        <v>1.0025717588174436E-2</v>
      </c>
      <c r="P33" s="373">
        <f t="shared" si="12"/>
        <v>0</v>
      </c>
      <c r="Q33" s="373">
        <f t="shared" si="13"/>
        <v>31.361688555854442</v>
      </c>
      <c r="R33" s="372">
        <f t="shared" si="22"/>
        <v>31.361688555854442</v>
      </c>
      <c r="S33" s="374"/>
      <c r="T33" s="375">
        <f>+S$7*係数表!AR33</f>
        <v>1254.193941340073</v>
      </c>
      <c r="U33" s="376">
        <f t="shared" si="0"/>
        <v>4382.3180162538001</v>
      </c>
      <c r="V33" s="371">
        <f t="shared" si="1"/>
        <v>519.38073536143838</v>
      </c>
      <c r="W33" s="371">
        <f t="shared" si="2"/>
        <v>1814.7843637624617</v>
      </c>
      <c r="X33" s="371">
        <f t="shared" si="3"/>
        <v>12.574194256674987</v>
      </c>
      <c r="Y33" s="371">
        <f t="shared" si="4"/>
        <v>43.935882812529428</v>
      </c>
      <c r="Z33" s="448">
        <f>係数表!E33</f>
        <v>1.8686776172438927E-3</v>
      </c>
      <c r="AA33" s="377">
        <f t="shared" si="5"/>
        <v>0</v>
      </c>
      <c r="AB33" s="377">
        <f t="shared" si="6"/>
        <v>5.8454554427530399</v>
      </c>
      <c r="AC33" s="377">
        <f t="shared" si="14"/>
        <v>2.3436841458650943</v>
      </c>
      <c r="AD33" s="377">
        <f t="shared" si="15"/>
        <v>8.1891395886181346</v>
      </c>
      <c r="AE33" s="448">
        <f>係数表!F33</f>
        <v>1.8137667449338742E-3</v>
      </c>
      <c r="AF33" s="377">
        <f t="shared" si="7"/>
        <v>0</v>
      </c>
      <c r="AG33" s="377">
        <f t="shared" si="8"/>
        <v>5.6736874211055577</v>
      </c>
      <c r="AH33" s="377">
        <f t="shared" si="16"/>
        <v>2.2748152625001707</v>
      </c>
      <c r="AI33" s="377">
        <f t="shared" si="17"/>
        <v>7.948502683605728</v>
      </c>
      <c r="AK33" s="650">
        <f>係数表!AZ33</f>
        <v>31.679156393182293</v>
      </c>
      <c r="AL33" s="651">
        <f>係数表!BA33</f>
        <v>2.3393497665524046</v>
      </c>
      <c r="AM33" s="652">
        <f t="shared" si="18"/>
        <v>138828.1378015645</v>
      </c>
      <c r="AN33" s="481">
        <f t="shared" si="19"/>
        <v>10251.774628281724</v>
      </c>
    </row>
    <row r="34" spans="1:40" x14ac:dyDescent="0.2">
      <c r="A34" s="491">
        <v>28</v>
      </c>
      <c r="B34" s="228" t="s">
        <v>304</v>
      </c>
      <c r="C34" s="222" t="s">
        <v>213</v>
      </c>
      <c r="D34" s="370"/>
      <c r="E34" s="387">
        <f>'(建設)投入分析'!BX34</f>
        <v>1.8550908525948453E-2</v>
      </c>
      <c r="F34" s="371">
        <f>'(建設)投入分析'!BW34</f>
        <v>4637.7271314871132</v>
      </c>
      <c r="G34" s="389">
        <f>係数表!D34</f>
        <v>0.98518960831933577</v>
      </c>
      <c r="H34" s="372">
        <f t="shared" si="20"/>
        <v>4569.0405761617458</v>
      </c>
      <c r="I34" s="391">
        <v>5416.6057926530293</v>
      </c>
      <c r="J34" s="372">
        <f t="shared" si="21"/>
        <v>5416.6057926530293</v>
      </c>
      <c r="K34" s="434">
        <f>係数表!AL34</f>
        <v>0.28927415887295882</v>
      </c>
      <c r="L34" s="372">
        <f t="shared" si="9"/>
        <v>0</v>
      </c>
      <c r="M34" s="372">
        <f t="shared" si="10"/>
        <v>1566.8840846161015</v>
      </c>
      <c r="N34" s="372">
        <f t="shared" si="11"/>
        <v>1566.8840846161015</v>
      </c>
      <c r="O34" s="432">
        <f>賃金!I30</f>
        <v>2.8989285637851834E-2</v>
      </c>
      <c r="P34" s="373">
        <f t="shared" si="12"/>
        <v>0</v>
      </c>
      <c r="Q34" s="373">
        <f t="shared" si="13"/>
        <v>157.02353251086151</v>
      </c>
      <c r="R34" s="372">
        <f t="shared" si="22"/>
        <v>157.02353251086151</v>
      </c>
      <c r="S34" s="374"/>
      <c r="T34" s="375">
        <f>+S$7*係数表!AR34</f>
        <v>55.403374282825986</v>
      </c>
      <c r="U34" s="376">
        <f t="shared" si="0"/>
        <v>5472.0091669358553</v>
      </c>
      <c r="V34" s="371">
        <f t="shared" si="1"/>
        <v>16.026764494388207</v>
      </c>
      <c r="W34" s="371">
        <f t="shared" si="2"/>
        <v>1582.9108491104896</v>
      </c>
      <c r="X34" s="371">
        <f t="shared" si="3"/>
        <v>1.6061042423856571</v>
      </c>
      <c r="Y34" s="371">
        <f t="shared" si="4"/>
        <v>158.62963675324715</v>
      </c>
      <c r="Z34" s="448">
        <f>係数表!E34</f>
        <v>6.7038533699882424E-3</v>
      </c>
      <c r="AA34" s="377">
        <f t="shared" si="5"/>
        <v>0</v>
      </c>
      <c r="AB34" s="377">
        <f t="shared" si="6"/>
        <v>36.312130996974844</v>
      </c>
      <c r="AC34" s="377">
        <f t="shared" si="14"/>
        <v>0.37141609739464293</v>
      </c>
      <c r="AD34" s="377">
        <f t="shared" si="15"/>
        <v>36.683547094369487</v>
      </c>
      <c r="AE34" s="448">
        <f>係数表!F34</f>
        <v>6.2991707248423907E-3</v>
      </c>
      <c r="AF34" s="377">
        <f t="shared" si="7"/>
        <v>0</v>
      </c>
      <c r="AG34" s="377">
        <f t="shared" si="8"/>
        <v>34.120124637091678</v>
      </c>
      <c r="AH34" s="377">
        <f t="shared" si="16"/>
        <v>0.34899531333986322</v>
      </c>
      <c r="AI34" s="377">
        <f t="shared" si="17"/>
        <v>34.469119950431541</v>
      </c>
      <c r="AK34" s="650">
        <f>係数表!AZ34</f>
        <v>96.025166145870159</v>
      </c>
      <c r="AL34" s="651">
        <f>係数表!BA34</f>
        <v>10.006436431575096</v>
      </c>
      <c r="AM34" s="652">
        <f t="shared" si="18"/>
        <v>525450.58940674004</v>
      </c>
      <c r="AN34" s="481">
        <f t="shared" si="19"/>
        <v>54755.311881939837</v>
      </c>
    </row>
    <row r="35" spans="1:40" x14ac:dyDescent="0.2">
      <c r="A35" s="491">
        <v>29</v>
      </c>
      <c r="B35" s="228" t="s">
        <v>305</v>
      </c>
      <c r="C35" s="222" t="s">
        <v>214</v>
      </c>
      <c r="D35" s="370"/>
      <c r="E35" s="387">
        <f>'(建設)投入分析'!BX35</f>
        <v>9.0347891621124655E-3</v>
      </c>
      <c r="F35" s="371">
        <f>'(建設)投入分析'!BW35</f>
        <v>2258.6972905281164</v>
      </c>
      <c r="G35" s="389">
        <f>係数表!D35</f>
        <v>0.89046163513349852</v>
      </c>
      <c r="H35" s="372">
        <f t="shared" si="20"/>
        <v>2011.2832825952692</v>
      </c>
      <c r="I35" s="391">
        <v>3273.3133565622888</v>
      </c>
      <c r="J35" s="372">
        <f t="shared" si="21"/>
        <v>3273.3133565622888</v>
      </c>
      <c r="K35" s="434">
        <f>係数表!AL35</f>
        <v>0.41295734810982726</v>
      </c>
      <c r="L35" s="372">
        <f t="shared" si="9"/>
        <v>0</v>
      </c>
      <c r="M35" s="372">
        <f t="shared" si="10"/>
        <v>1351.7388032584402</v>
      </c>
      <c r="N35" s="372">
        <f t="shared" si="11"/>
        <v>1351.7388032584402</v>
      </c>
      <c r="O35" s="432">
        <f>賃金!I31</f>
        <v>0.19426082900549849</v>
      </c>
      <c r="P35" s="373">
        <f t="shared" si="12"/>
        <v>0</v>
      </c>
      <c r="Q35" s="373">
        <f t="shared" si="13"/>
        <v>635.87656624056115</v>
      </c>
      <c r="R35" s="372">
        <f t="shared" si="22"/>
        <v>635.87656624056115</v>
      </c>
      <c r="S35" s="374"/>
      <c r="T35" s="375">
        <f>+S$7*係数表!AR35</f>
        <v>704.1084528169082</v>
      </c>
      <c r="U35" s="376">
        <f t="shared" si="0"/>
        <v>3977.4218093791969</v>
      </c>
      <c r="V35" s="371">
        <f t="shared" si="1"/>
        <v>290.76675945698383</v>
      </c>
      <c r="W35" s="371">
        <f t="shared" si="2"/>
        <v>1642.505562715424</v>
      </c>
      <c r="X35" s="371">
        <f t="shared" si="3"/>
        <v>136.7806917539915</v>
      </c>
      <c r="Y35" s="371">
        <f t="shared" si="4"/>
        <v>772.65725799455254</v>
      </c>
      <c r="Z35" s="448">
        <f>係数表!E35</f>
        <v>4.5417531317540324E-2</v>
      </c>
      <c r="AA35" s="377">
        <f t="shared" si="5"/>
        <v>0</v>
      </c>
      <c r="AB35" s="377">
        <f t="shared" si="6"/>
        <v>148.66581188379078</v>
      </c>
      <c r="AC35" s="377">
        <f t="shared" si="14"/>
        <v>31.978867706756791</v>
      </c>
      <c r="AD35" s="377">
        <f t="shared" si="15"/>
        <v>180.64467959054758</v>
      </c>
      <c r="AE35" s="448">
        <f>係数表!F35</f>
        <v>4.1317721117511266E-2</v>
      </c>
      <c r="AF35" s="377">
        <f t="shared" si="7"/>
        <v>0</v>
      </c>
      <c r="AG35" s="377">
        <f t="shared" si="8"/>
        <v>135.24584839666537</v>
      </c>
      <c r="AH35" s="377">
        <f t="shared" si="16"/>
        <v>29.092156689971354</v>
      </c>
      <c r="AI35" s="377">
        <f t="shared" si="17"/>
        <v>164.33800508663671</v>
      </c>
      <c r="AK35" s="650">
        <f>係数表!AZ35</f>
        <v>1.9025170815179311</v>
      </c>
      <c r="AL35" s="651">
        <f>係数表!BA35</f>
        <v>0.11501616227541295</v>
      </c>
      <c r="AM35" s="652">
        <f t="shared" si="18"/>
        <v>7567.1129327458784</v>
      </c>
      <c r="AN35" s="481">
        <f t="shared" si="19"/>
        <v>457.46779226532431</v>
      </c>
    </row>
    <row r="36" spans="1:40" x14ac:dyDescent="0.2">
      <c r="A36" s="491">
        <v>30</v>
      </c>
      <c r="B36" s="228" t="s">
        <v>306</v>
      </c>
      <c r="C36" s="222" t="s">
        <v>215</v>
      </c>
      <c r="D36" s="370"/>
      <c r="E36" s="387">
        <f>'(建設)投入分析'!BX36</f>
        <v>1.6791013250601263E-3</v>
      </c>
      <c r="F36" s="371">
        <f>'(建設)投入分析'!BW36</f>
        <v>419.77533126503158</v>
      </c>
      <c r="G36" s="389">
        <f>係数表!D36</f>
        <v>0.73317976426794618</v>
      </c>
      <c r="H36" s="372">
        <f t="shared" si="20"/>
        <v>307.77077842239487</v>
      </c>
      <c r="I36" s="391">
        <v>650.57430604171532</v>
      </c>
      <c r="J36" s="372">
        <f t="shared" si="21"/>
        <v>650.57430604171532</v>
      </c>
      <c r="K36" s="434">
        <f>係数表!AL36</f>
        <v>0.53110999048546526</v>
      </c>
      <c r="L36" s="372">
        <f t="shared" si="9"/>
        <v>0</v>
      </c>
      <c r="M36" s="372">
        <f t="shared" si="10"/>
        <v>345.52651349190359</v>
      </c>
      <c r="N36" s="372">
        <f t="shared" si="11"/>
        <v>345.52651349190359</v>
      </c>
      <c r="O36" s="432">
        <f>賃金!I32</f>
        <v>0.21772570144965084</v>
      </c>
      <c r="P36" s="373">
        <f t="shared" si="12"/>
        <v>0</v>
      </c>
      <c r="Q36" s="373">
        <f t="shared" si="13"/>
        <v>141.64674712805228</v>
      </c>
      <c r="R36" s="372">
        <f t="shared" si="22"/>
        <v>141.64674712805228</v>
      </c>
      <c r="S36" s="374"/>
      <c r="T36" s="375">
        <f>+S$7*係数表!AR36</f>
        <v>161.03706061955754</v>
      </c>
      <c r="U36" s="376">
        <f t="shared" si="0"/>
        <v>811.61136666127288</v>
      </c>
      <c r="V36" s="371">
        <f t="shared" si="1"/>
        <v>85.528391733460495</v>
      </c>
      <c r="W36" s="371">
        <f t="shared" si="2"/>
        <v>431.05490522536411</v>
      </c>
      <c r="X36" s="371">
        <f t="shared" si="3"/>
        <v>35.061906982783107</v>
      </c>
      <c r="Y36" s="371">
        <f t="shared" si="4"/>
        <v>176.7086541108354</v>
      </c>
      <c r="Z36" s="448">
        <f>係数表!E36</f>
        <v>5.2359802453025482E-2</v>
      </c>
      <c r="AA36" s="377">
        <f t="shared" si="5"/>
        <v>0</v>
      </c>
      <c r="AB36" s="377">
        <f t="shared" si="6"/>
        <v>34.063942145358354</v>
      </c>
      <c r="AC36" s="377">
        <f t="shared" si="14"/>
        <v>8.4318686816559225</v>
      </c>
      <c r="AD36" s="377">
        <f t="shared" si="15"/>
        <v>42.495810827014282</v>
      </c>
      <c r="AE36" s="448">
        <f>係数表!F36</f>
        <v>4.799819638163997E-2</v>
      </c>
      <c r="AF36" s="377">
        <f t="shared" si="7"/>
        <v>0</v>
      </c>
      <c r="AG36" s="377">
        <f t="shared" si="8"/>
        <v>31.226393302239394</v>
      </c>
      <c r="AH36" s="377">
        <f t="shared" si="16"/>
        <v>7.7294884603395833</v>
      </c>
      <c r="AI36" s="377">
        <f t="shared" si="17"/>
        <v>38.955881762578976</v>
      </c>
      <c r="AK36" s="650">
        <f>係数表!AZ36</f>
        <v>3.915000095651525</v>
      </c>
      <c r="AL36" s="651">
        <f>係数表!BA36</f>
        <v>0.22011517108223352</v>
      </c>
      <c r="AM36" s="652">
        <f t="shared" si="18"/>
        <v>3177.458578110748</v>
      </c>
      <c r="AN36" s="481">
        <f t="shared" si="19"/>
        <v>178.64797482493145</v>
      </c>
    </row>
    <row r="37" spans="1:40" x14ac:dyDescent="0.2">
      <c r="A37" s="491">
        <v>31</v>
      </c>
      <c r="B37" s="228" t="s">
        <v>307</v>
      </c>
      <c r="C37" s="222" t="s">
        <v>308</v>
      </c>
      <c r="D37" s="370"/>
      <c r="E37" s="387">
        <f>'(建設)投入分析'!BX37</f>
        <v>2.3294161659913525E-5</v>
      </c>
      <c r="F37" s="371">
        <f>'(建設)投入分析'!BW37</f>
        <v>5.8235404149783809</v>
      </c>
      <c r="G37" s="389">
        <f>係数表!D37</f>
        <v>0.22855083046725044</v>
      </c>
      <c r="H37" s="372">
        <f t="shared" si="20"/>
        <v>1.3309749981029053</v>
      </c>
      <c r="I37" s="391">
        <v>9.5806204905210439</v>
      </c>
      <c r="J37" s="372">
        <f t="shared" si="21"/>
        <v>9.5806204905210439</v>
      </c>
      <c r="K37" s="434">
        <f>係数表!AL37</f>
        <v>0.42591903962378252</v>
      </c>
      <c r="L37" s="372">
        <f t="shared" si="9"/>
        <v>0</v>
      </c>
      <c r="M37" s="372">
        <f t="shared" si="10"/>
        <v>4.0805686783226554</v>
      </c>
      <c r="N37" s="372">
        <f t="shared" si="11"/>
        <v>4.0805686783226554</v>
      </c>
      <c r="O37" s="432">
        <f>賃金!I33</f>
        <v>0.34068414785767137</v>
      </c>
      <c r="P37" s="373">
        <f t="shared" si="12"/>
        <v>0</v>
      </c>
      <c r="Q37" s="373">
        <f t="shared" si="13"/>
        <v>3.2639655277609072</v>
      </c>
      <c r="R37" s="372">
        <f t="shared" si="22"/>
        <v>3.2639655277609072</v>
      </c>
      <c r="S37" s="374"/>
      <c r="T37" s="375">
        <f>+S$7*係数表!AR37</f>
        <v>47.033841931213928</v>
      </c>
      <c r="U37" s="376">
        <f t="shared" si="0"/>
        <v>56.61446242173497</v>
      </c>
      <c r="V37" s="371">
        <f t="shared" si="1"/>
        <v>20.032608785159429</v>
      </c>
      <c r="W37" s="371">
        <f t="shared" si="2"/>
        <v>24.113177463482085</v>
      </c>
      <c r="X37" s="371">
        <f t="shared" si="3"/>
        <v>16.02368435880803</v>
      </c>
      <c r="Y37" s="371">
        <f t="shared" si="4"/>
        <v>19.287649886568936</v>
      </c>
      <c r="Z37" s="448">
        <f>係数表!E37</f>
        <v>0.14558519169587084</v>
      </c>
      <c r="AA37" s="377">
        <f t="shared" si="5"/>
        <v>0</v>
      </c>
      <c r="AB37" s="377">
        <f t="shared" si="6"/>
        <v>1.3947964706778944</v>
      </c>
      <c r="AC37" s="377">
        <f t="shared" si="14"/>
        <v>6.8474308937490678</v>
      </c>
      <c r="AD37" s="377">
        <f t="shared" si="15"/>
        <v>8.2422273644269612</v>
      </c>
      <c r="AE37" s="448">
        <f>係数表!F37</f>
        <v>9.1774374692464009E-2</v>
      </c>
      <c r="AF37" s="377">
        <f t="shared" si="7"/>
        <v>0</v>
      </c>
      <c r="AG37" s="377">
        <f t="shared" si="8"/>
        <v>0.87925545468337662</v>
      </c>
      <c r="AH37" s="377">
        <f t="shared" si="16"/>
        <v>4.3165014326213518</v>
      </c>
      <c r="AI37" s="377">
        <f t="shared" si="17"/>
        <v>5.1957568873047286</v>
      </c>
      <c r="AK37" s="650">
        <f>係数表!AZ37</f>
        <v>1.1923515736985144</v>
      </c>
      <c r="AL37" s="651">
        <f>係数表!BA37</f>
        <v>7.88648781320095E-2</v>
      </c>
      <c r="AM37" s="652">
        <f t="shared" si="18"/>
        <v>67.504343362651099</v>
      </c>
      <c r="AN37" s="481">
        <f t="shared" si="19"/>
        <v>4.4648926793993597</v>
      </c>
    </row>
    <row r="38" spans="1:40" x14ac:dyDescent="0.2">
      <c r="A38" s="491">
        <v>32</v>
      </c>
      <c r="B38" s="228" t="s">
        <v>309</v>
      </c>
      <c r="C38" s="222" t="s">
        <v>216</v>
      </c>
      <c r="D38" s="370"/>
      <c r="E38" s="387">
        <f>'(建設)投入分析'!BX38</f>
        <v>1.0592164041034477E-3</v>
      </c>
      <c r="F38" s="371">
        <f>'(建設)投入分析'!BW38</f>
        <v>264.80410102586194</v>
      </c>
      <c r="G38" s="389">
        <f>係数表!D38</f>
        <v>0.80561344227061804</v>
      </c>
      <c r="H38" s="372">
        <f t="shared" si="20"/>
        <v>213.32974335482115</v>
      </c>
      <c r="I38" s="391">
        <v>317.4877323112463</v>
      </c>
      <c r="J38" s="372">
        <f t="shared" si="21"/>
        <v>317.4877323112463</v>
      </c>
      <c r="K38" s="434">
        <f>係数表!AL38</f>
        <v>0.49357539083865276</v>
      </c>
      <c r="L38" s="372">
        <f t="shared" si="9"/>
        <v>0</v>
      </c>
      <c r="M38" s="372">
        <f t="shared" si="10"/>
        <v>156.70413156200095</v>
      </c>
      <c r="N38" s="372">
        <f t="shared" si="11"/>
        <v>156.70413156200095</v>
      </c>
      <c r="O38" s="432">
        <f>賃金!I34</f>
        <v>0.19052403197102316</v>
      </c>
      <c r="P38" s="373">
        <f t="shared" si="12"/>
        <v>0</v>
      </c>
      <c r="Q38" s="373">
        <f t="shared" si="13"/>
        <v>60.489042861275536</v>
      </c>
      <c r="R38" s="372">
        <f t="shared" si="22"/>
        <v>60.489042861275536</v>
      </c>
      <c r="S38" s="374"/>
      <c r="T38" s="375">
        <f>+S$7*係数表!AR38</f>
        <v>49.404375998950286</v>
      </c>
      <c r="U38" s="376">
        <f t="shared" si="0"/>
        <v>366.89210831019659</v>
      </c>
      <c r="V38" s="371">
        <f t="shared" si="1"/>
        <v>24.384784192821645</v>
      </c>
      <c r="W38" s="371">
        <f t="shared" si="2"/>
        <v>181.08891575482261</v>
      </c>
      <c r="X38" s="371">
        <f t="shared" si="3"/>
        <v>9.4127209123324533</v>
      </c>
      <c r="Y38" s="371">
        <f t="shared" si="4"/>
        <v>69.901763773607982</v>
      </c>
      <c r="Z38" s="448">
        <f>係数表!E38</f>
        <v>4.7354227634081494E-2</v>
      </c>
      <c r="AA38" s="377">
        <f t="shared" si="5"/>
        <v>0</v>
      </c>
      <c r="AB38" s="377">
        <f t="shared" si="6"/>
        <v>15.034386346895088</v>
      </c>
      <c r="AC38" s="377">
        <f t="shared" si="14"/>
        <v>2.3395060671740442</v>
      </c>
      <c r="AD38" s="377">
        <f t="shared" si="15"/>
        <v>17.373892414069132</v>
      </c>
      <c r="AE38" s="448">
        <f>係数表!F38</f>
        <v>4.3794914842532631E-2</v>
      </c>
      <c r="AF38" s="377">
        <f t="shared" si="7"/>
        <v>0</v>
      </c>
      <c r="AG38" s="377">
        <f t="shared" si="8"/>
        <v>13.904348200119827</v>
      </c>
      <c r="AH38" s="377">
        <f t="shared" si="16"/>
        <v>2.1636604397224906</v>
      </c>
      <c r="AI38" s="377">
        <f t="shared" si="17"/>
        <v>16.068008639842319</v>
      </c>
      <c r="AK38" s="650">
        <f>係数表!AZ38</f>
        <v>18.565823574034351</v>
      </c>
      <c r="AL38" s="651">
        <f>係数表!BA38</f>
        <v>1.127958882348651</v>
      </c>
      <c r="AM38" s="652">
        <f t="shared" si="18"/>
        <v>6811.6541535926126</v>
      </c>
      <c r="AN38" s="481">
        <f t="shared" si="19"/>
        <v>413.83921243210955</v>
      </c>
    </row>
    <row r="39" spans="1:40" x14ac:dyDescent="0.2">
      <c r="A39" s="491">
        <v>33</v>
      </c>
      <c r="B39" s="228" t="s">
        <v>310</v>
      </c>
      <c r="C39" s="222" t="s">
        <v>217</v>
      </c>
      <c r="D39" s="370"/>
      <c r="E39" s="387">
        <f>'(建設)投入分析'!BX39</f>
        <v>3.0502864904511789E-2</v>
      </c>
      <c r="F39" s="371">
        <f>'(建設)投入分析'!BW39</f>
        <v>7625.7162261279473</v>
      </c>
      <c r="G39" s="389">
        <f>係数表!D39</f>
        <v>0.99512949856651678</v>
      </c>
      <c r="H39" s="372">
        <f t="shared" si="20"/>
        <v>7588.5751643172553</v>
      </c>
      <c r="I39" s="391">
        <v>8436.2576867637945</v>
      </c>
      <c r="J39" s="372">
        <f t="shared" si="21"/>
        <v>8436.2576867637945</v>
      </c>
      <c r="K39" s="434">
        <f>係数表!AL39</f>
        <v>0.49887723363486475</v>
      </c>
      <c r="L39" s="372">
        <f t="shared" si="9"/>
        <v>0</v>
      </c>
      <c r="M39" s="372">
        <f t="shared" si="10"/>
        <v>4208.6568970035851</v>
      </c>
      <c r="N39" s="372">
        <f t="shared" si="11"/>
        <v>4208.6568970035851</v>
      </c>
      <c r="O39" s="432">
        <f>賃金!I35</f>
        <v>0.16516198030390802</v>
      </c>
      <c r="P39" s="373">
        <f t="shared" si="12"/>
        <v>0</v>
      </c>
      <c r="Q39" s="373">
        <f t="shared" si="13"/>
        <v>1393.3490258999745</v>
      </c>
      <c r="R39" s="372">
        <f t="shared" si="22"/>
        <v>1393.3490258999745</v>
      </c>
      <c r="S39" s="374"/>
      <c r="T39" s="375">
        <f>+S$7*係数表!AR39</f>
        <v>24.213308273011556</v>
      </c>
      <c r="U39" s="376">
        <f t="shared" ref="U39:U70" si="23">J39+T39</f>
        <v>8460.4709950368069</v>
      </c>
      <c r="V39" s="371">
        <f t="shared" ref="V39:V70" si="24">+T39*K39</f>
        <v>12.07946824838819</v>
      </c>
      <c r="W39" s="371">
        <f t="shared" ref="W39:W70" si="25">U39*K39</f>
        <v>4220.7363652519734</v>
      </c>
      <c r="X39" s="371">
        <f t="shared" ref="X39:X70" si="26">+T39*O39</f>
        <v>3.9991179440795879</v>
      </c>
      <c r="Y39" s="371">
        <f t="shared" ref="Y39:Y70" si="27">+O39*U39</f>
        <v>1397.3481438440542</v>
      </c>
      <c r="Z39" s="448">
        <f>係数表!E39</f>
        <v>3.8447484514950316E-2</v>
      </c>
      <c r="AA39" s="377">
        <f t="shared" ref="AA39:AA70" si="28">+Z39*D39</f>
        <v>0</v>
      </c>
      <c r="AB39" s="377">
        <f t="shared" ref="AB39:AB70" si="29">+Z39*I39</f>
        <v>324.35288677598157</v>
      </c>
      <c r="AC39" s="377">
        <f t="shared" si="14"/>
        <v>0.93094079488233017</v>
      </c>
      <c r="AD39" s="377">
        <f t="shared" si="15"/>
        <v>325.28382757086393</v>
      </c>
      <c r="AE39" s="448">
        <f>係数表!F39</f>
        <v>3.469007619981284E-2</v>
      </c>
      <c r="AF39" s="377">
        <f t="shared" ref="AF39:AF70" si="30">+AE39*D39</f>
        <v>0</v>
      </c>
      <c r="AG39" s="377">
        <f t="shared" ref="AG39:AG70" si="31">+AE39*I39</f>
        <v>292.65442199509283</v>
      </c>
      <c r="AH39" s="377">
        <f t="shared" si="16"/>
        <v>0.83996150904032951</v>
      </c>
      <c r="AI39" s="377">
        <f t="shared" si="17"/>
        <v>293.49438350413317</v>
      </c>
      <c r="AK39" s="650">
        <f>係数表!AZ39</f>
        <v>69.385422172180014</v>
      </c>
      <c r="AL39" s="651">
        <f>係数表!BA39</f>
        <v>5.2745251820735808</v>
      </c>
      <c r="AM39" s="652">
        <f t="shared" si="18"/>
        <v>587033.35176611273</v>
      </c>
      <c r="AN39" s="481">
        <f t="shared" si="19"/>
        <v>44624.967315524766</v>
      </c>
    </row>
    <row r="40" spans="1:40" x14ac:dyDescent="0.2">
      <c r="A40" s="491">
        <v>34</v>
      </c>
      <c r="B40" s="228" t="s">
        <v>311</v>
      </c>
      <c r="C40" s="222" t="s">
        <v>218</v>
      </c>
      <c r="D40" s="378"/>
      <c r="E40" s="387">
        <f>'(建設)投入分析'!BX40</f>
        <v>1.4286991336429004E-3</v>
      </c>
      <c r="F40" s="371">
        <f>'(建設)投入分析'!BW40</f>
        <v>357.17478341072513</v>
      </c>
      <c r="G40" s="389">
        <f>係数表!D40</f>
        <v>0.79532034223447357</v>
      </c>
      <c r="H40" s="372">
        <f t="shared" si="20"/>
        <v>284.06837097974187</v>
      </c>
      <c r="I40" s="391">
        <v>310.23264799738746</v>
      </c>
      <c r="J40" s="372">
        <f t="shared" si="21"/>
        <v>310.23264799738746</v>
      </c>
      <c r="K40" s="434">
        <f>係数表!AL40</f>
        <v>0.49987890449489814</v>
      </c>
      <c r="L40" s="372">
        <f t="shared" si="9"/>
        <v>0</v>
      </c>
      <c r="M40" s="372">
        <f t="shared" si="10"/>
        <v>155.0787562194854</v>
      </c>
      <c r="N40" s="372">
        <f t="shared" si="11"/>
        <v>155.0787562194854</v>
      </c>
      <c r="O40" s="432">
        <f>賃金!I36</f>
        <v>0.24937322636842096</v>
      </c>
      <c r="P40" s="373">
        <f t="shared" si="12"/>
        <v>0</v>
      </c>
      <c r="Q40" s="373">
        <f t="shared" si="13"/>
        <v>77.363716355927167</v>
      </c>
      <c r="R40" s="372">
        <f t="shared" si="22"/>
        <v>77.363716355927167</v>
      </c>
      <c r="S40" s="374"/>
      <c r="T40" s="375">
        <f>+S$7*係数表!AR40</f>
        <v>13.377269729755941</v>
      </c>
      <c r="U40" s="376">
        <f t="shared" si="23"/>
        <v>323.6099177271434</v>
      </c>
      <c r="V40" s="371">
        <f t="shared" si="24"/>
        <v>6.6870149376431618</v>
      </c>
      <c r="W40" s="371">
        <f t="shared" si="25"/>
        <v>161.76577115712857</v>
      </c>
      <c r="X40" s="371">
        <f t="shared" si="26"/>
        <v>3.335932912509854</v>
      </c>
      <c r="Y40" s="371">
        <f t="shared" si="27"/>
        <v>80.699649268437014</v>
      </c>
      <c r="Z40" s="448">
        <f>係数表!E40</f>
        <v>8.354754710615149E-2</v>
      </c>
      <c r="AA40" s="377">
        <f t="shared" si="28"/>
        <v>0</v>
      </c>
      <c r="AB40" s="377">
        <f t="shared" si="29"/>
        <v>25.919176772427843</v>
      </c>
      <c r="AC40" s="377">
        <f t="shared" si="14"/>
        <v>1.1176380728984789</v>
      </c>
      <c r="AD40" s="377">
        <f t="shared" si="15"/>
        <v>27.036814845326322</v>
      </c>
      <c r="AE40" s="448">
        <f>係数表!F40</f>
        <v>6.3113306976270295E-2</v>
      </c>
      <c r="AF40" s="377">
        <f t="shared" si="30"/>
        <v>0</v>
      </c>
      <c r="AG40" s="377">
        <f t="shared" si="31"/>
        <v>19.57980834712032</v>
      </c>
      <c r="AH40" s="377">
        <f t="shared" si="16"/>
        <v>0.8442837309584551</v>
      </c>
      <c r="AI40" s="377">
        <f t="shared" si="17"/>
        <v>20.424092078078775</v>
      </c>
      <c r="AK40" s="650">
        <f>係数表!AZ40</f>
        <v>44.844063210350853</v>
      </c>
      <c r="AL40" s="651">
        <f>係数表!BA40</f>
        <v>2.3796909000805342</v>
      </c>
      <c r="AM40" s="652">
        <f t="shared" si="18"/>
        <v>14511.983606052458</v>
      </c>
      <c r="AN40" s="481">
        <f t="shared" si="19"/>
        <v>770.09157639109344</v>
      </c>
    </row>
    <row r="41" spans="1:40" x14ac:dyDescent="0.2">
      <c r="A41" s="491">
        <v>35</v>
      </c>
      <c r="B41" s="228" t="s">
        <v>312</v>
      </c>
      <c r="C41" s="222" t="s">
        <v>219</v>
      </c>
      <c r="D41" s="370"/>
      <c r="E41" s="387">
        <f>'(建設)投入分析'!BX41</f>
        <v>1.0419250380162526E-2</v>
      </c>
      <c r="F41" s="371">
        <f>'(建設)投入分析'!BW41</f>
        <v>2604.8125950406315</v>
      </c>
      <c r="G41" s="389">
        <f>係数表!D41</f>
        <v>0.87039522647279632</v>
      </c>
      <c r="H41" s="372">
        <f t="shared" si="20"/>
        <v>2267.2164485795829</v>
      </c>
      <c r="I41" s="391">
        <v>2950.0858755286031</v>
      </c>
      <c r="J41" s="372">
        <f t="shared" si="21"/>
        <v>2950.0858755286031</v>
      </c>
      <c r="K41" s="434">
        <f>係数表!AL41</f>
        <v>0.50719697896032545</v>
      </c>
      <c r="L41" s="372">
        <f t="shared" si="9"/>
        <v>0</v>
      </c>
      <c r="M41" s="372">
        <f t="shared" si="10"/>
        <v>1496.2746437416342</v>
      </c>
      <c r="N41" s="372">
        <f t="shared" si="11"/>
        <v>1496.2746437416342</v>
      </c>
      <c r="O41" s="432">
        <f>賃金!I37</f>
        <v>0.21495153782820994</v>
      </c>
      <c r="P41" s="373">
        <f t="shared" si="12"/>
        <v>0</v>
      </c>
      <c r="Q41" s="373">
        <f t="shared" si="13"/>
        <v>634.12549567015435</v>
      </c>
      <c r="R41" s="372">
        <f t="shared" si="22"/>
        <v>634.12549567015435</v>
      </c>
      <c r="S41" s="374"/>
      <c r="T41" s="375">
        <f>+S$7*係数表!AR41</f>
        <v>54.755133707787444</v>
      </c>
      <c r="U41" s="376">
        <f t="shared" si="23"/>
        <v>3004.8410092363906</v>
      </c>
      <c r="V41" s="371">
        <f t="shared" si="24"/>
        <v>27.771638399158476</v>
      </c>
      <c r="W41" s="371">
        <f t="shared" si="25"/>
        <v>1524.0462821407928</v>
      </c>
      <c r="X41" s="371">
        <f t="shared" si="26"/>
        <v>11.769700194478165</v>
      </c>
      <c r="Y41" s="371">
        <f t="shared" si="27"/>
        <v>645.89519586463257</v>
      </c>
      <c r="Z41" s="448">
        <f>係数表!E41</f>
        <v>5.0287654985204565E-2</v>
      </c>
      <c r="AA41" s="377">
        <f t="shared" si="28"/>
        <v>0</v>
      </c>
      <c r="AB41" s="377">
        <f t="shared" si="29"/>
        <v>148.35290068530753</v>
      </c>
      <c r="AC41" s="377">
        <f t="shared" si="14"/>
        <v>2.75350727256596</v>
      </c>
      <c r="AD41" s="377">
        <f t="shared" si="15"/>
        <v>151.1064079578735</v>
      </c>
      <c r="AE41" s="448">
        <f>係数表!F41</f>
        <v>4.217207535480505E-2</v>
      </c>
      <c r="AF41" s="377">
        <f t="shared" si="30"/>
        <v>0</v>
      </c>
      <c r="AG41" s="377">
        <f t="shared" si="31"/>
        <v>124.41124384593827</v>
      </c>
      <c r="AH41" s="377">
        <f t="shared" si="16"/>
        <v>2.3091376247872382</v>
      </c>
      <c r="AI41" s="377">
        <f t="shared" si="17"/>
        <v>126.72038147072553</v>
      </c>
      <c r="AK41" s="650">
        <f>係数表!AZ41</f>
        <v>20.164108971637752</v>
      </c>
      <c r="AL41" s="651">
        <f>係数表!BA41</f>
        <v>1.164603009929198</v>
      </c>
      <c r="AM41" s="652">
        <f t="shared" si="18"/>
        <v>60589.941552688542</v>
      </c>
      <c r="AN41" s="481">
        <f t="shared" si="19"/>
        <v>3499.4468837153895</v>
      </c>
    </row>
    <row r="42" spans="1:40" x14ac:dyDescent="0.2">
      <c r="A42" s="491">
        <v>36</v>
      </c>
      <c r="B42" s="228" t="s">
        <v>313</v>
      </c>
      <c r="C42" s="222" t="s">
        <v>220</v>
      </c>
      <c r="D42" s="370"/>
      <c r="E42" s="387">
        <f>'(建設)投入分析'!BX42</f>
        <v>-3.1759035541670449E-5</v>
      </c>
      <c r="F42" s="371">
        <f>'(建設)投入分析'!BW42</f>
        <v>-7.9397588854176115</v>
      </c>
      <c r="G42" s="389">
        <f>係数表!D42</f>
        <v>0.96718016148410779</v>
      </c>
      <c r="H42" s="372">
        <f t="shared" si="20"/>
        <v>-7.6791772809430849</v>
      </c>
      <c r="I42" s="391">
        <v>6880.0396127196263</v>
      </c>
      <c r="J42" s="372">
        <f t="shared" si="21"/>
        <v>6880.0396127196263</v>
      </c>
      <c r="K42" s="434">
        <f>係数表!AL42</f>
        <v>0.24367172032604331</v>
      </c>
      <c r="L42" s="372">
        <f t="shared" si="9"/>
        <v>0</v>
      </c>
      <c r="M42" s="372">
        <f t="shared" si="10"/>
        <v>1676.471088342716</v>
      </c>
      <c r="N42" s="372">
        <f t="shared" si="11"/>
        <v>1676.471088342716</v>
      </c>
      <c r="O42" s="432">
        <f>賃金!I38</f>
        <v>2.4194932422271016E-2</v>
      </c>
      <c r="P42" s="373">
        <f t="shared" si="12"/>
        <v>0</v>
      </c>
      <c r="Q42" s="373">
        <f t="shared" si="13"/>
        <v>166.462093492299</v>
      </c>
      <c r="R42" s="372">
        <f t="shared" si="22"/>
        <v>166.462093492299</v>
      </c>
      <c r="S42" s="374"/>
      <c r="T42" s="375">
        <f>+S$7*係数表!AR42</f>
        <v>120.10247929424439</v>
      </c>
      <c r="U42" s="376">
        <f t="shared" si="23"/>
        <v>7000.1420920138708</v>
      </c>
      <c r="V42" s="371">
        <f t="shared" si="24"/>
        <v>29.265577745051527</v>
      </c>
      <c r="W42" s="371">
        <f t="shared" si="25"/>
        <v>1705.7366660877676</v>
      </c>
      <c r="X42" s="371">
        <f t="shared" si="26"/>
        <v>2.9058713702714467</v>
      </c>
      <c r="Y42" s="371">
        <f t="shared" si="27"/>
        <v>169.36796486257046</v>
      </c>
      <c r="Z42" s="448">
        <f>係数表!E42</f>
        <v>3.7576602541986538E-3</v>
      </c>
      <c r="AA42" s="377">
        <f t="shared" si="28"/>
        <v>0</v>
      </c>
      <c r="AB42" s="377">
        <f t="shared" si="29"/>
        <v>25.85285140002884</v>
      </c>
      <c r="AC42" s="377">
        <f t="shared" si="14"/>
        <v>0.45130431287469891</v>
      </c>
      <c r="AD42" s="377">
        <f t="shared" si="15"/>
        <v>26.304155712903537</v>
      </c>
      <c r="AE42" s="448">
        <f>係数表!F42</f>
        <v>3.7162295655291952E-3</v>
      </c>
      <c r="AF42" s="377">
        <f t="shared" si="30"/>
        <v>0</v>
      </c>
      <c r="AG42" s="377">
        <f t="shared" si="31"/>
        <v>25.56780662080071</v>
      </c>
      <c r="AH42" s="377">
        <f t="shared" si="16"/>
        <v>0.44632838444662898</v>
      </c>
      <c r="AI42" s="377">
        <f t="shared" si="17"/>
        <v>26.01413500524734</v>
      </c>
      <c r="AK42" s="650">
        <f>係数表!AZ42</f>
        <v>142.9838643142096</v>
      </c>
      <c r="AL42" s="651">
        <f>係数表!BA42</f>
        <v>13.959164888641613</v>
      </c>
      <c r="AM42" s="652">
        <f t="shared" si="18"/>
        <v>1000907.3670646986</v>
      </c>
      <c r="AN42" s="481">
        <f t="shared" si="19"/>
        <v>97716.13770634227</v>
      </c>
    </row>
    <row r="43" spans="1:40" x14ac:dyDescent="0.2">
      <c r="A43" s="491">
        <v>37</v>
      </c>
      <c r="B43" s="228" t="s">
        <v>314</v>
      </c>
      <c r="C43" s="222" t="s">
        <v>221</v>
      </c>
      <c r="D43" s="370"/>
      <c r="E43" s="387">
        <f>'(建設)投入分析'!BX43</f>
        <v>2.1158717821558821E-2</v>
      </c>
      <c r="F43" s="371">
        <f>'(建設)投入分析'!BW43</f>
        <v>5289.6794553897053</v>
      </c>
      <c r="G43" s="389">
        <f>係数表!D43</f>
        <v>0.94692889595630758</v>
      </c>
      <c r="H43" s="372">
        <f t="shared" si="20"/>
        <v>5008.9503266549364</v>
      </c>
      <c r="I43" s="391">
        <v>11067.364486435259</v>
      </c>
      <c r="J43" s="372">
        <f t="shared" si="21"/>
        <v>11067.364486435259</v>
      </c>
      <c r="K43" s="434">
        <f>係数表!AL43</f>
        <v>0.23817135093954417</v>
      </c>
      <c r="L43" s="372">
        <f t="shared" si="9"/>
        <v>0</v>
      </c>
      <c r="M43" s="372">
        <f t="shared" si="10"/>
        <v>2635.9291510746202</v>
      </c>
      <c r="N43" s="372">
        <f t="shared" si="11"/>
        <v>2635.9291510746202</v>
      </c>
      <c r="O43" s="432">
        <f>賃金!I39</f>
        <v>6.3067864099167231E-2</v>
      </c>
      <c r="P43" s="373">
        <f t="shared" si="12"/>
        <v>0</v>
      </c>
      <c r="Q43" s="373">
        <f t="shared" si="13"/>
        <v>697.99503936644862</v>
      </c>
      <c r="R43" s="372">
        <f t="shared" si="22"/>
        <v>697.99503936644862</v>
      </c>
      <c r="S43" s="374"/>
      <c r="T43" s="375">
        <f>+S$7*係数表!AR43</f>
        <v>206.34879717790929</v>
      </c>
      <c r="U43" s="376">
        <f t="shared" si="23"/>
        <v>11273.713283613168</v>
      </c>
      <c r="V43" s="371">
        <f t="shared" si="24"/>
        <v>49.146371788612655</v>
      </c>
      <c r="W43" s="371">
        <f t="shared" si="25"/>
        <v>2685.0755228632324</v>
      </c>
      <c r="X43" s="371">
        <f t="shared" si="26"/>
        <v>13.013977897443006</v>
      </c>
      <c r="Y43" s="371">
        <f t="shared" si="27"/>
        <v>711.00901726389168</v>
      </c>
      <c r="Z43" s="448">
        <f>係数表!E43</f>
        <v>1.1414607875883344E-2</v>
      </c>
      <c r="AA43" s="377">
        <f t="shared" si="28"/>
        <v>0</v>
      </c>
      <c r="AB43" s="377">
        <f t="shared" si="29"/>
        <v>126.32962583213552</v>
      </c>
      <c r="AC43" s="377">
        <f t="shared" si="14"/>
        <v>2.3553906054460181</v>
      </c>
      <c r="AD43" s="377">
        <f t="shared" si="15"/>
        <v>128.68501643758154</v>
      </c>
      <c r="AE43" s="448">
        <f>係数表!F43</f>
        <v>1.1280253247216271E-2</v>
      </c>
      <c r="AF43" s="377">
        <f t="shared" si="30"/>
        <v>0</v>
      </c>
      <c r="AG43" s="377">
        <f t="shared" si="31"/>
        <v>124.84267418623736</v>
      </c>
      <c r="AH43" s="377">
        <f t="shared" si="16"/>
        <v>2.3276666894252829</v>
      </c>
      <c r="AI43" s="377">
        <f t="shared" si="17"/>
        <v>127.17034087566265</v>
      </c>
      <c r="AK43" s="650">
        <f>係数表!AZ43</f>
        <v>19.915316557090314</v>
      </c>
      <c r="AL43" s="651">
        <f>係数表!BA43</f>
        <v>1.1397799616080062</v>
      </c>
      <c r="AM43" s="652">
        <f t="shared" si="18"/>
        <v>224519.56881703032</v>
      </c>
      <c r="AN43" s="481">
        <f t="shared" si="19"/>
        <v>12849.552493576286</v>
      </c>
    </row>
    <row r="44" spans="1:40" x14ac:dyDescent="0.2">
      <c r="A44" s="491">
        <v>38</v>
      </c>
      <c r="B44" s="228" t="s">
        <v>315</v>
      </c>
      <c r="C44" s="222" t="s">
        <v>316</v>
      </c>
      <c r="D44" s="370"/>
      <c r="E44" s="387">
        <f>'(建設)投入分析'!BX44</f>
        <v>2.4998740654649174E-3</v>
      </c>
      <c r="F44" s="371">
        <f>'(建設)投入分析'!BW44</f>
        <v>624.96851636622932</v>
      </c>
      <c r="G44" s="389">
        <f>係数表!D44</f>
        <v>0.98456823052957532</v>
      </c>
      <c r="H44" s="372">
        <f t="shared" si="20"/>
        <v>615.32414629539232</v>
      </c>
      <c r="I44" s="391">
        <v>1008.2316889235161</v>
      </c>
      <c r="J44" s="372">
        <f t="shared" si="21"/>
        <v>1008.2316889235161</v>
      </c>
      <c r="K44" s="434">
        <f>係数表!AL44</f>
        <v>0.42813043508607623</v>
      </c>
      <c r="L44" s="372">
        <f t="shared" si="9"/>
        <v>0</v>
      </c>
      <c r="M44" s="372">
        <f t="shared" si="10"/>
        <v>431.65467164639443</v>
      </c>
      <c r="N44" s="372">
        <f t="shared" si="11"/>
        <v>431.65467164639443</v>
      </c>
      <c r="O44" s="432">
        <f>賃金!I40</f>
        <v>0.17912584304312154</v>
      </c>
      <c r="P44" s="373">
        <f t="shared" si="12"/>
        <v>0</v>
      </c>
      <c r="Q44" s="373">
        <f t="shared" si="13"/>
        <v>180.60035126121508</v>
      </c>
      <c r="R44" s="372">
        <f t="shared" si="22"/>
        <v>180.60035126121508</v>
      </c>
      <c r="S44" s="374"/>
      <c r="T44" s="375">
        <f>+S$7*係数表!AR44</f>
        <v>34.812005764771264</v>
      </c>
      <c r="U44" s="376">
        <f t="shared" si="23"/>
        <v>1043.0436946882874</v>
      </c>
      <c r="V44" s="371">
        <f t="shared" si="24"/>
        <v>14.904079174290516</v>
      </c>
      <c r="W44" s="371">
        <f t="shared" si="25"/>
        <v>446.55875082068491</v>
      </c>
      <c r="X44" s="371">
        <f t="shared" si="26"/>
        <v>6.2357298806366597</v>
      </c>
      <c r="Y44" s="371">
        <f t="shared" si="27"/>
        <v>186.83608114185174</v>
      </c>
      <c r="Z44" s="448">
        <f>係数表!E44</f>
        <v>4.1962909592528366E-2</v>
      </c>
      <c r="AA44" s="377">
        <f t="shared" si="28"/>
        <v>0</v>
      </c>
      <c r="AB44" s="377">
        <f t="shared" si="29"/>
        <v>42.308335210619688</v>
      </c>
      <c r="AC44" s="377">
        <f t="shared" si="14"/>
        <v>1.4608130506416728</v>
      </c>
      <c r="AD44" s="377">
        <f t="shared" si="15"/>
        <v>43.769148261261364</v>
      </c>
      <c r="AE44" s="448">
        <f>係数表!F44</f>
        <v>3.8304249971605094E-2</v>
      </c>
      <c r="AF44" s="377">
        <f t="shared" si="30"/>
        <v>0</v>
      </c>
      <c r="AG44" s="377">
        <f t="shared" si="31"/>
        <v>38.61955864181995</v>
      </c>
      <c r="AH44" s="377">
        <f t="shared" si="16"/>
        <v>1.333447770826756</v>
      </c>
      <c r="AI44" s="377">
        <f t="shared" si="17"/>
        <v>39.953006412646701</v>
      </c>
      <c r="AK44" s="650">
        <f>係数表!AZ44</f>
        <v>25.962135132918217</v>
      </c>
      <c r="AL44" s="651">
        <f>係数表!BA44</f>
        <v>1.6866586650503748</v>
      </c>
      <c r="AM44" s="652">
        <f t="shared" si="18"/>
        <v>27079.641351035607</v>
      </c>
      <c r="AN44" s="481">
        <f t="shared" si="19"/>
        <v>1759.2586856721575</v>
      </c>
    </row>
    <row r="45" spans="1:40" x14ac:dyDescent="0.2">
      <c r="A45" s="491">
        <v>39</v>
      </c>
      <c r="B45" s="228" t="s">
        <v>317</v>
      </c>
      <c r="C45" s="222" t="s">
        <v>318</v>
      </c>
      <c r="D45" s="370"/>
      <c r="E45" s="387">
        <f>'(建設)投入分析'!BX45</f>
        <v>1.4669271078431037E-4</v>
      </c>
      <c r="F45" s="371">
        <f>'(建設)投入分析'!BW45</f>
        <v>36.673177696077595</v>
      </c>
      <c r="G45" s="389">
        <f>係数表!D45</f>
        <v>0.92498638578851389</v>
      </c>
      <c r="H45" s="372">
        <f t="shared" si="20"/>
        <v>33.92219009247475</v>
      </c>
      <c r="I45" s="391">
        <v>1836.4139365803837</v>
      </c>
      <c r="J45" s="372">
        <f t="shared" si="21"/>
        <v>1836.4139365803837</v>
      </c>
      <c r="K45" s="434">
        <f>係数表!AL45</f>
        <v>0.40982724232496437</v>
      </c>
      <c r="L45" s="372">
        <f t="shared" si="9"/>
        <v>0</v>
      </c>
      <c r="M45" s="372">
        <f t="shared" si="10"/>
        <v>752.6124593958707</v>
      </c>
      <c r="N45" s="372">
        <f t="shared" si="11"/>
        <v>752.6124593958707</v>
      </c>
      <c r="O45" s="432">
        <f>賃金!I41</f>
        <v>9.8171784837047166E-2</v>
      </c>
      <c r="P45" s="373">
        <f t="shared" si="12"/>
        <v>0</v>
      </c>
      <c r="Q45" s="373">
        <f t="shared" si="13"/>
        <v>180.28403385372422</v>
      </c>
      <c r="R45" s="372">
        <f t="shared" si="22"/>
        <v>180.28403385372422</v>
      </c>
      <c r="S45" s="374"/>
      <c r="T45" s="375">
        <f>+S$7*係数表!AR45</f>
        <v>61.469716272378008</v>
      </c>
      <c r="U45" s="376">
        <f t="shared" si="23"/>
        <v>1897.8836528527618</v>
      </c>
      <c r="V45" s="371">
        <f t="shared" si="24"/>
        <v>25.191964306406668</v>
      </c>
      <c r="W45" s="371">
        <f t="shared" si="25"/>
        <v>777.8044237022774</v>
      </c>
      <c r="X45" s="371">
        <f t="shared" si="26"/>
        <v>6.0345917598862311</v>
      </c>
      <c r="Y45" s="371">
        <f t="shared" si="27"/>
        <v>186.31862561361044</v>
      </c>
      <c r="Z45" s="448">
        <f>係数表!E45</f>
        <v>3.1248227111297697E-2</v>
      </c>
      <c r="AA45" s="377">
        <f t="shared" si="28"/>
        <v>0</v>
      </c>
      <c r="AB45" s="377">
        <f t="shared" si="29"/>
        <v>57.384679760616073</v>
      </c>
      <c r="AC45" s="377">
        <f t="shared" si="14"/>
        <v>1.9208196545462997</v>
      </c>
      <c r="AD45" s="377">
        <f t="shared" si="15"/>
        <v>59.305499415162373</v>
      </c>
      <c r="AE45" s="448">
        <f>係数表!F45</f>
        <v>2.6952841530512927E-2</v>
      </c>
      <c r="AF45" s="377">
        <f t="shared" si="30"/>
        <v>0</v>
      </c>
      <c r="AG45" s="377">
        <f t="shared" si="31"/>
        <v>49.496573817076502</v>
      </c>
      <c r="AH45" s="377">
        <f t="shared" si="16"/>
        <v>1.6567835216149962</v>
      </c>
      <c r="AI45" s="377">
        <f t="shared" si="17"/>
        <v>51.153357338691499</v>
      </c>
      <c r="AK45" s="650">
        <f>係数表!AZ45</f>
        <v>31.39373765425302</v>
      </c>
      <c r="AL45" s="651">
        <f>係数表!BA45</f>
        <v>2.0660645085909608</v>
      </c>
      <c r="AM45" s="652">
        <f t="shared" si="18"/>
        <v>59581.661495955013</v>
      </c>
      <c r="AN45" s="481">
        <f t="shared" si="19"/>
        <v>3921.1500565940587</v>
      </c>
    </row>
    <row r="46" spans="1:40" x14ac:dyDescent="0.2">
      <c r="A46" s="491">
        <v>40</v>
      </c>
      <c r="B46" s="228" t="s">
        <v>319</v>
      </c>
      <c r="C46" s="222" t="s">
        <v>222</v>
      </c>
      <c r="D46" s="380"/>
      <c r="E46" s="387">
        <f>'(建設)投入分析'!BX46</f>
        <v>8.247391874458549E-5</v>
      </c>
      <c r="F46" s="371">
        <f>'(建設)投入分析'!BW46</f>
        <v>20.618479686146372</v>
      </c>
      <c r="G46" s="389">
        <f>係数表!D46</f>
        <v>0.43654117772116052</v>
      </c>
      <c r="H46" s="372">
        <f t="shared" ref="H46:H109" si="32">F46*G46</f>
        <v>9.0008154050101616</v>
      </c>
      <c r="I46" s="391">
        <v>939.67477066488834</v>
      </c>
      <c r="J46" s="372">
        <f t="shared" ref="J46:J109" si="33">D46+I46</f>
        <v>939.67477066488834</v>
      </c>
      <c r="K46" s="434">
        <f>係数表!AL46</f>
        <v>0.17772476893977168</v>
      </c>
      <c r="L46" s="372">
        <f t="shared" si="9"/>
        <v>0</v>
      </c>
      <c r="M46" s="372">
        <f t="shared" si="10"/>
        <v>167.00348149495022</v>
      </c>
      <c r="N46" s="372">
        <f t="shared" si="11"/>
        <v>167.00348149495022</v>
      </c>
      <c r="O46" s="432">
        <f>賃金!I42</f>
        <v>3.9863115339965706E-2</v>
      </c>
      <c r="P46" s="373">
        <f t="shared" si="12"/>
        <v>0</v>
      </c>
      <c r="Q46" s="373">
        <f t="shared" si="13"/>
        <v>37.458363765070267</v>
      </c>
      <c r="R46" s="372">
        <f t="shared" ref="R46:R109" si="34">J46*O46</f>
        <v>37.458363765070267</v>
      </c>
      <c r="S46" s="374"/>
      <c r="T46" s="375">
        <f>+S$7*係数表!AR46</f>
        <v>66.290082833968938</v>
      </c>
      <c r="U46" s="376">
        <f t="shared" si="23"/>
        <v>1005.9648534988573</v>
      </c>
      <c r="V46" s="371">
        <f t="shared" si="24"/>
        <v>11.781389654665455</v>
      </c>
      <c r="W46" s="371">
        <f t="shared" si="25"/>
        <v>178.7848711496157</v>
      </c>
      <c r="X46" s="371">
        <f t="shared" si="26"/>
        <v>2.6425292179063846</v>
      </c>
      <c r="Y46" s="371">
        <f t="shared" si="27"/>
        <v>40.100892982976653</v>
      </c>
      <c r="Z46" s="448">
        <f>係数表!E46</f>
        <v>7.7745575541436941E-3</v>
      </c>
      <c r="AA46" s="377">
        <f t="shared" si="28"/>
        <v>0</v>
      </c>
      <c r="AB46" s="377">
        <f t="shared" si="29"/>
        <v>7.305555586710951</v>
      </c>
      <c r="AC46" s="377">
        <f t="shared" si="14"/>
        <v>0.5153760642616444</v>
      </c>
      <c r="AD46" s="377">
        <f t="shared" si="15"/>
        <v>7.8209316509725957</v>
      </c>
      <c r="AE46" s="448">
        <f>係数表!F46</f>
        <v>7.3934272806493884E-3</v>
      </c>
      <c r="AF46" s="377">
        <f t="shared" si="30"/>
        <v>0</v>
      </c>
      <c r="AG46" s="377">
        <f t="shared" si="31"/>
        <v>6.9474170843717431</v>
      </c>
      <c r="AH46" s="377">
        <f t="shared" si="16"/>
        <v>0.49011090686117365</v>
      </c>
      <c r="AI46" s="377">
        <f t="shared" si="17"/>
        <v>7.4375279912329173</v>
      </c>
      <c r="AK46" s="650">
        <f>係数表!AZ46</f>
        <v>8.2983457108854122</v>
      </c>
      <c r="AL46" s="651">
        <f>係数表!BA46</f>
        <v>0.45154641842929716</v>
      </c>
      <c r="AM46" s="652">
        <f t="shared" si="18"/>
        <v>8347.8441273337139</v>
      </c>
      <c r="AN46" s="481">
        <f t="shared" si="19"/>
        <v>454.23982666316164</v>
      </c>
    </row>
    <row r="47" spans="1:40" x14ac:dyDescent="0.2">
      <c r="A47" s="491">
        <v>41</v>
      </c>
      <c r="B47" s="228" t="s">
        <v>320</v>
      </c>
      <c r="C47" s="222" t="s">
        <v>223</v>
      </c>
      <c r="D47" s="380"/>
      <c r="E47" s="387">
        <f>'(建設)投入分析'!BX47</f>
        <v>1.0775094014029114E-2</v>
      </c>
      <c r="F47" s="371">
        <f>'(建設)投入分析'!BW47</f>
        <v>2693.7735035072783</v>
      </c>
      <c r="G47" s="389">
        <f>係数表!D47</f>
        <v>0.71713528999563136</v>
      </c>
      <c r="H47" s="372">
        <f t="shared" si="32"/>
        <v>1931.80004262024</v>
      </c>
      <c r="I47" s="391">
        <v>3013.9092468543067</v>
      </c>
      <c r="J47" s="372">
        <f t="shared" si="33"/>
        <v>3013.9092468543067</v>
      </c>
      <c r="K47" s="434">
        <f>係数表!AL47</f>
        <v>0.23223715529388628</v>
      </c>
      <c r="L47" s="372">
        <f t="shared" si="9"/>
        <v>0</v>
      </c>
      <c r="M47" s="372">
        <f t="shared" si="10"/>
        <v>699.94170980338345</v>
      </c>
      <c r="N47" s="372">
        <f t="shared" si="11"/>
        <v>699.94170980338345</v>
      </c>
      <c r="O47" s="432">
        <f>賃金!I43</f>
        <v>0.12299678116189183</v>
      </c>
      <c r="P47" s="373">
        <f t="shared" si="12"/>
        <v>0</v>
      </c>
      <c r="Q47" s="373">
        <f t="shared" si="13"/>
        <v>370.70113607714137</v>
      </c>
      <c r="R47" s="372">
        <f t="shared" si="34"/>
        <v>370.70113607714137</v>
      </c>
      <c r="S47" s="374"/>
      <c r="T47" s="375">
        <f>+S$7*係数表!AR47</f>
        <v>109.67501433010925</v>
      </c>
      <c r="U47" s="376">
        <f t="shared" si="23"/>
        <v>3123.5842611844159</v>
      </c>
      <c r="V47" s="371">
        <f t="shared" si="24"/>
        <v>25.470613334840785</v>
      </c>
      <c r="W47" s="371">
        <f t="shared" si="25"/>
        <v>725.41232313822422</v>
      </c>
      <c r="X47" s="371">
        <f t="shared" si="26"/>
        <v>13.489673736487799</v>
      </c>
      <c r="Y47" s="371">
        <f t="shared" si="27"/>
        <v>384.19080981362919</v>
      </c>
      <c r="Z47" s="448">
        <f>係数表!E47</f>
        <v>3.0298055485647776E-2</v>
      </c>
      <c r="AA47" s="377">
        <f t="shared" si="28"/>
        <v>0</v>
      </c>
      <c r="AB47" s="377">
        <f t="shared" si="29"/>
        <v>91.315589589898693</v>
      </c>
      <c r="AC47" s="377">
        <f t="shared" si="14"/>
        <v>3.322939669562865</v>
      </c>
      <c r="AD47" s="377">
        <f t="shared" si="15"/>
        <v>94.638529259461549</v>
      </c>
      <c r="AE47" s="448">
        <f>係数表!F47</f>
        <v>2.8394085238783555E-2</v>
      </c>
      <c r="AF47" s="377">
        <f t="shared" si="30"/>
        <v>0</v>
      </c>
      <c r="AG47" s="377">
        <f t="shared" si="31"/>
        <v>85.577196057139133</v>
      </c>
      <c r="AH47" s="377">
        <f t="shared" si="16"/>
        <v>3.1141217054539299</v>
      </c>
      <c r="AI47" s="377">
        <f t="shared" si="17"/>
        <v>88.691317762593059</v>
      </c>
      <c r="AK47" s="650">
        <f>係数表!AZ47</f>
        <v>5.082075498252868</v>
      </c>
      <c r="AL47" s="651">
        <f>係数表!BA47</f>
        <v>0.29150569701008389</v>
      </c>
      <c r="AM47" s="652">
        <f t="shared" si="18"/>
        <v>15874.291040493606</v>
      </c>
      <c r="AN47" s="481">
        <f t="shared" si="19"/>
        <v>910.54260722629112</v>
      </c>
    </row>
    <row r="48" spans="1:40" x14ac:dyDescent="0.2">
      <c r="A48" s="491">
        <v>42</v>
      </c>
      <c r="B48" s="228" t="s">
        <v>321</v>
      </c>
      <c r="C48" s="222" t="s">
        <v>322</v>
      </c>
      <c r="D48" s="380"/>
      <c r="E48" s="387">
        <f>'(建設)投入分析'!BX48</f>
        <v>7.5229910057019567E-2</v>
      </c>
      <c r="F48" s="371">
        <f>'(建設)投入分析'!BW48</f>
        <v>18807.477514254893</v>
      </c>
      <c r="G48" s="389">
        <f>係数表!D48</f>
        <v>0.93358550321958811</v>
      </c>
      <c r="H48" s="372">
        <f t="shared" si="32"/>
        <v>17558.388359436743</v>
      </c>
      <c r="I48" s="391">
        <v>18007.646780773794</v>
      </c>
      <c r="J48" s="372">
        <f t="shared" si="33"/>
        <v>18007.646780773794</v>
      </c>
      <c r="K48" s="434">
        <f>係数表!AL48</f>
        <v>0.47984551670532799</v>
      </c>
      <c r="L48" s="372">
        <f t="shared" si="9"/>
        <v>0</v>
      </c>
      <c r="M48" s="372">
        <f t="shared" si="10"/>
        <v>8640.8885741674367</v>
      </c>
      <c r="N48" s="372">
        <f t="shared" si="11"/>
        <v>8640.8885741674367</v>
      </c>
      <c r="O48" s="432">
        <f>賃金!I44</f>
        <v>0.20222345659993995</v>
      </c>
      <c r="P48" s="373">
        <f t="shared" si="12"/>
        <v>0</v>
      </c>
      <c r="Q48" s="373">
        <f t="shared" si="13"/>
        <v>3641.5685772388579</v>
      </c>
      <c r="R48" s="372">
        <f t="shared" si="34"/>
        <v>3641.5685772388579</v>
      </c>
      <c r="S48" s="374"/>
      <c r="T48" s="375">
        <f>+S$7*係数表!AR48</f>
        <v>60.220944377709344</v>
      </c>
      <c r="U48" s="376">
        <f t="shared" si="23"/>
        <v>18067.867725151504</v>
      </c>
      <c r="V48" s="371">
        <f t="shared" si="24"/>
        <v>28.896750171404758</v>
      </c>
      <c r="W48" s="371">
        <f t="shared" si="25"/>
        <v>8669.7853243388417</v>
      </c>
      <c r="X48" s="371">
        <f t="shared" si="26"/>
        <v>12.178087531773103</v>
      </c>
      <c r="Y48" s="371">
        <f t="shared" si="27"/>
        <v>3653.746664770631</v>
      </c>
      <c r="Z48" s="448">
        <f>係数表!E48</f>
        <v>4.5127514130180256E-2</v>
      </c>
      <c r="AA48" s="377">
        <f t="shared" si="28"/>
        <v>0</v>
      </c>
      <c r="AB48" s="377">
        <f t="shared" si="29"/>
        <v>812.64033455066442</v>
      </c>
      <c r="AC48" s="377">
        <f t="shared" si="14"/>
        <v>2.7176215183378778</v>
      </c>
      <c r="AD48" s="377">
        <f t="shared" si="15"/>
        <v>815.35795606900228</v>
      </c>
      <c r="AE48" s="448">
        <f>係数表!F48</f>
        <v>3.664269431275026E-2</v>
      </c>
      <c r="AF48" s="377">
        <f t="shared" si="30"/>
        <v>0</v>
      </c>
      <c r="AG48" s="377">
        <f t="shared" si="31"/>
        <v>659.84869627987541</v>
      </c>
      <c r="AH48" s="377">
        <f t="shared" si="16"/>
        <v>2.2066576560575397</v>
      </c>
      <c r="AI48" s="377">
        <f t="shared" si="17"/>
        <v>662.055353935933</v>
      </c>
      <c r="AK48" s="650">
        <f>係数表!AZ48</f>
        <v>2.8573256526212538</v>
      </c>
      <c r="AL48" s="651">
        <f>係数表!BA48</f>
        <v>0.17373736096236345</v>
      </c>
      <c r="AM48" s="652">
        <f t="shared" si="18"/>
        <v>51625.78193924301</v>
      </c>
      <c r="AN48" s="481">
        <f t="shared" si="19"/>
        <v>3139.0636567848833</v>
      </c>
    </row>
    <row r="49" spans="1:40" x14ac:dyDescent="0.2">
      <c r="A49" s="491">
        <v>43</v>
      </c>
      <c r="B49" s="228" t="s">
        <v>323</v>
      </c>
      <c r="C49" s="222" t="s">
        <v>224</v>
      </c>
      <c r="D49" s="380"/>
      <c r="E49" s="387">
        <f>'(建設)投入分析'!BX49</f>
        <v>8.4664506393824189E-3</v>
      </c>
      <c r="F49" s="371">
        <f>'(建設)投入分析'!BW49</f>
        <v>2116.6126598456049</v>
      </c>
      <c r="G49" s="389">
        <f>係数表!D49</f>
        <v>0.89261974628551499</v>
      </c>
      <c r="H49" s="372">
        <f t="shared" si="32"/>
        <v>1889.3302554160928</v>
      </c>
      <c r="I49" s="391">
        <v>3445.3386746187498</v>
      </c>
      <c r="J49" s="372">
        <f t="shared" si="33"/>
        <v>3445.3386746187498</v>
      </c>
      <c r="K49" s="434">
        <f>係数表!AL49</f>
        <v>0.51836528034245088</v>
      </c>
      <c r="L49" s="372">
        <f t="shared" si="9"/>
        <v>0</v>
      </c>
      <c r="M49" s="372">
        <f t="shared" si="10"/>
        <v>1785.9439479434363</v>
      </c>
      <c r="N49" s="372">
        <f t="shared" si="11"/>
        <v>1785.9439479434363</v>
      </c>
      <c r="O49" s="432">
        <f>賃金!I45</f>
        <v>0.29320910841311587</v>
      </c>
      <c r="P49" s="373">
        <f t="shared" si="12"/>
        <v>0</v>
      </c>
      <c r="Q49" s="373">
        <f t="shared" si="13"/>
        <v>1010.2046809661899</v>
      </c>
      <c r="R49" s="372">
        <f t="shared" si="34"/>
        <v>1010.2046809661899</v>
      </c>
      <c r="S49" s="374"/>
      <c r="T49" s="375">
        <f>+S$7*係数表!AR49</f>
        <v>337.92332841150494</v>
      </c>
      <c r="U49" s="376">
        <f t="shared" si="23"/>
        <v>3783.2620030302546</v>
      </c>
      <c r="V49" s="371">
        <f t="shared" si="24"/>
        <v>175.16772086628384</v>
      </c>
      <c r="W49" s="371">
        <f t="shared" si="25"/>
        <v>1961.1116688097202</v>
      </c>
      <c r="X49" s="371">
        <f t="shared" si="26"/>
        <v>99.082197835529911</v>
      </c>
      <c r="Y49" s="371">
        <f t="shared" si="27"/>
        <v>1109.2868788017199</v>
      </c>
      <c r="Z49" s="448">
        <f>係数表!E49</f>
        <v>8.1343360105664078E-2</v>
      </c>
      <c r="AA49" s="377">
        <f t="shared" si="28"/>
        <v>0</v>
      </c>
      <c r="AB49" s="377">
        <f t="shared" si="29"/>
        <v>280.25542449548436</v>
      </c>
      <c r="AC49" s="377">
        <f t="shared" si="14"/>
        <v>27.487818991081632</v>
      </c>
      <c r="AD49" s="377">
        <f t="shared" si="15"/>
        <v>307.74324348656597</v>
      </c>
      <c r="AE49" s="448">
        <f>係数表!F49</f>
        <v>6.6120693899210589E-2</v>
      </c>
      <c r="AF49" s="377">
        <f t="shared" si="30"/>
        <v>0</v>
      </c>
      <c r="AG49" s="377">
        <f t="shared" si="31"/>
        <v>227.80818388357827</v>
      </c>
      <c r="AH49" s="377">
        <f t="shared" si="16"/>
        <v>22.343724959299532</v>
      </c>
      <c r="AI49" s="377">
        <f t="shared" si="17"/>
        <v>250.15190884287779</v>
      </c>
      <c r="AK49" s="650">
        <f>係数表!AZ49</f>
        <v>2.9030753610730957</v>
      </c>
      <c r="AL49" s="651">
        <f>係数表!BA49</f>
        <v>0.16451286458632106</v>
      </c>
      <c r="AM49" s="652">
        <f t="shared" si="18"/>
        <v>10983.09470548118</v>
      </c>
      <c r="AN49" s="481">
        <f t="shared" si="19"/>
        <v>622.39526959909006</v>
      </c>
    </row>
    <row r="50" spans="1:40" x14ac:dyDescent="0.2">
      <c r="A50" s="491">
        <v>44</v>
      </c>
      <c r="B50" s="228" t="s">
        <v>324</v>
      </c>
      <c r="C50" s="222" t="s">
        <v>194</v>
      </c>
      <c r="D50" s="380"/>
      <c r="E50" s="387">
        <f>'(建設)投入分析'!BX50</f>
        <v>1.0228466639516088E-2</v>
      </c>
      <c r="F50" s="371">
        <f>'(建設)投入分析'!BW50</f>
        <v>2557.1166598790219</v>
      </c>
      <c r="G50" s="389">
        <f>係数表!D50</f>
        <v>0.83621414420701357</v>
      </c>
      <c r="H50" s="372">
        <f t="shared" si="32"/>
        <v>2138.2971193782332</v>
      </c>
      <c r="I50" s="391">
        <v>2798.7116979091375</v>
      </c>
      <c r="J50" s="372">
        <f t="shared" si="33"/>
        <v>2798.7116979091375</v>
      </c>
      <c r="K50" s="434">
        <f>係数表!AL50</f>
        <v>0.46347890215079574</v>
      </c>
      <c r="L50" s="372">
        <f t="shared" si="9"/>
        <v>0</v>
      </c>
      <c r="M50" s="372">
        <f t="shared" si="10"/>
        <v>1297.1438251835166</v>
      </c>
      <c r="N50" s="372">
        <f t="shared" si="11"/>
        <v>1297.1438251835166</v>
      </c>
      <c r="O50" s="432">
        <f>賃金!I46</f>
        <v>0.20420268444171627</v>
      </c>
      <c r="P50" s="373">
        <f t="shared" si="12"/>
        <v>0</v>
      </c>
      <c r="Q50" s="373">
        <f t="shared" si="13"/>
        <v>571.50444169147954</v>
      </c>
      <c r="R50" s="372">
        <f t="shared" si="34"/>
        <v>571.50444169147954</v>
      </c>
      <c r="S50" s="374"/>
      <c r="T50" s="375">
        <f>+S$7*係数表!AR50</f>
        <v>105.14042789707361</v>
      </c>
      <c r="U50" s="376">
        <f t="shared" si="23"/>
        <v>2903.852125806211</v>
      </c>
      <c r="V50" s="371">
        <f t="shared" si="24"/>
        <v>48.730370093400573</v>
      </c>
      <c r="W50" s="371">
        <f t="shared" si="25"/>
        <v>1345.8741952769171</v>
      </c>
      <c r="X50" s="371">
        <f t="shared" si="26"/>
        <v>21.469957619933144</v>
      </c>
      <c r="Y50" s="371">
        <f t="shared" si="27"/>
        <v>592.97439931141264</v>
      </c>
      <c r="Z50" s="448">
        <f>係数表!E50</f>
        <v>3.7804532502950135E-2</v>
      </c>
      <c r="AA50" s="377">
        <f t="shared" si="28"/>
        <v>0</v>
      </c>
      <c r="AB50" s="377">
        <f t="shared" si="29"/>
        <v>105.80398734999275</v>
      </c>
      <c r="AC50" s="377">
        <f t="shared" si="14"/>
        <v>3.9747847238090044</v>
      </c>
      <c r="AD50" s="377">
        <f t="shared" si="15"/>
        <v>109.77877207380175</v>
      </c>
      <c r="AE50" s="448">
        <f>係数表!F50</f>
        <v>3.4316518971539686E-2</v>
      </c>
      <c r="AF50" s="377">
        <f t="shared" si="30"/>
        <v>0</v>
      </c>
      <c r="AG50" s="377">
        <f t="shared" si="31"/>
        <v>96.042043077168969</v>
      </c>
      <c r="AH50" s="377">
        <f t="shared" si="16"/>
        <v>3.6080534886057269</v>
      </c>
      <c r="AI50" s="377">
        <f t="shared" si="17"/>
        <v>99.650096565774689</v>
      </c>
      <c r="AK50" s="650">
        <f>係数表!AZ50</f>
        <v>0.74128514528229716</v>
      </c>
      <c r="AL50" s="651">
        <f>係数表!BA50</f>
        <v>4.2025026964946491E-2</v>
      </c>
      <c r="AM50" s="652">
        <f t="shared" si="18"/>
        <v>2152.5824449565648</v>
      </c>
      <c r="AN50" s="481">
        <f t="shared" si="19"/>
        <v>122.0344638892232</v>
      </c>
    </row>
    <row r="51" spans="1:40" x14ac:dyDescent="0.2">
      <c r="A51" s="491">
        <v>45</v>
      </c>
      <c r="B51" s="228" t="s">
        <v>325</v>
      </c>
      <c r="C51" s="222" t="s">
        <v>195</v>
      </c>
      <c r="D51" s="380"/>
      <c r="E51" s="387">
        <f>'(建設)投入分析'!BX51</f>
        <v>2.180648652856609E-5</v>
      </c>
      <c r="F51" s="371">
        <f>'(建設)投入分析'!BW51</f>
        <v>5.4516216321415225</v>
      </c>
      <c r="G51" s="389">
        <f>係数表!D51</f>
        <v>0.83001141851740279</v>
      </c>
      <c r="H51" s="372">
        <f t="shared" si="32"/>
        <v>4.5249082041139435</v>
      </c>
      <c r="I51" s="391">
        <v>428.77617319082043</v>
      </c>
      <c r="J51" s="372">
        <f t="shared" si="33"/>
        <v>428.77617319082043</v>
      </c>
      <c r="K51" s="434">
        <f>係数表!AL51</f>
        <v>0.48528851602960915</v>
      </c>
      <c r="L51" s="372">
        <f t="shared" si="9"/>
        <v>0</v>
      </c>
      <c r="M51" s="372">
        <f t="shared" si="10"/>
        <v>208.08015279662794</v>
      </c>
      <c r="N51" s="372">
        <f t="shared" si="11"/>
        <v>208.08015279662794</v>
      </c>
      <c r="O51" s="432">
        <f>賃金!I47</f>
        <v>0.23473320878258189</v>
      </c>
      <c r="P51" s="373">
        <f t="shared" si="12"/>
        <v>0</v>
      </c>
      <c r="Q51" s="373">
        <f t="shared" si="13"/>
        <v>100.64800698259734</v>
      </c>
      <c r="R51" s="372">
        <f t="shared" si="34"/>
        <v>100.64800698259734</v>
      </c>
      <c r="S51" s="374"/>
      <c r="T51" s="375">
        <f>+S$7*係数表!AR51</f>
        <v>102.8180361499298</v>
      </c>
      <c r="U51" s="376">
        <f t="shared" si="23"/>
        <v>531.59420934075024</v>
      </c>
      <c r="V51" s="371">
        <f t="shared" si="24"/>
        <v>49.896412184278141</v>
      </c>
      <c r="W51" s="371">
        <f t="shared" si="25"/>
        <v>257.97656498090606</v>
      </c>
      <c r="X51" s="371">
        <f t="shared" si="26"/>
        <v>24.134807546196523</v>
      </c>
      <c r="Y51" s="371">
        <f t="shared" si="27"/>
        <v>124.78281452879386</v>
      </c>
      <c r="Z51" s="448">
        <f>係数表!E51</f>
        <v>4.6318303577638685E-2</v>
      </c>
      <c r="AA51" s="377">
        <f t="shared" si="28"/>
        <v>0</v>
      </c>
      <c r="AB51" s="377">
        <f t="shared" si="29"/>
        <v>19.860184956710601</v>
      </c>
      <c r="AC51" s="377">
        <f t="shared" si="14"/>
        <v>4.762357011649077</v>
      </c>
      <c r="AD51" s="377">
        <f t="shared" si="15"/>
        <v>24.62254196835968</v>
      </c>
      <c r="AE51" s="448">
        <f>係数表!F51</f>
        <v>4.0934396752406697E-2</v>
      </c>
      <c r="AF51" s="377">
        <f t="shared" si="30"/>
        <v>0</v>
      </c>
      <c r="AG51" s="377">
        <f t="shared" si="31"/>
        <v>17.551693991371693</v>
      </c>
      <c r="AH51" s="377">
        <f t="shared" si="16"/>
        <v>4.2087942850645206</v>
      </c>
      <c r="AI51" s="377">
        <f t="shared" si="17"/>
        <v>21.760488276436213</v>
      </c>
      <c r="AK51" s="650">
        <f>係数表!AZ51</f>
        <v>0.54916949487097255</v>
      </c>
      <c r="AL51" s="651">
        <f>係数表!BA51</f>
        <v>3.2909921385586981E-2</v>
      </c>
      <c r="AM51" s="652">
        <f t="shared" si="18"/>
        <v>291.93532341999384</v>
      </c>
      <c r="AN51" s="481">
        <f t="shared" si="19"/>
        <v>17.49472363843736</v>
      </c>
    </row>
    <row r="52" spans="1:40" x14ac:dyDescent="0.2">
      <c r="A52" s="491">
        <v>46</v>
      </c>
      <c r="B52" s="228" t="s">
        <v>326</v>
      </c>
      <c r="C52" s="222" t="s">
        <v>196</v>
      </c>
      <c r="D52" s="380"/>
      <c r="E52" s="387">
        <f>'(建設)投入分析'!BX52</f>
        <v>3.2871767303519812E-4</v>
      </c>
      <c r="F52" s="371">
        <f>'(建設)投入分析'!BW52</f>
        <v>82.179418258799529</v>
      </c>
      <c r="G52" s="389">
        <f>係数表!D52</f>
        <v>0.62405914943414798</v>
      </c>
      <c r="H52" s="372">
        <f t="shared" si="32"/>
        <v>51.284817859579526</v>
      </c>
      <c r="I52" s="391">
        <v>173.5358368532851</v>
      </c>
      <c r="J52" s="372">
        <f t="shared" si="33"/>
        <v>173.5358368532851</v>
      </c>
      <c r="K52" s="434">
        <f>係数表!AL52</f>
        <v>0.41556438695353098</v>
      </c>
      <c r="L52" s="372">
        <f t="shared" si="9"/>
        <v>0</v>
      </c>
      <c r="M52" s="372">
        <f t="shared" si="10"/>
        <v>72.115313656403387</v>
      </c>
      <c r="N52" s="372">
        <f t="shared" si="11"/>
        <v>72.115313656403387</v>
      </c>
      <c r="O52" s="432">
        <f>賃金!I48</f>
        <v>0.22551369148970093</v>
      </c>
      <c r="P52" s="373">
        <f t="shared" si="12"/>
        <v>0</v>
      </c>
      <c r="Q52" s="373">
        <f t="shared" si="13"/>
        <v>39.134707174538811</v>
      </c>
      <c r="R52" s="372">
        <f t="shared" si="34"/>
        <v>39.134707174538811</v>
      </c>
      <c r="S52" s="374"/>
      <c r="T52" s="375">
        <f>+S$7*係数表!AR52</f>
        <v>64.86500504681662</v>
      </c>
      <c r="U52" s="376">
        <f t="shared" si="23"/>
        <v>238.40084190010174</v>
      </c>
      <c r="V52" s="371">
        <f t="shared" si="24"/>
        <v>26.955586057018042</v>
      </c>
      <c r="W52" s="371">
        <f t="shared" si="25"/>
        <v>99.07089971342144</v>
      </c>
      <c r="X52" s="371">
        <f t="shared" si="26"/>
        <v>14.627946736605697</v>
      </c>
      <c r="Y52" s="371">
        <f t="shared" si="27"/>
        <v>53.762653911144511</v>
      </c>
      <c r="Z52" s="448">
        <f>係数表!E52</f>
        <v>4.6405254638966088E-2</v>
      </c>
      <c r="AA52" s="377">
        <f t="shared" si="28"/>
        <v>0</v>
      </c>
      <c r="AB52" s="377">
        <f t="shared" si="29"/>
        <v>8.052974698162771</v>
      </c>
      <c r="AC52" s="377">
        <f t="shared" si="14"/>
        <v>3.0100770763553455</v>
      </c>
      <c r="AD52" s="377">
        <f t="shared" si="15"/>
        <v>11.063051774518117</v>
      </c>
      <c r="AE52" s="448">
        <f>係数表!F52</f>
        <v>4.3453129560953527E-2</v>
      </c>
      <c r="AF52" s="377">
        <f t="shared" si="30"/>
        <v>0</v>
      </c>
      <c r="AG52" s="377">
        <f t="shared" si="31"/>
        <v>7.5406752022542918</v>
      </c>
      <c r="AH52" s="377">
        <f t="shared" si="16"/>
        <v>2.8185874682712271</v>
      </c>
      <c r="AI52" s="377">
        <f t="shared" si="17"/>
        <v>10.359262670525519</v>
      </c>
      <c r="AK52" s="650">
        <f>係数表!AZ52</f>
        <v>0.91850120117521483</v>
      </c>
      <c r="AL52" s="651">
        <f>係数表!BA52</f>
        <v>5.4487042158588614E-2</v>
      </c>
      <c r="AM52" s="652">
        <f t="shared" si="18"/>
        <v>218.97145964642593</v>
      </c>
      <c r="AN52" s="481">
        <f t="shared" si="19"/>
        <v>12.989756723253862</v>
      </c>
    </row>
    <row r="53" spans="1:40" x14ac:dyDescent="0.2">
      <c r="A53" s="491">
        <v>47</v>
      </c>
      <c r="B53" s="228" t="s">
        <v>327</v>
      </c>
      <c r="C53" s="222" t="s">
        <v>328</v>
      </c>
      <c r="D53" s="380"/>
      <c r="E53" s="387">
        <f>'(建設)投入分析'!BX53</f>
        <v>0</v>
      </c>
      <c r="F53" s="371">
        <f>'(建設)投入分析'!BW53</f>
        <v>0</v>
      </c>
      <c r="G53" s="389">
        <f>係数表!D53</f>
        <v>0.3799224184239729</v>
      </c>
      <c r="H53" s="372">
        <f t="shared" si="32"/>
        <v>0</v>
      </c>
      <c r="I53" s="391">
        <v>110.20802136799698</v>
      </c>
      <c r="J53" s="372">
        <f t="shared" si="33"/>
        <v>110.20802136799698</v>
      </c>
      <c r="K53" s="434">
        <f>係数表!AL53</f>
        <v>0.40611754802700745</v>
      </c>
      <c r="L53" s="372">
        <f t="shared" si="9"/>
        <v>0</v>
      </c>
      <c r="M53" s="372">
        <f t="shared" si="10"/>
        <v>44.757411410878973</v>
      </c>
      <c r="N53" s="372">
        <f t="shared" si="11"/>
        <v>44.757411410878973</v>
      </c>
      <c r="O53" s="432">
        <f>賃金!I49</f>
        <v>0.13116347759205235</v>
      </c>
      <c r="P53" s="373">
        <f t="shared" si="12"/>
        <v>0</v>
      </c>
      <c r="Q53" s="373">
        <f t="shared" si="13"/>
        <v>14.455267341165698</v>
      </c>
      <c r="R53" s="372">
        <f t="shared" si="34"/>
        <v>14.455267341165698</v>
      </c>
      <c r="S53" s="374"/>
      <c r="T53" s="375">
        <f>+S$7*係数表!AR53</f>
        <v>61.543469138161065</v>
      </c>
      <c r="U53" s="376">
        <f t="shared" si="23"/>
        <v>171.75149050615804</v>
      </c>
      <c r="V53" s="371">
        <f t="shared" si="24"/>
        <v>24.993882783465775</v>
      </c>
      <c r="W53" s="371">
        <f t="shared" si="25"/>
        <v>69.751294194344752</v>
      </c>
      <c r="X53" s="371">
        <f t="shared" si="26"/>
        <v>8.0722554352403542</v>
      </c>
      <c r="Y53" s="371">
        <f t="shared" si="27"/>
        <v>22.527522776406052</v>
      </c>
      <c r="Z53" s="448">
        <f>係数表!E53</f>
        <v>2.2696328521398568E-2</v>
      </c>
      <c r="AA53" s="377">
        <f t="shared" si="28"/>
        <v>0</v>
      </c>
      <c r="AB53" s="377">
        <f t="shared" si="29"/>
        <v>2.5013174586613727</v>
      </c>
      <c r="AC53" s="377">
        <f t="shared" si="14"/>
        <v>1.3968107939062575</v>
      </c>
      <c r="AD53" s="377">
        <f t="shared" si="15"/>
        <v>3.8981282525676302</v>
      </c>
      <c r="AE53" s="448">
        <f>係数表!F53</f>
        <v>2.2589989822399473E-2</v>
      </c>
      <c r="AF53" s="377">
        <f t="shared" si="30"/>
        <v>0</v>
      </c>
      <c r="AG53" s="377">
        <f t="shared" si="31"/>
        <v>2.4895980810498353</v>
      </c>
      <c r="AH53" s="377">
        <f t="shared" si="16"/>
        <v>1.3902663414662144</v>
      </c>
      <c r="AI53" s="377">
        <f t="shared" si="17"/>
        <v>3.8798644225160497</v>
      </c>
      <c r="AK53" s="650">
        <f>係数表!AZ53</f>
        <v>1.6068547498941685</v>
      </c>
      <c r="AL53" s="651">
        <f>係数表!BA53</f>
        <v>8.9509578143747451E-2</v>
      </c>
      <c r="AM53" s="652">
        <f t="shared" si="18"/>
        <v>275.97969832122322</v>
      </c>
      <c r="AN53" s="481">
        <f t="shared" si="19"/>
        <v>15.373403460766051</v>
      </c>
    </row>
    <row r="54" spans="1:40" x14ac:dyDescent="0.2">
      <c r="A54" s="491">
        <v>48</v>
      </c>
      <c r="B54" s="228" t="s">
        <v>329</v>
      </c>
      <c r="C54" s="222" t="s">
        <v>330</v>
      </c>
      <c r="D54" s="380"/>
      <c r="E54" s="387">
        <f>'(建設)投入分析'!BX54</f>
        <v>1.0072397934810435E-4</v>
      </c>
      <c r="F54" s="371">
        <f>'(建設)投入分析'!BW54</f>
        <v>25.180994837026088</v>
      </c>
      <c r="G54" s="389">
        <f>係数表!D54</f>
        <v>0.83706321078420109</v>
      </c>
      <c r="H54" s="372">
        <f t="shared" si="32"/>
        <v>21.078084389021448</v>
      </c>
      <c r="I54" s="391">
        <v>582.11214407596344</v>
      </c>
      <c r="J54" s="372">
        <f t="shared" si="33"/>
        <v>582.11214407596344</v>
      </c>
      <c r="K54" s="434">
        <f>係数表!AL54</f>
        <v>0.33300672947510096</v>
      </c>
      <c r="L54" s="372">
        <f t="shared" si="9"/>
        <v>0</v>
      </c>
      <c r="M54" s="372">
        <f t="shared" si="10"/>
        <v>193.84726128647534</v>
      </c>
      <c r="N54" s="372">
        <f t="shared" si="11"/>
        <v>193.84726128647534</v>
      </c>
      <c r="O54" s="432">
        <f>賃金!I50</f>
        <v>0.21337360076157963</v>
      </c>
      <c r="P54" s="373">
        <f t="shared" si="12"/>
        <v>0</v>
      </c>
      <c r="Q54" s="373">
        <f t="shared" si="13"/>
        <v>124.20736422853174</v>
      </c>
      <c r="R54" s="372">
        <f t="shared" si="34"/>
        <v>124.20736422853174</v>
      </c>
      <c r="S54" s="374"/>
      <c r="T54" s="375">
        <f>+S$7*係数表!AR54</f>
        <v>205.7916332188465</v>
      </c>
      <c r="U54" s="376">
        <f t="shared" si="23"/>
        <v>787.90377729480997</v>
      </c>
      <c r="V54" s="371">
        <f t="shared" si="24"/>
        <v>68.529998731547622</v>
      </c>
      <c r="W54" s="371">
        <f t="shared" si="25"/>
        <v>262.37726001802298</v>
      </c>
      <c r="X54" s="371">
        <f t="shared" si="26"/>
        <v>43.910501786511581</v>
      </c>
      <c r="Y54" s="371">
        <f t="shared" si="27"/>
        <v>168.11786601504332</v>
      </c>
      <c r="Z54" s="448">
        <f>係数表!E54</f>
        <v>4.571618028427929E-2</v>
      </c>
      <c r="AA54" s="377">
        <f t="shared" si="28"/>
        <v>0</v>
      </c>
      <c r="AB54" s="377">
        <f t="shared" si="29"/>
        <v>26.611943724245105</v>
      </c>
      <c r="AC54" s="377">
        <f t="shared" si="14"/>
        <v>9.4080074052290659</v>
      </c>
      <c r="AD54" s="377">
        <f t="shared" si="15"/>
        <v>36.019951129474173</v>
      </c>
      <c r="AE54" s="448">
        <f>係数表!F54</f>
        <v>4.3736598496536785E-2</v>
      </c>
      <c r="AF54" s="377">
        <f t="shared" si="30"/>
        <v>0</v>
      </c>
      <c r="AG54" s="377">
        <f t="shared" si="31"/>
        <v>25.459605125408586</v>
      </c>
      <c r="AH54" s="377">
        <f t="shared" si="16"/>
        <v>9.000626036039252</v>
      </c>
      <c r="AI54" s="377">
        <f t="shared" si="17"/>
        <v>34.460231161447837</v>
      </c>
      <c r="AK54" s="650">
        <f>係数表!AZ54</f>
        <v>0.82626753761306282</v>
      </c>
      <c r="AL54" s="651">
        <f>係数表!BA54</f>
        <v>4.6075839224407354E-2</v>
      </c>
      <c r="AM54" s="652">
        <f t="shared" si="18"/>
        <v>651.01931394141366</v>
      </c>
      <c r="AN54" s="481">
        <f t="shared" si="19"/>
        <v>36.303327766938921</v>
      </c>
    </row>
    <row r="55" spans="1:40" x14ac:dyDescent="0.2">
      <c r="A55" s="491">
        <v>49</v>
      </c>
      <c r="B55" s="228" t="s">
        <v>331</v>
      </c>
      <c r="C55" s="222" t="s">
        <v>332</v>
      </c>
      <c r="D55" s="380"/>
      <c r="E55" s="387">
        <f>'(建設)投入分析'!BX55</f>
        <v>2.3755025953906975E-3</v>
      </c>
      <c r="F55" s="371">
        <f>'(建設)投入分析'!BW55</f>
        <v>593.87564884767437</v>
      </c>
      <c r="G55" s="389">
        <f>係数表!D55</f>
        <v>0.80536432874227937</v>
      </c>
      <c r="H55" s="372">
        <f t="shared" si="32"/>
        <v>478.2862632905929</v>
      </c>
      <c r="I55" s="391">
        <v>768.56777936372748</v>
      </c>
      <c r="J55" s="372">
        <f t="shared" si="33"/>
        <v>768.56777936372748</v>
      </c>
      <c r="K55" s="434">
        <f>係数表!AL55</f>
        <v>0.353655999052295</v>
      </c>
      <c r="L55" s="372">
        <f t="shared" si="9"/>
        <v>0</v>
      </c>
      <c r="M55" s="372">
        <f t="shared" si="10"/>
        <v>271.8086058502829</v>
      </c>
      <c r="N55" s="372">
        <f t="shared" si="11"/>
        <v>271.8086058502829</v>
      </c>
      <c r="O55" s="432">
        <f>賃金!I51</f>
        <v>0.17867676078858383</v>
      </c>
      <c r="P55" s="373">
        <f t="shared" si="12"/>
        <v>0</v>
      </c>
      <c r="Q55" s="373">
        <f t="shared" si="13"/>
        <v>137.32520126318582</v>
      </c>
      <c r="R55" s="372">
        <f t="shared" si="34"/>
        <v>137.32520126318582</v>
      </c>
      <c r="S55" s="374"/>
      <c r="T55" s="375">
        <f>+S$7*係数表!AR55</f>
        <v>119.13912938652183</v>
      </c>
      <c r="U55" s="376">
        <f t="shared" si="23"/>
        <v>887.70690875024934</v>
      </c>
      <c r="V55" s="371">
        <f t="shared" si="24"/>
        <v>42.134267829411016</v>
      </c>
      <c r="W55" s="371">
        <f t="shared" si="25"/>
        <v>313.94287367969389</v>
      </c>
      <c r="X55" s="371">
        <f t="shared" si="26"/>
        <v>21.287393721955699</v>
      </c>
      <c r="Y55" s="371">
        <f t="shared" si="27"/>
        <v>158.6125949851415</v>
      </c>
      <c r="Z55" s="448">
        <f>係数表!E55</f>
        <v>4.1476578367651833E-2</v>
      </c>
      <c r="AA55" s="377">
        <f t="shared" si="28"/>
        <v>0</v>
      </c>
      <c r="AB55" s="377">
        <f t="shared" si="29"/>
        <v>31.877561731631786</v>
      </c>
      <c r="AC55" s="377">
        <f t="shared" si="14"/>
        <v>4.9414834366538845</v>
      </c>
      <c r="AD55" s="377">
        <f t="shared" si="15"/>
        <v>36.819045168285669</v>
      </c>
      <c r="AE55" s="448">
        <f>係数表!F55</f>
        <v>3.8547777159205231E-2</v>
      </c>
      <c r="AF55" s="377">
        <f t="shared" si="30"/>
        <v>0</v>
      </c>
      <c r="AG55" s="377">
        <f t="shared" si="31"/>
        <v>29.62657949065818</v>
      </c>
      <c r="AH55" s="377">
        <f t="shared" si="16"/>
        <v>4.5925486105333633</v>
      </c>
      <c r="AI55" s="377">
        <f t="shared" si="17"/>
        <v>34.219128101191544</v>
      </c>
      <c r="AK55" s="650">
        <f>係数表!AZ55</f>
        <v>0.60300789451923975</v>
      </c>
      <c r="AL55" s="651">
        <f>係数表!BA55</f>
        <v>3.4140381650153984E-2</v>
      </c>
      <c r="AM55" s="652">
        <f t="shared" si="18"/>
        <v>535.29427399567078</v>
      </c>
      <c r="AN55" s="481">
        <f t="shared" si="19"/>
        <v>30.306652658211931</v>
      </c>
    </row>
    <row r="56" spans="1:40" x14ac:dyDescent="0.2">
      <c r="A56" s="491">
        <v>50</v>
      </c>
      <c r="B56" s="228" t="s">
        <v>333</v>
      </c>
      <c r="C56" s="222" t="s">
        <v>334</v>
      </c>
      <c r="D56" s="380"/>
      <c r="E56" s="387">
        <f>'(建設)投入分析'!BX56</f>
        <v>7.4756901395808047E-4</v>
      </c>
      <c r="F56" s="371">
        <f>'(建設)投入分析'!BW56</f>
        <v>186.89225348952013</v>
      </c>
      <c r="G56" s="389">
        <f>係数表!D56</f>
        <v>0.71817844656470031</v>
      </c>
      <c r="H56" s="372">
        <f t="shared" si="32"/>
        <v>134.22198828607975</v>
      </c>
      <c r="I56" s="391">
        <v>174.69456291058853</v>
      </c>
      <c r="J56" s="372">
        <f t="shared" si="33"/>
        <v>174.69456291058853</v>
      </c>
      <c r="K56" s="434">
        <f>係数表!AL56</f>
        <v>0.35386412444347887</v>
      </c>
      <c r="L56" s="372">
        <f t="shared" si="9"/>
        <v>0</v>
      </c>
      <c r="M56" s="372">
        <f t="shared" si="10"/>
        <v>61.818138549391648</v>
      </c>
      <c r="N56" s="372">
        <f t="shared" si="11"/>
        <v>61.818138549391648</v>
      </c>
      <c r="O56" s="432">
        <f>賃金!I52</f>
        <v>0.11732265086804816</v>
      </c>
      <c r="P56" s="373">
        <f t="shared" si="12"/>
        <v>0</v>
      </c>
      <c r="Q56" s="373">
        <f t="shared" si="13"/>
        <v>20.495629212905254</v>
      </c>
      <c r="R56" s="372">
        <f t="shared" si="34"/>
        <v>20.495629212905254</v>
      </c>
      <c r="S56" s="374"/>
      <c r="T56" s="375">
        <f>+S$7*係数表!AR56</f>
        <v>392.48880634203698</v>
      </c>
      <c r="U56" s="376">
        <f t="shared" si="23"/>
        <v>567.18336925262554</v>
      </c>
      <c r="V56" s="371">
        <f t="shared" si="24"/>
        <v>138.88770781009106</v>
      </c>
      <c r="W56" s="371">
        <f t="shared" si="25"/>
        <v>200.70584635948271</v>
      </c>
      <c r="X56" s="371">
        <f t="shared" si="26"/>
        <v>46.047827196083773</v>
      </c>
      <c r="Y56" s="371">
        <f t="shared" si="27"/>
        <v>66.54345640898903</v>
      </c>
      <c r="Z56" s="448">
        <f>係数表!E56</f>
        <v>2.3810956768603182E-2</v>
      </c>
      <c r="AA56" s="377">
        <f t="shared" si="28"/>
        <v>0</v>
      </c>
      <c r="AB56" s="377">
        <f t="shared" si="29"/>
        <v>4.1596446851740527</v>
      </c>
      <c r="AC56" s="377">
        <f t="shared" si="14"/>
        <v>9.3455339999709093</v>
      </c>
      <c r="AD56" s="377">
        <f t="shared" si="15"/>
        <v>13.505178685144962</v>
      </c>
      <c r="AE56" s="448">
        <f>係数表!F56</f>
        <v>2.253938033676775E-2</v>
      </c>
      <c r="AF56" s="377">
        <f t="shared" si="30"/>
        <v>0</v>
      </c>
      <c r="AG56" s="377">
        <f t="shared" si="31"/>
        <v>3.9375071962071559</v>
      </c>
      <c r="AH56" s="377">
        <f t="shared" si="16"/>
        <v>8.846454484067154</v>
      </c>
      <c r="AI56" s="377">
        <f t="shared" si="17"/>
        <v>12.783961680274309</v>
      </c>
      <c r="AK56" s="650">
        <f>係数表!AZ56</f>
        <v>0.29470359734170953</v>
      </c>
      <c r="AL56" s="651">
        <f>係数表!BA56</f>
        <v>1.7386480665141906E-2</v>
      </c>
      <c r="AM56" s="652">
        <f t="shared" si="18"/>
        <v>167.1509792711399</v>
      </c>
      <c r="AN56" s="481">
        <f t="shared" si="19"/>
        <v>9.8613226831008163</v>
      </c>
    </row>
    <row r="57" spans="1:40" x14ac:dyDescent="0.2">
      <c r="A57" s="491">
        <v>51</v>
      </c>
      <c r="B57" s="228" t="s">
        <v>335</v>
      </c>
      <c r="C57" s="222" t="s">
        <v>336</v>
      </c>
      <c r="D57" s="380"/>
      <c r="E57" s="387">
        <f>'(建設)投入分析'!BX57</f>
        <v>4.8461241906115724E-4</v>
      </c>
      <c r="F57" s="371">
        <f>'(建設)投入分析'!BW57</f>
        <v>121.15310476528931</v>
      </c>
      <c r="G57" s="389">
        <f>係数表!D57</f>
        <v>0.37146204547101291</v>
      </c>
      <c r="H57" s="372">
        <f t="shared" si="32"/>
        <v>45.003780111278289</v>
      </c>
      <c r="I57" s="391">
        <v>54.908641617706166</v>
      </c>
      <c r="J57" s="372">
        <f t="shared" si="33"/>
        <v>54.908641617706166</v>
      </c>
      <c r="K57" s="434">
        <f>係数表!AL57</f>
        <v>0.36352757956631471</v>
      </c>
      <c r="L57" s="372">
        <f t="shared" si="9"/>
        <v>0</v>
      </c>
      <c r="M57" s="372">
        <f t="shared" si="10"/>
        <v>19.960805584558937</v>
      </c>
      <c r="N57" s="372">
        <f t="shared" si="11"/>
        <v>19.960805584558937</v>
      </c>
      <c r="O57" s="432">
        <f>賃金!I53</f>
        <v>0.19262190980772936</v>
      </c>
      <c r="P57" s="373">
        <f t="shared" si="12"/>
        <v>0</v>
      </c>
      <c r="Q57" s="373">
        <f t="shared" si="13"/>
        <v>10.576607413350732</v>
      </c>
      <c r="R57" s="372">
        <f t="shared" si="34"/>
        <v>10.576607413350732</v>
      </c>
      <c r="S57" s="374"/>
      <c r="T57" s="375">
        <f>+S$7*係数表!AR57</f>
        <v>2.1489050848861817</v>
      </c>
      <c r="U57" s="376">
        <f t="shared" si="23"/>
        <v>57.057546702592347</v>
      </c>
      <c r="V57" s="371">
        <f t="shared" si="24"/>
        <v>0.78118626422641968</v>
      </c>
      <c r="W57" s="371">
        <f t="shared" si="25"/>
        <v>20.741991848785357</v>
      </c>
      <c r="X57" s="371">
        <f t="shared" si="26"/>
        <v>0.41392620144631709</v>
      </c>
      <c r="Y57" s="371">
        <f t="shared" si="27"/>
        <v>10.99053361479705</v>
      </c>
      <c r="Z57" s="448">
        <f>係数表!E57</f>
        <v>3.1885974314676734E-2</v>
      </c>
      <c r="AA57" s="377">
        <f t="shared" si="28"/>
        <v>0</v>
      </c>
      <c r="AB57" s="377">
        <f t="shared" si="29"/>
        <v>1.7508155362759688</v>
      </c>
      <c r="AC57" s="377">
        <f t="shared" si="14"/>
        <v>6.8519932341359016E-2</v>
      </c>
      <c r="AD57" s="377">
        <f t="shared" si="15"/>
        <v>1.8193354686173278</v>
      </c>
      <c r="AE57" s="448">
        <f>係数表!F57</f>
        <v>2.9852567901812815E-2</v>
      </c>
      <c r="AF57" s="377">
        <f t="shared" si="30"/>
        <v>0</v>
      </c>
      <c r="AG57" s="377">
        <f t="shared" si="31"/>
        <v>1.6391639522888783</v>
      </c>
      <c r="AH57" s="377">
        <f t="shared" si="16"/>
        <v>6.4150334961115565E-2</v>
      </c>
      <c r="AI57" s="377">
        <f t="shared" si="17"/>
        <v>1.703314287249994</v>
      </c>
      <c r="AK57" s="650">
        <f>係数表!AZ57</f>
        <v>0.25528734749041887</v>
      </c>
      <c r="AL57" s="651">
        <f>係数表!BA57</f>
        <v>1.5082137398236479E-2</v>
      </c>
      <c r="AM57" s="652">
        <f t="shared" si="18"/>
        <v>14.566069752015496</v>
      </c>
      <c r="AN57" s="481">
        <f t="shared" si="19"/>
        <v>0.86054975897479258</v>
      </c>
    </row>
    <row r="58" spans="1:40" x14ac:dyDescent="0.2">
      <c r="A58" s="491">
        <v>52</v>
      </c>
      <c r="B58" s="228" t="s">
        <v>337</v>
      </c>
      <c r="C58" s="222" t="s">
        <v>338</v>
      </c>
      <c r="D58" s="380"/>
      <c r="E58" s="387">
        <f>'(建設)投入分析'!BX58</f>
        <v>2.3356192191651549E-3</v>
      </c>
      <c r="F58" s="371">
        <f>'(建設)投入分析'!BW58</f>
        <v>583.90480479128871</v>
      </c>
      <c r="G58" s="389">
        <f>係数表!D58</f>
        <v>0.58946687277010867</v>
      </c>
      <c r="H58" s="372">
        <f t="shared" si="32"/>
        <v>344.1925392757617</v>
      </c>
      <c r="I58" s="391">
        <v>402.63448960410415</v>
      </c>
      <c r="J58" s="372">
        <f t="shared" si="33"/>
        <v>402.63448960410415</v>
      </c>
      <c r="K58" s="434">
        <f>係数表!AL58</f>
        <v>0.38908045725550439</v>
      </c>
      <c r="L58" s="372">
        <f t="shared" si="9"/>
        <v>0</v>
      </c>
      <c r="M58" s="372">
        <f t="shared" si="10"/>
        <v>156.65721132200147</v>
      </c>
      <c r="N58" s="372">
        <f t="shared" si="11"/>
        <v>156.65721132200147</v>
      </c>
      <c r="O58" s="432">
        <f>賃金!I54</f>
        <v>0.15660034454462393</v>
      </c>
      <c r="P58" s="373">
        <f t="shared" si="12"/>
        <v>0</v>
      </c>
      <c r="Q58" s="373">
        <f t="shared" si="13"/>
        <v>63.052699797551512</v>
      </c>
      <c r="R58" s="372">
        <f t="shared" si="34"/>
        <v>63.052699797551512</v>
      </c>
      <c r="S58" s="374"/>
      <c r="T58" s="375">
        <f>+S$7*係数表!AR58</f>
        <v>104.89826934658217</v>
      </c>
      <c r="U58" s="376">
        <f t="shared" si="23"/>
        <v>507.53275895068634</v>
      </c>
      <c r="V58" s="371">
        <f t="shared" si="24"/>
        <v>40.813866602679248</v>
      </c>
      <c r="W58" s="371">
        <f t="shared" si="25"/>
        <v>197.47107792468074</v>
      </c>
      <c r="X58" s="371">
        <f t="shared" si="26"/>
        <v>16.427105121809532</v>
      </c>
      <c r="Y58" s="371">
        <f t="shared" si="27"/>
        <v>79.479804919361044</v>
      </c>
      <c r="Z58" s="448">
        <f>係数表!E58</f>
        <v>3.4700679343988947E-2</v>
      </c>
      <c r="AA58" s="377">
        <f t="shared" si="28"/>
        <v>0</v>
      </c>
      <c r="AB58" s="377">
        <f t="shared" si="29"/>
        <v>13.971690316582668</v>
      </c>
      <c r="AC58" s="377">
        <f t="shared" si="14"/>
        <v>3.6400412083351328</v>
      </c>
      <c r="AD58" s="377">
        <f t="shared" si="15"/>
        <v>17.611731524917804</v>
      </c>
      <c r="AE58" s="448">
        <f>係数表!F58</f>
        <v>3.3013755134657603E-2</v>
      </c>
      <c r="AF58" s="377">
        <f t="shared" si="30"/>
        <v>0</v>
      </c>
      <c r="AG58" s="377">
        <f t="shared" si="31"/>
        <v>13.292476448557737</v>
      </c>
      <c r="AH58" s="377">
        <f t="shared" si="16"/>
        <v>3.4630857782574234</v>
      </c>
      <c r="AI58" s="377">
        <f t="shared" si="17"/>
        <v>16.755562226815162</v>
      </c>
      <c r="AK58" s="650">
        <f>係数表!AZ58</f>
        <v>1.1111562620687452</v>
      </c>
      <c r="AL58" s="651">
        <f>係数表!BA58</f>
        <v>6.2094873260550243E-2</v>
      </c>
      <c r="AM58" s="652">
        <f t="shared" si="18"/>
        <v>563.9482033130821</v>
      </c>
      <c r="AN58" s="481">
        <f t="shared" si="19"/>
        <v>31.515182342620264</v>
      </c>
    </row>
    <row r="59" spans="1:40" x14ac:dyDescent="0.2">
      <c r="A59" s="491">
        <v>53</v>
      </c>
      <c r="B59" s="228" t="s">
        <v>339</v>
      </c>
      <c r="C59" s="222" t="s">
        <v>340</v>
      </c>
      <c r="D59" s="380"/>
      <c r="E59" s="387">
        <f>'(建設)投入分析'!BX59</f>
        <v>2.8863237200995014E-3</v>
      </c>
      <c r="F59" s="371">
        <f>'(建設)投入分析'!BW59</f>
        <v>721.58093002487533</v>
      </c>
      <c r="G59" s="389">
        <f>係数表!D59</f>
        <v>0.3919045317738028</v>
      </c>
      <c r="H59" s="372">
        <f t="shared" si="32"/>
        <v>282.79083651830393</v>
      </c>
      <c r="I59" s="391">
        <v>298.11563555041778</v>
      </c>
      <c r="J59" s="372">
        <f t="shared" si="33"/>
        <v>298.11563555041778</v>
      </c>
      <c r="K59" s="434">
        <f>係数表!AL59</f>
        <v>0.35187781124743878</v>
      </c>
      <c r="L59" s="372">
        <f t="shared" si="9"/>
        <v>0</v>
      </c>
      <c r="M59" s="372">
        <f t="shared" si="10"/>
        <v>104.90027733612015</v>
      </c>
      <c r="N59" s="372">
        <f t="shared" si="11"/>
        <v>104.90027733612015</v>
      </c>
      <c r="O59" s="432">
        <f>賃金!I55</f>
        <v>0.16764218483416191</v>
      </c>
      <c r="P59" s="373">
        <f t="shared" si="12"/>
        <v>0</v>
      </c>
      <c r="Q59" s="373">
        <f t="shared" si="13"/>
        <v>49.976756476896789</v>
      </c>
      <c r="R59" s="372">
        <f t="shared" si="34"/>
        <v>49.976756476896789</v>
      </c>
      <c r="S59" s="374"/>
      <c r="T59" s="375">
        <f>+S$7*係数表!AR59</f>
        <v>236.90971111329515</v>
      </c>
      <c r="U59" s="376">
        <f t="shared" si="23"/>
        <v>535.02534666371298</v>
      </c>
      <c r="V59" s="371">
        <f t="shared" si="24"/>
        <v>83.363270609809319</v>
      </c>
      <c r="W59" s="371">
        <f t="shared" si="25"/>
        <v>188.2635479459295</v>
      </c>
      <c r="X59" s="371">
        <f t="shared" si="26"/>
        <v>39.716061579462924</v>
      </c>
      <c r="Y59" s="371">
        <f t="shared" si="27"/>
        <v>89.692818056359727</v>
      </c>
      <c r="Z59" s="448">
        <f>係数表!E59</f>
        <v>2.9656405358411089E-2</v>
      </c>
      <c r="AA59" s="377">
        <f t="shared" si="28"/>
        <v>0</v>
      </c>
      <c r="AB59" s="377">
        <f t="shared" si="29"/>
        <v>8.841038131563538</v>
      </c>
      <c r="AC59" s="377">
        <f t="shared" si="14"/>
        <v>7.0258904261199495</v>
      </c>
      <c r="AD59" s="377">
        <f t="shared" si="15"/>
        <v>15.866928557683488</v>
      </c>
      <c r="AE59" s="448">
        <f>係数表!F59</f>
        <v>2.8716969118115249E-2</v>
      </c>
      <c r="AF59" s="377">
        <f t="shared" si="30"/>
        <v>0</v>
      </c>
      <c r="AG59" s="377">
        <f t="shared" si="31"/>
        <v>8.5609774997286472</v>
      </c>
      <c r="AH59" s="377">
        <f t="shared" si="16"/>
        <v>6.8033288578221018</v>
      </c>
      <c r="AI59" s="377">
        <f t="shared" si="17"/>
        <v>15.364306357550751</v>
      </c>
      <c r="AK59" s="650">
        <f>係数表!AZ59</f>
        <v>0.44817453884173336</v>
      </c>
      <c r="AL59" s="651">
        <f>係数表!BA59</f>
        <v>2.5401783811099202E-2</v>
      </c>
      <c r="AM59" s="652">
        <f t="shared" si="18"/>
        <v>239.78473800964809</v>
      </c>
      <c r="AN59" s="481">
        <f t="shared" si="19"/>
        <v>13.590598189410043</v>
      </c>
    </row>
    <row r="60" spans="1:40" x14ac:dyDescent="0.2">
      <c r="A60" s="491">
        <v>54</v>
      </c>
      <c r="B60" s="228" t="s">
        <v>341</v>
      </c>
      <c r="C60" s="222" t="s">
        <v>342</v>
      </c>
      <c r="D60" s="380"/>
      <c r="E60" s="387">
        <f>'(建設)投入分析'!BX60</f>
        <v>0</v>
      </c>
      <c r="F60" s="371">
        <f>'(建設)投入分析'!BW60</f>
        <v>0</v>
      </c>
      <c r="G60" s="389">
        <f>係数表!D60</f>
        <v>0.27975834873501049</v>
      </c>
      <c r="H60" s="372">
        <f t="shared" si="32"/>
        <v>0</v>
      </c>
      <c r="I60" s="391">
        <v>11.562793839978195</v>
      </c>
      <c r="J60" s="372">
        <f t="shared" si="33"/>
        <v>11.562793839978195</v>
      </c>
      <c r="K60" s="434">
        <f>係数表!AL60</f>
        <v>0.30295995793823222</v>
      </c>
      <c r="L60" s="372">
        <f t="shared" si="9"/>
        <v>0</v>
      </c>
      <c r="M60" s="372">
        <f t="shared" si="10"/>
        <v>3.5030635354082444</v>
      </c>
      <c r="N60" s="372">
        <f t="shared" si="11"/>
        <v>3.5030635354082444</v>
      </c>
      <c r="O60" s="432">
        <f>賃金!I56</f>
        <v>0.12437868561607983</v>
      </c>
      <c r="P60" s="373">
        <f t="shared" si="12"/>
        <v>0</v>
      </c>
      <c r="Q60" s="373">
        <f t="shared" si="13"/>
        <v>1.4381650998661923</v>
      </c>
      <c r="R60" s="372">
        <f t="shared" si="34"/>
        <v>1.4381650998661923</v>
      </c>
      <c r="S60" s="374"/>
      <c r="T60" s="375">
        <f>+S$7*係数表!AR60</f>
        <v>44.142178241395811</v>
      </c>
      <c r="U60" s="376">
        <f t="shared" si="23"/>
        <v>55.704972081374009</v>
      </c>
      <c r="V60" s="371">
        <f t="shared" si="24"/>
        <v>13.373312463315225</v>
      </c>
      <c r="W60" s="371">
        <f t="shared" si="25"/>
        <v>16.876375998723471</v>
      </c>
      <c r="X60" s="371">
        <f t="shared" si="26"/>
        <v>5.4903461098955288</v>
      </c>
      <c r="Y60" s="371">
        <f t="shared" si="27"/>
        <v>6.9285112097617221</v>
      </c>
      <c r="Z60" s="448">
        <f>係数表!E60</f>
        <v>2.637140818907413E-2</v>
      </c>
      <c r="AA60" s="377">
        <f t="shared" si="28"/>
        <v>0</v>
      </c>
      <c r="AB60" s="377">
        <f t="shared" si="29"/>
        <v>0.30492715616017685</v>
      </c>
      <c r="AC60" s="377">
        <f t="shared" si="14"/>
        <v>1.1640914007587153</v>
      </c>
      <c r="AD60" s="377">
        <f t="shared" si="15"/>
        <v>1.4690185569188923</v>
      </c>
      <c r="AE60" s="448">
        <f>係数表!F60</f>
        <v>2.5612860339180907E-2</v>
      </c>
      <c r="AF60" s="377">
        <f t="shared" si="30"/>
        <v>0</v>
      </c>
      <c r="AG60" s="377">
        <f t="shared" si="31"/>
        <v>0.29615622375410278</v>
      </c>
      <c r="AH60" s="377">
        <f t="shared" si="16"/>
        <v>1.1306074463641012</v>
      </c>
      <c r="AI60" s="377">
        <f t="shared" si="17"/>
        <v>1.426763670118204</v>
      </c>
      <c r="AK60" s="650">
        <f>係数表!AZ60</f>
        <v>0.3168732153125417</v>
      </c>
      <c r="AL60" s="651">
        <f>係数表!BA60</f>
        <v>1.8463986009481907E-2</v>
      </c>
      <c r="AM60" s="652">
        <f t="shared" si="18"/>
        <v>17.651413612320351</v>
      </c>
      <c r="AN60" s="481">
        <f t="shared" si="19"/>
        <v>1.0285358251690699</v>
      </c>
    </row>
    <row r="61" spans="1:40" x14ac:dyDescent="0.2">
      <c r="A61" s="491">
        <v>55</v>
      </c>
      <c r="B61" s="228" t="s">
        <v>343</v>
      </c>
      <c r="C61" s="222" t="s">
        <v>344</v>
      </c>
      <c r="D61" s="380"/>
      <c r="E61" s="387">
        <f>'(建設)投入分析'!BX61</f>
        <v>0</v>
      </c>
      <c r="F61" s="371">
        <f>'(建設)投入分析'!BW61</f>
        <v>0</v>
      </c>
      <c r="G61" s="389">
        <f>係数表!D61</f>
        <v>0.84861439895671431</v>
      </c>
      <c r="H61" s="372">
        <f t="shared" si="32"/>
        <v>0</v>
      </c>
      <c r="I61" s="391">
        <v>0</v>
      </c>
      <c r="J61" s="372">
        <f t="shared" si="33"/>
        <v>0</v>
      </c>
      <c r="K61" s="434">
        <f>係数表!AL61</f>
        <v>0.1485212563559366</v>
      </c>
      <c r="L61" s="372">
        <f t="shared" si="9"/>
        <v>0</v>
      </c>
      <c r="M61" s="372">
        <f t="shared" si="10"/>
        <v>0</v>
      </c>
      <c r="N61" s="372">
        <f t="shared" si="11"/>
        <v>0</v>
      </c>
      <c r="O61" s="432">
        <f>賃金!I57</f>
        <v>6.5422805173197762E-2</v>
      </c>
      <c r="P61" s="373">
        <f t="shared" si="12"/>
        <v>0</v>
      </c>
      <c r="Q61" s="373">
        <f t="shared" si="13"/>
        <v>0</v>
      </c>
      <c r="R61" s="372">
        <f t="shared" si="34"/>
        <v>0</v>
      </c>
      <c r="S61" s="374"/>
      <c r="T61" s="375">
        <f>+S$7*係数表!AR61</f>
        <v>905.67135559092026</v>
      </c>
      <c r="U61" s="376">
        <f t="shared" si="23"/>
        <v>905.67135559092026</v>
      </c>
      <c r="V61" s="371">
        <f t="shared" si="24"/>
        <v>134.51144757794768</v>
      </c>
      <c r="W61" s="371">
        <f t="shared" si="25"/>
        <v>134.51144757794768</v>
      </c>
      <c r="X61" s="371">
        <f t="shared" si="26"/>
        <v>59.251560647770688</v>
      </c>
      <c r="Y61" s="371">
        <f t="shared" si="27"/>
        <v>59.251560647770688</v>
      </c>
      <c r="Z61" s="448">
        <f>係数表!E61</f>
        <v>1.0274349457301463E-2</v>
      </c>
      <c r="AA61" s="377">
        <f t="shared" si="28"/>
        <v>0</v>
      </c>
      <c r="AB61" s="377">
        <f t="shared" si="29"/>
        <v>0</v>
      </c>
      <c r="AC61" s="377">
        <f t="shared" si="14"/>
        <v>9.3051840008090512</v>
      </c>
      <c r="AD61" s="377">
        <f t="shared" si="15"/>
        <v>9.3051840008090512</v>
      </c>
      <c r="AE61" s="448">
        <f>係数表!F61</f>
        <v>1.0268951193466163E-2</v>
      </c>
      <c r="AF61" s="377">
        <f t="shared" si="30"/>
        <v>0</v>
      </c>
      <c r="AG61" s="377">
        <f t="shared" si="31"/>
        <v>0</v>
      </c>
      <c r="AH61" s="377">
        <f t="shared" si="16"/>
        <v>9.3002949478834989</v>
      </c>
      <c r="AI61" s="377">
        <f t="shared" si="17"/>
        <v>9.3002949478834989</v>
      </c>
      <c r="AK61" s="650">
        <f>係数表!AZ61</f>
        <v>0.48321442729663883</v>
      </c>
      <c r="AL61" s="651">
        <f>係数表!BA61</f>
        <v>2.6085039194796877E-2</v>
      </c>
      <c r="AM61" s="652">
        <f t="shared" si="18"/>
        <v>437.63346541083706</v>
      </c>
      <c r="AN61" s="481">
        <f t="shared" si="19"/>
        <v>23.624472808193975</v>
      </c>
    </row>
    <row r="62" spans="1:40" x14ac:dyDescent="0.2">
      <c r="A62" s="491">
        <v>56</v>
      </c>
      <c r="B62" s="228" t="s">
        <v>345</v>
      </c>
      <c r="C62" s="222" t="s">
        <v>346</v>
      </c>
      <c r="D62" s="380"/>
      <c r="E62" s="387">
        <f>'(建設)投入分析'!BX62</f>
        <v>0</v>
      </c>
      <c r="F62" s="371">
        <f>'(建設)投入分析'!BW62</f>
        <v>0</v>
      </c>
      <c r="G62" s="389">
        <f>係数表!D62</f>
        <v>0.92774164889648303</v>
      </c>
      <c r="H62" s="372">
        <f t="shared" si="32"/>
        <v>0</v>
      </c>
      <c r="I62" s="391">
        <v>15.22063523846143</v>
      </c>
      <c r="J62" s="372">
        <f t="shared" si="33"/>
        <v>15.22063523846143</v>
      </c>
      <c r="K62" s="434">
        <f>係数表!AL62</f>
        <v>0.21400799501535156</v>
      </c>
      <c r="L62" s="372">
        <f t="shared" si="9"/>
        <v>0</v>
      </c>
      <c r="M62" s="372">
        <f t="shared" si="10"/>
        <v>3.2573376302431378</v>
      </c>
      <c r="N62" s="372">
        <f t="shared" si="11"/>
        <v>3.2573376302431378</v>
      </c>
      <c r="O62" s="432">
        <f>賃金!I58</f>
        <v>8.6917882536297356E-2</v>
      </c>
      <c r="P62" s="373">
        <f t="shared" si="12"/>
        <v>0</v>
      </c>
      <c r="Q62" s="373">
        <f t="shared" si="13"/>
        <v>1.3229453857844189</v>
      </c>
      <c r="R62" s="372">
        <f t="shared" si="34"/>
        <v>1.3229453857844189</v>
      </c>
      <c r="S62" s="374"/>
      <c r="T62" s="375">
        <f>+S$7*係数表!AR62</f>
        <v>73.57286718487309</v>
      </c>
      <c r="U62" s="376">
        <f t="shared" si="23"/>
        <v>88.793502423334516</v>
      </c>
      <c r="V62" s="371">
        <f t="shared" si="24"/>
        <v>15.745181793765443</v>
      </c>
      <c r="W62" s="371">
        <f t="shared" si="25"/>
        <v>19.002519424008579</v>
      </c>
      <c r="X62" s="371">
        <f t="shared" si="26"/>
        <v>6.3947978278334059</v>
      </c>
      <c r="Y62" s="371">
        <f t="shared" si="27"/>
        <v>7.7177432136178243</v>
      </c>
      <c r="Z62" s="448">
        <f>係数表!E62</f>
        <v>1.810344685360565E-2</v>
      </c>
      <c r="AA62" s="377">
        <f t="shared" si="28"/>
        <v>0</v>
      </c>
      <c r="AB62" s="377">
        <f t="shared" si="29"/>
        <v>0.27554596111760388</v>
      </c>
      <c r="AC62" s="377">
        <f t="shared" si="14"/>
        <v>1.331922490948737</v>
      </c>
      <c r="AD62" s="377">
        <f t="shared" si="15"/>
        <v>1.6074684520663409</v>
      </c>
      <c r="AE62" s="448">
        <f>係数表!F62</f>
        <v>1.7838926122824509E-2</v>
      </c>
      <c r="AF62" s="377">
        <f t="shared" si="30"/>
        <v>0</v>
      </c>
      <c r="AG62" s="377">
        <f t="shared" si="31"/>
        <v>0.27151978756137285</v>
      </c>
      <c r="AH62" s="377">
        <f t="shared" si="16"/>
        <v>1.3124609423553306</v>
      </c>
      <c r="AI62" s="377">
        <f t="shared" si="17"/>
        <v>1.5839807299167035</v>
      </c>
      <c r="AK62" s="650">
        <f>係数表!AZ62</f>
        <v>1.2027285251604833</v>
      </c>
      <c r="AL62" s="651">
        <f>係数表!BA62</f>
        <v>6.2436437811952114E-2</v>
      </c>
      <c r="AM62" s="652">
        <f t="shared" si="18"/>
        <v>106.79447821345093</v>
      </c>
      <c r="AN62" s="481">
        <f t="shared" si="19"/>
        <v>5.5439499921599449</v>
      </c>
    </row>
    <row r="63" spans="1:40" x14ac:dyDescent="0.2">
      <c r="A63" s="491">
        <v>57</v>
      </c>
      <c r="B63" s="228" t="s">
        <v>347</v>
      </c>
      <c r="C63" s="222" t="s">
        <v>225</v>
      </c>
      <c r="D63" s="380"/>
      <c r="E63" s="387">
        <f>'(建設)投入分析'!BX63</f>
        <v>0</v>
      </c>
      <c r="F63" s="371">
        <f>'(建設)投入分析'!BW63</f>
        <v>0</v>
      </c>
      <c r="G63" s="389">
        <f>係数表!D63</f>
        <v>0.94575226836790138</v>
      </c>
      <c r="H63" s="372">
        <f t="shared" si="32"/>
        <v>0</v>
      </c>
      <c r="I63" s="391">
        <v>920.51702136974268</v>
      </c>
      <c r="J63" s="372">
        <f t="shared" si="33"/>
        <v>920.51702136974268</v>
      </c>
      <c r="K63" s="434">
        <f>係数表!AL63</f>
        <v>0.26033977069136499</v>
      </c>
      <c r="L63" s="372">
        <f t="shared" si="9"/>
        <v>0</v>
      </c>
      <c r="M63" s="372">
        <f t="shared" si="10"/>
        <v>239.64719026089713</v>
      </c>
      <c r="N63" s="372">
        <f t="shared" si="11"/>
        <v>239.64719026089713</v>
      </c>
      <c r="O63" s="432">
        <f>賃金!I59</f>
        <v>0.15790601107955365</v>
      </c>
      <c r="P63" s="373">
        <f t="shared" si="12"/>
        <v>0</v>
      </c>
      <c r="Q63" s="373">
        <f t="shared" si="13"/>
        <v>145.35517097532832</v>
      </c>
      <c r="R63" s="372">
        <f t="shared" si="34"/>
        <v>145.35517097532832</v>
      </c>
      <c r="S63" s="374"/>
      <c r="T63" s="375">
        <f>+S$7*係数表!AR63</f>
        <v>1044.5616514050087</v>
      </c>
      <c r="U63" s="376">
        <f t="shared" si="23"/>
        <v>1965.0786727747513</v>
      </c>
      <c r="V63" s="371">
        <f t="shared" si="24"/>
        <v>271.9409407997735</v>
      </c>
      <c r="W63" s="371">
        <f t="shared" si="25"/>
        <v>511.58813106067061</v>
      </c>
      <c r="X63" s="371">
        <f t="shared" si="26"/>
        <v>164.94256370003615</v>
      </c>
      <c r="Y63" s="371">
        <f t="shared" si="27"/>
        <v>310.2977346753645</v>
      </c>
      <c r="Z63" s="448">
        <f>係数表!E63</f>
        <v>3.3491366929231825E-2</v>
      </c>
      <c r="AA63" s="377">
        <f t="shared" si="28"/>
        <v>0</v>
      </c>
      <c r="AB63" s="377">
        <f t="shared" si="29"/>
        <v>30.829373327297585</v>
      </c>
      <c r="AC63" s="377">
        <f t="shared" si="14"/>
        <v>34.983797547409488</v>
      </c>
      <c r="AD63" s="377">
        <f t="shared" si="15"/>
        <v>65.813170874707069</v>
      </c>
      <c r="AE63" s="448">
        <f>係数表!F63</f>
        <v>3.2301264537135256E-2</v>
      </c>
      <c r="AF63" s="377">
        <f t="shared" si="30"/>
        <v>0</v>
      </c>
      <c r="AG63" s="377">
        <f t="shared" si="31"/>
        <v>29.733863818199847</v>
      </c>
      <c r="AH63" s="377">
        <f t="shared" si="16"/>
        <v>33.740662227380042</v>
      </c>
      <c r="AI63" s="377">
        <f t="shared" si="17"/>
        <v>63.474526045579893</v>
      </c>
      <c r="AK63" s="650">
        <f>係数表!AZ63</f>
        <v>1.0838327984680747</v>
      </c>
      <c r="AL63" s="651">
        <f>係数表!BA63</f>
        <v>5.8776356241397591E-2</v>
      </c>
      <c r="AM63" s="652">
        <f t="shared" si="18"/>
        <v>2129.8167171233886</v>
      </c>
      <c r="AN63" s="481">
        <f t="shared" si="19"/>
        <v>115.50016411338154</v>
      </c>
    </row>
    <row r="64" spans="1:40" x14ac:dyDescent="0.2">
      <c r="A64" s="491">
        <v>58</v>
      </c>
      <c r="B64" s="228" t="s">
        <v>348</v>
      </c>
      <c r="C64" s="222" t="s">
        <v>226</v>
      </c>
      <c r="D64" s="380"/>
      <c r="E64" s="387">
        <f>'(建設)投入分析'!BX64</f>
        <v>0</v>
      </c>
      <c r="F64" s="371">
        <f>'(建設)投入分析'!BW64</f>
        <v>0</v>
      </c>
      <c r="G64" s="389">
        <f>係数表!D64</f>
        <v>0.91992255369651954</v>
      </c>
      <c r="H64" s="372">
        <f t="shared" si="32"/>
        <v>0</v>
      </c>
      <c r="I64" s="391">
        <v>19.911385419180437</v>
      </c>
      <c r="J64" s="372">
        <f t="shared" si="33"/>
        <v>19.911385419180437</v>
      </c>
      <c r="K64" s="434">
        <f>係数表!AL64</f>
        <v>0.30081218431702955</v>
      </c>
      <c r="L64" s="372">
        <f t="shared" si="9"/>
        <v>0</v>
      </c>
      <c r="M64" s="372">
        <f t="shared" si="10"/>
        <v>5.9895873407219202</v>
      </c>
      <c r="N64" s="372">
        <f t="shared" si="11"/>
        <v>5.9895873407219202</v>
      </c>
      <c r="O64" s="432">
        <f>賃金!I60</f>
        <v>0.15246781402721138</v>
      </c>
      <c r="P64" s="373">
        <f t="shared" si="12"/>
        <v>0</v>
      </c>
      <c r="Q64" s="373">
        <f t="shared" si="13"/>
        <v>3.0358454091157312</v>
      </c>
      <c r="R64" s="372">
        <f t="shared" si="34"/>
        <v>3.0358454091157312</v>
      </c>
      <c r="S64" s="374"/>
      <c r="T64" s="375">
        <f>+S$7*係数表!AR64</f>
        <v>16.92317826174369</v>
      </c>
      <c r="U64" s="376">
        <f t="shared" si="23"/>
        <v>36.834563680924127</v>
      </c>
      <c r="V64" s="371">
        <f t="shared" si="24"/>
        <v>5.0906982185015908</v>
      </c>
      <c r="W64" s="371">
        <f t="shared" si="25"/>
        <v>11.080285559223512</v>
      </c>
      <c r="X64" s="371">
        <f t="shared" si="26"/>
        <v>2.5802399959608833</v>
      </c>
      <c r="Y64" s="371">
        <f t="shared" si="27"/>
        <v>5.616085405076614</v>
      </c>
      <c r="Z64" s="448">
        <f>係数表!E64</f>
        <v>3.6091235774054431E-2</v>
      </c>
      <c r="AA64" s="377">
        <f t="shared" si="28"/>
        <v>0</v>
      </c>
      <c r="AB64" s="377">
        <f t="shared" si="29"/>
        <v>0.71862650575171072</v>
      </c>
      <c r="AC64" s="377">
        <f t="shared" si="14"/>
        <v>0.61077841669094413</v>
      </c>
      <c r="AD64" s="377">
        <f t="shared" si="15"/>
        <v>1.329404922442655</v>
      </c>
      <c r="AE64" s="448">
        <f>係数表!F64</f>
        <v>3.2740048413705203E-2</v>
      </c>
      <c r="AF64" s="377">
        <f t="shared" si="30"/>
        <v>0</v>
      </c>
      <c r="AG64" s="377">
        <f t="shared" si="31"/>
        <v>0.6518997226079114</v>
      </c>
      <c r="AH64" s="377">
        <f t="shared" si="16"/>
        <v>0.55406567560325182</v>
      </c>
      <c r="AI64" s="377">
        <f t="shared" si="17"/>
        <v>1.2059653982111633</v>
      </c>
      <c r="AK64" s="650">
        <f>係数表!AZ64</f>
        <v>3.2890931221427855</v>
      </c>
      <c r="AL64" s="651">
        <f>係数表!BA64</f>
        <v>0.19468142508750136</v>
      </c>
      <c r="AM64" s="652">
        <f t="shared" si="18"/>
        <v>121.15231006005799</v>
      </c>
      <c r="AN64" s="481">
        <f t="shared" si="19"/>
        <v>7.1710053498786284</v>
      </c>
    </row>
    <row r="65" spans="1:40" x14ac:dyDescent="0.2">
      <c r="A65" s="491">
        <v>59</v>
      </c>
      <c r="B65" s="228" t="s">
        <v>349</v>
      </c>
      <c r="C65" s="222" t="s">
        <v>227</v>
      </c>
      <c r="D65" s="380"/>
      <c r="E65" s="387">
        <f>'(建設)投入分析'!BX65</f>
        <v>0</v>
      </c>
      <c r="F65" s="371">
        <f>'(建設)投入分析'!BW65</f>
        <v>0</v>
      </c>
      <c r="G65" s="389">
        <f>係数表!D65</f>
        <v>0.70172317630665815</v>
      </c>
      <c r="H65" s="372">
        <f t="shared" si="32"/>
        <v>0</v>
      </c>
      <c r="I65" s="391">
        <v>107.52941881880137</v>
      </c>
      <c r="J65" s="372">
        <f t="shared" si="33"/>
        <v>107.52941881880137</v>
      </c>
      <c r="K65" s="434">
        <f>係数表!AL65</f>
        <v>0.3452044146765878</v>
      </c>
      <c r="L65" s="372">
        <f t="shared" si="9"/>
        <v>0</v>
      </c>
      <c r="M65" s="372">
        <f t="shared" si="10"/>
        <v>37.119630083857992</v>
      </c>
      <c r="N65" s="372">
        <f t="shared" si="11"/>
        <v>37.119630083857992</v>
      </c>
      <c r="O65" s="432">
        <f>賃金!I61</f>
        <v>0.15589091779994785</v>
      </c>
      <c r="P65" s="373">
        <f t="shared" si="12"/>
        <v>0</v>
      </c>
      <c r="Q65" s="373">
        <f t="shared" si="13"/>
        <v>16.762859790157929</v>
      </c>
      <c r="R65" s="372">
        <f t="shared" si="34"/>
        <v>16.762859790157929</v>
      </c>
      <c r="S65" s="374"/>
      <c r="T65" s="375">
        <f>+S$7*係数表!AR65</f>
        <v>103.46935082657041</v>
      </c>
      <c r="U65" s="376">
        <f t="shared" si="23"/>
        <v>210.99876964537179</v>
      </c>
      <c r="V65" s="371">
        <f t="shared" si="24"/>
        <v>35.718076689052751</v>
      </c>
      <c r="W65" s="371">
        <f t="shared" si="25"/>
        <v>72.837706772910749</v>
      </c>
      <c r="X65" s="371">
        <f t="shared" si="26"/>
        <v>16.129932064518854</v>
      </c>
      <c r="Y65" s="371">
        <f t="shared" si="27"/>
        <v>32.892791854676787</v>
      </c>
      <c r="Z65" s="448">
        <f>係数表!E65</f>
        <v>2.9697099368774304E-2</v>
      </c>
      <c r="AA65" s="377">
        <f t="shared" si="28"/>
        <v>0</v>
      </c>
      <c r="AB65" s="377">
        <f t="shared" si="29"/>
        <v>3.193311835728494</v>
      </c>
      <c r="AC65" s="377">
        <f t="shared" si="14"/>
        <v>3.0727395931192309</v>
      </c>
      <c r="AD65" s="377">
        <f t="shared" si="15"/>
        <v>6.2660514288477254</v>
      </c>
      <c r="AE65" s="448">
        <f>係数表!F65</f>
        <v>2.8035788892374548E-2</v>
      </c>
      <c r="AF65" s="377">
        <f t="shared" si="30"/>
        <v>0</v>
      </c>
      <c r="AG65" s="377">
        <f t="shared" si="31"/>
        <v>3.0146720857236424</v>
      </c>
      <c r="AH65" s="377">
        <f t="shared" si="16"/>
        <v>2.9008448766047676</v>
      </c>
      <c r="AI65" s="377">
        <f t="shared" si="17"/>
        <v>5.915516962328411</v>
      </c>
      <c r="AK65" s="650">
        <f>係数表!AZ65</f>
        <v>4.5182239436316944</v>
      </c>
      <c r="AL65" s="651">
        <f>係数表!BA65</f>
        <v>0.28251048866887524</v>
      </c>
      <c r="AM65" s="652">
        <f t="shared" si="18"/>
        <v>953.33969308854716</v>
      </c>
      <c r="AN65" s="481">
        <f t="shared" si="19"/>
        <v>59.609365521045426</v>
      </c>
    </row>
    <row r="66" spans="1:40" x14ac:dyDescent="0.2">
      <c r="A66" s="491">
        <v>60</v>
      </c>
      <c r="B66" s="228" t="s">
        <v>350</v>
      </c>
      <c r="C66" s="222" t="s">
        <v>0</v>
      </c>
      <c r="D66" s="380"/>
      <c r="E66" s="387">
        <f>'(建設)投入分析'!BX66</f>
        <v>2.0177384114348483E-3</v>
      </c>
      <c r="F66" s="371">
        <f>'(建設)投入分析'!BW66</f>
        <v>504.43460285871203</v>
      </c>
      <c r="G66" s="389">
        <f>係数表!D66</f>
        <v>0.63751343537066418</v>
      </c>
      <c r="H66" s="372">
        <f t="shared" si="32"/>
        <v>321.58383658829416</v>
      </c>
      <c r="I66" s="391">
        <v>538.14824316315025</v>
      </c>
      <c r="J66" s="372">
        <f t="shared" si="33"/>
        <v>538.14824316315025</v>
      </c>
      <c r="K66" s="434">
        <f>係数表!AL66</f>
        <v>0.43434449948361487</v>
      </c>
      <c r="L66" s="372">
        <f t="shared" si="9"/>
        <v>0</v>
      </c>
      <c r="M66" s="372">
        <f t="shared" si="10"/>
        <v>233.74172932468517</v>
      </c>
      <c r="N66" s="372">
        <f t="shared" si="11"/>
        <v>233.74172932468517</v>
      </c>
      <c r="O66" s="432">
        <f>賃金!I62</f>
        <v>0.22189987443296225</v>
      </c>
      <c r="P66" s="373">
        <f t="shared" si="12"/>
        <v>0</v>
      </c>
      <c r="Q66" s="373">
        <f t="shared" si="13"/>
        <v>119.41502758422227</v>
      </c>
      <c r="R66" s="372">
        <f t="shared" si="34"/>
        <v>119.41502758422227</v>
      </c>
      <c r="S66" s="374"/>
      <c r="T66" s="375">
        <f>+S$7*係数表!AR66</f>
        <v>261.68799792181022</v>
      </c>
      <c r="U66" s="376">
        <f t="shared" si="23"/>
        <v>799.83624108496042</v>
      </c>
      <c r="V66" s="371">
        <f t="shared" si="24"/>
        <v>113.66274247821791</v>
      </c>
      <c r="W66" s="371">
        <f t="shared" si="25"/>
        <v>347.40447180290306</v>
      </c>
      <c r="X66" s="371">
        <f t="shared" si="26"/>
        <v>58.068533879462976</v>
      </c>
      <c r="Y66" s="371">
        <f t="shared" si="27"/>
        <v>177.48356146368525</v>
      </c>
      <c r="Z66" s="448">
        <f>係数表!E66</f>
        <v>7.952274237953251E-2</v>
      </c>
      <c r="AA66" s="377">
        <f t="shared" si="28"/>
        <v>0</v>
      </c>
      <c r="AB66" s="377">
        <f t="shared" si="29"/>
        <v>42.795024103061216</v>
      </c>
      <c r="AC66" s="377">
        <f t="shared" si="14"/>
        <v>20.810147242551754</v>
      </c>
      <c r="AD66" s="377">
        <f t="shared" si="15"/>
        <v>63.605171345612966</v>
      </c>
      <c r="AE66" s="448">
        <f>係数表!F66</f>
        <v>5.3399426060904302E-2</v>
      </c>
      <c r="AF66" s="377">
        <f t="shared" si="30"/>
        <v>0</v>
      </c>
      <c r="AG66" s="377">
        <f t="shared" si="31"/>
        <v>28.736807320596192</v>
      </c>
      <c r="AH66" s="377">
        <f t="shared" si="16"/>
        <v>13.973988896051784</v>
      </c>
      <c r="AI66" s="377">
        <f t="shared" si="17"/>
        <v>42.710796216647971</v>
      </c>
      <c r="AK66" s="650">
        <f>係数表!AZ66</f>
        <v>0.4763214453056876</v>
      </c>
      <c r="AL66" s="651">
        <f>係数表!BA66</f>
        <v>2.8589949237763101E-2</v>
      </c>
      <c r="AM66" s="652">
        <f t="shared" si="18"/>
        <v>380.97915436145672</v>
      </c>
      <c r="AN66" s="481">
        <f t="shared" si="19"/>
        <v>22.867277531142268</v>
      </c>
    </row>
    <row r="67" spans="1:40" x14ac:dyDescent="0.2">
      <c r="A67" s="491">
        <v>61</v>
      </c>
      <c r="B67" s="228" t="s">
        <v>351</v>
      </c>
      <c r="C67" s="222" t="s">
        <v>352</v>
      </c>
      <c r="D67" s="380"/>
      <c r="E67" s="387">
        <f>'(建設)投入分析'!BX67</f>
        <v>1.0883437329207425E-5</v>
      </c>
      <c r="F67" s="371">
        <f>'(建設)投入分析'!BW67</f>
        <v>2.7208593323018562</v>
      </c>
      <c r="G67" s="389">
        <f>係数表!D67</f>
        <v>1</v>
      </c>
      <c r="H67" s="372">
        <f t="shared" si="32"/>
        <v>2.7208593323018562</v>
      </c>
      <c r="I67" s="391">
        <v>442.12519361174998</v>
      </c>
      <c r="J67" s="372">
        <f t="shared" si="33"/>
        <v>442.12519361174998</v>
      </c>
      <c r="K67" s="434">
        <f>係数表!AL67</f>
        <v>0.17661822393163701</v>
      </c>
      <c r="L67" s="372">
        <f t="shared" si="9"/>
        <v>0</v>
      </c>
      <c r="M67" s="372">
        <f t="shared" si="10"/>
        <v>78.087366451138422</v>
      </c>
      <c r="N67" s="372">
        <f t="shared" si="11"/>
        <v>78.087366451138422</v>
      </c>
      <c r="O67" s="432">
        <f>賃金!I63</f>
        <v>0.21368900048446379</v>
      </c>
      <c r="P67" s="373">
        <f t="shared" si="12"/>
        <v>0</v>
      </c>
      <c r="Q67" s="373">
        <f t="shared" si="13"/>
        <v>94.477290711894895</v>
      </c>
      <c r="R67" s="372">
        <f t="shared" si="34"/>
        <v>94.477290711894895</v>
      </c>
      <c r="S67" s="374"/>
      <c r="T67" s="375">
        <f>+S$7*係数表!AR67</f>
        <v>56.833772174162213</v>
      </c>
      <c r="U67" s="376">
        <f t="shared" si="23"/>
        <v>498.9589657859122</v>
      </c>
      <c r="V67" s="371">
        <f t="shared" si="24"/>
        <v>10.037879900735822</v>
      </c>
      <c r="W67" s="371">
        <f t="shared" si="25"/>
        <v>88.125246351874253</v>
      </c>
      <c r="X67" s="371">
        <f t="shared" si="26"/>
        <v>12.144751969658454</v>
      </c>
      <c r="Y67" s="371">
        <f t="shared" si="27"/>
        <v>106.62204268155334</v>
      </c>
      <c r="Z67" s="448">
        <f>係数表!E67</f>
        <v>6.7816183715673328E-2</v>
      </c>
      <c r="AA67" s="377">
        <f t="shared" si="28"/>
        <v>0</v>
      </c>
      <c r="AB67" s="377">
        <f t="shared" si="29"/>
        <v>29.983243355302076</v>
      </c>
      <c r="AC67" s="377">
        <f t="shared" si="14"/>
        <v>3.8542495350177073</v>
      </c>
      <c r="AD67" s="377">
        <f t="shared" si="15"/>
        <v>33.837492890319787</v>
      </c>
      <c r="AE67" s="448">
        <f>係数表!F67</f>
        <v>4.6931747470781805E-2</v>
      </c>
      <c r="AF67" s="377">
        <f t="shared" si="30"/>
        <v>0</v>
      </c>
      <c r="AG67" s="377">
        <f t="shared" si="31"/>
        <v>20.749707937057163</v>
      </c>
      <c r="AH67" s="377">
        <f t="shared" si="16"/>
        <v>2.6673082434897268</v>
      </c>
      <c r="AI67" s="377">
        <f t="shared" si="17"/>
        <v>23.417016180546891</v>
      </c>
      <c r="AK67" s="650">
        <f>係数表!AZ67</f>
        <v>3.7926641498451636</v>
      </c>
      <c r="AL67" s="651">
        <f>係数表!BA67</f>
        <v>0.2584232505374936</v>
      </c>
      <c r="AM67" s="652">
        <f t="shared" si="18"/>
        <v>1892.3837817800488</v>
      </c>
      <c r="AN67" s="481">
        <f t="shared" si="19"/>
        <v>128.94259782322149</v>
      </c>
    </row>
    <row r="68" spans="1:40" x14ac:dyDescent="0.2">
      <c r="A68" s="491">
        <v>62</v>
      </c>
      <c r="B68" s="228" t="s">
        <v>353</v>
      </c>
      <c r="C68" s="222" t="s">
        <v>228</v>
      </c>
      <c r="D68" s="381">
        <f>+入力1!I8</f>
        <v>98478</v>
      </c>
      <c r="E68" s="387">
        <f>'(建設)投入分析'!BX68</f>
        <v>0</v>
      </c>
      <c r="F68" s="371">
        <f>'(建設)投入分析'!BW68</f>
        <v>0</v>
      </c>
      <c r="G68" s="389">
        <f>係数表!D68</f>
        <v>1</v>
      </c>
      <c r="H68" s="372">
        <f t="shared" si="32"/>
        <v>0</v>
      </c>
      <c r="I68" s="391">
        <v>0</v>
      </c>
      <c r="J68" s="372">
        <f t="shared" si="33"/>
        <v>98478</v>
      </c>
      <c r="K68" s="434">
        <f>係数表!AL68</f>
        <v>0.47314611488187613</v>
      </c>
      <c r="L68" s="372">
        <f t="shared" si="9"/>
        <v>46594.483101337399</v>
      </c>
      <c r="M68" s="372">
        <f t="shared" si="10"/>
        <v>0</v>
      </c>
      <c r="N68" s="372">
        <f t="shared" si="11"/>
        <v>46594.483101337399</v>
      </c>
      <c r="O68" s="432">
        <f>賃金!I64</f>
        <v>0.28621516503762084</v>
      </c>
      <c r="P68" s="373">
        <f t="shared" si="12"/>
        <v>28185.897022574827</v>
      </c>
      <c r="Q68" s="373">
        <f t="shared" si="13"/>
        <v>0</v>
      </c>
      <c r="R68" s="372">
        <f t="shared" si="34"/>
        <v>28185.897022574827</v>
      </c>
      <c r="S68" s="374"/>
      <c r="T68" s="375">
        <f>+S$7*係数表!AR68</f>
        <v>0</v>
      </c>
      <c r="U68" s="376">
        <f t="shared" si="23"/>
        <v>98478</v>
      </c>
      <c r="V68" s="371">
        <f t="shared" si="24"/>
        <v>0</v>
      </c>
      <c r="W68" s="371">
        <f t="shared" si="25"/>
        <v>46594.483101337399</v>
      </c>
      <c r="X68" s="371">
        <f t="shared" si="26"/>
        <v>0</v>
      </c>
      <c r="Y68" s="371">
        <f t="shared" si="27"/>
        <v>28185.897022574827</v>
      </c>
      <c r="Z68" s="448">
        <f>係数表!E68</f>
        <v>6.9265408364692124E-2</v>
      </c>
      <c r="AA68" s="377">
        <f t="shared" si="28"/>
        <v>6821.1188849381506</v>
      </c>
      <c r="AB68" s="377">
        <f t="shared" si="29"/>
        <v>0</v>
      </c>
      <c r="AC68" s="377">
        <f t="shared" si="14"/>
        <v>0</v>
      </c>
      <c r="AD68" s="377">
        <f t="shared" si="15"/>
        <v>6821.1188849381506</v>
      </c>
      <c r="AE68" s="448">
        <f>係数表!F68</f>
        <v>4.7815384071617985E-2</v>
      </c>
      <c r="AF68" s="377">
        <f t="shared" si="30"/>
        <v>4708.7633926047956</v>
      </c>
      <c r="AG68" s="377">
        <f t="shared" si="31"/>
        <v>0</v>
      </c>
      <c r="AH68" s="377">
        <f t="shared" si="16"/>
        <v>0</v>
      </c>
      <c r="AI68" s="377">
        <f t="shared" si="17"/>
        <v>4708.7633926047956</v>
      </c>
      <c r="AK68" s="650">
        <f>係数表!AZ68</f>
        <v>0.39492826633521561</v>
      </c>
      <c r="AL68" s="651">
        <f>係数表!BA68</f>
        <v>2.6020082817160114E-2</v>
      </c>
      <c r="AM68" s="652">
        <f t="shared" si="18"/>
        <v>38891.745812159359</v>
      </c>
      <c r="AN68" s="481">
        <f t="shared" si="19"/>
        <v>2562.4057156682939</v>
      </c>
    </row>
    <row r="69" spans="1:40" x14ac:dyDescent="0.2">
      <c r="A69" s="491">
        <v>63</v>
      </c>
      <c r="B69" s="228" t="s">
        <v>354</v>
      </c>
      <c r="C69" s="222" t="s">
        <v>229</v>
      </c>
      <c r="D69" s="380"/>
      <c r="E69" s="387">
        <f>'(建設)投入分析'!BX69</f>
        <v>5.9055497098737468E-4</v>
      </c>
      <c r="F69" s="371">
        <f>'(建設)投入分析'!BW69</f>
        <v>147.63874274684366</v>
      </c>
      <c r="G69" s="389">
        <f>係数表!D69</f>
        <v>1</v>
      </c>
      <c r="H69" s="372">
        <f t="shared" si="32"/>
        <v>147.63874274684366</v>
      </c>
      <c r="I69" s="391">
        <v>1103.9144357730772</v>
      </c>
      <c r="J69" s="372">
        <f t="shared" si="33"/>
        <v>1103.9144357730772</v>
      </c>
      <c r="K69" s="434">
        <f>係数表!AL69</f>
        <v>0.47979517654129955</v>
      </c>
      <c r="L69" s="372">
        <f t="shared" si="9"/>
        <v>0</v>
      </c>
      <c r="M69" s="372">
        <f t="shared" si="10"/>
        <v>529.65282159823266</v>
      </c>
      <c r="N69" s="372">
        <f t="shared" si="11"/>
        <v>529.65282159823266</v>
      </c>
      <c r="O69" s="432">
        <f>賃金!I65</f>
        <v>0.29990460187243712</v>
      </c>
      <c r="P69" s="373">
        <f t="shared" si="12"/>
        <v>0</v>
      </c>
      <c r="Q69" s="373">
        <f t="shared" si="13"/>
        <v>331.06901936176075</v>
      </c>
      <c r="R69" s="372">
        <f t="shared" si="34"/>
        <v>331.06901936176075</v>
      </c>
      <c r="S69" s="374"/>
      <c r="T69" s="375">
        <f>+S$7*係数表!AR69</f>
        <v>574.04874737584589</v>
      </c>
      <c r="U69" s="376">
        <f t="shared" si="23"/>
        <v>1677.9631831489232</v>
      </c>
      <c r="V69" s="371">
        <f t="shared" si="24"/>
        <v>275.42582009050585</v>
      </c>
      <c r="W69" s="371">
        <f t="shared" si="25"/>
        <v>805.07864168873857</v>
      </c>
      <c r="X69" s="371">
        <f t="shared" si="26"/>
        <v>172.1598610371243</v>
      </c>
      <c r="Y69" s="371">
        <f t="shared" si="27"/>
        <v>503.22888039888511</v>
      </c>
      <c r="Z69" s="448">
        <f>係数表!E69</f>
        <v>7.4921000338309965E-2</v>
      </c>
      <c r="AA69" s="377">
        <f t="shared" si="28"/>
        <v>0</v>
      </c>
      <c r="AB69" s="377">
        <f t="shared" si="29"/>
        <v>82.706373816019976</v>
      </c>
      <c r="AC69" s="377">
        <f t="shared" si="14"/>
        <v>43.008306396352161</v>
      </c>
      <c r="AD69" s="377">
        <f t="shared" si="15"/>
        <v>125.71468021237214</v>
      </c>
      <c r="AE69" s="448">
        <f>係数表!F69</f>
        <v>4.9722158671433377E-2</v>
      </c>
      <c r="AF69" s="377">
        <f t="shared" si="30"/>
        <v>0</v>
      </c>
      <c r="AG69" s="377">
        <f t="shared" si="31"/>
        <v>54.889008735194793</v>
      </c>
      <c r="AH69" s="377">
        <f t="shared" si="16"/>
        <v>28.542942902159382</v>
      </c>
      <c r="AI69" s="377">
        <f t="shared" si="17"/>
        <v>83.431951637354189</v>
      </c>
      <c r="AK69" s="650">
        <f>係数表!AZ69</f>
        <v>0.83859814326553905</v>
      </c>
      <c r="AL69" s="651">
        <f>係数表!BA69</f>
        <v>5.6393983189460151E-2</v>
      </c>
      <c r="AM69" s="652">
        <f t="shared" si="18"/>
        <v>1407.1368098566206</v>
      </c>
      <c r="AN69" s="481">
        <f t="shared" si="19"/>
        <v>94.627027543033421</v>
      </c>
    </row>
    <row r="70" spans="1:40" x14ac:dyDescent="0.2">
      <c r="A70" s="491">
        <v>64</v>
      </c>
      <c r="B70" s="228" t="s">
        <v>355</v>
      </c>
      <c r="C70" s="222" t="s">
        <v>356</v>
      </c>
      <c r="D70" s="381">
        <f>+入力1!I37</f>
        <v>48479</v>
      </c>
      <c r="E70" s="387">
        <f>'(建設)投入分析'!BX70</f>
        <v>0</v>
      </c>
      <c r="F70" s="371">
        <f>'(建設)投入分析'!BW70</f>
        <v>0</v>
      </c>
      <c r="G70" s="389">
        <f>係数表!D70</f>
        <v>1</v>
      </c>
      <c r="H70" s="372">
        <f t="shared" si="32"/>
        <v>0</v>
      </c>
      <c r="I70" s="391">
        <v>0</v>
      </c>
      <c r="J70" s="372">
        <f t="shared" si="33"/>
        <v>48479</v>
      </c>
      <c r="K70" s="434">
        <f>係数表!AL70</f>
        <v>0.4990605847007995</v>
      </c>
      <c r="L70" s="372">
        <f t="shared" si="9"/>
        <v>24193.958085710059</v>
      </c>
      <c r="M70" s="372">
        <f t="shared" si="10"/>
        <v>0</v>
      </c>
      <c r="N70" s="372">
        <f t="shared" si="11"/>
        <v>24193.958085710059</v>
      </c>
      <c r="O70" s="432">
        <f>賃金!I66</f>
        <v>0.28972083902283252</v>
      </c>
      <c r="P70" s="373">
        <f t="shared" si="12"/>
        <v>14045.376554987897</v>
      </c>
      <c r="Q70" s="373">
        <f t="shared" si="13"/>
        <v>0</v>
      </c>
      <c r="R70" s="372">
        <f t="shared" si="34"/>
        <v>14045.376554987897</v>
      </c>
      <c r="S70" s="374"/>
      <c r="T70" s="375">
        <f>+S$7*係数表!AR70</f>
        <v>0</v>
      </c>
      <c r="U70" s="376">
        <f t="shared" si="23"/>
        <v>48479</v>
      </c>
      <c r="V70" s="371">
        <f t="shared" si="24"/>
        <v>0</v>
      </c>
      <c r="W70" s="371">
        <f t="shared" si="25"/>
        <v>24193.958085710059</v>
      </c>
      <c r="X70" s="371">
        <f t="shared" si="26"/>
        <v>0</v>
      </c>
      <c r="Y70" s="371">
        <f t="shared" si="27"/>
        <v>14045.376554987897</v>
      </c>
      <c r="Z70" s="448">
        <f>係数表!E70</f>
        <v>7.5968955292549031E-2</v>
      </c>
      <c r="AA70" s="377">
        <f t="shared" si="28"/>
        <v>3682.8989836274845</v>
      </c>
      <c r="AB70" s="377">
        <f t="shared" si="29"/>
        <v>0</v>
      </c>
      <c r="AC70" s="377">
        <f t="shared" si="14"/>
        <v>0</v>
      </c>
      <c r="AD70" s="377">
        <f t="shared" si="15"/>
        <v>3682.8989836274845</v>
      </c>
      <c r="AE70" s="448">
        <f>係数表!F70</f>
        <v>5.0000094588515363E-2</v>
      </c>
      <c r="AF70" s="377">
        <f t="shared" si="30"/>
        <v>2423.9545855566362</v>
      </c>
      <c r="AG70" s="377">
        <f t="shared" si="31"/>
        <v>0</v>
      </c>
      <c r="AH70" s="377">
        <f t="shared" si="16"/>
        <v>0</v>
      </c>
      <c r="AI70" s="377">
        <f t="shared" si="17"/>
        <v>2423.9545855566362</v>
      </c>
      <c r="AK70" s="650">
        <f>係数表!AZ70</f>
        <v>2.7959930507883151</v>
      </c>
      <c r="AL70" s="651">
        <f>係数表!BA70</f>
        <v>0.19164427331315068</v>
      </c>
      <c r="AM70" s="652">
        <f t="shared" si="18"/>
        <v>135546.94710916674</v>
      </c>
      <c r="AN70" s="481">
        <f t="shared" si="19"/>
        <v>9290.7227259482315</v>
      </c>
    </row>
    <row r="71" spans="1:40" x14ac:dyDescent="0.2">
      <c r="A71" s="491">
        <v>65</v>
      </c>
      <c r="B71" s="228" t="s">
        <v>357</v>
      </c>
      <c r="C71" s="222" t="s">
        <v>358</v>
      </c>
      <c r="D71" s="381">
        <f>+入力1!I71</f>
        <v>103043</v>
      </c>
      <c r="E71" s="387">
        <f>'(建設)投入分析'!BX71</f>
        <v>0</v>
      </c>
      <c r="F71" s="371">
        <f>'(建設)投入分析'!BW71</f>
        <v>0</v>
      </c>
      <c r="G71" s="389">
        <f>係数表!D71</f>
        <v>1</v>
      </c>
      <c r="H71" s="372">
        <f t="shared" si="32"/>
        <v>0</v>
      </c>
      <c r="I71" s="391">
        <v>0</v>
      </c>
      <c r="J71" s="372">
        <f t="shared" si="33"/>
        <v>103043</v>
      </c>
      <c r="K71" s="434">
        <f>係数表!AL71</f>
        <v>0.52806704783702196</v>
      </c>
      <c r="L71" s="372">
        <f t="shared" si="9"/>
        <v>54413.612810270257</v>
      </c>
      <c r="M71" s="372">
        <f t="shared" si="10"/>
        <v>0</v>
      </c>
      <c r="N71" s="372">
        <f t="shared" si="11"/>
        <v>54413.612810270257</v>
      </c>
      <c r="O71" s="432">
        <f>賃金!I67</f>
        <v>0.35412334376641291</v>
      </c>
      <c r="P71" s="373">
        <f t="shared" si="12"/>
        <v>36489.931711722485</v>
      </c>
      <c r="Q71" s="373">
        <f t="shared" si="13"/>
        <v>0</v>
      </c>
      <c r="R71" s="372">
        <f t="shared" si="34"/>
        <v>36489.931711722485</v>
      </c>
      <c r="S71" s="374"/>
      <c r="T71" s="375">
        <f>+S$7*係数表!AR71</f>
        <v>0</v>
      </c>
      <c r="U71" s="376">
        <f t="shared" ref="U71:U102" si="35">J71+T71</f>
        <v>103043</v>
      </c>
      <c r="V71" s="371">
        <f t="shared" ref="V71:V102" si="36">+T71*K71</f>
        <v>0</v>
      </c>
      <c r="W71" s="371">
        <f t="shared" ref="W71:W102" si="37">U71*K71</f>
        <v>54413.612810270257</v>
      </c>
      <c r="X71" s="371">
        <f t="shared" ref="X71:X102" si="38">+T71*O71</f>
        <v>0</v>
      </c>
      <c r="Y71" s="371">
        <f t="shared" ref="Y71:Y102" si="39">+O71*U71</f>
        <v>36489.931711722485</v>
      </c>
      <c r="Z71" s="448">
        <f>係数表!E71</f>
        <v>8.8570333616577915E-2</v>
      </c>
      <c r="AA71" s="377">
        <f t="shared" ref="AA71:AA102" si="40">+Z71*D71</f>
        <v>9126.5528868530382</v>
      </c>
      <c r="AB71" s="377">
        <f t="shared" ref="AB71:AB102" si="41">+Z71*I71</f>
        <v>0</v>
      </c>
      <c r="AC71" s="377">
        <f t="shared" si="14"/>
        <v>0</v>
      </c>
      <c r="AD71" s="377">
        <f t="shared" si="15"/>
        <v>9126.5528868530382</v>
      </c>
      <c r="AE71" s="448">
        <f>係数表!F71</f>
        <v>6.2001315165826187E-2</v>
      </c>
      <c r="AF71" s="377">
        <f t="shared" ref="AF71:AF102" si="42">+AE71*D71</f>
        <v>6388.8015186322282</v>
      </c>
      <c r="AG71" s="377">
        <f t="shared" ref="AG71:AG102" si="43">+AE71*I71</f>
        <v>0</v>
      </c>
      <c r="AH71" s="377">
        <f t="shared" si="16"/>
        <v>0</v>
      </c>
      <c r="AI71" s="377">
        <f t="shared" si="17"/>
        <v>6388.8015186322282</v>
      </c>
      <c r="AK71" s="650">
        <f>係数表!AZ71</f>
        <v>1.1871312036769337</v>
      </c>
      <c r="AL71" s="651">
        <f>係数表!BA71</f>
        <v>8.0823700382166963E-2</v>
      </c>
      <c r="AM71" s="652">
        <f t="shared" si="18"/>
        <v>122325.56062048228</v>
      </c>
      <c r="AN71" s="481">
        <f t="shared" si="19"/>
        <v>8328.3165584796297</v>
      </c>
    </row>
    <row r="72" spans="1:40" x14ac:dyDescent="0.2">
      <c r="A72" s="491">
        <v>66</v>
      </c>
      <c r="B72" s="228" t="s">
        <v>359</v>
      </c>
      <c r="C72" s="222" t="s">
        <v>573</v>
      </c>
      <c r="D72" s="380"/>
      <c r="E72" s="387">
        <f>'(建設)投入分析'!BX72</f>
        <v>1.6107288385754696E-3</v>
      </c>
      <c r="F72" s="371">
        <f>'(建設)投入分析'!BW72</f>
        <v>402.6822096438674</v>
      </c>
      <c r="G72" s="389">
        <f>係数表!D72</f>
        <v>0.99983721928275038</v>
      </c>
      <c r="H72" s="372">
        <f t="shared" si="32"/>
        <v>402.61666074495793</v>
      </c>
      <c r="I72" s="391">
        <v>3819.7241591351985</v>
      </c>
      <c r="J72" s="372">
        <f t="shared" si="33"/>
        <v>3819.7241591351985</v>
      </c>
      <c r="K72" s="434">
        <f>係数表!AL72</f>
        <v>0.46810783624715141</v>
      </c>
      <c r="L72" s="372">
        <f t="shared" ref="L72:L111" si="44">+D72*K72</f>
        <v>0</v>
      </c>
      <c r="M72" s="372">
        <f t="shared" ref="M72:M111" si="45">+I72*K72</f>
        <v>1788.0428111937476</v>
      </c>
      <c r="N72" s="372">
        <f t="shared" ref="N72:N111" si="46">+J72*K72</f>
        <v>1788.0428111937476</v>
      </c>
      <c r="O72" s="432">
        <f>賃金!I68</f>
        <v>4.8830025883262004E-2</v>
      </c>
      <c r="P72" s="373">
        <f t="shared" ref="P72:P111" si="47">+D72*O72</f>
        <v>0</v>
      </c>
      <c r="Q72" s="373">
        <f t="shared" ref="Q72:Q111" si="48">+I72*O72</f>
        <v>186.51722955749295</v>
      </c>
      <c r="R72" s="372">
        <f t="shared" si="34"/>
        <v>186.51722955749295</v>
      </c>
      <c r="S72" s="374"/>
      <c r="T72" s="375">
        <f>+S$7*係数表!AR72</f>
        <v>2388.2798008157592</v>
      </c>
      <c r="U72" s="376">
        <f t="shared" si="35"/>
        <v>6208.0039599509582</v>
      </c>
      <c r="V72" s="371">
        <f t="shared" si="36"/>
        <v>1117.9724899126429</v>
      </c>
      <c r="W72" s="371">
        <f t="shared" si="37"/>
        <v>2906.0153011063908</v>
      </c>
      <c r="X72" s="371">
        <f t="shared" si="38"/>
        <v>116.61976449030534</v>
      </c>
      <c r="Y72" s="371">
        <f t="shared" si="39"/>
        <v>303.13699404779828</v>
      </c>
      <c r="Z72" s="448">
        <f>係数表!E72</f>
        <v>7.1240564013535278E-3</v>
      </c>
      <c r="AA72" s="377">
        <f t="shared" si="40"/>
        <v>0</v>
      </c>
      <c r="AB72" s="377">
        <f t="shared" si="41"/>
        <v>27.211930347291833</v>
      </c>
      <c r="AC72" s="377">
        <f t="shared" ref="AC72:AC111" si="49">+Z72*T72</f>
        <v>17.014240003224838</v>
      </c>
      <c r="AD72" s="377">
        <f t="shared" ref="AD72:AD111" si="50">+Z72*U72</f>
        <v>44.226170350516675</v>
      </c>
      <c r="AE72" s="448">
        <f>係数表!F72</f>
        <v>6.9589908241429917E-3</v>
      </c>
      <c r="AF72" s="377">
        <f t="shared" si="42"/>
        <v>0</v>
      </c>
      <c r="AG72" s="377">
        <f t="shared" si="43"/>
        <v>26.581425374179151</v>
      </c>
      <c r="AH72" s="377">
        <f t="shared" ref="AH72:AH110" si="51">+AE72*T72</f>
        <v>16.620017219362921</v>
      </c>
      <c r="AI72" s="377">
        <f t="shared" ref="AI72:AI110" si="52">+AE72*U72</f>
        <v>43.201442593542076</v>
      </c>
      <c r="AK72" s="650">
        <f>係数表!AZ72</f>
        <v>423.6272098960165</v>
      </c>
      <c r="AL72" s="651">
        <f>係数表!BA72</f>
        <v>21.201046408946347</v>
      </c>
      <c r="AM72" s="652">
        <f t="shared" ref="AM72:AM114" si="53">+U72*AK72</f>
        <v>2629879.3965774463</v>
      </c>
      <c r="AN72" s="481">
        <f t="shared" ref="AN72:AN114" si="54">+U72*AL72</f>
        <v>131616.18006184296</v>
      </c>
    </row>
    <row r="73" spans="1:40" x14ac:dyDescent="0.2">
      <c r="A73" s="491">
        <v>67</v>
      </c>
      <c r="B73" s="228" t="s">
        <v>360</v>
      </c>
      <c r="C73" s="222" t="s">
        <v>230</v>
      </c>
      <c r="D73" s="380"/>
      <c r="E73" s="387">
        <f>'(建設)投入分析'!BX73</f>
        <v>5.8670565471575717E-4</v>
      </c>
      <c r="F73" s="371">
        <f>'(建設)投入分析'!BW73</f>
        <v>146.6764136789393</v>
      </c>
      <c r="G73" s="389">
        <f>係数表!D73</f>
        <v>0.99990190480509133</v>
      </c>
      <c r="H73" s="372">
        <f t="shared" si="32"/>
        <v>146.66202542755096</v>
      </c>
      <c r="I73" s="391">
        <v>507.63482033134471</v>
      </c>
      <c r="J73" s="372">
        <f t="shared" si="33"/>
        <v>507.63482033134471</v>
      </c>
      <c r="K73" s="434">
        <f>係数表!AL73</f>
        <v>0.25829076420263802</v>
      </c>
      <c r="L73" s="372">
        <f t="shared" si="44"/>
        <v>0</v>
      </c>
      <c r="M73" s="372">
        <f t="shared" si="45"/>
        <v>131.11738567925187</v>
      </c>
      <c r="N73" s="372">
        <f t="shared" si="46"/>
        <v>131.11738567925187</v>
      </c>
      <c r="O73" s="432">
        <f>賃金!I69</f>
        <v>6.8900154300569366E-2</v>
      </c>
      <c r="P73" s="373">
        <f t="shared" si="47"/>
        <v>0</v>
      </c>
      <c r="Q73" s="373">
        <f t="shared" si="48"/>
        <v>34.976117449171461</v>
      </c>
      <c r="R73" s="372">
        <f t="shared" si="34"/>
        <v>34.976117449171461</v>
      </c>
      <c r="S73" s="374"/>
      <c r="T73" s="375">
        <f>+S$7*係数表!AR73</f>
        <v>416.73964989858644</v>
      </c>
      <c r="U73" s="376">
        <f t="shared" si="35"/>
        <v>924.37447022993115</v>
      </c>
      <c r="V73" s="371">
        <f t="shared" si="36"/>
        <v>107.64000264584571</v>
      </c>
      <c r="W73" s="371">
        <f t="shared" si="37"/>
        <v>238.75738832509759</v>
      </c>
      <c r="X73" s="371">
        <f t="shared" si="38"/>
        <v>28.713426181177862</v>
      </c>
      <c r="Y73" s="371">
        <f t="shared" si="39"/>
        <v>63.68954363034932</v>
      </c>
      <c r="Z73" s="448">
        <f>係数表!E73</f>
        <v>1.11091475286773E-2</v>
      </c>
      <c r="AA73" s="377">
        <f t="shared" si="40"/>
        <v>0</v>
      </c>
      <c r="AB73" s="377">
        <f t="shared" si="41"/>
        <v>5.6393901097545029</v>
      </c>
      <c r="AC73" s="377">
        <f t="shared" si="49"/>
        <v>4.6296222517727248</v>
      </c>
      <c r="AD73" s="377">
        <f t="shared" si="50"/>
        <v>10.269012361527228</v>
      </c>
      <c r="AE73" s="448">
        <f>係数表!F73</f>
        <v>1.0659785286887104E-2</v>
      </c>
      <c r="AF73" s="377">
        <f t="shared" si="42"/>
        <v>0</v>
      </c>
      <c r="AG73" s="377">
        <f t="shared" si="43"/>
        <v>5.4112781888796473</v>
      </c>
      <c r="AH73" s="377">
        <f t="shared" si="51"/>
        <v>4.442355188451435</v>
      </c>
      <c r="AI73" s="377">
        <f t="shared" si="52"/>
        <v>9.8536333773310822</v>
      </c>
      <c r="AK73" s="650">
        <f>係数表!AZ73</f>
        <v>18.464962027038048</v>
      </c>
      <c r="AL73" s="651">
        <f>係数表!BA73</f>
        <v>0.95795394649436016</v>
      </c>
      <c r="AM73" s="652">
        <f t="shared" si="53"/>
        <v>17068.539491559091</v>
      </c>
      <c r="AN73" s="481">
        <f t="shared" si="54"/>
        <v>885.50817179539604</v>
      </c>
    </row>
    <row r="74" spans="1:40" x14ac:dyDescent="0.2">
      <c r="A74" s="491">
        <v>68</v>
      </c>
      <c r="B74" s="228" t="s">
        <v>361</v>
      </c>
      <c r="C74" s="222" t="s">
        <v>231</v>
      </c>
      <c r="D74" s="380"/>
      <c r="E74" s="387">
        <f>'(建設)投入分析'!BX74</f>
        <v>7.1663049395460368E-4</v>
      </c>
      <c r="F74" s="371">
        <f>'(建設)投入分析'!BW74</f>
        <v>179.15762348865093</v>
      </c>
      <c r="G74" s="389">
        <f>係数表!D74</f>
        <v>0.99980603883474506</v>
      </c>
      <c r="H74" s="372">
        <f t="shared" si="32"/>
        <v>179.12287386723477</v>
      </c>
      <c r="I74" s="391">
        <v>499.2244242507299</v>
      </c>
      <c r="J74" s="372">
        <f t="shared" si="33"/>
        <v>499.2244242507299</v>
      </c>
      <c r="K74" s="434">
        <f>係数表!AL74</f>
        <v>0.47678146640558661</v>
      </c>
      <c r="L74" s="372">
        <f t="shared" si="44"/>
        <v>0</v>
      </c>
      <c r="M74" s="372">
        <f t="shared" si="45"/>
        <v>238.02095305974768</v>
      </c>
      <c r="N74" s="372">
        <f t="shared" si="46"/>
        <v>238.02095305974768</v>
      </c>
      <c r="O74" s="432">
        <f>賃金!I70</f>
        <v>0.10023373155327409</v>
      </c>
      <c r="P74" s="373">
        <f t="shared" si="47"/>
        <v>0</v>
      </c>
      <c r="Q74" s="373">
        <f t="shared" si="48"/>
        <v>50.039126925185471</v>
      </c>
      <c r="R74" s="372">
        <f t="shared" si="34"/>
        <v>50.039126925185471</v>
      </c>
      <c r="S74" s="374"/>
      <c r="T74" s="375">
        <f>+S$7*係数表!AR74</f>
        <v>634.12552610923979</v>
      </c>
      <c r="U74" s="376">
        <f t="shared" si="35"/>
        <v>1133.3499503599696</v>
      </c>
      <c r="V74" s="371">
        <f t="shared" si="36"/>
        <v>302.33929822357743</v>
      </c>
      <c r="W74" s="371">
        <f t="shared" si="37"/>
        <v>540.36025128332506</v>
      </c>
      <c r="X74" s="371">
        <f t="shared" si="38"/>
        <v>63.560767755112238</v>
      </c>
      <c r="Y74" s="371">
        <f t="shared" si="39"/>
        <v>113.59989468029771</v>
      </c>
      <c r="Z74" s="448">
        <f>係数表!E74</f>
        <v>1.8661000072620344E-2</v>
      </c>
      <c r="AA74" s="377">
        <f t="shared" si="40"/>
        <v>0</v>
      </c>
      <c r="AB74" s="377">
        <f t="shared" si="41"/>
        <v>9.3160270171967205</v>
      </c>
      <c r="AC74" s="377">
        <f t="shared" si="49"/>
        <v>11.833416488774938</v>
      </c>
      <c r="AD74" s="377">
        <f t="shared" si="50"/>
        <v>21.149443505971657</v>
      </c>
      <c r="AE74" s="448">
        <f>係数表!F74</f>
        <v>1.8615750314927276E-2</v>
      </c>
      <c r="AF74" s="377">
        <f t="shared" si="42"/>
        <v>0</v>
      </c>
      <c r="AG74" s="377">
        <f t="shared" si="43"/>
        <v>9.2934372329649122</v>
      </c>
      <c r="AH74" s="377">
        <f t="shared" si="51"/>
        <v>11.804722462371505</v>
      </c>
      <c r="AI74" s="377">
        <f t="shared" si="52"/>
        <v>21.098159695336417</v>
      </c>
      <c r="AK74" s="650">
        <f>係数表!AZ74</f>
        <v>3.5831270626232019</v>
      </c>
      <c r="AL74" s="651">
        <f>係数表!BA74</f>
        <v>0.18577411169819341</v>
      </c>
      <c r="AM74" s="652">
        <f t="shared" si="53"/>
        <v>4060.9368785574698</v>
      </c>
      <c r="AN74" s="481">
        <f t="shared" si="54"/>
        <v>210.54708027131497</v>
      </c>
    </row>
    <row r="75" spans="1:40" x14ac:dyDescent="0.2">
      <c r="A75" s="491">
        <v>69</v>
      </c>
      <c r="B75" s="228" t="s">
        <v>362</v>
      </c>
      <c r="C75" s="222" t="s">
        <v>232</v>
      </c>
      <c r="D75" s="380"/>
      <c r="E75" s="387">
        <f>'(建設)投入分析'!BX75</f>
        <v>3.307430012568243E-3</v>
      </c>
      <c r="F75" s="371">
        <f>'(建設)投入分析'!BW75</f>
        <v>826.85750314206075</v>
      </c>
      <c r="G75" s="389">
        <f>係数表!D75</f>
        <v>0.99994602978921709</v>
      </c>
      <c r="H75" s="372">
        <f t="shared" si="32"/>
        <v>826.81287746832879</v>
      </c>
      <c r="I75" s="391">
        <v>1288.5524695012311</v>
      </c>
      <c r="J75" s="372">
        <f t="shared" si="33"/>
        <v>1288.5524695012311</v>
      </c>
      <c r="K75" s="434">
        <f>係数表!AL75</f>
        <v>0.64980257219369397</v>
      </c>
      <c r="L75" s="372">
        <f t="shared" si="44"/>
        <v>0</v>
      </c>
      <c r="M75" s="372">
        <f t="shared" si="45"/>
        <v>837.30470908843643</v>
      </c>
      <c r="N75" s="372">
        <f t="shared" si="46"/>
        <v>837.30470908843643</v>
      </c>
      <c r="O75" s="432">
        <f>賃金!I71</f>
        <v>0.39637422386031979</v>
      </c>
      <c r="P75" s="373">
        <f t="shared" si="47"/>
        <v>0</v>
      </c>
      <c r="Q75" s="373">
        <f t="shared" si="48"/>
        <v>510.74898500184889</v>
      </c>
      <c r="R75" s="372">
        <f t="shared" si="34"/>
        <v>510.74898500184889</v>
      </c>
      <c r="S75" s="374"/>
      <c r="T75" s="375">
        <f>+S$7*係数表!AR75</f>
        <v>483.47840191358995</v>
      </c>
      <c r="U75" s="376">
        <f t="shared" si="35"/>
        <v>1772.0308714148211</v>
      </c>
      <c r="V75" s="371">
        <f t="shared" si="36"/>
        <v>314.16550916354731</v>
      </c>
      <c r="W75" s="371">
        <f t="shared" si="37"/>
        <v>1151.4702182519839</v>
      </c>
      <c r="X75" s="371">
        <f t="shared" si="38"/>
        <v>191.63837631172697</v>
      </c>
      <c r="Y75" s="371">
        <f t="shared" si="39"/>
        <v>702.38736131357587</v>
      </c>
      <c r="Z75" s="448">
        <f>係数表!E75</f>
        <v>8.9062043947274488E-2</v>
      </c>
      <c r="AA75" s="377">
        <f t="shared" si="40"/>
        <v>0</v>
      </c>
      <c r="AB75" s="377">
        <f t="shared" si="41"/>
        <v>114.76111666708772</v>
      </c>
      <c r="AC75" s="377">
        <f t="shared" si="49"/>
        <v>43.059574678786184</v>
      </c>
      <c r="AD75" s="377">
        <f t="shared" si="50"/>
        <v>157.82069134587391</v>
      </c>
      <c r="AE75" s="448">
        <f>係数表!F75</f>
        <v>8.011425296759167E-2</v>
      </c>
      <c r="AF75" s="377">
        <f t="shared" si="42"/>
        <v>0</v>
      </c>
      <c r="AG75" s="377">
        <f t="shared" si="43"/>
        <v>103.23141850363658</v>
      </c>
      <c r="AH75" s="377">
        <f t="shared" si="51"/>
        <v>38.733510995272304</v>
      </c>
      <c r="AI75" s="377">
        <f t="shared" si="52"/>
        <v>141.9649294989089</v>
      </c>
      <c r="AK75" s="650">
        <f>係数表!AZ75</f>
        <v>21.755097801710193</v>
      </c>
      <c r="AL75" s="651">
        <f>係数表!BA75</f>
        <v>0.69630848306814441</v>
      </c>
      <c r="AM75" s="652">
        <f t="shared" si="53"/>
        <v>38550.704915279173</v>
      </c>
      <c r="AN75" s="481">
        <f t="shared" si="54"/>
        <v>1233.8801280247762</v>
      </c>
    </row>
    <row r="76" spans="1:40" x14ac:dyDescent="0.2">
      <c r="A76" s="491">
        <v>70</v>
      </c>
      <c r="B76" s="228" t="s">
        <v>363</v>
      </c>
      <c r="C76" s="222" t="s">
        <v>2</v>
      </c>
      <c r="D76" s="380"/>
      <c r="E76" s="387">
        <f>'(建設)投入分析'!BX76</f>
        <v>3.5101106320296602E-2</v>
      </c>
      <c r="F76" s="371">
        <f>'(建設)投入分析'!BW76</f>
        <v>8775.2765800741508</v>
      </c>
      <c r="G76" s="389">
        <f>係数表!D76</f>
        <v>0.99864413740912727</v>
      </c>
      <c r="H76" s="372">
        <f t="shared" si="32"/>
        <v>8763.3785108346674</v>
      </c>
      <c r="I76" s="391">
        <v>12955.450640388528</v>
      </c>
      <c r="J76" s="372">
        <f t="shared" si="33"/>
        <v>12955.450640388528</v>
      </c>
      <c r="K76" s="434">
        <f>係数表!AL76</f>
        <v>0.7037979944887256</v>
      </c>
      <c r="L76" s="372">
        <f t="shared" si="44"/>
        <v>0</v>
      </c>
      <c r="M76" s="372">
        <f t="shared" si="45"/>
        <v>9118.0201784031215</v>
      </c>
      <c r="N76" s="372">
        <f t="shared" si="46"/>
        <v>9118.0201784031215</v>
      </c>
      <c r="O76" s="432">
        <f>賃金!I72</f>
        <v>0.36751859411748072</v>
      </c>
      <c r="P76" s="373">
        <f t="shared" si="47"/>
        <v>0</v>
      </c>
      <c r="Q76" s="373">
        <f t="shared" si="48"/>
        <v>4761.3690055140069</v>
      </c>
      <c r="R76" s="372">
        <f t="shared" si="34"/>
        <v>4761.3690055140069</v>
      </c>
      <c r="S76" s="374"/>
      <c r="T76" s="375">
        <f>+S$7*係数表!AR76</f>
        <v>11844.804962517343</v>
      </c>
      <c r="U76" s="376">
        <f t="shared" si="35"/>
        <v>24800.255602905869</v>
      </c>
      <c r="V76" s="371">
        <f t="shared" si="36"/>
        <v>8336.3499777298111</v>
      </c>
      <c r="W76" s="371">
        <f t="shared" si="37"/>
        <v>17454.370156132929</v>
      </c>
      <c r="X76" s="371">
        <f t="shared" si="38"/>
        <v>4353.1860674201325</v>
      </c>
      <c r="Y76" s="371">
        <f t="shared" si="39"/>
        <v>9114.5550729341394</v>
      </c>
      <c r="Z76" s="448">
        <f>係数表!E76</f>
        <v>0.12542482712852096</v>
      </c>
      <c r="AA76" s="377">
        <f t="shared" si="40"/>
        <v>0</v>
      </c>
      <c r="AB76" s="377">
        <f t="shared" si="41"/>
        <v>1624.9351569428172</v>
      </c>
      <c r="AC76" s="377">
        <f t="shared" si="49"/>
        <v>1485.6326147947848</v>
      </c>
      <c r="AD76" s="377">
        <f t="shared" si="50"/>
        <v>3110.567771737602</v>
      </c>
      <c r="AE76" s="448">
        <f>係数表!F76</f>
        <v>0.10836638272344548</v>
      </c>
      <c r="AF76" s="377">
        <f t="shared" si="42"/>
        <v>0</v>
      </c>
      <c r="AG76" s="377">
        <f t="shared" si="43"/>
        <v>1403.9353224510501</v>
      </c>
      <c r="AH76" s="377">
        <f t="shared" si="51"/>
        <v>1283.5786678527206</v>
      </c>
      <c r="AI76" s="377">
        <f t="shared" si="52"/>
        <v>2687.5139903037707</v>
      </c>
      <c r="AK76" s="650">
        <f>係数表!AZ76</f>
        <v>0.90515076673623507</v>
      </c>
      <c r="AL76" s="651">
        <f>係数表!BA76</f>
        <v>5.6774034322638223E-2</v>
      </c>
      <c r="AM76" s="652">
        <f t="shared" si="53"/>
        <v>22447.970374224857</v>
      </c>
      <c r="AN76" s="481">
        <f t="shared" si="54"/>
        <v>1408.0105628095787</v>
      </c>
    </row>
    <row r="77" spans="1:40" x14ac:dyDescent="0.2">
      <c r="A77" s="491">
        <v>71</v>
      </c>
      <c r="B77" s="228" t="s">
        <v>364</v>
      </c>
      <c r="C77" s="222" t="s">
        <v>3</v>
      </c>
      <c r="D77" s="380"/>
      <c r="E77" s="387">
        <f>'(建設)投入分析'!BX77</f>
        <v>1.364663978886666E-2</v>
      </c>
      <c r="F77" s="371">
        <f>'(建設)投入分析'!BW77</f>
        <v>3411.6599472166649</v>
      </c>
      <c r="G77" s="389">
        <f>係数表!D77</f>
        <v>0.93408233148261732</v>
      </c>
      <c r="H77" s="372">
        <f t="shared" si="32"/>
        <v>3186.7712777220054</v>
      </c>
      <c r="I77" s="391">
        <v>6488.8315063528371</v>
      </c>
      <c r="J77" s="372">
        <f t="shared" si="33"/>
        <v>6488.8315063528371</v>
      </c>
      <c r="K77" s="434">
        <f>係数表!AL77</f>
        <v>0.63412234162965198</v>
      </c>
      <c r="L77" s="372">
        <f t="shared" si="44"/>
        <v>0</v>
      </c>
      <c r="M77" s="372">
        <f t="shared" si="45"/>
        <v>4114.7130292487227</v>
      </c>
      <c r="N77" s="372">
        <f t="shared" si="46"/>
        <v>4114.7130292487227</v>
      </c>
      <c r="O77" s="432">
        <f>賃金!I73</f>
        <v>0.25049276034831136</v>
      </c>
      <c r="P77" s="373">
        <f t="shared" si="47"/>
        <v>0</v>
      </c>
      <c r="Q77" s="373">
        <f t="shared" si="48"/>
        <v>1625.4053154614135</v>
      </c>
      <c r="R77" s="372">
        <f t="shared" si="34"/>
        <v>1625.4053154614135</v>
      </c>
      <c r="S77" s="374"/>
      <c r="T77" s="375">
        <f>+S$7*係数表!AR77</f>
        <v>5378.7651293719191</v>
      </c>
      <c r="U77" s="376">
        <f t="shared" si="35"/>
        <v>11867.596635724756</v>
      </c>
      <c r="V77" s="371">
        <f t="shared" si="36"/>
        <v>3410.7951389132395</v>
      </c>
      <c r="W77" s="371">
        <f t="shared" si="37"/>
        <v>7525.5081681619622</v>
      </c>
      <c r="X77" s="371">
        <f t="shared" si="38"/>
        <v>1347.3417245216142</v>
      </c>
      <c r="Y77" s="371">
        <f t="shared" si="39"/>
        <v>2972.7470399830277</v>
      </c>
      <c r="Z77" s="448">
        <f>係数表!E77</f>
        <v>4.6993050644465718E-2</v>
      </c>
      <c r="AA77" s="377">
        <f t="shared" si="40"/>
        <v>0</v>
      </c>
      <c r="AB77" s="377">
        <f t="shared" si="41"/>
        <v>304.92998760144366</v>
      </c>
      <c r="AC77" s="377">
        <f t="shared" si="49"/>
        <v>252.76458212926079</v>
      </c>
      <c r="AD77" s="377">
        <f t="shared" si="50"/>
        <v>557.69456973070442</v>
      </c>
      <c r="AE77" s="448">
        <f>係数表!F77</f>
        <v>4.4243253177466524E-2</v>
      </c>
      <c r="AF77" s="377">
        <f t="shared" si="42"/>
        <v>0</v>
      </c>
      <c r="AG77" s="377">
        <f t="shared" si="43"/>
        <v>287.08701516149006</v>
      </c>
      <c r="AH77" s="377">
        <f t="shared" si="51"/>
        <v>237.97406740093029</v>
      </c>
      <c r="AI77" s="377">
        <f t="shared" si="52"/>
        <v>525.06108256242032</v>
      </c>
      <c r="AK77" s="650">
        <f>係数表!AZ77</f>
        <v>0.10825157801491717</v>
      </c>
      <c r="AL77" s="651">
        <f>係数表!BA77</f>
        <v>5.9613060563434928E-3</v>
      </c>
      <c r="AM77" s="652">
        <f t="shared" si="53"/>
        <v>1284.6860630617268</v>
      </c>
      <c r="AN77" s="481">
        <f t="shared" si="54"/>
        <v>70.746375698787645</v>
      </c>
    </row>
    <row r="78" spans="1:40" x14ac:dyDescent="0.2">
      <c r="A78" s="491">
        <v>72</v>
      </c>
      <c r="B78" s="228" t="s">
        <v>365</v>
      </c>
      <c r="C78" s="222" t="s">
        <v>233</v>
      </c>
      <c r="D78" s="380"/>
      <c r="E78" s="387">
        <f>'(建設)投入分析'!BX78</f>
        <v>4.2864255476736755E-3</v>
      </c>
      <c r="F78" s="371">
        <f>'(建設)投入分析'!BW78</f>
        <v>1071.6063869184188</v>
      </c>
      <c r="G78" s="389">
        <f>係数表!D78</f>
        <v>1</v>
      </c>
      <c r="H78" s="372">
        <f t="shared" si="32"/>
        <v>1071.6063869184188</v>
      </c>
      <c r="I78" s="391">
        <v>3465.8529070211348</v>
      </c>
      <c r="J78" s="372">
        <f t="shared" si="33"/>
        <v>3465.8529070211348</v>
      </c>
      <c r="K78" s="434">
        <f>係数表!AL78</f>
        <v>0.7205019423476664</v>
      </c>
      <c r="L78" s="372">
        <f t="shared" si="44"/>
        <v>0</v>
      </c>
      <c r="M78" s="372">
        <f t="shared" si="45"/>
        <v>2497.1537514000338</v>
      </c>
      <c r="N78" s="372">
        <f t="shared" si="46"/>
        <v>2497.1537514000338</v>
      </c>
      <c r="O78" s="432">
        <f>賃金!I74</f>
        <v>0.16332994447987054</v>
      </c>
      <c r="P78" s="373">
        <f t="shared" si="47"/>
        <v>0</v>
      </c>
      <c r="Q78" s="373">
        <f t="shared" si="48"/>
        <v>566.07756287915981</v>
      </c>
      <c r="R78" s="372">
        <f t="shared" si="34"/>
        <v>566.07756287915981</v>
      </c>
      <c r="S78" s="374"/>
      <c r="T78" s="375">
        <f>+S$7*係数表!AR78</f>
        <v>2146.7382070648268</v>
      </c>
      <c r="U78" s="376">
        <f t="shared" si="35"/>
        <v>5612.5911140859616</v>
      </c>
      <c r="V78" s="371">
        <f t="shared" si="36"/>
        <v>1546.7290479021547</v>
      </c>
      <c r="W78" s="371">
        <f t="shared" si="37"/>
        <v>4043.8827993021882</v>
      </c>
      <c r="X78" s="371">
        <f t="shared" si="38"/>
        <v>350.62663217271501</v>
      </c>
      <c r="Y78" s="371">
        <f t="shared" si="39"/>
        <v>916.70419505187488</v>
      </c>
      <c r="Z78" s="448">
        <f>係数表!E78</f>
        <v>3.9435134297617351E-2</v>
      </c>
      <c r="AA78" s="377">
        <f t="shared" si="40"/>
        <v>0</v>
      </c>
      <c r="AB78" s="377">
        <f t="shared" si="41"/>
        <v>136.67637484416596</v>
      </c>
      <c r="AC78" s="377">
        <f t="shared" si="49"/>
        <v>84.656909497427733</v>
      </c>
      <c r="AD78" s="377">
        <f t="shared" si="50"/>
        <v>221.3332843415937</v>
      </c>
      <c r="AE78" s="448">
        <f>係数表!F78</f>
        <v>2.6091678707289089E-2</v>
      </c>
      <c r="AF78" s="377">
        <f t="shared" si="42"/>
        <v>0</v>
      </c>
      <c r="AG78" s="377">
        <f t="shared" si="43"/>
        <v>90.429920496719333</v>
      </c>
      <c r="AH78" s="377">
        <f t="shared" si="51"/>
        <v>56.012003567397294</v>
      </c>
      <c r="AI78" s="377">
        <f t="shared" si="52"/>
        <v>146.44192406411662</v>
      </c>
      <c r="AK78" s="650">
        <f>係数表!AZ78</f>
        <v>0.85162717291076073</v>
      </c>
      <c r="AL78" s="651">
        <f>係数表!BA78</f>
        <v>4.5417291931376176E-2</v>
      </c>
      <c r="AM78" s="652">
        <f t="shared" si="53"/>
        <v>4779.8351031930843</v>
      </c>
      <c r="AN78" s="481">
        <f t="shared" si="54"/>
        <v>254.90868911988997</v>
      </c>
    </row>
    <row r="79" spans="1:40" x14ac:dyDescent="0.2">
      <c r="A79" s="491">
        <v>73</v>
      </c>
      <c r="B79" s="228" t="s">
        <v>366</v>
      </c>
      <c r="C79" s="222" t="s">
        <v>234</v>
      </c>
      <c r="D79" s="380"/>
      <c r="E79" s="387">
        <f>'(建設)投入分析'!BX79</f>
        <v>0</v>
      </c>
      <c r="F79" s="371">
        <f>'(建設)投入分析'!BW79</f>
        <v>0</v>
      </c>
      <c r="G79" s="389">
        <f>係数表!D79</f>
        <v>0.99990068824389033</v>
      </c>
      <c r="H79" s="372">
        <f t="shared" si="32"/>
        <v>0</v>
      </c>
      <c r="I79" s="391">
        <v>0</v>
      </c>
      <c r="J79" s="372">
        <f t="shared" si="33"/>
        <v>0</v>
      </c>
      <c r="K79" s="434">
        <f>係数表!AL79</f>
        <v>0.64366242534420559</v>
      </c>
      <c r="L79" s="372">
        <f t="shared" si="44"/>
        <v>0</v>
      </c>
      <c r="M79" s="372">
        <f t="shared" si="45"/>
        <v>0</v>
      </c>
      <c r="N79" s="372">
        <f t="shared" si="46"/>
        <v>0</v>
      </c>
      <c r="O79" s="432">
        <f>賃金!I75</f>
        <v>9.1409177730522775E-2</v>
      </c>
      <c r="P79" s="373">
        <f t="shared" si="47"/>
        <v>0</v>
      </c>
      <c r="Q79" s="373">
        <f t="shared" si="48"/>
        <v>0</v>
      </c>
      <c r="R79" s="372">
        <f t="shared" si="34"/>
        <v>0</v>
      </c>
      <c r="S79" s="374"/>
      <c r="T79" s="375">
        <f>+S$7*係数表!AR79</f>
        <v>3060.3923726767616</v>
      </c>
      <c r="U79" s="376">
        <f t="shared" si="35"/>
        <v>3060.3923726767616</v>
      </c>
      <c r="V79" s="371">
        <f t="shared" si="36"/>
        <v>1969.8595771020323</v>
      </c>
      <c r="W79" s="371">
        <f t="shared" si="37"/>
        <v>1969.8595771020323</v>
      </c>
      <c r="X79" s="371">
        <f t="shared" si="38"/>
        <v>279.74795031914641</v>
      </c>
      <c r="Y79" s="371">
        <f t="shared" si="39"/>
        <v>279.74795031914641</v>
      </c>
      <c r="Z79" s="448">
        <f>係数表!E79</f>
        <v>7.1611444305851677E-3</v>
      </c>
      <c r="AA79" s="377">
        <f t="shared" si="40"/>
        <v>0</v>
      </c>
      <c r="AB79" s="377">
        <f t="shared" si="41"/>
        <v>0</v>
      </c>
      <c r="AC79" s="377">
        <f t="shared" si="49"/>
        <v>21.91591179499952</v>
      </c>
      <c r="AD79" s="377">
        <f t="shared" si="50"/>
        <v>21.91591179499952</v>
      </c>
      <c r="AE79" s="448">
        <f>係数表!F79</f>
        <v>2.7977823699603679E-3</v>
      </c>
      <c r="AF79" s="377">
        <f t="shared" si="42"/>
        <v>0</v>
      </c>
      <c r="AG79" s="377">
        <f t="shared" si="43"/>
        <v>0</v>
      </c>
      <c r="AH79" s="377">
        <f t="shared" si="51"/>
        <v>8.5623118254362236</v>
      </c>
      <c r="AI79" s="377">
        <f t="shared" si="52"/>
        <v>8.5623118254362236</v>
      </c>
      <c r="AK79" s="650">
        <f>係数表!AZ79</f>
        <v>0.12126719534133609</v>
      </c>
      <c r="AL79" s="651">
        <f>係数表!BA79</f>
        <v>7.302469038045236E-3</v>
      </c>
      <c r="AM79" s="652">
        <f t="shared" si="53"/>
        <v>371.12519967852791</v>
      </c>
      <c r="AN79" s="481">
        <f t="shared" si="54"/>
        <v>22.348420545741849</v>
      </c>
    </row>
    <row r="80" spans="1:40" x14ac:dyDescent="0.2">
      <c r="A80" s="491">
        <v>74</v>
      </c>
      <c r="B80" s="228" t="s">
        <v>367</v>
      </c>
      <c r="C80" s="222" t="s">
        <v>368</v>
      </c>
      <c r="D80" s="380"/>
      <c r="E80" s="387">
        <f>'(建設)投入分析'!BX80</f>
        <v>0</v>
      </c>
      <c r="F80" s="371">
        <f>'(建設)投入分析'!BW80</f>
        <v>0</v>
      </c>
      <c r="G80" s="389">
        <f>係数表!D80</f>
        <v>1</v>
      </c>
      <c r="H80" s="372">
        <f t="shared" si="32"/>
        <v>0</v>
      </c>
      <c r="I80" s="391">
        <v>0</v>
      </c>
      <c r="J80" s="372">
        <f t="shared" si="33"/>
        <v>0</v>
      </c>
      <c r="K80" s="434">
        <f>係数表!AL80</f>
        <v>0.89095841178647472</v>
      </c>
      <c r="L80" s="372">
        <f t="shared" si="44"/>
        <v>0</v>
      </c>
      <c r="M80" s="372">
        <f t="shared" si="45"/>
        <v>0</v>
      </c>
      <c r="N80" s="372">
        <f t="shared" si="46"/>
        <v>0</v>
      </c>
      <c r="O80" s="432">
        <f>賃金!I76</f>
        <v>0</v>
      </c>
      <c r="P80" s="373">
        <f t="shared" si="47"/>
        <v>0</v>
      </c>
      <c r="Q80" s="373">
        <f t="shared" si="48"/>
        <v>0</v>
      </c>
      <c r="R80" s="372">
        <f t="shared" si="34"/>
        <v>0</v>
      </c>
      <c r="S80" s="374"/>
      <c r="T80" s="375">
        <f>+S$7*係数表!AR80</f>
        <v>10726.78278631564</v>
      </c>
      <c r="U80" s="376">
        <f t="shared" si="35"/>
        <v>10726.78278631564</v>
      </c>
      <c r="V80" s="371">
        <f t="shared" si="36"/>
        <v>9557.117354874279</v>
      </c>
      <c r="W80" s="371">
        <f t="shared" si="37"/>
        <v>9557.117354874279</v>
      </c>
      <c r="X80" s="371">
        <f t="shared" si="38"/>
        <v>0</v>
      </c>
      <c r="Y80" s="371">
        <f t="shared" si="39"/>
        <v>0</v>
      </c>
      <c r="Z80" s="448">
        <f>係数表!E80</f>
        <v>7.1611048845269159E-3</v>
      </c>
      <c r="AA80" s="377">
        <f t="shared" si="40"/>
        <v>0</v>
      </c>
      <c r="AB80" s="377">
        <f t="shared" si="41"/>
        <v>0</v>
      </c>
      <c r="AC80" s="377">
        <f t="shared" si="49"/>
        <v>76.815616606344165</v>
      </c>
      <c r="AD80" s="377">
        <f t="shared" si="50"/>
        <v>76.815616606344165</v>
      </c>
      <c r="AE80" s="448">
        <f>係数表!F80</f>
        <v>2.7977782097157351E-3</v>
      </c>
      <c r="AF80" s="377">
        <f t="shared" si="42"/>
        <v>0</v>
      </c>
      <c r="AG80" s="377">
        <f t="shared" si="43"/>
        <v>0</v>
      </c>
      <c r="AH80" s="377">
        <f t="shared" si="51"/>
        <v>30.011159139907736</v>
      </c>
      <c r="AI80" s="377">
        <f t="shared" si="52"/>
        <v>30.011159139907736</v>
      </c>
      <c r="AK80" s="650">
        <f>係数表!AZ80</f>
        <v>1.2266382062233588E-5</v>
      </c>
      <c r="AL80" s="651">
        <f>係数表!BA80</f>
        <v>0</v>
      </c>
      <c r="AM80" s="652">
        <f t="shared" si="53"/>
        <v>0.13157881595553819</v>
      </c>
      <c r="AN80" s="481">
        <f t="shared" si="54"/>
        <v>0</v>
      </c>
    </row>
    <row r="81" spans="1:40" x14ac:dyDescent="0.2">
      <c r="A81" s="491">
        <v>75</v>
      </c>
      <c r="B81" s="228" t="s">
        <v>369</v>
      </c>
      <c r="C81" s="222" t="s">
        <v>235</v>
      </c>
      <c r="D81" s="380"/>
      <c r="E81" s="387">
        <f>'(建設)投入分析'!BX81</f>
        <v>1.3869845593866494E-3</v>
      </c>
      <c r="F81" s="371">
        <f>'(建設)投入分析'!BW81</f>
        <v>346.74613984666235</v>
      </c>
      <c r="G81" s="389">
        <f>係数表!D81</f>
        <v>0.99825582973497828</v>
      </c>
      <c r="H81" s="372">
        <f t="shared" si="32"/>
        <v>346.14135554003076</v>
      </c>
      <c r="I81" s="391">
        <v>651.50872368833518</v>
      </c>
      <c r="J81" s="372">
        <f t="shared" si="33"/>
        <v>651.50872368833518</v>
      </c>
      <c r="K81" s="434">
        <f>係数表!AL81</f>
        <v>0.65398570759341568</v>
      </c>
      <c r="L81" s="372">
        <f t="shared" si="44"/>
        <v>0</v>
      </c>
      <c r="M81" s="372">
        <f t="shared" si="45"/>
        <v>426.07739366459901</v>
      </c>
      <c r="N81" s="372">
        <f t="shared" si="46"/>
        <v>426.07739366459901</v>
      </c>
      <c r="O81" s="432">
        <f>賃金!I77</f>
        <v>0.23211802729499245</v>
      </c>
      <c r="P81" s="373">
        <f t="shared" si="47"/>
        <v>0</v>
      </c>
      <c r="Q81" s="373">
        <f t="shared" si="48"/>
        <v>151.22691970801469</v>
      </c>
      <c r="R81" s="372">
        <f t="shared" si="34"/>
        <v>151.22691970801469</v>
      </c>
      <c r="S81" s="374"/>
      <c r="T81" s="375">
        <f>+S$7*係数表!AR81</f>
        <v>695.37656362638995</v>
      </c>
      <c r="U81" s="376">
        <f t="shared" si="35"/>
        <v>1346.8852873147252</v>
      </c>
      <c r="V81" s="371">
        <f t="shared" si="36"/>
        <v>454.76633400708249</v>
      </c>
      <c r="W81" s="371">
        <f t="shared" si="37"/>
        <v>880.84372767168156</v>
      </c>
      <c r="X81" s="371">
        <f t="shared" si="38"/>
        <v>161.40943617612845</v>
      </c>
      <c r="Y81" s="371">
        <f t="shared" si="39"/>
        <v>312.63635588414314</v>
      </c>
      <c r="Z81" s="448">
        <f>係数表!E81</f>
        <v>3.7815895280142515E-2</v>
      </c>
      <c r="AA81" s="377">
        <f t="shared" si="40"/>
        <v>0</v>
      </c>
      <c r="AB81" s="377">
        <f t="shared" si="41"/>
        <v>24.637385669097387</v>
      </c>
      <c r="AC81" s="377">
        <f t="shared" si="49"/>
        <v>26.29628731036092</v>
      </c>
      <c r="AD81" s="377">
        <f t="shared" si="50"/>
        <v>50.933672979458315</v>
      </c>
      <c r="AE81" s="448">
        <f>係数表!F81</f>
        <v>3.7595747650757634E-2</v>
      </c>
      <c r="AF81" s="377">
        <f t="shared" si="42"/>
        <v>0</v>
      </c>
      <c r="AG81" s="377">
        <f t="shared" si="43"/>
        <v>24.493957568053833</v>
      </c>
      <c r="AH81" s="377">
        <f t="shared" si="51"/>
        <v>26.143201808348767</v>
      </c>
      <c r="AI81" s="377">
        <f t="shared" si="52"/>
        <v>50.6371593764026</v>
      </c>
      <c r="AK81" s="650">
        <f>係数表!AZ81</f>
        <v>1.4458007871150085</v>
      </c>
      <c r="AL81" s="651">
        <f>係数表!BA81</f>
        <v>9.936749501863705E-2</v>
      </c>
      <c r="AM81" s="652">
        <f t="shared" si="53"/>
        <v>1947.327808553254</v>
      </c>
      <c r="AN81" s="481">
        <f t="shared" si="54"/>
        <v>133.83661707792149</v>
      </c>
    </row>
    <row r="82" spans="1:40" x14ac:dyDescent="0.2">
      <c r="A82" s="491">
        <v>76</v>
      </c>
      <c r="B82" s="228" t="s">
        <v>370</v>
      </c>
      <c r="C82" s="222" t="s">
        <v>371</v>
      </c>
      <c r="D82" s="380"/>
      <c r="E82" s="387">
        <f>'(建設)投入分析'!BX82</f>
        <v>1.853496984899192E-2</v>
      </c>
      <c r="F82" s="371">
        <f>'(建設)投入分析'!BW82</f>
        <v>4633.7424622479803</v>
      </c>
      <c r="G82" s="389">
        <f>係数表!D82</f>
        <v>0.99851556356441373</v>
      </c>
      <c r="H82" s="372">
        <f t="shared" si="32"/>
        <v>4626.863966103896</v>
      </c>
      <c r="I82" s="391">
        <v>6739.5971574772784</v>
      </c>
      <c r="J82" s="372">
        <f t="shared" si="33"/>
        <v>6739.5971574772784</v>
      </c>
      <c r="K82" s="434">
        <f>係数表!AL82</f>
        <v>0.78015890982930303</v>
      </c>
      <c r="L82" s="372">
        <f t="shared" si="44"/>
        <v>0</v>
      </c>
      <c r="M82" s="372">
        <f t="shared" si="45"/>
        <v>5257.9567710661431</v>
      </c>
      <c r="N82" s="372">
        <f t="shared" si="46"/>
        <v>5257.9567710661431</v>
      </c>
      <c r="O82" s="432">
        <f>賃金!I78</f>
        <v>0.49551962408217615</v>
      </c>
      <c r="P82" s="373">
        <f t="shared" si="47"/>
        <v>0</v>
      </c>
      <c r="Q82" s="373">
        <f t="shared" si="48"/>
        <v>3339.6026499384438</v>
      </c>
      <c r="R82" s="372">
        <f t="shared" si="34"/>
        <v>3339.6026499384438</v>
      </c>
      <c r="S82" s="374"/>
      <c r="T82" s="375">
        <f>+S$7*係数表!AR82</f>
        <v>1558.9049391442611</v>
      </c>
      <c r="U82" s="376">
        <f t="shared" si="35"/>
        <v>8298.5020966215397</v>
      </c>
      <c r="V82" s="371">
        <f t="shared" si="36"/>
        <v>1216.1935778503027</v>
      </c>
      <c r="W82" s="371">
        <f t="shared" si="37"/>
        <v>6474.1503489164461</v>
      </c>
      <c r="X82" s="371">
        <f t="shared" si="38"/>
        <v>772.46798942461191</v>
      </c>
      <c r="Y82" s="371">
        <f t="shared" si="39"/>
        <v>4112.0706393630562</v>
      </c>
      <c r="Z82" s="448">
        <f>係数表!E82</f>
        <v>8.9145240221050276E-2</v>
      </c>
      <c r="AA82" s="377">
        <f t="shared" si="40"/>
        <v>0</v>
      </c>
      <c r="AB82" s="377">
        <f t="shared" si="41"/>
        <v>600.80300759641955</v>
      </c>
      <c r="AC82" s="377">
        <f t="shared" si="49"/>
        <v>138.96895528179692</v>
      </c>
      <c r="AD82" s="377">
        <f t="shared" si="50"/>
        <v>739.77196287821653</v>
      </c>
      <c r="AE82" s="448">
        <f>係数表!F82</f>
        <v>8.0964481087788615E-2</v>
      </c>
      <c r="AF82" s="377">
        <f t="shared" si="42"/>
        <v>0</v>
      </c>
      <c r="AG82" s="377">
        <f t="shared" si="43"/>
        <v>545.66798659588301</v>
      </c>
      <c r="AH82" s="377">
        <f t="shared" si="51"/>
        <v>126.21592946300579</v>
      </c>
      <c r="AI82" s="377">
        <f t="shared" si="52"/>
        <v>671.88391605888887</v>
      </c>
      <c r="AK82" s="650">
        <f>係数表!AZ82</f>
        <v>42.363437669910901</v>
      </c>
      <c r="AL82" s="651">
        <f>係数表!BA82</f>
        <v>2.9035646404409055</v>
      </c>
      <c r="AM82" s="652">
        <f t="shared" si="53"/>
        <v>351553.07632385154</v>
      </c>
      <c r="AN82" s="481">
        <f t="shared" si="54"/>
        <v>24095.237256375021</v>
      </c>
    </row>
    <row r="83" spans="1:40" x14ac:dyDescent="0.2">
      <c r="A83" s="491">
        <v>77</v>
      </c>
      <c r="B83" s="228" t="s">
        <v>372</v>
      </c>
      <c r="C83" s="222" t="s">
        <v>236</v>
      </c>
      <c r="D83" s="380"/>
      <c r="E83" s="387">
        <f>'(建設)投入分析'!BX83</f>
        <v>1.0819455417375893E-2</v>
      </c>
      <c r="F83" s="371">
        <f>'(建設)投入分析'!BW83</f>
        <v>2704.8638543439733</v>
      </c>
      <c r="G83" s="389">
        <f>係数表!D83</f>
        <v>1</v>
      </c>
      <c r="H83" s="372">
        <f t="shared" si="32"/>
        <v>2704.8638543439733</v>
      </c>
      <c r="I83" s="391">
        <v>4491.2490803072888</v>
      </c>
      <c r="J83" s="372">
        <f t="shared" si="33"/>
        <v>4491.2490803072888</v>
      </c>
      <c r="K83" s="434">
        <f>係数表!AL83</f>
        <v>0</v>
      </c>
      <c r="L83" s="372">
        <f t="shared" si="44"/>
        <v>0</v>
      </c>
      <c r="M83" s="372">
        <f t="shared" si="45"/>
        <v>0</v>
      </c>
      <c r="N83" s="372">
        <f t="shared" si="46"/>
        <v>0</v>
      </c>
      <c r="O83" s="432">
        <f>賃金!I79</f>
        <v>0</v>
      </c>
      <c r="P83" s="373">
        <f t="shared" si="47"/>
        <v>0</v>
      </c>
      <c r="Q83" s="373">
        <f t="shared" si="48"/>
        <v>0</v>
      </c>
      <c r="R83" s="372">
        <f t="shared" si="34"/>
        <v>0</v>
      </c>
      <c r="S83" s="374"/>
      <c r="T83" s="375">
        <f>+S$7*係数表!AR83</f>
        <v>887.52890576749417</v>
      </c>
      <c r="U83" s="376">
        <f t="shared" si="35"/>
        <v>5378.7779860747833</v>
      </c>
      <c r="V83" s="371">
        <f t="shared" si="36"/>
        <v>0</v>
      </c>
      <c r="W83" s="371">
        <f t="shared" si="37"/>
        <v>0</v>
      </c>
      <c r="X83" s="371">
        <f t="shared" si="38"/>
        <v>0</v>
      </c>
      <c r="Y83" s="371">
        <f t="shared" si="39"/>
        <v>0</v>
      </c>
      <c r="Z83" s="448">
        <f>係数表!E83</f>
        <v>8.9145298303543882E-2</v>
      </c>
      <c r="AA83" s="377">
        <f t="shared" si="40"/>
        <v>0</v>
      </c>
      <c r="AB83" s="377">
        <f t="shared" si="41"/>
        <v>400.37373901951037</v>
      </c>
      <c r="AC83" s="377">
        <f t="shared" si="49"/>
        <v>79.119029057661152</v>
      </c>
      <c r="AD83" s="377">
        <f t="shared" si="50"/>
        <v>479.49276807717155</v>
      </c>
      <c r="AE83" s="448">
        <f>係数表!F83</f>
        <v>8.096441337902377E-2</v>
      </c>
      <c r="AF83" s="377">
        <f t="shared" si="42"/>
        <v>0</v>
      </c>
      <c r="AG83" s="377">
        <f t="shared" si="43"/>
        <v>363.63134712615965</v>
      </c>
      <c r="AH83" s="377">
        <f t="shared" si="51"/>
        <v>71.858257212392033</v>
      </c>
      <c r="AI83" s="377">
        <f t="shared" si="52"/>
        <v>435.48960433855171</v>
      </c>
      <c r="AK83" s="650">
        <f>係数表!AZ83</f>
        <v>93.523713071142481</v>
      </c>
      <c r="AL83" s="651">
        <f>係数表!BA83</f>
        <v>6.3680330215721064</v>
      </c>
      <c r="AM83" s="652">
        <f t="shared" si="53"/>
        <v>503043.28904303565</v>
      </c>
      <c r="AN83" s="481">
        <f t="shared" si="54"/>
        <v>34252.235831029328</v>
      </c>
    </row>
    <row r="84" spans="1:40" x14ac:dyDescent="0.2">
      <c r="A84" s="491">
        <v>78</v>
      </c>
      <c r="B84" s="228" t="s">
        <v>373</v>
      </c>
      <c r="C84" s="222" t="s">
        <v>237</v>
      </c>
      <c r="D84" s="380"/>
      <c r="E84" s="387">
        <f>'(建設)投入分析'!BX84</f>
        <v>1.8520198203192677E-3</v>
      </c>
      <c r="F84" s="371">
        <f>'(建設)投入分析'!BW84</f>
        <v>463.00495507981691</v>
      </c>
      <c r="G84" s="389">
        <f>係数表!D84</f>
        <v>0.54589637791173917</v>
      </c>
      <c r="H84" s="372">
        <f t="shared" si="32"/>
        <v>252.75272793325956</v>
      </c>
      <c r="I84" s="391">
        <v>701.58454582704428</v>
      </c>
      <c r="J84" s="372">
        <f t="shared" si="33"/>
        <v>701.58454582704428</v>
      </c>
      <c r="K84" s="434">
        <f>係数表!AL84</f>
        <v>0.30981336548655281</v>
      </c>
      <c r="L84" s="372">
        <f t="shared" si="44"/>
        <v>0</v>
      </c>
      <c r="M84" s="372">
        <f t="shared" si="45"/>
        <v>217.36026931603124</v>
      </c>
      <c r="N84" s="372">
        <f t="shared" si="46"/>
        <v>217.36026931603124</v>
      </c>
      <c r="O84" s="432">
        <f>賃金!I80</f>
        <v>0.13079926748020357</v>
      </c>
      <c r="P84" s="373">
        <f t="shared" si="47"/>
        <v>0</v>
      </c>
      <c r="Q84" s="373">
        <f t="shared" si="48"/>
        <v>91.766744669608698</v>
      </c>
      <c r="R84" s="372">
        <f t="shared" si="34"/>
        <v>91.766744669608698</v>
      </c>
      <c r="S84" s="374"/>
      <c r="T84" s="375">
        <f>+S$7*係数表!AR84</f>
        <v>76.63691598892288</v>
      </c>
      <c r="U84" s="376">
        <f t="shared" si="35"/>
        <v>778.22146181596713</v>
      </c>
      <c r="V84" s="371">
        <f t="shared" si="36"/>
        <v>23.743140863038406</v>
      </c>
      <c r="W84" s="371">
        <f t="shared" si="37"/>
        <v>241.10341017906961</v>
      </c>
      <c r="X84" s="371">
        <f t="shared" si="38"/>
        <v>10.024052473293013</v>
      </c>
      <c r="Y84" s="371">
        <f t="shared" si="39"/>
        <v>101.79079714290171</v>
      </c>
      <c r="Z84" s="448">
        <f>係数表!E84</f>
        <v>2.3663674495478088E-2</v>
      </c>
      <c r="AA84" s="377">
        <f t="shared" si="40"/>
        <v>0</v>
      </c>
      <c r="AB84" s="377">
        <f t="shared" si="41"/>
        <v>16.602068323509005</v>
      </c>
      <c r="AC84" s="377">
        <f t="shared" si="49"/>
        <v>1.8135110342991712</v>
      </c>
      <c r="AD84" s="377">
        <f t="shared" si="50"/>
        <v>18.415579357808177</v>
      </c>
      <c r="AE84" s="448">
        <f>係数表!F84</f>
        <v>2.2022601879295195E-2</v>
      </c>
      <c r="AF84" s="377">
        <f t="shared" si="42"/>
        <v>0</v>
      </c>
      <c r="AG84" s="377">
        <f t="shared" si="43"/>
        <v>15.450717137415131</v>
      </c>
      <c r="AH84" s="377">
        <f t="shared" si="51"/>
        <v>1.6877442900810409</v>
      </c>
      <c r="AI84" s="377">
        <f t="shared" si="52"/>
        <v>17.138461427496171</v>
      </c>
      <c r="AK84" s="650">
        <f>係数表!AZ84</f>
        <v>23.361261112508195</v>
      </c>
      <c r="AL84" s="651">
        <f>係数表!BA84</f>
        <v>1.6923254234451537</v>
      </c>
      <c r="AM84" s="652">
        <f t="shared" si="53"/>
        <v>18180.234772840635</v>
      </c>
      <c r="AN84" s="481">
        <f t="shared" si="54"/>
        <v>1317.0039649018131</v>
      </c>
    </row>
    <row r="85" spans="1:40" x14ac:dyDescent="0.2">
      <c r="A85" s="491">
        <v>79</v>
      </c>
      <c r="B85" s="228" t="s">
        <v>374</v>
      </c>
      <c r="C85" s="222" t="s">
        <v>238</v>
      </c>
      <c r="D85" s="380"/>
      <c r="E85" s="387">
        <f>'(建設)投入分析'!BX85</f>
        <v>1.6209270412898655E-4</v>
      </c>
      <c r="F85" s="371">
        <f>'(建設)投入分析'!BW85</f>
        <v>40.523176032246639</v>
      </c>
      <c r="G85" s="389">
        <f>係数表!D85</f>
        <v>0.85030197011262754</v>
      </c>
      <c r="H85" s="372">
        <f t="shared" si="32"/>
        <v>34.456936415440126</v>
      </c>
      <c r="I85" s="391">
        <v>176.71903943407844</v>
      </c>
      <c r="J85" s="372">
        <f t="shared" si="33"/>
        <v>176.71903943407844</v>
      </c>
      <c r="K85" s="434">
        <f>係数表!AL85</f>
        <v>0.23618078406720405</v>
      </c>
      <c r="L85" s="372">
        <f t="shared" si="44"/>
        <v>0</v>
      </c>
      <c r="M85" s="372">
        <f t="shared" si="45"/>
        <v>41.737641293143795</v>
      </c>
      <c r="N85" s="372">
        <f t="shared" si="46"/>
        <v>41.737641293143795</v>
      </c>
      <c r="O85" s="432">
        <f>賃金!I81</f>
        <v>0.16497783615957007</v>
      </c>
      <c r="P85" s="373">
        <f t="shared" si="47"/>
        <v>0</v>
      </c>
      <c r="Q85" s="373">
        <f t="shared" si="48"/>
        <v>29.154724734031994</v>
      </c>
      <c r="R85" s="372">
        <f t="shared" si="34"/>
        <v>29.154724734031994</v>
      </c>
      <c r="S85" s="374"/>
      <c r="T85" s="375">
        <f>+S$7*係数表!AR85</f>
        <v>145.87231946240101</v>
      </c>
      <c r="U85" s="376">
        <f t="shared" si="35"/>
        <v>322.59135889647945</v>
      </c>
      <c r="V85" s="371">
        <f t="shared" si="36"/>
        <v>34.452238784331541</v>
      </c>
      <c r="W85" s="371">
        <f t="shared" si="37"/>
        <v>76.189880077475337</v>
      </c>
      <c r="X85" s="371">
        <f t="shared" si="38"/>
        <v>24.065699620484459</v>
      </c>
      <c r="Y85" s="371">
        <f t="shared" si="39"/>
        <v>53.220424354516453</v>
      </c>
      <c r="Z85" s="448">
        <f>係数表!E85</f>
        <v>2.1738361811436267E-2</v>
      </c>
      <c r="AA85" s="377">
        <f t="shared" si="40"/>
        <v>0</v>
      </c>
      <c r="AB85" s="377">
        <f t="shared" si="41"/>
        <v>3.8415824181874703</v>
      </c>
      <c r="AC85" s="377">
        <f t="shared" si="49"/>
        <v>3.1710252587470893</v>
      </c>
      <c r="AD85" s="377">
        <f t="shared" si="50"/>
        <v>7.01260767693456</v>
      </c>
      <c r="AE85" s="448">
        <f>係数表!F85</f>
        <v>2.14956592191928E-2</v>
      </c>
      <c r="AF85" s="377">
        <f t="shared" si="42"/>
        <v>0</v>
      </c>
      <c r="AG85" s="377">
        <f t="shared" si="43"/>
        <v>3.7986922492180439</v>
      </c>
      <c r="AH85" s="377">
        <f t="shared" si="51"/>
        <v>3.1356216686769973</v>
      </c>
      <c r="AI85" s="377">
        <f t="shared" si="52"/>
        <v>6.9343139178950413</v>
      </c>
      <c r="AK85" s="650">
        <f>係数表!AZ85</f>
        <v>28.944647175057096</v>
      </c>
      <c r="AL85" s="651">
        <f>係数表!BA85</f>
        <v>1.9718225407288821</v>
      </c>
      <c r="AM85" s="652">
        <f t="shared" si="53"/>
        <v>9337.2930649808131</v>
      </c>
      <c r="AN85" s="481">
        <f t="shared" si="54"/>
        <v>636.09291291643876</v>
      </c>
    </row>
    <row r="86" spans="1:40" x14ac:dyDescent="0.2">
      <c r="A86" s="491">
        <v>80</v>
      </c>
      <c r="B86" s="228" t="s">
        <v>375</v>
      </c>
      <c r="C86" s="222" t="s">
        <v>376</v>
      </c>
      <c r="D86" s="380"/>
      <c r="E86" s="387">
        <f>'(建設)投入分析'!BX86</f>
        <v>9.7961382709742381E-4</v>
      </c>
      <c r="F86" s="371">
        <f>'(建設)投入分析'!BW86</f>
        <v>244.90345677435593</v>
      </c>
      <c r="G86" s="389">
        <f>係数表!D86</f>
        <v>1</v>
      </c>
      <c r="H86" s="372">
        <f t="shared" si="32"/>
        <v>244.90345677435593</v>
      </c>
      <c r="I86" s="391">
        <v>359.36061740623819</v>
      </c>
      <c r="J86" s="372">
        <f t="shared" si="33"/>
        <v>359.36061740623819</v>
      </c>
      <c r="K86" s="434">
        <f>係数表!AL86</f>
        <v>0.68214177923141839</v>
      </c>
      <c r="L86" s="372">
        <f t="shared" si="44"/>
        <v>0</v>
      </c>
      <c r="M86" s="372">
        <f t="shared" si="45"/>
        <v>245.13489094319235</v>
      </c>
      <c r="N86" s="372">
        <f t="shared" si="46"/>
        <v>245.13489094319235</v>
      </c>
      <c r="O86" s="432">
        <f>賃金!I82</f>
        <v>0.38410604184760178</v>
      </c>
      <c r="P86" s="373">
        <f t="shared" si="47"/>
        <v>0</v>
      </c>
      <c r="Q86" s="373">
        <f t="shared" si="48"/>
        <v>138.03258434782055</v>
      </c>
      <c r="R86" s="372">
        <f t="shared" si="34"/>
        <v>138.03258434782055</v>
      </c>
      <c r="S86" s="374"/>
      <c r="T86" s="375">
        <f>+S$7*係数表!AR86</f>
        <v>75.915528244063907</v>
      </c>
      <c r="U86" s="376">
        <f t="shared" si="35"/>
        <v>435.27614565030211</v>
      </c>
      <c r="V86" s="371">
        <f t="shared" si="36"/>
        <v>51.785153507698752</v>
      </c>
      <c r="W86" s="371">
        <f t="shared" si="37"/>
        <v>296.92004445089111</v>
      </c>
      <c r="X86" s="371">
        <f t="shared" si="38"/>
        <v>29.159613068597206</v>
      </c>
      <c r="Y86" s="371">
        <f t="shared" si="39"/>
        <v>167.19219741641774</v>
      </c>
      <c r="Z86" s="448">
        <f>係数表!E86</f>
        <v>9.7554064958023046E-2</v>
      </c>
      <c r="AA86" s="377">
        <f t="shared" si="40"/>
        <v>0</v>
      </c>
      <c r="AB86" s="377">
        <f t="shared" si="41"/>
        <v>35.057089013803427</v>
      </c>
      <c r="AC86" s="377">
        <f t="shared" si="49"/>
        <v>7.4058683736440436</v>
      </c>
      <c r="AD86" s="377">
        <f t="shared" si="50"/>
        <v>42.462957387447474</v>
      </c>
      <c r="AE86" s="448">
        <f>係数表!F86</f>
        <v>9.2830965007914948E-2</v>
      </c>
      <c r="AF86" s="377">
        <f t="shared" si="42"/>
        <v>0</v>
      </c>
      <c r="AG86" s="377">
        <f t="shared" si="43"/>
        <v>33.359792899661208</v>
      </c>
      <c r="AH86" s="377">
        <f t="shared" si="51"/>
        <v>7.0473117459820758</v>
      </c>
      <c r="AI86" s="377">
        <f t="shared" si="52"/>
        <v>40.407104645643287</v>
      </c>
      <c r="AK86" s="650">
        <f>係数表!AZ86</f>
        <v>22.05967194948817</v>
      </c>
      <c r="AL86" s="651">
        <f>係数表!BA86</f>
        <v>1.5191474764364161</v>
      </c>
      <c r="AM86" s="652">
        <f t="shared" si="53"/>
        <v>9602.048980483296</v>
      </c>
      <c r="AN86" s="481">
        <f t="shared" si="54"/>
        <v>661.24865821762637</v>
      </c>
    </row>
    <row r="87" spans="1:40" x14ac:dyDescent="0.2">
      <c r="A87" s="491">
        <v>81</v>
      </c>
      <c r="B87" s="228" t="s">
        <v>377</v>
      </c>
      <c r="C87" s="222" t="s">
        <v>239</v>
      </c>
      <c r="D87" s="380"/>
      <c r="E87" s="387">
        <f>'(建設)投入分析'!BX87</f>
        <v>2.6237621563550387E-3</v>
      </c>
      <c r="F87" s="371">
        <f>'(建設)投入分析'!BW87</f>
        <v>655.94053908875969</v>
      </c>
      <c r="G87" s="389">
        <f>係数表!D87</f>
        <v>1</v>
      </c>
      <c r="H87" s="372">
        <f t="shared" si="32"/>
        <v>655.94053908875969</v>
      </c>
      <c r="I87" s="391">
        <v>1099.1375821818735</v>
      </c>
      <c r="J87" s="372">
        <f t="shared" si="33"/>
        <v>1099.1375821818735</v>
      </c>
      <c r="K87" s="434">
        <f>係数表!AL87</f>
        <v>0.60133237620992264</v>
      </c>
      <c r="L87" s="372">
        <f t="shared" si="44"/>
        <v>0</v>
      </c>
      <c r="M87" s="372">
        <f t="shared" si="45"/>
        <v>660.94701407505511</v>
      </c>
      <c r="N87" s="372">
        <f t="shared" si="46"/>
        <v>660.94701407505511</v>
      </c>
      <c r="O87" s="432">
        <f>賃金!I83</f>
        <v>0.27038955273088849</v>
      </c>
      <c r="P87" s="373">
        <f t="shared" si="47"/>
        <v>0</v>
      </c>
      <c r="Q87" s="373">
        <f t="shared" si="48"/>
        <v>297.19531923586698</v>
      </c>
      <c r="R87" s="372">
        <f t="shared" si="34"/>
        <v>297.19531923586698</v>
      </c>
      <c r="S87" s="374"/>
      <c r="T87" s="375">
        <f>+S$7*係数表!AR87</f>
        <v>280.70670124692623</v>
      </c>
      <c r="U87" s="376">
        <f t="shared" si="35"/>
        <v>1379.8442834287998</v>
      </c>
      <c r="V87" s="371">
        <f t="shared" si="36"/>
        <v>168.79802767886301</v>
      </c>
      <c r="W87" s="371">
        <f t="shared" si="37"/>
        <v>829.74504175391814</v>
      </c>
      <c r="X87" s="371">
        <f t="shared" si="38"/>
        <v>75.900159398719524</v>
      </c>
      <c r="Y87" s="371">
        <f t="shared" si="39"/>
        <v>373.09547863458653</v>
      </c>
      <c r="Z87" s="448">
        <f>係数表!E87</f>
        <v>6.6124924308001085E-2</v>
      </c>
      <c r="AA87" s="377">
        <f t="shared" si="40"/>
        <v>0</v>
      </c>
      <c r="AB87" s="377">
        <f t="shared" si="41"/>
        <v>72.680389425855708</v>
      </c>
      <c r="AC87" s="377">
        <f t="shared" si="49"/>
        <v>18.561709372701671</v>
      </c>
      <c r="AD87" s="377">
        <f t="shared" si="50"/>
        <v>91.242098798557379</v>
      </c>
      <c r="AE87" s="448">
        <f>係数表!F87</f>
        <v>6.4014414646352533E-2</v>
      </c>
      <c r="AF87" s="377">
        <f t="shared" si="42"/>
        <v>0</v>
      </c>
      <c r="AG87" s="377">
        <f t="shared" si="43"/>
        <v>70.360648939179839</v>
      </c>
      <c r="AH87" s="377">
        <f t="shared" si="51"/>
        <v>17.969275167630538</v>
      </c>
      <c r="AI87" s="377">
        <f t="shared" si="52"/>
        <v>88.329924106810381</v>
      </c>
      <c r="AK87" s="650">
        <f>係数表!AZ87</f>
        <v>2.3187283875515678</v>
      </c>
      <c r="AL87" s="651">
        <f>係数表!BA87</f>
        <v>0.15704259679380278</v>
      </c>
      <c r="AM87" s="652">
        <f t="shared" si="53"/>
        <v>3199.4841103871095</v>
      </c>
      <c r="AN87" s="481">
        <f t="shared" si="54"/>
        <v>216.69432944074273</v>
      </c>
    </row>
    <row r="88" spans="1:40" x14ac:dyDescent="0.2">
      <c r="A88" s="491">
        <v>82</v>
      </c>
      <c r="B88" s="228" t="s">
        <v>378</v>
      </c>
      <c r="C88" s="222" t="s">
        <v>379</v>
      </c>
      <c r="D88" s="380"/>
      <c r="E88" s="387">
        <f>'(建設)投入分析'!BX88</f>
        <v>0</v>
      </c>
      <c r="F88" s="371">
        <f>'(建設)投入分析'!BW88</f>
        <v>0</v>
      </c>
      <c r="G88" s="389">
        <f>係数表!D88</f>
        <v>0.97933425622217884</v>
      </c>
      <c r="H88" s="372">
        <f t="shared" si="32"/>
        <v>0</v>
      </c>
      <c r="I88" s="391">
        <v>1156.4820058387913</v>
      </c>
      <c r="J88" s="372">
        <f t="shared" si="33"/>
        <v>1156.4820058387913</v>
      </c>
      <c r="K88" s="434">
        <f>係数表!AL88</f>
        <v>0.59760516196263747</v>
      </c>
      <c r="L88" s="372">
        <f t="shared" si="44"/>
        <v>0</v>
      </c>
      <c r="M88" s="372">
        <f t="shared" si="45"/>
        <v>691.11961640616676</v>
      </c>
      <c r="N88" s="372">
        <f t="shared" si="46"/>
        <v>691.11961640616676</v>
      </c>
      <c r="O88" s="432">
        <f>賃金!I84</f>
        <v>0.22821365767014437</v>
      </c>
      <c r="P88" s="373">
        <f t="shared" si="47"/>
        <v>0</v>
      </c>
      <c r="Q88" s="373">
        <f t="shared" si="48"/>
        <v>263.92498858217584</v>
      </c>
      <c r="R88" s="372">
        <f t="shared" si="34"/>
        <v>263.92498858217584</v>
      </c>
      <c r="S88" s="374"/>
      <c r="T88" s="375">
        <f>+S$7*係数表!AR88</f>
        <v>836.63257929111683</v>
      </c>
      <c r="U88" s="376">
        <f t="shared" si="35"/>
        <v>1993.1145851299082</v>
      </c>
      <c r="V88" s="371">
        <f t="shared" si="36"/>
        <v>499.97594805048698</v>
      </c>
      <c r="W88" s="371">
        <f t="shared" si="37"/>
        <v>1191.0955644566538</v>
      </c>
      <c r="X88" s="371">
        <f t="shared" si="38"/>
        <v>190.93098104603285</v>
      </c>
      <c r="Y88" s="371">
        <f t="shared" si="39"/>
        <v>454.8559696282087</v>
      </c>
      <c r="Z88" s="448">
        <f>係数表!E88</f>
        <v>5.9331924237659546E-2</v>
      </c>
      <c r="AA88" s="377">
        <f t="shared" si="40"/>
        <v>0</v>
      </c>
      <c r="AB88" s="377">
        <f t="shared" si="41"/>
        <v>68.616302752643719</v>
      </c>
      <c r="AC88" s="377">
        <f t="shared" si="49"/>
        <v>49.639020809258234</v>
      </c>
      <c r="AD88" s="377">
        <f t="shared" si="50"/>
        <v>118.25532356190195</v>
      </c>
      <c r="AE88" s="448">
        <f>係数表!F88</f>
        <v>4.5427392862210599E-2</v>
      </c>
      <c r="AF88" s="377">
        <f t="shared" si="42"/>
        <v>0</v>
      </c>
      <c r="AG88" s="377">
        <f t="shared" si="43"/>
        <v>52.535962417316107</v>
      </c>
      <c r="AH88" s="377">
        <f t="shared" si="51"/>
        <v>38.006036860782125</v>
      </c>
      <c r="AI88" s="377">
        <f t="shared" si="52"/>
        <v>90.541999278098231</v>
      </c>
      <c r="AK88" s="650">
        <f>係数表!AZ88</f>
        <v>2.2627600667678323</v>
      </c>
      <c r="AL88" s="651">
        <f>係数表!BA88</f>
        <v>0.15304675728072981</v>
      </c>
      <c r="AM88" s="652">
        <f t="shared" si="53"/>
        <v>4509.9400917244911</v>
      </c>
      <c r="AN88" s="481">
        <f t="shared" si="54"/>
        <v>305.03972414305952</v>
      </c>
    </row>
    <row r="89" spans="1:40" x14ac:dyDescent="0.2">
      <c r="A89" s="491">
        <v>83</v>
      </c>
      <c r="B89" s="228" t="s">
        <v>380</v>
      </c>
      <c r="C89" s="222" t="s">
        <v>381</v>
      </c>
      <c r="D89" s="380"/>
      <c r="E89" s="387">
        <f>'(建設)投入分析'!BX89</f>
        <v>4.364852196490667E-4</v>
      </c>
      <c r="F89" s="371">
        <f>'(建設)投入分析'!BW89</f>
        <v>109.12130491226668</v>
      </c>
      <c r="G89" s="389">
        <f>係数表!D89</f>
        <v>0.99909147139179921</v>
      </c>
      <c r="H89" s="372">
        <f t="shared" si="32"/>
        <v>109.02216508498968</v>
      </c>
      <c r="I89" s="391">
        <v>286.47775828624589</v>
      </c>
      <c r="J89" s="372">
        <f t="shared" si="33"/>
        <v>286.47775828624589</v>
      </c>
      <c r="K89" s="434">
        <f>係数表!AL89</f>
        <v>0.781741112671131</v>
      </c>
      <c r="L89" s="372">
        <f t="shared" si="44"/>
        <v>0</v>
      </c>
      <c r="M89" s="372">
        <f t="shared" si="45"/>
        <v>223.95144151822117</v>
      </c>
      <c r="N89" s="372">
        <f t="shared" si="46"/>
        <v>223.95144151822117</v>
      </c>
      <c r="O89" s="432">
        <f>賃金!I85</f>
        <v>0.49701711440397089</v>
      </c>
      <c r="P89" s="373">
        <f t="shared" si="47"/>
        <v>0</v>
      </c>
      <c r="Q89" s="373">
        <f t="shared" si="48"/>
        <v>142.3843487643482</v>
      </c>
      <c r="R89" s="372">
        <f t="shared" si="34"/>
        <v>142.3843487643482</v>
      </c>
      <c r="S89" s="374"/>
      <c r="T89" s="375">
        <f>+S$7*係数表!AR89</f>
        <v>144.71573544943061</v>
      </c>
      <c r="U89" s="376">
        <f t="shared" si="35"/>
        <v>431.1934937356765</v>
      </c>
      <c r="V89" s="371">
        <f t="shared" si="36"/>
        <v>113.13024005125892</v>
      </c>
      <c r="W89" s="371">
        <f t="shared" si="37"/>
        <v>337.08168156948011</v>
      </c>
      <c r="X89" s="371">
        <f t="shared" si="38"/>
        <v>71.926197241924442</v>
      </c>
      <c r="Y89" s="371">
        <f t="shared" si="39"/>
        <v>214.31054600627263</v>
      </c>
      <c r="Z89" s="448">
        <f>係数表!E89</f>
        <v>0.11658176446947435</v>
      </c>
      <c r="AA89" s="377">
        <f t="shared" si="40"/>
        <v>0</v>
      </c>
      <c r="AB89" s="377">
        <f t="shared" si="41"/>
        <v>33.398082542270124</v>
      </c>
      <c r="AC89" s="377">
        <f t="shared" si="49"/>
        <v>16.87121578519228</v>
      </c>
      <c r="AD89" s="377">
        <f t="shared" si="50"/>
        <v>50.269298327462401</v>
      </c>
      <c r="AE89" s="448">
        <f>係数表!F89</f>
        <v>0.11519275234481427</v>
      </c>
      <c r="AF89" s="377">
        <f t="shared" si="42"/>
        <v>0</v>
      </c>
      <c r="AG89" s="377">
        <f t="shared" si="43"/>
        <v>33.000161462565089</v>
      </c>
      <c r="AH89" s="377">
        <f t="shared" si="51"/>
        <v>16.670203874023919</v>
      </c>
      <c r="AI89" s="377">
        <f t="shared" si="52"/>
        <v>49.670365336589008</v>
      </c>
      <c r="AK89" s="650">
        <f>係数表!AZ89</f>
        <v>1.2633993372248693</v>
      </c>
      <c r="AL89" s="651">
        <f>係数表!BA89</f>
        <v>7.7154191988313317E-2</v>
      </c>
      <c r="AM89" s="652">
        <f t="shared" si="53"/>
        <v>544.76957420132953</v>
      </c>
      <c r="AN89" s="481">
        <f t="shared" si="54"/>
        <v>33.268385599793959</v>
      </c>
    </row>
    <row r="90" spans="1:40" x14ac:dyDescent="0.2">
      <c r="A90" s="491">
        <v>84</v>
      </c>
      <c r="B90" s="228" t="s">
        <v>382</v>
      </c>
      <c r="C90" s="222" t="s">
        <v>383</v>
      </c>
      <c r="D90" s="380"/>
      <c r="E90" s="387">
        <f>'(建設)投入分析'!BX90</f>
        <v>5.0366345655476963E-3</v>
      </c>
      <c r="F90" s="371">
        <f>'(建設)投入分析'!BW90</f>
        <v>1259.158641386924</v>
      </c>
      <c r="G90" s="389">
        <f>係数表!D90</f>
        <v>0.99320812815484694</v>
      </c>
      <c r="H90" s="372">
        <f t="shared" si="32"/>
        <v>1250.6065972619069</v>
      </c>
      <c r="I90" s="391">
        <v>2496.3435334475562</v>
      </c>
      <c r="J90" s="372">
        <f t="shared" si="33"/>
        <v>2496.3435334475562</v>
      </c>
      <c r="K90" s="434">
        <f>係数表!AL90</f>
        <v>0.45156285214207659</v>
      </c>
      <c r="L90" s="372">
        <f t="shared" si="44"/>
        <v>0</v>
      </c>
      <c r="M90" s="372">
        <f t="shared" si="45"/>
        <v>1127.2560058900078</v>
      </c>
      <c r="N90" s="372">
        <f t="shared" si="46"/>
        <v>1127.2560058900078</v>
      </c>
      <c r="O90" s="432">
        <f>賃金!I86</f>
        <v>5.7245107206043283E-2</v>
      </c>
      <c r="P90" s="373">
        <f t="shared" si="47"/>
        <v>0</v>
      </c>
      <c r="Q90" s="373">
        <f t="shared" si="48"/>
        <v>142.90345319531826</v>
      </c>
      <c r="R90" s="372">
        <f t="shared" si="34"/>
        <v>142.90345319531826</v>
      </c>
      <c r="S90" s="374"/>
      <c r="T90" s="375">
        <f>+S$7*係数表!AR90</f>
        <v>2883.3143294560855</v>
      </c>
      <c r="U90" s="376">
        <f t="shared" si="35"/>
        <v>5379.6578629036412</v>
      </c>
      <c r="V90" s="371">
        <f t="shared" si="36"/>
        <v>1301.9976422313091</v>
      </c>
      <c r="W90" s="371">
        <f t="shared" si="37"/>
        <v>2429.2536481213165</v>
      </c>
      <c r="X90" s="371">
        <f t="shared" si="38"/>
        <v>165.05563789843441</v>
      </c>
      <c r="Y90" s="371">
        <f t="shared" si="39"/>
        <v>307.95909109375265</v>
      </c>
      <c r="Z90" s="448">
        <f>係数表!E90</f>
        <v>8.8272322945957878E-3</v>
      </c>
      <c r="AA90" s="377">
        <f t="shared" si="40"/>
        <v>0</v>
      </c>
      <c r="AB90" s="377">
        <f t="shared" si="41"/>
        <v>22.035804256853627</v>
      </c>
      <c r="AC90" s="377">
        <f t="shared" si="49"/>
        <v>25.451685364445556</v>
      </c>
      <c r="AD90" s="377">
        <f t="shared" si="50"/>
        <v>47.487489621299183</v>
      </c>
      <c r="AE90" s="448">
        <f>係数表!F90</f>
        <v>8.500483439024464E-3</v>
      </c>
      <c r="AF90" s="377">
        <f t="shared" si="42"/>
        <v>0</v>
      </c>
      <c r="AG90" s="377">
        <f t="shared" si="43"/>
        <v>21.220126864186764</v>
      </c>
      <c r="AH90" s="377">
        <f t="shared" si="51"/>
        <v>24.509565707043382</v>
      </c>
      <c r="AI90" s="377">
        <f t="shared" si="52"/>
        <v>45.729692571230146</v>
      </c>
      <c r="AK90" s="650">
        <f>係数表!AZ90</f>
        <v>0.11027748927885531</v>
      </c>
      <c r="AL90" s="651">
        <f>係数表!BA90</f>
        <v>5.8247684787305666E-3</v>
      </c>
      <c r="AM90" s="652">
        <f t="shared" si="53"/>
        <v>593.25516230026597</v>
      </c>
      <c r="AN90" s="481">
        <f t="shared" si="54"/>
        <v>31.335261546196172</v>
      </c>
    </row>
    <row r="91" spans="1:40" x14ac:dyDescent="0.2">
      <c r="A91" s="491">
        <v>85</v>
      </c>
      <c r="B91" s="228" t="s">
        <v>384</v>
      </c>
      <c r="C91" s="222" t="s">
        <v>240</v>
      </c>
      <c r="D91" s="380"/>
      <c r="E91" s="387">
        <f>'(建設)投入分析'!BX91</f>
        <v>2.4601809569387988E-5</v>
      </c>
      <c r="F91" s="371">
        <f>'(建設)投入分析'!BW91</f>
        <v>6.1504523923469971</v>
      </c>
      <c r="G91" s="389">
        <f>係数表!D91</f>
        <v>1</v>
      </c>
      <c r="H91" s="372">
        <f t="shared" si="32"/>
        <v>6.1504523923469971</v>
      </c>
      <c r="I91" s="391">
        <v>465.34472394461579</v>
      </c>
      <c r="J91" s="372">
        <f t="shared" si="33"/>
        <v>465.34472394461579</v>
      </c>
      <c r="K91" s="434">
        <f>係数表!AL91</f>
        <v>0.45908675161348073</v>
      </c>
      <c r="L91" s="372">
        <f t="shared" si="44"/>
        <v>0</v>
      </c>
      <c r="M91" s="372">
        <f t="shared" si="45"/>
        <v>213.63359769620558</v>
      </c>
      <c r="N91" s="372">
        <f t="shared" si="46"/>
        <v>213.63359769620558</v>
      </c>
      <c r="O91" s="432">
        <f>賃金!I87</f>
        <v>0.13959653258317731</v>
      </c>
      <c r="P91" s="373">
        <f t="shared" si="47"/>
        <v>0</v>
      </c>
      <c r="Q91" s="373">
        <f t="shared" si="48"/>
        <v>64.960509918544204</v>
      </c>
      <c r="R91" s="372">
        <f t="shared" si="34"/>
        <v>64.960509918544204</v>
      </c>
      <c r="S91" s="374"/>
      <c r="T91" s="375">
        <f>+S$7*係数表!AR91</f>
        <v>588.16201588405374</v>
      </c>
      <c r="U91" s="376">
        <f t="shared" si="35"/>
        <v>1053.5067398286697</v>
      </c>
      <c r="V91" s="371">
        <f t="shared" si="36"/>
        <v>270.0173892946467</v>
      </c>
      <c r="W91" s="371">
        <f t="shared" si="37"/>
        <v>483.65098699085235</v>
      </c>
      <c r="X91" s="371">
        <f t="shared" si="38"/>
        <v>82.105378014545551</v>
      </c>
      <c r="Y91" s="371">
        <f t="shared" si="39"/>
        <v>147.06588793308978</v>
      </c>
      <c r="Z91" s="448">
        <f>係数表!E91</f>
        <v>1.828425693677849E-2</v>
      </c>
      <c r="AA91" s="377">
        <f t="shared" si="40"/>
        <v>0</v>
      </c>
      <c r="AB91" s="377">
        <f t="shared" si="41"/>
        <v>8.5084824967776136</v>
      </c>
      <c r="AC91" s="377">
        <f t="shared" si="49"/>
        <v>10.75410541887763</v>
      </c>
      <c r="AD91" s="377">
        <f t="shared" si="50"/>
        <v>19.262587915655246</v>
      </c>
      <c r="AE91" s="448">
        <f>係数表!F91</f>
        <v>1.7386216997657772E-2</v>
      </c>
      <c r="AF91" s="377">
        <f t="shared" si="42"/>
        <v>0</v>
      </c>
      <c r="AG91" s="377">
        <f t="shared" si="43"/>
        <v>8.0905843492162433</v>
      </c>
      <c r="AH91" s="377">
        <f t="shared" si="51"/>
        <v>10.225912437939996</v>
      </c>
      <c r="AI91" s="377">
        <f t="shared" si="52"/>
        <v>18.31649678715624</v>
      </c>
      <c r="AK91" s="650">
        <f>係数表!AZ91</f>
        <v>0.20252024668940491</v>
      </c>
      <c r="AL91" s="651">
        <f>係数表!BA91</f>
        <v>1.1015038905587341E-2</v>
      </c>
      <c r="AM91" s="652">
        <f t="shared" si="53"/>
        <v>213.3564448390529</v>
      </c>
      <c r="AN91" s="481">
        <f t="shared" si="54"/>
        <v>11.604417726511278</v>
      </c>
    </row>
    <row r="92" spans="1:40" x14ac:dyDescent="0.2">
      <c r="A92" s="491">
        <v>86</v>
      </c>
      <c r="B92" s="228" t="s">
        <v>385</v>
      </c>
      <c r="C92" s="222" t="s">
        <v>386</v>
      </c>
      <c r="D92" s="380"/>
      <c r="E92" s="387">
        <f>'(建設)投入分析'!BX92</f>
        <v>2.7833811488737854E-3</v>
      </c>
      <c r="F92" s="371">
        <f>'(建設)投入分析'!BW92</f>
        <v>695.8452872184464</v>
      </c>
      <c r="G92" s="389">
        <f>係数表!D92</f>
        <v>0.8889897322782685</v>
      </c>
      <c r="H92" s="372">
        <f t="shared" si="32"/>
        <v>618.59931559142149</v>
      </c>
      <c r="I92" s="391">
        <v>2015.7451403358652</v>
      </c>
      <c r="J92" s="372">
        <f t="shared" si="33"/>
        <v>2015.7451403358652</v>
      </c>
      <c r="K92" s="434">
        <f>係数表!AL92</f>
        <v>0.63690605527087829</v>
      </c>
      <c r="L92" s="372">
        <f t="shared" si="44"/>
        <v>0</v>
      </c>
      <c r="M92" s="372">
        <f t="shared" si="45"/>
        <v>1283.8402857627589</v>
      </c>
      <c r="N92" s="372">
        <f t="shared" si="46"/>
        <v>1283.8402857627589</v>
      </c>
      <c r="O92" s="432">
        <f>賃金!I88</f>
        <v>0.29567986039763577</v>
      </c>
      <c r="P92" s="373">
        <f t="shared" si="47"/>
        <v>0</v>
      </c>
      <c r="Q92" s="373">
        <f t="shared" si="48"/>
        <v>596.01524169172137</v>
      </c>
      <c r="R92" s="372">
        <f t="shared" si="34"/>
        <v>596.01524169172137</v>
      </c>
      <c r="S92" s="374"/>
      <c r="T92" s="375">
        <f>+S$7*係数表!AR92</f>
        <v>1299.2342081688557</v>
      </c>
      <c r="U92" s="376">
        <f t="shared" si="35"/>
        <v>3314.9793485047212</v>
      </c>
      <c r="V92" s="371">
        <f t="shared" si="36"/>
        <v>827.49013439780902</v>
      </c>
      <c r="W92" s="371">
        <f t="shared" si="37"/>
        <v>2111.3304201605679</v>
      </c>
      <c r="X92" s="371">
        <f t="shared" si="38"/>
        <v>384.15738929520012</v>
      </c>
      <c r="Y92" s="371">
        <f t="shared" si="39"/>
        <v>980.1726309869216</v>
      </c>
      <c r="Z92" s="448">
        <f>係数表!E92</f>
        <v>5.3133473681123346E-2</v>
      </c>
      <c r="AA92" s="377">
        <f t="shared" si="40"/>
        <v>0</v>
      </c>
      <c r="AB92" s="377">
        <f t="shared" si="41"/>
        <v>107.10354136188798</v>
      </c>
      <c r="AC92" s="377">
        <f t="shared" si="49"/>
        <v>69.032826605355027</v>
      </c>
      <c r="AD92" s="377">
        <f t="shared" si="50"/>
        <v>176.13636796724302</v>
      </c>
      <c r="AE92" s="448">
        <f>係数表!F92</f>
        <v>4.7062310569435037E-2</v>
      </c>
      <c r="AF92" s="377">
        <f t="shared" si="42"/>
        <v>0</v>
      </c>
      <c r="AG92" s="377">
        <f t="shared" si="43"/>
        <v>94.8656238233159</v>
      </c>
      <c r="AH92" s="377">
        <f t="shared" si="51"/>
        <v>61.144963807276703</v>
      </c>
      <c r="AI92" s="377">
        <f t="shared" si="52"/>
        <v>156.01058763059262</v>
      </c>
      <c r="AK92" s="650">
        <f>係数表!AZ92</f>
        <v>8.4500941139070307E-2</v>
      </c>
      <c r="AL92" s="651">
        <f>係数表!BA92</f>
        <v>4.8444837377949234E-3</v>
      </c>
      <c r="AM92" s="652">
        <f t="shared" si="53"/>
        <v>280.11887480523109</v>
      </c>
      <c r="AN92" s="481">
        <f t="shared" si="54"/>
        <v>16.059363544957133</v>
      </c>
    </row>
    <row r="93" spans="1:40" x14ac:dyDescent="0.2">
      <c r="A93" s="491">
        <v>87</v>
      </c>
      <c r="B93" s="228" t="s">
        <v>387</v>
      </c>
      <c r="C93" s="222" t="s">
        <v>388</v>
      </c>
      <c r="D93" s="380"/>
      <c r="E93" s="387">
        <f>'(建設)投入分析'!BX93</f>
        <v>1.2763622406938063E-4</v>
      </c>
      <c r="F93" s="371">
        <f>'(建設)投入分析'!BW93</f>
        <v>31.909056017345154</v>
      </c>
      <c r="G93" s="389">
        <f>係数表!D93</f>
        <v>0.99249292002800005</v>
      </c>
      <c r="H93" s="372">
        <f t="shared" si="32"/>
        <v>31.669512181991919</v>
      </c>
      <c r="I93" s="391">
        <v>1258.5368316643892</v>
      </c>
      <c r="J93" s="372">
        <f t="shared" si="33"/>
        <v>1258.5368316643892</v>
      </c>
      <c r="K93" s="434">
        <f>係数表!AL93</f>
        <v>0.4087810472598265</v>
      </c>
      <c r="L93" s="372">
        <f t="shared" si="44"/>
        <v>0</v>
      </c>
      <c r="M93" s="372">
        <f t="shared" si="45"/>
        <v>514.46600406283301</v>
      </c>
      <c r="N93" s="372">
        <f t="shared" si="46"/>
        <v>514.46600406283301</v>
      </c>
      <c r="O93" s="432">
        <f>賃金!I89</f>
        <v>0.16282125058875366</v>
      </c>
      <c r="P93" s="373">
        <f t="shared" si="47"/>
        <v>0</v>
      </c>
      <c r="Q93" s="373">
        <f t="shared" si="48"/>
        <v>204.9165408436036</v>
      </c>
      <c r="R93" s="372">
        <f t="shared" si="34"/>
        <v>204.9165408436036</v>
      </c>
      <c r="S93" s="374"/>
      <c r="T93" s="375">
        <f>+S$7*係数表!AR93</f>
        <v>1037.2037651340875</v>
      </c>
      <c r="U93" s="376">
        <f t="shared" si="35"/>
        <v>2295.7405967984769</v>
      </c>
      <c r="V93" s="371">
        <f t="shared" si="36"/>
        <v>423.98924133334742</v>
      </c>
      <c r="W93" s="371">
        <f t="shared" si="37"/>
        <v>938.45524539618043</v>
      </c>
      <c r="X93" s="371">
        <f t="shared" si="38"/>
        <v>168.87881415449604</v>
      </c>
      <c r="Y93" s="371">
        <f t="shared" si="39"/>
        <v>373.7953549980997</v>
      </c>
      <c r="Z93" s="448">
        <f>係数表!E93</f>
        <v>3.3582461598067367E-2</v>
      </c>
      <c r="AA93" s="377">
        <f t="shared" si="40"/>
        <v>0</v>
      </c>
      <c r="AB93" s="377">
        <f t="shared" si="41"/>
        <v>42.264764819122725</v>
      </c>
      <c r="AC93" s="377">
        <f t="shared" si="49"/>
        <v>34.831855611986377</v>
      </c>
      <c r="AD93" s="377">
        <f t="shared" si="50"/>
        <v>77.096620431109116</v>
      </c>
      <c r="AE93" s="448">
        <f>係数表!F93</f>
        <v>2.7015128120394426E-2</v>
      </c>
      <c r="AF93" s="377">
        <f t="shared" si="42"/>
        <v>0</v>
      </c>
      <c r="AG93" s="377">
        <f t="shared" si="43"/>
        <v>33.999533751648748</v>
      </c>
      <c r="AH93" s="377">
        <f t="shared" si="51"/>
        <v>28.020192602052862</v>
      </c>
      <c r="AI93" s="377">
        <f t="shared" si="52"/>
        <v>62.019726353701614</v>
      </c>
      <c r="AK93" s="650">
        <f>係数表!AZ93</f>
        <v>5.008771429573429E-2</v>
      </c>
      <c r="AL93" s="651">
        <f>係数表!BA93</f>
        <v>2.6525370644836193E-3</v>
      </c>
      <c r="AM93" s="652">
        <f t="shared" si="53"/>
        <v>114.98839910956065</v>
      </c>
      <c r="AN93" s="481">
        <f t="shared" si="54"/>
        <v>6.0895370234477042</v>
      </c>
    </row>
    <row r="94" spans="1:40" x14ac:dyDescent="0.2">
      <c r="A94" s="491">
        <v>88</v>
      </c>
      <c r="B94" s="228" t="s">
        <v>389</v>
      </c>
      <c r="C94" s="222" t="s">
        <v>390</v>
      </c>
      <c r="D94" s="380"/>
      <c r="E94" s="387">
        <f>'(建設)投入分析'!BX94</f>
        <v>1.4091672927898191E-3</v>
      </c>
      <c r="F94" s="371">
        <f>'(建設)投入分析'!BW94</f>
        <v>352.29182319745479</v>
      </c>
      <c r="G94" s="389">
        <f>係数表!D94</f>
        <v>0.96230033719116281</v>
      </c>
      <c r="H94" s="372">
        <f t="shared" si="32"/>
        <v>339.01054025260026</v>
      </c>
      <c r="I94" s="391">
        <v>996.79962762445325</v>
      </c>
      <c r="J94" s="372">
        <f t="shared" si="33"/>
        <v>996.79962762445325</v>
      </c>
      <c r="K94" s="434">
        <f>係数表!AL94</f>
        <v>0.5191226947886447</v>
      </c>
      <c r="L94" s="372">
        <f t="shared" si="44"/>
        <v>0</v>
      </c>
      <c r="M94" s="372">
        <f t="shared" si="45"/>
        <v>517.46130885672369</v>
      </c>
      <c r="N94" s="372">
        <f t="shared" si="46"/>
        <v>517.46130885672369</v>
      </c>
      <c r="O94" s="432">
        <f>賃金!I90</f>
        <v>0.20034454525369419</v>
      </c>
      <c r="P94" s="373">
        <f t="shared" si="47"/>
        <v>0</v>
      </c>
      <c r="Q94" s="373">
        <f t="shared" si="48"/>
        <v>199.7033681054728</v>
      </c>
      <c r="R94" s="372">
        <f t="shared" si="34"/>
        <v>199.7033681054728</v>
      </c>
      <c r="S94" s="374"/>
      <c r="T94" s="375">
        <f>+S$7*係数表!AR94</f>
        <v>684.27819937583547</v>
      </c>
      <c r="U94" s="376">
        <f t="shared" si="35"/>
        <v>1681.0778270002888</v>
      </c>
      <c r="V94" s="371">
        <f t="shared" si="36"/>
        <v>355.22434284510518</v>
      </c>
      <c r="W94" s="371">
        <f t="shared" si="37"/>
        <v>872.68565170182899</v>
      </c>
      <c r="X94" s="371">
        <f t="shared" si="38"/>
        <v>137.09140468096845</v>
      </c>
      <c r="Y94" s="371">
        <f t="shared" si="39"/>
        <v>336.79477278644129</v>
      </c>
      <c r="Z94" s="448">
        <f>係数表!E94</f>
        <v>4.258570671487797E-2</v>
      </c>
      <c r="AA94" s="377">
        <f t="shared" si="40"/>
        <v>0</v>
      </c>
      <c r="AB94" s="377">
        <f t="shared" si="41"/>
        <v>42.449416595514542</v>
      </c>
      <c r="AC94" s="377">
        <f t="shared" si="49"/>
        <v>29.140470710004124</v>
      </c>
      <c r="AD94" s="377">
        <f t="shared" si="50"/>
        <v>71.589887305518673</v>
      </c>
      <c r="AE94" s="448">
        <f>係数表!F94</f>
        <v>3.2290792728448953E-2</v>
      </c>
      <c r="AF94" s="377">
        <f t="shared" si="42"/>
        <v>0</v>
      </c>
      <c r="AG94" s="377">
        <f t="shared" si="43"/>
        <v>32.187450167416316</v>
      </c>
      <c r="AH94" s="377">
        <f t="shared" si="51"/>
        <v>22.09588550464137</v>
      </c>
      <c r="AI94" s="377">
        <f t="shared" si="52"/>
        <v>54.283335672057696</v>
      </c>
      <c r="AK94" s="650">
        <f>係数表!AZ94</f>
        <v>0.18006781745100053</v>
      </c>
      <c r="AL94" s="651">
        <f>係数表!BA94</f>
        <v>1.0122890695522186E-2</v>
      </c>
      <c r="AM94" s="652">
        <f t="shared" si="53"/>
        <v>302.70801527321265</v>
      </c>
      <c r="AN94" s="481">
        <f t="shared" si="54"/>
        <v>17.017367093389879</v>
      </c>
    </row>
    <row r="95" spans="1:40" x14ac:dyDescent="0.2">
      <c r="A95" s="491">
        <v>89</v>
      </c>
      <c r="B95" s="228" t="s">
        <v>391</v>
      </c>
      <c r="C95" s="222" t="s">
        <v>4</v>
      </c>
      <c r="D95" s="380"/>
      <c r="E95" s="387">
        <f>'(建設)投入分析'!BX95</f>
        <v>0</v>
      </c>
      <c r="F95" s="371">
        <f>'(建設)投入分析'!BW95</f>
        <v>0</v>
      </c>
      <c r="G95" s="389">
        <f>係数表!D95</f>
        <v>1</v>
      </c>
      <c r="H95" s="372">
        <f t="shared" si="32"/>
        <v>0</v>
      </c>
      <c r="I95" s="391">
        <v>567.82036274455663</v>
      </c>
      <c r="J95" s="372">
        <f t="shared" si="33"/>
        <v>567.82036274455663</v>
      </c>
      <c r="K95" s="434">
        <f>係数表!AL95</f>
        <v>0.7098920299017506</v>
      </c>
      <c r="L95" s="372">
        <f t="shared" si="44"/>
        <v>0</v>
      </c>
      <c r="M95" s="372">
        <f t="shared" si="45"/>
        <v>403.09114992828165</v>
      </c>
      <c r="N95" s="372">
        <f t="shared" si="46"/>
        <v>403.09114992828165</v>
      </c>
      <c r="O95" s="432">
        <f>賃金!I91</f>
        <v>0.25172894743546559</v>
      </c>
      <c r="P95" s="373">
        <f t="shared" si="47"/>
        <v>0</v>
      </c>
      <c r="Q95" s="373">
        <f t="shared" si="48"/>
        <v>142.93682224611149</v>
      </c>
      <c r="R95" s="372">
        <f t="shared" si="34"/>
        <v>142.93682224611149</v>
      </c>
      <c r="S95" s="374"/>
      <c r="T95" s="375">
        <f>+S$7*係数表!AR95</f>
        <v>280.37144391333356</v>
      </c>
      <c r="U95" s="376">
        <f t="shared" si="35"/>
        <v>848.1918066578902</v>
      </c>
      <c r="V95" s="371">
        <f t="shared" si="36"/>
        <v>199.03345344612117</v>
      </c>
      <c r="W95" s="371">
        <f t="shared" si="37"/>
        <v>602.1246033744028</v>
      </c>
      <c r="X95" s="371">
        <f t="shared" si="38"/>
        <v>70.577608467265136</v>
      </c>
      <c r="Y95" s="371">
        <f t="shared" si="39"/>
        <v>213.51443071337664</v>
      </c>
      <c r="Z95" s="448">
        <f>係数表!E95</f>
        <v>4.7638478720500775E-2</v>
      </c>
      <c r="AA95" s="377">
        <f t="shared" si="40"/>
        <v>0</v>
      </c>
      <c r="AB95" s="377">
        <f t="shared" si="41"/>
        <v>27.050098267673594</v>
      </c>
      <c r="AC95" s="377">
        <f t="shared" si="49"/>
        <v>13.356469064701418</v>
      </c>
      <c r="AD95" s="377">
        <f t="shared" si="50"/>
        <v>40.406567332375012</v>
      </c>
      <c r="AE95" s="448">
        <f>係数表!F95</f>
        <v>4.7634162187442541E-2</v>
      </c>
      <c r="AF95" s="377">
        <f t="shared" si="42"/>
        <v>0</v>
      </c>
      <c r="AG95" s="377">
        <f t="shared" si="43"/>
        <v>27.047647252306668</v>
      </c>
      <c r="AH95" s="377">
        <f t="shared" si="51"/>
        <v>13.355258832095181</v>
      </c>
      <c r="AI95" s="377">
        <f t="shared" si="52"/>
        <v>40.402906084401849</v>
      </c>
      <c r="AK95" s="650">
        <f>係数表!AZ95</f>
        <v>2.2162100057045278</v>
      </c>
      <c r="AL95" s="651">
        <f>係数表!BA95</f>
        <v>0.14671847370521041</v>
      </c>
      <c r="AM95" s="652">
        <f t="shared" si="53"/>
        <v>1879.7711686718164</v>
      </c>
      <c r="AN95" s="481">
        <f t="shared" si="54"/>
        <v>124.44540728211057</v>
      </c>
    </row>
    <row r="96" spans="1:40" x14ac:dyDescent="0.2">
      <c r="A96" s="491">
        <v>90</v>
      </c>
      <c r="B96" s="228" t="s">
        <v>392</v>
      </c>
      <c r="C96" s="222" t="s">
        <v>241</v>
      </c>
      <c r="D96" s="380"/>
      <c r="E96" s="387">
        <f>'(建設)投入分析'!BX96</f>
        <v>2.0289384719642374E-4</v>
      </c>
      <c r="F96" s="371">
        <f>'(建設)投入分析'!BW96</f>
        <v>50.723461799105934</v>
      </c>
      <c r="G96" s="389">
        <f>係数表!D96</f>
        <v>0.99910878467780329</v>
      </c>
      <c r="H96" s="372">
        <f t="shared" si="32"/>
        <v>50.678256272755711</v>
      </c>
      <c r="I96" s="391">
        <v>172.95505122058739</v>
      </c>
      <c r="J96" s="372">
        <f t="shared" si="33"/>
        <v>172.95505122058739</v>
      </c>
      <c r="K96" s="434">
        <f>係数表!AL96</f>
        <v>0.79558780858511868</v>
      </c>
      <c r="L96" s="372">
        <f t="shared" si="44"/>
        <v>0</v>
      </c>
      <c r="M96" s="372">
        <f t="shared" si="45"/>
        <v>137.60093018431408</v>
      </c>
      <c r="N96" s="372">
        <f t="shared" si="46"/>
        <v>137.60093018431408</v>
      </c>
      <c r="O96" s="432">
        <f>賃金!I92</f>
        <v>0.48112294879714207</v>
      </c>
      <c r="P96" s="373">
        <f t="shared" si="47"/>
        <v>0</v>
      </c>
      <c r="Q96" s="373">
        <f t="shared" si="48"/>
        <v>83.212644252609749</v>
      </c>
      <c r="R96" s="372">
        <f t="shared" si="34"/>
        <v>83.212644252609749</v>
      </c>
      <c r="S96" s="374"/>
      <c r="T96" s="375">
        <f>+S$7*係数表!AR96</f>
        <v>1031.3213637933382</v>
      </c>
      <c r="U96" s="376">
        <f t="shared" si="35"/>
        <v>1204.2764150139255</v>
      </c>
      <c r="V96" s="371">
        <f t="shared" si="36"/>
        <v>820.50670376735786</v>
      </c>
      <c r="W96" s="371">
        <f t="shared" si="37"/>
        <v>958.10763395167191</v>
      </c>
      <c r="X96" s="371">
        <f t="shared" si="38"/>
        <v>496.19237570574097</v>
      </c>
      <c r="Y96" s="371">
        <f t="shared" si="39"/>
        <v>579.40501995835075</v>
      </c>
      <c r="Z96" s="448">
        <f>係数表!E96</f>
        <v>0.10086835069618486</v>
      </c>
      <c r="AA96" s="377">
        <f t="shared" si="40"/>
        <v>0</v>
      </c>
      <c r="AB96" s="377">
        <f t="shared" si="41"/>
        <v>17.445690761194825</v>
      </c>
      <c r="AC96" s="377">
        <f t="shared" si="49"/>
        <v>104.02768500357408</v>
      </c>
      <c r="AD96" s="377">
        <f t="shared" si="50"/>
        <v>121.4733757647689</v>
      </c>
      <c r="AE96" s="448">
        <f>係数表!F96</f>
        <v>9.9865406634065346E-2</v>
      </c>
      <c r="AF96" s="377">
        <f t="shared" si="42"/>
        <v>0</v>
      </c>
      <c r="AG96" s="377">
        <f t="shared" si="43"/>
        <v>17.27222651955956</v>
      </c>
      <c r="AH96" s="377">
        <f t="shared" si="51"/>
        <v>102.99332736562056</v>
      </c>
      <c r="AI96" s="377">
        <f t="shared" si="52"/>
        <v>120.26555388518011</v>
      </c>
      <c r="AK96" s="650">
        <f>係数表!AZ96</f>
        <v>3.3365427165482315</v>
      </c>
      <c r="AL96" s="651">
        <f>係数表!BA96</f>
        <v>0.18556030190594236</v>
      </c>
      <c r="AM96" s="652">
        <f t="shared" si="53"/>
        <v>4018.1197012255288</v>
      </c>
      <c r="AN96" s="481">
        <f t="shared" si="54"/>
        <v>223.46589514818996</v>
      </c>
    </row>
    <row r="97" spans="1:40" x14ac:dyDescent="0.2">
      <c r="A97" s="491">
        <v>91</v>
      </c>
      <c r="B97" s="228" t="s">
        <v>393</v>
      </c>
      <c r="C97" s="222" t="s">
        <v>242</v>
      </c>
      <c r="D97" s="380"/>
      <c r="E97" s="387">
        <f>'(建設)投入分析'!BX97</f>
        <v>0</v>
      </c>
      <c r="F97" s="371">
        <f>'(建設)投入分析'!BW97</f>
        <v>0</v>
      </c>
      <c r="G97" s="389">
        <f>係数表!D97</f>
        <v>0.9060912975230957</v>
      </c>
      <c r="H97" s="372">
        <f t="shared" si="32"/>
        <v>0</v>
      </c>
      <c r="I97" s="391">
        <v>0</v>
      </c>
      <c r="J97" s="372">
        <f t="shared" si="33"/>
        <v>0</v>
      </c>
      <c r="K97" s="434">
        <f>係数表!AL97</f>
        <v>0.5589556063461264</v>
      </c>
      <c r="L97" s="372">
        <f t="shared" si="44"/>
        <v>0</v>
      </c>
      <c r="M97" s="372">
        <f t="shared" si="45"/>
        <v>0</v>
      </c>
      <c r="N97" s="372">
        <f t="shared" si="46"/>
        <v>0</v>
      </c>
      <c r="O97" s="432">
        <f>賃金!I93</f>
        <v>0.27967413658769202</v>
      </c>
      <c r="P97" s="373">
        <f t="shared" si="47"/>
        <v>0</v>
      </c>
      <c r="Q97" s="373">
        <f t="shared" si="48"/>
        <v>0</v>
      </c>
      <c r="R97" s="372">
        <f t="shared" si="34"/>
        <v>0</v>
      </c>
      <c r="S97" s="374"/>
      <c r="T97" s="375">
        <f>+S$7*係数表!AR97</f>
        <v>0</v>
      </c>
      <c r="U97" s="376">
        <f t="shared" si="35"/>
        <v>0</v>
      </c>
      <c r="V97" s="371">
        <f t="shared" si="36"/>
        <v>0</v>
      </c>
      <c r="W97" s="371">
        <f t="shared" si="37"/>
        <v>0</v>
      </c>
      <c r="X97" s="371">
        <f t="shared" si="38"/>
        <v>0</v>
      </c>
      <c r="Y97" s="371">
        <f t="shared" si="39"/>
        <v>0</v>
      </c>
      <c r="Z97" s="448">
        <f>係数表!E97</f>
        <v>4.4694386212383738E-2</v>
      </c>
      <c r="AA97" s="377">
        <f t="shared" si="40"/>
        <v>0</v>
      </c>
      <c r="AB97" s="377">
        <f t="shared" si="41"/>
        <v>0</v>
      </c>
      <c r="AC97" s="377">
        <f t="shared" si="49"/>
        <v>0</v>
      </c>
      <c r="AD97" s="377">
        <f t="shared" si="50"/>
        <v>0</v>
      </c>
      <c r="AE97" s="448">
        <f>係数表!F97</f>
        <v>4.4135791256866404E-2</v>
      </c>
      <c r="AF97" s="377">
        <f t="shared" si="42"/>
        <v>0</v>
      </c>
      <c r="AG97" s="377">
        <f t="shared" si="43"/>
        <v>0</v>
      </c>
      <c r="AH97" s="377">
        <f t="shared" si="51"/>
        <v>0</v>
      </c>
      <c r="AI97" s="377">
        <f t="shared" si="52"/>
        <v>0</v>
      </c>
      <c r="AK97" s="650">
        <f>係数表!AZ97</f>
        <v>1.396591521322754</v>
      </c>
      <c r="AL97" s="651">
        <f>係数表!BA97</f>
        <v>9.7903305912780639E-2</v>
      </c>
      <c r="AM97" s="652">
        <f t="shared" si="53"/>
        <v>0</v>
      </c>
      <c r="AN97" s="481">
        <f t="shared" si="54"/>
        <v>0</v>
      </c>
    </row>
    <row r="98" spans="1:40" x14ac:dyDescent="0.2">
      <c r="A98" s="491">
        <v>92</v>
      </c>
      <c r="B98" s="228" t="s">
        <v>394</v>
      </c>
      <c r="C98" s="222" t="s">
        <v>395</v>
      </c>
      <c r="D98" s="380"/>
      <c r="E98" s="387">
        <f>'(建設)投入分析'!BX98</f>
        <v>0</v>
      </c>
      <c r="F98" s="371">
        <f>'(建設)投入分析'!BW98</f>
        <v>0</v>
      </c>
      <c r="G98" s="389">
        <f>係数表!D98</f>
        <v>0.99989287833169949</v>
      </c>
      <c r="H98" s="372">
        <f t="shared" si="32"/>
        <v>0</v>
      </c>
      <c r="I98" s="391">
        <v>0</v>
      </c>
      <c r="J98" s="372">
        <f t="shared" si="33"/>
        <v>0</v>
      </c>
      <c r="K98" s="434">
        <f>係数表!AL98</f>
        <v>0.52660752952707746</v>
      </c>
      <c r="L98" s="372">
        <f t="shared" si="44"/>
        <v>0</v>
      </c>
      <c r="M98" s="372">
        <f t="shared" si="45"/>
        <v>0</v>
      </c>
      <c r="N98" s="372">
        <f t="shared" si="46"/>
        <v>0</v>
      </c>
      <c r="O98" s="432">
        <f>賃金!I94</f>
        <v>0.38931894070026779</v>
      </c>
      <c r="P98" s="373">
        <f t="shared" si="47"/>
        <v>0</v>
      </c>
      <c r="Q98" s="373">
        <f t="shared" si="48"/>
        <v>0</v>
      </c>
      <c r="R98" s="372">
        <f t="shared" si="34"/>
        <v>0</v>
      </c>
      <c r="S98" s="374"/>
      <c r="T98" s="375">
        <f>+S$7*係数表!AR98</f>
        <v>1603.3302933151481</v>
      </c>
      <c r="U98" s="376">
        <f t="shared" si="35"/>
        <v>1603.3302933151481</v>
      </c>
      <c r="V98" s="371">
        <f t="shared" si="36"/>
        <v>844.32580477861461</v>
      </c>
      <c r="W98" s="371">
        <f t="shared" si="37"/>
        <v>844.32580477861461</v>
      </c>
      <c r="X98" s="371">
        <f t="shared" si="38"/>
        <v>624.20685138610315</v>
      </c>
      <c r="Y98" s="371">
        <f t="shared" si="39"/>
        <v>624.20685138610315</v>
      </c>
      <c r="Z98" s="448">
        <f>係数表!E98</f>
        <v>9.6183514244590554E-2</v>
      </c>
      <c r="AA98" s="377">
        <f t="shared" si="40"/>
        <v>0</v>
      </c>
      <c r="AB98" s="377">
        <f t="shared" si="41"/>
        <v>0</v>
      </c>
      <c r="AC98" s="377">
        <f t="shared" si="49"/>
        <v>154.21394210586109</v>
      </c>
      <c r="AD98" s="377">
        <f t="shared" si="50"/>
        <v>154.21394210586109</v>
      </c>
      <c r="AE98" s="448">
        <f>係数表!F98</f>
        <v>8.636493925403306E-2</v>
      </c>
      <c r="AF98" s="377">
        <f t="shared" si="42"/>
        <v>0</v>
      </c>
      <c r="AG98" s="377">
        <f t="shared" si="43"/>
        <v>0</v>
      </c>
      <c r="AH98" s="377">
        <f t="shared" si="51"/>
        <v>138.47152338631378</v>
      </c>
      <c r="AI98" s="377">
        <f t="shared" si="52"/>
        <v>138.47152338631378</v>
      </c>
      <c r="AK98" s="650">
        <f>係数表!AZ98</f>
        <v>1.2566697689920978</v>
      </c>
      <c r="AL98" s="651">
        <f>係数表!BA98</f>
        <v>7.1101769838364345E-2</v>
      </c>
      <c r="AM98" s="652">
        <f t="shared" si="53"/>
        <v>2014.8567093183797</v>
      </c>
      <c r="AN98" s="481">
        <f t="shared" si="54"/>
        <v>113.99962149017085</v>
      </c>
    </row>
    <row r="99" spans="1:40" x14ac:dyDescent="0.2">
      <c r="A99" s="491">
        <v>93</v>
      </c>
      <c r="B99" s="228" t="s">
        <v>396</v>
      </c>
      <c r="C99" s="222" t="s">
        <v>397</v>
      </c>
      <c r="D99" s="380"/>
      <c r="E99" s="387">
        <f>'(建設)投入分析'!BX99</f>
        <v>1.1336286555231819E-6</v>
      </c>
      <c r="F99" s="371">
        <f>'(建設)投入分析'!BW99</f>
        <v>0.28340716388079545</v>
      </c>
      <c r="G99" s="389">
        <f>係数表!D99</f>
        <v>1</v>
      </c>
      <c r="H99" s="372">
        <f t="shared" si="32"/>
        <v>0.28340716388079545</v>
      </c>
      <c r="I99" s="391">
        <v>19.160765906647097</v>
      </c>
      <c r="J99" s="372">
        <f t="shared" si="33"/>
        <v>19.160765906647097</v>
      </c>
      <c r="K99" s="434">
        <f>係数表!AL99</f>
        <v>0.55374398016961568</v>
      </c>
      <c r="L99" s="372">
        <f t="shared" si="44"/>
        <v>0</v>
      </c>
      <c r="M99" s="372">
        <f t="shared" si="45"/>
        <v>10.610158776245038</v>
      </c>
      <c r="N99" s="372">
        <f t="shared" si="46"/>
        <v>10.610158776245038</v>
      </c>
      <c r="O99" s="432">
        <f>賃金!I95</f>
        <v>0.39649711460269371</v>
      </c>
      <c r="P99" s="373">
        <f t="shared" si="47"/>
        <v>0</v>
      </c>
      <c r="Q99" s="373">
        <f t="shared" si="48"/>
        <v>7.59718839556324</v>
      </c>
      <c r="R99" s="372">
        <f t="shared" si="34"/>
        <v>7.59718839556324</v>
      </c>
      <c r="S99" s="374"/>
      <c r="T99" s="375">
        <f>+S$7*係数表!AR99</f>
        <v>37.391926279450537</v>
      </c>
      <c r="U99" s="376">
        <f t="shared" si="35"/>
        <v>56.55269218609763</v>
      </c>
      <c r="V99" s="371">
        <f t="shared" si="36"/>
        <v>20.705554084191789</v>
      </c>
      <c r="W99" s="371">
        <f t="shared" si="37"/>
        <v>31.315712860436825</v>
      </c>
      <c r="X99" s="371">
        <f t="shared" si="38"/>
        <v>14.825790879238774</v>
      </c>
      <c r="Y99" s="371">
        <f t="shared" si="39"/>
        <v>22.422979274802014</v>
      </c>
      <c r="Z99" s="448">
        <f>係数表!E99</f>
        <v>8.4651555983543028E-2</v>
      </c>
      <c r="AA99" s="377">
        <f t="shared" si="40"/>
        <v>0</v>
      </c>
      <c r="AB99" s="377">
        <f t="shared" si="41"/>
        <v>1.6219886478340992</v>
      </c>
      <c r="AC99" s="377">
        <f t="shared" si="49"/>
        <v>3.1652847407774209</v>
      </c>
      <c r="AD99" s="377">
        <f t="shared" si="50"/>
        <v>4.7872733886115197</v>
      </c>
      <c r="AE99" s="448">
        <f>係数表!F99</f>
        <v>8.0996183294348725E-2</v>
      </c>
      <c r="AF99" s="377">
        <f t="shared" si="42"/>
        <v>0</v>
      </c>
      <c r="AG99" s="377">
        <f t="shared" si="43"/>
        <v>1.5519489074348962</v>
      </c>
      <c r="AH99" s="377">
        <f t="shared" si="51"/>
        <v>3.0286033146591507</v>
      </c>
      <c r="AI99" s="377">
        <f t="shared" si="52"/>
        <v>4.5805522220940462</v>
      </c>
      <c r="AK99" s="650">
        <f>係数表!AZ99</f>
        <v>0.79394404527627482</v>
      </c>
      <c r="AL99" s="651">
        <f>係数表!BA99</f>
        <v>4.8514271599575956E-2</v>
      </c>
      <c r="AM99" s="652">
        <f t="shared" si="53"/>
        <v>44.899673205494331</v>
      </c>
      <c r="AN99" s="481">
        <f t="shared" si="54"/>
        <v>2.7436126684035576</v>
      </c>
    </row>
    <row r="100" spans="1:40" x14ac:dyDescent="0.2">
      <c r="A100" s="491">
        <v>94</v>
      </c>
      <c r="B100" s="228" t="s">
        <v>398</v>
      </c>
      <c r="C100" s="222" t="s">
        <v>399</v>
      </c>
      <c r="D100" s="380"/>
      <c r="E100" s="387">
        <f>'(建設)投入分析'!BX100</f>
        <v>0</v>
      </c>
      <c r="F100" s="371">
        <f>'(建設)投入分析'!BW100</f>
        <v>0</v>
      </c>
      <c r="G100" s="389">
        <f>係数表!D100</f>
        <v>1</v>
      </c>
      <c r="H100" s="372">
        <f t="shared" si="32"/>
        <v>0</v>
      </c>
      <c r="I100" s="391">
        <v>0</v>
      </c>
      <c r="J100" s="372">
        <f t="shared" si="33"/>
        <v>0</v>
      </c>
      <c r="K100" s="434">
        <f>係数表!AL100</f>
        <v>0.69002330853152882</v>
      </c>
      <c r="L100" s="372">
        <f t="shared" si="44"/>
        <v>0</v>
      </c>
      <c r="M100" s="372">
        <f t="shared" si="45"/>
        <v>0</v>
      </c>
      <c r="N100" s="372">
        <f t="shared" si="46"/>
        <v>0</v>
      </c>
      <c r="O100" s="432">
        <f>賃金!I96</f>
        <v>0.52621872968503169</v>
      </c>
      <c r="P100" s="373">
        <f t="shared" si="47"/>
        <v>0</v>
      </c>
      <c r="Q100" s="373">
        <f t="shared" si="48"/>
        <v>0</v>
      </c>
      <c r="R100" s="372">
        <f t="shared" si="34"/>
        <v>0</v>
      </c>
      <c r="S100" s="374"/>
      <c r="T100" s="375">
        <f>+S$7*係数表!AR100</f>
        <v>400.40565412070009</v>
      </c>
      <c r="U100" s="376">
        <f t="shared" si="35"/>
        <v>400.40565412070009</v>
      </c>
      <c r="V100" s="371">
        <f t="shared" si="36"/>
        <v>276.28923421109647</v>
      </c>
      <c r="W100" s="371">
        <f t="shared" si="37"/>
        <v>276.28923421109647</v>
      </c>
      <c r="X100" s="371">
        <f t="shared" si="38"/>
        <v>210.70095467009898</v>
      </c>
      <c r="Y100" s="371">
        <f t="shared" si="39"/>
        <v>210.70095467009898</v>
      </c>
      <c r="Z100" s="448">
        <f>係数表!E100</f>
        <v>0.1636199968338122</v>
      </c>
      <c r="AA100" s="377">
        <f t="shared" si="40"/>
        <v>0</v>
      </c>
      <c r="AB100" s="377">
        <f t="shared" si="41"/>
        <v>0</v>
      </c>
      <c r="AC100" s="377">
        <f t="shared" si="49"/>
        <v>65.514371859469449</v>
      </c>
      <c r="AD100" s="377">
        <f t="shared" si="50"/>
        <v>65.514371859469449</v>
      </c>
      <c r="AE100" s="448">
        <f>係数表!F100</f>
        <v>0.15955296122767249</v>
      </c>
      <c r="AF100" s="377">
        <f t="shared" si="42"/>
        <v>0</v>
      </c>
      <c r="AG100" s="377">
        <f t="shared" si="43"/>
        <v>0</v>
      </c>
      <c r="AH100" s="377">
        <f t="shared" si="51"/>
        <v>63.885907807260899</v>
      </c>
      <c r="AI100" s="377">
        <f t="shared" si="52"/>
        <v>63.885907807260899</v>
      </c>
      <c r="AK100" s="650">
        <f>係数表!AZ100</f>
        <v>2.3414342878458658</v>
      </c>
      <c r="AL100" s="651">
        <f>係数表!BA100</f>
        <v>0.13094814378803982</v>
      </c>
      <c r="AM100" s="652">
        <f t="shared" si="53"/>
        <v>937.52352760555948</v>
      </c>
      <c r="AN100" s="481">
        <f t="shared" si="54"/>
        <v>52.432377169341571</v>
      </c>
    </row>
    <row r="101" spans="1:40" x14ac:dyDescent="0.2">
      <c r="A101" s="491">
        <v>95</v>
      </c>
      <c r="B101" s="228" t="s">
        <v>400</v>
      </c>
      <c r="C101" s="222" t="s">
        <v>401</v>
      </c>
      <c r="D101" s="380"/>
      <c r="E101" s="387">
        <f>'(建設)投入分析'!BX101</f>
        <v>0</v>
      </c>
      <c r="F101" s="371">
        <f>'(建設)投入分析'!BW101</f>
        <v>0</v>
      </c>
      <c r="G101" s="389">
        <f>係数表!D101</f>
        <v>1</v>
      </c>
      <c r="H101" s="372">
        <f t="shared" si="32"/>
        <v>0</v>
      </c>
      <c r="I101" s="391">
        <v>0</v>
      </c>
      <c r="J101" s="372">
        <f t="shared" si="33"/>
        <v>0</v>
      </c>
      <c r="K101" s="434">
        <f>係数表!AL101</f>
        <v>0.76709214532836467</v>
      </c>
      <c r="L101" s="372">
        <f t="shared" si="44"/>
        <v>0</v>
      </c>
      <c r="M101" s="372">
        <f t="shared" si="45"/>
        <v>0</v>
      </c>
      <c r="N101" s="372">
        <f t="shared" si="46"/>
        <v>0</v>
      </c>
      <c r="O101" s="432">
        <f>賃金!I97</f>
        <v>0.5710941068341161</v>
      </c>
      <c r="P101" s="373">
        <f t="shared" si="47"/>
        <v>0</v>
      </c>
      <c r="Q101" s="373">
        <f t="shared" si="48"/>
        <v>0</v>
      </c>
      <c r="R101" s="372">
        <f t="shared" si="34"/>
        <v>0</v>
      </c>
      <c r="S101" s="374"/>
      <c r="T101" s="375">
        <f>+S$7*係数表!AR101</f>
        <v>236.57402884854804</v>
      </c>
      <c r="U101" s="376">
        <f t="shared" si="35"/>
        <v>236.57402884854804</v>
      </c>
      <c r="V101" s="371">
        <f t="shared" si="36"/>
        <v>181.47407931840715</v>
      </c>
      <c r="W101" s="371">
        <f t="shared" si="37"/>
        <v>181.47407931840715</v>
      </c>
      <c r="X101" s="371">
        <f t="shared" si="38"/>
        <v>135.10603370540997</v>
      </c>
      <c r="Y101" s="371">
        <f t="shared" si="39"/>
        <v>135.10603370540997</v>
      </c>
      <c r="Z101" s="448">
        <f>係数表!E101</f>
        <v>0.16387876983892596</v>
      </c>
      <c r="AA101" s="377">
        <f t="shared" si="40"/>
        <v>0</v>
      </c>
      <c r="AB101" s="377">
        <f t="shared" si="41"/>
        <v>0</v>
      </c>
      <c r="AC101" s="377">
        <f t="shared" si="49"/>
        <v>38.769460823538637</v>
      </c>
      <c r="AD101" s="377">
        <f t="shared" si="50"/>
        <v>38.769460823538637</v>
      </c>
      <c r="AE101" s="448">
        <f>係数表!F101</f>
        <v>0.15937984410564848</v>
      </c>
      <c r="AF101" s="377">
        <f t="shared" si="42"/>
        <v>0</v>
      </c>
      <c r="AG101" s="377">
        <f t="shared" si="43"/>
        <v>0</v>
      </c>
      <c r="AH101" s="377">
        <f t="shared" si="51"/>
        <v>37.705131837326775</v>
      </c>
      <c r="AI101" s="377">
        <f t="shared" si="52"/>
        <v>37.705131837326775</v>
      </c>
      <c r="AK101" s="650">
        <f>係数表!AZ101</f>
        <v>3.0210387883109129</v>
      </c>
      <c r="AL101" s="651">
        <f>係数表!BA101</f>
        <v>0.18392149500993249</v>
      </c>
      <c r="AM101" s="652">
        <f t="shared" si="53"/>
        <v>714.69931745844849</v>
      </c>
      <c r="AN101" s="481">
        <f t="shared" si="54"/>
        <v>43.511049066347852</v>
      </c>
    </row>
    <row r="102" spans="1:40" x14ac:dyDescent="0.2">
      <c r="A102" s="491">
        <v>96</v>
      </c>
      <c r="B102" s="228" t="s">
        <v>402</v>
      </c>
      <c r="C102" s="222" t="s">
        <v>403</v>
      </c>
      <c r="D102" s="380"/>
      <c r="E102" s="387">
        <f>'(建設)投入分析'!BX102</f>
        <v>1.0800490566948778E-3</v>
      </c>
      <c r="F102" s="371">
        <f>'(建設)投入分析'!BW102</f>
        <v>270.01226417371942</v>
      </c>
      <c r="G102" s="389">
        <f>係数表!D102</f>
        <v>0.97898910219726387</v>
      </c>
      <c r="H102" s="372">
        <f t="shared" si="32"/>
        <v>264.33906408567998</v>
      </c>
      <c r="I102" s="391">
        <v>464.06152873152467</v>
      </c>
      <c r="J102" s="372">
        <f t="shared" si="33"/>
        <v>464.06152873152467</v>
      </c>
      <c r="K102" s="434">
        <f>係数表!AL102</f>
        <v>0.61726209924015851</v>
      </c>
      <c r="L102" s="372">
        <f t="shared" si="44"/>
        <v>0</v>
      </c>
      <c r="M102" s="372">
        <f t="shared" si="45"/>
        <v>286.44759340141803</v>
      </c>
      <c r="N102" s="372">
        <f t="shared" si="46"/>
        <v>286.44759340141803</v>
      </c>
      <c r="O102" s="432">
        <f>賃金!I98</f>
        <v>0.47718381127112186</v>
      </c>
      <c r="P102" s="373">
        <f t="shared" si="47"/>
        <v>0</v>
      </c>
      <c r="Q102" s="373">
        <f t="shared" si="48"/>
        <v>221.44264894441216</v>
      </c>
      <c r="R102" s="372">
        <f t="shared" si="34"/>
        <v>221.44264894441216</v>
      </c>
      <c r="S102" s="374"/>
      <c r="T102" s="375">
        <f>+S$7*係数表!AR102</f>
        <v>570.5748475502013</v>
      </c>
      <c r="U102" s="376">
        <f t="shared" si="35"/>
        <v>1034.6363762817259</v>
      </c>
      <c r="V102" s="371">
        <f t="shared" si="36"/>
        <v>352.19422817247067</v>
      </c>
      <c r="W102" s="371">
        <f t="shared" si="37"/>
        <v>638.64182157388871</v>
      </c>
      <c r="X102" s="371">
        <f t="shared" si="38"/>
        <v>272.2690803694444</v>
      </c>
      <c r="Y102" s="371">
        <f t="shared" si="39"/>
        <v>493.71172931385649</v>
      </c>
      <c r="Z102" s="448">
        <f>係数表!E102</f>
        <v>0.12878098636976718</v>
      </c>
      <c r="AA102" s="377">
        <f t="shared" si="40"/>
        <v>0</v>
      </c>
      <c r="AB102" s="377">
        <f t="shared" si="41"/>
        <v>59.762301406307799</v>
      </c>
      <c r="AC102" s="377">
        <f t="shared" si="49"/>
        <v>73.479191665294451</v>
      </c>
      <c r="AD102" s="377">
        <f t="shared" si="50"/>
        <v>133.24149307160224</v>
      </c>
      <c r="AE102" s="448">
        <f>係数表!F102</f>
        <v>9.1823116941868357E-2</v>
      </c>
      <c r="AF102" s="377">
        <f t="shared" si="42"/>
        <v>0</v>
      </c>
      <c r="AG102" s="377">
        <f t="shared" si="43"/>
        <v>42.611576020936994</v>
      </c>
      <c r="AH102" s="377">
        <f t="shared" si="51"/>
        <v>52.391960950690844</v>
      </c>
      <c r="AI102" s="377">
        <f t="shared" si="52"/>
        <v>95.003536971627838</v>
      </c>
      <c r="AK102" s="650">
        <f>係数表!AZ102</f>
        <v>2.4992338550350923</v>
      </c>
      <c r="AL102" s="651">
        <f>係数表!BA102</f>
        <v>0.14621681464438008</v>
      </c>
      <c r="AM102" s="652">
        <f t="shared" si="53"/>
        <v>2585.7982592541161</v>
      </c>
      <c r="AN102" s="481">
        <f t="shared" si="54"/>
        <v>151.28123525511819</v>
      </c>
    </row>
    <row r="103" spans="1:40" x14ac:dyDescent="0.2">
      <c r="A103" s="491">
        <v>97</v>
      </c>
      <c r="B103" s="228" t="s">
        <v>404</v>
      </c>
      <c r="C103" s="222" t="s">
        <v>243</v>
      </c>
      <c r="D103" s="380"/>
      <c r="E103" s="387">
        <f>'(建設)投入分析'!BX103</f>
        <v>4.2153312027550419E-2</v>
      </c>
      <c r="F103" s="371">
        <f>'(建設)投入分析'!BW103</f>
        <v>10538.328006887605</v>
      </c>
      <c r="G103" s="389">
        <f>係数表!D103</f>
        <v>0.98904409615161137</v>
      </c>
      <c r="H103" s="372">
        <f t="shared" si="32"/>
        <v>10422.871098521364</v>
      </c>
      <c r="I103" s="391">
        <v>11869.376787653475</v>
      </c>
      <c r="J103" s="372">
        <f t="shared" si="33"/>
        <v>11869.376787653475</v>
      </c>
      <c r="K103" s="434">
        <f>係数表!AL103</f>
        <v>0.56617824732554622</v>
      </c>
      <c r="L103" s="372">
        <f t="shared" si="44"/>
        <v>0</v>
      </c>
      <c r="M103" s="372">
        <f t="shared" si="45"/>
        <v>6720.1829464801667</v>
      </c>
      <c r="N103" s="372">
        <f t="shared" si="46"/>
        <v>6720.1829464801667</v>
      </c>
      <c r="O103" s="432">
        <f>賃金!I99</f>
        <v>0.10550173337961689</v>
      </c>
      <c r="P103" s="373">
        <f t="shared" si="47"/>
        <v>0</v>
      </c>
      <c r="Q103" s="373">
        <f t="shared" si="48"/>
        <v>1252.2398252332305</v>
      </c>
      <c r="R103" s="372">
        <f t="shared" si="34"/>
        <v>1252.2398252332305</v>
      </c>
      <c r="S103" s="374"/>
      <c r="T103" s="375">
        <f>+S$7*係数表!AR103</f>
        <v>527.94904204788293</v>
      </c>
      <c r="U103" s="376">
        <f t="shared" ref="U103:U114" si="55">J103+T103</f>
        <v>12397.325829701358</v>
      </c>
      <c r="V103" s="371">
        <f t="shared" ref="V103:V111" si="56">+T103*K103</f>
        <v>298.91326330387147</v>
      </c>
      <c r="W103" s="371">
        <f t="shared" ref="W103:W111" si="57">U103*K103</f>
        <v>7019.0962097840384</v>
      </c>
      <c r="X103" s="371">
        <f t="shared" ref="X103:X111" si="58">+T103*O103</f>
        <v>55.699539072159894</v>
      </c>
      <c r="Y103" s="371">
        <f t="shared" ref="Y103:Y111" si="59">+O103*U103</f>
        <v>1307.9393643053904</v>
      </c>
      <c r="Z103" s="448">
        <f>係数表!E103</f>
        <v>3.3126034054485373E-2</v>
      </c>
      <c r="AA103" s="377">
        <f t="shared" ref="AA103:AA111" si="60">+Z103*D103</f>
        <v>0</v>
      </c>
      <c r="AB103" s="377">
        <f t="shared" ref="AB103:AB111" si="61">+Z103*I103</f>
        <v>393.18537967332719</v>
      </c>
      <c r="AC103" s="377">
        <f t="shared" si="49"/>
        <v>17.4888579459111</v>
      </c>
      <c r="AD103" s="377">
        <f t="shared" si="50"/>
        <v>410.67423761923834</v>
      </c>
      <c r="AE103" s="448">
        <f>係数表!F103</f>
        <v>2.9807818015426854E-2</v>
      </c>
      <c r="AF103" s="377">
        <f t="shared" ref="AF103:AF110" si="62">+AE103*D103</f>
        <v>0</v>
      </c>
      <c r="AG103" s="377">
        <f t="shared" ref="AG103:AG110" si="63">+AE103*I103</f>
        <v>353.80022324290655</v>
      </c>
      <c r="AH103" s="377">
        <f t="shared" si="51"/>
        <v>15.737008966782234</v>
      </c>
      <c r="AI103" s="377">
        <f t="shared" si="52"/>
        <v>369.5372322096888</v>
      </c>
      <c r="AK103" s="650">
        <f>係数表!AZ103</f>
        <v>1.6998739033556918</v>
      </c>
      <c r="AL103" s="651">
        <f>係数表!BA103</f>
        <v>0.11570528283355881</v>
      </c>
      <c r="AM103" s="652">
        <f t="shared" si="53"/>
        <v>21073.890649306788</v>
      </c>
      <c r="AN103" s="481">
        <f t="shared" si="54"/>
        <v>1434.4360915053799</v>
      </c>
    </row>
    <row r="104" spans="1:40" x14ac:dyDescent="0.2">
      <c r="A104" s="491">
        <v>98</v>
      </c>
      <c r="B104" s="228" t="s">
        <v>405</v>
      </c>
      <c r="C104" s="222" t="s">
        <v>244</v>
      </c>
      <c r="D104" s="380"/>
      <c r="E104" s="387">
        <f>'(建設)投入分析'!BX104</f>
        <v>1.2227842398718921E-3</v>
      </c>
      <c r="F104" s="371">
        <f>'(建設)投入分析'!BW104</f>
        <v>305.69605996797304</v>
      </c>
      <c r="G104" s="389">
        <f>係数表!D104</f>
        <v>0.81507864797146257</v>
      </c>
      <c r="H104" s="372">
        <f t="shared" si="32"/>
        <v>249.16633124889862</v>
      </c>
      <c r="I104" s="391">
        <v>1436.6058493129563</v>
      </c>
      <c r="J104" s="372">
        <f t="shared" si="33"/>
        <v>1436.6058493129563</v>
      </c>
      <c r="K104" s="434">
        <f>係数表!AL104</f>
        <v>0.16906567321480095</v>
      </c>
      <c r="L104" s="372">
        <f t="shared" si="44"/>
        <v>0</v>
      </c>
      <c r="M104" s="372">
        <f t="shared" si="45"/>
        <v>242.88073505841584</v>
      </c>
      <c r="N104" s="372">
        <f t="shared" si="46"/>
        <v>242.88073505841584</v>
      </c>
      <c r="O104" s="432">
        <f>賃金!I100</f>
        <v>7.7839480612750839E-2</v>
      </c>
      <c r="P104" s="373">
        <f t="shared" si="47"/>
        <v>0</v>
      </c>
      <c r="Q104" s="373">
        <f t="shared" si="48"/>
        <v>111.82465315576032</v>
      </c>
      <c r="R104" s="372">
        <f t="shared" si="34"/>
        <v>111.82465315576032</v>
      </c>
      <c r="S104" s="374"/>
      <c r="T104" s="375">
        <f>+S$7*係数表!AR104</f>
        <v>781.97642048398598</v>
      </c>
      <c r="U104" s="376">
        <f t="shared" si="55"/>
        <v>2218.5822697969425</v>
      </c>
      <c r="V104" s="371">
        <f t="shared" si="56"/>
        <v>132.20536996722535</v>
      </c>
      <c r="W104" s="371">
        <f t="shared" si="57"/>
        <v>375.08610502564125</v>
      </c>
      <c r="X104" s="371">
        <f t="shared" si="58"/>
        <v>60.868638421891525</v>
      </c>
      <c r="Y104" s="371">
        <f t="shared" si="59"/>
        <v>172.69329157765185</v>
      </c>
      <c r="Z104" s="448">
        <f>係数表!E104</f>
        <v>1.8946414226220336E-2</v>
      </c>
      <c r="AA104" s="377">
        <f t="shared" si="60"/>
        <v>0</v>
      </c>
      <c r="AB104" s="377">
        <f t="shared" si="61"/>
        <v>27.218529500894341</v>
      </c>
      <c r="AC104" s="377">
        <f t="shared" si="49"/>
        <v>14.815649177626646</v>
      </c>
      <c r="AD104" s="377">
        <f t="shared" si="50"/>
        <v>42.034178678520995</v>
      </c>
      <c r="AE104" s="448">
        <f>係数表!F104</f>
        <v>1.5462188185915568E-2</v>
      </c>
      <c r="AF104" s="377">
        <f t="shared" si="62"/>
        <v>0</v>
      </c>
      <c r="AG104" s="377">
        <f t="shared" si="63"/>
        <v>22.213069991063993</v>
      </c>
      <c r="AH104" s="377">
        <f t="shared" si="51"/>
        <v>12.091066570472032</v>
      </c>
      <c r="AI104" s="377">
        <f t="shared" si="52"/>
        <v>34.304136561536026</v>
      </c>
      <c r="AK104" s="650">
        <f>係数表!AZ104</f>
        <v>2.9918872631147144E-2</v>
      </c>
      <c r="AL104" s="651">
        <f>係数表!BA104</f>
        <v>1.6810272013936967E-3</v>
      </c>
      <c r="AM104" s="652">
        <f t="shared" si="53"/>
        <v>66.377480351776057</v>
      </c>
      <c r="AN104" s="481">
        <f t="shared" si="54"/>
        <v>3.7294971440584295</v>
      </c>
    </row>
    <row r="105" spans="1:40" x14ac:dyDescent="0.2">
      <c r="A105" s="491">
        <v>99</v>
      </c>
      <c r="B105" s="228" t="s">
        <v>406</v>
      </c>
      <c r="C105" s="222" t="s">
        <v>245</v>
      </c>
      <c r="D105" s="380"/>
      <c r="E105" s="387">
        <f>'(建設)投入分析'!BX105</f>
        <v>5.430617222815356E-3</v>
      </c>
      <c r="F105" s="371">
        <f>'(建設)投入分析'!BW105</f>
        <v>1357.6543057038391</v>
      </c>
      <c r="G105" s="389">
        <f>係数表!D105</f>
        <v>0.9999047892393581</v>
      </c>
      <c r="H105" s="372">
        <f t="shared" si="32"/>
        <v>1357.5250424047042</v>
      </c>
      <c r="I105" s="391">
        <v>5317.910647426077</v>
      </c>
      <c r="J105" s="372">
        <f t="shared" si="33"/>
        <v>5317.910647426077</v>
      </c>
      <c r="K105" s="434">
        <f>係数表!AL105</f>
        <v>0.34801179982640096</v>
      </c>
      <c r="L105" s="372">
        <f t="shared" si="44"/>
        <v>0</v>
      </c>
      <c r="M105" s="372">
        <f t="shared" si="45"/>
        <v>1850.6956557267301</v>
      </c>
      <c r="N105" s="372">
        <f t="shared" si="46"/>
        <v>1850.6956557267301</v>
      </c>
      <c r="O105" s="432">
        <f>賃金!I101</f>
        <v>0.21711005512901602</v>
      </c>
      <c r="P105" s="373">
        <f t="shared" si="47"/>
        <v>0</v>
      </c>
      <c r="Q105" s="373">
        <f t="shared" si="48"/>
        <v>1154.5718738338569</v>
      </c>
      <c r="R105" s="372">
        <f t="shared" si="34"/>
        <v>1154.5718738338569</v>
      </c>
      <c r="S105" s="374"/>
      <c r="T105" s="375">
        <f>+S$7*係数表!AR105</f>
        <v>1345.7846515522358</v>
      </c>
      <c r="U105" s="376">
        <f t="shared" si="55"/>
        <v>6663.6952989783131</v>
      </c>
      <c r="V105" s="371">
        <f t="shared" si="56"/>
        <v>468.34893876543947</v>
      </c>
      <c r="W105" s="371">
        <f t="shared" si="57"/>
        <v>2319.0445944921698</v>
      </c>
      <c r="X105" s="371">
        <f t="shared" si="58"/>
        <v>292.18337989028953</v>
      </c>
      <c r="Y105" s="371">
        <f t="shared" si="59"/>
        <v>1446.7552537241463</v>
      </c>
      <c r="Z105" s="448">
        <f>係数表!E105</f>
        <v>6.0702366600860633E-2</v>
      </c>
      <c r="AA105" s="377">
        <f t="shared" si="60"/>
        <v>0</v>
      </c>
      <c r="AB105" s="377">
        <f t="shared" si="61"/>
        <v>322.80976167067786</v>
      </c>
      <c r="AC105" s="377">
        <f t="shared" si="49"/>
        <v>81.692313284335299</v>
      </c>
      <c r="AD105" s="377">
        <f t="shared" si="50"/>
        <v>404.50207495501314</v>
      </c>
      <c r="AE105" s="448">
        <f>係数表!F105</f>
        <v>4.399827091348929E-2</v>
      </c>
      <c r="AF105" s="377">
        <f t="shared" si="62"/>
        <v>0</v>
      </c>
      <c r="AG105" s="377">
        <f t="shared" si="63"/>
        <v>233.97887335918176</v>
      </c>
      <c r="AH105" s="377">
        <f t="shared" si="51"/>
        <v>59.212197690211056</v>
      </c>
      <c r="AI105" s="377">
        <f t="shared" si="52"/>
        <v>293.1910710493928</v>
      </c>
      <c r="AK105" s="650">
        <f>係数表!AZ105</f>
        <v>0.80958203309149057</v>
      </c>
      <c r="AL105" s="651">
        <f>係数表!BA105</f>
        <v>5.4729298530994758E-2</v>
      </c>
      <c r="AM105" s="652">
        <f t="shared" si="53"/>
        <v>5394.8079880490704</v>
      </c>
      <c r="AN105" s="481">
        <f t="shared" si="54"/>
        <v>364.69936933737046</v>
      </c>
    </row>
    <row r="106" spans="1:40" x14ac:dyDescent="0.2">
      <c r="A106" s="491">
        <v>100</v>
      </c>
      <c r="B106" s="228" t="s">
        <v>407</v>
      </c>
      <c r="C106" s="222" t="s">
        <v>408</v>
      </c>
      <c r="D106" s="380"/>
      <c r="E106" s="387">
        <f>'(建設)投入分析'!BX106</f>
        <v>5.2486050851901625E-2</v>
      </c>
      <c r="F106" s="371">
        <f>'(建設)投入分析'!BW106</f>
        <v>13121.512712975406</v>
      </c>
      <c r="G106" s="389">
        <f>係数表!D106</f>
        <v>0.95789164306655916</v>
      </c>
      <c r="H106" s="372">
        <f t="shared" si="32"/>
        <v>12568.987372150756</v>
      </c>
      <c r="I106" s="391">
        <v>21303.513370521971</v>
      </c>
      <c r="J106" s="372">
        <f t="shared" si="33"/>
        <v>21303.513370521971</v>
      </c>
      <c r="K106" s="434">
        <f>係数表!AL106</f>
        <v>0.72477347308390438</v>
      </c>
      <c r="L106" s="372">
        <f t="shared" si="44"/>
        <v>0</v>
      </c>
      <c r="M106" s="372">
        <f t="shared" si="45"/>
        <v>15440.221374442603</v>
      </c>
      <c r="N106" s="372">
        <f t="shared" si="46"/>
        <v>15440.221374442603</v>
      </c>
      <c r="O106" s="432">
        <f>賃金!I102</f>
        <v>0.38502434702247357</v>
      </c>
      <c r="P106" s="373">
        <f t="shared" si="47"/>
        <v>0</v>
      </c>
      <c r="Q106" s="373">
        <f t="shared" si="48"/>
        <v>8202.371324769756</v>
      </c>
      <c r="R106" s="372">
        <f t="shared" si="34"/>
        <v>8202.371324769756</v>
      </c>
      <c r="S106" s="374"/>
      <c r="T106" s="375">
        <f>+S$7*係数表!AR106</f>
        <v>3948.9660854144763</v>
      </c>
      <c r="U106" s="376">
        <f t="shared" si="55"/>
        <v>25252.479455936445</v>
      </c>
      <c r="V106" s="371">
        <f t="shared" si="56"/>
        <v>2862.1058648164003</v>
      </c>
      <c r="W106" s="371">
        <f t="shared" si="57"/>
        <v>18302.327239259001</v>
      </c>
      <c r="X106" s="371">
        <f t="shared" si="58"/>
        <v>1520.4480884506024</v>
      </c>
      <c r="Y106" s="371">
        <f t="shared" si="59"/>
        <v>9722.8194132203589</v>
      </c>
      <c r="Z106" s="448">
        <f>係数表!E106</f>
        <v>0.12741555463240023</v>
      </c>
      <c r="AA106" s="377">
        <f t="shared" si="60"/>
        <v>0</v>
      </c>
      <c r="AB106" s="377">
        <f t="shared" si="61"/>
        <v>2714.398971723811</v>
      </c>
      <c r="AC106" s="377">
        <f t="shared" si="49"/>
        <v>503.15970399762386</v>
      </c>
      <c r="AD106" s="377">
        <f t="shared" si="50"/>
        <v>3217.5586757214346</v>
      </c>
      <c r="AE106" s="448">
        <f>係数表!F106</f>
        <v>0.10664709487582362</v>
      </c>
      <c r="AF106" s="377">
        <f t="shared" si="62"/>
        <v>0</v>
      </c>
      <c r="AG106" s="377">
        <f t="shared" si="63"/>
        <v>2271.9578116144335</v>
      </c>
      <c r="AH106" s="377">
        <f t="shared" si="51"/>
        <v>421.14576077260745</v>
      </c>
      <c r="AI106" s="377">
        <f t="shared" si="52"/>
        <v>2693.1035723870409</v>
      </c>
      <c r="AK106" s="650">
        <f>係数表!AZ106</f>
        <v>0.26772218106873957</v>
      </c>
      <c r="AL106" s="651">
        <f>係数表!BA106</f>
        <v>1.6575671563985331E-2</v>
      </c>
      <c r="AM106" s="652">
        <f t="shared" si="53"/>
        <v>6760.6488773368428</v>
      </c>
      <c r="AN106" s="481">
        <f t="shared" si="54"/>
        <v>418.57680563788949</v>
      </c>
    </row>
    <row r="107" spans="1:40" x14ac:dyDescent="0.2">
      <c r="A107" s="491">
        <v>101</v>
      </c>
      <c r="B107" s="228" t="s">
        <v>409</v>
      </c>
      <c r="C107" s="222" t="s">
        <v>410</v>
      </c>
      <c r="D107" s="380"/>
      <c r="E107" s="387">
        <f>'(建設)投入分析'!BX107</f>
        <v>0</v>
      </c>
      <c r="F107" s="371">
        <f>'(建設)投入分析'!BW107</f>
        <v>0</v>
      </c>
      <c r="G107" s="389">
        <f>係数表!D107</f>
        <v>0.94782357539036943</v>
      </c>
      <c r="H107" s="372">
        <f t="shared" si="32"/>
        <v>0</v>
      </c>
      <c r="I107" s="391">
        <v>0</v>
      </c>
      <c r="J107" s="372">
        <f t="shared" si="33"/>
        <v>0</v>
      </c>
      <c r="K107" s="434">
        <f>係数表!AL107</f>
        <v>0.41588859363919112</v>
      </c>
      <c r="L107" s="372">
        <f t="shared" si="44"/>
        <v>0</v>
      </c>
      <c r="M107" s="372">
        <f t="shared" si="45"/>
        <v>0</v>
      </c>
      <c r="N107" s="372">
        <f t="shared" si="46"/>
        <v>0</v>
      </c>
      <c r="O107" s="432">
        <f>賃金!I103</f>
        <v>0.28481557070171376</v>
      </c>
      <c r="P107" s="373">
        <f t="shared" si="47"/>
        <v>0</v>
      </c>
      <c r="Q107" s="373">
        <f t="shared" si="48"/>
        <v>0</v>
      </c>
      <c r="R107" s="372">
        <f t="shared" si="34"/>
        <v>0</v>
      </c>
      <c r="S107" s="374"/>
      <c r="T107" s="375">
        <f>+S$7*係数表!AR107</f>
        <v>388.18230256363569</v>
      </c>
      <c r="U107" s="376">
        <f t="shared" si="55"/>
        <v>388.18230256363569</v>
      </c>
      <c r="V107" s="371">
        <f t="shared" si="56"/>
        <v>161.44059188881343</v>
      </c>
      <c r="W107" s="371">
        <f t="shared" si="57"/>
        <v>161.44059188881343</v>
      </c>
      <c r="X107" s="371">
        <f t="shared" si="58"/>
        <v>110.56036404096723</v>
      </c>
      <c r="Y107" s="371">
        <f t="shared" si="59"/>
        <v>110.56036404096723</v>
      </c>
      <c r="Z107" s="448">
        <f>係数表!E107</f>
        <v>0.14099376345177289</v>
      </c>
      <c r="AA107" s="377">
        <f t="shared" si="60"/>
        <v>0</v>
      </c>
      <c r="AB107" s="377">
        <f t="shared" si="61"/>
        <v>0</v>
      </c>
      <c r="AC107" s="377">
        <f t="shared" si="49"/>
        <v>54.731283743821784</v>
      </c>
      <c r="AD107" s="377">
        <f t="shared" si="50"/>
        <v>54.731283743821784</v>
      </c>
      <c r="AE107" s="448">
        <f>係数表!F107</f>
        <v>0.1268776787515517</v>
      </c>
      <c r="AF107" s="377">
        <f t="shared" si="62"/>
        <v>0</v>
      </c>
      <c r="AG107" s="377">
        <f t="shared" si="63"/>
        <v>0</v>
      </c>
      <c r="AH107" s="377">
        <f t="shared" si="51"/>
        <v>49.251669481706614</v>
      </c>
      <c r="AI107" s="377">
        <f t="shared" si="52"/>
        <v>49.251669481706614</v>
      </c>
      <c r="AK107" s="650">
        <f>係数表!AZ107</f>
        <v>15.728531638061728</v>
      </c>
      <c r="AL107" s="651">
        <f>係数表!BA107</f>
        <v>0.94572572193021831</v>
      </c>
      <c r="AM107" s="652">
        <f t="shared" si="53"/>
        <v>6105.5376272077938</v>
      </c>
      <c r="AN107" s="481">
        <f t="shared" si="54"/>
        <v>367.11398833252878</v>
      </c>
    </row>
    <row r="108" spans="1:40" x14ac:dyDescent="0.2">
      <c r="A108" s="491">
        <v>102</v>
      </c>
      <c r="B108" s="228" t="s">
        <v>411</v>
      </c>
      <c r="C108" s="222" t="s">
        <v>412</v>
      </c>
      <c r="D108" s="380"/>
      <c r="E108" s="387">
        <f>'(建設)投入分析'!BX108</f>
        <v>0</v>
      </c>
      <c r="F108" s="371">
        <f>'(建設)投入分析'!BW108</f>
        <v>0</v>
      </c>
      <c r="G108" s="389">
        <f>係数表!D108</f>
        <v>0.99279337483067454</v>
      </c>
      <c r="H108" s="372">
        <f t="shared" si="32"/>
        <v>0</v>
      </c>
      <c r="I108" s="391">
        <v>1.7137699809131628</v>
      </c>
      <c r="J108" s="372">
        <f t="shared" si="33"/>
        <v>1.7137699809131628</v>
      </c>
      <c r="K108" s="434">
        <f>係数表!AL108</f>
        <v>0.41417932806863178</v>
      </c>
      <c r="L108" s="372">
        <f t="shared" si="44"/>
        <v>0</v>
      </c>
      <c r="M108" s="372">
        <f t="shared" si="45"/>
        <v>0.70980809915880572</v>
      </c>
      <c r="N108" s="372">
        <f t="shared" si="46"/>
        <v>0.70980809915880572</v>
      </c>
      <c r="O108" s="432">
        <f>賃金!I104</f>
        <v>0.28248614654189069</v>
      </c>
      <c r="P108" s="373">
        <f t="shared" si="47"/>
        <v>0</v>
      </c>
      <c r="Q108" s="373">
        <f t="shared" si="48"/>
        <v>0.48411627796732892</v>
      </c>
      <c r="R108" s="372">
        <f t="shared" si="34"/>
        <v>0.48411627796732892</v>
      </c>
      <c r="S108" s="374"/>
      <c r="T108" s="375">
        <f>+S$7*係数表!AR108</f>
        <v>2576.6597523729852</v>
      </c>
      <c r="U108" s="376">
        <f t="shared" si="55"/>
        <v>2578.3735223538984</v>
      </c>
      <c r="V108" s="371">
        <f t="shared" si="56"/>
        <v>1067.1992048993302</v>
      </c>
      <c r="W108" s="371">
        <f t="shared" si="57"/>
        <v>1067.9090129984891</v>
      </c>
      <c r="X108" s="371">
        <f t="shared" si="58"/>
        <v>727.87068439742688</v>
      </c>
      <c r="Y108" s="371">
        <f t="shared" si="59"/>
        <v>728.35480067539424</v>
      </c>
      <c r="Z108" s="448">
        <f>係数表!E108</f>
        <v>0.21552215294927235</v>
      </c>
      <c r="AA108" s="377">
        <f t="shared" si="60"/>
        <v>0</v>
      </c>
      <c r="AB108" s="377">
        <f t="shared" si="61"/>
        <v>0.36935539594623823</v>
      </c>
      <c r="AC108" s="377">
        <f t="shared" si="49"/>
        <v>555.32725724916475</v>
      </c>
      <c r="AD108" s="377">
        <f t="shared" si="50"/>
        <v>555.69661264511092</v>
      </c>
      <c r="AE108" s="448">
        <f>係数表!F108</f>
        <v>0.18645763498777462</v>
      </c>
      <c r="AF108" s="377">
        <f t="shared" si="62"/>
        <v>0</v>
      </c>
      <c r="AG108" s="377">
        <f t="shared" si="63"/>
        <v>0.31954549755411199</v>
      </c>
      <c r="AH108" s="377">
        <f t="shared" si="51"/>
        <v>480.43788359565184</v>
      </c>
      <c r="AI108" s="377">
        <f t="shared" si="52"/>
        <v>480.75742909320593</v>
      </c>
      <c r="AK108" s="650">
        <f>係数表!AZ108</f>
        <v>4.7868448122335856</v>
      </c>
      <c r="AL108" s="651">
        <f>係数表!BA108</f>
        <v>0.28423348955949329</v>
      </c>
      <c r="AM108" s="652">
        <f t="shared" si="53"/>
        <v>12342.273919480196</v>
      </c>
      <c r="AN108" s="481">
        <f t="shared" si="54"/>
        <v>732.86010364645074</v>
      </c>
    </row>
    <row r="109" spans="1:40" x14ac:dyDescent="0.2">
      <c r="A109" s="491">
        <v>103</v>
      </c>
      <c r="B109" s="228" t="s">
        <v>413</v>
      </c>
      <c r="C109" s="222" t="s">
        <v>414</v>
      </c>
      <c r="D109" s="380"/>
      <c r="E109" s="387">
        <f>'(建設)投入分析'!BX109</f>
        <v>3.5310346559559708E-5</v>
      </c>
      <c r="F109" s="371">
        <f>'(建設)投入分析'!BW109</f>
        <v>8.8275866398899279</v>
      </c>
      <c r="G109" s="389">
        <f>係数表!D109</f>
        <v>0.99970932666795909</v>
      </c>
      <c r="H109" s="372">
        <f t="shared" si="32"/>
        <v>8.8250206958674315</v>
      </c>
      <c r="I109" s="391">
        <v>49.637442697005113</v>
      </c>
      <c r="J109" s="372">
        <f t="shared" si="33"/>
        <v>49.637442697005113</v>
      </c>
      <c r="K109" s="434">
        <f>係数表!AL109</f>
        <v>0.6529530343794997</v>
      </c>
      <c r="L109" s="372">
        <f t="shared" si="44"/>
        <v>0</v>
      </c>
      <c r="M109" s="372">
        <f t="shared" si="45"/>
        <v>32.410918827848029</v>
      </c>
      <c r="N109" s="372">
        <f t="shared" si="46"/>
        <v>32.410918827848029</v>
      </c>
      <c r="O109" s="432">
        <f>賃金!I105</f>
        <v>0.28125448172603101</v>
      </c>
      <c r="P109" s="373">
        <f t="shared" si="47"/>
        <v>0</v>
      </c>
      <c r="Q109" s="373">
        <f t="shared" si="48"/>
        <v>13.960753219951735</v>
      </c>
      <c r="R109" s="372">
        <f t="shared" si="34"/>
        <v>13.960753219951735</v>
      </c>
      <c r="S109" s="374"/>
      <c r="T109" s="375">
        <f>+S$7*係数表!AR109</f>
        <v>726.05164815562136</v>
      </c>
      <c r="U109" s="376">
        <f t="shared" si="55"/>
        <v>775.68909085262646</v>
      </c>
      <c r="V109" s="371">
        <f t="shared" si="56"/>
        <v>474.07762677944987</v>
      </c>
      <c r="W109" s="371">
        <f t="shared" si="57"/>
        <v>506.48854560729785</v>
      </c>
      <c r="X109" s="371">
        <f t="shared" si="58"/>
        <v>204.20528000833991</v>
      </c>
      <c r="Y109" s="371">
        <f t="shared" si="59"/>
        <v>218.16603322829164</v>
      </c>
      <c r="Z109" s="448">
        <f>係数表!E109</f>
        <v>0.23591461630688565</v>
      </c>
      <c r="AA109" s="377">
        <f t="shared" si="60"/>
        <v>0</v>
      </c>
      <c r="AB109" s="377">
        <f t="shared" si="61"/>
        <v>11.710198248318985</v>
      </c>
      <c r="AC109" s="377">
        <f t="shared" si="49"/>
        <v>171.28619599361537</v>
      </c>
      <c r="AD109" s="377">
        <f t="shared" si="50"/>
        <v>182.99639424193433</v>
      </c>
      <c r="AE109" s="448">
        <f>係数表!F109</f>
        <v>0.13053746292716228</v>
      </c>
      <c r="AF109" s="377">
        <f t="shared" si="62"/>
        <v>0</v>
      </c>
      <c r="AG109" s="377">
        <f t="shared" si="63"/>
        <v>6.4795458358594473</v>
      </c>
      <c r="AH109" s="377">
        <f t="shared" si="51"/>
        <v>94.776940104319493</v>
      </c>
      <c r="AI109" s="377">
        <f t="shared" si="52"/>
        <v>101.25648594017895</v>
      </c>
      <c r="AK109" s="650">
        <f>係数表!AZ109</f>
        <v>12.825204504446154</v>
      </c>
      <c r="AL109" s="651">
        <f>係数表!BA109</f>
        <v>0.76714132781915856</v>
      </c>
      <c r="AM109" s="652">
        <f t="shared" si="53"/>
        <v>9948.3712220528469</v>
      </c>
      <c r="AN109" s="481">
        <f t="shared" si="54"/>
        <v>595.0631591315198</v>
      </c>
    </row>
    <row r="110" spans="1:40" x14ac:dyDescent="0.2">
      <c r="A110" s="491">
        <v>104</v>
      </c>
      <c r="B110" s="228" t="s">
        <v>415</v>
      </c>
      <c r="C110" s="222" t="s">
        <v>416</v>
      </c>
      <c r="D110" s="380"/>
      <c r="E110" s="387">
        <f>'(建設)投入分析'!BX110</f>
        <v>0</v>
      </c>
      <c r="F110" s="371">
        <f>'(建設)投入分析'!BW110</f>
        <v>0</v>
      </c>
      <c r="G110" s="389">
        <f>係数表!D110</f>
        <v>0.98777750601969116</v>
      </c>
      <c r="H110" s="372">
        <f t="shared" ref="H110:H111" si="64">F110*G110</f>
        <v>0</v>
      </c>
      <c r="I110" s="391">
        <v>94.857209735341499</v>
      </c>
      <c r="J110" s="372">
        <f t="shared" ref="J110:J111" si="65">D110+I110</f>
        <v>94.857209735341499</v>
      </c>
      <c r="K110" s="434">
        <f>係数表!AL110</f>
        <v>0.67748752263449274</v>
      </c>
      <c r="L110" s="372">
        <f t="shared" si="44"/>
        <v>0</v>
      </c>
      <c r="M110" s="372">
        <f t="shared" si="45"/>
        <v>64.264576027616997</v>
      </c>
      <c r="N110" s="372">
        <f t="shared" si="46"/>
        <v>64.264576027616997</v>
      </c>
      <c r="O110" s="432">
        <f>賃金!I106</f>
        <v>0.21589869187530128</v>
      </c>
      <c r="P110" s="373">
        <f t="shared" si="47"/>
        <v>0</v>
      </c>
      <c r="Q110" s="373">
        <f t="shared" si="48"/>
        <v>20.479547496801324</v>
      </c>
      <c r="R110" s="372">
        <f t="shared" ref="R110:R111" si="66">J110*O110</f>
        <v>20.479547496801324</v>
      </c>
      <c r="S110" s="374"/>
      <c r="T110" s="375">
        <f>+S$7*係数表!AR110</f>
        <v>1502.7086403368708</v>
      </c>
      <c r="U110" s="376">
        <f t="shared" si="55"/>
        <v>1597.5658500722122</v>
      </c>
      <c r="V110" s="371">
        <f t="shared" si="56"/>
        <v>1018.0663539832735</v>
      </c>
      <c r="W110" s="371">
        <f t="shared" si="57"/>
        <v>1082.3309300108906</v>
      </c>
      <c r="X110" s="371">
        <f t="shared" si="58"/>
        <v>324.43282971844297</v>
      </c>
      <c r="Y110" s="371">
        <f t="shared" si="59"/>
        <v>344.91237721524431</v>
      </c>
      <c r="Z110" s="448">
        <f>係数表!E110</f>
        <v>9.7248931923352183E-2</v>
      </c>
      <c r="AA110" s="377">
        <f t="shared" si="60"/>
        <v>0</v>
      </c>
      <c r="AB110" s="377">
        <f t="shared" si="61"/>
        <v>9.2247623319913661</v>
      </c>
      <c r="AC110" s="377">
        <f t="shared" si="49"/>
        <v>146.13681026475348</v>
      </c>
      <c r="AD110" s="377">
        <f t="shared" si="50"/>
        <v>155.36157259674482</v>
      </c>
      <c r="AE110" s="448">
        <f>係数表!F110</f>
        <v>8.1142200370648121E-2</v>
      </c>
      <c r="AF110" s="377">
        <f t="shared" si="62"/>
        <v>0</v>
      </c>
      <c r="AG110" s="377">
        <f t="shared" si="63"/>
        <v>7.6969227189456735</v>
      </c>
      <c r="AH110" s="377">
        <f t="shared" si="51"/>
        <v>121.93308559291857</v>
      </c>
      <c r="AI110" s="377">
        <f t="shared" si="52"/>
        <v>129.63000831186423</v>
      </c>
      <c r="AK110" s="650">
        <f>係数表!AZ110</f>
        <v>3.6009636138094789</v>
      </c>
      <c r="AL110" s="651">
        <f>係数表!BA110</f>
        <v>0.21515416281072164</v>
      </c>
      <c r="AM110" s="652">
        <f t="shared" si="53"/>
        <v>5752.7764967746452</v>
      </c>
      <c r="AN110" s="481">
        <f t="shared" si="54"/>
        <v>343.72294300728566</v>
      </c>
    </row>
    <row r="111" spans="1:40" x14ac:dyDescent="0.2">
      <c r="A111" s="491">
        <v>105</v>
      </c>
      <c r="B111" s="228" t="s">
        <v>590</v>
      </c>
      <c r="C111" s="222" t="s">
        <v>574</v>
      </c>
      <c r="D111" s="380"/>
      <c r="E111" s="387">
        <f>'(建設)投入分析'!BX111</f>
        <v>0</v>
      </c>
      <c r="F111" s="371">
        <f>'(建設)投入分析'!BW111</f>
        <v>0</v>
      </c>
      <c r="G111" s="389">
        <f>係数表!D111</f>
        <v>1</v>
      </c>
      <c r="H111" s="372">
        <f t="shared" si="64"/>
        <v>0</v>
      </c>
      <c r="I111" s="391">
        <v>0.30834325252606781</v>
      </c>
      <c r="J111" s="372">
        <f t="shared" si="65"/>
        <v>0.30834325252606781</v>
      </c>
      <c r="K111" s="434">
        <f>係数表!AL111</f>
        <v>0.69394063612141088</v>
      </c>
      <c r="L111" s="372">
        <f t="shared" si="44"/>
        <v>0</v>
      </c>
      <c r="M111" s="372">
        <f t="shared" si="45"/>
        <v>0.21397191280168434</v>
      </c>
      <c r="N111" s="372">
        <f t="shared" si="46"/>
        <v>0.21397191280168434</v>
      </c>
      <c r="O111" s="432">
        <f>賃金!I107</f>
        <v>0.30594943077009074</v>
      </c>
      <c r="P111" s="373">
        <f t="shared" si="47"/>
        <v>0</v>
      </c>
      <c r="Q111" s="373">
        <f t="shared" si="48"/>
        <v>9.4337442592148796E-2</v>
      </c>
      <c r="R111" s="372">
        <f t="shared" si="66"/>
        <v>9.4337442592148796E-2</v>
      </c>
      <c r="S111" s="374"/>
      <c r="T111" s="375">
        <f>+S$7*係数表!AR111</f>
        <v>107.63422639987714</v>
      </c>
      <c r="U111" s="376">
        <f t="shared" si="55"/>
        <v>107.94256965240321</v>
      </c>
      <c r="V111" s="371">
        <f t="shared" si="56"/>
        <v>74.691763536366693</v>
      </c>
      <c r="W111" s="371">
        <f t="shared" si="57"/>
        <v>74.90573544916839</v>
      </c>
      <c r="X111" s="371">
        <f t="shared" si="58"/>
        <v>32.930630298421484</v>
      </c>
      <c r="Y111" s="371">
        <f t="shared" si="59"/>
        <v>33.024967741013633</v>
      </c>
      <c r="Z111" s="448">
        <f>係数表!E111</f>
        <v>0.11218021576701634</v>
      </c>
      <c r="AA111" s="377">
        <f t="shared" si="60"/>
        <v>0</v>
      </c>
      <c r="AB111" s="377">
        <f t="shared" si="61"/>
        <v>3.4590012598677895E-2</v>
      </c>
      <c r="AC111" s="377">
        <f t="shared" si="49"/>
        <v>12.074430741454103</v>
      </c>
      <c r="AD111" s="377">
        <f t="shared" si="50"/>
        <v>12.109020754052782</v>
      </c>
      <c r="AE111" s="448">
        <f>係数表!F111</f>
        <v>7.4517878104678678E-2</v>
      </c>
      <c r="AF111" s="377">
        <f t="shared" ref="AF111:AF114" si="67">+AE111*D111</f>
        <v>0</v>
      </c>
      <c r="AG111" s="377">
        <f t="shared" ref="AG111:AG114" si="68">+AE111*I111</f>
        <v>2.2977084906137677E-2</v>
      </c>
      <c r="AH111" s="377">
        <f t="shared" ref="AH111:AH114" si="69">+AE111*T111</f>
        <v>8.0206741627574321</v>
      </c>
      <c r="AI111" s="377">
        <f t="shared" ref="AI111:AI114" si="70">+AE111*U111</f>
        <v>8.0436512476635702</v>
      </c>
      <c r="AK111" s="650">
        <f>係数表!AZ111</f>
        <v>1.12622855721272</v>
      </c>
      <c r="AL111" s="651">
        <f>係数表!BA111</f>
        <v>5.8520729204109577E-2</v>
      </c>
      <c r="AM111" s="652">
        <f t="shared" si="53"/>
        <v>121.5680044814596</v>
      </c>
      <c r="AN111" s="481">
        <f t="shared" si="54"/>
        <v>6.3168778882240249</v>
      </c>
    </row>
    <row r="112" spans="1:40" x14ac:dyDescent="0.2">
      <c r="A112" s="491">
        <v>106</v>
      </c>
      <c r="B112" s="228" t="s">
        <v>417</v>
      </c>
      <c r="C112" s="222" t="s">
        <v>246</v>
      </c>
      <c r="D112" s="380"/>
      <c r="E112" s="387">
        <f>'(建設)投入分析'!BX112</f>
        <v>3.7969083242713825E-4</v>
      </c>
      <c r="F112" s="371">
        <f>'(建設)投入分析'!BW112</f>
        <v>94.922708106784569</v>
      </c>
      <c r="G112" s="389">
        <f>係数表!D112</f>
        <v>0.99192577739580279</v>
      </c>
      <c r="H112" s="372">
        <f t="shared" ref="H112:H114" si="71">F112*G112</f>
        <v>94.156281031337159</v>
      </c>
      <c r="I112" s="391">
        <v>168.54063886427352</v>
      </c>
      <c r="J112" s="372">
        <f t="shared" ref="J112:J114" si="72">D112+I112</f>
        <v>168.54063886427352</v>
      </c>
      <c r="K112" s="434">
        <f>係数表!AL112</f>
        <v>0.73991742567523855</v>
      </c>
      <c r="L112" s="372">
        <f t="shared" ref="L112:L114" si="73">+D112*K112</f>
        <v>0</v>
      </c>
      <c r="M112" s="372">
        <f t="shared" ref="M112:M114" si="74">+I112*K112</f>
        <v>124.70615563011333</v>
      </c>
      <c r="N112" s="372">
        <f t="shared" ref="N112:N114" si="75">+J112*K112</f>
        <v>124.70615563011333</v>
      </c>
      <c r="O112" s="432">
        <f>賃金!I108</f>
        <v>0.32462510331329042</v>
      </c>
      <c r="P112" s="373">
        <f t="shared" ref="P112:P114" si="76">+D112*O112</f>
        <v>0</v>
      </c>
      <c r="Q112" s="373">
        <f t="shared" ref="Q112:Q114" si="77">+I112*O112</f>
        <v>54.712522303802764</v>
      </c>
      <c r="R112" s="372">
        <f t="shared" ref="R112:R114" si="78">J112*O112</f>
        <v>54.712522303802764</v>
      </c>
      <c r="S112" s="374"/>
      <c r="T112" s="375">
        <f>+S$7*係数表!AR112</f>
        <v>1165.9727330088754</v>
      </c>
      <c r="U112" s="376">
        <f t="shared" si="55"/>
        <v>1334.5133718731488</v>
      </c>
      <c r="V112" s="371">
        <f t="shared" ref="V112:V114" si="79">+T112*K112</f>
        <v>862.72354301544931</v>
      </c>
      <c r="W112" s="371">
        <f t="shared" ref="W112:W114" si="80">U112*K112</f>
        <v>987.42969864556255</v>
      </c>
      <c r="X112" s="371">
        <f t="shared" ref="X112:X114" si="81">+T112*O112</f>
        <v>378.50401891348577</v>
      </c>
      <c r="Y112" s="371">
        <f t="shared" ref="Y112:Y114" si="82">+O112*U112</f>
        <v>433.21654121728847</v>
      </c>
      <c r="Z112" s="448">
        <f>係数表!E112</f>
        <v>0.22115792597943543</v>
      </c>
      <c r="AA112" s="377">
        <f t="shared" ref="AA112:AA114" si="83">+Z112*D112</f>
        <v>0</v>
      </c>
      <c r="AB112" s="377">
        <f t="shared" ref="AB112:AB114" si="84">+Z112*I112</f>
        <v>37.274098134471764</v>
      </c>
      <c r="AC112" s="377">
        <f t="shared" ref="AC112:AC114" si="85">+Z112*T112</f>
        <v>257.86411138081689</v>
      </c>
      <c r="AD112" s="377">
        <f t="shared" ref="AD112:AD114" si="86">+Z112*U112</f>
        <v>295.13820951528862</v>
      </c>
      <c r="AE112" s="448">
        <f>係数表!F112</f>
        <v>0.13722882397481978</v>
      </c>
      <c r="AF112" s="377">
        <f t="shared" si="67"/>
        <v>0</v>
      </c>
      <c r="AG112" s="377">
        <f t="shared" si="68"/>
        <v>23.12863366330906</v>
      </c>
      <c r="AH112" s="377">
        <f t="shared" si="69"/>
        <v>160.0050669375145</v>
      </c>
      <c r="AI112" s="377">
        <f t="shared" si="70"/>
        <v>183.13370060082354</v>
      </c>
      <c r="AK112" s="650">
        <f>係数表!AZ112</f>
        <v>1.9649717205547956</v>
      </c>
      <c r="AL112" s="651">
        <f>係数表!BA112</f>
        <v>0.12322577689371983</v>
      </c>
      <c r="AM112" s="652">
        <f t="shared" si="53"/>
        <v>2622.281036432963</v>
      </c>
      <c r="AN112" s="481">
        <f t="shared" si="54"/>
        <v>164.4464470241264</v>
      </c>
    </row>
    <row r="113" spans="1:40" x14ac:dyDescent="0.2">
      <c r="A113" s="491">
        <v>107</v>
      </c>
      <c r="B113" s="228" t="s">
        <v>418</v>
      </c>
      <c r="C113" s="222" t="s">
        <v>249</v>
      </c>
      <c r="D113" s="380"/>
      <c r="E113" s="387">
        <f>'(建設)投入分析'!BX113</f>
        <v>5.5240984074061397E-4</v>
      </c>
      <c r="F113" s="371">
        <f>'(建設)投入分析'!BW113</f>
        <v>138.10246018515349</v>
      </c>
      <c r="G113" s="389">
        <f>係数表!D113</f>
        <v>1</v>
      </c>
      <c r="H113" s="372">
        <f t="shared" si="71"/>
        <v>138.10246018515349</v>
      </c>
      <c r="I113" s="392">
        <v>346.86797061972089</v>
      </c>
      <c r="J113" s="372">
        <f t="shared" si="72"/>
        <v>346.86797061972089</v>
      </c>
      <c r="K113" s="434">
        <f>係数表!AL113</f>
        <v>0</v>
      </c>
      <c r="L113" s="372">
        <f t="shared" si="73"/>
        <v>0</v>
      </c>
      <c r="M113" s="372">
        <f t="shared" si="74"/>
        <v>0</v>
      </c>
      <c r="N113" s="372">
        <f t="shared" si="75"/>
        <v>0</v>
      </c>
      <c r="O113" s="432">
        <f>賃金!I109</f>
        <v>0</v>
      </c>
      <c r="P113" s="373">
        <f t="shared" si="76"/>
        <v>0</v>
      </c>
      <c r="Q113" s="373">
        <f t="shared" si="77"/>
        <v>0</v>
      </c>
      <c r="R113" s="372">
        <f t="shared" si="78"/>
        <v>0</v>
      </c>
      <c r="S113" s="374"/>
      <c r="T113" s="375">
        <f>+S$7*係数表!AR113</f>
        <v>114.25746129287397</v>
      </c>
      <c r="U113" s="376">
        <f t="shared" si="55"/>
        <v>461.12543191259488</v>
      </c>
      <c r="V113" s="371">
        <f t="shared" si="79"/>
        <v>0</v>
      </c>
      <c r="W113" s="371">
        <f t="shared" si="80"/>
        <v>0</v>
      </c>
      <c r="X113" s="371">
        <f t="shared" si="81"/>
        <v>0</v>
      </c>
      <c r="Y113" s="371">
        <f t="shared" si="82"/>
        <v>0</v>
      </c>
      <c r="Z113" s="448">
        <f>係数表!E113</f>
        <v>0</v>
      </c>
      <c r="AA113" s="377">
        <f t="shared" si="83"/>
        <v>0</v>
      </c>
      <c r="AB113" s="377">
        <f t="shared" si="84"/>
        <v>0</v>
      </c>
      <c r="AC113" s="377">
        <f t="shared" si="85"/>
        <v>0</v>
      </c>
      <c r="AD113" s="377">
        <f t="shared" si="86"/>
        <v>0</v>
      </c>
      <c r="AE113" s="448">
        <f>係数表!F113</f>
        <v>0</v>
      </c>
      <c r="AF113" s="377">
        <f t="shared" si="67"/>
        <v>0</v>
      </c>
      <c r="AG113" s="377">
        <f t="shared" si="68"/>
        <v>0</v>
      </c>
      <c r="AH113" s="377">
        <f t="shared" si="69"/>
        <v>0</v>
      </c>
      <c r="AI113" s="377">
        <f t="shared" si="70"/>
        <v>0</v>
      </c>
      <c r="AK113" s="650">
        <f>係数表!AZ113</f>
        <v>0</v>
      </c>
      <c r="AL113" s="651">
        <f>係数表!BA113</f>
        <v>0</v>
      </c>
      <c r="AM113" s="652">
        <f t="shared" si="53"/>
        <v>0</v>
      </c>
      <c r="AN113" s="481">
        <f t="shared" si="54"/>
        <v>0</v>
      </c>
    </row>
    <row r="114" spans="1:40" x14ac:dyDescent="0.2">
      <c r="A114" s="491">
        <v>108</v>
      </c>
      <c r="B114" s="228" t="s">
        <v>419</v>
      </c>
      <c r="C114" s="222" t="s">
        <v>250</v>
      </c>
      <c r="D114" s="380"/>
      <c r="E114" s="387">
        <f>'(建設)投入分析'!BX114</f>
        <v>2.1838048612467662E-2</v>
      </c>
      <c r="F114" s="371">
        <f>'(建設)投入分析'!BW114</f>
        <v>5459.5121531169152</v>
      </c>
      <c r="G114" s="389">
        <f>係数表!D115</f>
        <v>0.91011602685175252</v>
      </c>
      <c r="H114" s="372">
        <f t="shared" si="71"/>
        <v>4968.7895093436236</v>
      </c>
      <c r="I114" s="392">
        <v>5594.6920175807236</v>
      </c>
      <c r="J114" s="372">
        <f t="shared" si="72"/>
        <v>5594.6920175807236</v>
      </c>
      <c r="K114" s="434">
        <f>係数表!AL115</f>
        <v>0.54718984685872496</v>
      </c>
      <c r="L114" s="372">
        <f t="shared" si="73"/>
        <v>0</v>
      </c>
      <c r="M114" s="372">
        <f t="shared" si="74"/>
        <v>3061.3586683217272</v>
      </c>
      <c r="N114" s="372">
        <f t="shared" si="75"/>
        <v>3061.3586683217272</v>
      </c>
      <c r="O114" s="432">
        <f>賃金!I110</f>
        <v>6.8387382851055768E-3</v>
      </c>
      <c r="P114" s="373">
        <f t="shared" si="76"/>
        <v>0</v>
      </c>
      <c r="Q114" s="373">
        <f t="shared" si="77"/>
        <v>38.26063449400386</v>
      </c>
      <c r="R114" s="372">
        <f t="shared" si="78"/>
        <v>38.26063449400386</v>
      </c>
      <c r="S114" s="374"/>
      <c r="T114" s="375">
        <f>+S$7*係数表!AR115</f>
        <v>85848.697207464691</v>
      </c>
      <c r="U114" s="376">
        <f t="shared" si="55"/>
        <v>91443.389225045408</v>
      </c>
      <c r="V114" s="371">
        <f t="shared" si="79"/>
        <v>46975.535477973652</v>
      </c>
      <c r="W114" s="371">
        <f t="shared" si="80"/>
        <v>50036.894146295374</v>
      </c>
      <c r="X114" s="371">
        <f t="shared" si="81"/>
        <v>587.09677231912497</v>
      </c>
      <c r="Y114" s="371">
        <f t="shared" si="82"/>
        <v>625.35740681312882</v>
      </c>
      <c r="Z114" s="448">
        <f>係数表!E115</f>
        <v>6.6956655502426077E-2</v>
      </c>
      <c r="AA114" s="377">
        <f t="shared" si="83"/>
        <v>0</v>
      </c>
      <c r="AB114" s="377">
        <f t="shared" si="84"/>
        <v>374.60186606332559</v>
      </c>
      <c r="AC114" s="377">
        <f t="shared" si="85"/>
        <v>5748.1416442523005</v>
      </c>
      <c r="AD114" s="377">
        <f t="shared" si="86"/>
        <v>6122.7435103156258</v>
      </c>
      <c r="AE114" s="448">
        <f>係数表!F115</f>
        <v>5.6066937057079332E-2</v>
      </c>
      <c r="AF114" s="377">
        <f t="shared" si="67"/>
        <v>0</v>
      </c>
      <c r="AG114" s="377">
        <f t="shared" si="68"/>
        <v>313.67724520344262</v>
      </c>
      <c r="AH114" s="377">
        <f t="shared" si="69"/>
        <v>4813.2735027631852</v>
      </c>
      <c r="AI114" s="377">
        <f t="shared" si="70"/>
        <v>5126.9507479666272</v>
      </c>
      <c r="AK114" s="650">
        <f>係数表!AZ115</f>
        <v>5.0470492460203396</v>
      </c>
      <c r="AL114" s="651">
        <f>係数表!BA115</f>
        <v>0.34271525116399715</v>
      </c>
      <c r="AM114" s="652">
        <f t="shared" si="53"/>
        <v>461519.28864180989</v>
      </c>
      <c r="AN114" s="481">
        <f t="shared" si="54"/>
        <v>31339.044105548586</v>
      </c>
    </row>
    <row r="115" spans="1:40" ht="25.25" customHeight="1" x14ac:dyDescent="0.2">
      <c r="B115" s="138"/>
      <c r="C115" s="382"/>
      <c r="D115" s="383">
        <f>SUM(D7:D114)</f>
        <v>250000</v>
      </c>
      <c r="E115" s="388"/>
      <c r="F115" s="371">
        <f>SUM(F7:F114)</f>
        <v>116280.48430132479</v>
      </c>
      <c r="G115" s="390"/>
      <c r="H115" s="371">
        <f t="shared" ref="H115:AI115" si="87">SUM(H7:H114)</f>
        <v>107290.62691781925</v>
      </c>
      <c r="I115" s="384">
        <f t="shared" si="87"/>
        <v>185948.34983521677</v>
      </c>
      <c r="J115" s="384">
        <f t="shared" si="87"/>
        <v>435948.34983521671</v>
      </c>
      <c r="K115" s="433"/>
      <c r="L115" s="384">
        <f t="shared" si="87"/>
        <v>125202.05399731771</v>
      </c>
      <c r="M115" s="384">
        <f t="shared" si="87"/>
        <v>92338.046255500798</v>
      </c>
      <c r="N115" s="384">
        <f t="shared" si="87"/>
        <v>217540.10025281852</v>
      </c>
      <c r="O115" s="440"/>
      <c r="P115" s="384">
        <f t="shared" si="87"/>
        <v>78721.205289285208</v>
      </c>
      <c r="Q115" s="384">
        <f t="shared" si="87"/>
        <v>36957.823848571352</v>
      </c>
      <c r="R115" s="384">
        <f t="shared" si="87"/>
        <v>115679.02913785657</v>
      </c>
      <c r="S115" s="384">
        <f t="shared" si="87"/>
        <v>58037.552527216736</v>
      </c>
      <c r="T115" s="384">
        <f t="shared" si="87"/>
        <v>171430.96657417604</v>
      </c>
      <c r="U115" s="384">
        <f t="shared" si="87"/>
        <v>607379.31640939275</v>
      </c>
      <c r="V115" s="384">
        <f t="shared" si="87"/>
        <v>96969.462657453128</v>
      </c>
      <c r="W115" s="384">
        <f t="shared" si="87"/>
        <v>314509.56291027163</v>
      </c>
      <c r="X115" s="384">
        <f t="shared" si="87"/>
        <v>17772.431961604419</v>
      </c>
      <c r="Y115" s="384">
        <f t="shared" si="87"/>
        <v>133451.46109946098</v>
      </c>
      <c r="Z115" s="384">
        <f t="shared" si="87"/>
        <v>6.4864317356123591</v>
      </c>
      <c r="AA115" s="384">
        <f t="shared" si="87"/>
        <v>19630.570755418674</v>
      </c>
      <c r="AB115" s="384">
        <f t="shared" si="87"/>
        <v>10717.024891474573</v>
      </c>
      <c r="AC115" s="384">
        <f t="shared" si="87"/>
        <v>11632.957323687395</v>
      </c>
      <c r="AD115" s="384">
        <f t="shared" si="87"/>
        <v>41980.55297058064</v>
      </c>
      <c r="AE115" s="384">
        <f t="shared" si="87"/>
        <v>5.12267014870939</v>
      </c>
      <c r="AF115" s="384">
        <f t="shared" si="87"/>
        <v>13521.51949679366</v>
      </c>
      <c r="AG115" s="384">
        <f t="shared" si="87"/>
        <v>9083.4650503461889</v>
      </c>
      <c r="AH115" s="384">
        <f t="shared" si="87"/>
        <v>9521.2165433999035</v>
      </c>
      <c r="AI115" s="384">
        <f t="shared" si="87"/>
        <v>32126.201090539755</v>
      </c>
      <c r="AK115" s="653"/>
      <c r="AL115" s="653"/>
      <c r="AM115" s="653">
        <f t="shared" ref="AM115:AN115" si="88">SUM(AM7:AM114)</f>
        <v>7464481.2784536034</v>
      </c>
      <c r="AN115" s="654">
        <f t="shared" si="88"/>
        <v>505013.72451627109</v>
      </c>
    </row>
    <row r="116" spans="1:40" s="20" customFormat="1" x14ac:dyDescent="0.2">
      <c r="A116" s="494"/>
      <c r="B116" s="139"/>
      <c r="C116" s="139" t="s">
        <v>466</v>
      </c>
      <c r="D116" s="385" t="s">
        <v>467</v>
      </c>
      <c r="E116" s="141" t="s">
        <v>468</v>
      </c>
      <c r="F116" s="141"/>
      <c r="G116" s="139" t="s">
        <v>469</v>
      </c>
      <c r="H116" s="139"/>
      <c r="I116" s="139" t="s">
        <v>26</v>
      </c>
      <c r="J116" s="139"/>
      <c r="K116" s="139"/>
      <c r="L116" s="139"/>
      <c r="M116" s="139"/>
      <c r="N116" s="139"/>
      <c r="O116" s="139" t="s">
        <v>469</v>
      </c>
      <c r="P116" s="141"/>
      <c r="Q116" s="141"/>
      <c r="R116" s="139"/>
      <c r="S116" s="141"/>
      <c r="T116" s="139"/>
      <c r="U116" s="139"/>
      <c r="V116" s="141"/>
      <c r="W116" s="139"/>
      <c r="X116" s="141"/>
      <c r="Y116" s="141"/>
      <c r="Z116" s="139" t="s">
        <v>469</v>
      </c>
      <c r="AA116" s="141"/>
      <c r="AB116" s="141"/>
      <c r="AC116" s="139"/>
      <c r="AD116" s="139"/>
      <c r="AE116" s="139" t="s">
        <v>469</v>
      </c>
      <c r="AF116" s="139"/>
    </row>
    <row r="117" spans="1:40" ht="7.75" customHeight="1" x14ac:dyDescent="0.2">
      <c r="S117" s="357"/>
    </row>
    <row r="118" spans="1:40" ht="7.25" customHeight="1" x14ac:dyDescent="0.2">
      <c r="S118" s="357"/>
    </row>
    <row r="119" spans="1:40" x14ac:dyDescent="0.2">
      <c r="C119" s="359" t="s">
        <v>556</v>
      </c>
      <c r="D119" s="357" t="s">
        <v>1024</v>
      </c>
      <c r="S119" s="357"/>
    </row>
    <row r="120" spans="1:40" x14ac:dyDescent="0.2">
      <c r="D120" s="357" t="s">
        <v>473</v>
      </c>
    </row>
    <row r="121" spans="1:40" x14ac:dyDescent="0.2">
      <c r="D121" s="357" t="s">
        <v>474</v>
      </c>
    </row>
    <row r="122" spans="1:40" x14ac:dyDescent="0.2">
      <c r="D122" s="357" t="s">
        <v>471</v>
      </c>
    </row>
    <row r="123" spans="1:40" x14ac:dyDescent="0.2">
      <c r="D123" s="357" t="s">
        <v>472</v>
      </c>
    </row>
    <row r="124" spans="1:40" x14ac:dyDescent="0.2">
      <c r="D124" s="357" t="s">
        <v>1025</v>
      </c>
    </row>
    <row r="125" spans="1:40" x14ac:dyDescent="0.2">
      <c r="D125" s="357" t="s">
        <v>1026</v>
      </c>
    </row>
    <row r="126" spans="1:40" x14ac:dyDescent="0.2">
      <c r="D126" s="357" t="s">
        <v>1027</v>
      </c>
    </row>
  </sheetData>
  <phoneticPr fontId="2"/>
  <pageMargins left="0.78740157480314965" right="0.78740157480314965" top="0.82677165354330717" bottom="0.78740157480314965" header="0.51181102362204722" footer="0.51181102362204722"/>
  <pageSetup paperSize="8" scale="71" fitToWidth="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7" tint="0.79998168889431442"/>
    <pageSetUpPr fitToPage="1"/>
  </sheetPr>
  <dimension ref="A2:BX124"/>
  <sheetViews>
    <sheetView zoomScaleNormal="100" workbookViewId="0">
      <pane xSplit="3" ySplit="6" topLeftCell="BQ7" activePane="bottomRight" state="frozen"/>
      <selection pane="topRight" activeCell="C1" sqref="C1"/>
      <selection pane="bottomLeft" activeCell="A7" sqref="A7"/>
      <selection pane="bottomRight"/>
    </sheetView>
  </sheetViews>
  <sheetFormatPr defaultColWidth="9" defaultRowHeight="12" x14ac:dyDescent="0.2"/>
  <cols>
    <col min="1" max="1" width="4" style="501" customWidth="1"/>
    <col min="2" max="2" width="4" style="12" customWidth="1"/>
    <col min="3" max="3" width="24.81640625" style="9" customWidth="1"/>
    <col min="4" max="73" width="8.1796875" style="10" customWidth="1"/>
    <col min="74" max="74" width="8.7265625" style="7" customWidth="1"/>
    <col min="75" max="75" width="12.36328125" style="7" customWidth="1"/>
    <col min="76" max="76" width="11.7265625" style="10" customWidth="1"/>
    <col min="77" max="95" width="7" style="10" customWidth="1"/>
    <col min="96" max="16384" width="9" style="10"/>
  </cols>
  <sheetData>
    <row r="2" spans="1:76" x14ac:dyDescent="0.2">
      <c r="B2" s="11"/>
      <c r="C2" s="10"/>
    </row>
    <row r="3" spans="1:76" ht="12.5" thickBot="1" x14ac:dyDescent="0.25">
      <c r="AF3" s="705"/>
      <c r="BU3" s="13" t="s">
        <v>567</v>
      </c>
    </row>
    <row r="4" spans="1:76" s="12" customFormat="1" ht="12" customHeight="1" x14ac:dyDescent="0.3">
      <c r="A4" s="502"/>
      <c r="B4" s="753" t="s">
        <v>557</v>
      </c>
      <c r="C4" s="754"/>
      <c r="D4" s="553">
        <v>1</v>
      </c>
      <c r="E4" s="554">
        <v>2</v>
      </c>
      <c r="F4" s="554">
        <v>3</v>
      </c>
      <c r="G4" s="554">
        <v>4</v>
      </c>
      <c r="H4" s="555">
        <v>5</v>
      </c>
      <c r="I4" s="555">
        <v>6</v>
      </c>
      <c r="J4" s="554">
        <v>7</v>
      </c>
      <c r="K4" s="555">
        <v>8</v>
      </c>
      <c r="L4" s="554">
        <v>9</v>
      </c>
      <c r="M4" s="555">
        <v>10</v>
      </c>
      <c r="N4" s="555">
        <v>11</v>
      </c>
      <c r="O4" s="554">
        <v>12</v>
      </c>
      <c r="P4" s="555">
        <v>13</v>
      </c>
      <c r="Q4" s="555">
        <v>14</v>
      </c>
      <c r="R4" s="555">
        <v>15</v>
      </c>
      <c r="S4" s="554">
        <v>16</v>
      </c>
      <c r="T4" s="554">
        <v>17</v>
      </c>
      <c r="U4" s="555">
        <v>18</v>
      </c>
      <c r="V4" s="555">
        <v>19</v>
      </c>
      <c r="W4" s="554">
        <v>20</v>
      </c>
      <c r="X4" s="555">
        <v>21</v>
      </c>
      <c r="Y4" s="555">
        <v>22</v>
      </c>
      <c r="Z4" s="555">
        <v>23</v>
      </c>
      <c r="AA4" s="555">
        <v>24</v>
      </c>
      <c r="AB4" s="555">
        <v>25</v>
      </c>
      <c r="AC4" s="555">
        <v>26</v>
      </c>
      <c r="AD4" s="555">
        <v>27</v>
      </c>
      <c r="AE4" s="555">
        <v>28</v>
      </c>
      <c r="AF4" s="555" t="s">
        <v>576</v>
      </c>
      <c r="AG4" s="554">
        <v>29</v>
      </c>
      <c r="AH4" s="554">
        <v>30</v>
      </c>
      <c r="AI4" s="554">
        <v>31</v>
      </c>
      <c r="AJ4" s="554">
        <v>32</v>
      </c>
      <c r="AK4" s="554">
        <v>33</v>
      </c>
      <c r="AL4" s="555">
        <v>34</v>
      </c>
      <c r="AM4" s="555">
        <v>35</v>
      </c>
      <c r="AN4" s="555">
        <v>36</v>
      </c>
      <c r="AO4" s="555">
        <v>37</v>
      </c>
      <c r="AP4" s="555">
        <v>38</v>
      </c>
      <c r="AQ4" s="555">
        <v>39</v>
      </c>
      <c r="AR4" s="555">
        <v>40</v>
      </c>
      <c r="AS4" s="554">
        <v>41</v>
      </c>
      <c r="AT4" s="554">
        <v>42</v>
      </c>
      <c r="AU4" s="555">
        <v>43</v>
      </c>
      <c r="AV4" s="555">
        <v>44</v>
      </c>
      <c r="AW4" s="555">
        <v>45</v>
      </c>
      <c r="AX4" s="555">
        <v>46</v>
      </c>
      <c r="AY4" s="554">
        <v>47</v>
      </c>
      <c r="AZ4" s="555">
        <v>48</v>
      </c>
      <c r="BA4" s="555">
        <v>49</v>
      </c>
      <c r="BB4" s="555">
        <v>50</v>
      </c>
      <c r="BC4" s="554">
        <v>51</v>
      </c>
      <c r="BD4" s="554">
        <v>52</v>
      </c>
      <c r="BE4" s="555">
        <v>53</v>
      </c>
      <c r="BF4" s="555">
        <v>54</v>
      </c>
      <c r="BG4" s="555">
        <v>55</v>
      </c>
      <c r="BH4" s="555">
        <v>56</v>
      </c>
      <c r="BI4" s="555">
        <v>57</v>
      </c>
      <c r="BJ4" s="555">
        <v>58</v>
      </c>
      <c r="BK4" s="555">
        <v>59</v>
      </c>
      <c r="BL4" s="555">
        <v>60</v>
      </c>
      <c r="BM4" s="555">
        <v>61</v>
      </c>
      <c r="BN4" s="555">
        <v>62</v>
      </c>
      <c r="BO4" s="555">
        <v>63</v>
      </c>
      <c r="BP4" s="554">
        <v>64</v>
      </c>
      <c r="BQ4" s="555">
        <v>65</v>
      </c>
      <c r="BR4" s="555">
        <v>66</v>
      </c>
      <c r="BS4" s="555">
        <v>67</v>
      </c>
      <c r="BT4" s="555">
        <v>68</v>
      </c>
      <c r="BU4" s="555">
        <v>69</v>
      </c>
      <c r="BV4" s="560">
        <v>70</v>
      </c>
      <c r="BW4" s="14"/>
      <c r="BX4" s="14"/>
    </row>
    <row r="5" spans="1:76" s="9" customFormat="1" ht="42" customHeight="1" thickBot="1" x14ac:dyDescent="0.25">
      <c r="A5" s="503"/>
      <c r="B5" s="755"/>
      <c r="C5" s="756"/>
      <c r="D5" s="556" t="s">
        <v>1</v>
      </c>
      <c r="E5" s="557" t="s">
        <v>228</v>
      </c>
      <c r="F5" s="557" t="s">
        <v>262</v>
      </c>
      <c r="G5" s="557" t="s">
        <v>263</v>
      </c>
      <c r="H5" s="558" t="s">
        <v>264</v>
      </c>
      <c r="I5" s="558" t="s">
        <v>265</v>
      </c>
      <c r="J5" s="557" t="s">
        <v>266</v>
      </c>
      <c r="K5" s="558" t="s">
        <v>13</v>
      </c>
      <c r="L5" s="557" t="s">
        <v>422</v>
      </c>
      <c r="M5" s="558" t="s">
        <v>423</v>
      </c>
      <c r="N5" s="558" t="s">
        <v>424</v>
      </c>
      <c r="O5" s="557" t="s">
        <v>425</v>
      </c>
      <c r="P5" s="558" t="s">
        <v>14</v>
      </c>
      <c r="Q5" s="558" t="s">
        <v>15</v>
      </c>
      <c r="R5" s="558" t="s">
        <v>426</v>
      </c>
      <c r="S5" s="557" t="s">
        <v>16</v>
      </c>
      <c r="T5" s="557" t="s">
        <v>427</v>
      </c>
      <c r="U5" s="558" t="s">
        <v>428</v>
      </c>
      <c r="V5" s="558" t="s">
        <v>17</v>
      </c>
      <c r="W5" s="557" t="s">
        <v>29</v>
      </c>
      <c r="X5" s="558" t="s">
        <v>18</v>
      </c>
      <c r="Y5" s="558" t="s">
        <v>429</v>
      </c>
      <c r="Z5" s="558" t="s">
        <v>430</v>
      </c>
      <c r="AA5" s="558" t="s">
        <v>431</v>
      </c>
      <c r="AB5" s="558" t="s">
        <v>19</v>
      </c>
      <c r="AC5" s="558" t="s">
        <v>432</v>
      </c>
      <c r="AD5" s="558" t="s">
        <v>433</v>
      </c>
      <c r="AE5" s="558" t="s">
        <v>20</v>
      </c>
      <c r="AF5" s="558" t="s">
        <v>577</v>
      </c>
      <c r="AG5" s="557" t="s">
        <v>434</v>
      </c>
      <c r="AH5" s="557" t="s">
        <v>356</v>
      </c>
      <c r="AI5" s="557" t="s">
        <v>435</v>
      </c>
      <c r="AJ5" s="557" t="s">
        <v>436</v>
      </c>
      <c r="AK5" s="557" t="s">
        <v>437</v>
      </c>
      <c r="AL5" s="558" t="s">
        <v>438</v>
      </c>
      <c r="AM5" s="558" t="s">
        <v>439</v>
      </c>
      <c r="AN5" s="558" t="s">
        <v>440</v>
      </c>
      <c r="AO5" s="558" t="s">
        <v>441</v>
      </c>
      <c r="AP5" s="558" t="s">
        <v>442</v>
      </c>
      <c r="AQ5" s="558" t="s">
        <v>443</v>
      </c>
      <c r="AR5" s="558" t="s">
        <v>444</v>
      </c>
      <c r="AS5" s="557" t="s">
        <v>445</v>
      </c>
      <c r="AT5" s="557" t="s">
        <v>446</v>
      </c>
      <c r="AU5" s="558" t="s">
        <v>578</v>
      </c>
      <c r="AV5" s="558" t="s">
        <v>579</v>
      </c>
      <c r="AW5" s="558" t="s">
        <v>580</v>
      </c>
      <c r="AX5" s="558" t="s">
        <v>581</v>
      </c>
      <c r="AY5" s="557" t="s">
        <v>447</v>
      </c>
      <c r="AZ5" s="558" t="s">
        <v>578</v>
      </c>
      <c r="BA5" s="558" t="s">
        <v>582</v>
      </c>
      <c r="BB5" s="558" t="s">
        <v>448</v>
      </c>
      <c r="BC5" s="557" t="s">
        <v>30</v>
      </c>
      <c r="BD5" s="557" t="s">
        <v>449</v>
      </c>
      <c r="BE5" s="558" t="s">
        <v>450</v>
      </c>
      <c r="BF5" s="558" t="s">
        <v>583</v>
      </c>
      <c r="BG5" s="558" t="s">
        <v>451</v>
      </c>
      <c r="BH5" s="558" t="s">
        <v>452</v>
      </c>
      <c r="BI5" s="558" t="s">
        <v>453</v>
      </c>
      <c r="BJ5" s="558" t="s">
        <v>21</v>
      </c>
      <c r="BK5" s="558" t="s">
        <v>454</v>
      </c>
      <c r="BL5" s="558" t="s">
        <v>421</v>
      </c>
      <c r="BM5" s="558" t="s">
        <v>455</v>
      </c>
      <c r="BN5" s="558" t="s">
        <v>456</v>
      </c>
      <c r="BO5" s="558" t="s">
        <v>457</v>
      </c>
      <c r="BP5" s="557" t="s">
        <v>458</v>
      </c>
      <c r="BQ5" s="558" t="s">
        <v>459</v>
      </c>
      <c r="BR5" s="558" t="s">
        <v>460</v>
      </c>
      <c r="BS5" s="558" t="s">
        <v>461</v>
      </c>
      <c r="BT5" s="558" t="s">
        <v>462</v>
      </c>
      <c r="BU5" s="558" t="s">
        <v>463</v>
      </c>
      <c r="BV5" s="737" t="s">
        <v>464</v>
      </c>
      <c r="BW5" s="559" t="s">
        <v>167</v>
      </c>
      <c r="BX5" s="559" t="s">
        <v>191</v>
      </c>
    </row>
    <row r="6" spans="1:76" s="9" customFormat="1" ht="22.5" customHeight="1" thickBot="1" x14ac:dyDescent="0.25">
      <c r="A6" s="503"/>
      <c r="B6" s="701" t="s">
        <v>50</v>
      </c>
      <c r="C6" s="702"/>
      <c r="D6" s="697" cm="1">
        <f t="array" ref="D6:BV6">TRANSPOSE(入力1!I7:I77)</f>
        <v>250000</v>
      </c>
      <c r="E6" s="698">
        <v>98478</v>
      </c>
      <c r="F6" s="698">
        <v>0</v>
      </c>
      <c r="G6" s="698">
        <v>0</v>
      </c>
      <c r="H6" s="698">
        <v>0</v>
      </c>
      <c r="I6" s="698">
        <v>0</v>
      </c>
      <c r="J6" s="698">
        <v>0</v>
      </c>
      <c r="K6" s="698">
        <v>0</v>
      </c>
      <c r="L6" s="698">
        <v>0</v>
      </c>
      <c r="M6" s="698">
        <v>0</v>
      </c>
      <c r="N6" s="698">
        <v>0</v>
      </c>
      <c r="O6" s="698">
        <v>0</v>
      </c>
      <c r="P6" s="698">
        <v>0</v>
      </c>
      <c r="Q6" s="698">
        <v>0</v>
      </c>
      <c r="R6" s="698">
        <v>0</v>
      </c>
      <c r="S6" s="698">
        <v>98478</v>
      </c>
      <c r="T6" s="698">
        <v>0</v>
      </c>
      <c r="U6" s="698">
        <v>0</v>
      </c>
      <c r="V6" s="698">
        <v>0</v>
      </c>
      <c r="W6" s="698">
        <v>98478</v>
      </c>
      <c r="X6" s="698">
        <v>53913</v>
      </c>
      <c r="Y6" s="698">
        <v>33152</v>
      </c>
      <c r="Z6" s="698">
        <v>9565</v>
      </c>
      <c r="AA6" s="698">
        <v>1848</v>
      </c>
      <c r="AB6" s="698">
        <v>0</v>
      </c>
      <c r="AC6" s="698">
        <v>0</v>
      </c>
      <c r="AD6" s="698">
        <v>0</v>
      </c>
      <c r="AE6" s="698">
        <v>0</v>
      </c>
      <c r="AF6" s="698">
        <v>0</v>
      </c>
      <c r="AG6" s="698">
        <v>151522</v>
      </c>
      <c r="AH6" s="698">
        <v>48479</v>
      </c>
      <c r="AI6" s="698">
        <v>0</v>
      </c>
      <c r="AJ6" s="698">
        <v>0</v>
      </c>
      <c r="AK6" s="698">
        <v>0</v>
      </c>
      <c r="AL6" s="698">
        <v>0</v>
      </c>
      <c r="AM6" s="698">
        <v>0</v>
      </c>
      <c r="AN6" s="698">
        <v>0</v>
      </c>
      <c r="AO6" s="698">
        <v>0</v>
      </c>
      <c r="AP6" s="698">
        <v>0</v>
      </c>
      <c r="AQ6" s="698">
        <v>0</v>
      </c>
      <c r="AR6" s="698">
        <v>0</v>
      </c>
      <c r="AS6" s="698">
        <v>0</v>
      </c>
      <c r="AT6" s="698">
        <v>0</v>
      </c>
      <c r="AU6" s="698">
        <v>0</v>
      </c>
      <c r="AV6" s="698">
        <v>0</v>
      </c>
      <c r="AW6" s="698">
        <v>0</v>
      </c>
      <c r="AX6" s="698">
        <v>0</v>
      </c>
      <c r="AY6" s="698">
        <v>0</v>
      </c>
      <c r="AZ6" s="698">
        <v>0</v>
      </c>
      <c r="BA6" s="698">
        <v>0</v>
      </c>
      <c r="BB6" s="698">
        <v>0</v>
      </c>
      <c r="BC6" s="698">
        <v>48479</v>
      </c>
      <c r="BD6" s="698">
        <v>0</v>
      </c>
      <c r="BE6" s="698">
        <v>0</v>
      </c>
      <c r="BF6" s="698">
        <v>0</v>
      </c>
      <c r="BG6" s="698">
        <v>0</v>
      </c>
      <c r="BH6" s="698">
        <v>0</v>
      </c>
      <c r="BI6" s="698">
        <v>0</v>
      </c>
      <c r="BJ6" s="698">
        <v>0</v>
      </c>
      <c r="BK6" s="698">
        <v>47283</v>
      </c>
      <c r="BL6" s="698">
        <v>0</v>
      </c>
      <c r="BM6" s="698">
        <v>1196</v>
      </c>
      <c r="BN6" s="698">
        <v>0</v>
      </c>
      <c r="BO6" s="698">
        <v>0</v>
      </c>
      <c r="BP6" s="698">
        <v>103043</v>
      </c>
      <c r="BQ6" s="698">
        <v>0</v>
      </c>
      <c r="BR6" s="698">
        <v>14348</v>
      </c>
      <c r="BS6" s="698">
        <v>14348</v>
      </c>
      <c r="BT6" s="698">
        <v>14348</v>
      </c>
      <c r="BU6" s="698">
        <v>3913</v>
      </c>
      <c r="BV6" s="699">
        <v>56086</v>
      </c>
      <c r="BW6" s="563">
        <f>SUM(H6:I6,K6,M6:N6,P6:R6,U6:V6,X6:AF6,AL6:AR6,AU6:AX6,AZ6:BB6,BE6:BO6,BQ6:BV6)</f>
        <v>250000</v>
      </c>
      <c r="BX6" s="544">
        <f>+BW6/BW$123</f>
        <v>1</v>
      </c>
    </row>
    <row r="7" spans="1:76" ht="16" customHeight="1" x14ac:dyDescent="0.3">
      <c r="A7" s="504">
        <v>1</v>
      </c>
      <c r="B7" s="690">
        <v>11</v>
      </c>
      <c r="C7" s="691" t="s">
        <v>198</v>
      </c>
      <c r="D7" s="692">
        <f>D$6*'(建設)投入係数表'!D7</f>
        <v>238.6472616498971</v>
      </c>
      <c r="E7" s="693">
        <f>E$6*'(建設)投入係数表'!E7</f>
        <v>68.625224397445351</v>
      </c>
      <c r="F7" s="693">
        <f>F$6*'(建設)投入係数表'!F7</f>
        <v>0</v>
      </c>
      <c r="G7" s="693">
        <f>G$6*'(建設)投入係数表'!G7</f>
        <v>0</v>
      </c>
      <c r="H7" s="693">
        <f>H$6*'(建設)投入係数表'!H7</f>
        <v>0</v>
      </c>
      <c r="I7" s="693">
        <f>I$6*'(建設)投入係数表'!I7</f>
        <v>0</v>
      </c>
      <c r="J7" s="693">
        <f>J$6*'(建設)投入係数表'!J7</f>
        <v>0</v>
      </c>
      <c r="K7" s="693">
        <f>K$6*'(建設)投入係数表'!K7</f>
        <v>0</v>
      </c>
      <c r="L7" s="693">
        <f>L$6*'(建設)投入係数表'!L7</f>
        <v>0</v>
      </c>
      <c r="M7" s="693">
        <f>M$6*'(建設)投入係数表'!M7</f>
        <v>0</v>
      </c>
      <c r="N7" s="693">
        <f>N$6*'(建設)投入係数表'!N7</f>
        <v>0</v>
      </c>
      <c r="O7" s="693">
        <f>O$6*'(建設)投入係数表'!O7</f>
        <v>0</v>
      </c>
      <c r="P7" s="693">
        <f>P$6*'(建設)投入係数表'!P7</f>
        <v>0</v>
      </c>
      <c r="Q7" s="693">
        <f>Q$6*'(建設)投入係数表'!Q7</f>
        <v>0</v>
      </c>
      <c r="R7" s="693">
        <f>R$6*'(建設)投入係数表'!R7</f>
        <v>0</v>
      </c>
      <c r="S7" s="693">
        <f>S$6*'(建設)投入係数表'!S7</f>
        <v>78.030698166591861</v>
      </c>
      <c r="T7" s="693">
        <f>T$6*'(建設)投入係数表'!T7</f>
        <v>0</v>
      </c>
      <c r="U7" s="693">
        <f>U$6*'(建設)投入係数表'!U7</f>
        <v>0</v>
      </c>
      <c r="V7" s="693">
        <f>V$6*'(建設)投入係数表'!V7</f>
        <v>0</v>
      </c>
      <c r="W7" s="693">
        <f>W$6*'(建設)投入係数表'!W7</f>
        <v>80.122600571563083</v>
      </c>
      <c r="X7" s="693">
        <f>X$6*'(建設)投入係数表'!X7</f>
        <v>35.215032208658045</v>
      </c>
      <c r="Y7" s="693">
        <f>Y$6*'(建設)投入係数表'!Y7</f>
        <v>5.8467016971673607</v>
      </c>
      <c r="Z7" s="693">
        <f>Z$6*'(建設)投入係数表'!Z7</f>
        <v>5.0348487693401438</v>
      </c>
      <c r="AA7" s="693">
        <f>AA$6*'(建設)投入係数表'!AA7</f>
        <v>2.6951118238309326</v>
      </c>
      <c r="AB7" s="693">
        <f>AB$6*'(建設)投入係数表'!AB7</f>
        <v>0</v>
      </c>
      <c r="AC7" s="693">
        <f>AC$6*'(建設)投入係数表'!AC7</f>
        <v>0</v>
      </c>
      <c r="AD7" s="693">
        <f>AD$6*'(建設)投入係数表'!AD7</f>
        <v>0</v>
      </c>
      <c r="AE7" s="693">
        <f>AE$6*'(建設)投入係数表'!AE7</f>
        <v>0</v>
      </c>
      <c r="AF7" s="693">
        <f>AF$6*'(建設)投入係数表'!AF7</f>
        <v>0</v>
      </c>
      <c r="AG7" s="693">
        <f>AG$6*'(建設)投入係数表'!AG7</f>
        <v>262.16526117804386</v>
      </c>
      <c r="AH7" s="693">
        <f>AH$6*'(建設)投入係数表'!AH7</f>
        <v>83.420446329152142</v>
      </c>
      <c r="AI7" s="693">
        <f>AI$6*'(建設)投入係数表'!AI7</f>
        <v>0</v>
      </c>
      <c r="AJ7" s="693">
        <f>AJ$6*'(建設)投入係数表'!AJ7</f>
        <v>0</v>
      </c>
      <c r="AK7" s="693">
        <f>AK$6*'(建設)投入係数表'!AK7</f>
        <v>0</v>
      </c>
      <c r="AL7" s="693">
        <f>AL$6*'(建設)投入係数表'!AL7</f>
        <v>0</v>
      </c>
      <c r="AM7" s="693">
        <f>AM$6*'(建設)投入係数表'!AM7</f>
        <v>0</v>
      </c>
      <c r="AN7" s="693">
        <f>AN$6*'(建設)投入係数表'!AN7</f>
        <v>0</v>
      </c>
      <c r="AO7" s="693">
        <f>AO$6*'(建設)投入係数表'!AO7</f>
        <v>0</v>
      </c>
      <c r="AP7" s="693">
        <f>AP$6*'(建設)投入係数表'!AP7</f>
        <v>0</v>
      </c>
      <c r="AQ7" s="693">
        <f>AQ$6*'(建設)投入係数表'!AQ7</f>
        <v>0</v>
      </c>
      <c r="AR7" s="693">
        <f>AR$6*'(建設)投入係数表'!AR7</f>
        <v>0</v>
      </c>
      <c r="AS7" s="693">
        <f>AS$6*'(建設)投入係数表'!AS7</f>
        <v>0</v>
      </c>
      <c r="AT7" s="693">
        <f>AT$6*'(建設)投入係数表'!AT7</f>
        <v>0</v>
      </c>
      <c r="AU7" s="693">
        <f>AU$6*'(建設)投入係数表'!AU7</f>
        <v>0</v>
      </c>
      <c r="AV7" s="693">
        <f>AV$6*'(建設)投入係数表'!AV7</f>
        <v>0</v>
      </c>
      <c r="AW7" s="693">
        <f>AW$6*'(建設)投入係数表'!AW7</f>
        <v>0</v>
      </c>
      <c r="AX7" s="693">
        <f>AX$6*'(建設)投入係数表'!AX7</f>
        <v>0</v>
      </c>
      <c r="AY7" s="693">
        <f>AY$6*'(建設)投入係数表'!AY7</f>
        <v>0</v>
      </c>
      <c r="AZ7" s="693">
        <f>AZ$6*'(建設)投入係数表'!AZ7</f>
        <v>0</v>
      </c>
      <c r="BA7" s="693">
        <f>BA$6*'(建設)投入係数表'!BA7</f>
        <v>0</v>
      </c>
      <c r="BB7" s="693">
        <f>BB$6*'(建設)投入係数表'!BB7</f>
        <v>0</v>
      </c>
      <c r="BC7" s="693">
        <f>BC$6*'(建設)投入係数表'!BC7</f>
        <v>54.837058968559887</v>
      </c>
      <c r="BD7" s="693">
        <f>BD$6*'(建設)投入係数表'!BD7</f>
        <v>0</v>
      </c>
      <c r="BE7" s="693">
        <f>BE$6*'(建設)投入係数表'!BE7</f>
        <v>0</v>
      </c>
      <c r="BF7" s="693">
        <f>BF$6*'(建設)投入係数表'!BF7</f>
        <v>0</v>
      </c>
      <c r="BG7" s="693">
        <f>BG$6*'(建設)投入係数表'!BG7</f>
        <v>0</v>
      </c>
      <c r="BH7" s="693">
        <f>BH$6*'(建設)投入係数表'!BH7</f>
        <v>0</v>
      </c>
      <c r="BI7" s="693">
        <f>BI$6*'(建設)投入係数表'!BI7</f>
        <v>0</v>
      </c>
      <c r="BJ7" s="693">
        <f>BJ$6*'(建設)投入係数表'!BJ7</f>
        <v>0</v>
      </c>
      <c r="BK7" s="693">
        <f>BK$6*'(建設)投入係数表'!BK7</f>
        <v>9.5008104379043825</v>
      </c>
      <c r="BL7" s="693">
        <f>BL$6*'(建設)投入係数表'!BL7</f>
        <v>0</v>
      </c>
      <c r="BM7" s="693">
        <f>BM$6*'(建設)投入係数表'!BM7</f>
        <v>5.9422268968603094</v>
      </c>
      <c r="BN7" s="693">
        <f>BN$6*'(建設)投入係数表'!BN7</f>
        <v>0</v>
      </c>
      <c r="BO7" s="693">
        <f>BO$6*'(建設)投入係数表'!BO7</f>
        <v>0</v>
      </c>
      <c r="BP7" s="693">
        <f>BP$6*'(建設)投入係数表'!BP7</f>
        <v>179.66118670230711</v>
      </c>
      <c r="BQ7" s="693">
        <f>BQ$6*'(建設)投入係数表'!BQ7</f>
        <v>0</v>
      </c>
      <c r="BR7" s="693">
        <f>BR$6*'(建設)投入係数表'!BR7</f>
        <v>8.2367181598984942</v>
      </c>
      <c r="BS7" s="693">
        <f>BS$6*'(建設)投入係数表'!BS7</f>
        <v>1.3231991761514283</v>
      </c>
      <c r="BT7" s="693">
        <f>BT$6*'(建設)投入係数表'!BT7</f>
        <v>1.4494075959954449</v>
      </c>
      <c r="BU7" s="693">
        <f>BU$6*'(建設)投入係数表'!BU7</f>
        <v>3.9701757115523391</v>
      </c>
      <c r="BV7" s="694">
        <f>BV$6*'(建設)投入係数表'!BV7</f>
        <v>281.22823986634529</v>
      </c>
      <c r="BW7" s="695">
        <f t="shared" ref="BW7:BW70" si="0">SUM(H7:I7,K7,M7:N7,P7:R7,U7:V7,X7:AF7,AL7:AR7,AU7:AX7,AZ7:BB7,BE7:BO7,BQ7:BV7)</f>
        <v>360.44247234370414</v>
      </c>
      <c r="BX7" s="696">
        <f t="shared" ref="BX7:BX70" si="1">+BW7/BW$123</f>
        <v>1.4417698893748165E-3</v>
      </c>
    </row>
    <row r="8" spans="1:76" ht="16" customHeight="1" x14ac:dyDescent="0.3">
      <c r="A8" s="504">
        <v>2</v>
      </c>
      <c r="B8" s="657">
        <v>12</v>
      </c>
      <c r="C8" s="658" t="s">
        <v>199</v>
      </c>
      <c r="D8" s="659">
        <f>D$6*'(建設)投入係数表'!D8</f>
        <v>0</v>
      </c>
      <c r="E8" s="660">
        <f>E$6*'(建設)投入係数表'!E8</f>
        <v>0</v>
      </c>
      <c r="F8" s="660">
        <f>F$6*'(建設)投入係数表'!F8</f>
        <v>0</v>
      </c>
      <c r="G8" s="660">
        <f>G$6*'(建設)投入係数表'!G8</f>
        <v>0</v>
      </c>
      <c r="H8" s="660">
        <f>H$6*'(建設)投入係数表'!H8</f>
        <v>0</v>
      </c>
      <c r="I8" s="660">
        <f>I$6*'(建設)投入係数表'!I8</f>
        <v>0</v>
      </c>
      <c r="J8" s="660">
        <f>J$6*'(建設)投入係数表'!J8</f>
        <v>0</v>
      </c>
      <c r="K8" s="660">
        <f>K$6*'(建設)投入係数表'!K8</f>
        <v>0</v>
      </c>
      <c r="L8" s="660">
        <f>L$6*'(建設)投入係数表'!L8</f>
        <v>0</v>
      </c>
      <c r="M8" s="660">
        <f>M$6*'(建設)投入係数表'!M8</f>
        <v>0</v>
      </c>
      <c r="N8" s="660">
        <f>N$6*'(建設)投入係数表'!N8</f>
        <v>0</v>
      </c>
      <c r="O8" s="660">
        <f>O$6*'(建設)投入係数表'!O8</f>
        <v>0</v>
      </c>
      <c r="P8" s="660">
        <f>P$6*'(建設)投入係数表'!P8</f>
        <v>0</v>
      </c>
      <c r="Q8" s="660">
        <f>Q$6*'(建設)投入係数表'!Q8</f>
        <v>0</v>
      </c>
      <c r="R8" s="660">
        <f>R$6*'(建設)投入係数表'!R8</f>
        <v>0</v>
      </c>
      <c r="S8" s="660">
        <f>S$6*'(建設)投入係数表'!S8</f>
        <v>0</v>
      </c>
      <c r="T8" s="660">
        <f>T$6*'(建設)投入係数表'!T8</f>
        <v>0</v>
      </c>
      <c r="U8" s="660">
        <f>U$6*'(建設)投入係数表'!U8</f>
        <v>0</v>
      </c>
      <c r="V8" s="660">
        <f>V$6*'(建設)投入係数表'!V8</f>
        <v>0</v>
      </c>
      <c r="W8" s="660">
        <f>W$6*'(建設)投入係数表'!W8</f>
        <v>0</v>
      </c>
      <c r="X8" s="660">
        <f>X$6*'(建設)投入係数表'!X8</f>
        <v>0</v>
      </c>
      <c r="Y8" s="660">
        <f>Y$6*'(建設)投入係数表'!Y8</f>
        <v>0</v>
      </c>
      <c r="Z8" s="660">
        <f>Z$6*'(建設)投入係数表'!Z8</f>
        <v>0</v>
      </c>
      <c r="AA8" s="660">
        <f>AA$6*'(建設)投入係数表'!AA8</f>
        <v>0</v>
      </c>
      <c r="AB8" s="660">
        <f>AB$6*'(建設)投入係数表'!AB8</f>
        <v>0</v>
      </c>
      <c r="AC8" s="660">
        <f>AC$6*'(建設)投入係数表'!AC8</f>
        <v>0</v>
      </c>
      <c r="AD8" s="660">
        <f>AD$6*'(建設)投入係数表'!AD8</f>
        <v>0</v>
      </c>
      <c r="AE8" s="660">
        <f>AE$6*'(建設)投入係数表'!AE8</f>
        <v>0</v>
      </c>
      <c r="AF8" s="660">
        <f>AF$6*'(建設)投入係数表'!AF8</f>
        <v>0</v>
      </c>
      <c r="AG8" s="660">
        <f>AG$6*'(建設)投入係数表'!AG8</f>
        <v>0</v>
      </c>
      <c r="AH8" s="660">
        <f>AH$6*'(建設)投入係数表'!AH8</f>
        <v>0</v>
      </c>
      <c r="AI8" s="660">
        <f>AI$6*'(建設)投入係数表'!AI8</f>
        <v>0</v>
      </c>
      <c r="AJ8" s="660">
        <f>AJ$6*'(建設)投入係数表'!AJ8</f>
        <v>0</v>
      </c>
      <c r="AK8" s="660">
        <f>AK$6*'(建設)投入係数表'!AK8</f>
        <v>0</v>
      </c>
      <c r="AL8" s="660">
        <f>AL$6*'(建設)投入係数表'!AL8</f>
        <v>0</v>
      </c>
      <c r="AM8" s="660">
        <f>AM$6*'(建設)投入係数表'!AM8</f>
        <v>0</v>
      </c>
      <c r="AN8" s="660">
        <f>AN$6*'(建設)投入係数表'!AN8</f>
        <v>0</v>
      </c>
      <c r="AO8" s="660">
        <f>AO$6*'(建設)投入係数表'!AO8</f>
        <v>0</v>
      </c>
      <c r="AP8" s="660">
        <f>AP$6*'(建設)投入係数表'!AP8</f>
        <v>0</v>
      </c>
      <c r="AQ8" s="660">
        <f>AQ$6*'(建設)投入係数表'!AQ8</f>
        <v>0</v>
      </c>
      <c r="AR8" s="660">
        <f>AR$6*'(建設)投入係数表'!AR8</f>
        <v>0</v>
      </c>
      <c r="AS8" s="660">
        <f>AS$6*'(建設)投入係数表'!AS8</f>
        <v>0</v>
      </c>
      <c r="AT8" s="660">
        <f>AT$6*'(建設)投入係数表'!AT8</f>
        <v>0</v>
      </c>
      <c r="AU8" s="660">
        <f>AU$6*'(建設)投入係数表'!AU8</f>
        <v>0</v>
      </c>
      <c r="AV8" s="660">
        <f>AV$6*'(建設)投入係数表'!AV8</f>
        <v>0</v>
      </c>
      <c r="AW8" s="660">
        <f>AW$6*'(建設)投入係数表'!AW8</f>
        <v>0</v>
      </c>
      <c r="AX8" s="660">
        <f>AX$6*'(建設)投入係数表'!AX8</f>
        <v>0</v>
      </c>
      <c r="AY8" s="660">
        <f>AY$6*'(建設)投入係数表'!AY8</f>
        <v>0</v>
      </c>
      <c r="AZ8" s="660">
        <f>AZ$6*'(建設)投入係数表'!AZ8</f>
        <v>0</v>
      </c>
      <c r="BA8" s="660">
        <f>BA$6*'(建設)投入係数表'!BA8</f>
        <v>0</v>
      </c>
      <c r="BB8" s="660">
        <f>BB$6*'(建設)投入係数表'!BB8</f>
        <v>0</v>
      </c>
      <c r="BC8" s="660">
        <f>BC$6*'(建設)投入係数表'!BC8</f>
        <v>0</v>
      </c>
      <c r="BD8" s="660">
        <f>BD$6*'(建設)投入係数表'!BD8</f>
        <v>0</v>
      </c>
      <c r="BE8" s="660">
        <f>BE$6*'(建設)投入係数表'!BE8</f>
        <v>0</v>
      </c>
      <c r="BF8" s="660">
        <f>BF$6*'(建設)投入係数表'!BF8</f>
        <v>0</v>
      </c>
      <c r="BG8" s="660">
        <f>BG$6*'(建設)投入係数表'!BG8</f>
        <v>0</v>
      </c>
      <c r="BH8" s="660">
        <f>BH$6*'(建設)投入係数表'!BH8</f>
        <v>0</v>
      </c>
      <c r="BI8" s="660">
        <f>BI$6*'(建設)投入係数表'!BI8</f>
        <v>0</v>
      </c>
      <c r="BJ8" s="660">
        <f>BJ$6*'(建設)投入係数表'!BJ8</f>
        <v>0</v>
      </c>
      <c r="BK8" s="660">
        <f>BK$6*'(建設)投入係数表'!BK8</f>
        <v>0</v>
      </c>
      <c r="BL8" s="660">
        <f>BL$6*'(建設)投入係数表'!BL8</f>
        <v>0</v>
      </c>
      <c r="BM8" s="660">
        <f>BM$6*'(建設)投入係数表'!BM8</f>
        <v>0</v>
      </c>
      <c r="BN8" s="660">
        <f>BN$6*'(建設)投入係数表'!BN8</f>
        <v>0</v>
      </c>
      <c r="BO8" s="660">
        <f>BO$6*'(建設)投入係数表'!BO8</f>
        <v>0</v>
      </c>
      <c r="BP8" s="660">
        <f>BP$6*'(建設)投入係数表'!BP8</f>
        <v>0</v>
      </c>
      <c r="BQ8" s="660">
        <f>BQ$6*'(建設)投入係数表'!BQ8</f>
        <v>0</v>
      </c>
      <c r="BR8" s="660">
        <f>BR$6*'(建設)投入係数表'!BR8</f>
        <v>0</v>
      </c>
      <c r="BS8" s="660">
        <f>BS$6*'(建設)投入係数表'!BS8</f>
        <v>0</v>
      </c>
      <c r="BT8" s="660">
        <f>BT$6*'(建設)投入係数表'!BT8</f>
        <v>0</v>
      </c>
      <c r="BU8" s="660">
        <f>BU$6*'(建設)投入係数表'!BU8</f>
        <v>0</v>
      </c>
      <c r="BV8" s="661">
        <f>BV$6*'(建設)投入係数表'!BV8</f>
        <v>0</v>
      </c>
      <c r="BW8" s="662">
        <f t="shared" si="0"/>
        <v>0</v>
      </c>
      <c r="BX8" s="663">
        <f t="shared" si="1"/>
        <v>0</v>
      </c>
    </row>
    <row r="9" spans="1:76" ht="16" customHeight="1" x14ac:dyDescent="0.3">
      <c r="A9" s="504">
        <v>3</v>
      </c>
      <c r="B9" s="657">
        <v>13</v>
      </c>
      <c r="C9" s="658" t="s">
        <v>200</v>
      </c>
      <c r="D9" s="659">
        <f>D$6*'(建設)投入係数表'!D9</f>
        <v>0</v>
      </c>
      <c r="E9" s="660">
        <f>E$6*'(建設)投入係数表'!E9</f>
        <v>0</v>
      </c>
      <c r="F9" s="660">
        <f>F$6*'(建設)投入係数表'!F9</f>
        <v>0</v>
      </c>
      <c r="G9" s="660">
        <f>G$6*'(建設)投入係数表'!G9</f>
        <v>0</v>
      </c>
      <c r="H9" s="660">
        <f>H$6*'(建設)投入係数表'!H9</f>
        <v>0</v>
      </c>
      <c r="I9" s="660">
        <f>I$6*'(建設)投入係数表'!I9</f>
        <v>0</v>
      </c>
      <c r="J9" s="660">
        <f>J$6*'(建設)投入係数表'!J9</f>
        <v>0</v>
      </c>
      <c r="K9" s="660">
        <f>K$6*'(建設)投入係数表'!K9</f>
        <v>0</v>
      </c>
      <c r="L9" s="660">
        <f>L$6*'(建設)投入係数表'!L9</f>
        <v>0</v>
      </c>
      <c r="M9" s="660">
        <f>M$6*'(建設)投入係数表'!M9</f>
        <v>0</v>
      </c>
      <c r="N9" s="660">
        <f>N$6*'(建設)投入係数表'!N9</f>
        <v>0</v>
      </c>
      <c r="O9" s="660">
        <f>O$6*'(建設)投入係数表'!O9</f>
        <v>0</v>
      </c>
      <c r="P9" s="660">
        <f>P$6*'(建設)投入係数表'!P9</f>
        <v>0</v>
      </c>
      <c r="Q9" s="660">
        <f>Q$6*'(建設)投入係数表'!Q9</f>
        <v>0</v>
      </c>
      <c r="R9" s="660">
        <f>R$6*'(建設)投入係数表'!R9</f>
        <v>0</v>
      </c>
      <c r="S9" s="660">
        <f>S$6*'(建設)投入係数表'!S9</f>
        <v>0</v>
      </c>
      <c r="T9" s="660">
        <f>T$6*'(建設)投入係数表'!T9</f>
        <v>0</v>
      </c>
      <c r="U9" s="660">
        <f>U$6*'(建設)投入係数表'!U9</f>
        <v>0</v>
      </c>
      <c r="V9" s="660">
        <f>V$6*'(建設)投入係数表'!V9</f>
        <v>0</v>
      </c>
      <c r="W9" s="660">
        <f>W$6*'(建設)投入係数表'!W9</f>
        <v>0</v>
      </c>
      <c r="X9" s="660">
        <f>X$6*'(建設)投入係数表'!X9</f>
        <v>0</v>
      </c>
      <c r="Y9" s="660">
        <f>Y$6*'(建設)投入係数表'!Y9</f>
        <v>0</v>
      </c>
      <c r="Z9" s="660">
        <f>Z$6*'(建設)投入係数表'!Z9</f>
        <v>0</v>
      </c>
      <c r="AA9" s="660">
        <f>AA$6*'(建設)投入係数表'!AA9</f>
        <v>0</v>
      </c>
      <c r="AB9" s="660">
        <f>AB$6*'(建設)投入係数表'!AB9</f>
        <v>0</v>
      </c>
      <c r="AC9" s="660">
        <f>AC$6*'(建設)投入係数表'!AC9</f>
        <v>0</v>
      </c>
      <c r="AD9" s="660">
        <f>AD$6*'(建設)投入係数表'!AD9</f>
        <v>0</v>
      </c>
      <c r="AE9" s="660">
        <f>AE$6*'(建設)投入係数表'!AE9</f>
        <v>0</v>
      </c>
      <c r="AF9" s="660">
        <f>AF$6*'(建設)投入係数表'!AF9</f>
        <v>0</v>
      </c>
      <c r="AG9" s="660">
        <f>AG$6*'(建設)投入係数表'!AG9</f>
        <v>0</v>
      </c>
      <c r="AH9" s="660">
        <f>AH$6*'(建設)投入係数表'!AH9</f>
        <v>0</v>
      </c>
      <c r="AI9" s="660">
        <f>AI$6*'(建設)投入係数表'!AI9</f>
        <v>0</v>
      </c>
      <c r="AJ9" s="660">
        <f>AJ$6*'(建設)投入係数表'!AJ9</f>
        <v>0</v>
      </c>
      <c r="AK9" s="660">
        <f>AK$6*'(建設)投入係数表'!AK9</f>
        <v>0</v>
      </c>
      <c r="AL9" s="660">
        <f>AL$6*'(建設)投入係数表'!AL9</f>
        <v>0</v>
      </c>
      <c r="AM9" s="660">
        <f>AM$6*'(建設)投入係数表'!AM9</f>
        <v>0</v>
      </c>
      <c r="AN9" s="660">
        <f>AN$6*'(建設)投入係数表'!AN9</f>
        <v>0</v>
      </c>
      <c r="AO9" s="660">
        <f>AO$6*'(建設)投入係数表'!AO9</f>
        <v>0</v>
      </c>
      <c r="AP9" s="660">
        <f>AP$6*'(建設)投入係数表'!AP9</f>
        <v>0</v>
      </c>
      <c r="AQ9" s="660">
        <f>AQ$6*'(建設)投入係数表'!AQ9</f>
        <v>0</v>
      </c>
      <c r="AR9" s="660">
        <f>AR$6*'(建設)投入係数表'!AR9</f>
        <v>0</v>
      </c>
      <c r="AS9" s="660">
        <f>AS$6*'(建設)投入係数表'!AS9</f>
        <v>0</v>
      </c>
      <c r="AT9" s="660">
        <f>AT$6*'(建設)投入係数表'!AT9</f>
        <v>0</v>
      </c>
      <c r="AU9" s="660">
        <f>AU$6*'(建設)投入係数表'!AU9</f>
        <v>0</v>
      </c>
      <c r="AV9" s="660">
        <f>AV$6*'(建設)投入係数表'!AV9</f>
        <v>0</v>
      </c>
      <c r="AW9" s="660">
        <f>AW$6*'(建設)投入係数表'!AW9</f>
        <v>0</v>
      </c>
      <c r="AX9" s="660">
        <f>AX$6*'(建設)投入係数表'!AX9</f>
        <v>0</v>
      </c>
      <c r="AY9" s="660">
        <f>AY$6*'(建設)投入係数表'!AY9</f>
        <v>0</v>
      </c>
      <c r="AZ9" s="660">
        <f>AZ$6*'(建設)投入係数表'!AZ9</f>
        <v>0</v>
      </c>
      <c r="BA9" s="660">
        <f>BA$6*'(建設)投入係数表'!BA9</f>
        <v>0</v>
      </c>
      <c r="BB9" s="660">
        <f>BB$6*'(建設)投入係数表'!BB9</f>
        <v>0</v>
      </c>
      <c r="BC9" s="660">
        <f>BC$6*'(建設)投入係数表'!BC9</f>
        <v>0</v>
      </c>
      <c r="BD9" s="660">
        <f>BD$6*'(建設)投入係数表'!BD9</f>
        <v>0</v>
      </c>
      <c r="BE9" s="660">
        <f>BE$6*'(建設)投入係数表'!BE9</f>
        <v>0</v>
      </c>
      <c r="BF9" s="660">
        <f>BF$6*'(建設)投入係数表'!BF9</f>
        <v>0</v>
      </c>
      <c r="BG9" s="660">
        <f>BG$6*'(建設)投入係数表'!BG9</f>
        <v>0</v>
      </c>
      <c r="BH9" s="660">
        <f>BH$6*'(建設)投入係数表'!BH9</f>
        <v>0</v>
      </c>
      <c r="BI9" s="660">
        <f>BI$6*'(建設)投入係数表'!BI9</f>
        <v>0</v>
      </c>
      <c r="BJ9" s="660">
        <f>BJ$6*'(建設)投入係数表'!BJ9</f>
        <v>0</v>
      </c>
      <c r="BK9" s="660">
        <f>BK$6*'(建設)投入係数表'!BK9</f>
        <v>0</v>
      </c>
      <c r="BL9" s="660">
        <f>BL$6*'(建設)投入係数表'!BL9</f>
        <v>0</v>
      </c>
      <c r="BM9" s="660">
        <f>BM$6*'(建設)投入係数表'!BM9</f>
        <v>0</v>
      </c>
      <c r="BN9" s="660">
        <f>BN$6*'(建設)投入係数表'!BN9</f>
        <v>0</v>
      </c>
      <c r="BO9" s="660">
        <f>BO$6*'(建設)投入係数表'!BO9</f>
        <v>0</v>
      </c>
      <c r="BP9" s="660">
        <f>BP$6*'(建設)投入係数表'!BP9</f>
        <v>0</v>
      </c>
      <c r="BQ9" s="660">
        <f>BQ$6*'(建設)投入係数表'!BQ9</f>
        <v>0</v>
      </c>
      <c r="BR9" s="660">
        <f>BR$6*'(建設)投入係数表'!BR9</f>
        <v>0</v>
      </c>
      <c r="BS9" s="660">
        <f>BS$6*'(建設)投入係数表'!BS9</f>
        <v>0</v>
      </c>
      <c r="BT9" s="660">
        <f>BT$6*'(建設)投入係数表'!BT9</f>
        <v>0</v>
      </c>
      <c r="BU9" s="660">
        <f>BU$6*'(建設)投入係数表'!BU9</f>
        <v>0</v>
      </c>
      <c r="BV9" s="661">
        <f>BV$6*'(建設)投入係数表'!BV9</f>
        <v>0</v>
      </c>
      <c r="BW9" s="662">
        <f t="shared" si="0"/>
        <v>0</v>
      </c>
      <c r="BX9" s="663">
        <f t="shared" si="1"/>
        <v>0</v>
      </c>
    </row>
    <row r="10" spans="1:76" ht="16" customHeight="1" x14ac:dyDescent="0.3">
      <c r="A10" s="504">
        <v>4</v>
      </c>
      <c r="B10" s="657">
        <v>15</v>
      </c>
      <c r="C10" s="658" t="s">
        <v>6</v>
      </c>
      <c r="D10" s="659">
        <f>D$6*'(建設)投入係数表'!D10</f>
        <v>9.4150084768111402</v>
      </c>
      <c r="E10" s="660">
        <f>E$6*'(建設)投入係数表'!E10</f>
        <v>0.95974860469132461</v>
      </c>
      <c r="F10" s="660">
        <f>F$6*'(建設)投入係数表'!F10</f>
        <v>0</v>
      </c>
      <c r="G10" s="660">
        <f>G$6*'(建設)投入係数表'!G10</f>
        <v>0</v>
      </c>
      <c r="H10" s="660">
        <f>H$6*'(建設)投入係数表'!H10</f>
        <v>0</v>
      </c>
      <c r="I10" s="660">
        <f>I$6*'(建設)投入係数表'!I10</f>
        <v>0</v>
      </c>
      <c r="J10" s="660">
        <f>J$6*'(建設)投入係数表'!J10</f>
        <v>0</v>
      </c>
      <c r="K10" s="660">
        <f>K$6*'(建設)投入係数表'!K10</f>
        <v>0</v>
      </c>
      <c r="L10" s="660">
        <f>L$6*'(建設)投入係数表'!L10</f>
        <v>0</v>
      </c>
      <c r="M10" s="660">
        <f>M$6*'(建設)投入係数表'!M10</f>
        <v>0</v>
      </c>
      <c r="N10" s="660">
        <f>N$6*'(建設)投入係数表'!N10</f>
        <v>0</v>
      </c>
      <c r="O10" s="660">
        <f>O$6*'(建設)投入係数表'!O10</f>
        <v>0</v>
      </c>
      <c r="P10" s="660">
        <f>P$6*'(建設)投入係数表'!P10</f>
        <v>0</v>
      </c>
      <c r="Q10" s="660">
        <f>Q$6*'(建設)投入係数表'!Q10</f>
        <v>0</v>
      </c>
      <c r="R10" s="660">
        <f>R$6*'(建設)投入係数表'!R10</f>
        <v>0</v>
      </c>
      <c r="S10" s="660">
        <f>S$6*'(建設)投入係数表'!S10</f>
        <v>0.61513633241023435</v>
      </c>
      <c r="T10" s="660">
        <f>T$6*'(建設)投入係数表'!T10</f>
        <v>0</v>
      </c>
      <c r="U10" s="660">
        <f>U$6*'(建設)投入係数表'!U10</f>
        <v>0</v>
      </c>
      <c r="V10" s="660">
        <f>V$6*'(建設)投入係数表'!V10</f>
        <v>0</v>
      </c>
      <c r="W10" s="660">
        <f>W$6*'(建設)投入係数表'!W10</f>
        <v>0.5450992450572979</v>
      </c>
      <c r="X10" s="660">
        <f>X$6*'(建設)投入係数表'!X10</f>
        <v>0.40477048515698905</v>
      </c>
      <c r="Y10" s="660">
        <f>Y$6*'(建設)投入係数表'!Y10</f>
        <v>0.16018360814157154</v>
      </c>
      <c r="Z10" s="660">
        <f>Z$6*'(建設)投入係数表'!Z10</f>
        <v>6.1400594748050541E-2</v>
      </c>
      <c r="AA10" s="660">
        <f>AA$6*'(建設)投入係数表'!AA10</f>
        <v>1.1339881446693966E-2</v>
      </c>
      <c r="AB10" s="660">
        <f>AB$6*'(建設)投入係数表'!AB10</f>
        <v>0</v>
      </c>
      <c r="AC10" s="660">
        <f>AC$6*'(建設)投入係数表'!AC10</f>
        <v>0</v>
      </c>
      <c r="AD10" s="660">
        <f>AD$6*'(建設)投入係数表'!AD10</f>
        <v>0</v>
      </c>
      <c r="AE10" s="660">
        <f>AE$6*'(建設)投入係数表'!AE10</f>
        <v>0</v>
      </c>
      <c r="AF10" s="660">
        <f>AF$6*'(建設)投入係数表'!AF10</f>
        <v>0</v>
      </c>
      <c r="AG10" s="660">
        <f>AG$6*'(建設)投入係数表'!AG10</f>
        <v>11.164819558269521</v>
      </c>
      <c r="AH10" s="660">
        <f>AH$6*'(建設)投入係数表'!AH10</f>
        <v>5.0184331828619229</v>
      </c>
      <c r="AI10" s="660">
        <f>AI$6*'(建設)投入係数表'!AI10</f>
        <v>0</v>
      </c>
      <c r="AJ10" s="660">
        <f>AJ$6*'(建設)投入係数表'!AJ10</f>
        <v>0</v>
      </c>
      <c r="AK10" s="660">
        <f>AK$6*'(建設)投入係数表'!AK10</f>
        <v>0</v>
      </c>
      <c r="AL10" s="660">
        <f>AL$6*'(建設)投入係数表'!AL10</f>
        <v>0</v>
      </c>
      <c r="AM10" s="660">
        <f>AM$6*'(建設)投入係数表'!AM10</f>
        <v>0</v>
      </c>
      <c r="AN10" s="660">
        <f>AN$6*'(建設)投入係数表'!AN10</f>
        <v>0</v>
      </c>
      <c r="AO10" s="660">
        <f>AO$6*'(建設)投入係数表'!AO10</f>
        <v>0</v>
      </c>
      <c r="AP10" s="660">
        <f>AP$6*'(建設)投入係数表'!AP10</f>
        <v>0</v>
      </c>
      <c r="AQ10" s="660">
        <f>AQ$6*'(建設)投入係数表'!AQ10</f>
        <v>0</v>
      </c>
      <c r="AR10" s="660">
        <f>AR$6*'(建設)投入係数表'!AR10</f>
        <v>0</v>
      </c>
      <c r="AS10" s="660">
        <f>AS$6*'(建設)投入係数表'!AS10</f>
        <v>0</v>
      </c>
      <c r="AT10" s="660">
        <f>AT$6*'(建設)投入係数表'!AT10</f>
        <v>0</v>
      </c>
      <c r="AU10" s="660">
        <f>AU$6*'(建設)投入係数表'!AU10</f>
        <v>0</v>
      </c>
      <c r="AV10" s="660">
        <f>AV$6*'(建設)投入係数表'!AV10</f>
        <v>0</v>
      </c>
      <c r="AW10" s="660">
        <f>AW$6*'(建設)投入係数表'!AW10</f>
        <v>0</v>
      </c>
      <c r="AX10" s="660">
        <f>AX$6*'(建設)投入係数表'!AX10</f>
        <v>0</v>
      </c>
      <c r="AY10" s="660">
        <f>AY$6*'(建設)投入係数表'!AY10</f>
        <v>0</v>
      </c>
      <c r="AZ10" s="660">
        <f>AZ$6*'(建設)投入係数表'!AZ10</f>
        <v>0</v>
      </c>
      <c r="BA10" s="660">
        <f>BA$6*'(建設)投入係数表'!BA10</f>
        <v>0</v>
      </c>
      <c r="BB10" s="660">
        <f>BB$6*'(建設)投入係数表'!BB10</f>
        <v>0</v>
      </c>
      <c r="BC10" s="660">
        <f>BC$6*'(建設)投入係数表'!BC10</f>
        <v>0.59683346722420416</v>
      </c>
      <c r="BD10" s="660">
        <f>BD$6*'(建設)投入係数表'!BD10</f>
        <v>0</v>
      </c>
      <c r="BE10" s="660">
        <f>BE$6*'(建設)投入係数表'!BE10</f>
        <v>0</v>
      </c>
      <c r="BF10" s="660">
        <f>BF$6*'(建設)投入係数表'!BF10</f>
        <v>0</v>
      </c>
      <c r="BG10" s="660">
        <f>BG$6*'(建設)投入係数表'!BG10</f>
        <v>0</v>
      </c>
      <c r="BH10" s="660">
        <f>BH$6*'(建設)投入係数表'!BH10</f>
        <v>0</v>
      </c>
      <c r="BI10" s="660">
        <f>BI$6*'(建設)投入係数表'!BI10</f>
        <v>0</v>
      </c>
      <c r="BJ10" s="660">
        <f>BJ$6*'(建設)投入係数表'!BJ10</f>
        <v>0</v>
      </c>
      <c r="BK10" s="660">
        <f>BK$6*'(建設)投入係数表'!BK10</f>
        <v>0</v>
      </c>
      <c r="BL10" s="660">
        <f>BL$6*'(建設)投入係数表'!BL10</f>
        <v>0</v>
      </c>
      <c r="BM10" s="660">
        <f>BM$6*'(建設)投入係数表'!BM10</f>
        <v>1.3899945957567975E-2</v>
      </c>
      <c r="BN10" s="660">
        <f>BN$6*'(建設)投入係数表'!BN10</f>
        <v>0</v>
      </c>
      <c r="BO10" s="660">
        <f>BO$6*'(建設)投入係数表'!BO10</f>
        <v>0</v>
      </c>
      <c r="BP10" s="660">
        <f>BP$6*'(建設)投入係数表'!BP10</f>
        <v>3.2559671379344208</v>
      </c>
      <c r="BQ10" s="660">
        <f>BQ$6*'(建設)投入係数表'!BQ10</f>
        <v>0</v>
      </c>
      <c r="BR10" s="660">
        <f>BR$6*'(建設)投入係数表'!BR10</f>
        <v>7.7368017397890468E-2</v>
      </c>
      <c r="BS10" s="660">
        <f>BS$6*'(建設)投入係数表'!BS10</f>
        <v>0.28669315483280944</v>
      </c>
      <c r="BT10" s="660">
        <f>BT$6*'(建設)投入係数表'!BT10</f>
        <v>2.0271434909027202E-2</v>
      </c>
      <c r="BU10" s="660">
        <f>BU$6*'(建設)投入係数表'!BU10</f>
        <v>7.124295730354932E-2</v>
      </c>
      <c r="BV10" s="661">
        <f>BV$6*'(建設)投入係数表'!BV10</f>
        <v>4.6463796151830961</v>
      </c>
      <c r="BW10" s="662">
        <f t="shared" si="0"/>
        <v>5.7535496950772451</v>
      </c>
      <c r="BX10" s="663">
        <f t="shared" si="1"/>
        <v>2.3014198780308979E-5</v>
      </c>
    </row>
    <row r="11" spans="1:76" ht="16" customHeight="1" x14ac:dyDescent="0.3">
      <c r="A11" s="504">
        <v>5</v>
      </c>
      <c r="B11" s="657">
        <v>17</v>
      </c>
      <c r="C11" s="658" t="s">
        <v>7</v>
      </c>
      <c r="D11" s="659">
        <f>D$6*'(建設)投入係数表'!D11</f>
        <v>0</v>
      </c>
      <c r="E11" s="660">
        <f>E$6*'(建設)投入係数表'!E11</f>
        <v>0</v>
      </c>
      <c r="F11" s="660">
        <f>F$6*'(建設)投入係数表'!F11</f>
        <v>0</v>
      </c>
      <c r="G11" s="660">
        <f>G$6*'(建設)投入係数表'!G11</f>
        <v>0</v>
      </c>
      <c r="H11" s="660">
        <f>H$6*'(建設)投入係数表'!H11</f>
        <v>0</v>
      </c>
      <c r="I11" s="660">
        <f>I$6*'(建設)投入係数表'!I11</f>
        <v>0</v>
      </c>
      <c r="J11" s="660">
        <f>J$6*'(建設)投入係数表'!J11</f>
        <v>0</v>
      </c>
      <c r="K11" s="660">
        <f>K$6*'(建設)投入係数表'!K11</f>
        <v>0</v>
      </c>
      <c r="L11" s="660">
        <f>L$6*'(建設)投入係数表'!L11</f>
        <v>0</v>
      </c>
      <c r="M11" s="660">
        <f>M$6*'(建設)投入係数表'!M11</f>
        <v>0</v>
      </c>
      <c r="N11" s="660">
        <f>N$6*'(建設)投入係数表'!N11</f>
        <v>0</v>
      </c>
      <c r="O11" s="660">
        <f>O$6*'(建設)投入係数表'!O11</f>
        <v>0</v>
      </c>
      <c r="P11" s="660">
        <f>P$6*'(建設)投入係数表'!P11</f>
        <v>0</v>
      </c>
      <c r="Q11" s="660">
        <f>Q$6*'(建設)投入係数表'!Q11</f>
        <v>0</v>
      </c>
      <c r="R11" s="660">
        <f>R$6*'(建設)投入係数表'!R11</f>
        <v>0</v>
      </c>
      <c r="S11" s="660">
        <f>S$6*'(建設)投入係数表'!S11</f>
        <v>0</v>
      </c>
      <c r="T11" s="660">
        <f>T$6*'(建設)投入係数表'!T11</f>
        <v>0</v>
      </c>
      <c r="U11" s="660">
        <f>U$6*'(建設)投入係数表'!U11</f>
        <v>0</v>
      </c>
      <c r="V11" s="660">
        <f>V$6*'(建設)投入係数表'!V11</f>
        <v>0</v>
      </c>
      <c r="W11" s="660">
        <f>W$6*'(建設)投入係数表'!W11</f>
        <v>0</v>
      </c>
      <c r="X11" s="660">
        <f>X$6*'(建設)投入係数表'!X11</f>
        <v>0</v>
      </c>
      <c r="Y11" s="660">
        <f>Y$6*'(建設)投入係数表'!Y11</f>
        <v>0</v>
      </c>
      <c r="Z11" s="660">
        <f>Z$6*'(建設)投入係数表'!Z11</f>
        <v>0</v>
      </c>
      <c r="AA11" s="660">
        <f>AA$6*'(建設)投入係数表'!AA11</f>
        <v>0</v>
      </c>
      <c r="AB11" s="660">
        <f>AB$6*'(建設)投入係数表'!AB11</f>
        <v>0</v>
      </c>
      <c r="AC11" s="660">
        <f>AC$6*'(建設)投入係数表'!AC11</f>
        <v>0</v>
      </c>
      <c r="AD11" s="660">
        <f>AD$6*'(建設)投入係数表'!AD11</f>
        <v>0</v>
      </c>
      <c r="AE11" s="660">
        <f>AE$6*'(建設)投入係数表'!AE11</f>
        <v>0</v>
      </c>
      <c r="AF11" s="660">
        <f>AF$6*'(建設)投入係数表'!AF11</f>
        <v>0</v>
      </c>
      <c r="AG11" s="660">
        <f>AG$6*'(建設)投入係数表'!AG11</f>
        <v>0</v>
      </c>
      <c r="AH11" s="660">
        <f>AH$6*'(建設)投入係数表'!AH11</f>
        <v>0</v>
      </c>
      <c r="AI11" s="660">
        <f>AI$6*'(建設)投入係数表'!AI11</f>
        <v>0</v>
      </c>
      <c r="AJ11" s="660">
        <f>AJ$6*'(建設)投入係数表'!AJ11</f>
        <v>0</v>
      </c>
      <c r="AK11" s="660">
        <f>AK$6*'(建設)投入係数表'!AK11</f>
        <v>0</v>
      </c>
      <c r="AL11" s="660">
        <f>AL$6*'(建設)投入係数表'!AL11</f>
        <v>0</v>
      </c>
      <c r="AM11" s="660">
        <f>AM$6*'(建設)投入係数表'!AM11</f>
        <v>0</v>
      </c>
      <c r="AN11" s="660">
        <f>AN$6*'(建設)投入係数表'!AN11</f>
        <v>0</v>
      </c>
      <c r="AO11" s="660">
        <f>AO$6*'(建設)投入係数表'!AO11</f>
        <v>0</v>
      </c>
      <c r="AP11" s="660">
        <f>AP$6*'(建設)投入係数表'!AP11</f>
        <v>0</v>
      </c>
      <c r="AQ11" s="660">
        <f>AQ$6*'(建設)投入係数表'!AQ11</f>
        <v>0</v>
      </c>
      <c r="AR11" s="660">
        <f>AR$6*'(建設)投入係数表'!AR11</f>
        <v>0</v>
      </c>
      <c r="AS11" s="660">
        <f>AS$6*'(建設)投入係数表'!AS11</f>
        <v>0</v>
      </c>
      <c r="AT11" s="660">
        <f>AT$6*'(建設)投入係数表'!AT11</f>
        <v>0</v>
      </c>
      <c r="AU11" s="660">
        <f>AU$6*'(建設)投入係数表'!AU11</f>
        <v>0</v>
      </c>
      <c r="AV11" s="660">
        <f>AV$6*'(建設)投入係数表'!AV11</f>
        <v>0</v>
      </c>
      <c r="AW11" s="660">
        <f>AW$6*'(建設)投入係数表'!AW11</f>
        <v>0</v>
      </c>
      <c r="AX11" s="660">
        <f>AX$6*'(建設)投入係数表'!AX11</f>
        <v>0</v>
      </c>
      <c r="AY11" s="660">
        <f>AY$6*'(建設)投入係数表'!AY11</f>
        <v>0</v>
      </c>
      <c r="AZ11" s="660">
        <f>AZ$6*'(建設)投入係数表'!AZ11</f>
        <v>0</v>
      </c>
      <c r="BA11" s="660">
        <f>BA$6*'(建設)投入係数表'!BA11</f>
        <v>0</v>
      </c>
      <c r="BB11" s="660">
        <f>BB$6*'(建設)投入係数表'!BB11</f>
        <v>0</v>
      </c>
      <c r="BC11" s="660">
        <f>BC$6*'(建設)投入係数表'!BC11</f>
        <v>0</v>
      </c>
      <c r="BD11" s="660">
        <f>BD$6*'(建設)投入係数表'!BD11</f>
        <v>0</v>
      </c>
      <c r="BE11" s="660">
        <f>BE$6*'(建設)投入係数表'!BE11</f>
        <v>0</v>
      </c>
      <c r="BF11" s="660">
        <f>BF$6*'(建設)投入係数表'!BF11</f>
        <v>0</v>
      </c>
      <c r="BG11" s="660">
        <f>BG$6*'(建設)投入係数表'!BG11</f>
        <v>0</v>
      </c>
      <c r="BH11" s="660">
        <f>BH$6*'(建設)投入係数表'!BH11</f>
        <v>0</v>
      </c>
      <c r="BI11" s="660">
        <f>BI$6*'(建設)投入係数表'!BI11</f>
        <v>0</v>
      </c>
      <c r="BJ11" s="660">
        <f>BJ$6*'(建設)投入係数表'!BJ11</f>
        <v>0</v>
      </c>
      <c r="BK11" s="660">
        <f>BK$6*'(建設)投入係数表'!BK11</f>
        <v>0</v>
      </c>
      <c r="BL11" s="660">
        <f>BL$6*'(建設)投入係数表'!BL11</f>
        <v>0</v>
      </c>
      <c r="BM11" s="660">
        <f>BM$6*'(建設)投入係数表'!BM11</f>
        <v>0</v>
      </c>
      <c r="BN11" s="660">
        <f>BN$6*'(建設)投入係数表'!BN11</f>
        <v>0</v>
      </c>
      <c r="BO11" s="660">
        <f>BO$6*'(建設)投入係数表'!BO11</f>
        <v>0</v>
      </c>
      <c r="BP11" s="660">
        <f>BP$6*'(建設)投入係数表'!BP11</f>
        <v>0</v>
      </c>
      <c r="BQ11" s="660">
        <f>BQ$6*'(建設)投入係数表'!BQ11</f>
        <v>0</v>
      </c>
      <c r="BR11" s="660">
        <f>BR$6*'(建設)投入係数表'!BR11</f>
        <v>0</v>
      </c>
      <c r="BS11" s="660">
        <f>BS$6*'(建設)投入係数表'!BS11</f>
        <v>0</v>
      </c>
      <c r="BT11" s="660">
        <f>BT$6*'(建設)投入係数表'!BT11</f>
        <v>0</v>
      </c>
      <c r="BU11" s="660">
        <f>BU$6*'(建設)投入係数表'!BU11</f>
        <v>0</v>
      </c>
      <c r="BV11" s="661">
        <f>BV$6*'(建設)投入係数表'!BV11</f>
        <v>0</v>
      </c>
      <c r="BW11" s="662">
        <f t="shared" si="0"/>
        <v>0</v>
      </c>
      <c r="BX11" s="663">
        <f t="shared" si="1"/>
        <v>0</v>
      </c>
    </row>
    <row r="12" spans="1:76" ht="16" customHeight="1" x14ac:dyDescent="0.3">
      <c r="A12" s="504">
        <v>6</v>
      </c>
      <c r="B12" s="657">
        <v>61</v>
      </c>
      <c r="C12" s="658" t="s">
        <v>201</v>
      </c>
      <c r="D12" s="659">
        <f>D$6*'(建設)投入係数表'!D12</f>
        <v>0.51125777025290242</v>
      </c>
      <c r="E12" s="660">
        <f>E$6*'(建設)投入係数表'!E12</f>
        <v>4.4788268218928479E-2</v>
      </c>
      <c r="F12" s="660">
        <f>F$6*'(建設)投入係数表'!F12</f>
        <v>0</v>
      </c>
      <c r="G12" s="660">
        <f>G$6*'(建設)投入係数表'!G12</f>
        <v>0</v>
      </c>
      <c r="H12" s="660">
        <f>H$6*'(建設)投入係数表'!H12</f>
        <v>0</v>
      </c>
      <c r="I12" s="660">
        <f>I$6*'(建設)投入係数表'!I12</f>
        <v>0</v>
      </c>
      <c r="J12" s="660">
        <f>J$6*'(建設)投入係数表'!J12</f>
        <v>0</v>
      </c>
      <c r="K12" s="660">
        <f>K$6*'(建設)投入係数表'!K12</f>
        <v>0</v>
      </c>
      <c r="L12" s="660">
        <f>L$6*'(建設)投入係数表'!L12</f>
        <v>0</v>
      </c>
      <c r="M12" s="660">
        <f>M$6*'(建設)投入係数表'!M12</f>
        <v>0</v>
      </c>
      <c r="N12" s="660">
        <f>N$6*'(建設)投入係数表'!N12</f>
        <v>0</v>
      </c>
      <c r="O12" s="660">
        <f>O$6*'(建設)投入係数表'!O12</f>
        <v>0</v>
      </c>
      <c r="P12" s="660">
        <f>P$6*'(建設)投入係数表'!P12</f>
        <v>0</v>
      </c>
      <c r="Q12" s="660">
        <f>Q$6*'(建設)投入係数表'!Q12</f>
        <v>0</v>
      </c>
      <c r="R12" s="660">
        <f>R$6*'(建設)投入係数表'!R12</f>
        <v>0</v>
      </c>
      <c r="S12" s="660">
        <f>S$6*'(建設)投入係数表'!S12</f>
        <v>3.9264021217674534E-2</v>
      </c>
      <c r="T12" s="660">
        <f>T$6*'(建設)投入係数表'!T12</f>
        <v>0</v>
      </c>
      <c r="U12" s="660">
        <f>U$6*'(建設)投入係数表'!U12</f>
        <v>0</v>
      </c>
      <c r="V12" s="660">
        <f>V$6*'(建設)投入係数表'!V12</f>
        <v>0</v>
      </c>
      <c r="W12" s="660">
        <f>W$6*'(建設)投入係数表'!W12</f>
        <v>3.4942259298544734E-2</v>
      </c>
      <c r="X12" s="660">
        <f>X$6*'(建設)投入係数表'!X12</f>
        <v>0</v>
      </c>
      <c r="Y12" s="660">
        <f>Y$6*'(建設)投入係数表'!Y12</f>
        <v>0</v>
      </c>
      <c r="Z12" s="660">
        <f>Z$6*'(建設)投入係数表'!Z12</f>
        <v>0</v>
      </c>
      <c r="AA12" s="660">
        <f>AA$6*'(建設)投入係数表'!AA12</f>
        <v>0</v>
      </c>
      <c r="AB12" s="660">
        <f>AB$6*'(建設)投入係数表'!AB12</f>
        <v>0</v>
      </c>
      <c r="AC12" s="660">
        <f>AC$6*'(建設)投入係数表'!AC12</f>
        <v>0</v>
      </c>
      <c r="AD12" s="660">
        <f>AD$6*'(建設)投入係数表'!AD12</f>
        <v>0</v>
      </c>
      <c r="AE12" s="660">
        <f>AE$6*'(建設)投入係数表'!AE12</f>
        <v>0</v>
      </c>
      <c r="AF12" s="660">
        <f>AF$6*'(建設)投入係数表'!AF12</f>
        <v>0</v>
      </c>
      <c r="AG12" s="660">
        <f>AG$6*'(建設)投入係数表'!AG12</f>
        <v>0.74476861236052705</v>
      </c>
      <c r="AH12" s="660">
        <f>AH$6*'(建設)投入係数表'!AH12</f>
        <v>0.30081251534698661</v>
      </c>
      <c r="AI12" s="660">
        <f>AI$6*'(建設)投入係数表'!AI12</f>
        <v>0</v>
      </c>
      <c r="AJ12" s="660">
        <f>AJ$6*'(建設)投入係数表'!AJ12</f>
        <v>0</v>
      </c>
      <c r="AK12" s="660">
        <f>AK$6*'(建設)投入係数表'!AK12</f>
        <v>0</v>
      </c>
      <c r="AL12" s="660">
        <f>AL$6*'(建設)投入係数表'!AL12</f>
        <v>0</v>
      </c>
      <c r="AM12" s="660">
        <f>AM$6*'(建設)投入係数表'!AM12</f>
        <v>0</v>
      </c>
      <c r="AN12" s="660">
        <f>AN$6*'(建設)投入係数表'!AN12</f>
        <v>0</v>
      </c>
      <c r="AO12" s="660">
        <f>AO$6*'(建設)投入係数表'!AO12</f>
        <v>0</v>
      </c>
      <c r="AP12" s="660">
        <f>AP$6*'(建設)投入係数表'!AP12</f>
        <v>0</v>
      </c>
      <c r="AQ12" s="660">
        <f>AQ$6*'(建設)投入係数表'!AQ12</f>
        <v>0</v>
      </c>
      <c r="AR12" s="660">
        <f>AR$6*'(建設)投入係数表'!AR12</f>
        <v>0</v>
      </c>
      <c r="AS12" s="660">
        <f>AS$6*'(建設)投入係数表'!AS12</f>
        <v>0</v>
      </c>
      <c r="AT12" s="660">
        <f>AT$6*'(建設)投入係数表'!AT12</f>
        <v>0</v>
      </c>
      <c r="AU12" s="660">
        <f>AU$6*'(建設)投入係数表'!AU12</f>
        <v>0</v>
      </c>
      <c r="AV12" s="660">
        <f>AV$6*'(建設)投入係数表'!AV12</f>
        <v>0</v>
      </c>
      <c r="AW12" s="660">
        <f>AW$6*'(建設)投入係数表'!AW12</f>
        <v>0</v>
      </c>
      <c r="AX12" s="660">
        <f>AX$6*'(建設)投入係数表'!AX12</f>
        <v>0</v>
      </c>
      <c r="AY12" s="660">
        <f>AY$6*'(建設)投入係数表'!AY12</f>
        <v>0</v>
      </c>
      <c r="AZ12" s="660">
        <f>AZ$6*'(建設)投入係数表'!AZ12</f>
        <v>0</v>
      </c>
      <c r="BA12" s="660">
        <f>BA$6*'(建設)投入係数表'!BA12</f>
        <v>0</v>
      </c>
      <c r="BB12" s="660">
        <f>BB$6*'(建設)投入係数表'!BB12</f>
        <v>0</v>
      </c>
      <c r="BC12" s="660">
        <f>BC$6*'(建設)投入係数表'!BC12</f>
        <v>0.31831118251957558</v>
      </c>
      <c r="BD12" s="660">
        <f>BD$6*'(建設)投入係数表'!BD12</f>
        <v>0</v>
      </c>
      <c r="BE12" s="660">
        <f>BE$6*'(建設)投入係数表'!BE12</f>
        <v>0</v>
      </c>
      <c r="BF12" s="660">
        <f>BF$6*'(建設)投入係数表'!BF12</f>
        <v>0</v>
      </c>
      <c r="BG12" s="660">
        <f>BG$6*'(建設)投入係数表'!BG12</f>
        <v>0</v>
      </c>
      <c r="BH12" s="660">
        <f>BH$6*'(建設)投入係数表'!BH12</f>
        <v>0</v>
      </c>
      <c r="BI12" s="660">
        <f>BI$6*'(建設)投入係数表'!BI12</f>
        <v>0</v>
      </c>
      <c r="BJ12" s="660">
        <f>BJ$6*'(建設)投入係数表'!BJ12</f>
        <v>0</v>
      </c>
      <c r="BK12" s="660">
        <f>BK$6*'(建設)投入係数表'!BK12</f>
        <v>0.31669368126347935</v>
      </c>
      <c r="BL12" s="660">
        <f>BL$6*'(建設)投入係数表'!BL12</f>
        <v>0</v>
      </c>
      <c r="BM12" s="660">
        <f>BM$6*'(建設)投入係数表'!BM12</f>
        <v>6.9499729787839875E-3</v>
      </c>
      <c r="BN12" s="660">
        <f>BN$6*'(建設)投入係数表'!BN12</f>
        <v>0</v>
      </c>
      <c r="BO12" s="660">
        <f>BO$6*'(建設)投入係数表'!BO12</f>
        <v>0</v>
      </c>
      <c r="BP12" s="660">
        <f>BP$6*'(建設)投入係数表'!BP12</f>
        <v>0.3189967804057372</v>
      </c>
      <c r="BQ12" s="660">
        <f>BQ$6*'(建設)投入係数表'!BQ12</f>
        <v>0</v>
      </c>
      <c r="BR12" s="660">
        <f>BR$6*'(建設)投入係数表'!BR12</f>
        <v>0</v>
      </c>
      <c r="BS12" s="660">
        <f>BS$6*'(建設)投入係数表'!BS12</f>
        <v>0</v>
      </c>
      <c r="BT12" s="660">
        <f>BT$6*'(建設)投入係数表'!BT12</f>
        <v>0.10135717454513601</v>
      </c>
      <c r="BU12" s="660">
        <f>BU$6*'(建設)投入係数表'!BU12</f>
        <v>2.590652992856339E-2</v>
      </c>
      <c r="BV12" s="661">
        <f>BV$6*'(建設)投入係数表'!BV12</f>
        <v>0.30568286941994049</v>
      </c>
      <c r="BW12" s="662">
        <f t="shared" si="0"/>
        <v>0.75659022813590315</v>
      </c>
      <c r="BX12" s="663">
        <f t="shared" si="1"/>
        <v>3.0263609125436126E-6</v>
      </c>
    </row>
    <row r="13" spans="1:76" ht="16" customHeight="1" x14ac:dyDescent="0.3">
      <c r="A13" s="504">
        <v>7</v>
      </c>
      <c r="B13" s="657">
        <v>62</v>
      </c>
      <c r="C13" s="658" t="s">
        <v>274</v>
      </c>
      <c r="D13" s="659">
        <f>D$6*'(建設)投入係数表'!D13</f>
        <v>501.16239566644697</v>
      </c>
      <c r="E13" s="660">
        <f>E$6*'(建設)投入係数表'!E13</f>
        <v>104.6989752857766</v>
      </c>
      <c r="F13" s="660">
        <f>F$6*'(建設)投入係数表'!F13</f>
        <v>0</v>
      </c>
      <c r="G13" s="660">
        <f>G$6*'(建設)投入係数表'!G13</f>
        <v>0</v>
      </c>
      <c r="H13" s="660">
        <f>H$6*'(建設)投入係数表'!H13</f>
        <v>0</v>
      </c>
      <c r="I13" s="660">
        <f>I$6*'(建設)投入係数表'!I13</f>
        <v>0</v>
      </c>
      <c r="J13" s="660">
        <f>J$6*'(建設)投入係数表'!J13</f>
        <v>0</v>
      </c>
      <c r="K13" s="660">
        <f>K$6*'(建設)投入係数表'!K13</f>
        <v>0</v>
      </c>
      <c r="L13" s="660">
        <f>L$6*'(建設)投入係数表'!L13</f>
        <v>0</v>
      </c>
      <c r="M13" s="660">
        <f>M$6*'(建設)投入係数表'!M13</f>
        <v>0</v>
      </c>
      <c r="N13" s="660">
        <f>N$6*'(建設)投入係数表'!N13</f>
        <v>0</v>
      </c>
      <c r="O13" s="660">
        <f>O$6*'(建設)投入係数表'!O13</f>
        <v>0</v>
      </c>
      <c r="P13" s="660">
        <f>P$6*'(建設)投入係数表'!P13</f>
        <v>0</v>
      </c>
      <c r="Q13" s="660">
        <f>Q$6*'(建設)投入係数表'!Q13</f>
        <v>0</v>
      </c>
      <c r="R13" s="660">
        <f>R$6*'(建設)投入係数表'!R13</f>
        <v>0</v>
      </c>
      <c r="S13" s="660">
        <f>S$6*'(建設)投入係数表'!S13</f>
        <v>85.248734067107691</v>
      </c>
      <c r="T13" s="660">
        <f>T$6*'(建設)投入係数表'!T13</f>
        <v>0</v>
      </c>
      <c r="U13" s="660">
        <f>U$6*'(建設)投入係数表'!U13</f>
        <v>0</v>
      </c>
      <c r="V13" s="660">
        <f>V$6*'(建設)投入係数表'!V13</f>
        <v>0</v>
      </c>
      <c r="W13" s="660">
        <f>W$6*'(建設)投入係数表'!W13</f>
        <v>78.675991036603335</v>
      </c>
      <c r="X13" s="660">
        <f>X$6*'(建設)投入係数表'!X13</f>
        <v>39.667507545384929</v>
      </c>
      <c r="Y13" s="660">
        <f>Y$6*'(建設)投入係数表'!Y13</f>
        <v>16.418819834511083</v>
      </c>
      <c r="Z13" s="660">
        <f>Z$6*'(建設)投入係数表'!Z13</f>
        <v>8.2890802909868224</v>
      </c>
      <c r="AA13" s="660">
        <f>AA$6*'(建設)投入係数表'!AA13</f>
        <v>1.7992611895421093</v>
      </c>
      <c r="AB13" s="660">
        <f>AB$6*'(建設)投入係数表'!AB13</f>
        <v>0</v>
      </c>
      <c r="AC13" s="660">
        <f>AC$6*'(建設)投入係数表'!AC13</f>
        <v>0</v>
      </c>
      <c r="AD13" s="660">
        <f>AD$6*'(建設)投入係数表'!AD13</f>
        <v>0</v>
      </c>
      <c r="AE13" s="660">
        <f>AE$6*'(建設)投入係数表'!AE13</f>
        <v>0</v>
      </c>
      <c r="AF13" s="660">
        <f>AF$6*'(建設)投入係数表'!AF13</f>
        <v>0</v>
      </c>
      <c r="AG13" s="660">
        <f>AG$6*'(建設)投入係数表'!AG13</f>
        <v>624.66628658346895</v>
      </c>
      <c r="AH13" s="660">
        <f>AH$6*'(建設)投入係数表'!AH13</f>
        <v>196.41589874034582</v>
      </c>
      <c r="AI13" s="660">
        <f>AI$6*'(建設)投入係数表'!AI13</f>
        <v>0</v>
      </c>
      <c r="AJ13" s="660">
        <f>AJ$6*'(建設)投入係数表'!AJ13</f>
        <v>0</v>
      </c>
      <c r="AK13" s="660">
        <f>AK$6*'(建設)投入係数表'!AK13</f>
        <v>0</v>
      </c>
      <c r="AL13" s="660">
        <f>AL$6*'(建設)投入係数表'!AL13</f>
        <v>0</v>
      </c>
      <c r="AM13" s="660">
        <f>AM$6*'(建設)投入係数表'!AM13</f>
        <v>0</v>
      </c>
      <c r="AN13" s="660">
        <f>AN$6*'(建設)投入係数表'!AN13</f>
        <v>0</v>
      </c>
      <c r="AO13" s="660">
        <f>AO$6*'(建設)投入係数表'!AO13</f>
        <v>0</v>
      </c>
      <c r="AP13" s="660">
        <f>AP$6*'(建設)投入係数表'!AP13</f>
        <v>0</v>
      </c>
      <c r="AQ13" s="660">
        <f>AQ$6*'(建設)投入係数表'!AQ13</f>
        <v>0</v>
      </c>
      <c r="AR13" s="660">
        <f>AR$6*'(建設)投入係数表'!AR13</f>
        <v>0</v>
      </c>
      <c r="AS13" s="660">
        <f>AS$6*'(建設)投入係数表'!AS13</f>
        <v>0</v>
      </c>
      <c r="AT13" s="660">
        <f>AT$6*'(建設)投入係数表'!AT13</f>
        <v>0</v>
      </c>
      <c r="AU13" s="660">
        <f>AU$6*'(建設)投入係数表'!AU13</f>
        <v>0</v>
      </c>
      <c r="AV13" s="660">
        <f>AV$6*'(建設)投入係数表'!AV13</f>
        <v>0</v>
      </c>
      <c r="AW13" s="660">
        <f>AW$6*'(建設)投入係数表'!AW13</f>
        <v>0</v>
      </c>
      <c r="AX13" s="660">
        <f>AX$6*'(建設)投入係数表'!AX13</f>
        <v>0</v>
      </c>
      <c r="AY13" s="660">
        <f>AY$6*'(建設)投入係数表'!AY13</f>
        <v>0</v>
      </c>
      <c r="AZ13" s="660">
        <f>AZ$6*'(建設)投入係数表'!AZ13</f>
        <v>0</v>
      </c>
      <c r="BA13" s="660">
        <f>BA$6*'(建設)投入係数表'!BA13</f>
        <v>0</v>
      </c>
      <c r="BB13" s="660">
        <f>BB$6*'(建設)投入係数表'!BB13</f>
        <v>0</v>
      </c>
      <c r="BC13" s="660">
        <f>BC$6*'(建設)投入係数表'!BC13</f>
        <v>224.22635474635203</v>
      </c>
      <c r="BD13" s="660">
        <f>BD$6*'(建設)投入係数表'!BD13</f>
        <v>0</v>
      </c>
      <c r="BE13" s="660">
        <f>BE$6*'(建設)投入係数表'!BE13</f>
        <v>0</v>
      </c>
      <c r="BF13" s="660">
        <f>BF$6*'(建設)投入係数表'!BF13</f>
        <v>0</v>
      </c>
      <c r="BG13" s="660">
        <f>BG$6*'(建設)投入係数表'!BG13</f>
        <v>0</v>
      </c>
      <c r="BH13" s="660">
        <f>BH$6*'(建設)投入係数表'!BH13</f>
        <v>0</v>
      </c>
      <c r="BI13" s="660">
        <f>BI$6*'(建設)投入係数表'!BI13</f>
        <v>0</v>
      </c>
      <c r="BJ13" s="660">
        <f>BJ$6*'(建設)投入係数表'!BJ13</f>
        <v>0</v>
      </c>
      <c r="BK13" s="660">
        <f>BK$6*'(建設)投入係数表'!BK13</f>
        <v>364.51442713426479</v>
      </c>
      <c r="BL13" s="660">
        <f>BL$6*'(建設)投入係数表'!BL13</f>
        <v>0</v>
      </c>
      <c r="BM13" s="660">
        <f>BM$6*'(建設)投入係数表'!BM13</f>
        <v>3.4332866515192895</v>
      </c>
      <c r="BN13" s="660">
        <f>BN$6*'(建設)投入係数表'!BN13</f>
        <v>0</v>
      </c>
      <c r="BO13" s="660">
        <f>BO$6*'(建設)投入係数表'!BO13</f>
        <v>0</v>
      </c>
      <c r="BP13" s="660">
        <f>BP$6*'(建設)投入係数表'!BP13</f>
        <v>435.13360825138454</v>
      </c>
      <c r="BQ13" s="660">
        <f>BQ$6*'(建設)投入係数表'!BQ13</f>
        <v>0</v>
      </c>
      <c r="BR13" s="660">
        <f>BR$6*'(建設)投入係数表'!BR13</f>
        <v>38.213849208604209</v>
      </c>
      <c r="BS13" s="660">
        <f>BS$6*'(建設)投入係数表'!BS13</f>
        <v>20.487533910744617</v>
      </c>
      <c r="BT13" s="660">
        <f>BT$6*'(建設)投入係数表'!BT13</f>
        <v>49.016329610027775</v>
      </c>
      <c r="BU13" s="660">
        <f>BU$6*'(建設)投入係数表'!BU13</f>
        <v>43.393437630343676</v>
      </c>
      <c r="BV13" s="661">
        <f>BV$6*'(建設)投入係数表'!BV13</f>
        <v>362.64177742185609</v>
      </c>
      <c r="BW13" s="662">
        <f t="shared" si="0"/>
        <v>947.87531042778539</v>
      </c>
      <c r="BX13" s="663">
        <f t="shared" si="1"/>
        <v>3.7915012417111416E-3</v>
      </c>
    </row>
    <row r="14" spans="1:76" ht="16" customHeight="1" x14ac:dyDescent="0.3">
      <c r="A14" s="504">
        <v>8</v>
      </c>
      <c r="B14" s="657">
        <v>111</v>
      </c>
      <c r="C14" s="658" t="s">
        <v>202</v>
      </c>
      <c r="D14" s="659">
        <f>D$6*'(建設)投入係数表'!D14</f>
        <v>0</v>
      </c>
      <c r="E14" s="660">
        <f>E$6*'(建設)投入係数表'!E14</f>
        <v>0</v>
      </c>
      <c r="F14" s="660">
        <f>F$6*'(建設)投入係数表'!F14</f>
        <v>0</v>
      </c>
      <c r="G14" s="660">
        <f>G$6*'(建設)投入係数表'!G14</f>
        <v>0</v>
      </c>
      <c r="H14" s="660">
        <f>H$6*'(建設)投入係数表'!H14</f>
        <v>0</v>
      </c>
      <c r="I14" s="660">
        <f>I$6*'(建設)投入係数表'!I14</f>
        <v>0</v>
      </c>
      <c r="J14" s="660">
        <f>J$6*'(建設)投入係数表'!J14</f>
        <v>0</v>
      </c>
      <c r="K14" s="660">
        <f>K$6*'(建設)投入係数表'!K14</f>
        <v>0</v>
      </c>
      <c r="L14" s="660">
        <f>L$6*'(建設)投入係数表'!L14</f>
        <v>0</v>
      </c>
      <c r="M14" s="660">
        <f>M$6*'(建設)投入係数表'!M14</f>
        <v>0</v>
      </c>
      <c r="N14" s="660">
        <f>N$6*'(建設)投入係数表'!N14</f>
        <v>0</v>
      </c>
      <c r="O14" s="660">
        <f>O$6*'(建設)投入係数表'!O14</f>
        <v>0</v>
      </c>
      <c r="P14" s="660">
        <f>P$6*'(建設)投入係数表'!P14</f>
        <v>0</v>
      </c>
      <c r="Q14" s="660">
        <f>Q$6*'(建設)投入係数表'!Q14</f>
        <v>0</v>
      </c>
      <c r="R14" s="660">
        <f>R$6*'(建設)投入係数表'!R14</f>
        <v>0</v>
      </c>
      <c r="S14" s="660">
        <f>S$6*'(建設)投入係数表'!S14</f>
        <v>0</v>
      </c>
      <c r="T14" s="660">
        <f>T$6*'(建設)投入係数表'!T14</f>
        <v>0</v>
      </c>
      <c r="U14" s="660">
        <f>U$6*'(建設)投入係数表'!U14</f>
        <v>0</v>
      </c>
      <c r="V14" s="660">
        <f>V$6*'(建設)投入係数表'!V14</f>
        <v>0</v>
      </c>
      <c r="W14" s="660">
        <f>W$6*'(建設)投入係数表'!W14</f>
        <v>0</v>
      </c>
      <c r="X14" s="660">
        <f>X$6*'(建設)投入係数表'!X14</f>
        <v>0</v>
      </c>
      <c r="Y14" s="660">
        <f>Y$6*'(建設)投入係数表'!Y14</f>
        <v>0</v>
      </c>
      <c r="Z14" s="660">
        <f>Z$6*'(建設)投入係数表'!Z14</f>
        <v>0</v>
      </c>
      <c r="AA14" s="660">
        <f>AA$6*'(建設)投入係数表'!AA14</f>
        <v>0</v>
      </c>
      <c r="AB14" s="660">
        <f>AB$6*'(建設)投入係数表'!AB14</f>
        <v>0</v>
      </c>
      <c r="AC14" s="660">
        <f>AC$6*'(建設)投入係数表'!AC14</f>
        <v>0</v>
      </c>
      <c r="AD14" s="660">
        <f>AD$6*'(建設)投入係数表'!AD14</f>
        <v>0</v>
      </c>
      <c r="AE14" s="660">
        <f>AE$6*'(建設)投入係数表'!AE14</f>
        <v>0</v>
      </c>
      <c r="AF14" s="660">
        <f>AF$6*'(建設)投入係数表'!AF14</f>
        <v>0</v>
      </c>
      <c r="AG14" s="660">
        <f>AG$6*'(建設)投入係数表'!AG14</f>
        <v>0</v>
      </c>
      <c r="AH14" s="660">
        <f>AH$6*'(建設)投入係数表'!AH14</f>
        <v>0</v>
      </c>
      <c r="AI14" s="660">
        <f>AI$6*'(建設)投入係数表'!AI14</f>
        <v>0</v>
      </c>
      <c r="AJ14" s="660">
        <f>AJ$6*'(建設)投入係数表'!AJ14</f>
        <v>0</v>
      </c>
      <c r="AK14" s="660">
        <f>AK$6*'(建設)投入係数表'!AK14</f>
        <v>0</v>
      </c>
      <c r="AL14" s="660">
        <f>AL$6*'(建設)投入係数表'!AL14</f>
        <v>0</v>
      </c>
      <c r="AM14" s="660">
        <f>AM$6*'(建設)投入係数表'!AM14</f>
        <v>0</v>
      </c>
      <c r="AN14" s="660">
        <f>AN$6*'(建設)投入係数表'!AN14</f>
        <v>0</v>
      </c>
      <c r="AO14" s="660">
        <f>AO$6*'(建設)投入係数表'!AO14</f>
        <v>0</v>
      </c>
      <c r="AP14" s="660">
        <f>AP$6*'(建設)投入係数表'!AP14</f>
        <v>0</v>
      </c>
      <c r="AQ14" s="660">
        <f>AQ$6*'(建設)投入係数表'!AQ14</f>
        <v>0</v>
      </c>
      <c r="AR14" s="660">
        <f>AR$6*'(建設)投入係数表'!AR14</f>
        <v>0</v>
      </c>
      <c r="AS14" s="660">
        <f>AS$6*'(建設)投入係数表'!AS14</f>
        <v>0</v>
      </c>
      <c r="AT14" s="660">
        <f>AT$6*'(建設)投入係数表'!AT14</f>
        <v>0</v>
      </c>
      <c r="AU14" s="660">
        <f>AU$6*'(建設)投入係数表'!AU14</f>
        <v>0</v>
      </c>
      <c r="AV14" s="660">
        <f>AV$6*'(建設)投入係数表'!AV14</f>
        <v>0</v>
      </c>
      <c r="AW14" s="660">
        <f>AW$6*'(建設)投入係数表'!AW14</f>
        <v>0</v>
      </c>
      <c r="AX14" s="660">
        <f>AX$6*'(建設)投入係数表'!AX14</f>
        <v>0</v>
      </c>
      <c r="AY14" s="660">
        <f>AY$6*'(建設)投入係数表'!AY14</f>
        <v>0</v>
      </c>
      <c r="AZ14" s="660">
        <f>AZ$6*'(建設)投入係数表'!AZ14</f>
        <v>0</v>
      </c>
      <c r="BA14" s="660">
        <f>BA$6*'(建設)投入係数表'!BA14</f>
        <v>0</v>
      </c>
      <c r="BB14" s="660">
        <f>BB$6*'(建設)投入係数表'!BB14</f>
        <v>0</v>
      </c>
      <c r="BC14" s="660">
        <f>BC$6*'(建設)投入係数表'!BC14</f>
        <v>0</v>
      </c>
      <c r="BD14" s="660">
        <f>BD$6*'(建設)投入係数表'!BD14</f>
        <v>0</v>
      </c>
      <c r="BE14" s="660">
        <f>BE$6*'(建設)投入係数表'!BE14</f>
        <v>0</v>
      </c>
      <c r="BF14" s="660">
        <f>BF$6*'(建設)投入係数表'!BF14</f>
        <v>0</v>
      </c>
      <c r="BG14" s="660">
        <f>BG$6*'(建設)投入係数表'!BG14</f>
        <v>0</v>
      </c>
      <c r="BH14" s="660">
        <f>BH$6*'(建設)投入係数表'!BH14</f>
        <v>0</v>
      </c>
      <c r="BI14" s="660">
        <f>BI$6*'(建設)投入係数表'!BI14</f>
        <v>0</v>
      </c>
      <c r="BJ14" s="660">
        <f>BJ$6*'(建設)投入係数表'!BJ14</f>
        <v>0</v>
      </c>
      <c r="BK14" s="660">
        <f>BK$6*'(建設)投入係数表'!BK14</f>
        <v>0</v>
      </c>
      <c r="BL14" s="660">
        <f>BL$6*'(建設)投入係数表'!BL14</f>
        <v>0</v>
      </c>
      <c r="BM14" s="660">
        <f>BM$6*'(建設)投入係数表'!BM14</f>
        <v>0</v>
      </c>
      <c r="BN14" s="660">
        <f>BN$6*'(建設)投入係数表'!BN14</f>
        <v>0</v>
      </c>
      <c r="BO14" s="660">
        <f>BO$6*'(建設)投入係数表'!BO14</f>
        <v>0</v>
      </c>
      <c r="BP14" s="660">
        <f>BP$6*'(建設)投入係数表'!BP14</f>
        <v>0</v>
      </c>
      <c r="BQ14" s="660">
        <f>BQ$6*'(建設)投入係数表'!BQ14</f>
        <v>0</v>
      </c>
      <c r="BR14" s="660">
        <f>BR$6*'(建設)投入係数表'!BR14</f>
        <v>0</v>
      </c>
      <c r="BS14" s="660">
        <f>BS$6*'(建設)投入係数表'!BS14</f>
        <v>0</v>
      </c>
      <c r="BT14" s="660">
        <f>BT$6*'(建設)投入係数表'!BT14</f>
        <v>0</v>
      </c>
      <c r="BU14" s="660">
        <f>BU$6*'(建設)投入係数表'!BU14</f>
        <v>0</v>
      </c>
      <c r="BV14" s="661">
        <f>BV$6*'(建設)投入係数表'!BV14</f>
        <v>0</v>
      </c>
      <c r="BW14" s="662">
        <f t="shared" si="0"/>
        <v>0</v>
      </c>
      <c r="BX14" s="663">
        <f t="shared" si="1"/>
        <v>0</v>
      </c>
    </row>
    <row r="15" spans="1:76" ht="16" customHeight="1" x14ac:dyDescent="0.3">
      <c r="A15" s="504">
        <v>9</v>
      </c>
      <c r="B15" s="657">
        <v>112</v>
      </c>
      <c r="C15" s="658" t="s">
        <v>277</v>
      </c>
      <c r="D15" s="659">
        <f>D$6*'(建設)投入係数表'!D15</f>
        <v>0</v>
      </c>
      <c r="E15" s="660">
        <f>E$6*'(建設)投入係数表'!E15</f>
        <v>0</v>
      </c>
      <c r="F15" s="660">
        <f>F$6*'(建設)投入係数表'!F15</f>
        <v>0</v>
      </c>
      <c r="G15" s="660">
        <f>G$6*'(建設)投入係数表'!G15</f>
        <v>0</v>
      </c>
      <c r="H15" s="660">
        <f>H$6*'(建設)投入係数表'!H15</f>
        <v>0</v>
      </c>
      <c r="I15" s="660">
        <f>I$6*'(建設)投入係数表'!I15</f>
        <v>0</v>
      </c>
      <c r="J15" s="660">
        <f>J$6*'(建設)投入係数表'!J15</f>
        <v>0</v>
      </c>
      <c r="K15" s="660">
        <f>K$6*'(建設)投入係数表'!K15</f>
        <v>0</v>
      </c>
      <c r="L15" s="660">
        <f>L$6*'(建設)投入係数表'!L15</f>
        <v>0</v>
      </c>
      <c r="M15" s="660">
        <f>M$6*'(建設)投入係数表'!M15</f>
        <v>0</v>
      </c>
      <c r="N15" s="660">
        <f>N$6*'(建設)投入係数表'!N15</f>
        <v>0</v>
      </c>
      <c r="O15" s="660">
        <f>O$6*'(建設)投入係数表'!O15</f>
        <v>0</v>
      </c>
      <c r="P15" s="660">
        <f>P$6*'(建設)投入係数表'!P15</f>
        <v>0</v>
      </c>
      <c r="Q15" s="660">
        <f>Q$6*'(建設)投入係数表'!Q15</f>
        <v>0</v>
      </c>
      <c r="R15" s="660">
        <f>R$6*'(建設)投入係数表'!R15</f>
        <v>0</v>
      </c>
      <c r="S15" s="660">
        <f>S$6*'(建設)投入係数表'!S15</f>
        <v>0</v>
      </c>
      <c r="T15" s="660">
        <f>T$6*'(建設)投入係数表'!T15</f>
        <v>0</v>
      </c>
      <c r="U15" s="660">
        <f>U$6*'(建設)投入係数表'!U15</f>
        <v>0</v>
      </c>
      <c r="V15" s="660">
        <f>V$6*'(建設)投入係数表'!V15</f>
        <v>0</v>
      </c>
      <c r="W15" s="660">
        <f>W$6*'(建設)投入係数表'!W15</f>
        <v>0</v>
      </c>
      <c r="X15" s="660">
        <f>X$6*'(建設)投入係数表'!X15</f>
        <v>0</v>
      </c>
      <c r="Y15" s="660">
        <f>Y$6*'(建設)投入係数表'!Y15</f>
        <v>0</v>
      </c>
      <c r="Z15" s="660">
        <f>Z$6*'(建設)投入係数表'!Z15</f>
        <v>0</v>
      </c>
      <c r="AA15" s="660">
        <f>AA$6*'(建設)投入係数表'!AA15</f>
        <v>0</v>
      </c>
      <c r="AB15" s="660">
        <f>AB$6*'(建設)投入係数表'!AB15</f>
        <v>0</v>
      </c>
      <c r="AC15" s="660">
        <f>AC$6*'(建設)投入係数表'!AC15</f>
        <v>0</v>
      </c>
      <c r="AD15" s="660">
        <f>AD$6*'(建設)投入係数表'!AD15</f>
        <v>0</v>
      </c>
      <c r="AE15" s="660">
        <f>AE$6*'(建設)投入係数表'!AE15</f>
        <v>0</v>
      </c>
      <c r="AF15" s="660">
        <f>AF$6*'(建設)投入係数表'!AF15</f>
        <v>0</v>
      </c>
      <c r="AG15" s="660">
        <f>AG$6*'(建設)投入係数表'!AG15</f>
        <v>0</v>
      </c>
      <c r="AH15" s="660">
        <f>AH$6*'(建設)投入係数表'!AH15</f>
        <v>0</v>
      </c>
      <c r="AI15" s="660">
        <f>AI$6*'(建設)投入係数表'!AI15</f>
        <v>0</v>
      </c>
      <c r="AJ15" s="660">
        <f>AJ$6*'(建設)投入係数表'!AJ15</f>
        <v>0</v>
      </c>
      <c r="AK15" s="660">
        <f>AK$6*'(建設)投入係数表'!AK15</f>
        <v>0</v>
      </c>
      <c r="AL15" s="660">
        <f>AL$6*'(建設)投入係数表'!AL15</f>
        <v>0</v>
      </c>
      <c r="AM15" s="660">
        <f>AM$6*'(建設)投入係数表'!AM15</f>
        <v>0</v>
      </c>
      <c r="AN15" s="660">
        <f>AN$6*'(建設)投入係数表'!AN15</f>
        <v>0</v>
      </c>
      <c r="AO15" s="660">
        <f>AO$6*'(建設)投入係数表'!AO15</f>
        <v>0</v>
      </c>
      <c r="AP15" s="660">
        <f>AP$6*'(建設)投入係数表'!AP15</f>
        <v>0</v>
      </c>
      <c r="AQ15" s="660">
        <f>AQ$6*'(建設)投入係数表'!AQ15</f>
        <v>0</v>
      </c>
      <c r="AR15" s="660">
        <f>AR$6*'(建設)投入係数表'!AR15</f>
        <v>0</v>
      </c>
      <c r="AS15" s="660">
        <f>AS$6*'(建設)投入係数表'!AS15</f>
        <v>0</v>
      </c>
      <c r="AT15" s="660">
        <f>AT$6*'(建設)投入係数表'!AT15</f>
        <v>0</v>
      </c>
      <c r="AU15" s="660">
        <f>AU$6*'(建設)投入係数表'!AU15</f>
        <v>0</v>
      </c>
      <c r="AV15" s="660">
        <f>AV$6*'(建設)投入係数表'!AV15</f>
        <v>0</v>
      </c>
      <c r="AW15" s="660">
        <f>AW$6*'(建設)投入係数表'!AW15</f>
        <v>0</v>
      </c>
      <c r="AX15" s="660">
        <f>AX$6*'(建設)投入係数表'!AX15</f>
        <v>0</v>
      </c>
      <c r="AY15" s="660">
        <f>AY$6*'(建設)投入係数表'!AY15</f>
        <v>0</v>
      </c>
      <c r="AZ15" s="660">
        <f>AZ$6*'(建設)投入係数表'!AZ15</f>
        <v>0</v>
      </c>
      <c r="BA15" s="660">
        <f>BA$6*'(建設)投入係数表'!BA15</f>
        <v>0</v>
      </c>
      <c r="BB15" s="660">
        <f>BB$6*'(建設)投入係数表'!BB15</f>
        <v>0</v>
      </c>
      <c r="BC15" s="660">
        <f>BC$6*'(建設)投入係数表'!BC15</f>
        <v>0</v>
      </c>
      <c r="BD15" s="660">
        <f>BD$6*'(建設)投入係数表'!BD15</f>
        <v>0</v>
      </c>
      <c r="BE15" s="660">
        <f>BE$6*'(建設)投入係数表'!BE15</f>
        <v>0</v>
      </c>
      <c r="BF15" s="660">
        <f>BF$6*'(建設)投入係数表'!BF15</f>
        <v>0</v>
      </c>
      <c r="BG15" s="660">
        <f>BG$6*'(建設)投入係数表'!BG15</f>
        <v>0</v>
      </c>
      <c r="BH15" s="660">
        <f>BH$6*'(建設)投入係数表'!BH15</f>
        <v>0</v>
      </c>
      <c r="BI15" s="660">
        <f>BI$6*'(建設)投入係数表'!BI15</f>
        <v>0</v>
      </c>
      <c r="BJ15" s="660">
        <f>BJ$6*'(建設)投入係数表'!BJ15</f>
        <v>0</v>
      </c>
      <c r="BK15" s="660">
        <f>BK$6*'(建設)投入係数表'!BK15</f>
        <v>0</v>
      </c>
      <c r="BL15" s="660">
        <f>BL$6*'(建設)投入係数表'!BL15</f>
        <v>0</v>
      </c>
      <c r="BM15" s="660">
        <f>BM$6*'(建設)投入係数表'!BM15</f>
        <v>0</v>
      </c>
      <c r="BN15" s="660">
        <f>BN$6*'(建設)投入係数表'!BN15</f>
        <v>0</v>
      </c>
      <c r="BO15" s="660">
        <f>BO$6*'(建設)投入係数表'!BO15</f>
        <v>0</v>
      </c>
      <c r="BP15" s="660">
        <f>BP$6*'(建設)投入係数表'!BP15</f>
        <v>0</v>
      </c>
      <c r="BQ15" s="660">
        <f>BQ$6*'(建設)投入係数表'!BQ15</f>
        <v>0</v>
      </c>
      <c r="BR15" s="660">
        <f>BR$6*'(建設)投入係数表'!BR15</f>
        <v>0</v>
      </c>
      <c r="BS15" s="660">
        <f>BS$6*'(建設)投入係数表'!BS15</f>
        <v>0</v>
      </c>
      <c r="BT15" s="660">
        <f>BT$6*'(建設)投入係数表'!BT15</f>
        <v>0</v>
      </c>
      <c r="BU15" s="660">
        <f>BU$6*'(建設)投入係数表'!BU15</f>
        <v>0</v>
      </c>
      <c r="BV15" s="661">
        <f>BV$6*'(建設)投入係数表'!BV15</f>
        <v>0</v>
      </c>
      <c r="BW15" s="662">
        <f t="shared" si="0"/>
        <v>0</v>
      </c>
      <c r="BX15" s="663">
        <f t="shared" si="1"/>
        <v>0</v>
      </c>
    </row>
    <row r="16" spans="1:76" ht="16" customHeight="1" x14ac:dyDescent="0.3">
      <c r="A16" s="504">
        <v>10</v>
      </c>
      <c r="B16" s="657">
        <v>113</v>
      </c>
      <c r="C16" s="658" t="s">
        <v>203</v>
      </c>
      <c r="D16" s="659">
        <f>D$6*'(建設)投入係数表'!D16</f>
        <v>7.3385153791685838</v>
      </c>
      <c r="E16" s="660">
        <f>E$6*'(建設)投入係数表'!E16</f>
        <v>0</v>
      </c>
      <c r="F16" s="660">
        <f>F$6*'(建設)投入係数表'!F16</f>
        <v>0</v>
      </c>
      <c r="G16" s="660">
        <f>G$6*'(建設)投入係数表'!G16</f>
        <v>0</v>
      </c>
      <c r="H16" s="660">
        <f>H$6*'(建設)投入係数表'!H16</f>
        <v>0</v>
      </c>
      <c r="I16" s="660">
        <f>I$6*'(建設)投入係数表'!I16</f>
        <v>0</v>
      </c>
      <c r="J16" s="660">
        <f>J$6*'(建設)投入係数表'!J16</f>
        <v>0</v>
      </c>
      <c r="K16" s="660">
        <f>K$6*'(建設)投入係数表'!K16</f>
        <v>0</v>
      </c>
      <c r="L16" s="660">
        <f>L$6*'(建設)投入係数表'!L16</f>
        <v>0</v>
      </c>
      <c r="M16" s="660">
        <f>M$6*'(建設)投入係数表'!M16</f>
        <v>0</v>
      </c>
      <c r="N16" s="660">
        <f>N$6*'(建設)投入係数表'!N16</f>
        <v>0</v>
      </c>
      <c r="O16" s="660">
        <f>O$6*'(建設)投入係数表'!O16</f>
        <v>0</v>
      </c>
      <c r="P16" s="660">
        <f>P$6*'(建設)投入係数表'!P16</f>
        <v>0</v>
      </c>
      <c r="Q16" s="660">
        <f>Q$6*'(建設)投入係数表'!Q16</f>
        <v>0</v>
      </c>
      <c r="R16" s="660">
        <f>R$6*'(建設)投入係数表'!R16</f>
        <v>0</v>
      </c>
      <c r="S16" s="660">
        <f>S$6*'(建設)投入係数表'!S16</f>
        <v>0</v>
      </c>
      <c r="T16" s="660">
        <f>T$6*'(建設)投入係数表'!T16</f>
        <v>0</v>
      </c>
      <c r="U16" s="660">
        <f>U$6*'(建設)投入係数表'!U16</f>
        <v>0</v>
      </c>
      <c r="V16" s="660">
        <f>V$6*'(建設)投入係数表'!V16</f>
        <v>0</v>
      </c>
      <c r="W16" s="660">
        <f>W$6*'(建設)投入係数表'!W16</f>
        <v>0</v>
      </c>
      <c r="X16" s="660">
        <f>X$6*'(建設)投入係数表'!X16</f>
        <v>0</v>
      </c>
      <c r="Y16" s="660">
        <f>Y$6*'(建設)投入係数表'!Y16</f>
        <v>0</v>
      </c>
      <c r="Z16" s="660">
        <f>Z$6*'(建設)投入係数表'!Z16</f>
        <v>0</v>
      </c>
      <c r="AA16" s="660">
        <f>AA$6*'(建設)投入係数表'!AA16</f>
        <v>0</v>
      </c>
      <c r="AB16" s="660">
        <f>AB$6*'(建設)投入係数表'!AB16</f>
        <v>0</v>
      </c>
      <c r="AC16" s="660">
        <f>AC$6*'(建設)投入係数表'!AC16</f>
        <v>0</v>
      </c>
      <c r="AD16" s="660">
        <f>AD$6*'(建設)投入係数表'!AD16</f>
        <v>0</v>
      </c>
      <c r="AE16" s="660">
        <f>AE$6*'(建設)投入係数表'!AE16</f>
        <v>0</v>
      </c>
      <c r="AF16" s="660">
        <f>AF$6*'(建設)投入係数表'!AF16</f>
        <v>0</v>
      </c>
      <c r="AG16" s="660">
        <f>AG$6*'(建設)投入係数表'!AG16</f>
        <v>12.520164240222913</v>
      </c>
      <c r="AH16" s="660">
        <f>AH$6*'(建設)投入係数表'!AH16</f>
        <v>6.8453189467984998</v>
      </c>
      <c r="AI16" s="660">
        <f>AI$6*'(建設)投入係数表'!AI16</f>
        <v>0</v>
      </c>
      <c r="AJ16" s="660">
        <f>AJ$6*'(建設)投入係数表'!AJ16</f>
        <v>0</v>
      </c>
      <c r="AK16" s="660">
        <f>AK$6*'(建設)投入係数表'!AK16</f>
        <v>0</v>
      </c>
      <c r="AL16" s="660">
        <f>AL$6*'(建設)投入係数表'!AL16</f>
        <v>0</v>
      </c>
      <c r="AM16" s="660">
        <f>AM$6*'(建設)投入係数表'!AM16</f>
        <v>0</v>
      </c>
      <c r="AN16" s="660">
        <f>AN$6*'(建設)投入係数表'!AN16</f>
        <v>0</v>
      </c>
      <c r="AO16" s="660">
        <f>AO$6*'(建設)投入係数表'!AO16</f>
        <v>0</v>
      </c>
      <c r="AP16" s="660">
        <f>AP$6*'(建設)投入係数表'!AP16</f>
        <v>0</v>
      </c>
      <c r="AQ16" s="660">
        <f>AQ$6*'(建設)投入係数表'!AQ16</f>
        <v>0</v>
      </c>
      <c r="AR16" s="660">
        <f>AR$6*'(建設)投入係数表'!AR16</f>
        <v>0</v>
      </c>
      <c r="AS16" s="660">
        <f>AS$6*'(建設)投入係数表'!AS16</f>
        <v>0</v>
      </c>
      <c r="AT16" s="660">
        <f>AT$6*'(建設)投入係数表'!AT16</f>
        <v>0</v>
      </c>
      <c r="AU16" s="660">
        <f>AU$6*'(建設)投入係数表'!AU16</f>
        <v>0</v>
      </c>
      <c r="AV16" s="660">
        <f>AV$6*'(建設)投入係数表'!AV16</f>
        <v>0</v>
      </c>
      <c r="AW16" s="660">
        <f>AW$6*'(建設)投入係数表'!AW16</f>
        <v>0</v>
      </c>
      <c r="AX16" s="660">
        <f>AX$6*'(建設)投入係数表'!AX16</f>
        <v>0</v>
      </c>
      <c r="AY16" s="660">
        <f>AY$6*'(建設)投入係数表'!AY16</f>
        <v>0</v>
      </c>
      <c r="AZ16" s="660">
        <f>AZ$6*'(建設)投入係数表'!AZ16</f>
        <v>0</v>
      </c>
      <c r="BA16" s="660">
        <f>BA$6*'(建設)投入係数表'!BA16</f>
        <v>0</v>
      </c>
      <c r="BB16" s="660">
        <f>BB$6*'(建設)投入係数表'!BB16</f>
        <v>0</v>
      </c>
      <c r="BC16" s="660">
        <f>BC$6*'(建設)投入係数表'!BC16</f>
        <v>0</v>
      </c>
      <c r="BD16" s="660">
        <f>BD$6*'(建設)投入係数表'!BD16</f>
        <v>0</v>
      </c>
      <c r="BE16" s="660">
        <f>BE$6*'(建設)投入係数表'!BE16</f>
        <v>0</v>
      </c>
      <c r="BF16" s="660">
        <f>BF$6*'(建設)投入係数表'!BF16</f>
        <v>0</v>
      </c>
      <c r="BG16" s="660">
        <f>BG$6*'(建設)投入係数表'!BG16</f>
        <v>0</v>
      </c>
      <c r="BH16" s="660">
        <f>BH$6*'(建設)投入係数表'!BH16</f>
        <v>0</v>
      </c>
      <c r="BI16" s="660">
        <f>BI$6*'(建設)投入係数表'!BI16</f>
        <v>0</v>
      </c>
      <c r="BJ16" s="660">
        <f>BJ$6*'(建設)投入係数表'!BJ16</f>
        <v>0</v>
      </c>
      <c r="BK16" s="660">
        <f>BK$6*'(建設)投入係数表'!BK16</f>
        <v>0</v>
      </c>
      <c r="BL16" s="660">
        <f>BL$6*'(建設)投入係数表'!BL16</f>
        <v>0</v>
      </c>
      <c r="BM16" s="660">
        <f>BM$6*'(建設)投入係数表'!BM16</f>
        <v>0</v>
      </c>
      <c r="BN16" s="660">
        <f>BN$6*'(建設)投入係数表'!BN16</f>
        <v>0</v>
      </c>
      <c r="BO16" s="660">
        <f>BO$6*'(建設)投入係数表'!BO16</f>
        <v>0</v>
      </c>
      <c r="BP16" s="660">
        <f>BP$6*'(建設)投入係数表'!BP16</f>
        <v>0</v>
      </c>
      <c r="BQ16" s="660">
        <f>BQ$6*'(建設)投入係数表'!BQ16</f>
        <v>0</v>
      </c>
      <c r="BR16" s="660">
        <f>BR$6*'(建設)投入係数表'!BR16</f>
        <v>0</v>
      </c>
      <c r="BS16" s="660">
        <f>BS$6*'(建設)投入係数表'!BS16</f>
        <v>0</v>
      </c>
      <c r="BT16" s="660">
        <f>BT$6*'(建設)投入係数表'!BT16</f>
        <v>0</v>
      </c>
      <c r="BU16" s="660">
        <f>BU$6*'(建設)投入係数表'!BU16</f>
        <v>0</v>
      </c>
      <c r="BV16" s="661">
        <f>BV$6*'(建設)投入係数表'!BV16</f>
        <v>0</v>
      </c>
      <c r="BW16" s="662">
        <f t="shared" si="0"/>
        <v>0</v>
      </c>
      <c r="BX16" s="663">
        <f t="shared" si="1"/>
        <v>0</v>
      </c>
    </row>
    <row r="17" spans="1:76" ht="16" customHeight="1" x14ac:dyDescent="0.3">
      <c r="A17" s="504">
        <v>11</v>
      </c>
      <c r="B17" s="657">
        <v>114</v>
      </c>
      <c r="C17" s="658" t="s">
        <v>204</v>
      </c>
      <c r="D17" s="659">
        <f>D$6*'(建設)投入係数表'!D17</f>
        <v>0</v>
      </c>
      <c r="E17" s="660">
        <f>E$6*'(建設)投入係数表'!E17</f>
        <v>0</v>
      </c>
      <c r="F17" s="660">
        <f>F$6*'(建設)投入係数表'!F17</f>
        <v>0</v>
      </c>
      <c r="G17" s="660">
        <f>G$6*'(建設)投入係数表'!G17</f>
        <v>0</v>
      </c>
      <c r="H17" s="660">
        <f>H$6*'(建設)投入係数表'!H17</f>
        <v>0</v>
      </c>
      <c r="I17" s="660">
        <f>I$6*'(建設)投入係数表'!I17</f>
        <v>0</v>
      </c>
      <c r="J17" s="660">
        <f>J$6*'(建設)投入係数表'!J17</f>
        <v>0</v>
      </c>
      <c r="K17" s="660">
        <f>K$6*'(建設)投入係数表'!K17</f>
        <v>0</v>
      </c>
      <c r="L17" s="660">
        <f>L$6*'(建設)投入係数表'!L17</f>
        <v>0</v>
      </c>
      <c r="M17" s="660">
        <f>M$6*'(建設)投入係数表'!M17</f>
        <v>0</v>
      </c>
      <c r="N17" s="660">
        <f>N$6*'(建設)投入係数表'!N17</f>
        <v>0</v>
      </c>
      <c r="O17" s="660">
        <f>O$6*'(建設)投入係数表'!O17</f>
        <v>0</v>
      </c>
      <c r="P17" s="660">
        <f>P$6*'(建設)投入係数表'!P17</f>
        <v>0</v>
      </c>
      <c r="Q17" s="660">
        <f>Q$6*'(建設)投入係数表'!Q17</f>
        <v>0</v>
      </c>
      <c r="R17" s="660">
        <f>R$6*'(建設)投入係数表'!R17</f>
        <v>0</v>
      </c>
      <c r="S17" s="660">
        <f>S$6*'(建設)投入係数表'!S17</f>
        <v>0</v>
      </c>
      <c r="T17" s="660">
        <f>T$6*'(建設)投入係数表'!T17</f>
        <v>0</v>
      </c>
      <c r="U17" s="660">
        <f>U$6*'(建設)投入係数表'!U17</f>
        <v>0</v>
      </c>
      <c r="V17" s="660">
        <f>V$6*'(建設)投入係数表'!V17</f>
        <v>0</v>
      </c>
      <c r="W17" s="660">
        <f>W$6*'(建設)投入係数表'!W17</f>
        <v>0</v>
      </c>
      <c r="X17" s="660">
        <f>X$6*'(建設)投入係数表'!X17</f>
        <v>0</v>
      </c>
      <c r="Y17" s="660">
        <f>Y$6*'(建設)投入係数表'!Y17</f>
        <v>0</v>
      </c>
      <c r="Z17" s="660">
        <f>Z$6*'(建設)投入係数表'!Z17</f>
        <v>0</v>
      </c>
      <c r="AA17" s="660">
        <f>AA$6*'(建設)投入係数表'!AA17</f>
        <v>0</v>
      </c>
      <c r="AB17" s="660">
        <f>AB$6*'(建設)投入係数表'!AB17</f>
        <v>0</v>
      </c>
      <c r="AC17" s="660">
        <f>AC$6*'(建設)投入係数表'!AC17</f>
        <v>0</v>
      </c>
      <c r="AD17" s="660">
        <f>AD$6*'(建設)投入係数表'!AD17</f>
        <v>0</v>
      </c>
      <c r="AE17" s="660">
        <f>AE$6*'(建設)投入係数表'!AE17</f>
        <v>0</v>
      </c>
      <c r="AF17" s="660">
        <f>AF$6*'(建設)投入係数表'!AF17</f>
        <v>0</v>
      </c>
      <c r="AG17" s="660">
        <f>AG$6*'(建設)投入係数表'!AG17</f>
        <v>0</v>
      </c>
      <c r="AH17" s="660">
        <f>AH$6*'(建設)投入係数表'!AH17</f>
        <v>0</v>
      </c>
      <c r="AI17" s="660">
        <f>AI$6*'(建設)投入係数表'!AI17</f>
        <v>0</v>
      </c>
      <c r="AJ17" s="660">
        <f>AJ$6*'(建設)投入係数表'!AJ17</f>
        <v>0</v>
      </c>
      <c r="AK17" s="660">
        <f>AK$6*'(建設)投入係数表'!AK17</f>
        <v>0</v>
      </c>
      <c r="AL17" s="660">
        <f>AL$6*'(建設)投入係数表'!AL17</f>
        <v>0</v>
      </c>
      <c r="AM17" s="660">
        <f>AM$6*'(建設)投入係数表'!AM17</f>
        <v>0</v>
      </c>
      <c r="AN17" s="660">
        <f>AN$6*'(建設)投入係数表'!AN17</f>
        <v>0</v>
      </c>
      <c r="AO17" s="660">
        <f>AO$6*'(建設)投入係数表'!AO17</f>
        <v>0</v>
      </c>
      <c r="AP17" s="660">
        <f>AP$6*'(建設)投入係数表'!AP17</f>
        <v>0</v>
      </c>
      <c r="AQ17" s="660">
        <f>AQ$6*'(建設)投入係数表'!AQ17</f>
        <v>0</v>
      </c>
      <c r="AR17" s="660">
        <f>AR$6*'(建設)投入係数表'!AR17</f>
        <v>0</v>
      </c>
      <c r="AS17" s="660">
        <f>AS$6*'(建設)投入係数表'!AS17</f>
        <v>0</v>
      </c>
      <c r="AT17" s="660">
        <f>AT$6*'(建設)投入係数表'!AT17</f>
        <v>0</v>
      </c>
      <c r="AU17" s="660">
        <f>AU$6*'(建設)投入係数表'!AU17</f>
        <v>0</v>
      </c>
      <c r="AV17" s="660">
        <f>AV$6*'(建設)投入係数表'!AV17</f>
        <v>0</v>
      </c>
      <c r="AW17" s="660">
        <f>AW$6*'(建設)投入係数表'!AW17</f>
        <v>0</v>
      </c>
      <c r="AX17" s="660">
        <f>AX$6*'(建設)投入係数表'!AX17</f>
        <v>0</v>
      </c>
      <c r="AY17" s="660">
        <f>AY$6*'(建設)投入係数表'!AY17</f>
        <v>0</v>
      </c>
      <c r="AZ17" s="660">
        <f>AZ$6*'(建設)投入係数表'!AZ17</f>
        <v>0</v>
      </c>
      <c r="BA17" s="660">
        <f>BA$6*'(建設)投入係数表'!BA17</f>
        <v>0</v>
      </c>
      <c r="BB17" s="660">
        <f>BB$6*'(建設)投入係数表'!BB17</f>
        <v>0</v>
      </c>
      <c r="BC17" s="660">
        <f>BC$6*'(建設)投入係数表'!BC17</f>
        <v>0</v>
      </c>
      <c r="BD17" s="660">
        <f>BD$6*'(建設)投入係数表'!BD17</f>
        <v>0</v>
      </c>
      <c r="BE17" s="660">
        <f>BE$6*'(建設)投入係数表'!BE17</f>
        <v>0</v>
      </c>
      <c r="BF17" s="660">
        <f>BF$6*'(建設)投入係数表'!BF17</f>
        <v>0</v>
      </c>
      <c r="BG17" s="660">
        <f>BG$6*'(建設)投入係数表'!BG17</f>
        <v>0</v>
      </c>
      <c r="BH17" s="660">
        <f>BH$6*'(建設)投入係数表'!BH17</f>
        <v>0</v>
      </c>
      <c r="BI17" s="660">
        <f>BI$6*'(建設)投入係数表'!BI17</f>
        <v>0</v>
      </c>
      <c r="BJ17" s="660">
        <f>BJ$6*'(建設)投入係数表'!BJ17</f>
        <v>0</v>
      </c>
      <c r="BK17" s="660">
        <f>BK$6*'(建設)投入係数表'!BK17</f>
        <v>0</v>
      </c>
      <c r="BL17" s="660">
        <f>BL$6*'(建設)投入係数表'!BL17</f>
        <v>0</v>
      </c>
      <c r="BM17" s="660">
        <f>BM$6*'(建設)投入係数表'!BM17</f>
        <v>0</v>
      </c>
      <c r="BN17" s="660">
        <f>BN$6*'(建設)投入係数表'!BN17</f>
        <v>0</v>
      </c>
      <c r="BO17" s="660">
        <f>BO$6*'(建設)投入係数表'!BO17</f>
        <v>0</v>
      </c>
      <c r="BP17" s="660">
        <f>BP$6*'(建設)投入係数表'!BP17</f>
        <v>0</v>
      </c>
      <c r="BQ17" s="660">
        <f>BQ$6*'(建設)投入係数表'!BQ17</f>
        <v>0</v>
      </c>
      <c r="BR17" s="660">
        <f>BR$6*'(建設)投入係数表'!BR17</f>
        <v>0</v>
      </c>
      <c r="BS17" s="660">
        <f>BS$6*'(建設)投入係数表'!BS17</f>
        <v>0</v>
      </c>
      <c r="BT17" s="660">
        <f>BT$6*'(建設)投入係数表'!BT17</f>
        <v>0</v>
      </c>
      <c r="BU17" s="660">
        <f>BU$6*'(建設)投入係数表'!BU17</f>
        <v>0</v>
      </c>
      <c r="BV17" s="661">
        <f>BV$6*'(建設)投入係数表'!BV17</f>
        <v>0</v>
      </c>
      <c r="BW17" s="662">
        <f t="shared" si="0"/>
        <v>0</v>
      </c>
      <c r="BX17" s="663">
        <f t="shared" si="1"/>
        <v>0</v>
      </c>
    </row>
    <row r="18" spans="1:76" ht="16" customHeight="1" x14ac:dyDescent="0.3">
      <c r="A18" s="504">
        <v>12</v>
      </c>
      <c r="B18" s="657">
        <v>151</v>
      </c>
      <c r="C18" s="658" t="s">
        <v>205</v>
      </c>
      <c r="D18" s="659">
        <f>D$6*'(建設)投入係数表'!D18</f>
        <v>199.89785541680595</v>
      </c>
      <c r="E18" s="660">
        <f>E$6*'(建設)投入係数表'!E18</f>
        <v>45.69363106935397</v>
      </c>
      <c r="F18" s="660">
        <f>F$6*'(建設)投入係数表'!F18</f>
        <v>0</v>
      </c>
      <c r="G18" s="660">
        <f>G$6*'(建設)投入係数表'!G18</f>
        <v>0</v>
      </c>
      <c r="H18" s="660">
        <f>H$6*'(建設)投入係数表'!H18</f>
        <v>0</v>
      </c>
      <c r="I18" s="660">
        <f>I$6*'(建設)投入係数表'!I18</f>
        <v>0</v>
      </c>
      <c r="J18" s="660">
        <f>J$6*'(建設)投入係数表'!J18</f>
        <v>0</v>
      </c>
      <c r="K18" s="660">
        <f>K$6*'(建設)投入係数表'!K18</f>
        <v>0</v>
      </c>
      <c r="L18" s="660">
        <f>L$6*'(建設)投入係数表'!L18</f>
        <v>0</v>
      </c>
      <c r="M18" s="660">
        <f>M$6*'(建設)投入係数表'!M18</f>
        <v>0</v>
      </c>
      <c r="N18" s="660">
        <f>N$6*'(建設)投入係数表'!N18</f>
        <v>0</v>
      </c>
      <c r="O18" s="660">
        <f>O$6*'(建設)投入係数表'!O18</f>
        <v>0</v>
      </c>
      <c r="P18" s="660">
        <f>P$6*'(建設)投入係数表'!P18</f>
        <v>0</v>
      </c>
      <c r="Q18" s="660">
        <f>Q$6*'(建設)投入係数表'!Q18</f>
        <v>0</v>
      </c>
      <c r="R18" s="660">
        <f>R$6*'(建設)投入係数表'!R18</f>
        <v>0</v>
      </c>
      <c r="S18" s="660">
        <f>S$6*'(建設)投入係数表'!S18</f>
        <v>45.768760732735956</v>
      </c>
      <c r="T18" s="660">
        <f>T$6*'(建設)投入係数表'!T18</f>
        <v>0</v>
      </c>
      <c r="U18" s="660">
        <f>U$6*'(建設)投入係数表'!U18</f>
        <v>0</v>
      </c>
      <c r="V18" s="660">
        <f>V$6*'(建設)投入係数表'!V18</f>
        <v>0</v>
      </c>
      <c r="W18" s="660">
        <f>W$6*'(建設)投入係数表'!W18</f>
        <v>45.949070977586324</v>
      </c>
      <c r="X18" s="660">
        <f>X$6*'(建設)投入係数表'!X18</f>
        <v>30.762556871931167</v>
      </c>
      <c r="Y18" s="660">
        <f>Y$6*'(建設)投入係数表'!Y18</f>
        <v>14.816983753095368</v>
      </c>
      <c r="Z18" s="660">
        <f>Z$6*'(建設)投入係数表'!Z18</f>
        <v>5.2344007022713086</v>
      </c>
      <c r="AA18" s="660">
        <f>AA$6*'(建設)投入係数表'!AA18</f>
        <v>1.0810686979181581</v>
      </c>
      <c r="AB18" s="660">
        <f>AB$6*'(建設)投入係数表'!AB18</f>
        <v>0</v>
      </c>
      <c r="AC18" s="660">
        <f>AC$6*'(建設)投入係数表'!AC18</f>
        <v>0</v>
      </c>
      <c r="AD18" s="660">
        <f>AD$6*'(建設)投入係数表'!AD18</f>
        <v>0</v>
      </c>
      <c r="AE18" s="660">
        <f>AE$6*'(建設)投入係数表'!AE18</f>
        <v>0</v>
      </c>
      <c r="AF18" s="660">
        <f>AF$6*'(建設)投入係数表'!AF18</f>
        <v>0</v>
      </c>
      <c r="AG18" s="660">
        <f>AG$6*'(建設)投入係数表'!AG18</f>
        <v>67.357946842228202</v>
      </c>
      <c r="AH18" s="660">
        <f>AH$6*'(建設)投入係数表'!AH18</f>
        <v>28.349745348798933</v>
      </c>
      <c r="AI18" s="660">
        <f>AI$6*'(建設)投入係数表'!AI18</f>
        <v>0</v>
      </c>
      <c r="AJ18" s="660">
        <f>AJ$6*'(建設)投入係数表'!AJ18</f>
        <v>0</v>
      </c>
      <c r="AK18" s="660">
        <f>AK$6*'(建設)投入係数表'!AK18</f>
        <v>0</v>
      </c>
      <c r="AL18" s="660">
        <f>AL$6*'(建設)投入係数表'!AL18</f>
        <v>0</v>
      </c>
      <c r="AM18" s="660">
        <f>AM$6*'(建設)投入係数表'!AM18</f>
        <v>0</v>
      </c>
      <c r="AN18" s="660">
        <f>AN$6*'(建設)投入係数表'!AN18</f>
        <v>0</v>
      </c>
      <c r="AO18" s="660">
        <f>AO$6*'(建設)投入係数表'!AO18</f>
        <v>0</v>
      </c>
      <c r="AP18" s="660">
        <f>AP$6*'(建設)投入係数表'!AP18</f>
        <v>0</v>
      </c>
      <c r="AQ18" s="660">
        <f>AQ$6*'(建設)投入係数表'!AQ18</f>
        <v>0</v>
      </c>
      <c r="AR18" s="660">
        <f>AR$6*'(建設)投入係数表'!AR18</f>
        <v>0</v>
      </c>
      <c r="AS18" s="660">
        <f>AS$6*'(建設)投入係数表'!AS18</f>
        <v>0</v>
      </c>
      <c r="AT18" s="660">
        <f>AT$6*'(建設)投入係数表'!AT18</f>
        <v>0</v>
      </c>
      <c r="AU18" s="660">
        <f>AU$6*'(建設)投入係数表'!AU18</f>
        <v>0</v>
      </c>
      <c r="AV18" s="660">
        <f>AV$6*'(建設)投入係数表'!AV18</f>
        <v>0</v>
      </c>
      <c r="AW18" s="660">
        <f>AW$6*'(建設)投入係数表'!AW18</f>
        <v>0</v>
      </c>
      <c r="AX18" s="660">
        <f>AX$6*'(建設)投入係数表'!AX18</f>
        <v>0</v>
      </c>
      <c r="AY18" s="660">
        <f>AY$6*'(建設)投入係数表'!AY18</f>
        <v>0</v>
      </c>
      <c r="AZ18" s="660">
        <f>AZ$6*'(建設)投入係数表'!AZ18</f>
        <v>0</v>
      </c>
      <c r="BA18" s="660">
        <f>BA$6*'(建設)投入係数表'!BA18</f>
        <v>0</v>
      </c>
      <c r="BB18" s="660">
        <f>BB$6*'(建設)投入係数表'!BB18</f>
        <v>0</v>
      </c>
      <c r="BC18" s="660">
        <f>BC$6*'(建設)投入係数表'!BC18</f>
        <v>26.244756998739007</v>
      </c>
      <c r="BD18" s="660">
        <f>BD$6*'(建設)投入係数表'!BD18</f>
        <v>0</v>
      </c>
      <c r="BE18" s="660">
        <f>BE$6*'(建設)投入係数表'!BE18</f>
        <v>0</v>
      </c>
      <c r="BF18" s="660">
        <f>BF$6*'(建設)投入係数表'!BF18</f>
        <v>0</v>
      </c>
      <c r="BG18" s="660">
        <f>BG$6*'(建設)投入係数表'!BG18</f>
        <v>0</v>
      </c>
      <c r="BH18" s="660">
        <f>BH$6*'(建設)投入係数表'!BH18</f>
        <v>0</v>
      </c>
      <c r="BI18" s="660">
        <f>BI$6*'(建設)投入係数表'!BI18</f>
        <v>0</v>
      </c>
      <c r="BJ18" s="660">
        <f>BJ$6*'(建設)投入係数表'!BJ18</f>
        <v>0</v>
      </c>
      <c r="BK18" s="660">
        <f>BK$6*'(建設)投入係数表'!BK18</f>
        <v>15.20129670064701</v>
      </c>
      <c r="BL18" s="660">
        <f>BL$6*'(建設)投入係数表'!BL18</f>
        <v>0</v>
      </c>
      <c r="BM18" s="660">
        <f>BM$6*'(建設)投入係数表'!BM18</f>
        <v>2.0293921098049243</v>
      </c>
      <c r="BN18" s="660">
        <f>BN$6*'(建設)投入係数表'!BN18</f>
        <v>0</v>
      </c>
      <c r="BO18" s="660">
        <f>BO$6*'(建設)投入係数表'!BO18</f>
        <v>0</v>
      </c>
      <c r="BP18" s="660">
        <f>BP$6*'(建設)投入係数表'!BP18</f>
        <v>25.420743431643402</v>
      </c>
      <c r="BQ18" s="660">
        <f>BQ$6*'(建設)投入係数表'!BQ18</f>
        <v>0</v>
      </c>
      <c r="BR18" s="660">
        <f>BR$6*'(建設)投入係数表'!BR18</f>
        <v>3.4577552390903352</v>
      </c>
      <c r="BS18" s="660">
        <f>BS$6*'(建設)投入係数表'!BS18</f>
        <v>9.9681004603407608</v>
      </c>
      <c r="BT18" s="660">
        <f>BT$6*'(建設)投入係数表'!BT18</f>
        <v>1.6825290974492577</v>
      </c>
      <c r="BU18" s="660">
        <f>BU$6*'(建設)投入係数表'!BU18</f>
        <v>0.977971504803268</v>
      </c>
      <c r="BV18" s="661">
        <f>BV$6*'(建設)投入係数表'!BV18</f>
        <v>14.041033135355935</v>
      </c>
      <c r="BW18" s="662">
        <f t="shared" si="0"/>
        <v>99.253088272707501</v>
      </c>
      <c r="BX18" s="663">
        <f t="shared" si="1"/>
        <v>3.9701235309082998E-4</v>
      </c>
    </row>
    <row r="19" spans="1:76" ht="16" customHeight="1" x14ac:dyDescent="0.3">
      <c r="A19" s="504">
        <v>13</v>
      </c>
      <c r="B19" s="657">
        <v>152</v>
      </c>
      <c r="C19" s="658" t="s">
        <v>282</v>
      </c>
      <c r="D19" s="659">
        <f>D$6*'(建設)投入係数表'!D19</f>
        <v>714.23497054746235</v>
      </c>
      <c r="E19" s="660">
        <f>E$6*'(建設)投入係数表'!E19</f>
        <v>399.67450977563959</v>
      </c>
      <c r="F19" s="660">
        <f>F$6*'(建設)投入係数表'!F19</f>
        <v>0</v>
      </c>
      <c r="G19" s="660">
        <f>G$6*'(建設)投入係数表'!G19</f>
        <v>0</v>
      </c>
      <c r="H19" s="660">
        <f>H$6*'(建設)投入係数表'!H19</f>
        <v>0</v>
      </c>
      <c r="I19" s="660">
        <f>I$6*'(建設)投入係数表'!I19</f>
        <v>0</v>
      </c>
      <c r="J19" s="660">
        <f>J$6*'(建設)投入係数表'!J19</f>
        <v>0</v>
      </c>
      <c r="K19" s="660">
        <f>K$6*'(建設)投入係数表'!K19</f>
        <v>0</v>
      </c>
      <c r="L19" s="660">
        <f>L$6*'(建設)投入係数表'!L19</f>
        <v>0</v>
      </c>
      <c r="M19" s="660">
        <f>M$6*'(建設)投入係数表'!M19</f>
        <v>0</v>
      </c>
      <c r="N19" s="660">
        <f>N$6*'(建設)投入係数表'!N19</f>
        <v>0</v>
      </c>
      <c r="O19" s="660">
        <f>O$6*'(建設)投入係数表'!O19</f>
        <v>0</v>
      </c>
      <c r="P19" s="660">
        <f>P$6*'(建設)投入係数表'!P19</f>
        <v>0</v>
      </c>
      <c r="Q19" s="660">
        <f>Q$6*'(建設)投入係数表'!Q19</f>
        <v>0</v>
      </c>
      <c r="R19" s="660">
        <f>R$6*'(建設)投入係数表'!R19</f>
        <v>0</v>
      </c>
      <c r="S19" s="660">
        <f>S$6*'(建設)投入係数表'!S19</f>
        <v>498.39785332655168</v>
      </c>
      <c r="T19" s="660">
        <f>T$6*'(建設)投入係数表'!T19</f>
        <v>0</v>
      </c>
      <c r="U19" s="660">
        <f>U$6*'(建設)投入係数表'!U19</f>
        <v>0</v>
      </c>
      <c r="V19" s="660">
        <f>V$6*'(建設)投入係数表'!V19</f>
        <v>0</v>
      </c>
      <c r="W19" s="660">
        <f>W$6*'(建設)投入係数表'!W19</f>
        <v>508.23516149733314</v>
      </c>
      <c r="X19" s="660">
        <f>X$6*'(建設)投入係数表'!X19</f>
        <v>140.86012883463218</v>
      </c>
      <c r="Y19" s="660">
        <f>Y$6*'(建設)投入係数表'!Y19</f>
        <v>184.85188379537357</v>
      </c>
      <c r="Z19" s="660">
        <f>Z$6*'(建設)投入係数表'!Z19</f>
        <v>23.470377342442315</v>
      </c>
      <c r="AA19" s="660">
        <f>AA$6*'(建設)投入係数表'!AA19</f>
        <v>8.9774061452993887</v>
      </c>
      <c r="AB19" s="660">
        <f>AB$6*'(建設)投入係数表'!AB19</f>
        <v>0</v>
      </c>
      <c r="AC19" s="660">
        <f>AC$6*'(建設)投入係数表'!AC19</f>
        <v>0</v>
      </c>
      <c r="AD19" s="660">
        <f>AD$6*'(建設)投入係数表'!AD19</f>
        <v>0</v>
      </c>
      <c r="AE19" s="660">
        <f>AE$6*'(建設)投入係数表'!AE19</f>
        <v>0</v>
      </c>
      <c r="AF19" s="660">
        <f>AF$6*'(建設)投入係数表'!AF19</f>
        <v>0</v>
      </c>
      <c r="AG19" s="660">
        <f>AG$6*'(建設)投入係数表'!AG19</f>
        <v>263.91647386116188</v>
      </c>
      <c r="AH19" s="660">
        <f>AH$6*'(建設)投入係数表'!AH19</f>
        <v>81.56421300274269</v>
      </c>
      <c r="AI19" s="660">
        <f>AI$6*'(建設)投入係数表'!AI19</f>
        <v>0</v>
      </c>
      <c r="AJ19" s="660">
        <f>AJ$6*'(建設)投入係数表'!AJ19</f>
        <v>0</v>
      </c>
      <c r="AK19" s="660">
        <f>AK$6*'(建設)投入係数表'!AK19</f>
        <v>0</v>
      </c>
      <c r="AL19" s="660">
        <f>AL$6*'(建設)投入係数表'!AL19</f>
        <v>0</v>
      </c>
      <c r="AM19" s="660">
        <f>AM$6*'(建設)投入係数表'!AM19</f>
        <v>0</v>
      </c>
      <c r="AN19" s="660">
        <f>AN$6*'(建設)投入係数表'!AN19</f>
        <v>0</v>
      </c>
      <c r="AO19" s="660">
        <f>AO$6*'(建設)投入係数表'!AO19</f>
        <v>0</v>
      </c>
      <c r="AP19" s="660">
        <f>AP$6*'(建設)投入係数表'!AP19</f>
        <v>0</v>
      </c>
      <c r="AQ19" s="660">
        <f>AQ$6*'(建設)投入係数表'!AQ19</f>
        <v>0</v>
      </c>
      <c r="AR19" s="660">
        <f>AR$6*'(建設)投入係数表'!AR19</f>
        <v>0</v>
      </c>
      <c r="AS19" s="660">
        <f>AS$6*'(建設)投入係数表'!AS19</f>
        <v>0</v>
      </c>
      <c r="AT19" s="660">
        <f>AT$6*'(建設)投入係数表'!AT19</f>
        <v>0</v>
      </c>
      <c r="AU19" s="660">
        <f>AU$6*'(建設)投入係数表'!AU19</f>
        <v>0</v>
      </c>
      <c r="AV19" s="660">
        <f>AV$6*'(建設)投入係数表'!AV19</f>
        <v>0</v>
      </c>
      <c r="AW19" s="660">
        <f>AW$6*'(建設)投入係数表'!AW19</f>
        <v>0</v>
      </c>
      <c r="AX19" s="660">
        <f>AX$6*'(建設)投入係数表'!AX19</f>
        <v>0</v>
      </c>
      <c r="AY19" s="660">
        <f>AY$6*'(建設)投入係数表'!AY19</f>
        <v>0</v>
      </c>
      <c r="AZ19" s="660">
        <f>AZ$6*'(建設)投入係数表'!AZ19</f>
        <v>0</v>
      </c>
      <c r="BA19" s="660">
        <f>BA$6*'(建設)投入係数表'!BA19</f>
        <v>0</v>
      </c>
      <c r="BB19" s="660">
        <f>BB$6*'(建設)投入係数表'!BB19</f>
        <v>0</v>
      </c>
      <c r="BC19" s="660">
        <f>BC$6*'(建設)投入係数表'!BC19</f>
        <v>71.182338190940087</v>
      </c>
      <c r="BD19" s="660">
        <f>BD$6*'(建設)投入係数表'!BD19</f>
        <v>0</v>
      </c>
      <c r="BE19" s="660">
        <f>BE$6*'(建設)投入係数表'!BE19</f>
        <v>0</v>
      </c>
      <c r="BF19" s="660">
        <f>BF$6*'(建設)投入係数表'!BF19</f>
        <v>0</v>
      </c>
      <c r="BG19" s="660">
        <f>BG$6*'(建設)投入係数表'!BG19</f>
        <v>0</v>
      </c>
      <c r="BH19" s="660">
        <f>BH$6*'(建設)投入係数表'!BH19</f>
        <v>0</v>
      </c>
      <c r="BI19" s="660">
        <f>BI$6*'(建設)投入係数表'!BI19</f>
        <v>0</v>
      </c>
      <c r="BJ19" s="660">
        <f>BJ$6*'(建設)投入係数表'!BJ19</f>
        <v>0</v>
      </c>
      <c r="BK19" s="660">
        <f>BK$6*'(建設)投入係数表'!BK19</f>
        <v>97.541653829151642</v>
      </c>
      <c r="BL19" s="660">
        <f>BL$6*'(建設)投入係数表'!BL19</f>
        <v>0</v>
      </c>
      <c r="BM19" s="660">
        <f>BM$6*'(建設)投入係数表'!BM19</f>
        <v>3.7668853545009209</v>
      </c>
      <c r="BN19" s="660">
        <f>BN$6*'(建設)投入係数表'!BN19</f>
        <v>0</v>
      </c>
      <c r="BO19" s="660">
        <f>BO$6*'(建設)投入係数表'!BO19</f>
        <v>0</v>
      </c>
      <c r="BP19" s="660">
        <f>BP$6*'(建設)投入係数表'!BP19</f>
        <v>188.09810154958987</v>
      </c>
      <c r="BQ19" s="660">
        <f>BQ$6*'(建設)投入係数表'!BQ19</f>
        <v>0</v>
      </c>
      <c r="BR19" s="660">
        <f>BR$6*'(建設)投入係数表'!BR19</f>
        <v>27.584673895324794</v>
      </c>
      <c r="BS19" s="660">
        <f>BS$6*'(建設)投入係数表'!BS19</f>
        <v>30.235101175060134</v>
      </c>
      <c r="BT19" s="660">
        <f>BT$6*'(建設)投入係数表'!BT19</f>
        <v>29.261816291180768</v>
      </c>
      <c r="BU19" s="660">
        <f>BU$6*'(建設)投入係数表'!BU19</f>
        <v>6.8393239011407347</v>
      </c>
      <c r="BV19" s="661">
        <f>BV$6*'(建設)投入係数表'!BV19</f>
        <v>103.3208098639399</v>
      </c>
      <c r="BW19" s="662">
        <f t="shared" si="0"/>
        <v>656.71006042804629</v>
      </c>
      <c r="BX19" s="663">
        <f t="shared" si="1"/>
        <v>2.6268402417121851E-3</v>
      </c>
    </row>
    <row r="20" spans="1:76" ht="16" customHeight="1" x14ac:dyDescent="0.3">
      <c r="A20" s="504">
        <v>14</v>
      </c>
      <c r="B20" s="657">
        <v>161</v>
      </c>
      <c r="C20" s="658" t="s">
        <v>284</v>
      </c>
      <c r="D20" s="659">
        <f>D$6*'(建設)投入係数表'!D20</f>
        <v>7465.7753036886888</v>
      </c>
      <c r="E20" s="660">
        <f>E$6*'(建設)投入係数表'!E20</f>
        <v>5421.3479391299634</v>
      </c>
      <c r="F20" s="660">
        <f>F$6*'(建設)投入係数表'!F20</f>
        <v>0</v>
      </c>
      <c r="G20" s="660">
        <f>G$6*'(建設)投入係数表'!G20</f>
        <v>0</v>
      </c>
      <c r="H20" s="660">
        <f>H$6*'(建設)投入係数表'!H20</f>
        <v>0</v>
      </c>
      <c r="I20" s="660">
        <f>I$6*'(建設)投入係数表'!I20</f>
        <v>0</v>
      </c>
      <c r="J20" s="660">
        <f>J$6*'(建設)投入係数表'!J20</f>
        <v>0</v>
      </c>
      <c r="K20" s="660">
        <f>K$6*'(建設)投入係数表'!K20</f>
        <v>0</v>
      </c>
      <c r="L20" s="660">
        <f>L$6*'(建設)投入係数表'!L20</f>
        <v>0</v>
      </c>
      <c r="M20" s="660">
        <f>M$6*'(建設)投入係数表'!M20</f>
        <v>0</v>
      </c>
      <c r="N20" s="660">
        <f>N$6*'(建設)投入係数表'!N20</f>
        <v>0</v>
      </c>
      <c r="O20" s="660">
        <f>O$6*'(建設)投入係数表'!O20</f>
        <v>0</v>
      </c>
      <c r="P20" s="660">
        <f>P$6*'(建設)投入係数表'!P20</f>
        <v>0</v>
      </c>
      <c r="Q20" s="660">
        <f>Q$6*'(建設)投入係数表'!Q20</f>
        <v>0</v>
      </c>
      <c r="R20" s="660">
        <f>R$6*'(建設)投入係数表'!R20</f>
        <v>0</v>
      </c>
      <c r="S20" s="660">
        <f>S$6*'(建設)投入係数表'!S20</f>
        <v>1595.0681419503467</v>
      </c>
      <c r="T20" s="660">
        <f>T$6*'(建設)投入係数表'!T20</f>
        <v>0</v>
      </c>
      <c r="U20" s="660">
        <f>U$6*'(建設)投入係数表'!U20</f>
        <v>0</v>
      </c>
      <c r="V20" s="660">
        <f>V$6*'(建設)投入係数表'!V20</f>
        <v>0</v>
      </c>
      <c r="W20" s="660">
        <f>W$6*'(建設)投入係数表'!W20</f>
        <v>1189.7559753080093</v>
      </c>
      <c r="X20" s="660">
        <f>X$6*'(建設)投入係数表'!X20</f>
        <v>280.91071669895041</v>
      </c>
      <c r="Y20" s="660">
        <f>Y$6*'(建設)投入係数表'!Y20</f>
        <v>400.77938757021201</v>
      </c>
      <c r="Z20" s="660">
        <f>Z$6*'(建設)投入係数表'!Z20</f>
        <v>71.286090502486672</v>
      </c>
      <c r="AA20" s="660">
        <f>AA$6*'(建設)投入係数表'!AA20</f>
        <v>54.008075370121134</v>
      </c>
      <c r="AB20" s="660">
        <f>AB$6*'(建設)投入係数表'!AB20</f>
        <v>0</v>
      </c>
      <c r="AC20" s="660">
        <f>AC$6*'(建設)投入係数表'!AC20</f>
        <v>0</v>
      </c>
      <c r="AD20" s="660">
        <f>AD$6*'(建設)投入係数表'!AD20</f>
        <v>0</v>
      </c>
      <c r="AE20" s="660">
        <f>AE$6*'(建設)投入係数表'!AE20</f>
        <v>0</v>
      </c>
      <c r="AF20" s="660">
        <f>AF$6*'(建設)投入係数表'!AF20</f>
        <v>0</v>
      </c>
      <c r="AG20" s="660">
        <f>AG$6*'(建設)投入係数表'!AG20</f>
        <v>324.47756841220797</v>
      </c>
      <c r="AH20" s="660">
        <f>AH$6*'(建設)投入係数表'!AH20</f>
        <v>71.160502106107884</v>
      </c>
      <c r="AI20" s="660">
        <f>AI$6*'(建設)投入係数表'!AI20</f>
        <v>0</v>
      </c>
      <c r="AJ20" s="660">
        <f>AJ$6*'(建設)投入係数表'!AJ20</f>
        <v>0</v>
      </c>
      <c r="AK20" s="660">
        <f>AK$6*'(建設)投入係数表'!AK20</f>
        <v>0</v>
      </c>
      <c r="AL20" s="660">
        <f>AL$6*'(建設)投入係数表'!AL20</f>
        <v>0</v>
      </c>
      <c r="AM20" s="660">
        <f>AM$6*'(建設)投入係数表'!AM20</f>
        <v>0</v>
      </c>
      <c r="AN20" s="660">
        <f>AN$6*'(建設)投入係数表'!AN20</f>
        <v>0</v>
      </c>
      <c r="AO20" s="660">
        <f>AO$6*'(建設)投入係数表'!AO20</f>
        <v>0</v>
      </c>
      <c r="AP20" s="660">
        <f>AP$6*'(建設)投入係数表'!AP20</f>
        <v>0</v>
      </c>
      <c r="AQ20" s="660">
        <f>AQ$6*'(建設)投入係数表'!AQ20</f>
        <v>0</v>
      </c>
      <c r="AR20" s="660">
        <f>AR$6*'(建設)投入係数表'!AR20</f>
        <v>0</v>
      </c>
      <c r="AS20" s="660">
        <f>AS$6*'(建設)投入係数表'!AS20</f>
        <v>0</v>
      </c>
      <c r="AT20" s="660">
        <f>AT$6*'(建設)投入係数表'!AT20</f>
        <v>0</v>
      </c>
      <c r="AU20" s="660">
        <f>AU$6*'(建設)投入係数表'!AU20</f>
        <v>0</v>
      </c>
      <c r="AV20" s="660">
        <f>AV$6*'(建設)投入係数表'!AV20</f>
        <v>0</v>
      </c>
      <c r="AW20" s="660">
        <f>AW$6*'(建設)投入係数表'!AW20</f>
        <v>0</v>
      </c>
      <c r="AX20" s="660">
        <f>AX$6*'(建設)投入係数表'!AX20</f>
        <v>0</v>
      </c>
      <c r="AY20" s="660">
        <f>AY$6*'(建設)投入係数表'!AY20</f>
        <v>0</v>
      </c>
      <c r="AZ20" s="660">
        <f>AZ$6*'(建設)投入係数表'!AZ20</f>
        <v>0</v>
      </c>
      <c r="BA20" s="660">
        <f>BA$6*'(建設)投入係数表'!BA20</f>
        <v>0</v>
      </c>
      <c r="BB20" s="660">
        <f>BB$6*'(建設)投入係数表'!BB20</f>
        <v>0</v>
      </c>
      <c r="BC20" s="660">
        <f>BC$6*'(建設)投入係数表'!BC20</f>
        <v>52.067751680639581</v>
      </c>
      <c r="BD20" s="660">
        <f>BD$6*'(建設)投入係数表'!BD20</f>
        <v>0</v>
      </c>
      <c r="BE20" s="660">
        <f>BE$6*'(建設)投入係数表'!BE20</f>
        <v>0</v>
      </c>
      <c r="BF20" s="660">
        <f>BF$6*'(建設)投入係数表'!BF20</f>
        <v>0</v>
      </c>
      <c r="BG20" s="660">
        <f>BG$6*'(建設)投入係数表'!BG20</f>
        <v>0</v>
      </c>
      <c r="BH20" s="660">
        <f>BH$6*'(建設)投入係数表'!BH20</f>
        <v>0</v>
      </c>
      <c r="BI20" s="660">
        <f>BI$6*'(建設)投入係数表'!BI20</f>
        <v>0</v>
      </c>
      <c r="BJ20" s="660">
        <f>BJ$6*'(建設)投入係数表'!BJ20</f>
        <v>0</v>
      </c>
      <c r="BK20" s="660">
        <f>BK$6*'(建設)投入係数表'!BK20</f>
        <v>2.8502431313713146</v>
      </c>
      <c r="BL20" s="660">
        <f>BL$6*'(建設)投入係数表'!BL20</f>
        <v>0</v>
      </c>
      <c r="BM20" s="660">
        <f>BM$6*'(建設)投入係数表'!BM20</f>
        <v>9.771662008170285</v>
      </c>
      <c r="BN20" s="660">
        <f>BN$6*'(建設)投入係数表'!BN20</f>
        <v>0</v>
      </c>
      <c r="BO20" s="660">
        <f>BO$6*'(建設)投入係数表'!BO20</f>
        <v>0</v>
      </c>
      <c r="BP20" s="660">
        <f>BP$6*'(建設)投入係数表'!BP20</f>
        <v>318.57878462451589</v>
      </c>
      <c r="BQ20" s="660">
        <f>BQ$6*'(建設)投入係数表'!BQ20</f>
        <v>0</v>
      </c>
      <c r="BR20" s="660">
        <f>BR$6*'(建設)投入係数表'!BR20</f>
        <v>25.079140408823879</v>
      </c>
      <c r="BS20" s="660">
        <f>BS$6*'(建設)投入係数表'!BS20</f>
        <v>26.089077089785661</v>
      </c>
      <c r="BT20" s="660">
        <f>BT$6*'(建設)投入係数表'!BT20</f>
        <v>17.7375055453988</v>
      </c>
      <c r="BU20" s="660">
        <f>BU$6*'(建設)投入係数表'!BU20</f>
        <v>6.4442493197301429</v>
      </c>
      <c r="BV20" s="661">
        <f>BV$6*'(建設)投入係数表'!BV20</f>
        <v>312.93774285417373</v>
      </c>
      <c r="BW20" s="662">
        <f t="shared" si="0"/>
        <v>1207.893890499224</v>
      </c>
      <c r="BX20" s="663">
        <f t="shared" si="1"/>
        <v>4.8315755619968955E-3</v>
      </c>
    </row>
    <row r="21" spans="1:76" ht="16" customHeight="1" x14ac:dyDescent="0.3">
      <c r="A21" s="504">
        <v>15</v>
      </c>
      <c r="B21" s="657">
        <v>162</v>
      </c>
      <c r="C21" s="658" t="s">
        <v>206</v>
      </c>
      <c r="D21" s="659">
        <f>D$6*'(建設)投入係数表'!D21</f>
        <v>1998.2667260417843</v>
      </c>
      <c r="E21" s="660">
        <f>E$6*'(建設)投入係数表'!E21</f>
        <v>923.04461888591277</v>
      </c>
      <c r="F21" s="660">
        <f>F$6*'(建設)投入係数表'!F21</f>
        <v>0</v>
      </c>
      <c r="G21" s="660">
        <f>G$6*'(建設)投入係数表'!G21</f>
        <v>0</v>
      </c>
      <c r="H21" s="660">
        <f>H$6*'(建設)投入係数表'!H21</f>
        <v>0</v>
      </c>
      <c r="I21" s="660">
        <f>I$6*'(建設)投入係数表'!I21</f>
        <v>0</v>
      </c>
      <c r="J21" s="660">
        <f>J$6*'(建設)投入係数表'!J21</f>
        <v>0</v>
      </c>
      <c r="K21" s="660">
        <f>K$6*'(建設)投入係数表'!K21</f>
        <v>0</v>
      </c>
      <c r="L21" s="660">
        <f>L$6*'(建設)投入係数表'!L21</f>
        <v>0</v>
      </c>
      <c r="M21" s="660">
        <f>M$6*'(建設)投入係数表'!M21</f>
        <v>0</v>
      </c>
      <c r="N21" s="660">
        <f>N$6*'(建設)投入係数表'!N21</f>
        <v>0</v>
      </c>
      <c r="O21" s="660">
        <f>O$6*'(建設)投入係数表'!O21</f>
        <v>0</v>
      </c>
      <c r="P21" s="660">
        <f>P$6*'(建設)投入係数表'!P21</f>
        <v>0</v>
      </c>
      <c r="Q21" s="660">
        <f>Q$6*'(建設)投入係数表'!Q21</f>
        <v>0</v>
      </c>
      <c r="R21" s="660">
        <f>R$6*'(建設)投入係数表'!R21</f>
        <v>0</v>
      </c>
      <c r="S21" s="660">
        <f>S$6*'(建設)投入係数表'!S21</f>
        <v>407.74377233847747</v>
      </c>
      <c r="T21" s="660">
        <f>T$6*'(建設)投入係数表'!T21</f>
        <v>0</v>
      </c>
      <c r="U21" s="660">
        <f>U$6*'(建設)投入係数表'!U21</f>
        <v>0</v>
      </c>
      <c r="V21" s="660">
        <f>V$6*'(建設)投入係数表'!V21</f>
        <v>0</v>
      </c>
      <c r="W21" s="660">
        <f>W$6*'(建設)投入係数表'!W21</f>
        <v>329.78504325966526</v>
      </c>
      <c r="X21" s="660">
        <f>X$6*'(建設)投入係数表'!X21</f>
        <v>101.59739177440424</v>
      </c>
      <c r="Y21" s="660">
        <f>Y$6*'(建設)投入係数表'!Y21</f>
        <v>110.52668961768437</v>
      </c>
      <c r="Z21" s="660">
        <f>Z$6*'(建設)投入係数表'!Z21</f>
        <v>12.894124897090613</v>
      </c>
      <c r="AA21" s="660">
        <f>AA$6*'(建設)投入係数表'!AA21</f>
        <v>8.7165888720254294</v>
      </c>
      <c r="AB21" s="660">
        <f>AB$6*'(建設)投入係数表'!AB21</f>
        <v>0</v>
      </c>
      <c r="AC21" s="660">
        <f>AC$6*'(建設)投入係数表'!AC21</f>
        <v>0</v>
      </c>
      <c r="AD21" s="660">
        <f>AD$6*'(建設)投入係数表'!AD21</f>
        <v>0</v>
      </c>
      <c r="AE21" s="660">
        <f>AE$6*'(建設)投入係数表'!AE21</f>
        <v>0</v>
      </c>
      <c r="AF21" s="660">
        <f>AF$6*'(建設)投入係数表'!AF21</f>
        <v>0</v>
      </c>
      <c r="AG21" s="660">
        <f>AG$6*'(建設)投入係数表'!AG21</f>
        <v>12.942870749941049</v>
      </c>
      <c r="AH21" s="660">
        <f>AH$6*'(建設)投入係数表'!AH21</f>
        <v>3.0191304893971953</v>
      </c>
      <c r="AI21" s="660">
        <f>AI$6*'(建設)投入係数表'!AI21</f>
        <v>0</v>
      </c>
      <c r="AJ21" s="660">
        <f>AJ$6*'(建設)投入係数表'!AJ21</f>
        <v>0</v>
      </c>
      <c r="AK21" s="660">
        <f>AK$6*'(建設)投入係数表'!AK21</f>
        <v>0</v>
      </c>
      <c r="AL21" s="660">
        <f>AL$6*'(建設)投入係数表'!AL21</f>
        <v>0</v>
      </c>
      <c r="AM21" s="660">
        <f>AM$6*'(建設)投入係数表'!AM21</f>
        <v>0</v>
      </c>
      <c r="AN21" s="660">
        <f>AN$6*'(建設)投入係数表'!AN21</f>
        <v>0</v>
      </c>
      <c r="AO21" s="660">
        <f>AO$6*'(建設)投入係数表'!AO21</f>
        <v>0</v>
      </c>
      <c r="AP21" s="660">
        <f>AP$6*'(建設)投入係数表'!AP21</f>
        <v>0</v>
      </c>
      <c r="AQ21" s="660">
        <f>AQ$6*'(建設)投入係数表'!AQ21</f>
        <v>0</v>
      </c>
      <c r="AR21" s="660">
        <f>AR$6*'(建設)投入係数表'!AR21</f>
        <v>0</v>
      </c>
      <c r="AS21" s="660">
        <f>AS$6*'(建設)投入係数表'!AS21</f>
        <v>0</v>
      </c>
      <c r="AT21" s="660">
        <f>AT$6*'(建設)投入係数表'!AT21</f>
        <v>0</v>
      </c>
      <c r="AU21" s="660">
        <f>AU$6*'(建設)投入係数表'!AU21</f>
        <v>0</v>
      </c>
      <c r="AV21" s="660">
        <f>AV$6*'(建設)投入係数表'!AV21</f>
        <v>0</v>
      </c>
      <c r="AW21" s="660">
        <f>AW$6*'(建設)投入係数表'!AW21</f>
        <v>0</v>
      </c>
      <c r="AX21" s="660">
        <f>AX$6*'(建設)投入係数表'!AX21</f>
        <v>0</v>
      </c>
      <c r="AY21" s="660">
        <f>AY$6*'(建設)投入係数表'!AY21</f>
        <v>0</v>
      </c>
      <c r="AZ21" s="660">
        <f>AZ$6*'(建設)投入係数表'!AZ21</f>
        <v>0</v>
      </c>
      <c r="BA21" s="660">
        <f>BA$6*'(建設)投入係数表'!BA21</f>
        <v>0</v>
      </c>
      <c r="BB21" s="660">
        <f>BB$6*'(建設)投入係数表'!BB21</f>
        <v>0</v>
      </c>
      <c r="BC21" s="660">
        <f>BC$6*'(建設)投入係数表'!BC21</f>
        <v>2.6181094762235091</v>
      </c>
      <c r="BD21" s="660">
        <f>BD$6*'(建設)投入係数表'!BD21</f>
        <v>0</v>
      </c>
      <c r="BE21" s="660">
        <f>BE$6*'(建設)投入係数表'!BE21</f>
        <v>0</v>
      </c>
      <c r="BF21" s="660">
        <f>BF$6*'(建設)投入係数表'!BF21</f>
        <v>0</v>
      </c>
      <c r="BG21" s="660">
        <f>BG$6*'(建設)投入係数表'!BG21</f>
        <v>0</v>
      </c>
      <c r="BH21" s="660">
        <f>BH$6*'(建設)投入係数表'!BH21</f>
        <v>0</v>
      </c>
      <c r="BI21" s="660">
        <f>BI$6*'(建設)投入係数表'!BI21</f>
        <v>0</v>
      </c>
      <c r="BJ21" s="660">
        <f>BJ$6*'(建設)投入係数表'!BJ21</f>
        <v>0</v>
      </c>
      <c r="BK21" s="660">
        <f>BK$6*'(建設)投入係数表'!BK21</f>
        <v>2.5335494501078348</v>
      </c>
      <c r="BL21" s="660">
        <f>BL$6*'(建設)投入係数表'!BL21</f>
        <v>0</v>
      </c>
      <c r="BM21" s="660">
        <f>BM$6*'(建設)投入係数表'!BM21</f>
        <v>6.2549756809055876E-2</v>
      </c>
      <c r="BN21" s="660">
        <f>BN$6*'(建設)投入係数表'!BN21</f>
        <v>0</v>
      </c>
      <c r="BO21" s="660">
        <f>BO$6*'(建設)投入係数表'!BO21</f>
        <v>0</v>
      </c>
      <c r="BP21" s="660">
        <f>BP$6*'(建設)投入係数表'!BP21</f>
        <v>12.165877211336047</v>
      </c>
      <c r="BQ21" s="660">
        <f>BQ$6*'(建設)投入係数表'!BQ21</f>
        <v>0</v>
      </c>
      <c r="BR21" s="660">
        <f>BR$6*'(建設)投入係数表'!BR21</f>
        <v>1.6306797513093838</v>
      </c>
      <c r="BS21" s="660">
        <f>BS$6*'(建設)投入係数表'!BS21</f>
        <v>3.3521045795836182</v>
      </c>
      <c r="BT21" s="660">
        <f>BT$6*'(建設)投入係数表'!BT21</f>
        <v>1.4899504658134994</v>
      </c>
      <c r="BU21" s="660">
        <f>BU$6*'(建設)投入係数表'!BU21</f>
        <v>0.31735499162490155</v>
      </c>
      <c r="BV21" s="661">
        <f>BV$6*'(建設)投入係数表'!BV21</f>
        <v>4.8501681947963897</v>
      </c>
      <c r="BW21" s="662">
        <f t="shared" si="0"/>
        <v>247.97115235124937</v>
      </c>
      <c r="BX21" s="663">
        <f t="shared" si="1"/>
        <v>9.9188460940499755E-4</v>
      </c>
    </row>
    <row r="22" spans="1:76" ht="16" customHeight="1" x14ac:dyDescent="0.3">
      <c r="A22" s="504">
        <v>16</v>
      </c>
      <c r="B22" s="657">
        <v>163</v>
      </c>
      <c r="C22" s="658" t="s">
        <v>207</v>
      </c>
      <c r="D22" s="659">
        <f>D$6*'(建設)投入係数表'!D22</f>
        <v>734.61055906807997</v>
      </c>
      <c r="E22" s="660">
        <f>E$6*'(建設)投入係数表'!E22</f>
        <v>448.82963414591364</v>
      </c>
      <c r="F22" s="660">
        <f>F$6*'(建設)投入係数表'!F22</f>
        <v>0</v>
      </c>
      <c r="G22" s="660">
        <f>G$6*'(建設)投入係数表'!G22</f>
        <v>0</v>
      </c>
      <c r="H22" s="660">
        <f>H$6*'(建設)投入係数表'!H22</f>
        <v>0</v>
      </c>
      <c r="I22" s="660">
        <f>I$6*'(建設)投入係数表'!I22</f>
        <v>0</v>
      </c>
      <c r="J22" s="660">
        <f>J$6*'(建設)投入係数表'!J22</f>
        <v>0</v>
      </c>
      <c r="K22" s="660">
        <f>K$6*'(建設)投入係数表'!K22</f>
        <v>0</v>
      </c>
      <c r="L22" s="660">
        <f>L$6*'(建設)投入係数表'!L22</f>
        <v>0</v>
      </c>
      <c r="M22" s="660">
        <f>M$6*'(建設)投入係数表'!M22</f>
        <v>0</v>
      </c>
      <c r="N22" s="660">
        <f>N$6*'(建設)投入係数表'!N22</f>
        <v>0</v>
      </c>
      <c r="O22" s="660">
        <f>O$6*'(建設)投入係数表'!O22</f>
        <v>0</v>
      </c>
      <c r="P22" s="660">
        <f>P$6*'(建設)投入係数表'!P22</f>
        <v>0</v>
      </c>
      <c r="Q22" s="660">
        <f>Q$6*'(建設)投入係数表'!Q22</f>
        <v>0</v>
      </c>
      <c r="R22" s="660">
        <f>R$6*'(建設)投入係数表'!R22</f>
        <v>0</v>
      </c>
      <c r="S22" s="660">
        <f>S$6*'(建設)投入係数表'!S22</f>
        <v>118.40065598189756</v>
      </c>
      <c r="T22" s="660">
        <f>T$6*'(建設)投入係数表'!T22</f>
        <v>0</v>
      </c>
      <c r="U22" s="660">
        <f>U$6*'(建設)投入係数表'!U22</f>
        <v>0</v>
      </c>
      <c r="V22" s="660">
        <f>V$6*'(建設)投入係数表'!V22</f>
        <v>0</v>
      </c>
      <c r="W22" s="660">
        <f>W$6*'(建設)投入係数表'!W22</f>
        <v>102.82109221189774</v>
      </c>
      <c r="X22" s="660">
        <f>X$6*'(建設)投入係数表'!X22</f>
        <v>12.952655525023649</v>
      </c>
      <c r="Y22" s="660">
        <f>Y$6*'(建設)投入係数表'!Y22</f>
        <v>27.791856012562661</v>
      </c>
      <c r="Z22" s="660">
        <f>Z$6*'(建設)投入係数表'!Z22</f>
        <v>2.6862760202272113</v>
      </c>
      <c r="AA22" s="660">
        <f>AA$6*'(建設)投入係数表'!AA22</f>
        <v>0.93743019959336782</v>
      </c>
      <c r="AB22" s="660">
        <f>AB$6*'(建設)投入係数表'!AB22</f>
        <v>0</v>
      </c>
      <c r="AC22" s="660">
        <f>AC$6*'(建設)投入係数表'!AC22</f>
        <v>0</v>
      </c>
      <c r="AD22" s="660">
        <f>AD$6*'(建設)投入係数表'!AD22</f>
        <v>0</v>
      </c>
      <c r="AE22" s="660">
        <f>AE$6*'(建設)投入係数表'!AE22</f>
        <v>0</v>
      </c>
      <c r="AF22" s="660">
        <f>AF$6*'(建設)投入係数表'!AF22</f>
        <v>0</v>
      </c>
      <c r="AG22" s="660">
        <f>AG$6*'(建設)投入係数表'!AG22</f>
        <v>0.14761179704442876</v>
      </c>
      <c r="AH22" s="660">
        <f>AH$6*'(建設)投入係数表'!AH22</f>
        <v>4.4021343709315118E-2</v>
      </c>
      <c r="AI22" s="660">
        <f>AI$6*'(建設)投入係数表'!AI22</f>
        <v>0</v>
      </c>
      <c r="AJ22" s="660">
        <f>AJ$6*'(建設)投入係数表'!AJ22</f>
        <v>0</v>
      </c>
      <c r="AK22" s="660">
        <f>AK$6*'(建設)投入係数表'!AK22</f>
        <v>0</v>
      </c>
      <c r="AL22" s="660">
        <f>AL$6*'(建設)投入係数表'!AL22</f>
        <v>0</v>
      </c>
      <c r="AM22" s="660">
        <f>AM$6*'(建設)投入係数表'!AM22</f>
        <v>0</v>
      </c>
      <c r="AN22" s="660">
        <f>AN$6*'(建設)投入係数表'!AN22</f>
        <v>0</v>
      </c>
      <c r="AO22" s="660">
        <f>AO$6*'(建設)投入係数表'!AO22</f>
        <v>0</v>
      </c>
      <c r="AP22" s="660">
        <f>AP$6*'(建設)投入係数表'!AP22</f>
        <v>0</v>
      </c>
      <c r="AQ22" s="660">
        <f>AQ$6*'(建設)投入係数表'!AQ22</f>
        <v>0</v>
      </c>
      <c r="AR22" s="660">
        <f>AR$6*'(建設)投入係数表'!AR22</f>
        <v>0</v>
      </c>
      <c r="AS22" s="660">
        <f>AS$6*'(建設)投入係数表'!AS22</f>
        <v>0</v>
      </c>
      <c r="AT22" s="660">
        <f>AT$6*'(建設)投入係数表'!AT22</f>
        <v>0</v>
      </c>
      <c r="AU22" s="660">
        <f>AU$6*'(建設)投入係数表'!AU22</f>
        <v>0</v>
      </c>
      <c r="AV22" s="660">
        <f>AV$6*'(建設)投入係数表'!AV22</f>
        <v>0</v>
      </c>
      <c r="AW22" s="660">
        <f>AW$6*'(建設)投入係数表'!AW22</f>
        <v>0</v>
      </c>
      <c r="AX22" s="660">
        <f>AX$6*'(建設)投入係数表'!AX22</f>
        <v>0</v>
      </c>
      <c r="AY22" s="660">
        <f>AY$6*'(建設)投入係数表'!AY22</f>
        <v>0</v>
      </c>
      <c r="AZ22" s="660">
        <f>AZ$6*'(建設)投入係数表'!AZ22</f>
        <v>0</v>
      </c>
      <c r="BA22" s="660">
        <f>BA$6*'(建設)投入係数表'!BA22</f>
        <v>0</v>
      </c>
      <c r="BB22" s="660">
        <f>BB$6*'(建設)投入係数表'!BB22</f>
        <v>0</v>
      </c>
      <c r="BC22" s="660">
        <f>BC$6*'(建設)投入係数表'!BC22</f>
        <v>7.9577795629893894E-2</v>
      </c>
      <c r="BD22" s="660">
        <f>BD$6*'(建設)投入係数表'!BD22</f>
        <v>0</v>
      </c>
      <c r="BE22" s="660">
        <f>BE$6*'(建設)投入係数表'!BE22</f>
        <v>0</v>
      </c>
      <c r="BF22" s="660">
        <f>BF$6*'(建設)投入係数表'!BF22</f>
        <v>0</v>
      </c>
      <c r="BG22" s="660">
        <f>BG$6*'(建設)投入係数表'!BG22</f>
        <v>0</v>
      </c>
      <c r="BH22" s="660">
        <f>BH$6*'(建設)投入係数表'!BH22</f>
        <v>0</v>
      </c>
      <c r="BI22" s="660">
        <f>BI$6*'(建設)投入係数表'!BI22</f>
        <v>0</v>
      </c>
      <c r="BJ22" s="660">
        <f>BJ$6*'(建設)投入係数表'!BJ22</f>
        <v>0</v>
      </c>
      <c r="BK22" s="660">
        <f>BK$6*'(建設)投入係数表'!BK22</f>
        <v>0</v>
      </c>
      <c r="BL22" s="660">
        <f>BL$6*'(建設)投入係数表'!BL22</f>
        <v>0</v>
      </c>
      <c r="BM22" s="660">
        <f>BM$6*'(建設)投入係数表'!BM22</f>
        <v>0</v>
      </c>
      <c r="BN22" s="660">
        <f>BN$6*'(建設)投入係数表'!BN22</f>
        <v>0</v>
      </c>
      <c r="BO22" s="660">
        <f>BO$6*'(建設)投入係数表'!BO22</f>
        <v>0</v>
      </c>
      <c r="BP22" s="660">
        <f>BP$6*'(建設)投入係数表'!BP22</f>
        <v>0.10999888979508179</v>
      </c>
      <c r="BQ22" s="660">
        <f>BQ$6*'(建設)投入係数表'!BQ22</f>
        <v>0</v>
      </c>
      <c r="BR22" s="660">
        <f>BR$6*'(建設)投入係数表'!BR22</f>
        <v>1.1902771907367765E-2</v>
      </c>
      <c r="BS22" s="660">
        <f>BS$6*'(建設)投入係数表'!BS22</f>
        <v>0.13231991761514281</v>
      </c>
      <c r="BT22" s="660">
        <f>BT$6*'(建設)投入係数表'!BT22</f>
        <v>0</v>
      </c>
      <c r="BU22" s="660">
        <f>BU$6*'(建設)投入係数表'!BU22</f>
        <v>0</v>
      </c>
      <c r="BV22" s="661">
        <f>BV$6*'(建設)投入係数表'!BV22</f>
        <v>0</v>
      </c>
      <c r="BW22" s="662">
        <f t="shared" si="0"/>
        <v>44.512440446929396</v>
      </c>
      <c r="BX22" s="663">
        <f t="shared" si="1"/>
        <v>1.780497617877176E-4</v>
      </c>
    </row>
    <row r="23" spans="1:76" ht="16" customHeight="1" x14ac:dyDescent="0.3">
      <c r="A23" s="504">
        <v>17</v>
      </c>
      <c r="B23" s="657">
        <v>164</v>
      </c>
      <c r="C23" s="658" t="s">
        <v>208</v>
      </c>
      <c r="D23" s="659">
        <f>D$6*'(建設)投入係数表'!D23</f>
        <v>44.526619036948929</v>
      </c>
      <c r="E23" s="660">
        <f>E$6*'(建設)投入係数表'!E23</f>
        <v>2.4153673218065004</v>
      </c>
      <c r="F23" s="660">
        <f>F$6*'(建設)投入係数表'!F23</f>
        <v>0</v>
      </c>
      <c r="G23" s="660">
        <f>G$6*'(建設)投入係数表'!G23</f>
        <v>0</v>
      </c>
      <c r="H23" s="660">
        <f>H$6*'(建設)投入係数表'!H23</f>
        <v>0</v>
      </c>
      <c r="I23" s="660">
        <f>I$6*'(建設)投入係数表'!I23</f>
        <v>0</v>
      </c>
      <c r="J23" s="660">
        <f>J$6*'(建設)投入係数表'!J23</f>
        <v>0</v>
      </c>
      <c r="K23" s="660">
        <f>K$6*'(建設)投入係数表'!K23</f>
        <v>0</v>
      </c>
      <c r="L23" s="660">
        <f>L$6*'(建設)投入係数表'!L23</f>
        <v>0</v>
      </c>
      <c r="M23" s="660">
        <f>M$6*'(建設)投入係数表'!M23</f>
        <v>0</v>
      </c>
      <c r="N23" s="660">
        <f>N$6*'(建設)投入係数表'!N23</f>
        <v>0</v>
      </c>
      <c r="O23" s="660">
        <f>O$6*'(建設)投入係数表'!O23</f>
        <v>0</v>
      </c>
      <c r="P23" s="660">
        <f>P$6*'(建設)投入係数表'!P23</f>
        <v>0</v>
      </c>
      <c r="Q23" s="660">
        <f>Q$6*'(建設)投入係数表'!Q23</f>
        <v>0</v>
      </c>
      <c r="R23" s="660">
        <f>R$6*'(建設)投入係数表'!R23</f>
        <v>0</v>
      </c>
      <c r="S23" s="660">
        <f>S$6*'(建設)投入係数表'!S23</f>
        <v>2.4278253119595421</v>
      </c>
      <c r="T23" s="660">
        <f>T$6*'(建設)投入係数表'!T23</f>
        <v>0</v>
      </c>
      <c r="U23" s="660">
        <f>U$6*'(建設)投入係数表'!U23</f>
        <v>0</v>
      </c>
      <c r="V23" s="660">
        <f>V$6*'(建設)投入係数表'!V23</f>
        <v>0</v>
      </c>
      <c r="W23" s="660">
        <f>W$6*'(建設)投入係数表'!W23</f>
        <v>2.3341429211427882</v>
      </c>
      <c r="X23" s="660">
        <f>X$6*'(建設)投入係数表'!X23</f>
        <v>0.80954097031397809</v>
      </c>
      <c r="Y23" s="660">
        <f>Y$6*'(建設)投入係数表'!Y23</f>
        <v>0.80091804070785766</v>
      </c>
      <c r="Z23" s="660">
        <f>Z$6*'(建設)投入係数表'!Z23</f>
        <v>0.15350148687012635</v>
      </c>
      <c r="AA23" s="660">
        <f>AA$6*'(建設)投入係数表'!AA23</f>
        <v>6.8039288680163804E-2</v>
      </c>
      <c r="AB23" s="660">
        <f>AB$6*'(建設)投入係数表'!AB23</f>
        <v>0</v>
      </c>
      <c r="AC23" s="660">
        <f>AC$6*'(建設)投入係数表'!AC23</f>
        <v>0</v>
      </c>
      <c r="AD23" s="660">
        <f>AD$6*'(建設)投入係数表'!AD23</f>
        <v>0</v>
      </c>
      <c r="AE23" s="660">
        <f>AE$6*'(建設)投入係数表'!AE23</f>
        <v>0</v>
      </c>
      <c r="AF23" s="660">
        <f>AF$6*'(建設)投入係数表'!AF23</f>
        <v>0</v>
      </c>
      <c r="AG23" s="660">
        <f>AG$6*'(建設)投入係数表'!AG23</f>
        <v>2.6838508553532505E-2</v>
      </c>
      <c r="AH23" s="660">
        <f>AH$6*'(建設)投入係数表'!AH23</f>
        <v>1.4673781236438371E-2</v>
      </c>
      <c r="AI23" s="660">
        <f>AI$6*'(建設)投入係数表'!AI23</f>
        <v>0</v>
      </c>
      <c r="AJ23" s="660">
        <f>AJ$6*'(建設)投入係数表'!AJ23</f>
        <v>0</v>
      </c>
      <c r="AK23" s="660">
        <f>AK$6*'(建設)投入係数表'!AK23</f>
        <v>0</v>
      </c>
      <c r="AL23" s="660">
        <f>AL$6*'(建設)投入係数表'!AL23</f>
        <v>0</v>
      </c>
      <c r="AM23" s="660">
        <f>AM$6*'(建設)投入係数表'!AM23</f>
        <v>0</v>
      </c>
      <c r="AN23" s="660">
        <f>AN$6*'(建設)投入係数表'!AN23</f>
        <v>0</v>
      </c>
      <c r="AO23" s="660">
        <f>AO$6*'(建設)投入係数表'!AO23</f>
        <v>0</v>
      </c>
      <c r="AP23" s="660">
        <f>AP$6*'(建設)投入係数表'!AP23</f>
        <v>0</v>
      </c>
      <c r="AQ23" s="660">
        <f>AQ$6*'(建設)投入係数表'!AQ23</f>
        <v>0</v>
      </c>
      <c r="AR23" s="660">
        <f>AR$6*'(建設)投入係数表'!AR23</f>
        <v>0</v>
      </c>
      <c r="AS23" s="660">
        <f>AS$6*'(建設)投入係数表'!AS23</f>
        <v>0</v>
      </c>
      <c r="AT23" s="660">
        <f>AT$6*'(建設)投入係数表'!AT23</f>
        <v>0</v>
      </c>
      <c r="AU23" s="660">
        <f>AU$6*'(建設)投入係数表'!AU23</f>
        <v>0</v>
      </c>
      <c r="AV23" s="660">
        <f>AV$6*'(建設)投入係数表'!AV23</f>
        <v>0</v>
      </c>
      <c r="AW23" s="660">
        <f>AW$6*'(建設)投入係数表'!AW23</f>
        <v>0</v>
      </c>
      <c r="AX23" s="660">
        <f>AX$6*'(建設)投入係数表'!AX23</f>
        <v>0</v>
      </c>
      <c r="AY23" s="660">
        <f>AY$6*'(建設)投入係数表'!AY23</f>
        <v>0</v>
      </c>
      <c r="AZ23" s="660">
        <f>AZ$6*'(建設)投入係数表'!AZ23</f>
        <v>0</v>
      </c>
      <c r="BA23" s="660">
        <f>BA$6*'(建設)投入係数表'!BA23</f>
        <v>0</v>
      </c>
      <c r="BB23" s="660">
        <f>BB$6*'(建設)投入係数表'!BB23</f>
        <v>0</v>
      </c>
      <c r="BC23" s="660">
        <f>BC$6*'(建設)投入係数表'!BC23</f>
        <v>0</v>
      </c>
      <c r="BD23" s="660">
        <f>BD$6*'(建設)投入係数表'!BD23</f>
        <v>0</v>
      </c>
      <c r="BE23" s="660">
        <f>BE$6*'(建設)投入係数表'!BE23</f>
        <v>0</v>
      </c>
      <c r="BF23" s="660">
        <f>BF$6*'(建設)投入係数表'!BF23</f>
        <v>0</v>
      </c>
      <c r="BG23" s="660">
        <f>BG$6*'(建設)投入係数表'!BG23</f>
        <v>0</v>
      </c>
      <c r="BH23" s="660">
        <f>BH$6*'(建設)投入係数表'!BH23</f>
        <v>0</v>
      </c>
      <c r="BI23" s="660">
        <f>BI$6*'(建設)投入係数表'!BI23</f>
        <v>0</v>
      </c>
      <c r="BJ23" s="660">
        <f>BJ$6*'(建設)投入係数表'!BJ23</f>
        <v>0</v>
      </c>
      <c r="BK23" s="660">
        <f>BK$6*'(建設)投入係数表'!BK23</f>
        <v>0</v>
      </c>
      <c r="BL23" s="660">
        <f>BL$6*'(建設)投入係数表'!BL23</f>
        <v>0</v>
      </c>
      <c r="BM23" s="660">
        <f>BM$6*'(建設)投入係数表'!BM23</f>
        <v>0</v>
      </c>
      <c r="BN23" s="660">
        <f>BN$6*'(建設)投入係数表'!BN23</f>
        <v>0</v>
      </c>
      <c r="BO23" s="660">
        <f>BO$6*'(建設)投入係数表'!BO23</f>
        <v>0</v>
      </c>
      <c r="BP23" s="660">
        <f>BP$6*'(建設)投入係数表'!BP23</f>
        <v>0</v>
      </c>
      <c r="BQ23" s="660">
        <f>BQ$6*'(建設)投入係数表'!BQ23</f>
        <v>0</v>
      </c>
      <c r="BR23" s="660">
        <f>BR$6*'(建設)投入係数表'!BR23</f>
        <v>0</v>
      </c>
      <c r="BS23" s="660">
        <f>BS$6*'(建設)投入係数表'!BS23</f>
        <v>0</v>
      </c>
      <c r="BT23" s="660">
        <f>BT$6*'(建設)投入係数表'!BT23</f>
        <v>0</v>
      </c>
      <c r="BU23" s="660">
        <f>BU$6*'(建設)投入係数表'!BU23</f>
        <v>0</v>
      </c>
      <c r="BV23" s="661">
        <f>BV$6*'(建設)投入係数表'!BV23</f>
        <v>0</v>
      </c>
      <c r="BW23" s="662">
        <f t="shared" si="0"/>
        <v>1.8319997865721258</v>
      </c>
      <c r="BX23" s="663">
        <f t="shared" si="1"/>
        <v>7.3279991462885029E-6</v>
      </c>
    </row>
    <row r="24" spans="1:76" ht="16" customHeight="1" x14ac:dyDescent="0.3">
      <c r="A24" s="504">
        <v>18</v>
      </c>
      <c r="B24" s="657">
        <v>191</v>
      </c>
      <c r="C24" s="658" t="s">
        <v>289</v>
      </c>
      <c r="D24" s="659">
        <f>D$6*'(建設)投入係数表'!D24</f>
        <v>127.56667918225689</v>
      </c>
      <c r="E24" s="660">
        <f>E$6*'(建設)投入係数表'!E24</f>
        <v>52.930135548726547</v>
      </c>
      <c r="F24" s="660">
        <f>F$6*'(建設)投入係数表'!F24</f>
        <v>0</v>
      </c>
      <c r="G24" s="660">
        <f>G$6*'(建設)投入係数表'!G24</f>
        <v>0</v>
      </c>
      <c r="H24" s="660">
        <f>H$6*'(建設)投入係数表'!H24</f>
        <v>0</v>
      </c>
      <c r="I24" s="660">
        <f>I$6*'(建設)投入係数表'!I24</f>
        <v>0</v>
      </c>
      <c r="J24" s="660">
        <f>J$6*'(建設)投入係数表'!J24</f>
        <v>0</v>
      </c>
      <c r="K24" s="660">
        <f>K$6*'(建設)投入係数表'!K24</f>
        <v>0</v>
      </c>
      <c r="L24" s="660">
        <f>L$6*'(建設)投入係数表'!L24</f>
        <v>0</v>
      </c>
      <c r="M24" s="660">
        <f>M$6*'(建設)投入係数表'!M24</f>
        <v>0</v>
      </c>
      <c r="N24" s="660">
        <f>N$6*'(建設)投入係数表'!N24</f>
        <v>0</v>
      </c>
      <c r="O24" s="660">
        <f>O$6*'(建設)投入係数表'!O24</f>
        <v>0</v>
      </c>
      <c r="P24" s="660">
        <f>P$6*'(建設)投入係数表'!P24</f>
        <v>0</v>
      </c>
      <c r="Q24" s="660">
        <f>Q$6*'(建設)投入係数表'!Q24</f>
        <v>0</v>
      </c>
      <c r="R24" s="660">
        <f>R$6*'(建設)投入係数表'!R24</f>
        <v>0</v>
      </c>
      <c r="S24" s="660">
        <f>S$6*'(建設)投入係数表'!S24</f>
        <v>70.433110060971842</v>
      </c>
      <c r="T24" s="660">
        <f>T$6*'(建設)投入係数表'!T24</f>
        <v>0</v>
      </c>
      <c r="U24" s="660">
        <f>U$6*'(建設)投入係数表'!U24</f>
        <v>0</v>
      </c>
      <c r="V24" s="660">
        <f>V$6*'(建設)投入係数表'!V24</f>
        <v>0</v>
      </c>
      <c r="W24" s="660">
        <f>W$6*'(建設)投入係数表'!W24</f>
        <v>73.909866868281824</v>
      </c>
      <c r="X24" s="660">
        <f>X$6*'(建設)投入係数表'!X24</f>
        <v>44.929523852425781</v>
      </c>
      <c r="Y24" s="660">
        <f>Y$6*'(建設)投入係数表'!Y24</f>
        <v>24.668275653802016</v>
      </c>
      <c r="Z24" s="660">
        <f>Z$6*'(建設)投入係数表'!Z24</f>
        <v>8.212329547551759</v>
      </c>
      <c r="AA24" s="660">
        <f>AA$6*'(建設)投入係数表'!AA24</f>
        <v>1.3645657340855073</v>
      </c>
      <c r="AB24" s="660">
        <f>AB$6*'(建設)投入係数表'!AB24</f>
        <v>0</v>
      </c>
      <c r="AC24" s="660">
        <f>AC$6*'(建設)投入係数表'!AC24</f>
        <v>0</v>
      </c>
      <c r="AD24" s="660">
        <f>AD$6*'(建設)投入係数表'!AD24</f>
        <v>0</v>
      </c>
      <c r="AE24" s="660">
        <f>AE$6*'(建設)投入係数表'!AE24</f>
        <v>0</v>
      </c>
      <c r="AF24" s="660">
        <f>AF$6*'(建設)投入係数表'!AF24</f>
        <v>0</v>
      </c>
      <c r="AG24" s="660">
        <f>AG$6*'(建設)投入係数表'!AG24</f>
        <v>49.369436484223044</v>
      </c>
      <c r="AH24" s="660">
        <f>AH$6*'(建設)投入係数表'!AH24</f>
        <v>18.562333264094541</v>
      </c>
      <c r="AI24" s="660">
        <f>AI$6*'(建設)投入係数表'!AI24</f>
        <v>0</v>
      </c>
      <c r="AJ24" s="660">
        <f>AJ$6*'(建設)投入係数表'!AJ24</f>
        <v>0</v>
      </c>
      <c r="AK24" s="660">
        <f>AK$6*'(建設)投入係数表'!AK24</f>
        <v>0</v>
      </c>
      <c r="AL24" s="660">
        <f>AL$6*'(建設)投入係数表'!AL24</f>
        <v>0</v>
      </c>
      <c r="AM24" s="660">
        <f>AM$6*'(建設)投入係数表'!AM24</f>
        <v>0</v>
      </c>
      <c r="AN24" s="660">
        <f>AN$6*'(建設)投入係数表'!AN24</f>
        <v>0</v>
      </c>
      <c r="AO24" s="660">
        <f>AO$6*'(建設)投入係数表'!AO24</f>
        <v>0</v>
      </c>
      <c r="AP24" s="660">
        <f>AP$6*'(建設)投入係数表'!AP24</f>
        <v>0</v>
      </c>
      <c r="AQ24" s="660">
        <f>AQ$6*'(建設)投入係数表'!AQ24</f>
        <v>0</v>
      </c>
      <c r="AR24" s="660">
        <f>AR$6*'(建設)投入係数表'!AR24</f>
        <v>0</v>
      </c>
      <c r="AS24" s="660">
        <f>AS$6*'(建設)投入係数表'!AS24</f>
        <v>0</v>
      </c>
      <c r="AT24" s="660">
        <f>AT$6*'(建設)投入係数表'!AT24</f>
        <v>0</v>
      </c>
      <c r="AU24" s="660">
        <f>AU$6*'(建設)投入係数表'!AU24</f>
        <v>0</v>
      </c>
      <c r="AV24" s="660">
        <f>AV$6*'(建設)投入係数表'!AV24</f>
        <v>0</v>
      </c>
      <c r="AW24" s="660">
        <f>AW$6*'(建設)投入係数表'!AW24</f>
        <v>0</v>
      </c>
      <c r="AX24" s="660">
        <f>AX$6*'(建設)投入係数表'!AX24</f>
        <v>0</v>
      </c>
      <c r="AY24" s="660">
        <f>AY$6*'(建設)投入係数表'!AY24</f>
        <v>0</v>
      </c>
      <c r="AZ24" s="660">
        <f>AZ$6*'(建設)投入係数表'!AZ24</f>
        <v>0</v>
      </c>
      <c r="BA24" s="660">
        <f>BA$6*'(建設)投入係数表'!BA24</f>
        <v>0</v>
      </c>
      <c r="BB24" s="660">
        <f>BB$6*'(建設)投入係数表'!BB24</f>
        <v>0</v>
      </c>
      <c r="BC24" s="660">
        <f>BC$6*'(建設)投入係数表'!BC24</f>
        <v>22.751291770586665</v>
      </c>
      <c r="BD24" s="660">
        <f>BD$6*'(建設)投入係数表'!BD24</f>
        <v>0</v>
      </c>
      <c r="BE24" s="660">
        <f>BE$6*'(建設)投入係数表'!BE24</f>
        <v>0</v>
      </c>
      <c r="BF24" s="660">
        <f>BF$6*'(建設)投入係数表'!BF24</f>
        <v>0</v>
      </c>
      <c r="BG24" s="660">
        <f>BG$6*'(建設)投入係数表'!BG24</f>
        <v>0</v>
      </c>
      <c r="BH24" s="660">
        <f>BH$6*'(建設)投入係数表'!BH24</f>
        <v>0</v>
      </c>
      <c r="BI24" s="660">
        <f>BI$6*'(建設)投入係数表'!BI24</f>
        <v>0</v>
      </c>
      <c r="BJ24" s="660">
        <f>BJ$6*'(建設)投入係数表'!BJ24</f>
        <v>0</v>
      </c>
      <c r="BK24" s="660">
        <f>BK$6*'(建設)投入係数表'!BK24</f>
        <v>11.084278844221778</v>
      </c>
      <c r="BL24" s="660">
        <f>BL$6*'(建設)投入係数表'!BL24</f>
        <v>0</v>
      </c>
      <c r="BM24" s="660">
        <f>BM$6*'(建設)投入係数表'!BM24</f>
        <v>1.3899945957567975E-2</v>
      </c>
      <c r="BN24" s="660">
        <f>BN$6*'(建設)投入係数表'!BN24</f>
        <v>0</v>
      </c>
      <c r="BO24" s="660">
        <f>BO$6*'(建設)投入係数表'!BO24</f>
        <v>0</v>
      </c>
      <c r="BP24" s="660">
        <f>BP$6*'(建設)投入係数表'!BP24</f>
        <v>25.277744874909793</v>
      </c>
      <c r="BQ24" s="660">
        <f>BQ$6*'(建設)投入係数表'!BQ24</f>
        <v>0</v>
      </c>
      <c r="BR24" s="660">
        <f>BR$6*'(建設)投入係数表'!BR24</f>
        <v>2.92808188921247</v>
      </c>
      <c r="BS24" s="660">
        <f>BS$6*'(建設)投入係数表'!BS24</f>
        <v>4.5650371577224282</v>
      </c>
      <c r="BT24" s="660">
        <f>BT$6*'(建設)投入係数表'!BT24</f>
        <v>4.1252370039870359</v>
      </c>
      <c r="BU24" s="660">
        <f>BU$6*'(建設)投入係数表'!BU24</f>
        <v>0.8808220175711553</v>
      </c>
      <c r="BV24" s="661">
        <f>BV$6*'(建設)投入係数表'!BV24</f>
        <v>13.348151964670736</v>
      </c>
      <c r="BW24" s="662">
        <f t="shared" si="0"/>
        <v>116.12020361120823</v>
      </c>
      <c r="BX24" s="663">
        <f t="shared" si="1"/>
        <v>4.6448081444483289E-4</v>
      </c>
    </row>
    <row r="25" spans="1:76" ht="16" customHeight="1" x14ac:dyDescent="0.3">
      <c r="A25" s="504">
        <v>19</v>
      </c>
      <c r="B25" s="657">
        <v>201</v>
      </c>
      <c r="C25" s="658" t="s">
        <v>209</v>
      </c>
      <c r="D25" s="659">
        <f>D$6*'(建設)投入係数表'!D25</f>
        <v>18.790689432833599</v>
      </c>
      <c r="E25" s="660">
        <f>E$6*'(建設)投入係数表'!E25</f>
        <v>0</v>
      </c>
      <c r="F25" s="660">
        <f>F$6*'(建設)投入係数表'!F25</f>
        <v>0</v>
      </c>
      <c r="G25" s="660">
        <f>G$6*'(建設)投入係数表'!G25</f>
        <v>0</v>
      </c>
      <c r="H25" s="660">
        <f>H$6*'(建設)投入係数表'!H25</f>
        <v>0</v>
      </c>
      <c r="I25" s="660">
        <f>I$6*'(建設)投入係数表'!I25</f>
        <v>0</v>
      </c>
      <c r="J25" s="660">
        <f>J$6*'(建設)投入係数表'!J25</f>
        <v>0</v>
      </c>
      <c r="K25" s="660">
        <f>K$6*'(建設)投入係数表'!K25</f>
        <v>0</v>
      </c>
      <c r="L25" s="660">
        <f>L$6*'(建設)投入係数表'!L25</f>
        <v>0</v>
      </c>
      <c r="M25" s="660">
        <f>M$6*'(建設)投入係数表'!M25</f>
        <v>0</v>
      </c>
      <c r="N25" s="660">
        <f>N$6*'(建設)投入係数表'!N25</f>
        <v>0</v>
      </c>
      <c r="O25" s="660">
        <f>O$6*'(建設)投入係数表'!O25</f>
        <v>0</v>
      </c>
      <c r="P25" s="660">
        <f>P$6*'(建設)投入係数表'!P25</f>
        <v>0</v>
      </c>
      <c r="Q25" s="660">
        <f>Q$6*'(建設)投入係数表'!Q25</f>
        <v>0</v>
      </c>
      <c r="R25" s="660">
        <f>R$6*'(建設)投入係数表'!R25</f>
        <v>0</v>
      </c>
      <c r="S25" s="660">
        <f>S$6*'(建設)投入係数表'!S25</f>
        <v>0</v>
      </c>
      <c r="T25" s="660">
        <f>T$6*'(建設)投入係数表'!T25</f>
        <v>0</v>
      </c>
      <c r="U25" s="660">
        <f>U$6*'(建設)投入係数表'!U25</f>
        <v>0</v>
      </c>
      <c r="V25" s="660">
        <f>V$6*'(建設)投入係数表'!V25</f>
        <v>0</v>
      </c>
      <c r="W25" s="660">
        <f>W$6*'(建設)投入係数表'!W25</f>
        <v>0</v>
      </c>
      <c r="X25" s="660">
        <f>X$6*'(建設)投入係数表'!X25</f>
        <v>0</v>
      </c>
      <c r="Y25" s="660">
        <f>Y$6*'(建設)投入係数表'!Y25</f>
        <v>0</v>
      </c>
      <c r="Z25" s="660">
        <f>Z$6*'(建設)投入係数表'!Z25</f>
        <v>0</v>
      </c>
      <c r="AA25" s="660">
        <f>AA$6*'(建設)投入係数表'!AA25</f>
        <v>0</v>
      </c>
      <c r="AB25" s="660">
        <f>AB$6*'(建設)投入係数表'!AB25</f>
        <v>0</v>
      </c>
      <c r="AC25" s="660">
        <f>AC$6*'(建設)投入係数表'!AC25</f>
        <v>0</v>
      </c>
      <c r="AD25" s="660">
        <f>AD$6*'(建設)投入係数表'!AD25</f>
        <v>0</v>
      </c>
      <c r="AE25" s="660">
        <f>AE$6*'(建設)投入係数表'!AE25</f>
        <v>0</v>
      </c>
      <c r="AF25" s="660">
        <f>AF$6*'(建設)投入係数表'!AF25</f>
        <v>0</v>
      </c>
      <c r="AG25" s="660">
        <f>AG$6*'(建設)投入係数表'!AG25</f>
        <v>32.058598467194578</v>
      </c>
      <c r="AH25" s="660">
        <f>AH$6*'(建設)投入係数表'!AH25</f>
        <v>10.781560763473093</v>
      </c>
      <c r="AI25" s="660">
        <f>AI$6*'(建設)投入係数表'!AI25</f>
        <v>0</v>
      </c>
      <c r="AJ25" s="660">
        <f>AJ$6*'(建設)投入係数表'!AJ25</f>
        <v>0</v>
      </c>
      <c r="AK25" s="660">
        <f>AK$6*'(建設)投入係数表'!AK25</f>
        <v>0</v>
      </c>
      <c r="AL25" s="660">
        <f>AL$6*'(建設)投入係数表'!AL25</f>
        <v>0</v>
      </c>
      <c r="AM25" s="660">
        <f>AM$6*'(建設)投入係数表'!AM25</f>
        <v>0</v>
      </c>
      <c r="AN25" s="660">
        <f>AN$6*'(建設)投入係数表'!AN25</f>
        <v>0</v>
      </c>
      <c r="AO25" s="660">
        <f>AO$6*'(建設)投入係数表'!AO25</f>
        <v>0</v>
      </c>
      <c r="AP25" s="660">
        <f>AP$6*'(建設)投入係数表'!AP25</f>
        <v>0</v>
      </c>
      <c r="AQ25" s="660">
        <f>AQ$6*'(建設)投入係数表'!AQ25</f>
        <v>0</v>
      </c>
      <c r="AR25" s="660">
        <f>AR$6*'(建設)投入係数表'!AR25</f>
        <v>0</v>
      </c>
      <c r="AS25" s="660">
        <f>AS$6*'(建設)投入係数表'!AS25</f>
        <v>0</v>
      </c>
      <c r="AT25" s="660">
        <f>AT$6*'(建設)投入係数表'!AT25</f>
        <v>0</v>
      </c>
      <c r="AU25" s="660">
        <f>AU$6*'(建設)投入係数表'!AU25</f>
        <v>0</v>
      </c>
      <c r="AV25" s="660">
        <f>AV$6*'(建設)投入係数表'!AV25</f>
        <v>0</v>
      </c>
      <c r="AW25" s="660">
        <f>AW$6*'(建設)投入係数表'!AW25</f>
        <v>0</v>
      </c>
      <c r="AX25" s="660">
        <f>AX$6*'(建設)投入係数表'!AX25</f>
        <v>0</v>
      </c>
      <c r="AY25" s="660">
        <f>AY$6*'(建設)投入係数表'!AY25</f>
        <v>0</v>
      </c>
      <c r="AZ25" s="660">
        <f>AZ$6*'(建設)投入係数表'!AZ25</f>
        <v>0</v>
      </c>
      <c r="BA25" s="660">
        <f>BA$6*'(建設)投入係数表'!BA25</f>
        <v>0</v>
      </c>
      <c r="BB25" s="660">
        <f>BB$6*'(建設)投入係数表'!BB25</f>
        <v>0</v>
      </c>
      <c r="BC25" s="660">
        <f>BC$6*'(建設)投入係数表'!BC25</f>
        <v>8.7376419601623496</v>
      </c>
      <c r="BD25" s="660">
        <f>BD$6*'(建設)投入係数表'!BD25</f>
        <v>0</v>
      </c>
      <c r="BE25" s="660">
        <f>BE$6*'(建設)投入係数表'!BE25</f>
        <v>0</v>
      </c>
      <c r="BF25" s="660">
        <f>BF$6*'(建設)投入係数表'!BF25</f>
        <v>0</v>
      </c>
      <c r="BG25" s="660">
        <f>BG$6*'(建設)投入係数表'!BG25</f>
        <v>0</v>
      </c>
      <c r="BH25" s="660">
        <f>BH$6*'(建設)投入係数表'!BH25</f>
        <v>0</v>
      </c>
      <c r="BI25" s="660">
        <f>BI$6*'(建設)投入係数表'!BI25</f>
        <v>0</v>
      </c>
      <c r="BJ25" s="660">
        <f>BJ$6*'(建設)投入係数表'!BJ25</f>
        <v>0</v>
      </c>
      <c r="BK25" s="660">
        <f>BK$6*'(建設)投入係数表'!BK25</f>
        <v>4.4337115376887111</v>
      </c>
      <c r="BL25" s="660">
        <f>BL$6*'(建設)投入係数表'!BL25</f>
        <v>0</v>
      </c>
      <c r="BM25" s="660">
        <f>BM$6*'(建設)投入係数表'!BM25</f>
        <v>0.70194727085718267</v>
      </c>
      <c r="BN25" s="660">
        <f>BN$6*'(建設)投入係数表'!BN25</f>
        <v>0</v>
      </c>
      <c r="BO25" s="660">
        <f>BO$6*'(建設)投入係数表'!BO25</f>
        <v>0</v>
      </c>
      <c r="BP25" s="660">
        <f>BP$6*'(建設)投入係数表'!BP25</f>
        <v>20.228795833315541</v>
      </c>
      <c r="BQ25" s="660">
        <f>BQ$6*'(建設)投入係数表'!BQ25</f>
        <v>0</v>
      </c>
      <c r="BR25" s="660">
        <f>BR$6*'(建設)投入係数表'!BR25</f>
        <v>0.92841620877468567</v>
      </c>
      <c r="BS25" s="660">
        <f>BS$6*'(建設)投入係数表'!BS25</f>
        <v>2.1832786406498568</v>
      </c>
      <c r="BT25" s="660">
        <f>BT$6*'(建設)投入係数表'!BT25</f>
        <v>3.6488582836248966</v>
      </c>
      <c r="BU25" s="660">
        <f>BU$6*'(建設)投入係数表'!BU25</f>
        <v>0.11657938467853525</v>
      </c>
      <c r="BV25" s="661">
        <f>BV$6*'(建設)投入係数表'!BV25</f>
        <v>8.640635775603652</v>
      </c>
      <c r="BW25" s="662">
        <f t="shared" si="0"/>
        <v>20.653427101877519</v>
      </c>
      <c r="BX25" s="663">
        <f t="shared" si="1"/>
        <v>8.2613708407510079E-5</v>
      </c>
    </row>
    <row r="26" spans="1:76" ht="16" customHeight="1" x14ac:dyDescent="0.3">
      <c r="A26" s="504">
        <v>20</v>
      </c>
      <c r="B26" s="657">
        <v>202</v>
      </c>
      <c r="C26" s="658" t="s">
        <v>292</v>
      </c>
      <c r="D26" s="659">
        <f>D$6*'(建設)投入係数表'!D26</f>
        <v>100.40316057351228</v>
      </c>
      <c r="E26" s="660">
        <f>E$6*'(建設)投入係数表'!E26</f>
        <v>15.352778513045557</v>
      </c>
      <c r="F26" s="660">
        <f>F$6*'(建設)投入係数表'!F26</f>
        <v>0</v>
      </c>
      <c r="G26" s="660">
        <f>G$6*'(建設)投入係数表'!G26</f>
        <v>0</v>
      </c>
      <c r="H26" s="660">
        <f>H$6*'(建設)投入係数表'!H26</f>
        <v>0</v>
      </c>
      <c r="I26" s="660">
        <f>I$6*'(建設)投入係数表'!I26</f>
        <v>0</v>
      </c>
      <c r="J26" s="660">
        <f>J$6*'(建設)投入係数表'!J26</f>
        <v>0</v>
      </c>
      <c r="K26" s="660">
        <f>K$6*'(建設)投入係数表'!K26</f>
        <v>0</v>
      </c>
      <c r="L26" s="660">
        <f>L$6*'(建設)投入係数表'!L26</f>
        <v>0</v>
      </c>
      <c r="M26" s="660">
        <f>M$6*'(建設)投入係数表'!M26</f>
        <v>0</v>
      </c>
      <c r="N26" s="660">
        <f>N$6*'(建設)投入係数表'!N26</f>
        <v>0</v>
      </c>
      <c r="O26" s="660">
        <f>O$6*'(建設)投入係数表'!O26</f>
        <v>0</v>
      </c>
      <c r="P26" s="660">
        <f>P$6*'(建設)投入係数表'!P26</f>
        <v>0</v>
      </c>
      <c r="Q26" s="660">
        <f>Q$6*'(建設)投入係数表'!Q26</f>
        <v>0</v>
      </c>
      <c r="R26" s="660">
        <f>R$6*'(建設)投入係数表'!R26</f>
        <v>0</v>
      </c>
      <c r="S26" s="660">
        <f>S$6*'(建設)投入係数表'!S26</f>
        <v>17.786601611606567</v>
      </c>
      <c r="T26" s="660">
        <f>T$6*'(建設)投入係数表'!T26</f>
        <v>0</v>
      </c>
      <c r="U26" s="660">
        <f>U$6*'(建設)投入係数表'!U26</f>
        <v>0</v>
      </c>
      <c r="V26" s="660">
        <f>V$6*'(建設)投入係数表'!V26</f>
        <v>0</v>
      </c>
      <c r="W26" s="660">
        <f>W$6*'(建設)投入係数表'!W26</f>
        <v>18.344686131735987</v>
      </c>
      <c r="X26" s="660">
        <f>X$6*'(建設)投入係数表'!X26</f>
        <v>14.571737465651607</v>
      </c>
      <c r="Y26" s="660">
        <f>Y$6*'(建設)投入係数表'!Y26</f>
        <v>4.885600048317932</v>
      </c>
      <c r="Z26" s="660">
        <f>Z$6*'(建設)投入係数表'!Z26</f>
        <v>2.7476766149752616</v>
      </c>
      <c r="AA26" s="660">
        <f>AA$6*'(建設)投入係数表'!AA26</f>
        <v>0.45737521834998995</v>
      </c>
      <c r="AB26" s="660">
        <f>AB$6*'(建設)投入係数表'!AB26</f>
        <v>0</v>
      </c>
      <c r="AC26" s="660">
        <f>AC$6*'(建設)投入係数表'!AC26</f>
        <v>0</v>
      </c>
      <c r="AD26" s="660">
        <f>AD$6*'(建設)投入係数表'!AD26</f>
        <v>0</v>
      </c>
      <c r="AE26" s="660">
        <f>AE$6*'(建設)投入係数表'!AE26</f>
        <v>0</v>
      </c>
      <c r="AF26" s="660">
        <f>AF$6*'(建設)投入係数表'!AF26</f>
        <v>0</v>
      </c>
      <c r="AG26" s="660">
        <f>AG$6*'(建設)投入係数表'!AG26</f>
        <v>112.90960548471125</v>
      </c>
      <c r="AH26" s="660">
        <f>AH$6*'(建設)投入係数表'!AH26</f>
        <v>34.428359225993532</v>
      </c>
      <c r="AI26" s="660">
        <f>AI$6*'(建設)投入係数表'!AI26</f>
        <v>0</v>
      </c>
      <c r="AJ26" s="660">
        <f>AJ$6*'(建設)投入係数表'!AJ26</f>
        <v>0</v>
      </c>
      <c r="AK26" s="660">
        <f>AK$6*'(建設)投入係数表'!AK26</f>
        <v>0</v>
      </c>
      <c r="AL26" s="660">
        <f>AL$6*'(建設)投入係数表'!AL26</f>
        <v>0</v>
      </c>
      <c r="AM26" s="660">
        <f>AM$6*'(建設)投入係数表'!AM26</f>
        <v>0</v>
      </c>
      <c r="AN26" s="660">
        <f>AN$6*'(建設)投入係数表'!AN26</f>
        <v>0</v>
      </c>
      <c r="AO26" s="660">
        <f>AO$6*'(建設)投入係数表'!AO26</f>
        <v>0</v>
      </c>
      <c r="AP26" s="660">
        <f>AP$6*'(建設)投入係数表'!AP26</f>
        <v>0</v>
      </c>
      <c r="AQ26" s="660">
        <f>AQ$6*'(建設)投入係数表'!AQ26</f>
        <v>0</v>
      </c>
      <c r="AR26" s="660">
        <f>AR$6*'(建設)投入係数表'!AR26</f>
        <v>0</v>
      </c>
      <c r="AS26" s="660">
        <f>AS$6*'(建設)投入係数表'!AS26</f>
        <v>0</v>
      </c>
      <c r="AT26" s="660">
        <f>AT$6*'(建設)投入係数表'!AT26</f>
        <v>0</v>
      </c>
      <c r="AU26" s="660">
        <f>AU$6*'(建設)投入係数表'!AU26</f>
        <v>0</v>
      </c>
      <c r="AV26" s="660">
        <f>AV$6*'(建設)投入係数表'!AV26</f>
        <v>0</v>
      </c>
      <c r="AW26" s="660">
        <f>AW$6*'(建設)投入係数表'!AW26</f>
        <v>0</v>
      </c>
      <c r="AX26" s="660">
        <f>AX$6*'(建設)投入係数表'!AX26</f>
        <v>0</v>
      </c>
      <c r="AY26" s="660">
        <f>AY$6*'(建設)投入係数表'!AY26</f>
        <v>0</v>
      </c>
      <c r="AZ26" s="660">
        <f>AZ$6*'(建設)投入係数表'!AZ26</f>
        <v>0</v>
      </c>
      <c r="BA26" s="660">
        <f>BA$6*'(建設)投入係数表'!BA26</f>
        <v>0</v>
      </c>
      <c r="BB26" s="660">
        <f>BB$6*'(建設)投入係数表'!BB26</f>
        <v>0</v>
      </c>
      <c r="BC26" s="660">
        <f>BC$6*'(建設)投入係数表'!BC26</f>
        <v>29.388079926119815</v>
      </c>
      <c r="BD26" s="660">
        <f>BD$6*'(建設)投入係数表'!BD26</f>
        <v>0</v>
      </c>
      <c r="BE26" s="660">
        <f>BE$6*'(建設)投入係数表'!BE26</f>
        <v>0</v>
      </c>
      <c r="BF26" s="660">
        <f>BF$6*'(建設)投入係数表'!BF26</f>
        <v>0</v>
      </c>
      <c r="BG26" s="660">
        <f>BG$6*'(建設)投入係数表'!BG26</f>
        <v>0</v>
      </c>
      <c r="BH26" s="660">
        <f>BH$6*'(建設)投入係数表'!BH26</f>
        <v>0</v>
      </c>
      <c r="BI26" s="660">
        <f>BI$6*'(建設)投入係数表'!BI26</f>
        <v>0</v>
      </c>
      <c r="BJ26" s="660">
        <f>BJ$6*'(建設)投入係数表'!BJ26</f>
        <v>0</v>
      </c>
      <c r="BK26" s="660">
        <f>BK$6*'(建設)投入係数表'!BK26</f>
        <v>8.8674230753774221</v>
      </c>
      <c r="BL26" s="660">
        <f>BL$6*'(建設)投入係数表'!BL26</f>
        <v>0</v>
      </c>
      <c r="BM26" s="660">
        <f>BM$6*'(建設)投入係数表'!BM26</f>
        <v>1.3621947038416615</v>
      </c>
      <c r="BN26" s="660">
        <f>BN$6*'(建設)投入係数表'!BN26</f>
        <v>0</v>
      </c>
      <c r="BO26" s="660">
        <f>BO$6*'(建設)投入係数表'!BO26</f>
        <v>0</v>
      </c>
      <c r="BP26" s="660">
        <f>BP$6*'(建設)投入係数表'!BP26</f>
        <v>81.872173674479384</v>
      </c>
      <c r="BQ26" s="660">
        <f>BQ$6*'(建設)投入係数表'!BQ26</f>
        <v>0</v>
      </c>
      <c r="BR26" s="660">
        <f>BR$6*'(建設)投入係数表'!BR26</f>
        <v>7.0464409691617158</v>
      </c>
      <c r="BS26" s="660">
        <f>BS$6*'(建設)投入係数表'!BS26</f>
        <v>14.047964586807664</v>
      </c>
      <c r="BT26" s="660">
        <f>BT$6*'(建設)投入係数表'!BT26</f>
        <v>10.601960457421228</v>
      </c>
      <c r="BU26" s="660">
        <f>BU$6*'(建設)投入係数表'!BU26</f>
        <v>0.55699039346411283</v>
      </c>
      <c r="BV26" s="661">
        <f>BV$6*'(建設)投入係数表'!BV26</f>
        <v>26.227590196230896</v>
      </c>
      <c r="BW26" s="662">
        <f t="shared" si="0"/>
        <v>91.372953729599502</v>
      </c>
      <c r="BX26" s="663">
        <f t="shared" si="1"/>
        <v>3.6549181491839802E-4</v>
      </c>
    </row>
    <row r="27" spans="1:76" ht="16" customHeight="1" x14ac:dyDescent="0.3">
      <c r="A27" s="504">
        <v>21</v>
      </c>
      <c r="B27" s="657">
        <v>203</v>
      </c>
      <c r="C27" s="658" t="s">
        <v>294</v>
      </c>
      <c r="D27" s="659">
        <f>D$6*'(建設)投入係数表'!D27</f>
        <v>0</v>
      </c>
      <c r="E27" s="660">
        <f>E$6*'(建設)投入係数表'!E27</f>
        <v>0</v>
      </c>
      <c r="F27" s="660">
        <f>F$6*'(建設)投入係数表'!F27</f>
        <v>0</v>
      </c>
      <c r="G27" s="660">
        <f>G$6*'(建設)投入係数表'!G27</f>
        <v>0</v>
      </c>
      <c r="H27" s="660">
        <f>H$6*'(建設)投入係数表'!H27</f>
        <v>0</v>
      </c>
      <c r="I27" s="660">
        <f>I$6*'(建設)投入係数表'!I27</f>
        <v>0</v>
      </c>
      <c r="J27" s="660">
        <f>J$6*'(建設)投入係数表'!J27</f>
        <v>0</v>
      </c>
      <c r="K27" s="660">
        <f>K$6*'(建設)投入係数表'!K27</f>
        <v>0</v>
      </c>
      <c r="L27" s="660">
        <f>L$6*'(建設)投入係数表'!L27</f>
        <v>0</v>
      </c>
      <c r="M27" s="660">
        <f>M$6*'(建設)投入係数表'!M27</f>
        <v>0</v>
      </c>
      <c r="N27" s="660">
        <f>N$6*'(建設)投入係数表'!N27</f>
        <v>0</v>
      </c>
      <c r="O27" s="660">
        <f>O$6*'(建設)投入係数表'!O27</f>
        <v>0</v>
      </c>
      <c r="P27" s="660">
        <f>P$6*'(建設)投入係数表'!P27</f>
        <v>0</v>
      </c>
      <c r="Q27" s="660">
        <f>Q$6*'(建設)投入係数表'!Q27</f>
        <v>0</v>
      </c>
      <c r="R27" s="660">
        <f>R$6*'(建設)投入係数表'!R27</f>
        <v>0</v>
      </c>
      <c r="S27" s="660">
        <f>S$6*'(建設)投入係数表'!S27</f>
        <v>0</v>
      </c>
      <c r="T27" s="660">
        <f>T$6*'(建設)投入係数表'!T27</f>
        <v>0</v>
      </c>
      <c r="U27" s="660">
        <f>U$6*'(建設)投入係数表'!U27</f>
        <v>0</v>
      </c>
      <c r="V27" s="660">
        <f>V$6*'(建設)投入係数表'!V27</f>
        <v>0</v>
      </c>
      <c r="W27" s="660">
        <f>W$6*'(建設)投入係数表'!W27</f>
        <v>0</v>
      </c>
      <c r="X27" s="660">
        <f>X$6*'(建設)投入係数表'!X27</f>
        <v>0</v>
      </c>
      <c r="Y27" s="660">
        <f>Y$6*'(建設)投入係数表'!Y27</f>
        <v>0</v>
      </c>
      <c r="Z27" s="660">
        <f>Z$6*'(建設)投入係数表'!Z27</f>
        <v>0</v>
      </c>
      <c r="AA27" s="660">
        <f>AA$6*'(建設)投入係数表'!AA27</f>
        <v>0</v>
      </c>
      <c r="AB27" s="660">
        <f>AB$6*'(建設)投入係数表'!AB27</f>
        <v>0</v>
      </c>
      <c r="AC27" s="660">
        <f>AC$6*'(建設)投入係数表'!AC27</f>
        <v>0</v>
      </c>
      <c r="AD27" s="660">
        <f>AD$6*'(建設)投入係数表'!AD27</f>
        <v>0</v>
      </c>
      <c r="AE27" s="660">
        <f>AE$6*'(建設)投入係数表'!AE27</f>
        <v>0</v>
      </c>
      <c r="AF27" s="660">
        <f>AF$6*'(建設)投入係数表'!AF27</f>
        <v>0</v>
      </c>
      <c r="AG27" s="660">
        <f>AG$6*'(建設)投入係数表'!AG27</f>
        <v>0</v>
      </c>
      <c r="AH27" s="660">
        <f>AH$6*'(建設)投入係数表'!AH27</f>
        <v>0</v>
      </c>
      <c r="AI27" s="660">
        <f>AI$6*'(建設)投入係数表'!AI27</f>
        <v>0</v>
      </c>
      <c r="AJ27" s="660">
        <f>AJ$6*'(建設)投入係数表'!AJ27</f>
        <v>0</v>
      </c>
      <c r="AK27" s="660">
        <f>AK$6*'(建設)投入係数表'!AK27</f>
        <v>0</v>
      </c>
      <c r="AL27" s="660">
        <f>AL$6*'(建設)投入係数表'!AL27</f>
        <v>0</v>
      </c>
      <c r="AM27" s="660">
        <f>AM$6*'(建設)投入係数表'!AM27</f>
        <v>0</v>
      </c>
      <c r="AN27" s="660">
        <f>AN$6*'(建設)投入係数表'!AN27</f>
        <v>0</v>
      </c>
      <c r="AO27" s="660">
        <f>AO$6*'(建設)投入係数表'!AO27</f>
        <v>0</v>
      </c>
      <c r="AP27" s="660">
        <f>AP$6*'(建設)投入係数表'!AP27</f>
        <v>0</v>
      </c>
      <c r="AQ27" s="660">
        <f>AQ$6*'(建設)投入係数表'!AQ27</f>
        <v>0</v>
      </c>
      <c r="AR27" s="660">
        <f>AR$6*'(建設)投入係数表'!AR27</f>
        <v>0</v>
      </c>
      <c r="AS27" s="660">
        <f>AS$6*'(建設)投入係数表'!AS27</f>
        <v>0</v>
      </c>
      <c r="AT27" s="660">
        <f>AT$6*'(建設)投入係数表'!AT27</f>
        <v>0</v>
      </c>
      <c r="AU27" s="660">
        <f>AU$6*'(建設)投入係数表'!AU27</f>
        <v>0</v>
      </c>
      <c r="AV27" s="660">
        <f>AV$6*'(建設)投入係数表'!AV27</f>
        <v>0</v>
      </c>
      <c r="AW27" s="660">
        <f>AW$6*'(建設)投入係数表'!AW27</f>
        <v>0</v>
      </c>
      <c r="AX27" s="660">
        <f>AX$6*'(建設)投入係数表'!AX27</f>
        <v>0</v>
      </c>
      <c r="AY27" s="660">
        <f>AY$6*'(建設)投入係数表'!AY27</f>
        <v>0</v>
      </c>
      <c r="AZ27" s="660">
        <f>AZ$6*'(建設)投入係数表'!AZ27</f>
        <v>0</v>
      </c>
      <c r="BA27" s="660">
        <f>BA$6*'(建設)投入係数表'!BA27</f>
        <v>0</v>
      </c>
      <c r="BB27" s="660">
        <f>BB$6*'(建設)投入係数表'!BB27</f>
        <v>0</v>
      </c>
      <c r="BC27" s="660">
        <f>BC$6*'(建設)投入係数表'!BC27</f>
        <v>0</v>
      </c>
      <c r="BD27" s="660">
        <f>BD$6*'(建設)投入係数表'!BD27</f>
        <v>0</v>
      </c>
      <c r="BE27" s="660">
        <f>BE$6*'(建設)投入係数表'!BE27</f>
        <v>0</v>
      </c>
      <c r="BF27" s="660">
        <f>BF$6*'(建設)投入係数表'!BF27</f>
        <v>0</v>
      </c>
      <c r="BG27" s="660">
        <f>BG$6*'(建設)投入係数表'!BG27</f>
        <v>0</v>
      </c>
      <c r="BH27" s="660">
        <f>BH$6*'(建設)投入係数表'!BH27</f>
        <v>0</v>
      </c>
      <c r="BI27" s="660">
        <f>BI$6*'(建設)投入係数表'!BI27</f>
        <v>0</v>
      </c>
      <c r="BJ27" s="660">
        <f>BJ$6*'(建設)投入係数表'!BJ27</f>
        <v>0</v>
      </c>
      <c r="BK27" s="660">
        <f>BK$6*'(建設)投入係数表'!BK27</f>
        <v>0</v>
      </c>
      <c r="BL27" s="660">
        <f>BL$6*'(建設)投入係数表'!BL27</f>
        <v>0</v>
      </c>
      <c r="BM27" s="660">
        <f>BM$6*'(建設)投入係数表'!BM27</f>
        <v>0</v>
      </c>
      <c r="BN27" s="660">
        <f>BN$6*'(建設)投入係数表'!BN27</f>
        <v>0</v>
      </c>
      <c r="BO27" s="660">
        <f>BO$6*'(建設)投入係数表'!BO27</f>
        <v>0</v>
      </c>
      <c r="BP27" s="660">
        <f>BP$6*'(建設)投入係数表'!BP27</f>
        <v>0</v>
      </c>
      <c r="BQ27" s="660">
        <f>BQ$6*'(建設)投入係数表'!BQ27</f>
        <v>0</v>
      </c>
      <c r="BR27" s="660">
        <f>BR$6*'(建設)投入係数表'!BR27</f>
        <v>0</v>
      </c>
      <c r="BS27" s="660">
        <f>BS$6*'(建設)投入係数表'!BS27</f>
        <v>0</v>
      </c>
      <c r="BT27" s="660">
        <f>BT$6*'(建設)投入係数表'!BT27</f>
        <v>0</v>
      </c>
      <c r="BU27" s="660">
        <f>BU$6*'(建設)投入係数表'!BU27</f>
        <v>0</v>
      </c>
      <c r="BV27" s="661">
        <f>BV$6*'(建設)投入係数表'!BV27</f>
        <v>0</v>
      </c>
      <c r="BW27" s="662">
        <f t="shared" si="0"/>
        <v>0</v>
      </c>
      <c r="BX27" s="663">
        <f t="shared" si="1"/>
        <v>0</v>
      </c>
    </row>
    <row r="28" spans="1:76" ht="16" customHeight="1" x14ac:dyDescent="0.3">
      <c r="A28" s="504">
        <v>22</v>
      </c>
      <c r="B28" s="657">
        <v>204</v>
      </c>
      <c r="C28" s="658" t="s">
        <v>296</v>
      </c>
      <c r="D28" s="659">
        <f>D$6*'(建設)投入係数表'!D28</f>
        <v>15.750672075868261</v>
      </c>
      <c r="E28" s="660">
        <f>E$6*'(建設)投入係数表'!E28</f>
        <v>5.7265000079915707</v>
      </c>
      <c r="F28" s="660">
        <f>F$6*'(建設)投入係数表'!F28</f>
        <v>0</v>
      </c>
      <c r="G28" s="660">
        <f>G$6*'(建設)投入係数表'!G28</f>
        <v>0</v>
      </c>
      <c r="H28" s="660">
        <f>H$6*'(建設)投入係数表'!H28</f>
        <v>0</v>
      </c>
      <c r="I28" s="660">
        <f>I$6*'(建設)投入係数表'!I28</f>
        <v>0</v>
      </c>
      <c r="J28" s="660">
        <f>J$6*'(建設)投入係数表'!J28</f>
        <v>0</v>
      </c>
      <c r="K28" s="660">
        <f>K$6*'(建設)投入係数表'!K28</f>
        <v>0</v>
      </c>
      <c r="L28" s="660">
        <f>L$6*'(建設)投入係数表'!L28</f>
        <v>0</v>
      </c>
      <c r="M28" s="660">
        <f>M$6*'(建設)投入係数表'!M28</f>
        <v>0</v>
      </c>
      <c r="N28" s="660">
        <f>N$6*'(建設)投入係数表'!N28</f>
        <v>0</v>
      </c>
      <c r="O28" s="660">
        <f>O$6*'(建設)投入係数表'!O28</f>
        <v>0</v>
      </c>
      <c r="P28" s="660">
        <f>P$6*'(建設)投入係数表'!P28</f>
        <v>0</v>
      </c>
      <c r="Q28" s="660">
        <f>Q$6*'(建設)投入係数表'!Q28</f>
        <v>0</v>
      </c>
      <c r="R28" s="660">
        <f>R$6*'(建設)投入係数表'!R28</f>
        <v>0</v>
      </c>
      <c r="S28" s="660">
        <f>S$6*'(建設)投入係数表'!S28</f>
        <v>1.2629926825018642</v>
      </c>
      <c r="T28" s="660">
        <f>T$6*'(建設)投入係数表'!T28</f>
        <v>0</v>
      </c>
      <c r="U28" s="660">
        <f>U$6*'(建設)投入係数表'!U28</f>
        <v>0</v>
      </c>
      <c r="V28" s="660">
        <f>V$6*'(建設)投入係数表'!V28</f>
        <v>0</v>
      </c>
      <c r="W28" s="660">
        <f>W$6*'(建設)投入係数表'!W28</f>
        <v>0</v>
      </c>
      <c r="X28" s="660">
        <f>X$6*'(建設)投入係数表'!X28</f>
        <v>0</v>
      </c>
      <c r="Y28" s="660">
        <f>Y$6*'(建設)投入係数表'!Y28</f>
        <v>0</v>
      </c>
      <c r="Z28" s="660">
        <f>Z$6*'(建設)投入係数表'!Z28</f>
        <v>0</v>
      </c>
      <c r="AA28" s="660">
        <f>AA$6*'(建設)投入係数表'!AA28</f>
        <v>0</v>
      </c>
      <c r="AB28" s="660">
        <f>AB$6*'(建設)投入係数表'!AB28</f>
        <v>0</v>
      </c>
      <c r="AC28" s="660">
        <f>AC$6*'(建設)投入係数表'!AC28</f>
        <v>0</v>
      </c>
      <c r="AD28" s="660">
        <f>AD$6*'(建設)投入係数表'!AD28</f>
        <v>0</v>
      </c>
      <c r="AE28" s="660">
        <f>AE$6*'(建設)投入係数表'!AE28</f>
        <v>0</v>
      </c>
      <c r="AF28" s="660">
        <f>AF$6*'(建設)投入係数表'!AF28</f>
        <v>0</v>
      </c>
      <c r="AG28" s="660">
        <f>AG$6*'(建設)投入係数表'!AG28</f>
        <v>2.6838508553532505E-2</v>
      </c>
      <c r="AH28" s="660">
        <f>AH$6*'(建設)投入係数表'!AH28</f>
        <v>1.4673781236438371E-2</v>
      </c>
      <c r="AI28" s="660">
        <f>AI$6*'(建設)投入係数表'!AI28</f>
        <v>0</v>
      </c>
      <c r="AJ28" s="660">
        <f>AJ$6*'(建設)投入係数表'!AJ28</f>
        <v>0</v>
      </c>
      <c r="AK28" s="660">
        <f>AK$6*'(建設)投入係数表'!AK28</f>
        <v>0</v>
      </c>
      <c r="AL28" s="660">
        <f>AL$6*'(建設)投入係数表'!AL28</f>
        <v>0</v>
      </c>
      <c r="AM28" s="660">
        <f>AM$6*'(建設)投入係数表'!AM28</f>
        <v>0</v>
      </c>
      <c r="AN28" s="660">
        <f>AN$6*'(建設)投入係数表'!AN28</f>
        <v>0</v>
      </c>
      <c r="AO28" s="660">
        <f>AO$6*'(建設)投入係数表'!AO28</f>
        <v>0</v>
      </c>
      <c r="AP28" s="660">
        <f>AP$6*'(建設)投入係数表'!AP28</f>
        <v>0</v>
      </c>
      <c r="AQ28" s="660">
        <f>AQ$6*'(建設)投入係数表'!AQ28</f>
        <v>0</v>
      </c>
      <c r="AR28" s="660">
        <f>AR$6*'(建設)投入係数表'!AR28</f>
        <v>0</v>
      </c>
      <c r="AS28" s="660">
        <f>AS$6*'(建設)投入係数表'!AS28</f>
        <v>0</v>
      </c>
      <c r="AT28" s="660">
        <f>AT$6*'(建設)投入係数表'!AT28</f>
        <v>0</v>
      </c>
      <c r="AU28" s="660">
        <f>AU$6*'(建設)投入係数表'!AU28</f>
        <v>0</v>
      </c>
      <c r="AV28" s="660">
        <f>AV$6*'(建設)投入係数表'!AV28</f>
        <v>0</v>
      </c>
      <c r="AW28" s="660">
        <f>AW$6*'(建設)投入係数表'!AW28</f>
        <v>0</v>
      </c>
      <c r="AX28" s="660">
        <f>AX$6*'(建設)投入係数表'!AX28</f>
        <v>0</v>
      </c>
      <c r="AY28" s="660">
        <f>AY$6*'(建設)投入係数表'!AY28</f>
        <v>0</v>
      </c>
      <c r="AZ28" s="660">
        <f>AZ$6*'(建設)投入係数表'!AZ28</f>
        <v>0</v>
      </c>
      <c r="BA28" s="660">
        <f>BA$6*'(建設)投入係数表'!BA28</f>
        <v>0</v>
      </c>
      <c r="BB28" s="660">
        <f>BB$6*'(建設)投入係数表'!BB28</f>
        <v>0</v>
      </c>
      <c r="BC28" s="660">
        <f>BC$6*'(建設)投入係数表'!BC28</f>
        <v>0</v>
      </c>
      <c r="BD28" s="660">
        <f>BD$6*'(建設)投入係数表'!BD28</f>
        <v>0</v>
      </c>
      <c r="BE28" s="660">
        <f>BE$6*'(建設)投入係数表'!BE28</f>
        <v>0</v>
      </c>
      <c r="BF28" s="660">
        <f>BF$6*'(建設)投入係数表'!BF28</f>
        <v>0</v>
      </c>
      <c r="BG28" s="660">
        <f>BG$6*'(建設)投入係数表'!BG28</f>
        <v>0</v>
      </c>
      <c r="BH28" s="660">
        <f>BH$6*'(建設)投入係数表'!BH28</f>
        <v>0</v>
      </c>
      <c r="BI28" s="660">
        <f>BI$6*'(建設)投入係数表'!BI28</f>
        <v>0</v>
      </c>
      <c r="BJ28" s="660">
        <f>BJ$6*'(建設)投入係数表'!BJ28</f>
        <v>0</v>
      </c>
      <c r="BK28" s="660">
        <f>BK$6*'(建設)投入係数表'!BK28</f>
        <v>0</v>
      </c>
      <c r="BL28" s="660">
        <f>BL$6*'(建設)投入係数表'!BL28</f>
        <v>0</v>
      </c>
      <c r="BM28" s="660">
        <f>BM$6*'(建設)投入係数表'!BM28</f>
        <v>0</v>
      </c>
      <c r="BN28" s="660">
        <f>BN$6*'(建設)投入係数表'!BN28</f>
        <v>0</v>
      </c>
      <c r="BO28" s="660">
        <f>BO$6*'(建設)投入係数表'!BO28</f>
        <v>0</v>
      </c>
      <c r="BP28" s="660">
        <f>BP$6*'(建設)投入係数表'!BP28</f>
        <v>0</v>
      </c>
      <c r="BQ28" s="660">
        <f>BQ$6*'(建設)投入係数表'!BQ28</f>
        <v>0</v>
      </c>
      <c r="BR28" s="660">
        <f>BR$6*'(建設)投入係数表'!BR28</f>
        <v>0</v>
      </c>
      <c r="BS28" s="660">
        <f>BS$6*'(建設)投入係数表'!BS28</f>
        <v>0</v>
      </c>
      <c r="BT28" s="660">
        <f>BT$6*'(建設)投入係数表'!BT28</f>
        <v>0</v>
      </c>
      <c r="BU28" s="660">
        <f>BU$6*'(建設)投入係数表'!BU28</f>
        <v>0</v>
      </c>
      <c r="BV28" s="661">
        <f>BV$6*'(建設)投入係数表'!BV28</f>
        <v>0</v>
      </c>
      <c r="BW28" s="662">
        <f t="shared" si="0"/>
        <v>0</v>
      </c>
      <c r="BX28" s="663">
        <f t="shared" si="1"/>
        <v>0</v>
      </c>
    </row>
    <row r="29" spans="1:76" ht="16" customHeight="1" x14ac:dyDescent="0.3">
      <c r="A29" s="504">
        <v>23</v>
      </c>
      <c r="B29" s="657">
        <v>205</v>
      </c>
      <c r="C29" s="658" t="s">
        <v>210</v>
      </c>
      <c r="D29" s="659">
        <f>D$6*'(建設)投入係数表'!D29</f>
        <v>0</v>
      </c>
      <c r="E29" s="660">
        <f>E$6*'(建設)投入係数表'!E29</f>
        <v>0</v>
      </c>
      <c r="F29" s="660">
        <f>F$6*'(建設)投入係数表'!F29</f>
        <v>0</v>
      </c>
      <c r="G29" s="660">
        <f>G$6*'(建設)投入係数表'!G29</f>
        <v>0</v>
      </c>
      <c r="H29" s="660">
        <f>H$6*'(建設)投入係数表'!H29</f>
        <v>0</v>
      </c>
      <c r="I29" s="660">
        <f>I$6*'(建設)投入係数表'!I29</f>
        <v>0</v>
      </c>
      <c r="J29" s="660">
        <f>J$6*'(建設)投入係数表'!J29</f>
        <v>0</v>
      </c>
      <c r="K29" s="660">
        <f>K$6*'(建設)投入係数表'!K29</f>
        <v>0</v>
      </c>
      <c r="L29" s="660">
        <f>L$6*'(建設)投入係数表'!L29</f>
        <v>0</v>
      </c>
      <c r="M29" s="660">
        <f>M$6*'(建設)投入係数表'!M29</f>
        <v>0</v>
      </c>
      <c r="N29" s="660">
        <f>N$6*'(建設)投入係数表'!N29</f>
        <v>0</v>
      </c>
      <c r="O29" s="660">
        <f>O$6*'(建設)投入係数表'!O29</f>
        <v>0</v>
      </c>
      <c r="P29" s="660">
        <f>P$6*'(建設)投入係数表'!P29</f>
        <v>0</v>
      </c>
      <c r="Q29" s="660">
        <f>Q$6*'(建設)投入係数表'!Q29</f>
        <v>0</v>
      </c>
      <c r="R29" s="660">
        <f>R$6*'(建設)投入係数表'!R29</f>
        <v>0</v>
      </c>
      <c r="S29" s="660">
        <f>S$6*'(建設)投入係数表'!S29</f>
        <v>0</v>
      </c>
      <c r="T29" s="660">
        <f>T$6*'(建設)投入係数表'!T29</f>
        <v>0</v>
      </c>
      <c r="U29" s="660">
        <f>U$6*'(建設)投入係数表'!U29</f>
        <v>0</v>
      </c>
      <c r="V29" s="660">
        <f>V$6*'(建設)投入係数表'!V29</f>
        <v>0</v>
      </c>
      <c r="W29" s="660">
        <f>W$6*'(建設)投入係数表'!W29</f>
        <v>0</v>
      </c>
      <c r="X29" s="660">
        <f>X$6*'(建設)投入係数表'!X29</f>
        <v>0</v>
      </c>
      <c r="Y29" s="660">
        <f>Y$6*'(建設)投入係数表'!Y29</f>
        <v>0</v>
      </c>
      <c r="Z29" s="660">
        <f>Z$6*'(建設)投入係数表'!Z29</f>
        <v>0</v>
      </c>
      <c r="AA29" s="660">
        <f>AA$6*'(建設)投入係数表'!AA29</f>
        <v>0</v>
      </c>
      <c r="AB29" s="660">
        <f>AB$6*'(建設)投入係数表'!AB29</f>
        <v>0</v>
      </c>
      <c r="AC29" s="660">
        <f>AC$6*'(建設)投入係数表'!AC29</f>
        <v>0</v>
      </c>
      <c r="AD29" s="660">
        <f>AD$6*'(建設)投入係数表'!AD29</f>
        <v>0</v>
      </c>
      <c r="AE29" s="660">
        <f>AE$6*'(建設)投入係数表'!AE29</f>
        <v>0</v>
      </c>
      <c r="AF29" s="660">
        <f>AF$6*'(建設)投入係数表'!AF29</f>
        <v>0</v>
      </c>
      <c r="AG29" s="660">
        <f>AG$6*'(建設)投入係数表'!AG29</f>
        <v>0</v>
      </c>
      <c r="AH29" s="660">
        <f>AH$6*'(建設)投入係数表'!AH29</f>
        <v>0</v>
      </c>
      <c r="AI29" s="660">
        <f>AI$6*'(建設)投入係数表'!AI29</f>
        <v>0</v>
      </c>
      <c r="AJ29" s="660">
        <f>AJ$6*'(建設)投入係数表'!AJ29</f>
        <v>0</v>
      </c>
      <c r="AK29" s="660">
        <f>AK$6*'(建設)投入係数表'!AK29</f>
        <v>0</v>
      </c>
      <c r="AL29" s="660">
        <f>AL$6*'(建設)投入係数表'!AL29</f>
        <v>0</v>
      </c>
      <c r="AM29" s="660">
        <f>AM$6*'(建設)投入係数表'!AM29</f>
        <v>0</v>
      </c>
      <c r="AN29" s="660">
        <f>AN$6*'(建設)投入係数表'!AN29</f>
        <v>0</v>
      </c>
      <c r="AO29" s="660">
        <f>AO$6*'(建設)投入係数表'!AO29</f>
        <v>0</v>
      </c>
      <c r="AP29" s="660">
        <f>AP$6*'(建設)投入係数表'!AP29</f>
        <v>0</v>
      </c>
      <c r="AQ29" s="660">
        <f>AQ$6*'(建設)投入係数表'!AQ29</f>
        <v>0</v>
      </c>
      <c r="AR29" s="660">
        <f>AR$6*'(建設)投入係数表'!AR29</f>
        <v>0</v>
      </c>
      <c r="AS29" s="660">
        <f>AS$6*'(建設)投入係数表'!AS29</f>
        <v>0</v>
      </c>
      <c r="AT29" s="660">
        <f>AT$6*'(建設)投入係数表'!AT29</f>
        <v>0</v>
      </c>
      <c r="AU29" s="660">
        <f>AU$6*'(建設)投入係数表'!AU29</f>
        <v>0</v>
      </c>
      <c r="AV29" s="660">
        <f>AV$6*'(建設)投入係数表'!AV29</f>
        <v>0</v>
      </c>
      <c r="AW29" s="660">
        <f>AW$6*'(建設)投入係数表'!AW29</f>
        <v>0</v>
      </c>
      <c r="AX29" s="660">
        <f>AX$6*'(建設)投入係数表'!AX29</f>
        <v>0</v>
      </c>
      <c r="AY29" s="660">
        <f>AY$6*'(建設)投入係数表'!AY29</f>
        <v>0</v>
      </c>
      <c r="AZ29" s="660">
        <f>AZ$6*'(建設)投入係数表'!AZ29</f>
        <v>0</v>
      </c>
      <c r="BA29" s="660">
        <f>BA$6*'(建設)投入係数表'!BA29</f>
        <v>0</v>
      </c>
      <c r="BB29" s="660">
        <f>BB$6*'(建設)投入係数表'!BB29</f>
        <v>0</v>
      </c>
      <c r="BC29" s="660">
        <f>BC$6*'(建設)投入係数表'!BC29</f>
        <v>0</v>
      </c>
      <c r="BD29" s="660">
        <f>BD$6*'(建設)投入係数表'!BD29</f>
        <v>0</v>
      </c>
      <c r="BE29" s="660">
        <f>BE$6*'(建設)投入係数表'!BE29</f>
        <v>0</v>
      </c>
      <c r="BF29" s="660">
        <f>BF$6*'(建設)投入係数表'!BF29</f>
        <v>0</v>
      </c>
      <c r="BG29" s="660">
        <f>BG$6*'(建設)投入係数表'!BG29</f>
        <v>0</v>
      </c>
      <c r="BH29" s="660">
        <f>BH$6*'(建設)投入係数表'!BH29</f>
        <v>0</v>
      </c>
      <c r="BI29" s="660">
        <f>BI$6*'(建設)投入係数表'!BI29</f>
        <v>0</v>
      </c>
      <c r="BJ29" s="660">
        <f>BJ$6*'(建設)投入係数表'!BJ29</f>
        <v>0</v>
      </c>
      <c r="BK29" s="660">
        <f>BK$6*'(建設)投入係数表'!BK29</f>
        <v>0</v>
      </c>
      <c r="BL29" s="660">
        <f>BL$6*'(建設)投入係数表'!BL29</f>
        <v>0</v>
      </c>
      <c r="BM29" s="660">
        <f>BM$6*'(建設)投入係数表'!BM29</f>
        <v>0</v>
      </c>
      <c r="BN29" s="660">
        <f>BN$6*'(建設)投入係数表'!BN29</f>
        <v>0</v>
      </c>
      <c r="BO29" s="660">
        <f>BO$6*'(建設)投入係数表'!BO29</f>
        <v>0</v>
      </c>
      <c r="BP29" s="660">
        <f>BP$6*'(建設)投入係数表'!BP29</f>
        <v>0</v>
      </c>
      <c r="BQ29" s="660">
        <f>BQ$6*'(建設)投入係数表'!BQ29</f>
        <v>0</v>
      </c>
      <c r="BR29" s="660">
        <f>BR$6*'(建設)投入係数表'!BR29</f>
        <v>0</v>
      </c>
      <c r="BS29" s="660">
        <f>BS$6*'(建設)投入係数表'!BS29</f>
        <v>0</v>
      </c>
      <c r="BT29" s="660">
        <f>BT$6*'(建設)投入係数表'!BT29</f>
        <v>0</v>
      </c>
      <c r="BU29" s="660">
        <f>BU$6*'(建設)投入係数表'!BU29</f>
        <v>0</v>
      </c>
      <c r="BV29" s="661">
        <f>BV$6*'(建設)投入係数表'!BV29</f>
        <v>0</v>
      </c>
      <c r="BW29" s="662">
        <f t="shared" si="0"/>
        <v>0</v>
      </c>
      <c r="BX29" s="663">
        <f t="shared" si="1"/>
        <v>0</v>
      </c>
    </row>
    <row r="30" spans="1:76" ht="16" customHeight="1" x14ac:dyDescent="0.3">
      <c r="A30" s="504">
        <v>24</v>
      </c>
      <c r="B30" s="657">
        <v>206</v>
      </c>
      <c r="C30" s="658" t="s">
        <v>211</v>
      </c>
      <c r="D30" s="659">
        <f>D$6*'(建設)投入係数表'!D30</f>
        <v>0</v>
      </c>
      <c r="E30" s="660">
        <f>E$6*'(建設)投入係数表'!E30</f>
        <v>0</v>
      </c>
      <c r="F30" s="660">
        <f>F$6*'(建設)投入係数表'!F30</f>
        <v>0</v>
      </c>
      <c r="G30" s="660">
        <f>G$6*'(建設)投入係数表'!G30</f>
        <v>0</v>
      </c>
      <c r="H30" s="660">
        <f>H$6*'(建設)投入係数表'!H30</f>
        <v>0</v>
      </c>
      <c r="I30" s="660">
        <f>I$6*'(建設)投入係数表'!I30</f>
        <v>0</v>
      </c>
      <c r="J30" s="660">
        <f>J$6*'(建設)投入係数表'!J30</f>
        <v>0</v>
      </c>
      <c r="K30" s="660">
        <f>K$6*'(建設)投入係数表'!K30</f>
        <v>0</v>
      </c>
      <c r="L30" s="660">
        <f>L$6*'(建設)投入係数表'!L30</f>
        <v>0</v>
      </c>
      <c r="M30" s="660">
        <f>M$6*'(建設)投入係数表'!M30</f>
        <v>0</v>
      </c>
      <c r="N30" s="660">
        <f>N$6*'(建設)投入係数表'!N30</f>
        <v>0</v>
      </c>
      <c r="O30" s="660">
        <f>O$6*'(建設)投入係数表'!O30</f>
        <v>0</v>
      </c>
      <c r="P30" s="660">
        <f>P$6*'(建設)投入係数表'!P30</f>
        <v>0</v>
      </c>
      <c r="Q30" s="660">
        <f>Q$6*'(建設)投入係数表'!Q30</f>
        <v>0</v>
      </c>
      <c r="R30" s="660">
        <f>R$6*'(建設)投入係数表'!R30</f>
        <v>0</v>
      </c>
      <c r="S30" s="660">
        <f>S$6*'(建設)投入係数表'!S30</f>
        <v>0</v>
      </c>
      <c r="T30" s="660">
        <f>T$6*'(建設)投入係数表'!T30</f>
        <v>0</v>
      </c>
      <c r="U30" s="660">
        <f>U$6*'(建設)投入係数表'!U30</f>
        <v>0</v>
      </c>
      <c r="V30" s="660">
        <f>V$6*'(建設)投入係数表'!V30</f>
        <v>0</v>
      </c>
      <c r="W30" s="660">
        <f>W$6*'(建設)投入係数表'!W30</f>
        <v>0</v>
      </c>
      <c r="X30" s="660">
        <f>X$6*'(建設)投入係数表'!X30</f>
        <v>0</v>
      </c>
      <c r="Y30" s="660">
        <f>Y$6*'(建設)投入係数表'!Y30</f>
        <v>0</v>
      </c>
      <c r="Z30" s="660">
        <f>Z$6*'(建設)投入係数表'!Z30</f>
        <v>0</v>
      </c>
      <c r="AA30" s="660">
        <f>AA$6*'(建設)投入係数表'!AA30</f>
        <v>0</v>
      </c>
      <c r="AB30" s="660">
        <f>AB$6*'(建設)投入係数表'!AB30</f>
        <v>0</v>
      </c>
      <c r="AC30" s="660">
        <f>AC$6*'(建設)投入係数表'!AC30</f>
        <v>0</v>
      </c>
      <c r="AD30" s="660">
        <f>AD$6*'(建設)投入係数表'!AD30</f>
        <v>0</v>
      </c>
      <c r="AE30" s="660">
        <f>AE$6*'(建設)投入係数表'!AE30</f>
        <v>0</v>
      </c>
      <c r="AF30" s="660">
        <f>AF$6*'(建設)投入係数表'!AF30</f>
        <v>0</v>
      </c>
      <c r="AG30" s="660">
        <f>AG$6*'(建設)投入係数表'!AG30</f>
        <v>0</v>
      </c>
      <c r="AH30" s="660">
        <f>AH$6*'(建設)投入係数表'!AH30</f>
        <v>0</v>
      </c>
      <c r="AI30" s="660">
        <f>AI$6*'(建設)投入係数表'!AI30</f>
        <v>0</v>
      </c>
      <c r="AJ30" s="660">
        <f>AJ$6*'(建設)投入係数表'!AJ30</f>
        <v>0</v>
      </c>
      <c r="AK30" s="660">
        <f>AK$6*'(建設)投入係数表'!AK30</f>
        <v>0</v>
      </c>
      <c r="AL30" s="660">
        <f>AL$6*'(建設)投入係数表'!AL30</f>
        <v>0</v>
      </c>
      <c r="AM30" s="660">
        <f>AM$6*'(建設)投入係数表'!AM30</f>
        <v>0</v>
      </c>
      <c r="AN30" s="660">
        <f>AN$6*'(建設)投入係数表'!AN30</f>
        <v>0</v>
      </c>
      <c r="AO30" s="660">
        <f>AO$6*'(建設)投入係数表'!AO30</f>
        <v>0</v>
      </c>
      <c r="AP30" s="660">
        <f>AP$6*'(建設)投入係数表'!AP30</f>
        <v>0</v>
      </c>
      <c r="AQ30" s="660">
        <f>AQ$6*'(建設)投入係数表'!AQ30</f>
        <v>0</v>
      </c>
      <c r="AR30" s="660">
        <f>AR$6*'(建設)投入係数表'!AR30</f>
        <v>0</v>
      </c>
      <c r="AS30" s="660">
        <f>AS$6*'(建設)投入係数表'!AS30</f>
        <v>0</v>
      </c>
      <c r="AT30" s="660">
        <f>AT$6*'(建設)投入係数表'!AT30</f>
        <v>0</v>
      </c>
      <c r="AU30" s="660">
        <f>AU$6*'(建設)投入係数表'!AU30</f>
        <v>0</v>
      </c>
      <c r="AV30" s="660">
        <f>AV$6*'(建設)投入係数表'!AV30</f>
        <v>0</v>
      </c>
      <c r="AW30" s="660">
        <f>AW$6*'(建設)投入係数表'!AW30</f>
        <v>0</v>
      </c>
      <c r="AX30" s="660">
        <f>AX$6*'(建設)投入係数表'!AX30</f>
        <v>0</v>
      </c>
      <c r="AY30" s="660">
        <f>AY$6*'(建設)投入係数表'!AY30</f>
        <v>0</v>
      </c>
      <c r="AZ30" s="660">
        <f>AZ$6*'(建設)投入係数表'!AZ30</f>
        <v>0</v>
      </c>
      <c r="BA30" s="660">
        <f>BA$6*'(建設)投入係数表'!BA30</f>
        <v>0</v>
      </c>
      <c r="BB30" s="660">
        <f>BB$6*'(建設)投入係数表'!BB30</f>
        <v>0</v>
      </c>
      <c r="BC30" s="660">
        <f>BC$6*'(建設)投入係数表'!BC30</f>
        <v>0</v>
      </c>
      <c r="BD30" s="660">
        <f>BD$6*'(建設)投入係数表'!BD30</f>
        <v>0</v>
      </c>
      <c r="BE30" s="660">
        <f>BE$6*'(建設)投入係数表'!BE30</f>
        <v>0</v>
      </c>
      <c r="BF30" s="660">
        <f>BF$6*'(建設)投入係数表'!BF30</f>
        <v>0</v>
      </c>
      <c r="BG30" s="660">
        <f>BG$6*'(建設)投入係数表'!BG30</f>
        <v>0</v>
      </c>
      <c r="BH30" s="660">
        <f>BH$6*'(建設)投入係数表'!BH30</f>
        <v>0</v>
      </c>
      <c r="BI30" s="660">
        <f>BI$6*'(建設)投入係数表'!BI30</f>
        <v>0</v>
      </c>
      <c r="BJ30" s="660">
        <f>BJ$6*'(建設)投入係数表'!BJ30</f>
        <v>0</v>
      </c>
      <c r="BK30" s="660">
        <f>BK$6*'(建設)投入係数表'!BK30</f>
        <v>0</v>
      </c>
      <c r="BL30" s="660">
        <f>BL$6*'(建設)投入係数表'!BL30</f>
        <v>0</v>
      </c>
      <c r="BM30" s="660">
        <f>BM$6*'(建設)投入係数表'!BM30</f>
        <v>0</v>
      </c>
      <c r="BN30" s="660">
        <f>BN$6*'(建設)投入係数表'!BN30</f>
        <v>0</v>
      </c>
      <c r="BO30" s="660">
        <f>BO$6*'(建設)投入係数表'!BO30</f>
        <v>0</v>
      </c>
      <c r="BP30" s="660">
        <f>BP$6*'(建設)投入係数表'!BP30</f>
        <v>0</v>
      </c>
      <c r="BQ30" s="660">
        <f>BQ$6*'(建設)投入係数表'!BQ30</f>
        <v>0</v>
      </c>
      <c r="BR30" s="660">
        <f>BR$6*'(建設)投入係数表'!BR30</f>
        <v>0</v>
      </c>
      <c r="BS30" s="660">
        <f>BS$6*'(建設)投入係数表'!BS30</f>
        <v>0</v>
      </c>
      <c r="BT30" s="660">
        <f>BT$6*'(建設)投入係数表'!BT30</f>
        <v>0</v>
      </c>
      <c r="BU30" s="660">
        <f>BU$6*'(建設)投入係数表'!BU30</f>
        <v>0</v>
      </c>
      <c r="BV30" s="661">
        <f>BV$6*'(建設)投入係数表'!BV30</f>
        <v>0</v>
      </c>
      <c r="BW30" s="662">
        <f t="shared" si="0"/>
        <v>0</v>
      </c>
      <c r="BX30" s="663">
        <f t="shared" si="1"/>
        <v>0</v>
      </c>
    </row>
    <row r="31" spans="1:76" ht="16" customHeight="1" x14ac:dyDescent="0.3">
      <c r="A31" s="504">
        <v>25</v>
      </c>
      <c r="B31" s="657">
        <v>207</v>
      </c>
      <c r="C31" s="658" t="s">
        <v>300</v>
      </c>
      <c r="D31" s="659">
        <f>D$6*'(建設)投入係数表'!D31</f>
        <v>0</v>
      </c>
      <c r="E31" s="660">
        <f>E$6*'(建設)投入係数表'!E31</f>
        <v>0</v>
      </c>
      <c r="F31" s="660">
        <f>F$6*'(建設)投入係数表'!F31</f>
        <v>0</v>
      </c>
      <c r="G31" s="660">
        <f>G$6*'(建設)投入係数表'!G31</f>
        <v>0</v>
      </c>
      <c r="H31" s="660">
        <f>H$6*'(建設)投入係数表'!H31</f>
        <v>0</v>
      </c>
      <c r="I31" s="660">
        <f>I$6*'(建設)投入係数表'!I31</f>
        <v>0</v>
      </c>
      <c r="J31" s="660">
        <f>J$6*'(建設)投入係数表'!J31</f>
        <v>0</v>
      </c>
      <c r="K31" s="660">
        <f>K$6*'(建設)投入係数表'!K31</f>
        <v>0</v>
      </c>
      <c r="L31" s="660">
        <f>L$6*'(建設)投入係数表'!L31</f>
        <v>0</v>
      </c>
      <c r="M31" s="660">
        <f>M$6*'(建設)投入係数表'!M31</f>
        <v>0</v>
      </c>
      <c r="N31" s="660">
        <f>N$6*'(建設)投入係数表'!N31</f>
        <v>0</v>
      </c>
      <c r="O31" s="660">
        <f>O$6*'(建設)投入係数表'!O31</f>
        <v>0</v>
      </c>
      <c r="P31" s="660">
        <f>P$6*'(建設)投入係数表'!P31</f>
        <v>0</v>
      </c>
      <c r="Q31" s="660">
        <f>Q$6*'(建設)投入係数表'!Q31</f>
        <v>0</v>
      </c>
      <c r="R31" s="660">
        <f>R$6*'(建設)投入係数表'!R31</f>
        <v>0</v>
      </c>
      <c r="S31" s="660">
        <f>S$6*'(建設)投入係数表'!S31</f>
        <v>0</v>
      </c>
      <c r="T31" s="660">
        <f>T$6*'(建設)投入係数表'!T31</f>
        <v>0</v>
      </c>
      <c r="U31" s="660">
        <f>U$6*'(建設)投入係数表'!U31</f>
        <v>0</v>
      </c>
      <c r="V31" s="660">
        <f>V$6*'(建設)投入係数表'!V31</f>
        <v>0</v>
      </c>
      <c r="W31" s="660">
        <f>W$6*'(建設)投入係数表'!W31</f>
        <v>0</v>
      </c>
      <c r="X31" s="660">
        <f>X$6*'(建設)投入係数表'!X31</f>
        <v>0</v>
      </c>
      <c r="Y31" s="660">
        <f>Y$6*'(建設)投入係数表'!Y31</f>
        <v>0</v>
      </c>
      <c r="Z31" s="660">
        <f>Z$6*'(建設)投入係数表'!Z31</f>
        <v>0</v>
      </c>
      <c r="AA31" s="660">
        <f>AA$6*'(建設)投入係数表'!AA31</f>
        <v>0</v>
      </c>
      <c r="AB31" s="660">
        <f>AB$6*'(建設)投入係数表'!AB31</f>
        <v>0</v>
      </c>
      <c r="AC31" s="660">
        <f>AC$6*'(建設)投入係数表'!AC31</f>
        <v>0</v>
      </c>
      <c r="AD31" s="660">
        <f>AD$6*'(建設)投入係数表'!AD31</f>
        <v>0</v>
      </c>
      <c r="AE31" s="660">
        <f>AE$6*'(建設)投入係数表'!AE31</f>
        <v>0</v>
      </c>
      <c r="AF31" s="660">
        <f>AF$6*'(建設)投入係数表'!AF31</f>
        <v>0</v>
      </c>
      <c r="AG31" s="660">
        <f>AG$6*'(建設)投入係数表'!AG31</f>
        <v>0</v>
      </c>
      <c r="AH31" s="660">
        <f>AH$6*'(建設)投入係数表'!AH31</f>
        <v>0</v>
      </c>
      <c r="AI31" s="660">
        <f>AI$6*'(建設)投入係数表'!AI31</f>
        <v>0</v>
      </c>
      <c r="AJ31" s="660">
        <f>AJ$6*'(建設)投入係数表'!AJ31</f>
        <v>0</v>
      </c>
      <c r="AK31" s="660">
        <f>AK$6*'(建設)投入係数表'!AK31</f>
        <v>0</v>
      </c>
      <c r="AL31" s="660">
        <f>AL$6*'(建設)投入係数表'!AL31</f>
        <v>0</v>
      </c>
      <c r="AM31" s="660">
        <f>AM$6*'(建設)投入係数表'!AM31</f>
        <v>0</v>
      </c>
      <c r="AN31" s="660">
        <f>AN$6*'(建設)投入係数表'!AN31</f>
        <v>0</v>
      </c>
      <c r="AO31" s="660">
        <f>AO$6*'(建設)投入係数表'!AO31</f>
        <v>0</v>
      </c>
      <c r="AP31" s="660">
        <f>AP$6*'(建設)投入係数表'!AP31</f>
        <v>0</v>
      </c>
      <c r="AQ31" s="660">
        <f>AQ$6*'(建設)投入係数表'!AQ31</f>
        <v>0</v>
      </c>
      <c r="AR31" s="660">
        <f>AR$6*'(建設)投入係数表'!AR31</f>
        <v>0</v>
      </c>
      <c r="AS31" s="660">
        <f>AS$6*'(建設)投入係数表'!AS31</f>
        <v>0</v>
      </c>
      <c r="AT31" s="660">
        <f>AT$6*'(建設)投入係数表'!AT31</f>
        <v>0</v>
      </c>
      <c r="AU31" s="660">
        <f>AU$6*'(建設)投入係数表'!AU31</f>
        <v>0</v>
      </c>
      <c r="AV31" s="660">
        <f>AV$6*'(建設)投入係数表'!AV31</f>
        <v>0</v>
      </c>
      <c r="AW31" s="660">
        <f>AW$6*'(建設)投入係数表'!AW31</f>
        <v>0</v>
      </c>
      <c r="AX31" s="660">
        <f>AX$6*'(建設)投入係数表'!AX31</f>
        <v>0</v>
      </c>
      <c r="AY31" s="660">
        <f>AY$6*'(建設)投入係数表'!AY31</f>
        <v>0</v>
      </c>
      <c r="AZ31" s="660">
        <f>AZ$6*'(建設)投入係数表'!AZ31</f>
        <v>0</v>
      </c>
      <c r="BA31" s="660">
        <f>BA$6*'(建設)投入係数表'!BA31</f>
        <v>0</v>
      </c>
      <c r="BB31" s="660">
        <f>BB$6*'(建設)投入係数表'!BB31</f>
        <v>0</v>
      </c>
      <c r="BC31" s="660">
        <f>BC$6*'(建設)投入係数表'!BC31</f>
        <v>0</v>
      </c>
      <c r="BD31" s="660">
        <f>BD$6*'(建設)投入係数表'!BD31</f>
        <v>0</v>
      </c>
      <c r="BE31" s="660">
        <f>BE$6*'(建設)投入係数表'!BE31</f>
        <v>0</v>
      </c>
      <c r="BF31" s="660">
        <f>BF$6*'(建設)投入係数表'!BF31</f>
        <v>0</v>
      </c>
      <c r="BG31" s="660">
        <f>BG$6*'(建設)投入係数表'!BG31</f>
        <v>0</v>
      </c>
      <c r="BH31" s="660">
        <f>BH$6*'(建設)投入係数表'!BH31</f>
        <v>0</v>
      </c>
      <c r="BI31" s="660">
        <f>BI$6*'(建設)投入係数表'!BI31</f>
        <v>0</v>
      </c>
      <c r="BJ31" s="660">
        <f>BJ$6*'(建設)投入係数表'!BJ31</f>
        <v>0</v>
      </c>
      <c r="BK31" s="660">
        <f>BK$6*'(建設)投入係数表'!BK31</f>
        <v>0</v>
      </c>
      <c r="BL31" s="660">
        <f>BL$6*'(建設)投入係数表'!BL31</f>
        <v>0</v>
      </c>
      <c r="BM31" s="660">
        <f>BM$6*'(建設)投入係数表'!BM31</f>
        <v>0</v>
      </c>
      <c r="BN31" s="660">
        <f>BN$6*'(建設)投入係数表'!BN31</f>
        <v>0</v>
      </c>
      <c r="BO31" s="660">
        <f>BO$6*'(建設)投入係数表'!BO31</f>
        <v>0</v>
      </c>
      <c r="BP31" s="660">
        <f>BP$6*'(建設)投入係数表'!BP31</f>
        <v>0</v>
      </c>
      <c r="BQ31" s="660">
        <f>BQ$6*'(建設)投入係数表'!BQ31</f>
        <v>0</v>
      </c>
      <c r="BR31" s="660">
        <f>BR$6*'(建設)投入係数表'!BR31</f>
        <v>0</v>
      </c>
      <c r="BS31" s="660">
        <f>BS$6*'(建設)投入係数表'!BS31</f>
        <v>0</v>
      </c>
      <c r="BT31" s="660">
        <f>BT$6*'(建設)投入係数表'!BT31</f>
        <v>0</v>
      </c>
      <c r="BU31" s="660">
        <f>BU$6*'(建設)投入係数表'!BU31</f>
        <v>0</v>
      </c>
      <c r="BV31" s="661">
        <f>BV$6*'(建設)投入係数表'!BV31</f>
        <v>0</v>
      </c>
      <c r="BW31" s="662">
        <f t="shared" si="0"/>
        <v>0</v>
      </c>
      <c r="BX31" s="663">
        <f t="shared" si="1"/>
        <v>0</v>
      </c>
    </row>
    <row r="32" spans="1:76" ht="16" customHeight="1" x14ac:dyDescent="0.3">
      <c r="A32" s="504">
        <v>26</v>
      </c>
      <c r="B32" s="657">
        <v>208</v>
      </c>
      <c r="C32" s="658" t="s">
        <v>302</v>
      </c>
      <c r="D32" s="659">
        <f>D$6*'(建設)投入係数表'!D32</f>
        <v>1063.9038233838166</v>
      </c>
      <c r="E32" s="660">
        <f>E$6*'(建設)投入係数表'!E32</f>
        <v>531.73591778116588</v>
      </c>
      <c r="F32" s="660">
        <f>F$6*'(建設)投入係数表'!F32</f>
        <v>0</v>
      </c>
      <c r="G32" s="660">
        <f>G$6*'(建設)投入係数表'!G32</f>
        <v>0</v>
      </c>
      <c r="H32" s="660">
        <f>H$6*'(建設)投入係数表'!H32</f>
        <v>0</v>
      </c>
      <c r="I32" s="660">
        <f>I$6*'(建設)投入係数表'!I32</f>
        <v>0</v>
      </c>
      <c r="J32" s="660">
        <f>J$6*'(建設)投入係数表'!J32</f>
        <v>0</v>
      </c>
      <c r="K32" s="660">
        <f>K$6*'(建設)投入係数表'!K32</f>
        <v>0</v>
      </c>
      <c r="L32" s="660">
        <f>L$6*'(建設)投入係数表'!L32</f>
        <v>0</v>
      </c>
      <c r="M32" s="660">
        <f>M$6*'(建設)投入係数表'!M32</f>
        <v>0</v>
      </c>
      <c r="N32" s="660">
        <f>N$6*'(建設)投入係数表'!N32</f>
        <v>0</v>
      </c>
      <c r="O32" s="660">
        <f>O$6*'(建設)投入係数表'!O32</f>
        <v>0</v>
      </c>
      <c r="P32" s="660">
        <f>P$6*'(建設)投入係数表'!P32</f>
        <v>0</v>
      </c>
      <c r="Q32" s="660">
        <f>Q$6*'(建設)投入係数表'!Q32</f>
        <v>0</v>
      </c>
      <c r="R32" s="660">
        <f>R$6*'(建設)投入係数表'!R32</f>
        <v>0</v>
      </c>
      <c r="S32" s="660">
        <f>S$6*'(建設)投入係数表'!S32</f>
        <v>411.14011017380631</v>
      </c>
      <c r="T32" s="660">
        <f>T$6*'(建設)投入係数表'!T32</f>
        <v>0</v>
      </c>
      <c r="U32" s="660">
        <f>U$6*'(建設)投入係数表'!U32</f>
        <v>0</v>
      </c>
      <c r="V32" s="660">
        <f>V$6*'(建設)投入係数表'!V32</f>
        <v>0</v>
      </c>
      <c r="W32" s="660">
        <f>W$6*'(建設)投入係数表'!W32</f>
        <v>408.78949153367489</v>
      </c>
      <c r="X32" s="660">
        <f>X$6*'(建設)投入係数表'!X32</f>
        <v>263.1008153520429</v>
      </c>
      <c r="Y32" s="660">
        <f>Y$6*'(建設)投入係数表'!Y32</f>
        <v>105.8813649815788</v>
      </c>
      <c r="Z32" s="660">
        <f>Z$6*'(建設)投入係数表'!Z32</f>
        <v>47.785012862670328</v>
      </c>
      <c r="AA32" s="660">
        <f>AA$6*'(建設)投入係数表'!AA32</f>
        <v>7.7073394232696657</v>
      </c>
      <c r="AB32" s="660">
        <f>AB$6*'(建設)投入係数表'!AB32</f>
        <v>0</v>
      </c>
      <c r="AC32" s="660">
        <f>AC$6*'(建設)投入係数表'!AC32</f>
        <v>0</v>
      </c>
      <c r="AD32" s="660">
        <f>AD$6*'(建設)投入係数表'!AD32</f>
        <v>0</v>
      </c>
      <c r="AE32" s="660">
        <f>AE$6*'(建設)投入係数表'!AE32</f>
        <v>0</v>
      </c>
      <c r="AF32" s="660">
        <f>AF$6*'(建設)投入係数表'!AF32</f>
        <v>0</v>
      </c>
      <c r="AG32" s="660">
        <f>AG$6*'(建設)投入係数表'!AG32</f>
        <v>261.23262300580865</v>
      </c>
      <c r="AH32" s="660">
        <f>AH$6*'(建設)投入係数表'!AH32</f>
        <v>80.449005628773378</v>
      </c>
      <c r="AI32" s="660">
        <f>AI$6*'(建設)投入係数表'!AI32</f>
        <v>0</v>
      </c>
      <c r="AJ32" s="660">
        <f>AJ$6*'(建設)投入係数表'!AJ32</f>
        <v>0</v>
      </c>
      <c r="AK32" s="660">
        <f>AK$6*'(建設)投入係数表'!AK32</f>
        <v>0</v>
      </c>
      <c r="AL32" s="660">
        <f>AL$6*'(建設)投入係数表'!AL32</f>
        <v>0</v>
      </c>
      <c r="AM32" s="660">
        <f>AM$6*'(建設)投入係数表'!AM32</f>
        <v>0</v>
      </c>
      <c r="AN32" s="660">
        <f>AN$6*'(建設)投入係数表'!AN32</f>
        <v>0</v>
      </c>
      <c r="AO32" s="660">
        <f>AO$6*'(建設)投入係数表'!AO32</f>
        <v>0</v>
      </c>
      <c r="AP32" s="660">
        <f>AP$6*'(建設)投入係数表'!AP32</f>
        <v>0</v>
      </c>
      <c r="AQ32" s="660">
        <f>AQ$6*'(建設)投入係数表'!AQ32</f>
        <v>0</v>
      </c>
      <c r="AR32" s="660">
        <f>AR$6*'(建設)投入係数表'!AR32</f>
        <v>0</v>
      </c>
      <c r="AS32" s="660">
        <f>AS$6*'(建設)投入係数表'!AS32</f>
        <v>0</v>
      </c>
      <c r="AT32" s="660">
        <f>AT$6*'(建設)投入係数表'!AT32</f>
        <v>0</v>
      </c>
      <c r="AU32" s="660">
        <f>AU$6*'(建設)投入係数表'!AU32</f>
        <v>0</v>
      </c>
      <c r="AV32" s="660">
        <f>AV$6*'(建設)投入係数表'!AV32</f>
        <v>0</v>
      </c>
      <c r="AW32" s="660">
        <f>AW$6*'(建設)投入係数表'!AW32</f>
        <v>0</v>
      </c>
      <c r="AX32" s="660">
        <f>AX$6*'(建設)投入係数表'!AX32</f>
        <v>0</v>
      </c>
      <c r="AY32" s="660">
        <f>AY$6*'(建設)投入係数表'!AY32</f>
        <v>0</v>
      </c>
      <c r="AZ32" s="660">
        <f>AZ$6*'(建設)投入係数表'!AZ32</f>
        <v>0</v>
      </c>
      <c r="BA32" s="660">
        <f>BA$6*'(建設)投入係数表'!BA32</f>
        <v>0</v>
      </c>
      <c r="BB32" s="660">
        <f>BB$6*'(建設)投入係数表'!BB32</f>
        <v>0</v>
      </c>
      <c r="BC32" s="660">
        <f>BC$6*'(建設)投入係数表'!BC32</f>
        <v>36.828603817514896</v>
      </c>
      <c r="BD32" s="660">
        <f>BD$6*'(建設)投入係数表'!BD32</f>
        <v>0</v>
      </c>
      <c r="BE32" s="660">
        <f>BE$6*'(建設)投入係数表'!BE32</f>
        <v>0</v>
      </c>
      <c r="BF32" s="660">
        <f>BF$6*'(建設)投入係数表'!BF32</f>
        <v>0</v>
      </c>
      <c r="BG32" s="660">
        <f>BG$6*'(建設)投入係数表'!BG32</f>
        <v>0</v>
      </c>
      <c r="BH32" s="660">
        <f>BH$6*'(建設)投入係数表'!BH32</f>
        <v>0</v>
      </c>
      <c r="BI32" s="660">
        <f>BI$6*'(建設)投入係数表'!BI32</f>
        <v>0</v>
      </c>
      <c r="BJ32" s="660">
        <f>BJ$6*'(建設)投入係数表'!BJ32</f>
        <v>0</v>
      </c>
      <c r="BK32" s="660">
        <f>BK$6*'(建設)投入係数表'!BK32</f>
        <v>43.070340651833199</v>
      </c>
      <c r="BL32" s="660">
        <f>BL$6*'(建設)投入係数表'!BL32</f>
        <v>0</v>
      </c>
      <c r="BM32" s="660">
        <f>BM$6*'(建設)投入係数表'!BM32</f>
        <v>2.0641419746988441</v>
      </c>
      <c r="BN32" s="660">
        <f>BN$6*'(建設)投入係数表'!BN32</f>
        <v>0</v>
      </c>
      <c r="BO32" s="660">
        <f>BO$6*'(建設)投入係数表'!BO32</f>
        <v>0</v>
      </c>
      <c r="BP32" s="660">
        <f>BP$6*'(建設)投入係数表'!BP32</f>
        <v>187.04211220755707</v>
      </c>
      <c r="BQ32" s="660">
        <f>BQ$6*'(建設)投入係数表'!BQ32</f>
        <v>0</v>
      </c>
      <c r="BR32" s="660">
        <f>BR$6*'(建設)投入係数表'!BR32</f>
        <v>9.7721757359489345</v>
      </c>
      <c r="BS32" s="660">
        <f>BS$6*'(建設)投入係数表'!BS32</f>
        <v>9.7696205839180443</v>
      </c>
      <c r="BT32" s="660">
        <f>BT$6*'(建設)投入係数表'!BT32</f>
        <v>62.111676561259351</v>
      </c>
      <c r="BU32" s="660">
        <f>BU$6*'(建設)投入係数表'!BU32</f>
        <v>10.602247373264568</v>
      </c>
      <c r="BV32" s="661">
        <f>BV$6*'(建設)投入係数表'!BV32</f>
        <v>105.03263393269155</v>
      </c>
      <c r="BW32" s="662">
        <f t="shared" si="0"/>
        <v>666.89736943317621</v>
      </c>
      <c r="BX32" s="663">
        <f t="shared" si="1"/>
        <v>2.6675894777327047E-3</v>
      </c>
    </row>
    <row r="33" spans="1:76" ht="16" customHeight="1" x14ac:dyDescent="0.3">
      <c r="A33" s="504">
        <v>27</v>
      </c>
      <c r="B33" s="657">
        <v>211</v>
      </c>
      <c r="C33" s="658" t="s">
        <v>212</v>
      </c>
      <c r="D33" s="659">
        <f>D$6*'(建設)投入係数表'!D33</f>
        <v>933.38364739032954</v>
      </c>
      <c r="E33" s="660">
        <f>E$6*'(建設)投入係数表'!E33</f>
        <v>188.51062177145434</v>
      </c>
      <c r="F33" s="660">
        <f>F$6*'(建設)投入係数表'!F33</f>
        <v>0</v>
      </c>
      <c r="G33" s="660">
        <f>G$6*'(建設)投入係数表'!G33</f>
        <v>0</v>
      </c>
      <c r="H33" s="660">
        <f>H$6*'(建設)投入係数表'!H33</f>
        <v>0</v>
      </c>
      <c r="I33" s="660">
        <f>I$6*'(建設)投入係数表'!I33</f>
        <v>0</v>
      </c>
      <c r="J33" s="660">
        <f>J$6*'(建設)投入係数表'!J33</f>
        <v>0</v>
      </c>
      <c r="K33" s="660">
        <f>K$6*'(建設)投入係数表'!K33</f>
        <v>0</v>
      </c>
      <c r="L33" s="660">
        <f>L$6*'(建設)投入係数表'!L33</f>
        <v>0</v>
      </c>
      <c r="M33" s="660">
        <f>M$6*'(建設)投入係数表'!M33</f>
        <v>0</v>
      </c>
      <c r="N33" s="660">
        <f>N$6*'(建設)投入係数表'!N33</f>
        <v>0</v>
      </c>
      <c r="O33" s="660">
        <f>O$6*'(建設)投入係数表'!O33</f>
        <v>0</v>
      </c>
      <c r="P33" s="660">
        <f>P$6*'(建設)投入係数表'!P33</f>
        <v>0</v>
      </c>
      <c r="Q33" s="660">
        <f>Q$6*'(建設)投入係数表'!Q33</f>
        <v>0</v>
      </c>
      <c r="R33" s="660">
        <f>R$6*'(建設)投入係数表'!R33</f>
        <v>0</v>
      </c>
      <c r="S33" s="660">
        <f>S$6*'(建設)投入係数表'!S33</f>
        <v>249.41815078174122</v>
      </c>
      <c r="T33" s="660">
        <f>T$6*'(建設)投入係数表'!T33</f>
        <v>0</v>
      </c>
      <c r="U33" s="660">
        <f>U$6*'(建設)投入係数表'!U33</f>
        <v>0</v>
      </c>
      <c r="V33" s="660">
        <f>V$6*'(建設)投入係数表'!V33</f>
        <v>0</v>
      </c>
      <c r="W33" s="660">
        <f>W$6*'(建設)投入係数表'!W33</f>
        <v>260.36176248531655</v>
      </c>
      <c r="X33" s="660">
        <f>X$6*'(建設)投入係数表'!X33</f>
        <v>189.02781656831388</v>
      </c>
      <c r="Y33" s="660">
        <f>Y$6*'(建設)投入係数表'!Y33</f>
        <v>83.295476233617208</v>
      </c>
      <c r="Z33" s="660">
        <f>Z$6*'(建設)投入係数表'!Z33</f>
        <v>30.792398266147345</v>
      </c>
      <c r="AA33" s="660">
        <f>AA$6*'(建設)投入係数表'!AA33</f>
        <v>7.1894848372039748</v>
      </c>
      <c r="AB33" s="660">
        <f>AB$6*'(建設)投入係数表'!AB33</f>
        <v>0</v>
      </c>
      <c r="AC33" s="660">
        <f>AC$6*'(建設)投入係数表'!AC33</f>
        <v>0</v>
      </c>
      <c r="AD33" s="660">
        <f>AD$6*'(建設)投入係数表'!AD33</f>
        <v>0</v>
      </c>
      <c r="AE33" s="660">
        <f>AE$6*'(建設)投入係数表'!AE33</f>
        <v>0</v>
      </c>
      <c r="AF33" s="660">
        <f>AF$6*'(建設)投入係数表'!AF33</f>
        <v>0</v>
      </c>
      <c r="AG33" s="660">
        <f>AG$6*'(建設)投入係数表'!AG33</f>
        <v>1007.3498704211506</v>
      </c>
      <c r="AH33" s="660">
        <f>AH$6*'(建設)投入係数表'!AH33</f>
        <v>425.64970921598604</v>
      </c>
      <c r="AI33" s="660">
        <f>AI$6*'(建設)投入係数表'!AI33</f>
        <v>0</v>
      </c>
      <c r="AJ33" s="660">
        <f>AJ$6*'(建設)投入係数表'!AJ33</f>
        <v>0</v>
      </c>
      <c r="AK33" s="660">
        <f>AK$6*'(建設)投入係数表'!AK33</f>
        <v>0</v>
      </c>
      <c r="AL33" s="660">
        <f>AL$6*'(建設)投入係数表'!AL33</f>
        <v>0</v>
      </c>
      <c r="AM33" s="660">
        <f>AM$6*'(建設)投入係数表'!AM33</f>
        <v>0</v>
      </c>
      <c r="AN33" s="660">
        <f>AN$6*'(建設)投入係数表'!AN33</f>
        <v>0</v>
      </c>
      <c r="AO33" s="660">
        <f>AO$6*'(建設)投入係数表'!AO33</f>
        <v>0</v>
      </c>
      <c r="AP33" s="660">
        <f>AP$6*'(建設)投入係数表'!AP33</f>
        <v>0</v>
      </c>
      <c r="AQ33" s="660">
        <f>AQ$6*'(建設)投入係数表'!AQ33</f>
        <v>0</v>
      </c>
      <c r="AR33" s="660">
        <f>AR$6*'(建設)投入係数表'!AR33</f>
        <v>0</v>
      </c>
      <c r="AS33" s="660">
        <f>AS$6*'(建設)投入係数表'!AS33</f>
        <v>0</v>
      </c>
      <c r="AT33" s="660">
        <f>AT$6*'(建設)投入係数表'!AT33</f>
        <v>0</v>
      </c>
      <c r="AU33" s="660">
        <f>AU$6*'(建設)投入係数表'!AU33</f>
        <v>0</v>
      </c>
      <c r="AV33" s="660">
        <f>AV$6*'(建設)投入係数表'!AV33</f>
        <v>0</v>
      </c>
      <c r="AW33" s="660">
        <f>AW$6*'(建設)投入係数表'!AW33</f>
        <v>0</v>
      </c>
      <c r="AX33" s="660">
        <f>AX$6*'(建設)投入係数表'!AX33</f>
        <v>0</v>
      </c>
      <c r="AY33" s="660">
        <f>AY$6*'(建設)投入係数表'!AY33</f>
        <v>0</v>
      </c>
      <c r="AZ33" s="660">
        <f>AZ$6*'(建設)投入係数表'!AZ33</f>
        <v>0</v>
      </c>
      <c r="BA33" s="660">
        <f>BA$6*'(建設)投入係数表'!BA33</f>
        <v>0</v>
      </c>
      <c r="BB33" s="660">
        <f>BB$6*'(建設)投入係数表'!BB33</f>
        <v>0</v>
      </c>
      <c r="BC33" s="660">
        <f>BC$6*'(建設)投入係数表'!BC33</f>
        <v>338.77859155558428</v>
      </c>
      <c r="BD33" s="660">
        <f>BD$6*'(建設)投入係数表'!BD33</f>
        <v>0</v>
      </c>
      <c r="BE33" s="660">
        <f>BE$6*'(建設)投入係数表'!BE33</f>
        <v>0</v>
      </c>
      <c r="BF33" s="660">
        <f>BF$6*'(建設)投入係数表'!BF33</f>
        <v>0</v>
      </c>
      <c r="BG33" s="660">
        <f>BG$6*'(建設)投入係数表'!BG33</f>
        <v>0</v>
      </c>
      <c r="BH33" s="660">
        <f>BH$6*'(建設)投入係数表'!BH33</f>
        <v>0</v>
      </c>
      <c r="BI33" s="660">
        <f>BI$6*'(建設)投入係数表'!BI33</f>
        <v>0</v>
      </c>
      <c r="BJ33" s="660">
        <f>BJ$6*'(建設)投入係数表'!BJ33</f>
        <v>0</v>
      </c>
      <c r="BK33" s="660">
        <f>BK$6*'(建設)投入係数表'!BK33</f>
        <v>140.29530079972136</v>
      </c>
      <c r="BL33" s="660">
        <f>BL$6*'(建設)投入係数表'!BL33</f>
        <v>0</v>
      </c>
      <c r="BM33" s="660">
        <f>BM$6*'(建設)投入係数表'!BM33</f>
        <v>2.7591392725772428</v>
      </c>
      <c r="BN33" s="660">
        <f>BN$6*'(建設)投入係数表'!BN33</f>
        <v>0</v>
      </c>
      <c r="BO33" s="660">
        <f>BO$6*'(建設)投入係数表'!BO33</f>
        <v>0</v>
      </c>
      <c r="BP33" s="660">
        <f>BP$6*'(建設)投入係数表'!BP33</f>
        <v>375.15121364612645</v>
      </c>
      <c r="BQ33" s="660">
        <f>BQ$6*'(建設)投入係数表'!BQ33</f>
        <v>0</v>
      </c>
      <c r="BR33" s="660">
        <f>BR$6*'(建設)投入係数表'!BR33</f>
        <v>31.107894379905655</v>
      </c>
      <c r="BS33" s="660">
        <f>BS$6*'(建設)投入係数表'!BS33</f>
        <v>19.252548013003281</v>
      </c>
      <c r="BT33" s="660">
        <f>BT$6*'(建設)投入係数表'!BT33</f>
        <v>16.531355168311684</v>
      </c>
      <c r="BU33" s="660">
        <f>BU$6*'(建設)投入係数表'!BU33</f>
        <v>61.171793793820306</v>
      </c>
      <c r="BV33" s="661">
        <f>BV$6*'(建設)投入係数表'!BV33</f>
        <v>238.79945759085754</v>
      </c>
      <c r="BW33" s="662">
        <f t="shared" si="0"/>
        <v>820.22266492347933</v>
      </c>
      <c r="BX33" s="663">
        <f t="shared" si="1"/>
        <v>3.2808906596939174E-3</v>
      </c>
    </row>
    <row r="34" spans="1:76" ht="16" customHeight="1" x14ac:dyDescent="0.3">
      <c r="A34" s="504">
        <v>28</v>
      </c>
      <c r="B34" s="657">
        <v>212</v>
      </c>
      <c r="C34" s="658" t="s">
        <v>213</v>
      </c>
      <c r="D34" s="659">
        <f>D$6*'(建設)投入係数表'!D34</f>
        <v>1896.4792367365105</v>
      </c>
      <c r="E34" s="660">
        <f>E$6*'(建設)投入係数表'!E34</f>
        <v>81.97532748870168</v>
      </c>
      <c r="F34" s="660">
        <f>F$6*'(建設)投入係数表'!F34</f>
        <v>0</v>
      </c>
      <c r="G34" s="660">
        <f>G$6*'(建設)投入係数表'!G34</f>
        <v>0</v>
      </c>
      <c r="H34" s="660">
        <f>H$6*'(建設)投入係数表'!H34</f>
        <v>0</v>
      </c>
      <c r="I34" s="660">
        <f>I$6*'(建設)投入係数表'!I34</f>
        <v>0</v>
      </c>
      <c r="J34" s="660">
        <f>J$6*'(建設)投入係数表'!J34</f>
        <v>0</v>
      </c>
      <c r="K34" s="660">
        <f>K$6*'(建設)投入係数表'!K34</f>
        <v>0</v>
      </c>
      <c r="L34" s="660">
        <f>L$6*'(建設)投入係数表'!L34</f>
        <v>0</v>
      </c>
      <c r="M34" s="660">
        <f>M$6*'(建設)投入係数表'!M34</f>
        <v>0</v>
      </c>
      <c r="N34" s="660">
        <f>N$6*'(建設)投入係数表'!N34</f>
        <v>0</v>
      </c>
      <c r="O34" s="660">
        <f>O$6*'(建設)投入係数表'!O34</f>
        <v>0</v>
      </c>
      <c r="P34" s="660">
        <f>P$6*'(建設)投入係数表'!P34</f>
        <v>0</v>
      </c>
      <c r="Q34" s="660">
        <f>Q$6*'(建設)投入係数表'!Q34</f>
        <v>0</v>
      </c>
      <c r="R34" s="660">
        <f>R$6*'(建設)投入係数表'!R34</f>
        <v>0</v>
      </c>
      <c r="S34" s="660">
        <f>S$6*'(建設)投入係数表'!S34</f>
        <v>147.37750364054136</v>
      </c>
      <c r="T34" s="660">
        <f>T$6*'(建設)投入係数表'!T34</f>
        <v>0</v>
      </c>
      <c r="U34" s="660">
        <f>U$6*'(建設)投入係数表'!U34</f>
        <v>0</v>
      </c>
      <c r="V34" s="660">
        <f>V$6*'(建設)投入係数表'!V34</f>
        <v>0</v>
      </c>
      <c r="W34" s="660">
        <f>W$6*'(建設)投入係数表'!W34</f>
        <v>155.09471212252066</v>
      </c>
      <c r="X34" s="660">
        <f>X$6*'(建設)投入係数表'!X34</f>
        <v>159.07480066669669</v>
      </c>
      <c r="Y34" s="660">
        <f>Y$6*'(建設)投入係数表'!Y34</f>
        <v>7.1281705622999336</v>
      </c>
      <c r="Z34" s="660">
        <f>Z$6*'(建設)投入係数表'!Z34</f>
        <v>23.915531654365687</v>
      </c>
      <c r="AA34" s="660">
        <f>AA$6*'(建設)投入係数表'!AA34</f>
        <v>1.2398270381718737</v>
      </c>
      <c r="AB34" s="660">
        <f>AB$6*'(建設)投入係数表'!AB34</f>
        <v>0</v>
      </c>
      <c r="AC34" s="660">
        <f>AC$6*'(建設)投入係数表'!AC34</f>
        <v>0</v>
      </c>
      <c r="AD34" s="660">
        <f>AD$6*'(建設)投入係数表'!AD34</f>
        <v>0</v>
      </c>
      <c r="AE34" s="660">
        <f>AE$6*'(建設)投入係数表'!AE34</f>
        <v>0</v>
      </c>
      <c r="AF34" s="660">
        <f>AF$6*'(建設)投入係数表'!AF34</f>
        <v>0</v>
      </c>
      <c r="AG34" s="660">
        <f>AG$6*'(建設)投入係数表'!AG34</f>
        <v>3061.414993684346</v>
      </c>
      <c r="AH34" s="660">
        <f>AH$6*'(建設)投入係数表'!AH34</f>
        <v>1307.1257587606938</v>
      </c>
      <c r="AI34" s="660">
        <f>AI$6*'(建設)投入係数表'!AI34</f>
        <v>0</v>
      </c>
      <c r="AJ34" s="660">
        <f>AJ$6*'(建設)投入係数表'!AJ34</f>
        <v>0</v>
      </c>
      <c r="AK34" s="660">
        <f>AK$6*'(建設)投入係数表'!AK34</f>
        <v>0</v>
      </c>
      <c r="AL34" s="660">
        <f>AL$6*'(建設)投入係数表'!AL34</f>
        <v>0</v>
      </c>
      <c r="AM34" s="660">
        <f>AM$6*'(建設)投入係数表'!AM34</f>
        <v>0</v>
      </c>
      <c r="AN34" s="660">
        <f>AN$6*'(建設)投入係数表'!AN34</f>
        <v>0</v>
      </c>
      <c r="AO34" s="660">
        <f>AO$6*'(建設)投入係数表'!AO34</f>
        <v>0</v>
      </c>
      <c r="AP34" s="660">
        <f>AP$6*'(建設)投入係数表'!AP34</f>
        <v>0</v>
      </c>
      <c r="AQ34" s="660">
        <f>AQ$6*'(建設)投入係数表'!AQ34</f>
        <v>0</v>
      </c>
      <c r="AR34" s="660">
        <f>AR$6*'(建設)投入係数表'!AR34</f>
        <v>0</v>
      </c>
      <c r="AS34" s="660">
        <f>AS$6*'(建設)投入係数表'!AS34</f>
        <v>0</v>
      </c>
      <c r="AT34" s="660">
        <f>AT$6*'(建設)投入係数表'!AT34</f>
        <v>0</v>
      </c>
      <c r="AU34" s="660">
        <f>AU$6*'(建設)投入係数表'!AU34</f>
        <v>0</v>
      </c>
      <c r="AV34" s="660">
        <f>AV$6*'(建設)投入係数表'!AV34</f>
        <v>0</v>
      </c>
      <c r="AW34" s="660">
        <f>AW$6*'(建設)投入係数表'!AW34</f>
        <v>0</v>
      </c>
      <c r="AX34" s="660">
        <f>AX$6*'(建設)投入係数表'!AX34</f>
        <v>0</v>
      </c>
      <c r="AY34" s="660">
        <f>AY$6*'(建設)投入係数表'!AY34</f>
        <v>0</v>
      </c>
      <c r="AZ34" s="660">
        <f>AZ$6*'(建設)投入係数表'!AZ34</f>
        <v>0</v>
      </c>
      <c r="BA34" s="660">
        <f>BA$6*'(建設)投入係数表'!BA34</f>
        <v>0</v>
      </c>
      <c r="BB34" s="660">
        <f>BB$6*'(建設)投入係数表'!BB34</f>
        <v>0</v>
      </c>
      <c r="BC34" s="660">
        <f>BC$6*'(建設)投入係数表'!BC34</f>
        <v>573.75590649153503</v>
      </c>
      <c r="BD34" s="660">
        <f>BD$6*'(建設)投入係数表'!BD34</f>
        <v>0</v>
      </c>
      <c r="BE34" s="660">
        <f>BE$6*'(建設)投入係数表'!BE34</f>
        <v>0</v>
      </c>
      <c r="BF34" s="660">
        <f>BF$6*'(建設)投入係数表'!BF34</f>
        <v>0</v>
      </c>
      <c r="BG34" s="660">
        <f>BG$6*'(建設)投入係数表'!BG34</f>
        <v>0</v>
      </c>
      <c r="BH34" s="660">
        <f>BH$6*'(建設)投入係数表'!BH34</f>
        <v>0</v>
      </c>
      <c r="BI34" s="660">
        <f>BI$6*'(建設)投入係数表'!BI34</f>
        <v>0</v>
      </c>
      <c r="BJ34" s="660">
        <f>BJ$6*'(建設)投入係数表'!BJ34</f>
        <v>0</v>
      </c>
      <c r="BK34" s="660">
        <f>BK$6*'(建設)投入係数表'!BK34</f>
        <v>2777.4035846807142</v>
      </c>
      <c r="BL34" s="660">
        <f>BL$6*'(建設)投入係数表'!BL34</f>
        <v>0</v>
      </c>
      <c r="BM34" s="660">
        <f>BM$6*'(建設)投入係数表'!BM34</f>
        <v>63.418503431403884</v>
      </c>
      <c r="BN34" s="660">
        <f>BN$6*'(建設)投入係数表'!BN34</f>
        <v>0</v>
      </c>
      <c r="BO34" s="660">
        <f>BO$6*'(建設)投入係数表'!BO34</f>
        <v>0</v>
      </c>
      <c r="BP34" s="660">
        <f>BP$6*'(建設)投入係数表'!BP34</f>
        <v>1099.5049028357196</v>
      </c>
      <c r="BQ34" s="660">
        <f>BQ$6*'(建設)投入係数表'!BQ34</f>
        <v>0</v>
      </c>
      <c r="BR34" s="660">
        <f>BR$6*'(建設)投入係数表'!BR34</f>
        <v>78.552343202673569</v>
      </c>
      <c r="BS34" s="660">
        <f>BS$6*'(建設)投入係数表'!BS34</f>
        <v>22.869292427817186</v>
      </c>
      <c r="BT34" s="660">
        <f>BT$6*'(建設)投入係数表'!BT34</f>
        <v>110.23606303528993</v>
      </c>
      <c r="BU34" s="660">
        <f>BU$6*'(建設)投入係数表'!BU34</f>
        <v>42.791110809504573</v>
      </c>
      <c r="BV34" s="661">
        <f>BV$6*'(建設)投入係数表'!BV34</f>
        <v>1351.0979039781757</v>
      </c>
      <c r="BW34" s="662">
        <f t="shared" si="0"/>
        <v>4637.7271314871132</v>
      </c>
      <c r="BX34" s="663">
        <f t="shared" si="1"/>
        <v>1.8550908525948453E-2</v>
      </c>
    </row>
    <row r="35" spans="1:76" ht="16" customHeight="1" x14ac:dyDescent="0.3">
      <c r="A35" s="504">
        <v>29</v>
      </c>
      <c r="B35" s="657">
        <v>221</v>
      </c>
      <c r="C35" s="658" t="s">
        <v>214</v>
      </c>
      <c r="D35" s="659">
        <f>D$6*'(建設)投入係数表'!D35</f>
        <v>3143.8302135912263</v>
      </c>
      <c r="E35" s="660">
        <f>E$6*'(建設)投入係数表'!E35</f>
        <v>1222.2750388565739</v>
      </c>
      <c r="F35" s="660">
        <f>F$6*'(建設)投入係数表'!F35</f>
        <v>0</v>
      </c>
      <c r="G35" s="660">
        <f>G$6*'(建設)投入係数表'!G35</f>
        <v>0</v>
      </c>
      <c r="H35" s="660">
        <f>H$6*'(建設)投入係数表'!H35</f>
        <v>0</v>
      </c>
      <c r="I35" s="660">
        <f>I$6*'(建設)投入係数表'!I35</f>
        <v>0</v>
      </c>
      <c r="J35" s="660">
        <f>J$6*'(建設)投入係数表'!J35</f>
        <v>0</v>
      </c>
      <c r="K35" s="660">
        <f>K$6*'(建設)投入係数表'!K35</f>
        <v>0</v>
      </c>
      <c r="L35" s="660">
        <f>L$6*'(建設)投入係数表'!L35</f>
        <v>0</v>
      </c>
      <c r="M35" s="660">
        <f>M$6*'(建設)投入係数表'!M35</f>
        <v>0</v>
      </c>
      <c r="N35" s="660">
        <f>N$6*'(建設)投入係数表'!N35</f>
        <v>0</v>
      </c>
      <c r="O35" s="660">
        <f>O$6*'(建設)投入係数表'!O35</f>
        <v>0</v>
      </c>
      <c r="P35" s="660">
        <f>P$6*'(建設)投入係数表'!P35</f>
        <v>0</v>
      </c>
      <c r="Q35" s="660">
        <f>Q$6*'(建設)投入係数表'!Q35</f>
        <v>0</v>
      </c>
      <c r="R35" s="660">
        <f>R$6*'(建設)投入係数表'!R35</f>
        <v>0</v>
      </c>
      <c r="S35" s="660">
        <f>S$6*'(建設)投入係数表'!S35</f>
        <v>1040.8761144734794</v>
      </c>
      <c r="T35" s="660">
        <f>T$6*'(建設)投入係数表'!T35</f>
        <v>0</v>
      </c>
      <c r="U35" s="660">
        <f>U$6*'(建設)投入係数表'!U35</f>
        <v>0</v>
      </c>
      <c r="V35" s="660">
        <f>V$6*'(建設)投入係数表'!V35</f>
        <v>0</v>
      </c>
      <c r="W35" s="660">
        <f>W$6*'(建設)投入係数表'!W35</f>
        <v>1056.8006786770466</v>
      </c>
      <c r="X35" s="660">
        <f>X$6*'(建設)投入係数表'!X35</f>
        <v>384.93673138429659</v>
      </c>
      <c r="Y35" s="660">
        <f>Y$6*'(建設)投入係数表'!Y35</f>
        <v>345.67622636951137</v>
      </c>
      <c r="Z35" s="660">
        <f>Z$6*'(建設)投入係数表'!Z35</f>
        <v>57.056502669625964</v>
      </c>
      <c r="AA35" s="660">
        <f>AA$6*'(建設)投入係数表'!AA35</f>
        <v>19.069900632857021</v>
      </c>
      <c r="AB35" s="660">
        <f>AB$6*'(建設)投入係数表'!AB35</f>
        <v>0</v>
      </c>
      <c r="AC35" s="660">
        <f>AC$6*'(建設)投入係数表'!AC35</f>
        <v>0</v>
      </c>
      <c r="AD35" s="660">
        <f>AD$6*'(建設)投入係数表'!AD35</f>
        <v>0</v>
      </c>
      <c r="AE35" s="660">
        <f>AE$6*'(建設)投入係数表'!AE35</f>
        <v>0</v>
      </c>
      <c r="AF35" s="660">
        <f>AF$6*'(建設)投入係数表'!AF35</f>
        <v>0</v>
      </c>
      <c r="AG35" s="660">
        <f>AG$6*'(建設)投入係数表'!AG35</f>
        <v>1722.4149634400555</v>
      </c>
      <c r="AH35" s="660">
        <f>AH$6*'(建設)投入係数表'!AH35</f>
        <v>588.78180366678055</v>
      </c>
      <c r="AI35" s="660">
        <f>AI$6*'(建設)投入係数表'!AI35</f>
        <v>0</v>
      </c>
      <c r="AJ35" s="660">
        <f>AJ$6*'(建設)投入係数表'!AJ35</f>
        <v>0</v>
      </c>
      <c r="AK35" s="660">
        <f>AK$6*'(建設)投入係数表'!AK35</f>
        <v>0</v>
      </c>
      <c r="AL35" s="660">
        <f>AL$6*'(建設)投入係数表'!AL35</f>
        <v>0</v>
      </c>
      <c r="AM35" s="660">
        <f>AM$6*'(建設)投入係数表'!AM35</f>
        <v>0</v>
      </c>
      <c r="AN35" s="660">
        <f>AN$6*'(建設)投入係数表'!AN35</f>
        <v>0</v>
      </c>
      <c r="AO35" s="660">
        <f>AO$6*'(建設)投入係数表'!AO35</f>
        <v>0</v>
      </c>
      <c r="AP35" s="660">
        <f>AP$6*'(建設)投入係数表'!AP35</f>
        <v>0</v>
      </c>
      <c r="AQ35" s="660">
        <f>AQ$6*'(建設)投入係数表'!AQ35</f>
        <v>0</v>
      </c>
      <c r="AR35" s="660">
        <f>AR$6*'(建設)投入係数表'!AR35</f>
        <v>0</v>
      </c>
      <c r="AS35" s="660">
        <f>AS$6*'(建設)投入係数表'!AS35</f>
        <v>0</v>
      </c>
      <c r="AT35" s="660">
        <f>AT$6*'(建設)投入係数表'!AT35</f>
        <v>0</v>
      </c>
      <c r="AU35" s="660">
        <f>AU$6*'(建設)投入係数表'!AU35</f>
        <v>0</v>
      </c>
      <c r="AV35" s="660">
        <f>AV$6*'(建設)投入係数表'!AV35</f>
        <v>0</v>
      </c>
      <c r="AW35" s="660">
        <f>AW$6*'(建設)投入係数表'!AW35</f>
        <v>0</v>
      </c>
      <c r="AX35" s="660">
        <f>AX$6*'(建設)投入係数表'!AX35</f>
        <v>0</v>
      </c>
      <c r="AY35" s="660">
        <f>AY$6*'(建設)投入係数表'!AY35</f>
        <v>0</v>
      </c>
      <c r="AZ35" s="660">
        <f>AZ$6*'(建設)投入係数表'!AZ35</f>
        <v>0</v>
      </c>
      <c r="BA35" s="660">
        <f>BA$6*'(建設)投入係数表'!BA35</f>
        <v>0</v>
      </c>
      <c r="BB35" s="660">
        <f>BB$6*'(建設)投入係数表'!BB35</f>
        <v>0</v>
      </c>
      <c r="BC35" s="660">
        <f>BC$6*'(建設)投入係数表'!BC35</f>
        <v>783.57868022887624</v>
      </c>
      <c r="BD35" s="660">
        <f>BD$6*'(建設)投入係数表'!BD35</f>
        <v>0</v>
      </c>
      <c r="BE35" s="660">
        <f>BE$6*'(建設)投入係数表'!BE35</f>
        <v>0</v>
      </c>
      <c r="BF35" s="660">
        <f>BF$6*'(建設)投入係数表'!BF35</f>
        <v>0</v>
      </c>
      <c r="BG35" s="660">
        <f>BG$6*'(建設)投入係数表'!BG35</f>
        <v>0</v>
      </c>
      <c r="BH35" s="660">
        <f>BH$6*'(建設)投入係数表'!BH35</f>
        <v>0</v>
      </c>
      <c r="BI35" s="660">
        <f>BI$6*'(建設)投入係数表'!BI35</f>
        <v>0</v>
      </c>
      <c r="BJ35" s="660">
        <f>BJ$6*'(建設)投入係数表'!BJ35</f>
        <v>0</v>
      </c>
      <c r="BK35" s="660">
        <f>BK$6*'(建設)投入係数表'!BK35</f>
        <v>187.48265930797979</v>
      </c>
      <c r="BL35" s="660">
        <f>BL$6*'(建設)投入係数表'!BL35</f>
        <v>0</v>
      </c>
      <c r="BM35" s="660">
        <f>BM$6*'(建設)投入係数表'!BM35</f>
        <v>31.907325945597286</v>
      </c>
      <c r="BN35" s="660">
        <f>BN$6*'(建設)投入係数表'!BN35</f>
        <v>0</v>
      </c>
      <c r="BO35" s="660">
        <f>BO$6*'(建設)投入係数表'!BO35</f>
        <v>0</v>
      </c>
      <c r="BP35" s="660">
        <f>BP$6*'(建設)投入係数表'!BP35</f>
        <v>1058.2883188295025</v>
      </c>
      <c r="BQ35" s="660">
        <f>BQ$6*'(建設)投入係数表'!BQ35</f>
        <v>0</v>
      </c>
      <c r="BR35" s="660">
        <f>BR$6*'(建設)投入係数表'!BR35</f>
        <v>99.037013655253489</v>
      </c>
      <c r="BS35" s="660">
        <f>BS$6*'(建設)投入係数表'!BS35</f>
        <v>271.1235111934277</v>
      </c>
      <c r="BT35" s="660">
        <f>BT$6*'(建設)投入係数表'!BT35</f>
        <v>131.59201971195009</v>
      </c>
      <c r="BU35" s="660">
        <f>BU$6*'(建設)投入係数表'!BU35</f>
        <v>41.398634825844297</v>
      </c>
      <c r="BV35" s="661">
        <f>BV$6*'(建設)投入係数表'!BV35</f>
        <v>689.41676483177253</v>
      </c>
      <c r="BW35" s="662">
        <f t="shared" si="0"/>
        <v>2258.6972905281164</v>
      </c>
      <c r="BX35" s="663">
        <f t="shared" si="1"/>
        <v>9.0347891621124655E-3</v>
      </c>
    </row>
    <row r="36" spans="1:76" ht="16" customHeight="1" x14ac:dyDescent="0.3">
      <c r="A36" s="504">
        <v>30</v>
      </c>
      <c r="B36" s="657">
        <v>222</v>
      </c>
      <c r="C36" s="658" t="s">
        <v>215</v>
      </c>
      <c r="D36" s="659">
        <f>D$6*'(建設)投入係数表'!D36</f>
        <v>355.76461855860043</v>
      </c>
      <c r="E36" s="660">
        <f>E$6*'(建設)投入係数表'!E36</f>
        <v>28.718877414380071</v>
      </c>
      <c r="F36" s="660">
        <f>F$6*'(建設)投入係数表'!F36</f>
        <v>0</v>
      </c>
      <c r="G36" s="660">
        <f>G$6*'(建設)投入係数表'!G36</f>
        <v>0</v>
      </c>
      <c r="H36" s="660">
        <f>H$6*'(建設)投入係数表'!H36</f>
        <v>0</v>
      </c>
      <c r="I36" s="660">
        <f>I$6*'(建設)投入係数表'!I36</f>
        <v>0</v>
      </c>
      <c r="J36" s="660">
        <f>J$6*'(建設)投入係数表'!J36</f>
        <v>0</v>
      </c>
      <c r="K36" s="660">
        <f>K$6*'(建設)投入係数表'!K36</f>
        <v>0</v>
      </c>
      <c r="L36" s="660">
        <f>L$6*'(建設)投入係数表'!L36</f>
        <v>0</v>
      </c>
      <c r="M36" s="660">
        <f>M$6*'(建設)投入係数表'!M36</f>
        <v>0</v>
      </c>
      <c r="N36" s="660">
        <f>N$6*'(建設)投入係数表'!N36</f>
        <v>0</v>
      </c>
      <c r="O36" s="660">
        <f>O$6*'(建設)投入係数表'!O36</f>
        <v>0</v>
      </c>
      <c r="P36" s="660">
        <f>P$6*'(建設)投入係数表'!P36</f>
        <v>0</v>
      </c>
      <c r="Q36" s="660">
        <f>Q$6*'(建設)投入係数表'!Q36</f>
        <v>0</v>
      </c>
      <c r="R36" s="660">
        <f>R$6*'(建設)投入係数表'!R36</f>
        <v>0</v>
      </c>
      <c r="S36" s="660">
        <f>S$6*'(建設)投入係数表'!S36</f>
        <v>31.640257097909394</v>
      </c>
      <c r="T36" s="660">
        <f>T$6*'(建設)投入係数表'!T36</f>
        <v>0</v>
      </c>
      <c r="U36" s="660">
        <f>U$6*'(建設)投入係数表'!U36</f>
        <v>0</v>
      </c>
      <c r="V36" s="660">
        <f>V$6*'(建設)投入係数表'!V36</f>
        <v>0</v>
      </c>
      <c r="W36" s="660">
        <f>W$6*'(建設)投入係数表'!W36</f>
        <v>33.048388844563611</v>
      </c>
      <c r="X36" s="660">
        <f>X$6*'(建設)投入係数表'!X36</f>
        <v>14.571737465651607</v>
      </c>
      <c r="Y36" s="660">
        <f>Y$6*'(建設)投入係数表'!Y36</f>
        <v>14.176249320529081</v>
      </c>
      <c r="Z36" s="660">
        <f>Z$6*'(建設)投入係数表'!Z36</f>
        <v>1.0898605567778969</v>
      </c>
      <c r="AA36" s="660">
        <f>AA$6*'(建設)投入係数表'!AA36</f>
        <v>0.97522980441568108</v>
      </c>
      <c r="AB36" s="660">
        <f>AB$6*'(建設)投入係数表'!AB36</f>
        <v>0</v>
      </c>
      <c r="AC36" s="660">
        <f>AC$6*'(建設)投入係数表'!AC36</f>
        <v>0</v>
      </c>
      <c r="AD36" s="660">
        <f>AD$6*'(建設)投入係数表'!AD36</f>
        <v>0</v>
      </c>
      <c r="AE36" s="660">
        <f>AE$6*'(建設)投入係数表'!AE36</f>
        <v>0</v>
      </c>
      <c r="AF36" s="660">
        <f>AF$6*'(建設)投入係数表'!AF36</f>
        <v>0</v>
      </c>
      <c r="AG36" s="660">
        <f>AG$6*'(建設)投入係数表'!AG36</f>
        <v>527.92688250226115</v>
      </c>
      <c r="AH36" s="660">
        <f>AH$6*'(建設)投入係数表'!AH36</f>
        <v>171.69424580225629</v>
      </c>
      <c r="AI36" s="660">
        <f>AI$6*'(建設)投入係数表'!AI36</f>
        <v>0</v>
      </c>
      <c r="AJ36" s="660">
        <f>AJ$6*'(建設)投入係数表'!AJ36</f>
        <v>0</v>
      </c>
      <c r="AK36" s="660">
        <f>AK$6*'(建設)投入係数表'!AK36</f>
        <v>0</v>
      </c>
      <c r="AL36" s="660">
        <f>AL$6*'(建設)投入係数表'!AL36</f>
        <v>0</v>
      </c>
      <c r="AM36" s="660">
        <f>AM$6*'(建設)投入係数表'!AM36</f>
        <v>0</v>
      </c>
      <c r="AN36" s="660">
        <f>AN$6*'(建設)投入係数表'!AN36</f>
        <v>0</v>
      </c>
      <c r="AO36" s="660">
        <f>AO$6*'(建設)投入係数表'!AO36</f>
        <v>0</v>
      </c>
      <c r="AP36" s="660">
        <f>AP$6*'(建設)投入係数表'!AP36</f>
        <v>0</v>
      </c>
      <c r="AQ36" s="660">
        <f>AQ$6*'(建設)投入係数表'!AQ36</f>
        <v>0</v>
      </c>
      <c r="AR36" s="660">
        <f>AR$6*'(建設)投入係数表'!AR36</f>
        <v>0</v>
      </c>
      <c r="AS36" s="660">
        <f>AS$6*'(建設)投入係数表'!AS36</f>
        <v>0</v>
      </c>
      <c r="AT36" s="660">
        <f>AT$6*'(建設)投入係数表'!AT36</f>
        <v>0</v>
      </c>
      <c r="AU36" s="660">
        <f>AU$6*'(建設)投入係数表'!AU36</f>
        <v>0</v>
      </c>
      <c r="AV36" s="660">
        <f>AV$6*'(建設)投入係数表'!AV36</f>
        <v>0</v>
      </c>
      <c r="AW36" s="660">
        <f>AW$6*'(建設)投入係数表'!AW36</f>
        <v>0</v>
      </c>
      <c r="AX36" s="660">
        <f>AX$6*'(建設)投入係数表'!AX36</f>
        <v>0</v>
      </c>
      <c r="AY36" s="660">
        <f>AY$6*'(建設)投入係数表'!AY36</f>
        <v>0</v>
      </c>
      <c r="AZ36" s="660">
        <f>AZ$6*'(建設)投入係数表'!AZ36</f>
        <v>0</v>
      </c>
      <c r="BA36" s="660">
        <f>BA$6*'(建設)投入係数表'!BA36</f>
        <v>0</v>
      </c>
      <c r="BB36" s="660">
        <f>BB$6*'(建設)投入係数表'!BB36</f>
        <v>0</v>
      </c>
      <c r="BC36" s="660">
        <f>BC$6*'(建設)投入係数表'!BC36</f>
        <v>147.26666859268164</v>
      </c>
      <c r="BD36" s="660">
        <f>BD$6*'(建設)投入係数表'!BD36</f>
        <v>0</v>
      </c>
      <c r="BE36" s="660">
        <f>BE$6*'(建設)投入係数表'!BE36</f>
        <v>0</v>
      </c>
      <c r="BF36" s="660">
        <f>BF$6*'(建設)投入係数表'!BF36</f>
        <v>0</v>
      </c>
      <c r="BG36" s="660">
        <f>BG$6*'(建設)投入係数表'!BG36</f>
        <v>0</v>
      </c>
      <c r="BH36" s="660">
        <f>BH$6*'(建設)投入係数表'!BH36</f>
        <v>0</v>
      </c>
      <c r="BI36" s="660">
        <f>BI$6*'(建設)投入係数表'!BI36</f>
        <v>0</v>
      </c>
      <c r="BJ36" s="660">
        <f>BJ$6*'(建設)投入係数表'!BJ36</f>
        <v>0</v>
      </c>
      <c r="BK36" s="660">
        <f>BK$6*'(建設)投入係数表'!BK36</f>
        <v>5.3837925814791499</v>
      </c>
      <c r="BL36" s="660">
        <f>BL$6*'(建設)投入係数表'!BL36</f>
        <v>0</v>
      </c>
      <c r="BM36" s="660">
        <f>BM$6*'(建設)投入係数表'!BM36</f>
        <v>3.9892844898220083</v>
      </c>
      <c r="BN36" s="660">
        <f>BN$6*'(建設)投入係数表'!BN36</f>
        <v>0</v>
      </c>
      <c r="BO36" s="660">
        <f>BO$6*'(建設)投入係数表'!BO36</f>
        <v>0</v>
      </c>
      <c r="BP36" s="660">
        <f>BP$6*'(建設)投入係数表'!BP36</f>
        <v>350.66546077774126</v>
      </c>
      <c r="BQ36" s="660">
        <f>BQ$6*'(建設)投入係数表'!BQ36</f>
        <v>0</v>
      </c>
      <c r="BR36" s="660">
        <f>BR$6*'(建設)投入係数表'!BR36</f>
        <v>9.8852520690689278</v>
      </c>
      <c r="BS36" s="660">
        <f>BS$6*'(建設)投入係数表'!BS36</f>
        <v>20.377267312731995</v>
      </c>
      <c r="BT36" s="660">
        <f>BT$6*'(建設)投入係数表'!BT36</f>
        <v>89.873406669172098</v>
      </c>
      <c r="BU36" s="660">
        <f>BU$6*'(建設)投入係数表'!BU36</f>
        <v>7.3056414398548757</v>
      </c>
      <c r="BV36" s="661">
        <f>BV$6*'(建設)投入係数表'!BV36</f>
        <v>252.14760955552828</v>
      </c>
      <c r="BW36" s="662">
        <f t="shared" si="0"/>
        <v>419.77533126503158</v>
      </c>
      <c r="BX36" s="663">
        <f t="shared" si="1"/>
        <v>1.6791013250601263E-3</v>
      </c>
    </row>
    <row r="37" spans="1:76" ht="16" customHeight="1" x14ac:dyDescent="0.3">
      <c r="A37" s="504">
        <v>31</v>
      </c>
      <c r="B37" s="657">
        <v>231</v>
      </c>
      <c r="C37" s="658" t="s">
        <v>308</v>
      </c>
      <c r="D37" s="659">
        <f>D$6*'(建設)投入係数表'!D37</f>
        <v>2.9141692904415435</v>
      </c>
      <c r="E37" s="660">
        <f>E$6*'(建設)投入係数表'!E37</f>
        <v>0.27512793334484642</v>
      </c>
      <c r="F37" s="660">
        <f>F$6*'(建設)投入係数表'!F37</f>
        <v>0</v>
      </c>
      <c r="G37" s="660">
        <f>G$6*'(建設)投入係数表'!G37</f>
        <v>0</v>
      </c>
      <c r="H37" s="660">
        <f>H$6*'(建設)投入係数表'!H37</f>
        <v>0</v>
      </c>
      <c r="I37" s="660">
        <f>I$6*'(建設)投入係数表'!I37</f>
        <v>0</v>
      </c>
      <c r="J37" s="660">
        <f>J$6*'(建設)投入係数表'!J37</f>
        <v>0</v>
      </c>
      <c r="K37" s="660">
        <f>K$6*'(建設)投入係数表'!K37</f>
        <v>0</v>
      </c>
      <c r="L37" s="660">
        <f>L$6*'(建設)投入係数表'!L37</f>
        <v>0</v>
      </c>
      <c r="M37" s="660">
        <f>M$6*'(建設)投入係数表'!M37</f>
        <v>0</v>
      </c>
      <c r="N37" s="660">
        <f>N$6*'(建設)投入係数表'!N37</f>
        <v>0</v>
      </c>
      <c r="O37" s="660">
        <f>O$6*'(建設)投入係数表'!O37</f>
        <v>0</v>
      </c>
      <c r="P37" s="660">
        <f>P$6*'(建設)投入係数表'!P37</f>
        <v>0</v>
      </c>
      <c r="Q37" s="660">
        <f>Q$6*'(建設)投入係数表'!Q37</f>
        <v>0</v>
      </c>
      <c r="R37" s="660">
        <f>R$6*'(建設)投入係数表'!R37</f>
        <v>0</v>
      </c>
      <c r="S37" s="660">
        <f>S$6*'(建設)投入係数表'!S37</f>
        <v>0.29448015913255904</v>
      </c>
      <c r="T37" s="660">
        <f>T$6*'(建設)投入係数表'!T37</f>
        <v>0</v>
      </c>
      <c r="U37" s="660">
        <f>U$6*'(建設)投入係数表'!U37</f>
        <v>0</v>
      </c>
      <c r="V37" s="660">
        <f>V$6*'(建設)投入係数表'!V37</f>
        <v>0</v>
      </c>
      <c r="W37" s="660">
        <f>W$6*'(建設)投入係数表'!W37</f>
        <v>0.26556117066894003</v>
      </c>
      <c r="X37" s="660">
        <f>X$6*'(建設)投入係数表'!X37</f>
        <v>0</v>
      </c>
      <c r="Y37" s="660">
        <f>Y$6*'(建設)投入係数表'!Y37</f>
        <v>0.16018360814157154</v>
      </c>
      <c r="Z37" s="660">
        <f>Z$6*'(建設)投入係数表'!Z37</f>
        <v>3.070029737402527E-2</v>
      </c>
      <c r="AA37" s="660">
        <f>AA$6*'(建設)投入係数表'!AA37</f>
        <v>7.5599209644626447E-3</v>
      </c>
      <c r="AB37" s="660">
        <f>AB$6*'(建設)投入係数表'!AB37</f>
        <v>0</v>
      </c>
      <c r="AC37" s="660">
        <f>AC$6*'(建設)投入係数表'!AC37</f>
        <v>0</v>
      </c>
      <c r="AD37" s="660">
        <f>AD$6*'(建設)投入係数表'!AD37</f>
        <v>0</v>
      </c>
      <c r="AE37" s="660">
        <f>AE$6*'(建設)投入係数表'!AE37</f>
        <v>0</v>
      </c>
      <c r="AF37" s="660">
        <f>AF$6*'(建設)投入係数表'!AF37</f>
        <v>0</v>
      </c>
      <c r="AG37" s="660">
        <f>AG$6*'(建設)投入係数表'!AG37</f>
        <v>3.3212654334996472</v>
      </c>
      <c r="AH37" s="660">
        <f>AH$6*'(建設)投入係数表'!AH37</f>
        <v>0.48423478080246629</v>
      </c>
      <c r="AI37" s="660">
        <f>AI$6*'(建設)投入係数表'!AI37</f>
        <v>0</v>
      </c>
      <c r="AJ37" s="660">
        <f>AJ$6*'(建設)投入係数表'!AJ37</f>
        <v>0</v>
      </c>
      <c r="AK37" s="660">
        <f>AK$6*'(建設)投入係数表'!AK37</f>
        <v>0</v>
      </c>
      <c r="AL37" s="660">
        <f>AL$6*'(建設)投入係数表'!AL37</f>
        <v>0</v>
      </c>
      <c r="AM37" s="660">
        <f>AM$6*'(建設)投入係数表'!AM37</f>
        <v>0</v>
      </c>
      <c r="AN37" s="660">
        <f>AN$6*'(建設)投入係数表'!AN37</f>
        <v>0</v>
      </c>
      <c r="AO37" s="660">
        <f>AO$6*'(建設)投入係数表'!AO37</f>
        <v>0</v>
      </c>
      <c r="AP37" s="660">
        <f>AP$6*'(建設)投入係数表'!AP37</f>
        <v>0</v>
      </c>
      <c r="AQ37" s="660">
        <f>AQ$6*'(建設)投入係数表'!AQ37</f>
        <v>0</v>
      </c>
      <c r="AR37" s="660">
        <f>AR$6*'(建設)投入係数表'!AR37</f>
        <v>0</v>
      </c>
      <c r="AS37" s="660">
        <f>AS$6*'(建設)投入係数表'!AS37</f>
        <v>0</v>
      </c>
      <c r="AT37" s="660">
        <f>AT$6*'(建設)投入係数表'!AT37</f>
        <v>0</v>
      </c>
      <c r="AU37" s="660">
        <f>AU$6*'(建設)投入係数表'!AU37</f>
        <v>0</v>
      </c>
      <c r="AV37" s="660">
        <f>AV$6*'(建設)投入係数表'!AV37</f>
        <v>0</v>
      </c>
      <c r="AW37" s="660">
        <f>AW$6*'(建設)投入係数表'!AW37</f>
        <v>0</v>
      </c>
      <c r="AX37" s="660">
        <f>AX$6*'(建設)投入係数表'!AX37</f>
        <v>0</v>
      </c>
      <c r="AY37" s="660">
        <f>AY$6*'(建設)投入係数表'!AY37</f>
        <v>0</v>
      </c>
      <c r="AZ37" s="660">
        <f>AZ$6*'(建設)投入係数表'!AZ37</f>
        <v>0</v>
      </c>
      <c r="BA37" s="660">
        <f>BA$6*'(建設)投入係数表'!BA37</f>
        <v>0</v>
      </c>
      <c r="BB37" s="660">
        <f>BB$6*'(建設)投入係数表'!BB37</f>
        <v>0</v>
      </c>
      <c r="BC37" s="660">
        <f>BC$6*'(建設)投入係数表'!BC37</f>
        <v>0.43767787596441649</v>
      </c>
      <c r="BD37" s="660">
        <f>BD$6*'(建設)投入係数表'!BD37</f>
        <v>0</v>
      </c>
      <c r="BE37" s="660">
        <f>BE$6*'(建設)投入係数表'!BE37</f>
        <v>0</v>
      </c>
      <c r="BF37" s="660">
        <f>BF$6*'(建設)投入係数表'!BF37</f>
        <v>0</v>
      </c>
      <c r="BG37" s="660">
        <f>BG$6*'(建設)投入係数表'!BG37</f>
        <v>0</v>
      </c>
      <c r="BH37" s="660">
        <f>BH$6*'(建設)投入係数表'!BH37</f>
        <v>0</v>
      </c>
      <c r="BI37" s="660">
        <f>BI$6*'(建設)投入係数表'!BI37</f>
        <v>0</v>
      </c>
      <c r="BJ37" s="660">
        <f>BJ$6*'(建設)投入係数表'!BJ37</f>
        <v>0</v>
      </c>
      <c r="BK37" s="660">
        <f>BK$6*'(建設)投入係数表'!BK37</f>
        <v>0.31669368126347935</v>
      </c>
      <c r="BL37" s="660">
        <f>BL$6*'(建設)投入係数表'!BL37</f>
        <v>0</v>
      </c>
      <c r="BM37" s="660">
        <f>BM$6*'(建設)投入係数表'!BM37</f>
        <v>6.9499729787839875E-3</v>
      </c>
      <c r="BN37" s="660">
        <f>BN$6*'(建設)投入係数表'!BN37</f>
        <v>0</v>
      </c>
      <c r="BO37" s="660">
        <f>BO$6*'(建設)投入係数表'!BO37</f>
        <v>0</v>
      </c>
      <c r="BP37" s="660">
        <f>BP$6*'(建設)投入係数表'!BP37</f>
        <v>3.9929596995614691</v>
      </c>
      <c r="BQ37" s="660">
        <f>BQ$6*'(建設)投入係数表'!BQ37</f>
        <v>0</v>
      </c>
      <c r="BR37" s="660">
        <f>BR$6*'(建設)投入係数表'!BR37</f>
        <v>2.9756929768419413E-2</v>
      </c>
      <c r="BS37" s="660">
        <f>BS$6*'(建設)投入係数表'!BS37</f>
        <v>0.11026659801261904</v>
      </c>
      <c r="BT37" s="660">
        <f>BT$6*'(建設)投入係数表'!BT37</f>
        <v>1.1656075072690641</v>
      </c>
      <c r="BU37" s="660">
        <f>BU$6*'(建設)投入係数表'!BU37</f>
        <v>0.2461120343213522</v>
      </c>
      <c r="BV37" s="661">
        <f>BV$6*'(建設)投入係数表'!BV37</f>
        <v>3.7497098648846032</v>
      </c>
      <c r="BW37" s="662">
        <f t="shared" si="0"/>
        <v>5.8235404149783809</v>
      </c>
      <c r="BX37" s="663">
        <f t="shared" si="1"/>
        <v>2.3294161659913525E-5</v>
      </c>
    </row>
    <row r="38" spans="1:76" ht="16" customHeight="1" x14ac:dyDescent="0.3">
      <c r="A38" s="504">
        <v>32</v>
      </c>
      <c r="B38" s="657">
        <v>251</v>
      </c>
      <c r="C38" s="658" t="s">
        <v>216</v>
      </c>
      <c r="D38" s="659">
        <f>D$6*'(建設)投入係数表'!D38</f>
        <v>470.5813155011657</v>
      </c>
      <c r="E38" s="660">
        <f>E$6*'(建設)投入係数表'!E38</f>
        <v>313.23635127512324</v>
      </c>
      <c r="F38" s="660">
        <f>F$6*'(建設)投入係数表'!F38</f>
        <v>0</v>
      </c>
      <c r="G38" s="660">
        <f>G$6*'(建設)投入係数表'!G38</f>
        <v>0</v>
      </c>
      <c r="H38" s="660">
        <f>H$6*'(建設)投入係数表'!H38</f>
        <v>0</v>
      </c>
      <c r="I38" s="660">
        <f>I$6*'(建設)投入係数表'!I38</f>
        <v>0</v>
      </c>
      <c r="J38" s="660">
        <f>J$6*'(建設)投入係数表'!J38</f>
        <v>0</v>
      </c>
      <c r="K38" s="660">
        <f>K$6*'(建設)投入係数表'!K38</f>
        <v>0</v>
      </c>
      <c r="L38" s="660">
        <f>L$6*'(建設)投入係数表'!L38</f>
        <v>0</v>
      </c>
      <c r="M38" s="660">
        <f>M$6*'(建設)投入係数表'!M38</f>
        <v>0</v>
      </c>
      <c r="N38" s="660">
        <f>N$6*'(建設)投入係数表'!N38</f>
        <v>0</v>
      </c>
      <c r="O38" s="660">
        <f>O$6*'(建設)投入係数表'!O38</f>
        <v>0</v>
      </c>
      <c r="P38" s="660">
        <f>P$6*'(建設)投入係数表'!P38</f>
        <v>0</v>
      </c>
      <c r="Q38" s="660">
        <f>Q$6*'(建設)投入係数表'!Q38</f>
        <v>0</v>
      </c>
      <c r="R38" s="660">
        <f>R$6*'(建設)投入係数表'!R38</f>
        <v>0</v>
      </c>
      <c r="S38" s="660">
        <f>S$6*'(建設)投入係数表'!S38</f>
        <v>349.82279703887133</v>
      </c>
      <c r="T38" s="660">
        <f>T$6*'(建設)投入係数表'!T38</f>
        <v>0</v>
      </c>
      <c r="U38" s="660">
        <f>U$6*'(建設)投入係数表'!U38</f>
        <v>0</v>
      </c>
      <c r="V38" s="660">
        <f>V$6*'(建設)投入係数表'!V38</f>
        <v>0</v>
      </c>
      <c r="W38" s="660">
        <f>W$6*'(建設)投入係数表'!W38</f>
        <v>354.761770206265</v>
      </c>
      <c r="X38" s="660">
        <f>X$6*'(建設)投入係数表'!X38</f>
        <v>110.09757196270101</v>
      </c>
      <c r="Y38" s="660">
        <f>Y$6*'(建設)投入係数表'!Y38</f>
        <v>133.35285377785831</v>
      </c>
      <c r="Z38" s="660">
        <f>Z$6*'(建設)投入係数表'!Z38</f>
        <v>11.83496463768674</v>
      </c>
      <c r="AA38" s="660">
        <f>AA$6*'(建設)投入係数表'!AA38</f>
        <v>6.8870879986254687</v>
      </c>
      <c r="AB38" s="660">
        <f>AB$6*'(建設)投入係数表'!AB38</f>
        <v>0</v>
      </c>
      <c r="AC38" s="660">
        <f>AC$6*'(建設)投入係数表'!AC38</f>
        <v>0</v>
      </c>
      <c r="AD38" s="660">
        <f>AD$6*'(建設)投入係数表'!AD38</f>
        <v>0</v>
      </c>
      <c r="AE38" s="660">
        <f>AE$6*'(建設)投入係数表'!AE38</f>
        <v>0</v>
      </c>
      <c r="AF38" s="660">
        <f>AF$6*'(建設)投入係数表'!AF38</f>
        <v>0</v>
      </c>
      <c r="AG38" s="660">
        <f>AG$6*'(建設)投入係数表'!AG38</f>
        <v>4.7168678782833373</v>
      </c>
      <c r="AH38" s="660">
        <f>AH$6*'(建設)投入係数表'!AH38</f>
        <v>1.2325976238608232</v>
      </c>
      <c r="AI38" s="660">
        <f>AI$6*'(建設)投入係数表'!AI38</f>
        <v>0</v>
      </c>
      <c r="AJ38" s="660">
        <f>AJ$6*'(建設)投入係数表'!AJ38</f>
        <v>0</v>
      </c>
      <c r="AK38" s="660">
        <f>AK$6*'(建設)投入係数表'!AK38</f>
        <v>0</v>
      </c>
      <c r="AL38" s="660">
        <f>AL$6*'(建設)投入係数表'!AL38</f>
        <v>0</v>
      </c>
      <c r="AM38" s="660">
        <f>AM$6*'(建設)投入係数表'!AM38</f>
        <v>0</v>
      </c>
      <c r="AN38" s="660">
        <f>AN$6*'(建設)投入係数表'!AN38</f>
        <v>0</v>
      </c>
      <c r="AO38" s="660">
        <f>AO$6*'(建設)投入係数表'!AO38</f>
        <v>0</v>
      </c>
      <c r="AP38" s="660">
        <f>AP$6*'(建設)投入係数表'!AP38</f>
        <v>0</v>
      </c>
      <c r="AQ38" s="660">
        <f>AQ$6*'(建設)投入係数表'!AQ38</f>
        <v>0</v>
      </c>
      <c r="AR38" s="660">
        <f>AR$6*'(建設)投入係数表'!AR38</f>
        <v>0</v>
      </c>
      <c r="AS38" s="660">
        <f>AS$6*'(建設)投入係数表'!AS38</f>
        <v>0</v>
      </c>
      <c r="AT38" s="660">
        <f>AT$6*'(建設)投入係数表'!AT38</f>
        <v>0</v>
      </c>
      <c r="AU38" s="660">
        <f>AU$6*'(建設)投入係数表'!AU38</f>
        <v>0</v>
      </c>
      <c r="AV38" s="660">
        <f>AV$6*'(建設)投入係数表'!AV38</f>
        <v>0</v>
      </c>
      <c r="AW38" s="660">
        <f>AW$6*'(建設)投入係数表'!AW38</f>
        <v>0</v>
      </c>
      <c r="AX38" s="660">
        <f>AX$6*'(建設)投入係数表'!AX38</f>
        <v>0</v>
      </c>
      <c r="AY38" s="660">
        <f>AY$6*'(建設)投入係数表'!AY38</f>
        <v>0</v>
      </c>
      <c r="AZ38" s="660">
        <f>AZ$6*'(建設)投入係数表'!AZ38</f>
        <v>0</v>
      </c>
      <c r="BA38" s="660">
        <f>BA$6*'(建設)投入係数表'!BA38</f>
        <v>0</v>
      </c>
      <c r="BB38" s="660">
        <f>BB$6*'(建設)投入係数表'!BB38</f>
        <v>0</v>
      </c>
      <c r="BC38" s="660">
        <f>BC$6*'(建設)投入係数表'!BC38</f>
        <v>1.225498052700366</v>
      </c>
      <c r="BD38" s="660">
        <f>BD$6*'(建設)投入係数表'!BD38</f>
        <v>0</v>
      </c>
      <c r="BE38" s="660">
        <f>BE$6*'(建設)投入係数表'!BE38</f>
        <v>0</v>
      </c>
      <c r="BF38" s="660">
        <f>BF$6*'(建設)投入係数表'!BF38</f>
        <v>0</v>
      </c>
      <c r="BG38" s="660">
        <f>BG$6*'(建設)投入係数表'!BG38</f>
        <v>0</v>
      </c>
      <c r="BH38" s="660">
        <f>BH$6*'(建設)投入係数表'!BH38</f>
        <v>0</v>
      </c>
      <c r="BI38" s="660">
        <f>BI$6*'(建設)投入係数表'!BI38</f>
        <v>0</v>
      </c>
      <c r="BJ38" s="660">
        <f>BJ$6*'(建設)投入係数表'!BJ38</f>
        <v>0</v>
      </c>
      <c r="BK38" s="660">
        <f>BK$6*'(建設)投入係数表'!BK38</f>
        <v>0</v>
      </c>
      <c r="BL38" s="660">
        <f>BL$6*'(建設)投入係数表'!BL38</f>
        <v>0</v>
      </c>
      <c r="BM38" s="660">
        <f>BM$6*'(建設)投入係数表'!BM38</f>
        <v>2.779989191513595E-2</v>
      </c>
      <c r="BN38" s="660">
        <f>BN$6*'(建設)投入係数表'!BN38</f>
        <v>0</v>
      </c>
      <c r="BO38" s="660">
        <f>BO$6*'(建設)投入係数表'!BO38</f>
        <v>0</v>
      </c>
      <c r="BP38" s="660">
        <f>BP$6*'(建設)投入係数表'!BP38</f>
        <v>4.036959255479502</v>
      </c>
      <c r="BQ38" s="660">
        <f>BQ$6*'(建設)投入係数表'!BQ38</f>
        <v>0</v>
      </c>
      <c r="BR38" s="660">
        <f>BR$6*'(建設)投入係数表'!BR38</f>
        <v>0.97602729640415664</v>
      </c>
      <c r="BS38" s="660">
        <f>BS$6*'(建設)投入係数表'!BS38</f>
        <v>0.15437323721766663</v>
      </c>
      <c r="BT38" s="660">
        <f>BT$6*'(建設)投入係数表'!BT38</f>
        <v>0</v>
      </c>
      <c r="BU38" s="660">
        <f>BU$6*'(建設)投入係数表'!BU38</f>
        <v>0.29144846169633815</v>
      </c>
      <c r="BV38" s="661">
        <f>BV$6*'(建設)投入係数表'!BV38</f>
        <v>1.1819737617571033</v>
      </c>
      <c r="BW38" s="662">
        <f t="shared" si="0"/>
        <v>264.80410102586194</v>
      </c>
      <c r="BX38" s="663">
        <f t="shared" si="1"/>
        <v>1.0592164041034477E-3</v>
      </c>
    </row>
    <row r="39" spans="1:76" ht="16" customHeight="1" x14ac:dyDescent="0.3">
      <c r="A39" s="504">
        <v>33</v>
      </c>
      <c r="B39" s="657">
        <v>252</v>
      </c>
      <c r="C39" s="658" t="s">
        <v>217</v>
      </c>
      <c r="D39" s="659">
        <f>D$6*'(建設)投入係数表'!D39</f>
        <v>9099.4287189944189</v>
      </c>
      <c r="E39" s="660">
        <f>E$6*'(建設)投入係数表'!E39</f>
        <v>2902.487726117582</v>
      </c>
      <c r="F39" s="660">
        <f>F$6*'(建設)投入係数表'!F39</f>
        <v>0</v>
      </c>
      <c r="G39" s="660">
        <f>G$6*'(建設)投入係数表'!G39</f>
        <v>0</v>
      </c>
      <c r="H39" s="660">
        <f>H$6*'(建設)投入係数表'!H39</f>
        <v>0</v>
      </c>
      <c r="I39" s="660">
        <f>I$6*'(建設)投入係数表'!I39</f>
        <v>0</v>
      </c>
      <c r="J39" s="660">
        <f>J$6*'(建設)投入係数表'!J39</f>
        <v>0</v>
      </c>
      <c r="K39" s="660">
        <f>K$6*'(建設)投入係数表'!K39</f>
        <v>0</v>
      </c>
      <c r="L39" s="660">
        <f>L$6*'(建設)投入係数表'!L39</f>
        <v>0</v>
      </c>
      <c r="M39" s="660">
        <f>M$6*'(建設)投入係数表'!M39</f>
        <v>0</v>
      </c>
      <c r="N39" s="660">
        <f>N$6*'(建設)投入係数表'!N39</f>
        <v>0</v>
      </c>
      <c r="O39" s="660">
        <f>O$6*'(建設)投入係数表'!O39</f>
        <v>0</v>
      </c>
      <c r="P39" s="660">
        <f>P$6*'(建設)投入係数表'!P39</f>
        <v>0</v>
      </c>
      <c r="Q39" s="660">
        <f>Q$6*'(建設)投入係数表'!Q39</f>
        <v>0</v>
      </c>
      <c r="R39" s="660">
        <f>R$6*'(建設)投入係数表'!R39</f>
        <v>0</v>
      </c>
      <c r="S39" s="660">
        <f>S$6*'(建設)投入係数表'!S39</f>
        <v>2989.745807612755</v>
      </c>
      <c r="T39" s="660">
        <f>T$6*'(建設)投入係数表'!T39</f>
        <v>0</v>
      </c>
      <c r="U39" s="660">
        <f>U$6*'(建設)投入係数表'!U39</f>
        <v>0</v>
      </c>
      <c r="V39" s="660">
        <f>V$6*'(建設)投入係数表'!V39</f>
        <v>0</v>
      </c>
      <c r="W39" s="660">
        <f>W$6*'(建設)投入係数表'!W39</f>
        <v>3014.8460860858786</v>
      </c>
      <c r="X39" s="660">
        <f>X$6*'(建設)投入係数表'!X39</f>
        <v>2310.8346997612507</v>
      </c>
      <c r="Y39" s="660">
        <f>Y$6*'(建設)投入係数表'!Y39</f>
        <v>663.64068853053095</v>
      </c>
      <c r="Z39" s="660">
        <f>Z$6*'(建設)投入係数表'!Z39</f>
        <v>509.71703730094157</v>
      </c>
      <c r="AA39" s="660">
        <f>AA$6*'(建設)投入係数表'!AA39</f>
        <v>56.211792331261989</v>
      </c>
      <c r="AB39" s="660">
        <f>AB$6*'(建設)投入係数表'!AB39</f>
        <v>0</v>
      </c>
      <c r="AC39" s="660">
        <f>AC$6*'(建設)投入係数表'!AC39</f>
        <v>0</v>
      </c>
      <c r="AD39" s="660">
        <f>AD$6*'(建設)投入係数表'!AD39</f>
        <v>0</v>
      </c>
      <c r="AE39" s="660">
        <f>AE$6*'(建設)投入係数表'!AE39</f>
        <v>0</v>
      </c>
      <c r="AF39" s="660">
        <f>AF$6*'(建設)投入係数表'!AF39</f>
        <v>0</v>
      </c>
      <c r="AG39" s="660">
        <f>AG$6*'(建設)投入係数表'!AG39</f>
        <v>7039.4522796246247</v>
      </c>
      <c r="AH39" s="660">
        <f>AH$6*'(建設)投入係数表'!AH39</f>
        <v>2773.8508991395092</v>
      </c>
      <c r="AI39" s="660">
        <f>AI$6*'(建設)投入係数表'!AI39</f>
        <v>0</v>
      </c>
      <c r="AJ39" s="660">
        <f>AJ$6*'(建設)投入係数表'!AJ39</f>
        <v>0</v>
      </c>
      <c r="AK39" s="660">
        <f>AK$6*'(建設)投入係数表'!AK39</f>
        <v>0</v>
      </c>
      <c r="AL39" s="660">
        <f>AL$6*'(建設)投入係数表'!AL39</f>
        <v>0</v>
      </c>
      <c r="AM39" s="660">
        <f>AM$6*'(建設)投入係数表'!AM39</f>
        <v>0</v>
      </c>
      <c r="AN39" s="660">
        <f>AN$6*'(建設)投入係数表'!AN39</f>
        <v>0</v>
      </c>
      <c r="AO39" s="660">
        <f>AO$6*'(建設)投入係数表'!AO39</f>
        <v>0</v>
      </c>
      <c r="AP39" s="660">
        <f>AP$6*'(建設)投入係数表'!AP39</f>
        <v>0</v>
      </c>
      <c r="AQ39" s="660">
        <f>AQ$6*'(建設)投入係数表'!AQ39</f>
        <v>0</v>
      </c>
      <c r="AR39" s="660">
        <f>AR$6*'(建設)投入係数表'!AR39</f>
        <v>0</v>
      </c>
      <c r="AS39" s="660">
        <f>AS$6*'(建設)投入係数表'!AS39</f>
        <v>0</v>
      </c>
      <c r="AT39" s="660">
        <f>AT$6*'(建設)投入係数表'!AT39</f>
        <v>0</v>
      </c>
      <c r="AU39" s="660">
        <f>AU$6*'(建設)投入係数表'!AU39</f>
        <v>0</v>
      </c>
      <c r="AV39" s="660">
        <f>AV$6*'(建設)投入係数表'!AV39</f>
        <v>0</v>
      </c>
      <c r="AW39" s="660">
        <f>AW$6*'(建設)投入係数表'!AW39</f>
        <v>0</v>
      </c>
      <c r="AX39" s="660">
        <f>AX$6*'(建設)投入係数表'!AX39</f>
        <v>0</v>
      </c>
      <c r="AY39" s="660">
        <f>AY$6*'(建設)投入係数表'!AY39</f>
        <v>0</v>
      </c>
      <c r="AZ39" s="660">
        <f>AZ$6*'(建設)投入係数表'!AZ39</f>
        <v>0</v>
      </c>
      <c r="BA39" s="660">
        <f>BA$6*'(建設)投入係数表'!BA39</f>
        <v>0</v>
      </c>
      <c r="BB39" s="660">
        <f>BB$6*'(建設)投入係数表'!BB39</f>
        <v>0</v>
      </c>
      <c r="BC39" s="660">
        <f>BC$6*'(建設)投入係数表'!BC39</f>
        <v>2875.1537138876297</v>
      </c>
      <c r="BD39" s="660">
        <f>BD$6*'(建設)投入係数表'!BD39</f>
        <v>0</v>
      </c>
      <c r="BE39" s="660">
        <f>BE$6*'(建設)投入係数表'!BE39</f>
        <v>0</v>
      </c>
      <c r="BF39" s="660">
        <f>BF$6*'(建設)投入係数表'!BF39</f>
        <v>0</v>
      </c>
      <c r="BG39" s="660">
        <f>BG$6*'(建設)投入係数表'!BG39</f>
        <v>0</v>
      </c>
      <c r="BH39" s="660">
        <f>BH$6*'(建設)投入係数表'!BH39</f>
        <v>0</v>
      </c>
      <c r="BI39" s="660">
        <f>BI$6*'(建設)投入係数表'!BI39</f>
        <v>0</v>
      </c>
      <c r="BJ39" s="660">
        <f>BJ$6*'(建設)投入係数表'!BJ39</f>
        <v>0</v>
      </c>
      <c r="BK39" s="660">
        <f>BK$6*'(建設)投入係数表'!BK39</f>
        <v>771.78250123909936</v>
      </c>
      <c r="BL39" s="660">
        <f>BL$6*'(建設)投入係数表'!BL39</f>
        <v>0</v>
      </c>
      <c r="BM39" s="660">
        <f>BM$6*'(建設)投入係数表'!BM39</f>
        <v>43.889079361020876</v>
      </c>
      <c r="BN39" s="660">
        <f>BN$6*'(建設)投入係数表'!BN39</f>
        <v>0</v>
      </c>
      <c r="BO39" s="660">
        <f>BO$6*'(建設)投入係数表'!BO39</f>
        <v>0</v>
      </c>
      <c r="BP39" s="660">
        <f>BP$6*'(建設)投入係数表'!BP39</f>
        <v>3223.1764688865073</v>
      </c>
      <c r="BQ39" s="660">
        <f>BQ$6*'(建設)投入係数表'!BQ39</f>
        <v>0</v>
      </c>
      <c r="BR39" s="660">
        <f>BR$6*'(建設)投入係数表'!BR39</f>
        <v>212.52994379200513</v>
      </c>
      <c r="BS39" s="660">
        <f>BS$6*'(建設)投入係数表'!BS39</f>
        <v>205.75747189154711</v>
      </c>
      <c r="BT39" s="660">
        <f>BT$6*'(建設)投入係数表'!BT39</f>
        <v>527.92897933579547</v>
      </c>
      <c r="BU39" s="660">
        <f>BU$6*'(建設)投入係数表'!BU39</f>
        <v>294.93288997172988</v>
      </c>
      <c r="BV39" s="661">
        <f>BV$6*'(建設)投入係数表'!BV39</f>
        <v>2028.491142612764</v>
      </c>
      <c r="BW39" s="662">
        <f t="shared" si="0"/>
        <v>7625.7162261279473</v>
      </c>
      <c r="BX39" s="663">
        <f t="shared" si="1"/>
        <v>3.0502864904511789E-2</v>
      </c>
    </row>
    <row r="40" spans="1:76" ht="16" customHeight="1" x14ac:dyDescent="0.3">
      <c r="A40" s="504">
        <v>34</v>
      </c>
      <c r="B40" s="657">
        <v>253</v>
      </c>
      <c r="C40" s="658" t="s">
        <v>218</v>
      </c>
      <c r="D40" s="659">
        <f>D$6*'(建設)投入係数表'!D40</f>
        <v>718.74976993400333</v>
      </c>
      <c r="E40" s="660">
        <f>E$6*'(建設)投入係数表'!E40</f>
        <v>520.58683815666825</v>
      </c>
      <c r="F40" s="660">
        <f>F$6*'(建設)投入係数表'!F40</f>
        <v>0</v>
      </c>
      <c r="G40" s="660">
        <f>G$6*'(建設)投入係数表'!G40</f>
        <v>0</v>
      </c>
      <c r="H40" s="660">
        <f>H$6*'(建設)投入係数表'!H40</f>
        <v>0</v>
      </c>
      <c r="I40" s="660">
        <f>I$6*'(建設)投入係数表'!I40</f>
        <v>0</v>
      </c>
      <c r="J40" s="660">
        <f>J$6*'(建設)投入係数表'!J40</f>
        <v>0</v>
      </c>
      <c r="K40" s="660">
        <f>K$6*'(建設)投入係数表'!K40</f>
        <v>0</v>
      </c>
      <c r="L40" s="660">
        <f>L$6*'(建設)投入係数表'!L40</f>
        <v>0</v>
      </c>
      <c r="M40" s="660">
        <f>M$6*'(建設)投入係数表'!M40</f>
        <v>0</v>
      </c>
      <c r="N40" s="660">
        <f>N$6*'(建設)投入係数表'!N40</f>
        <v>0</v>
      </c>
      <c r="O40" s="660">
        <f>O$6*'(建設)投入係数表'!O40</f>
        <v>0</v>
      </c>
      <c r="P40" s="660">
        <f>P$6*'(建設)投入係数表'!P40</f>
        <v>0</v>
      </c>
      <c r="Q40" s="660">
        <f>Q$6*'(建設)投入係数表'!Q40</f>
        <v>0</v>
      </c>
      <c r="R40" s="660">
        <f>R$6*'(建設)投入係数表'!R40</f>
        <v>0</v>
      </c>
      <c r="S40" s="660">
        <f>S$6*'(建設)投入係数表'!S40</f>
        <v>389.81320264907282</v>
      </c>
      <c r="T40" s="660">
        <f>T$6*'(建設)投入係数表'!T40</f>
        <v>0</v>
      </c>
      <c r="U40" s="660">
        <f>U$6*'(建設)投入係数表'!U40</f>
        <v>0</v>
      </c>
      <c r="V40" s="660">
        <f>V$6*'(建設)投入係数表'!V40</f>
        <v>0</v>
      </c>
      <c r="W40" s="660">
        <f>W$6*'(建設)投入係数表'!W40</f>
        <v>380.45131924255509</v>
      </c>
      <c r="X40" s="660">
        <f>X$6*'(建設)投入係数表'!X40</f>
        <v>60.715572773548359</v>
      </c>
      <c r="Y40" s="660">
        <f>Y$6*'(建設)投入係数表'!Y40</f>
        <v>204.31419218457449</v>
      </c>
      <c r="Z40" s="660">
        <f>Z$6*'(建設)投入係数表'!Z40</f>
        <v>8.2737301422998097</v>
      </c>
      <c r="AA40" s="660">
        <f>AA$6*'(建設)投入係数表'!AA40</f>
        <v>11.993814610119985</v>
      </c>
      <c r="AB40" s="660">
        <f>AB$6*'(建設)投入係数表'!AB40</f>
        <v>0</v>
      </c>
      <c r="AC40" s="660">
        <f>AC$6*'(建設)投入係数表'!AC40</f>
        <v>0</v>
      </c>
      <c r="AD40" s="660">
        <f>AD$6*'(建設)投入係数表'!AD40</f>
        <v>0</v>
      </c>
      <c r="AE40" s="660">
        <f>AE$6*'(建設)投入係数表'!AE40</f>
        <v>0</v>
      </c>
      <c r="AF40" s="660">
        <f>AF$6*'(建設)投入係数表'!AF40</f>
        <v>0</v>
      </c>
      <c r="AG40" s="660">
        <f>AG$6*'(建設)投入係数表'!AG40</f>
        <v>86.178450965392869</v>
      </c>
      <c r="AH40" s="660">
        <f>AH$6*'(建設)投入係数表'!AH40</f>
        <v>10.928298575837477</v>
      </c>
      <c r="AI40" s="660">
        <f>AI$6*'(建設)投入係数表'!AI40</f>
        <v>0</v>
      </c>
      <c r="AJ40" s="660">
        <f>AJ$6*'(建設)投入係数表'!AJ40</f>
        <v>0</v>
      </c>
      <c r="AK40" s="660">
        <f>AK$6*'(建設)投入係数表'!AK40</f>
        <v>0</v>
      </c>
      <c r="AL40" s="660">
        <f>AL$6*'(建設)投入係数表'!AL40</f>
        <v>0</v>
      </c>
      <c r="AM40" s="660">
        <f>AM$6*'(建設)投入係数表'!AM40</f>
        <v>0</v>
      </c>
      <c r="AN40" s="660">
        <f>AN$6*'(建設)投入係数表'!AN40</f>
        <v>0</v>
      </c>
      <c r="AO40" s="660">
        <f>AO$6*'(建設)投入係数表'!AO40</f>
        <v>0</v>
      </c>
      <c r="AP40" s="660">
        <f>AP$6*'(建設)投入係数表'!AP40</f>
        <v>0</v>
      </c>
      <c r="AQ40" s="660">
        <f>AQ$6*'(建設)投入係数表'!AQ40</f>
        <v>0</v>
      </c>
      <c r="AR40" s="660">
        <f>AR$6*'(建設)投入係数表'!AR40</f>
        <v>0</v>
      </c>
      <c r="AS40" s="660">
        <f>AS$6*'(建設)投入係数表'!AS40</f>
        <v>0</v>
      </c>
      <c r="AT40" s="660">
        <f>AT$6*'(建設)投入係数表'!AT40</f>
        <v>0</v>
      </c>
      <c r="AU40" s="660">
        <f>AU$6*'(建設)投入係数表'!AU40</f>
        <v>0</v>
      </c>
      <c r="AV40" s="660">
        <f>AV$6*'(建設)投入係数表'!AV40</f>
        <v>0</v>
      </c>
      <c r="AW40" s="660">
        <f>AW$6*'(建設)投入係数表'!AW40</f>
        <v>0</v>
      </c>
      <c r="AX40" s="660">
        <f>AX$6*'(建設)投入係数表'!AX40</f>
        <v>0</v>
      </c>
      <c r="AY40" s="660">
        <f>AY$6*'(建設)投入係数表'!AY40</f>
        <v>0</v>
      </c>
      <c r="AZ40" s="660">
        <f>AZ$6*'(建設)投入係数表'!AZ40</f>
        <v>0</v>
      </c>
      <c r="BA40" s="660">
        <f>BA$6*'(建設)投入係数表'!BA40</f>
        <v>0</v>
      </c>
      <c r="BB40" s="660">
        <f>BB$6*'(建設)投入係数表'!BB40</f>
        <v>0</v>
      </c>
      <c r="BC40" s="660">
        <f>BC$6*'(建設)投入係数表'!BC40</f>
        <v>10.384902329701154</v>
      </c>
      <c r="BD40" s="660">
        <f>BD$6*'(建設)投入係数表'!BD40</f>
        <v>0</v>
      </c>
      <c r="BE40" s="660">
        <f>BE$6*'(建設)投入係数表'!BE40</f>
        <v>0</v>
      </c>
      <c r="BF40" s="660">
        <f>BF$6*'(建設)投入係数表'!BF40</f>
        <v>0</v>
      </c>
      <c r="BG40" s="660">
        <f>BG$6*'(建設)投入係数表'!BG40</f>
        <v>0</v>
      </c>
      <c r="BH40" s="660">
        <f>BH$6*'(建設)投入係数表'!BH40</f>
        <v>0</v>
      </c>
      <c r="BI40" s="660">
        <f>BI$6*'(建設)投入係数表'!BI40</f>
        <v>0</v>
      </c>
      <c r="BJ40" s="660">
        <f>BJ$6*'(建設)投入係数表'!BJ40</f>
        <v>0</v>
      </c>
      <c r="BK40" s="660">
        <f>BK$6*'(建設)投入係数表'!BK40</f>
        <v>0</v>
      </c>
      <c r="BL40" s="660">
        <f>BL$6*'(建設)投入係数表'!BL40</f>
        <v>0</v>
      </c>
      <c r="BM40" s="660">
        <f>BM$6*'(建設)投入係数表'!BM40</f>
        <v>8.5415167909255203</v>
      </c>
      <c r="BN40" s="660">
        <f>BN$6*'(建設)投入係数表'!BN40</f>
        <v>0</v>
      </c>
      <c r="BO40" s="660">
        <f>BO$6*'(建設)投入係数表'!BO40</f>
        <v>0</v>
      </c>
      <c r="BP40" s="660">
        <f>BP$6*'(建設)投入係数表'!BP40</f>
        <v>108.51390478284819</v>
      </c>
      <c r="BQ40" s="660">
        <f>BQ$6*'(建設)投入係数表'!BQ40</f>
        <v>0</v>
      </c>
      <c r="BR40" s="660">
        <f>BR$6*'(建設)投入係数表'!BR40</f>
        <v>55.240764422093797</v>
      </c>
      <c r="BS40" s="660">
        <f>BS$6*'(建設)投入係数表'!BS40</f>
        <v>2.4479184758801424</v>
      </c>
      <c r="BT40" s="660">
        <f>BT$6*'(建設)投入係数表'!BT40</f>
        <v>1.0135717454513601E-2</v>
      </c>
      <c r="BU40" s="660">
        <f>BU$6*'(建設)投入係数表'!BU40</f>
        <v>1.1334106843746481</v>
      </c>
      <c r="BV40" s="661">
        <f>BV$6*'(建設)投入係数表'!BV40</f>
        <v>4.5037276094537901</v>
      </c>
      <c r="BW40" s="662">
        <f t="shared" si="0"/>
        <v>357.17478341072513</v>
      </c>
      <c r="BX40" s="663">
        <f t="shared" si="1"/>
        <v>1.4286991336429004E-3</v>
      </c>
    </row>
    <row r="41" spans="1:76" ht="16" customHeight="1" x14ac:dyDescent="0.3">
      <c r="A41" s="504">
        <v>35</v>
      </c>
      <c r="B41" s="657">
        <v>259</v>
      </c>
      <c r="C41" s="658" t="s">
        <v>219</v>
      </c>
      <c r="D41" s="659">
        <f>D$6*'(建設)投入係数表'!D41</f>
        <v>2625.0215593468965</v>
      </c>
      <c r="E41" s="660">
        <f>E$6*'(建設)投入係数表'!E41</f>
        <v>760.77032480470359</v>
      </c>
      <c r="F41" s="660">
        <f>F$6*'(建設)投入係数表'!F41</f>
        <v>0</v>
      </c>
      <c r="G41" s="660">
        <f>G$6*'(建設)投入係数表'!G41</f>
        <v>0</v>
      </c>
      <c r="H41" s="660">
        <f>H$6*'(建設)投入係数表'!H41</f>
        <v>0</v>
      </c>
      <c r="I41" s="660">
        <f>I$6*'(建設)投入係数表'!I41</f>
        <v>0</v>
      </c>
      <c r="J41" s="660">
        <f>J$6*'(建設)投入係数表'!J41</f>
        <v>0</v>
      </c>
      <c r="K41" s="660">
        <f>K$6*'(建設)投入係数表'!K41</f>
        <v>0</v>
      </c>
      <c r="L41" s="660">
        <f>L$6*'(建設)投入係数表'!L41</f>
        <v>0</v>
      </c>
      <c r="M41" s="660">
        <f>M$6*'(建設)投入係数表'!M41</f>
        <v>0</v>
      </c>
      <c r="N41" s="660">
        <f>N$6*'(建設)投入係数表'!N41</f>
        <v>0</v>
      </c>
      <c r="O41" s="660">
        <f>O$6*'(建設)投入係数表'!O41</f>
        <v>0</v>
      </c>
      <c r="P41" s="660">
        <f>P$6*'(建設)投入係数表'!P41</f>
        <v>0</v>
      </c>
      <c r="Q41" s="660">
        <f>Q$6*'(建設)投入係数表'!Q41</f>
        <v>0</v>
      </c>
      <c r="R41" s="660">
        <f>R$6*'(建設)投入係数表'!R41</f>
        <v>0</v>
      </c>
      <c r="S41" s="660">
        <f>S$6*'(建設)投入係数表'!S41</f>
        <v>939.26082756213782</v>
      </c>
      <c r="T41" s="660">
        <f>T$6*'(建設)投入係数表'!T41</f>
        <v>0</v>
      </c>
      <c r="U41" s="660">
        <f>U$6*'(建設)投入係数表'!U41</f>
        <v>0</v>
      </c>
      <c r="V41" s="660">
        <f>V$6*'(建設)投入係数表'!V41</f>
        <v>0</v>
      </c>
      <c r="W41" s="660">
        <f>W$6*'(建設)投入係数表'!W41</f>
        <v>895.82169008865117</v>
      </c>
      <c r="X41" s="660">
        <f>X$6*'(建設)投入係数表'!X41</f>
        <v>429.8662552367224</v>
      </c>
      <c r="Y41" s="660">
        <f>Y$6*'(建設)投入係数表'!Y41</f>
        <v>240.9962384489944</v>
      </c>
      <c r="Z41" s="660">
        <f>Z$6*'(建設)投入係数表'!Z41</f>
        <v>61.554096234920664</v>
      </c>
      <c r="AA41" s="660">
        <f>AA$6*'(建設)投入係数表'!AA41</f>
        <v>11.29452192090719</v>
      </c>
      <c r="AB41" s="660">
        <f>AB$6*'(建設)投入係数表'!AB41</f>
        <v>0</v>
      </c>
      <c r="AC41" s="660">
        <f>AC$6*'(建設)投入係数表'!AC41</f>
        <v>0</v>
      </c>
      <c r="AD41" s="660">
        <f>AD$6*'(建設)投入係数表'!AD41</f>
        <v>0</v>
      </c>
      <c r="AE41" s="660">
        <f>AE$6*'(建設)投入係数表'!AE41</f>
        <v>0</v>
      </c>
      <c r="AF41" s="660">
        <f>AF$6*'(建設)投入係数表'!AF41</f>
        <v>0</v>
      </c>
      <c r="AG41" s="660">
        <f>AG$6*'(建設)投入係数表'!AG41</f>
        <v>1957.5941042675227</v>
      </c>
      <c r="AH41" s="660">
        <f>AH$6*'(建設)投入係数表'!AH41</f>
        <v>603.2134675128176</v>
      </c>
      <c r="AI41" s="660">
        <f>AI$6*'(建設)投入係数表'!AI41</f>
        <v>0</v>
      </c>
      <c r="AJ41" s="660">
        <f>AJ$6*'(建設)投入係数表'!AJ41</f>
        <v>0</v>
      </c>
      <c r="AK41" s="660">
        <f>AK$6*'(建設)投入係数表'!AK41</f>
        <v>0</v>
      </c>
      <c r="AL41" s="660">
        <f>AL$6*'(建設)投入係数表'!AL41</f>
        <v>0</v>
      </c>
      <c r="AM41" s="660">
        <f>AM$6*'(建設)投入係数表'!AM41</f>
        <v>0</v>
      </c>
      <c r="AN41" s="660">
        <f>AN$6*'(建設)投入係数表'!AN41</f>
        <v>0</v>
      </c>
      <c r="AO41" s="660">
        <f>AO$6*'(建設)投入係数表'!AO41</f>
        <v>0</v>
      </c>
      <c r="AP41" s="660">
        <f>AP$6*'(建設)投入係数表'!AP41</f>
        <v>0</v>
      </c>
      <c r="AQ41" s="660">
        <f>AQ$6*'(建設)投入係数表'!AQ41</f>
        <v>0</v>
      </c>
      <c r="AR41" s="660">
        <f>AR$6*'(建設)投入係数表'!AR41</f>
        <v>0</v>
      </c>
      <c r="AS41" s="660">
        <f>AS$6*'(建設)投入係数表'!AS41</f>
        <v>0</v>
      </c>
      <c r="AT41" s="660">
        <f>AT$6*'(建設)投入係数表'!AT41</f>
        <v>0</v>
      </c>
      <c r="AU41" s="660">
        <f>AU$6*'(建設)投入係数表'!AU41</f>
        <v>0</v>
      </c>
      <c r="AV41" s="660">
        <f>AV$6*'(建設)投入係数表'!AV41</f>
        <v>0</v>
      </c>
      <c r="AW41" s="660">
        <f>AW$6*'(建設)投入係数表'!AW41</f>
        <v>0</v>
      </c>
      <c r="AX41" s="660">
        <f>AX$6*'(建設)投入係数表'!AX41</f>
        <v>0</v>
      </c>
      <c r="AY41" s="660">
        <f>AY$6*'(建設)投入係数表'!AY41</f>
        <v>0</v>
      </c>
      <c r="AZ41" s="660">
        <f>AZ$6*'(建設)投入係数表'!AZ41</f>
        <v>0</v>
      </c>
      <c r="BA41" s="660">
        <f>BA$6*'(建設)投入係数表'!BA41</f>
        <v>0</v>
      </c>
      <c r="BB41" s="660">
        <f>BB$6*'(建設)投入係数表'!BB41</f>
        <v>0</v>
      </c>
      <c r="BC41" s="660">
        <f>BC$6*'(建設)投入係数表'!BC41</f>
        <v>613.02754863488769</v>
      </c>
      <c r="BD41" s="660">
        <f>BD$6*'(建設)投入係数表'!BD41</f>
        <v>0</v>
      </c>
      <c r="BE41" s="660">
        <f>BE$6*'(建設)投入係数表'!BE41</f>
        <v>0</v>
      </c>
      <c r="BF41" s="660">
        <f>BF$6*'(建設)投入係数表'!BF41</f>
        <v>0</v>
      </c>
      <c r="BG41" s="660">
        <f>BG$6*'(建設)投入係数表'!BG41</f>
        <v>0</v>
      </c>
      <c r="BH41" s="660">
        <f>BH$6*'(建設)投入係数表'!BH41</f>
        <v>0</v>
      </c>
      <c r="BI41" s="660">
        <f>BI$6*'(建設)投入係数表'!BI41</f>
        <v>0</v>
      </c>
      <c r="BJ41" s="660">
        <f>BJ$6*'(建設)投入係数表'!BJ41</f>
        <v>0</v>
      </c>
      <c r="BK41" s="660">
        <f>BK$6*'(建設)投入係数表'!BK41</f>
        <v>118.76013047380478</v>
      </c>
      <c r="BL41" s="660">
        <f>BL$6*'(建設)投入係数表'!BL41</f>
        <v>0</v>
      </c>
      <c r="BM41" s="660">
        <f>BM$6*'(建設)投入係数表'!BM41</f>
        <v>11.891403766699401</v>
      </c>
      <c r="BN41" s="660">
        <f>BN$6*'(建設)投入係数表'!BN41</f>
        <v>0</v>
      </c>
      <c r="BO41" s="660">
        <f>BO$6*'(建設)投入係数表'!BO41</f>
        <v>0</v>
      </c>
      <c r="BP41" s="660">
        <f>BP$6*'(建設)投入係数表'!BP41</f>
        <v>1400.5718642048585</v>
      </c>
      <c r="BQ41" s="660">
        <f>BQ$6*'(建設)投入係数表'!BQ41</f>
        <v>0</v>
      </c>
      <c r="BR41" s="660">
        <f>BR$6*'(建設)投入係数表'!BR41</f>
        <v>31.792303764579298</v>
      </c>
      <c r="BS41" s="660">
        <f>BS$6*'(建設)投入係数表'!BS41</f>
        <v>15.878390113817138</v>
      </c>
      <c r="BT41" s="660">
        <f>BT$6*'(建設)投入係数表'!BT41</f>
        <v>214.5325956422349</v>
      </c>
      <c r="BU41" s="660">
        <f>BU$6*'(建設)投入係数表'!BU41</f>
        <v>138.30201002363566</v>
      </c>
      <c r="BV41" s="661">
        <f>BV$6*'(建設)投入係数表'!BV41</f>
        <v>1329.9446494143158</v>
      </c>
      <c r="BW41" s="662">
        <f t="shared" si="0"/>
        <v>2604.8125950406315</v>
      </c>
      <c r="BX41" s="663">
        <f t="shared" si="1"/>
        <v>1.0419250380162526E-2</v>
      </c>
    </row>
    <row r="42" spans="1:76" ht="16" customHeight="1" x14ac:dyDescent="0.3">
      <c r="A42" s="504">
        <v>36</v>
      </c>
      <c r="B42" s="657">
        <v>261</v>
      </c>
      <c r="C42" s="658" t="s">
        <v>220</v>
      </c>
      <c r="D42" s="659">
        <f>D$6*'(建設)投入係数表'!D42</f>
        <v>-17.351302171967731</v>
      </c>
      <c r="E42" s="660">
        <f>E$6*'(建設)投入係数表'!E42</f>
        <v>0</v>
      </c>
      <c r="F42" s="660">
        <f>F$6*'(建設)投入係数表'!F42</f>
        <v>0</v>
      </c>
      <c r="G42" s="660">
        <f>G$6*'(建設)投入係数表'!G42</f>
        <v>0</v>
      </c>
      <c r="H42" s="660">
        <f>H$6*'(建設)投入係数表'!H42</f>
        <v>0</v>
      </c>
      <c r="I42" s="660">
        <f>I$6*'(建設)投入係数表'!I42</f>
        <v>0</v>
      </c>
      <c r="J42" s="660">
        <f>J$6*'(建設)投入係数表'!J42</f>
        <v>0</v>
      </c>
      <c r="K42" s="660">
        <f>K$6*'(建設)投入係数表'!K42</f>
        <v>0</v>
      </c>
      <c r="L42" s="660">
        <f>L$6*'(建設)投入係数表'!L42</f>
        <v>0</v>
      </c>
      <c r="M42" s="660">
        <f>M$6*'(建設)投入係数表'!M42</f>
        <v>0</v>
      </c>
      <c r="N42" s="660">
        <f>N$6*'(建設)投入係数表'!N42</f>
        <v>0</v>
      </c>
      <c r="O42" s="660">
        <f>O$6*'(建設)投入係数表'!O42</f>
        <v>0</v>
      </c>
      <c r="P42" s="660">
        <f>P$6*'(建設)投入係数表'!P42</f>
        <v>0</v>
      </c>
      <c r="Q42" s="660">
        <f>Q$6*'(建設)投入係数表'!Q42</f>
        <v>0</v>
      </c>
      <c r="R42" s="660">
        <f>R$6*'(建設)投入係数表'!R42</f>
        <v>0</v>
      </c>
      <c r="S42" s="660">
        <f>S$6*'(建設)投入係数表'!S42</f>
        <v>0</v>
      </c>
      <c r="T42" s="660">
        <f>T$6*'(建設)投入係数表'!T42</f>
        <v>0</v>
      </c>
      <c r="U42" s="660">
        <f>U$6*'(建設)投入係数表'!U42</f>
        <v>0</v>
      </c>
      <c r="V42" s="660">
        <f>V$6*'(建設)投入係数表'!V42</f>
        <v>0</v>
      </c>
      <c r="W42" s="660">
        <f>W$6*'(建設)投入係数表'!W42</f>
        <v>0</v>
      </c>
      <c r="X42" s="660">
        <f>X$6*'(建設)投入係数表'!X42</f>
        <v>0</v>
      </c>
      <c r="Y42" s="660">
        <f>Y$6*'(建設)投入係数表'!Y42</f>
        <v>0</v>
      </c>
      <c r="Z42" s="660">
        <f>Z$6*'(建設)投入係数表'!Z42</f>
        <v>0</v>
      </c>
      <c r="AA42" s="660">
        <f>AA$6*'(建設)投入係数表'!AA42</f>
        <v>0</v>
      </c>
      <c r="AB42" s="660">
        <f>AB$6*'(建設)投入係数表'!AB42</f>
        <v>0</v>
      </c>
      <c r="AC42" s="660">
        <f>AC$6*'(建設)投入係数表'!AC42</f>
        <v>0</v>
      </c>
      <c r="AD42" s="660">
        <f>AD$6*'(建設)投入係数表'!AD42</f>
        <v>0</v>
      </c>
      <c r="AE42" s="660">
        <f>AE$6*'(建設)投入係数表'!AE42</f>
        <v>0</v>
      </c>
      <c r="AF42" s="660">
        <f>AF$6*'(建設)投入係数表'!AF42</f>
        <v>0</v>
      </c>
      <c r="AG42" s="660">
        <f>AG$6*'(建設)投入係数表'!AG42</f>
        <v>-10.896434472734196</v>
      </c>
      <c r="AH42" s="660">
        <f>AH$6*'(建設)投入係数表'!AH42</f>
        <v>-3.8408622386377442</v>
      </c>
      <c r="AI42" s="660">
        <f>AI$6*'(建設)投入係数表'!AI42</f>
        <v>0</v>
      </c>
      <c r="AJ42" s="660">
        <f>AJ$6*'(建設)投入係数表'!AJ42</f>
        <v>0</v>
      </c>
      <c r="AK42" s="660">
        <f>AK$6*'(建設)投入係数表'!AK42</f>
        <v>0</v>
      </c>
      <c r="AL42" s="660">
        <f>AL$6*'(建設)投入係数表'!AL42</f>
        <v>0</v>
      </c>
      <c r="AM42" s="660">
        <f>AM$6*'(建設)投入係数表'!AM42</f>
        <v>0</v>
      </c>
      <c r="AN42" s="660">
        <f>AN$6*'(建設)投入係数表'!AN42</f>
        <v>0</v>
      </c>
      <c r="AO42" s="660">
        <f>AO$6*'(建設)投入係数表'!AO42</f>
        <v>0</v>
      </c>
      <c r="AP42" s="660">
        <f>AP$6*'(建設)投入係数表'!AP42</f>
        <v>0</v>
      </c>
      <c r="AQ42" s="660">
        <f>AQ$6*'(建設)投入係数表'!AQ42</f>
        <v>0</v>
      </c>
      <c r="AR42" s="660">
        <f>AR$6*'(建設)投入係数表'!AR42</f>
        <v>0</v>
      </c>
      <c r="AS42" s="660">
        <f>AS$6*'(建設)投入係数表'!AS42</f>
        <v>0</v>
      </c>
      <c r="AT42" s="660">
        <f>AT$6*'(建設)投入係数表'!AT42</f>
        <v>0</v>
      </c>
      <c r="AU42" s="660">
        <f>AU$6*'(建設)投入係数表'!AU42</f>
        <v>0</v>
      </c>
      <c r="AV42" s="660">
        <f>AV$6*'(建設)投入係数表'!AV42</f>
        <v>0</v>
      </c>
      <c r="AW42" s="660">
        <f>AW$6*'(建設)投入係数表'!AW42</f>
        <v>0</v>
      </c>
      <c r="AX42" s="660">
        <f>AX$6*'(建設)投入係数表'!AX42</f>
        <v>0</v>
      </c>
      <c r="AY42" s="660">
        <f>AY$6*'(建設)投入係数表'!AY42</f>
        <v>0</v>
      </c>
      <c r="AZ42" s="660">
        <f>AZ$6*'(建設)投入係数表'!AZ42</f>
        <v>0</v>
      </c>
      <c r="BA42" s="660">
        <f>BA$6*'(建設)投入係数表'!BA42</f>
        <v>0</v>
      </c>
      <c r="BB42" s="660">
        <f>BB$6*'(建設)投入係数表'!BB42</f>
        <v>0</v>
      </c>
      <c r="BC42" s="660">
        <f>BC$6*'(建設)投入係数表'!BC42</f>
        <v>-3.4616341099003844</v>
      </c>
      <c r="BD42" s="660">
        <f>BD$6*'(建設)投入係数表'!BD42</f>
        <v>0</v>
      </c>
      <c r="BE42" s="660">
        <f>BE$6*'(建設)投入係数表'!BE42</f>
        <v>0</v>
      </c>
      <c r="BF42" s="660">
        <f>BF$6*'(建設)投入係数表'!BF42</f>
        <v>0</v>
      </c>
      <c r="BG42" s="660">
        <f>BG$6*'(建設)投入係数表'!BG42</f>
        <v>0</v>
      </c>
      <c r="BH42" s="660">
        <f>BH$6*'(建設)投入係数表'!BH42</f>
        <v>0</v>
      </c>
      <c r="BI42" s="660">
        <f>BI$6*'(建設)投入係数表'!BI42</f>
        <v>0</v>
      </c>
      <c r="BJ42" s="660">
        <f>BJ$6*'(建設)投入係数表'!BJ42</f>
        <v>0</v>
      </c>
      <c r="BK42" s="660">
        <f>BK$6*'(建設)投入係数表'!BK42</f>
        <v>-3.8003241751617525</v>
      </c>
      <c r="BL42" s="660">
        <f>BL$6*'(建設)投入係数表'!BL42</f>
        <v>0</v>
      </c>
      <c r="BM42" s="660">
        <f>BM$6*'(建設)投入係数表'!BM42</f>
        <v>-8.3399675745407839E-2</v>
      </c>
      <c r="BN42" s="660">
        <f>BN$6*'(建設)投入係数表'!BN42</f>
        <v>0</v>
      </c>
      <c r="BO42" s="660">
        <f>BO$6*'(建設)投入係数表'!BO42</f>
        <v>0</v>
      </c>
      <c r="BP42" s="660">
        <f>BP$6*'(建設)投入係数表'!BP42</f>
        <v>-6.3469359411762198</v>
      </c>
      <c r="BQ42" s="660">
        <f>BQ$6*'(建設)投入係数表'!BQ42</f>
        <v>0</v>
      </c>
      <c r="BR42" s="660">
        <f>BR$6*'(建設)投入係数表'!BR42</f>
        <v>-0.34518038531366518</v>
      </c>
      <c r="BS42" s="660">
        <f>BS$6*'(建設)投入係数表'!BS42</f>
        <v>-2.0289054034321898</v>
      </c>
      <c r="BT42" s="660">
        <f>BT$6*'(建設)投入係数表'!BT42</f>
        <v>-0.37502154581700325</v>
      </c>
      <c r="BU42" s="660">
        <f>BU$6*'(建設)投入係数表'!BU42</f>
        <v>-8.4196222267831022E-2</v>
      </c>
      <c r="BV42" s="661">
        <f>BV$6*'(建設)投入係数表'!BV42</f>
        <v>-1.222731477679762</v>
      </c>
      <c r="BW42" s="662">
        <f t="shared" si="0"/>
        <v>-7.9397588854176115</v>
      </c>
      <c r="BX42" s="663">
        <f t="shared" si="1"/>
        <v>-3.1759035541670449E-5</v>
      </c>
    </row>
    <row r="43" spans="1:76" ht="16" customHeight="1" x14ac:dyDescent="0.3">
      <c r="A43" s="504">
        <v>37</v>
      </c>
      <c r="B43" s="657">
        <v>262</v>
      </c>
      <c r="C43" s="658" t="s">
        <v>221</v>
      </c>
      <c r="D43" s="659">
        <f>D$6*'(建設)投入係数表'!D43</f>
        <v>4584.8063062969522</v>
      </c>
      <c r="E43" s="660">
        <f>E$6*'(建設)投入係数表'!E43</f>
        <v>1763.9763463164513</v>
      </c>
      <c r="F43" s="660">
        <f>F$6*'(建設)投入係数表'!F43</f>
        <v>0</v>
      </c>
      <c r="G43" s="660">
        <f>G$6*'(建設)投入係数表'!G43</f>
        <v>0</v>
      </c>
      <c r="H43" s="660">
        <f>H$6*'(建設)投入係数表'!H43</f>
        <v>0</v>
      </c>
      <c r="I43" s="660">
        <f>I$6*'(建設)投入係数表'!I43</f>
        <v>0</v>
      </c>
      <c r="J43" s="660">
        <f>J$6*'(建設)投入係数表'!J43</f>
        <v>0</v>
      </c>
      <c r="K43" s="660">
        <f>K$6*'(建設)投入係数表'!K43</f>
        <v>0</v>
      </c>
      <c r="L43" s="660">
        <f>L$6*'(建設)投入係数表'!L43</f>
        <v>0</v>
      </c>
      <c r="M43" s="660">
        <f>M$6*'(建設)投入係数表'!M43</f>
        <v>0</v>
      </c>
      <c r="N43" s="660">
        <f>N$6*'(建設)投入係数表'!N43</f>
        <v>0</v>
      </c>
      <c r="O43" s="660">
        <f>O$6*'(建設)投入係数表'!O43</f>
        <v>0</v>
      </c>
      <c r="P43" s="660">
        <f>P$6*'(建設)投入係数表'!P43</f>
        <v>0</v>
      </c>
      <c r="Q43" s="660">
        <f>Q$6*'(建設)投入係数表'!Q43</f>
        <v>0</v>
      </c>
      <c r="R43" s="660">
        <f>R$6*'(建設)投入係数表'!R43</f>
        <v>0</v>
      </c>
      <c r="S43" s="660">
        <f>S$6*'(建設)投入係数表'!S43</f>
        <v>1757.261269597024</v>
      </c>
      <c r="T43" s="660">
        <f>T$6*'(建設)投入係数表'!T43</f>
        <v>0</v>
      </c>
      <c r="U43" s="660">
        <f>U$6*'(建設)投入係数表'!U43</f>
        <v>0</v>
      </c>
      <c r="V43" s="660">
        <f>V$6*'(建設)投入係数表'!V43</f>
        <v>0</v>
      </c>
      <c r="W43" s="660">
        <f>W$6*'(建設)投入係数表'!W43</f>
        <v>1824.2794503621428</v>
      </c>
      <c r="X43" s="660">
        <f>X$6*'(建設)投入係数表'!X43</f>
        <v>1100.5709491418531</v>
      </c>
      <c r="Y43" s="660">
        <f>Y$6*'(建設)投入係数表'!Y43</f>
        <v>620.55129794044819</v>
      </c>
      <c r="Z43" s="660">
        <f>Z$6*'(建設)投入係数表'!Z43</f>
        <v>241.45783884670874</v>
      </c>
      <c r="AA43" s="660">
        <f>AA$6*'(建設)投入係数表'!AA43</f>
        <v>40.838693050027203</v>
      </c>
      <c r="AB43" s="660">
        <f>AB$6*'(建設)投入係数表'!AB43</f>
        <v>0</v>
      </c>
      <c r="AC43" s="660">
        <f>AC$6*'(建設)投入係数表'!AC43</f>
        <v>0</v>
      </c>
      <c r="AD43" s="660">
        <f>AD$6*'(建設)投入係数表'!AD43</f>
        <v>0</v>
      </c>
      <c r="AE43" s="660">
        <f>AE$6*'(建設)投入係数表'!AE43</f>
        <v>0</v>
      </c>
      <c r="AF43" s="660">
        <f>AF$6*'(建設)投入係数表'!AF43</f>
        <v>0</v>
      </c>
      <c r="AG43" s="660">
        <f>AG$6*'(建設)投入係数表'!AG43</f>
        <v>3241.1323565859375</v>
      </c>
      <c r="AH43" s="660">
        <f>AH$6*'(建設)投入係数表'!AH43</f>
        <v>867.63500539343715</v>
      </c>
      <c r="AI43" s="660">
        <f>AI$6*'(建設)投入係数表'!AI43</f>
        <v>0</v>
      </c>
      <c r="AJ43" s="660">
        <f>AJ$6*'(建設)投入係数表'!AJ43</f>
        <v>0</v>
      </c>
      <c r="AK43" s="660">
        <f>AK$6*'(建設)投入係数表'!AK43</f>
        <v>0</v>
      </c>
      <c r="AL43" s="660">
        <f>AL$6*'(建設)投入係数表'!AL43</f>
        <v>0</v>
      </c>
      <c r="AM43" s="660">
        <f>AM$6*'(建設)投入係数表'!AM43</f>
        <v>0</v>
      </c>
      <c r="AN43" s="660">
        <f>AN$6*'(建設)投入係数表'!AN43</f>
        <v>0</v>
      </c>
      <c r="AO43" s="660">
        <f>AO$6*'(建設)投入係数表'!AO43</f>
        <v>0</v>
      </c>
      <c r="AP43" s="660">
        <f>AP$6*'(建設)投入係数表'!AP43</f>
        <v>0</v>
      </c>
      <c r="AQ43" s="660">
        <f>AQ$6*'(建設)投入係数表'!AQ43</f>
        <v>0</v>
      </c>
      <c r="AR43" s="660">
        <f>AR$6*'(建設)投入係数表'!AR43</f>
        <v>0</v>
      </c>
      <c r="AS43" s="660">
        <f>AS$6*'(建設)投入係数表'!AS43</f>
        <v>0</v>
      </c>
      <c r="AT43" s="660">
        <f>AT$6*'(建設)投入係数表'!AT43</f>
        <v>0</v>
      </c>
      <c r="AU43" s="660">
        <f>AU$6*'(建設)投入係数表'!AU43</f>
        <v>0</v>
      </c>
      <c r="AV43" s="660">
        <f>AV$6*'(建設)投入係数表'!AV43</f>
        <v>0</v>
      </c>
      <c r="AW43" s="660">
        <f>AW$6*'(建設)投入係数表'!AW43</f>
        <v>0</v>
      </c>
      <c r="AX43" s="660">
        <f>AX$6*'(建設)投入係数表'!AX43</f>
        <v>0</v>
      </c>
      <c r="AY43" s="660">
        <f>AY$6*'(建設)投入係数表'!AY43</f>
        <v>0</v>
      </c>
      <c r="AZ43" s="660">
        <f>AZ$6*'(建設)投入係数表'!AZ43</f>
        <v>0</v>
      </c>
      <c r="BA43" s="660">
        <f>BA$6*'(建設)投入係数表'!BA43</f>
        <v>0</v>
      </c>
      <c r="BB43" s="660">
        <f>BB$6*'(建設)投入係数表'!BB43</f>
        <v>0</v>
      </c>
      <c r="BC43" s="660">
        <f>BC$6*'(建設)投入係数表'!BC43</f>
        <v>768.63397020958223</v>
      </c>
      <c r="BD43" s="660">
        <f>BD$6*'(建設)投入係数表'!BD43</f>
        <v>0</v>
      </c>
      <c r="BE43" s="660">
        <f>BE$6*'(建設)投入係数表'!BE43</f>
        <v>0</v>
      </c>
      <c r="BF43" s="660">
        <f>BF$6*'(建設)投入係数表'!BF43</f>
        <v>0</v>
      </c>
      <c r="BG43" s="660">
        <f>BG$6*'(建設)投入係数表'!BG43</f>
        <v>0</v>
      </c>
      <c r="BH43" s="660">
        <f>BH$6*'(建設)投入係数表'!BH43</f>
        <v>0</v>
      </c>
      <c r="BI43" s="660">
        <f>BI$6*'(建設)投入係数表'!BI43</f>
        <v>0</v>
      </c>
      <c r="BJ43" s="660">
        <f>BJ$6*'(建設)投入係数表'!BJ43</f>
        <v>0</v>
      </c>
      <c r="BK43" s="660">
        <f>BK$6*'(建設)投入係数表'!BK43</f>
        <v>714.14425124914601</v>
      </c>
      <c r="BL43" s="660">
        <f>BL$6*'(建設)投入係数表'!BL43</f>
        <v>0</v>
      </c>
      <c r="BM43" s="660">
        <f>BM$6*'(建設)投入係数表'!BM43</f>
        <v>1.1745454334144938</v>
      </c>
      <c r="BN43" s="660">
        <f>BN$6*'(建設)投入係数表'!BN43</f>
        <v>0</v>
      </c>
      <c r="BO43" s="660">
        <f>BO$6*'(建設)投入係数表'!BO43</f>
        <v>0</v>
      </c>
      <c r="BP43" s="660">
        <f>BP$6*'(建設)投入係数表'!BP43</f>
        <v>2711.9566285638643</v>
      </c>
      <c r="BQ43" s="660">
        <f>BQ$6*'(建設)投入係数表'!BQ43</f>
        <v>0</v>
      </c>
      <c r="BR43" s="660">
        <f>BR$6*'(建設)投入係数表'!BR43</f>
        <v>220.67143977664466</v>
      </c>
      <c r="BS43" s="660">
        <f>BS$6*'(建設)投入係数表'!BS43</f>
        <v>98.181378870435978</v>
      </c>
      <c r="BT43" s="660">
        <f>BT$6*'(建設)投入係数表'!BT43</f>
        <v>292.33436282308128</v>
      </c>
      <c r="BU43" s="660">
        <f>BU$6*'(建設)投入係数表'!BU43</f>
        <v>21.806821567368235</v>
      </c>
      <c r="BV43" s="661">
        <f>BV$6*'(建設)投入係数表'!BV43</f>
        <v>1937.9478766905775</v>
      </c>
      <c r="BW43" s="662">
        <f t="shared" si="0"/>
        <v>5289.6794553897053</v>
      </c>
      <c r="BX43" s="663">
        <f t="shared" si="1"/>
        <v>2.1158717821558821E-2</v>
      </c>
    </row>
    <row r="44" spans="1:76" ht="16" customHeight="1" x14ac:dyDescent="0.3">
      <c r="A44" s="504">
        <v>38</v>
      </c>
      <c r="B44" s="657">
        <v>263</v>
      </c>
      <c r="C44" s="658" t="s">
        <v>316</v>
      </c>
      <c r="D44" s="659">
        <f>D$6*'(建設)投入係数表'!D44</f>
        <v>313.0509982300099</v>
      </c>
      <c r="E44" s="660">
        <f>E$6*'(建設)投入係数表'!E44</f>
        <v>24.889480481661685</v>
      </c>
      <c r="F44" s="660">
        <f>F$6*'(建設)投入係数表'!F44</f>
        <v>0</v>
      </c>
      <c r="G44" s="660">
        <f>G$6*'(建設)投入係数表'!G44</f>
        <v>0</v>
      </c>
      <c r="H44" s="660">
        <f>H$6*'(建設)投入係数表'!H44</f>
        <v>0</v>
      </c>
      <c r="I44" s="660">
        <f>I$6*'(建設)投入係数表'!I44</f>
        <v>0</v>
      </c>
      <c r="J44" s="660">
        <f>J$6*'(建設)投入係数表'!J44</f>
        <v>0</v>
      </c>
      <c r="K44" s="660">
        <f>K$6*'(建設)投入係数表'!K44</f>
        <v>0</v>
      </c>
      <c r="L44" s="660">
        <f>L$6*'(建設)投入係数表'!L44</f>
        <v>0</v>
      </c>
      <c r="M44" s="660">
        <f>M$6*'(建設)投入係数表'!M44</f>
        <v>0</v>
      </c>
      <c r="N44" s="660">
        <f>N$6*'(建設)投入係数表'!N44</f>
        <v>0</v>
      </c>
      <c r="O44" s="660">
        <f>O$6*'(建設)投入係数表'!O44</f>
        <v>0</v>
      </c>
      <c r="P44" s="660">
        <f>P$6*'(建設)投入係数表'!P44</f>
        <v>0</v>
      </c>
      <c r="Q44" s="660">
        <f>Q$6*'(建設)投入係数表'!Q44</f>
        <v>0</v>
      </c>
      <c r="R44" s="660">
        <f>R$6*'(建設)投入係数表'!R44</f>
        <v>0</v>
      </c>
      <c r="S44" s="660">
        <f>S$6*'(建設)投入係数表'!S44</f>
        <v>15.240984235994</v>
      </c>
      <c r="T44" s="660">
        <f>T$6*'(建設)投入係数表'!T44</f>
        <v>0</v>
      </c>
      <c r="U44" s="660">
        <f>U$6*'(建設)投入係数表'!U44</f>
        <v>0</v>
      </c>
      <c r="V44" s="660">
        <f>V$6*'(建設)投入係数表'!V44</f>
        <v>0</v>
      </c>
      <c r="W44" s="660">
        <f>W$6*'(建設)投入係数表'!W44</f>
        <v>14.242464890086834</v>
      </c>
      <c r="X44" s="660">
        <f>X$6*'(建設)投入係数表'!X44</f>
        <v>4.8572458218838683</v>
      </c>
      <c r="Y44" s="660">
        <f>Y$6*'(建設)投入係数表'!Y44</f>
        <v>8.9702820559280063</v>
      </c>
      <c r="Z44" s="660">
        <f>Z$6*'(建設)投入係数表'!Z44</f>
        <v>0.49120475798440433</v>
      </c>
      <c r="AA44" s="660">
        <f>AA$6*'(建設)投入係数表'!AA44</f>
        <v>0.28727699664958045</v>
      </c>
      <c r="AB44" s="660">
        <f>AB$6*'(建設)投入係数表'!AB44</f>
        <v>0</v>
      </c>
      <c r="AC44" s="660">
        <f>AC$6*'(建設)投入係数表'!AC44</f>
        <v>0</v>
      </c>
      <c r="AD44" s="660">
        <f>AD$6*'(建設)投入係数表'!AD44</f>
        <v>0</v>
      </c>
      <c r="AE44" s="660">
        <f>AE$6*'(建設)投入係数表'!AE44</f>
        <v>0</v>
      </c>
      <c r="AF44" s="660">
        <f>AF$6*'(建設)投入係数表'!AF44</f>
        <v>0</v>
      </c>
      <c r="AG44" s="660">
        <f>AG$6*'(建設)投入係数表'!AG44</f>
        <v>465.37302869111528</v>
      </c>
      <c r="AH44" s="660">
        <f>AH$6*'(建設)投入係数表'!AH44</f>
        <v>49.571701461997925</v>
      </c>
      <c r="AI44" s="660">
        <f>AI$6*'(建設)投入係数表'!AI44</f>
        <v>0</v>
      </c>
      <c r="AJ44" s="660">
        <f>AJ$6*'(建設)投入係数表'!AJ44</f>
        <v>0</v>
      </c>
      <c r="AK44" s="660">
        <f>AK$6*'(建設)投入係数表'!AK44</f>
        <v>0</v>
      </c>
      <c r="AL44" s="660">
        <f>AL$6*'(建設)投入係数表'!AL44</f>
        <v>0</v>
      </c>
      <c r="AM44" s="660">
        <f>AM$6*'(建設)投入係数表'!AM44</f>
        <v>0</v>
      </c>
      <c r="AN44" s="660">
        <f>AN$6*'(建設)投入係数表'!AN44</f>
        <v>0</v>
      </c>
      <c r="AO44" s="660">
        <f>AO$6*'(建設)投入係数表'!AO44</f>
        <v>0</v>
      </c>
      <c r="AP44" s="660">
        <f>AP$6*'(建設)投入係数表'!AP44</f>
        <v>0</v>
      </c>
      <c r="AQ44" s="660">
        <f>AQ$6*'(建設)投入係数表'!AQ44</f>
        <v>0</v>
      </c>
      <c r="AR44" s="660">
        <f>AR$6*'(建設)投入係数表'!AR44</f>
        <v>0</v>
      </c>
      <c r="AS44" s="660">
        <f>AS$6*'(建設)投入係数表'!AS44</f>
        <v>0</v>
      </c>
      <c r="AT44" s="660">
        <f>AT$6*'(建設)投入係数表'!AT44</f>
        <v>0</v>
      </c>
      <c r="AU44" s="660">
        <f>AU$6*'(建設)投入係数表'!AU44</f>
        <v>0</v>
      </c>
      <c r="AV44" s="660">
        <f>AV$6*'(建設)投入係数表'!AV44</f>
        <v>0</v>
      </c>
      <c r="AW44" s="660">
        <f>AW$6*'(建設)投入係数表'!AW44</f>
        <v>0</v>
      </c>
      <c r="AX44" s="660">
        <f>AX$6*'(建設)投入係数表'!AX44</f>
        <v>0</v>
      </c>
      <c r="AY44" s="660">
        <f>AY$6*'(建設)投入係数表'!AY44</f>
        <v>0</v>
      </c>
      <c r="AZ44" s="660">
        <f>AZ$6*'(建設)投入係数表'!AZ44</f>
        <v>0</v>
      </c>
      <c r="BA44" s="660">
        <f>BA$6*'(建設)投入係数表'!BA44</f>
        <v>0</v>
      </c>
      <c r="BB44" s="660">
        <f>BB$6*'(建設)投入係数表'!BB44</f>
        <v>0</v>
      </c>
      <c r="BC44" s="660">
        <f>BC$6*'(建設)投入係数表'!BC44</f>
        <v>37.019590527026637</v>
      </c>
      <c r="BD44" s="660">
        <f>BD$6*'(建設)投入係数表'!BD44</f>
        <v>0</v>
      </c>
      <c r="BE44" s="660">
        <f>BE$6*'(建設)投入係数表'!BE44</f>
        <v>0</v>
      </c>
      <c r="BF44" s="660">
        <f>BF$6*'(建設)投入係数表'!BF44</f>
        <v>0</v>
      </c>
      <c r="BG44" s="660">
        <f>BG$6*'(建設)投入係数表'!BG44</f>
        <v>0</v>
      </c>
      <c r="BH44" s="660">
        <f>BH$6*'(建設)投入係数表'!BH44</f>
        <v>0</v>
      </c>
      <c r="BI44" s="660">
        <f>BI$6*'(建設)投入係数表'!BI44</f>
        <v>0</v>
      </c>
      <c r="BJ44" s="660">
        <f>BJ$6*'(建設)投入係数表'!BJ44</f>
        <v>0</v>
      </c>
      <c r="BK44" s="660">
        <f>BK$6*'(建設)投入係数表'!BK44</f>
        <v>89.941005478828146</v>
      </c>
      <c r="BL44" s="660">
        <f>BL$6*'(建設)投入係数表'!BL44</f>
        <v>0</v>
      </c>
      <c r="BM44" s="660">
        <f>BM$6*'(建設)投入係数表'!BM44</f>
        <v>0.15984937851203171</v>
      </c>
      <c r="BN44" s="660">
        <f>BN$6*'(建設)投入係数表'!BN44</f>
        <v>0</v>
      </c>
      <c r="BO44" s="660">
        <f>BO$6*'(建設)投入係数表'!BO44</f>
        <v>0</v>
      </c>
      <c r="BP44" s="660">
        <f>BP$6*'(建設)投入係数表'!BP44</f>
        <v>614.29979994961377</v>
      </c>
      <c r="BQ44" s="660">
        <f>BQ$6*'(建設)投入係数表'!BQ44</f>
        <v>0</v>
      </c>
      <c r="BR44" s="660">
        <f>BR$6*'(建設)投入係数表'!BR44</f>
        <v>14.753485779182345</v>
      </c>
      <c r="BS44" s="660">
        <f>BS$6*'(建設)投入係数表'!BS44</f>
        <v>4.829676992952713</v>
      </c>
      <c r="BT44" s="660">
        <f>BT$6*'(建設)投入係数表'!BT44</f>
        <v>489.28148868173514</v>
      </c>
      <c r="BU44" s="660">
        <f>BU$6*'(建設)投入係数表'!BU44</f>
        <v>2.6748492151241701</v>
      </c>
      <c r="BV44" s="661">
        <f>BV$6*'(建設)投入係数表'!BV44</f>
        <v>8.7221512074489702</v>
      </c>
      <c r="BW44" s="662">
        <f t="shared" si="0"/>
        <v>624.96851636622932</v>
      </c>
      <c r="BX44" s="663">
        <f t="shared" si="1"/>
        <v>2.4998740654649174E-3</v>
      </c>
    </row>
    <row r="45" spans="1:76" ht="16" customHeight="1" x14ac:dyDescent="0.3">
      <c r="A45" s="504">
        <v>39</v>
      </c>
      <c r="B45" s="657">
        <v>269</v>
      </c>
      <c r="C45" s="658" t="s">
        <v>318</v>
      </c>
      <c r="D45" s="659">
        <f>D$6*'(建設)投入係数表'!D45</f>
        <v>72.181731655552085</v>
      </c>
      <c r="E45" s="660">
        <f>E$6*'(建設)投入係数表'!E45</f>
        <v>22.422926567604982</v>
      </c>
      <c r="F45" s="660">
        <f>F$6*'(建設)投入係数表'!F45</f>
        <v>0</v>
      </c>
      <c r="G45" s="660">
        <f>G$6*'(建設)投入係数表'!G45</f>
        <v>0</v>
      </c>
      <c r="H45" s="660">
        <f>H$6*'(建設)投入係数表'!H45</f>
        <v>0</v>
      </c>
      <c r="I45" s="660">
        <f>I$6*'(建設)投入係数表'!I45</f>
        <v>0</v>
      </c>
      <c r="J45" s="660">
        <f>J$6*'(建設)投入係数表'!J45</f>
        <v>0</v>
      </c>
      <c r="K45" s="660">
        <f>K$6*'(建設)投入係数表'!K45</f>
        <v>0</v>
      </c>
      <c r="L45" s="660">
        <f>L$6*'(建設)投入係数表'!L45</f>
        <v>0</v>
      </c>
      <c r="M45" s="660">
        <f>M$6*'(建設)投入係数表'!M45</f>
        <v>0</v>
      </c>
      <c r="N45" s="660">
        <f>N$6*'(建設)投入係数表'!N45</f>
        <v>0</v>
      </c>
      <c r="O45" s="660">
        <f>O$6*'(建設)投入係数表'!O45</f>
        <v>0</v>
      </c>
      <c r="P45" s="660">
        <f>P$6*'(建設)投入係数表'!P45</f>
        <v>0</v>
      </c>
      <c r="Q45" s="660">
        <f>Q$6*'(建設)投入係数表'!Q45</f>
        <v>0</v>
      </c>
      <c r="R45" s="660">
        <f>R$6*'(建設)投入係数表'!R45</f>
        <v>0</v>
      </c>
      <c r="S45" s="660">
        <f>S$6*'(建設)投入係数表'!S45</f>
        <v>20.430379040263318</v>
      </c>
      <c r="T45" s="660">
        <f>T$6*'(建設)投入係数表'!T45</f>
        <v>0</v>
      </c>
      <c r="U45" s="660">
        <f>U$6*'(建設)投入係数表'!U45</f>
        <v>0</v>
      </c>
      <c r="V45" s="660">
        <f>V$6*'(建設)投入係数表'!V45</f>
        <v>0</v>
      </c>
      <c r="W45" s="660">
        <f>W$6*'(建設)投入係数表'!W45</f>
        <v>19.972995415048171</v>
      </c>
      <c r="X45" s="660">
        <f>X$6*'(建設)投入係数表'!X45</f>
        <v>12.547885039866662</v>
      </c>
      <c r="Y45" s="660">
        <f>Y$6*'(建設)投入係数表'!Y45</f>
        <v>6.6476197378752193</v>
      </c>
      <c r="Z45" s="660">
        <f>Z$6*'(建設)投入係数表'!Z45</f>
        <v>2.2257715596168319</v>
      </c>
      <c r="AA45" s="660">
        <f>AA$6*'(建設)投入係数表'!AA45</f>
        <v>0.36665616677643825</v>
      </c>
      <c r="AB45" s="660">
        <f>AB$6*'(建設)投入係数表'!AB45</f>
        <v>0</v>
      </c>
      <c r="AC45" s="660">
        <f>AC$6*'(建設)投入係数表'!AC45</f>
        <v>0</v>
      </c>
      <c r="AD45" s="660">
        <f>AD$6*'(建設)投入係数表'!AD45</f>
        <v>0</v>
      </c>
      <c r="AE45" s="660">
        <f>AE$6*'(建設)投入係数表'!AE45</f>
        <v>0</v>
      </c>
      <c r="AF45" s="660">
        <f>AF$6*'(建設)投入係数表'!AF45</f>
        <v>0</v>
      </c>
      <c r="AG45" s="660">
        <f>AG$6*'(建設)投入係数表'!AG45</f>
        <v>33.984261455910534</v>
      </c>
      <c r="AH45" s="660">
        <f>AH$6*'(建設)投入係数表'!AH45</f>
        <v>15.781651719789469</v>
      </c>
      <c r="AI45" s="660">
        <f>AI$6*'(建設)投入係数表'!AI45</f>
        <v>0</v>
      </c>
      <c r="AJ45" s="660">
        <f>AJ$6*'(建設)投入係数表'!AJ45</f>
        <v>0</v>
      </c>
      <c r="AK45" s="660">
        <f>AK$6*'(建設)投入係数表'!AK45</f>
        <v>0</v>
      </c>
      <c r="AL45" s="660">
        <f>AL$6*'(建設)投入係数表'!AL45</f>
        <v>0</v>
      </c>
      <c r="AM45" s="660">
        <f>AM$6*'(建設)投入係数表'!AM45</f>
        <v>0</v>
      </c>
      <c r="AN45" s="660">
        <f>AN$6*'(建設)投入係数表'!AN45</f>
        <v>0</v>
      </c>
      <c r="AO45" s="660">
        <f>AO$6*'(建設)投入係数表'!AO45</f>
        <v>0</v>
      </c>
      <c r="AP45" s="660">
        <f>AP$6*'(建設)投入係数表'!AP45</f>
        <v>0</v>
      </c>
      <c r="AQ45" s="660">
        <f>AQ$6*'(建設)投入係数表'!AQ45</f>
        <v>0</v>
      </c>
      <c r="AR45" s="660">
        <f>AR$6*'(建設)投入係数表'!AR45</f>
        <v>0</v>
      </c>
      <c r="AS45" s="660">
        <f>AS$6*'(建設)投入係数表'!AS45</f>
        <v>0</v>
      </c>
      <c r="AT45" s="660">
        <f>AT$6*'(建設)投入係数表'!AT45</f>
        <v>0</v>
      </c>
      <c r="AU45" s="660">
        <f>AU$6*'(建設)投入係数表'!AU45</f>
        <v>0</v>
      </c>
      <c r="AV45" s="660">
        <f>AV$6*'(建設)投入係数表'!AV45</f>
        <v>0</v>
      </c>
      <c r="AW45" s="660">
        <f>AW$6*'(建設)投入係数表'!AW45</f>
        <v>0</v>
      </c>
      <c r="AX45" s="660">
        <f>AX$6*'(建設)投入係数表'!AX45</f>
        <v>0</v>
      </c>
      <c r="AY45" s="660">
        <f>AY$6*'(建設)投入係数表'!AY45</f>
        <v>0</v>
      </c>
      <c r="AZ45" s="660">
        <f>AZ$6*'(建設)投入係数表'!AZ45</f>
        <v>0</v>
      </c>
      <c r="BA45" s="660">
        <f>BA$6*'(建設)投入係数表'!BA45</f>
        <v>0</v>
      </c>
      <c r="BB45" s="660">
        <f>BB$6*'(建設)投入係数表'!BB45</f>
        <v>0</v>
      </c>
      <c r="BC45" s="660">
        <f>BC$6*'(建設)投入係数表'!BC45</f>
        <v>8.0373573586192837</v>
      </c>
      <c r="BD45" s="660">
        <f>BD$6*'(建設)投入係数表'!BD45</f>
        <v>0</v>
      </c>
      <c r="BE45" s="660">
        <f>BE$6*'(建設)投入係数表'!BE45</f>
        <v>0</v>
      </c>
      <c r="BF45" s="660">
        <f>BF$6*'(建設)投入係数表'!BF45</f>
        <v>0</v>
      </c>
      <c r="BG45" s="660">
        <f>BG$6*'(建設)投入係数表'!BG45</f>
        <v>0</v>
      </c>
      <c r="BH45" s="660">
        <f>BH$6*'(建設)投入係数表'!BH45</f>
        <v>0</v>
      </c>
      <c r="BI45" s="660">
        <f>BI$6*'(建設)投入係数表'!BI45</f>
        <v>0</v>
      </c>
      <c r="BJ45" s="660">
        <f>BJ$6*'(建設)投入係数表'!BJ45</f>
        <v>0</v>
      </c>
      <c r="BK45" s="660">
        <f>BK$6*'(建設)投入係数表'!BK45</f>
        <v>7.6006483503235049</v>
      </c>
      <c r="BL45" s="660">
        <f>BL$6*'(建設)投入係数表'!BL45</f>
        <v>0</v>
      </c>
      <c r="BM45" s="660">
        <f>BM$6*'(建設)投入係数表'!BM45</f>
        <v>0.19459924340595164</v>
      </c>
      <c r="BN45" s="660">
        <f>BN$6*'(建設)投入係数表'!BN45</f>
        <v>0</v>
      </c>
      <c r="BO45" s="660">
        <f>BO$6*'(建設)投入係数表'!BO45</f>
        <v>0</v>
      </c>
      <c r="BP45" s="660">
        <f>BP$6*'(建設)投入係数表'!BP45</f>
        <v>8.3929152913647407</v>
      </c>
      <c r="BQ45" s="660">
        <f>BQ$6*'(建設)投入係数表'!BQ45</f>
        <v>0</v>
      </c>
      <c r="BR45" s="660">
        <f>BR$6*'(建設)投入係数表'!BR45</f>
        <v>1.1010064014315182</v>
      </c>
      <c r="BS45" s="660">
        <f>BS$6*'(建設)投入係数表'!BS45</f>
        <v>0.74981286648580936</v>
      </c>
      <c r="BT45" s="660">
        <f>BT$6*'(建設)投入係数表'!BT45</f>
        <v>1.1757432247235777</v>
      </c>
      <c r="BU45" s="660">
        <f>BU$6*'(建設)投入係数表'!BU45</f>
        <v>0.25258866680349301</v>
      </c>
      <c r="BV45" s="661">
        <f>BV$6*'(建設)投入係数表'!BV45</f>
        <v>3.8108464387685914</v>
      </c>
      <c r="BW45" s="662">
        <f t="shared" si="0"/>
        <v>36.673177696077595</v>
      </c>
      <c r="BX45" s="663">
        <f t="shared" si="1"/>
        <v>1.4669271078431037E-4</v>
      </c>
    </row>
    <row r="46" spans="1:76" ht="16" customHeight="1" x14ac:dyDescent="0.3">
      <c r="A46" s="504">
        <v>40</v>
      </c>
      <c r="B46" s="657">
        <v>271</v>
      </c>
      <c r="C46" s="658" t="s">
        <v>222</v>
      </c>
      <c r="D46" s="659">
        <f>D$6*'(建設)投入係数表'!D46</f>
        <v>10.748211431547556</v>
      </c>
      <c r="E46" s="660">
        <f>E$6*'(建設)投入係数表'!E46</f>
        <v>9.2839681693807474</v>
      </c>
      <c r="F46" s="660">
        <f>F$6*'(建設)投入係数表'!F46</f>
        <v>0</v>
      </c>
      <c r="G46" s="660">
        <f>G$6*'(建設)投入係数表'!G46</f>
        <v>0</v>
      </c>
      <c r="H46" s="660">
        <f>H$6*'(建設)投入係数表'!H46</f>
        <v>0</v>
      </c>
      <c r="I46" s="660">
        <f>I$6*'(建設)投入係数表'!I46</f>
        <v>0</v>
      </c>
      <c r="J46" s="660">
        <f>J$6*'(建設)投入係数表'!J46</f>
        <v>0</v>
      </c>
      <c r="K46" s="660">
        <f>K$6*'(建設)投入係数表'!K46</f>
        <v>0</v>
      </c>
      <c r="L46" s="660">
        <f>L$6*'(建設)投入係数表'!L46</f>
        <v>0</v>
      </c>
      <c r="M46" s="660">
        <f>M$6*'(建設)投入係数表'!M46</f>
        <v>0</v>
      </c>
      <c r="N46" s="660">
        <f>N$6*'(建設)投入係数表'!N46</f>
        <v>0</v>
      </c>
      <c r="O46" s="660">
        <f>O$6*'(建設)投入係数表'!O46</f>
        <v>0</v>
      </c>
      <c r="P46" s="660">
        <f>P$6*'(建設)投入係数表'!P46</f>
        <v>0</v>
      </c>
      <c r="Q46" s="660">
        <f>Q$6*'(建設)投入係数表'!Q46</f>
        <v>0</v>
      </c>
      <c r="R46" s="660">
        <f>R$6*'(建設)投入係数表'!R46</f>
        <v>0</v>
      </c>
      <c r="S46" s="660">
        <f>S$6*'(建設)投入係数表'!S46</f>
        <v>18.990698262281917</v>
      </c>
      <c r="T46" s="660">
        <f>T$6*'(建設)投入係数表'!T46</f>
        <v>0</v>
      </c>
      <c r="U46" s="660">
        <f>U$6*'(建設)投入係数表'!U46</f>
        <v>0</v>
      </c>
      <c r="V46" s="660">
        <f>V$6*'(建設)投入係数表'!V46</f>
        <v>0</v>
      </c>
      <c r="W46" s="660">
        <f>W$6*'(建設)投入係数表'!W46</f>
        <v>20.280487296875364</v>
      </c>
      <c r="X46" s="660">
        <f>X$6*'(建設)投入係数表'!X46</f>
        <v>12.143114554709671</v>
      </c>
      <c r="Y46" s="660">
        <f>Y$6*'(建設)投入係数表'!Y46</f>
        <v>6.7277115419460047</v>
      </c>
      <c r="Z46" s="660">
        <f>Z$6*'(建設)投入係数表'!Z46</f>
        <v>2.2564718569908573</v>
      </c>
      <c r="AA46" s="660">
        <f>AA$6*'(建設)投入係数表'!AA46</f>
        <v>0.37421608774090087</v>
      </c>
      <c r="AB46" s="660">
        <f>AB$6*'(建設)投入係数表'!AB46</f>
        <v>0</v>
      </c>
      <c r="AC46" s="660">
        <f>AC$6*'(建設)投入係数表'!AC46</f>
        <v>0</v>
      </c>
      <c r="AD46" s="660">
        <f>AD$6*'(建設)投入係数表'!AD46</f>
        <v>0</v>
      </c>
      <c r="AE46" s="660">
        <f>AE$6*'(建設)投入係数表'!AE46</f>
        <v>0</v>
      </c>
      <c r="AF46" s="660">
        <f>AF$6*'(建設)投入係数表'!AF46</f>
        <v>0</v>
      </c>
      <c r="AG46" s="660">
        <f>AG$6*'(建設)投入係数表'!AG46</f>
        <v>-1.1339269863867483</v>
      </c>
      <c r="AH46" s="660">
        <f>AH$6*'(建設)投入係数表'!AH46</f>
        <v>-0.27513339818321947</v>
      </c>
      <c r="AI46" s="660">
        <f>AI$6*'(建設)投入係数表'!AI46</f>
        <v>0</v>
      </c>
      <c r="AJ46" s="660">
        <f>AJ$6*'(建設)投入係数表'!AJ46</f>
        <v>0</v>
      </c>
      <c r="AK46" s="660">
        <f>AK$6*'(建設)投入係数表'!AK46</f>
        <v>0</v>
      </c>
      <c r="AL46" s="660">
        <f>AL$6*'(建設)投入係数表'!AL46</f>
        <v>0</v>
      </c>
      <c r="AM46" s="660">
        <f>AM$6*'(建設)投入係数表'!AM46</f>
        <v>0</v>
      </c>
      <c r="AN46" s="660">
        <f>AN$6*'(建設)投入係数表'!AN46</f>
        <v>0</v>
      </c>
      <c r="AO46" s="660">
        <f>AO$6*'(建設)投入係数表'!AO46</f>
        <v>0</v>
      </c>
      <c r="AP46" s="660">
        <f>AP$6*'(建設)投入係数表'!AP46</f>
        <v>0</v>
      </c>
      <c r="AQ46" s="660">
        <f>AQ$6*'(建設)投入係数表'!AQ46</f>
        <v>0</v>
      </c>
      <c r="AR46" s="660">
        <f>AR$6*'(建設)投入係数表'!AR46</f>
        <v>0</v>
      </c>
      <c r="AS46" s="660">
        <f>AS$6*'(建設)投入係数表'!AS46</f>
        <v>0</v>
      </c>
      <c r="AT46" s="660">
        <f>AT$6*'(建設)投入係数表'!AT46</f>
        <v>0</v>
      </c>
      <c r="AU46" s="660">
        <f>AU$6*'(建設)投入係数表'!AU46</f>
        <v>0</v>
      </c>
      <c r="AV46" s="660">
        <f>AV$6*'(建設)投入係数表'!AV46</f>
        <v>0</v>
      </c>
      <c r="AW46" s="660">
        <f>AW$6*'(建設)投入係数表'!AW46</f>
        <v>0</v>
      </c>
      <c r="AX46" s="660">
        <f>AX$6*'(建設)投入係数表'!AX46</f>
        <v>0</v>
      </c>
      <c r="AY46" s="660">
        <f>AY$6*'(建設)投入係数表'!AY46</f>
        <v>0</v>
      </c>
      <c r="AZ46" s="660">
        <f>AZ$6*'(建設)投入係数表'!AZ46</f>
        <v>0</v>
      </c>
      <c r="BA46" s="660">
        <f>BA$6*'(建設)投入係数表'!BA46</f>
        <v>0</v>
      </c>
      <c r="BB46" s="660">
        <f>BB$6*'(建設)投入係数表'!BB46</f>
        <v>0</v>
      </c>
      <c r="BC46" s="660">
        <f>BC$6*'(建設)投入係数表'!BC46</f>
        <v>-0.44563565552740581</v>
      </c>
      <c r="BD46" s="660">
        <f>BD$6*'(建設)投入係数表'!BD46</f>
        <v>0</v>
      </c>
      <c r="BE46" s="660">
        <f>BE$6*'(建設)投入係数表'!BE46</f>
        <v>0</v>
      </c>
      <c r="BF46" s="660">
        <f>BF$6*'(建設)投入係数表'!BF46</f>
        <v>0</v>
      </c>
      <c r="BG46" s="660">
        <f>BG$6*'(建設)投入係数表'!BG46</f>
        <v>0</v>
      </c>
      <c r="BH46" s="660">
        <f>BH$6*'(建設)投入係数表'!BH46</f>
        <v>0</v>
      </c>
      <c r="BI46" s="660">
        <f>BI$6*'(建設)投入係数表'!BI46</f>
        <v>0</v>
      </c>
      <c r="BJ46" s="660">
        <f>BJ$6*'(建設)投入係数表'!BJ46</f>
        <v>0</v>
      </c>
      <c r="BK46" s="660">
        <f>BK$6*'(建設)投入係数表'!BK46</f>
        <v>0</v>
      </c>
      <c r="BL46" s="660">
        <f>BL$6*'(建設)投入係数表'!BL46</f>
        <v>0</v>
      </c>
      <c r="BM46" s="660">
        <f>BM$6*'(建設)投入係数表'!BM46</f>
        <v>-1.3899945957567975E-2</v>
      </c>
      <c r="BN46" s="660">
        <f>BN$6*'(建設)投入係数表'!BN46</f>
        <v>0</v>
      </c>
      <c r="BO46" s="660">
        <f>BO$6*'(建設)投入係数表'!BO46</f>
        <v>0</v>
      </c>
      <c r="BP46" s="660">
        <f>BP$6*'(建設)投入係数表'!BP46</f>
        <v>-1.0339895640737689</v>
      </c>
      <c r="BQ46" s="660">
        <f>BQ$6*'(建設)投入係数表'!BQ46</f>
        <v>0</v>
      </c>
      <c r="BR46" s="660">
        <f>BR$6*'(建設)投入係数表'!BR46</f>
        <v>-5.9513859536838827E-3</v>
      </c>
      <c r="BS46" s="660">
        <f>BS$6*'(建設)投入係数表'!BS46</f>
        <v>0</v>
      </c>
      <c r="BT46" s="660">
        <f>BT$6*'(建設)投入係数表'!BT46</f>
        <v>-0.19257863163575842</v>
      </c>
      <c r="BU46" s="660">
        <f>BU$6*'(建設)投入係数表'!BU46</f>
        <v>-3.8859794892845086E-2</v>
      </c>
      <c r="BV46" s="661">
        <f>BV$6*'(建設)投入係数表'!BV46</f>
        <v>-0.63174459680121042</v>
      </c>
      <c r="BW46" s="662">
        <f t="shared" si="0"/>
        <v>20.618479686146372</v>
      </c>
      <c r="BX46" s="663">
        <f t="shared" si="1"/>
        <v>8.247391874458549E-5</v>
      </c>
    </row>
    <row r="47" spans="1:76" ht="16" customHeight="1" x14ac:dyDescent="0.3">
      <c r="A47" s="504">
        <v>41</v>
      </c>
      <c r="B47" s="657">
        <v>272</v>
      </c>
      <c r="C47" s="658" t="s">
        <v>223</v>
      </c>
      <c r="D47" s="659">
        <f>D$6*'(建設)投入係数表'!D47</f>
        <v>2235.2307698019258</v>
      </c>
      <c r="E47" s="660">
        <f>E$6*'(建設)投入係数表'!E47</f>
        <v>581.11178433051884</v>
      </c>
      <c r="F47" s="660">
        <f>F$6*'(建設)投入係数表'!F47</f>
        <v>0</v>
      </c>
      <c r="G47" s="660">
        <f>G$6*'(建設)投入係数表'!G47</f>
        <v>0</v>
      </c>
      <c r="H47" s="660">
        <f>H$6*'(建設)投入係数表'!H47</f>
        <v>0</v>
      </c>
      <c r="I47" s="660">
        <f>I$6*'(建設)投入係数表'!I47</f>
        <v>0</v>
      </c>
      <c r="J47" s="660">
        <f>J$6*'(建設)投入係数表'!J47</f>
        <v>0</v>
      </c>
      <c r="K47" s="660">
        <f>K$6*'(建設)投入係数表'!K47</f>
        <v>0</v>
      </c>
      <c r="L47" s="660">
        <f>L$6*'(建設)投入係数表'!L47</f>
        <v>0</v>
      </c>
      <c r="M47" s="660">
        <f>M$6*'(建設)投入係数表'!M47</f>
        <v>0</v>
      </c>
      <c r="N47" s="660">
        <f>N$6*'(建設)投入係数表'!N47</f>
        <v>0</v>
      </c>
      <c r="O47" s="660">
        <f>O$6*'(建設)投入係数表'!O47</f>
        <v>0</v>
      </c>
      <c r="P47" s="660">
        <f>P$6*'(建設)投入係数表'!P47</f>
        <v>0</v>
      </c>
      <c r="Q47" s="660">
        <f>Q$6*'(建設)投入係数表'!Q47</f>
        <v>0</v>
      </c>
      <c r="R47" s="660">
        <f>R$6*'(建設)投入係数表'!R47</f>
        <v>0</v>
      </c>
      <c r="S47" s="660">
        <f>S$6*'(建設)投入係数表'!S47</f>
        <v>679.55550322136583</v>
      </c>
      <c r="T47" s="660">
        <f>T$6*'(建設)投入係数表'!T47</f>
        <v>0</v>
      </c>
      <c r="U47" s="660">
        <f>U$6*'(建設)投入係数表'!U47</f>
        <v>0</v>
      </c>
      <c r="V47" s="660">
        <f>V$6*'(建設)投入係数表'!V47</f>
        <v>0</v>
      </c>
      <c r="W47" s="660">
        <f>W$6*'(建設)投入係数表'!W47</f>
        <v>691.92661862978287</v>
      </c>
      <c r="X47" s="660">
        <f>X$6*'(建設)投入係数表'!X47</f>
        <v>271.19622505518265</v>
      </c>
      <c r="Y47" s="660">
        <f>Y$6*'(建設)投入係数表'!Y47</f>
        <v>280.08103883553787</v>
      </c>
      <c r="Z47" s="660">
        <f>Z$6*'(建設)投入係数表'!Z47</f>
        <v>49.565630110363799</v>
      </c>
      <c r="AA47" s="660">
        <f>AA$6*'(建設)投入係数表'!AA47</f>
        <v>13.195842043469545</v>
      </c>
      <c r="AB47" s="660">
        <f>AB$6*'(建設)投入係数表'!AB47</f>
        <v>0</v>
      </c>
      <c r="AC47" s="660">
        <f>AC$6*'(建設)投入係数表'!AC47</f>
        <v>0</v>
      </c>
      <c r="AD47" s="660">
        <f>AD$6*'(建設)投入係数表'!AD47</f>
        <v>0</v>
      </c>
      <c r="AE47" s="660">
        <f>AE$6*'(建設)投入係数表'!AE47</f>
        <v>0</v>
      </c>
      <c r="AF47" s="660">
        <f>AF$6*'(建設)投入係数表'!AF47</f>
        <v>0</v>
      </c>
      <c r="AG47" s="660">
        <f>AG$6*'(建設)投入係数表'!AG47</f>
        <v>2047.375625006227</v>
      </c>
      <c r="AH47" s="660">
        <f>AH$6*'(建設)投入係数表'!AH47</f>
        <v>160.1166324067064</v>
      </c>
      <c r="AI47" s="660">
        <f>AI$6*'(建設)投入係数表'!AI47</f>
        <v>0</v>
      </c>
      <c r="AJ47" s="660">
        <f>AJ$6*'(建設)投入係数表'!AJ47</f>
        <v>0</v>
      </c>
      <c r="AK47" s="660">
        <f>AK$6*'(建設)投入係数表'!AK47</f>
        <v>0</v>
      </c>
      <c r="AL47" s="660">
        <f>AL$6*'(建設)投入係数表'!AL47</f>
        <v>0</v>
      </c>
      <c r="AM47" s="660">
        <f>AM$6*'(建設)投入係数表'!AM47</f>
        <v>0</v>
      </c>
      <c r="AN47" s="660">
        <f>AN$6*'(建設)投入係数表'!AN47</f>
        <v>0</v>
      </c>
      <c r="AO47" s="660">
        <f>AO$6*'(建設)投入係数表'!AO47</f>
        <v>0</v>
      </c>
      <c r="AP47" s="660">
        <f>AP$6*'(建設)投入係数表'!AP47</f>
        <v>0</v>
      </c>
      <c r="AQ47" s="660">
        <f>AQ$6*'(建設)投入係数表'!AQ47</f>
        <v>0</v>
      </c>
      <c r="AR47" s="660">
        <f>AR$6*'(建設)投入係数表'!AR47</f>
        <v>0</v>
      </c>
      <c r="AS47" s="660">
        <f>AS$6*'(建設)投入係数表'!AS47</f>
        <v>0</v>
      </c>
      <c r="AT47" s="660">
        <f>AT$6*'(建設)投入係数表'!AT47</f>
        <v>0</v>
      </c>
      <c r="AU47" s="660">
        <f>AU$6*'(建設)投入係数表'!AU47</f>
        <v>0</v>
      </c>
      <c r="AV47" s="660">
        <f>AV$6*'(建設)投入係数表'!AV47</f>
        <v>0</v>
      </c>
      <c r="AW47" s="660">
        <f>AW$6*'(建設)投入係数表'!AW47</f>
        <v>0</v>
      </c>
      <c r="AX47" s="660">
        <f>AX$6*'(建設)投入係数表'!AX47</f>
        <v>0</v>
      </c>
      <c r="AY47" s="660">
        <f>AY$6*'(建設)投入係数表'!AY47</f>
        <v>0</v>
      </c>
      <c r="AZ47" s="660">
        <f>AZ$6*'(建設)投入係数表'!AZ47</f>
        <v>0</v>
      </c>
      <c r="BA47" s="660">
        <f>BA$6*'(建設)投入係数表'!BA47</f>
        <v>0</v>
      </c>
      <c r="BB47" s="660">
        <f>BB$6*'(建設)投入係数表'!BB47</f>
        <v>0</v>
      </c>
      <c r="BC47" s="660">
        <f>BC$6*'(建設)投入係数表'!BC47</f>
        <v>183.25970555608265</v>
      </c>
      <c r="BD47" s="660">
        <f>BD$6*'(建設)投入係数表'!BD47</f>
        <v>0</v>
      </c>
      <c r="BE47" s="660">
        <f>BE$6*'(建設)投入係数表'!BE47</f>
        <v>0</v>
      </c>
      <c r="BF47" s="660">
        <f>BF$6*'(建設)投入係数表'!BF47</f>
        <v>0</v>
      </c>
      <c r="BG47" s="660">
        <f>BG$6*'(建設)投入係数表'!BG47</f>
        <v>0</v>
      </c>
      <c r="BH47" s="660">
        <f>BH$6*'(建設)投入係数表'!BH47</f>
        <v>0</v>
      </c>
      <c r="BI47" s="660">
        <f>BI$6*'(建設)投入係数表'!BI47</f>
        <v>0</v>
      </c>
      <c r="BJ47" s="660">
        <f>BJ$6*'(建設)投入係数表'!BJ47</f>
        <v>0</v>
      </c>
      <c r="BK47" s="660">
        <f>BK$6*'(建設)投入係数表'!BK47</f>
        <v>29.452512357503583</v>
      </c>
      <c r="BL47" s="660">
        <f>BL$6*'(建設)投入係数表'!BL47</f>
        <v>0</v>
      </c>
      <c r="BM47" s="660">
        <f>BM$6*'(建設)投入係数表'!BM47</f>
        <v>7.1793220870838583</v>
      </c>
      <c r="BN47" s="660">
        <f>BN$6*'(建設)投入係数表'!BN47</f>
        <v>0</v>
      </c>
      <c r="BO47" s="660">
        <f>BO$6*'(建設)投入係数表'!BO47</f>
        <v>0</v>
      </c>
      <c r="BP47" s="660">
        <f>BP$6*'(建設)投入係数表'!BP47</f>
        <v>2876.3939689185322</v>
      </c>
      <c r="BQ47" s="660">
        <f>BQ$6*'(建設)投入係数表'!BQ47</f>
        <v>0</v>
      </c>
      <c r="BR47" s="660">
        <f>BR$6*'(建設)投入係数表'!BR47</f>
        <v>762.85460292915366</v>
      </c>
      <c r="BS47" s="660">
        <f>BS$6*'(建設)投入係数表'!BS47</f>
        <v>931.11320693815765</v>
      </c>
      <c r="BT47" s="660">
        <f>BT$6*'(建設)投入係数表'!BT47</f>
        <v>56.567439113640411</v>
      </c>
      <c r="BU47" s="660">
        <f>BU$6*'(建設)投入係数表'!BU47</f>
        <v>14.701955734459723</v>
      </c>
      <c r="BV47" s="661">
        <f>BV$6*'(建設)投入係数表'!BV47</f>
        <v>277.86572830272593</v>
      </c>
      <c r="BW47" s="662">
        <f t="shared" si="0"/>
        <v>2693.7735035072783</v>
      </c>
      <c r="BX47" s="663">
        <f t="shared" si="1"/>
        <v>1.0775094014029114E-2</v>
      </c>
    </row>
    <row r="48" spans="1:76" ht="16" customHeight="1" x14ac:dyDescent="0.3">
      <c r="A48" s="504">
        <v>42</v>
      </c>
      <c r="B48" s="657">
        <v>281</v>
      </c>
      <c r="C48" s="658" t="s">
        <v>322</v>
      </c>
      <c r="D48" s="659">
        <f>D$6*'(建設)投入係数表'!D48</f>
        <v>16867.455683704546</v>
      </c>
      <c r="E48" s="660">
        <f>E$6*'(建設)投入係数表'!E48</f>
        <v>7431.0999072977847</v>
      </c>
      <c r="F48" s="660">
        <f>F$6*'(建設)投入係数表'!F48</f>
        <v>0</v>
      </c>
      <c r="G48" s="660">
        <f>G$6*'(建設)投入係数表'!G48</f>
        <v>0</v>
      </c>
      <c r="H48" s="660">
        <f>H$6*'(建設)投入係数表'!H48</f>
        <v>0</v>
      </c>
      <c r="I48" s="660">
        <f>I$6*'(建設)投入係数表'!I48</f>
        <v>0</v>
      </c>
      <c r="J48" s="660">
        <f>J$6*'(建設)投入係数表'!J48</f>
        <v>0</v>
      </c>
      <c r="K48" s="660">
        <f>K$6*'(建設)投入係数表'!K48</f>
        <v>0</v>
      </c>
      <c r="L48" s="660">
        <f>L$6*'(建設)投入係数表'!L48</f>
        <v>0</v>
      </c>
      <c r="M48" s="660">
        <f>M$6*'(建設)投入係数表'!M48</f>
        <v>0</v>
      </c>
      <c r="N48" s="660">
        <f>N$6*'(建設)投入係数表'!N48</f>
        <v>0</v>
      </c>
      <c r="O48" s="660">
        <f>O$6*'(建設)投入係数表'!O48</f>
        <v>0</v>
      </c>
      <c r="P48" s="660">
        <f>P$6*'(建設)投入係数表'!P48</f>
        <v>0</v>
      </c>
      <c r="Q48" s="660">
        <f>Q$6*'(建設)投入係数表'!Q48</f>
        <v>0</v>
      </c>
      <c r="R48" s="660">
        <f>R$6*'(建設)投入係数表'!R48</f>
        <v>0</v>
      </c>
      <c r="S48" s="660">
        <f>S$6*'(建設)投入係数表'!S48</f>
        <v>10277.475345789964</v>
      </c>
      <c r="T48" s="660">
        <f>T$6*'(建設)投入係数表'!T48</f>
        <v>0</v>
      </c>
      <c r="U48" s="660">
        <f>U$6*'(建設)投入係数表'!U48</f>
        <v>0</v>
      </c>
      <c r="V48" s="660">
        <f>V$6*'(建設)投入係数表'!V48</f>
        <v>0</v>
      </c>
      <c r="W48" s="660">
        <f>W$6*'(建設)投入係数表'!W48</f>
        <v>10607.596366555717</v>
      </c>
      <c r="X48" s="660">
        <f>X$6*'(建設)投入係数表'!X48</f>
        <v>7622.6377764764184</v>
      </c>
      <c r="Y48" s="660">
        <f>Y$6*'(建設)投入係数表'!Y48</f>
        <v>3074.3238992571119</v>
      </c>
      <c r="Z48" s="660">
        <f>Z$6*'(建設)投入係数表'!Z48</f>
        <v>967.18216847129213</v>
      </c>
      <c r="AA48" s="660">
        <f>AA$6*'(建設)投入係数表'!AA48</f>
        <v>113.29297557343719</v>
      </c>
      <c r="AB48" s="660">
        <f>AB$6*'(建設)投入係数表'!AB48</f>
        <v>0</v>
      </c>
      <c r="AC48" s="660">
        <f>AC$6*'(建設)投入係数表'!AC48</f>
        <v>0</v>
      </c>
      <c r="AD48" s="660">
        <f>AD$6*'(建設)投入係数表'!AD48</f>
        <v>0</v>
      </c>
      <c r="AE48" s="660">
        <f>AE$6*'(建設)投入係数表'!AE48</f>
        <v>0</v>
      </c>
      <c r="AF48" s="660">
        <f>AF$6*'(建設)投入係数表'!AF48</f>
        <v>0</v>
      </c>
      <c r="AG48" s="660">
        <f>AG$6*'(建設)投入係数表'!AG48</f>
        <v>6741.0349030178977</v>
      </c>
      <c r="AH48" s="660">
        <f>AH$6*'(建設)投入係数表'!AH48</f>
        <v>1521.5867399765496</v>
      </c>
      <c r="AI48" s="660">
        <f>AI$6*'(建設)投入係数表'!AI48</f>
        <v>0</v>
      </c>
      <c r="AJ48" s="660">
        <f>AJ$6*'(建設)投入係数表'!AJ48</f>
        <v>0</v>
      </c>
      <c r="AK48" s="660">
        <f>AK$6*'(建設)投入係数表'!AK48</f>
        <v>0</v>
      </c>
      <c r="AL48" s="660">
        <f>AL$6*'(建設)投入係数表'!AL48</f>
        <v>0</v>
      </c>
      <c r="AM48" s="660">
        <f>AM$6*'(建設)投入係数表'!AM48</f>
        <v>0</v>
      </c>
      <c r="AN48" s="660">
        <f>AN$6*'(建設)投入係数表'!AN48</f>
        <v>0</v>
      </c>
      <c r="AO48" s="660">
        <f>AO$6*'(建設)投入係数表'!AO48</f>
        <v>0</v>
      </c>
      <c r="AP48" s="660">
        <f>AP$6*'(建設)投入係数表'!AP48</f>
        <v>0</v>
      </c>
      <c r="AQ48" s="660">
        <f>AQ$6*'(建設)投入係数表'!AQ48</f>
        <v>0</v>
      </c>
      <c r="AR48" s="660">
        <f>AR$6*'(建設)投入係数表'!AR48</f>
        <v>0</v>
      </c>
      <c r="AS48" s="660">
        <f>AS$6*'(建設)投入係数表'!AS48</f>
        <v>0</v>
      </c>
      <c r="AT48" s="660">
        <f>AT$6*'(建設)投入係数表'!AT48</f>
        <v>0</v>
      </c>
      <c r="AU48" s="660">
        <f>AU$6*'(建設)投入係数表'!AU48</f>
        <v>0</v>
      </c>
      <c r="AV48" s="660">
        <f>AV$6*'(建設)投入係数表'!AV48</f>
        <v>0</v>
      </c>
      <c r="AW48" s="660">
        <f>AW$6*'(建設)投入係数表'!AW48</f>
        <v>0</v>
      </c>
      <c r="AX48" s="660">
        <f>AX$6*'(建設)投入係数表'!AX48</f>
        <v>0</v>
      </c>
      <c r="AY48" s="660">
        <f>AY$6*'(建設)投入係数表'!AY48</f>
        <v>0</v>
      </c>
      <c r="AZ48" s="660">
        <f>AZ$6*'(建設)投入係数表'!AZ48</f>
        <v>0</v>
      </c>
      <c r="BA48" s="660">
        <f>BA$6*'(建設)投入係数表'!BA48</f>
        <v>0</v>
      </c>
      <c r="BB48" s="660">
        <f>BB$6*'(建設)投入係数表'!BB48</f>
        <v>0</v>
      </c>
      <c r="BC48" s="660">
        <f>BC$6*'(建設)投入係数表'!BC48</f>
        <v>1109.7123600588704</v>
      </c>
      <c r="BD48" s="660">
        <f>BD$6*'(建設)投入係数表'!BD48</f>
        <v>0</v>
      </c>
      <c r="BE48" s="660">
        <f>BE$6*'(建設)投入係数表'!BE48</f>
        <v>0</v>
      </c>
      <c r="BF48" s="660">
        <f>BF$6*'(建設)投入係数表'!BF48</f>
        <v>0</v>
      </c>
      <c r="BG48" s="660">
        <f>BG$6*'(建設)投入係数表'!BG48</f>
        <v>0</v>
      </c>
      <c r="BH48" s="660">
        <f>BH$6*'(建設)投入係数表'!BH48</f>
        <v>0</v>
      </c>
      <c r="BI48" s="660">
        <f>BI$6*'(建設)投入係数表'!BI48</f>
        <v>0</v>
      </c>
      <c r="BJ48" s="660">
        <f>BJ$6*'(建設)投入係数表'!BJ48</f>
        <v>0</v>
      </c>
      <c r="BK48" s="660">
        <f>BK$6*'(建設)投入係数表'!BK48</f>
        <v>234.03663045371127</v>
      </c>
      <c r="BL48" s="660">
        <f>BL$6*'(建設)投入係数表'!BL48</f>
        <v>0</v>
      </c>
      <c r="BM48" s="660">
        <f>BM$6*'(建設)投入係数表'!BM48</f>
        <v>46.550919011895147</v>
      </c>
      <c r="BN48" s="660">
        <f>BN$6*'(建設)投入係数表'!BN48</f>
        <v>0</v>
      </c>
      <c r="BO48" s="660">
        <f>BO$6*'(建設)投入係数表'!BO48</f>
        <v>0</v>
      </c>
      <c r="BP48" s="660">
        <f>BP$6*'(建設)投入係数表'!BP48</f>
        <v>6488.8785085677937</v>
      </c>
      <c r="BQ48" s="660">
        <f>BQ$6*'(建設)投入係数表'!BQ48</f>
        <v>0</v>
      </c>
      <c r="BR48" s="660">
        <f>BR$6*'(建設)投入係数表'!BR48</f>
        <v>1066.5240712158738</v>
      </c>
      <c r="BS48" s="660">
        <f>BS$6*'(建設)投入係数表'!BS48</f>
        <v>496.72897072724618</v>
      </c>
      <c r="BT48" s="660">
        <f>BT$6*'(建設)投入係数表'!BT48</f>
        <v>1535.4801086191744</v>
      </c>
      <c r="BU48" s="660">
        <f>BU$6*'(建設)投入係数表'!BU48</f>
        <v>40.951747184576575</v>
      </c>
      <c r="BV48" s="661">
        <f>BV$6*'(建設)投入係数表'!BV48</f>
        <v>3609.7682472641545</v>
      </c>
      <c r="BW48" s="662">
        <f t="shared" si="0"/>
        <v>18807.477514254893</v>
      </c>
      <c r="BX48" s="663">
        <f t="shared" si="1"/>
        <v>7.5229910057019567E-2</v>
      </c>
    </row>
    <row r="49" spans="1:76" ht="16" customHeight="1" x14ac:dyDescent="0.3">
      <c r="A49" s="504">
        <v>43</v>
      </c>
      <c r="B49" s="657">
        <v>289</v>
      </c>
      <c r="C49" s="658" t="s">
        <v>224</v>
      </c>
      <c r="D49" s="659">
        <f>D$6*'(建設)投入係数表'!D49</f>
        <v>5160.3409765268816</v>
      </c>
      <c r="E49" s="660">
        <f>E$6*'(建設)投入係数表'!E49</f>
        <v>1541.3466616482203</v>
      </c>
      <c r="F49" s="660">
        <f>F$6*'(建設)投入係数表'!F49</f>
        <v>0</v>
      </c>
      <c r="G49" s="660">
        <f>G$6*'(建設)投入係数表'!G49</f>
        <v>0</v>
      </c>
      <c r="H49" s="660">
        <f>H$6*'(建設)投入係数表'!H49</f>
        <v>0</v>
      </c>
      <c r="I49" s="660">
        <f>I$6*'(建設)投入係数表'!I49</f>
        <v>0</v>
      </c>
      <c r="J49" s="660">
        <f>J$6*'(建設)投入係数表'!J49</f>
        <v>0</v>
      </c>
      <c r="K49" s="660">
        <f>K$6*'(建設)投入係数表'!K49</f>
        <v>0</v>
      </c>
      <c r="L49" s="660">
        <f>L$6*'(建設)投入係数表'!L49</f>
        <v>0</v>
      </c>
      <c r="M49" s="660">
        <f>M$6*'(建設)投入係数表'!M49</f>
        <v>0</v>
      </c>
      <c r="N49" s="660">
        <f>N$6*'(建設)投入係数表'!N49</f>
        <v>0</v>
      </c>
      <c r="O49" s="660">
        <f>O$6*'(建設)投入係数表'!O49</f>
        <v>0</v>
      </c>
      <c r="P49" s="660">
        <f>P$6*'(建設)投入係数表'!P49</f>
        <v>0</v>
      </c>
      <c r="Q49" s="660">
        <f>Q$6*'(建設)投入係数表'!Q49</f>
        <v>0</v>
      </c>
      <c r="R49" s="660">
        <f>R$6*'(建設)投入係数表'!R49</f>
        <v>0</v>
      </c>
      <c r="S49" s="660">
        <f>S$6*'(建設)投入係数表'!S49</f>
        <v>1557.5448256733225</v>
      </c>
      <c r="T49" s="660">
        <f>T$6*'(建設)投入係数表'!T49</f>
        <v>0</v>
      </c>
      <c r="U49" s="660">
        <f>U$6*'(建設)投入係数表'!U49</f>
        <v>0</v>
      </c>
      <c r="V49" s="660">
        <f>V$6*'(建設)投入係数表'!V49</f>
        <v>0</v>
      </c>
      <c r="W49" s="660">
        <f>W$6*'(建設)投入係数表'!W49</f>
        <v>1542.2115564005703</v>
      </c>
      <c r="X49" s="660">
        <f>X$6*'(建設)投入係数表'!X49</f>
        <v>574.77408892292442</v>
      </c>
      <c r="Y49" s="660">
        <f>Y$6*'(建設)投入係数表'!Y49</f>
        <v>719.46467596786852</v>
      </c>
      <c r="Z49" s="660">
        <f>Z$6*'(建設)投入係数表'!Z49</f>
        <v>75.353879904545025</v>
      </c>
      <c r="AA49" s="660">
        <f>AA$6*'(建設)投入係数表'!AA49</f>
        <v>32.348901806935658</v>
      </c>
      <c r="AB49" s="660">
        <f>AB$6*'(建設)投入係数表'!AB49</f>
        <v>0</v>
      </c>
      <c r="AC49" s="660">
        <f>AC$6*'(建設)投入係数表'!AC49</f>
        <v>0</v>
      </c>
      <c r="AD49" s="660">
        <f>AD$6*'(建設)投入係数表'!AD49</f>
        <v>0</v>
      </c>
      <c r="AE49" s="660">
        <f>AE$6*'(建設)投入係数表'!AE49</f>
        <v>0</v>
      </c>
      <c r="AF49" s="660">
        <f>AF$6*'(建設)投入係数表'!AF49</f>
        <v>0</v>
      </c>
      <c r="AG49" s="660">
        <f>AG$6*'(建設)投入係数表'!AG49</f>
        <v>931.16876389194863</v>
      </c>
      <c r="AH49" s="660">
        <f>AH$6*'(建設)投入係数表'!AH49</f>
        <v>316.98302226954166</v>
      </c>
      <c r="AI49" s="660">
        <f>AI$6*'(建設)投入係数表'!AI49</f>
        <v>0</v>
      </c>
      <c r="AJ49" s="660">
        <f>AJ$6*'(建設)投入係数表'!AJ49</f>
        <v>0</v>
      </c>
      <c r="AK49" s="660">
        <f>AK$6*'(建設)投入係数表'!AK49</f>
        <v>0</v>
      </c>
      <c r="AL49" s="660">
        <f>AL$6*'(建設)投入係数表'!AL49</f>
        <v>0</v>
      </c>
      <c r="AM49" s="660">
        <f>AM$6*'(建設)投入係数表'!AM49</f>
        <v>0</v>
      </c>
      <c r="AN49" s="660">
        <f>AN$6*'(建設)投入係数表'!AN49</f>
        <v>0</v>
      </c>
      <c r="AO49" s="660">
        <f>AO$6*'(建設)投入係数表'!AO49</f>
        <v>0</v>
      </c>
      <c r="AP49" s="660">
        <f>AP$6*'(建設)投入係数表'!AP49</f>
        <v>0</v>
      </c>
      <c r="AQ49" s="660">
        <f>AQ$6*'(建設)投入係数表'!AQ49</f>
        <v>0</v>
      </c>
      <c r="AR49" s="660">
        <f>AR$6*'(建設)投入係数表'!AR49</f>
        <v>0</v>
      </c>
      <c r="AS49" s="660">
        <f>AS$6*'(建設)投入係数表'!AS49</f>
        <v>0</v>
      </c>
      <c r="AT49" s="660">
        <f>AT$6*'(建設)投入係数表'!AT49</f>
        <v>0</v>
      </c>
      <c r="AU49" s="660">
        <f>AU$6*'(建設)投入係数表'!AU49</f>
        <v>0</v>
      </c>
      <c r="AV49" s="660">
        <f>AV$6*'(建設)投入係数表'!AV49</f>
        <v>0</v>
      </c>
      <c r="AW49" s="660">
        <f>AW$6*'(建設)投入係数表'!AW49</f>
        <v>0</v>
      </c>
      <c r="AX49" s="660">
        <f>AX$6*'(建設)投入係数表'!AX49</f>
        <v>0</v>
      </c>
      <c r="AY49" s="660">
        <f>AY$6*'(建設)投入係数表'!AY49</f>
        <v>0</v>
      </c>
      <c r="AZ49" s="660">
        <f>AZ$6*'(建設)投入係数表'!AZ49</f>
        <v>0</v>
      </c>
      <c r="BA49" s="660">
        <f>BA$6*'(建設)投入係数表'!BA49</f>
        <v>0</v>
      </c>
      <c r="BB49" s="660">
        <f>BB$6*'(建設)投入係数表'!BB49</f>
        <v>0</v>
      </c>
      <c r="BC49" s="660">
        <f>BC$6*'(建設)投入係数表'!BC49</f>
        <v>281.69743875026143</v>
      </c>
      <c r="BD49" s="660">
        <f>BD$6*'(建設)投入係数表'!BD49</f>
        <v>0</v>
      </c>
      <c r="BE49" s="660">
        <f>BE$6*'(建設)投入係数表'!BE49</f>
        <v>0</v>
      </c>
      <c r="BF49" s="660">
        <f>BF$6*'(建設)投入係数表'!BF49</f>
        <v>0</v>
      </c>
      <c r="BG49" s="660">
        <f>BG$6*'(建設)投入係数表'!BG49</f>
        <v>0</v>
      </c>
      <c r="BH49" s="660">
        <f>BH$6*'(建設)投入係数表'!BH49</f>
        <v>0</v>
      </c>
      <c r="BI49" s="660">
        <f>BI$6*'(建設)投入係数表'!BI49</f>
        <v>0</v>
      </c>
      <c r="BJ49" s="660">
        <f>BJ$6*'(建設)投入係数表'!BJ49</f>
        <v>0</v>
      </c>
      <c r="BK49" s="660">
        <f>BK$6*'(建設)投入係数表'!BK49</f>
        <v>107.99254531084647</v>
      </c>
      <c r="BL49" s="660">
        <f>BL$6*'(建設)投入係数表'!BL49</f>
        <v>0</v>
      </c>
      <c r="BM49" s="660">
        <f>BM$6*'(建設)投入係数表'!BM49</f>
        <v>3.871134949182681</v>
      </c>
      <c r="BN49" s="660">
        <f>BN$6*'(建設)投入係数表'!BN49</f>
        <v>0</v>
      </c>
      <c r="BO49" s="660">
        <f>BO$6*'(建設)投入係数表'!BO49</f>
        <v>0</v>
      </c>
      <c r="BP49" s="660">
        <f>BP$6*'(建設)投入係数表'!BP49</f>
        <v>576.09718552378195</v>
      </c>
      <c r="BQ49" s="660">
        <f>BQ$6*'(建設)投入係数表'!BQ49</f>
        <v>0</v>
      </c>
      <c r="BR49" s="660">
        <f>BR$6*'(建設)投入係数表'!BR49</f>
        <v>50.949815149487712</v>
      </c>
      <c r="BS49" s="660">
        <f>BS$6*'(建設)投入係数表'!BS49</f>
        <v>163.15045841947111</v>
      </c>
      <c r="BT49" s="660">
        <f>BT$6*'(建設)投入係数表'!BT49</f>
        <v>82.413518622650088</v>
      </c>
      <c r="BU49" s="660">
        <f>BU$6*'(建設)投入係数表'!BU49</f>
        <v>7.6618562263726213</v>
      </c>
      <c r="BV49" s="661">
        <f>BV$6*'(建設)投入係数表'!BV49</f>
        <v>298.63178456532052</v>
      </c>
      <c r="BW49" s="662">
        <f t="shared" si="0"/>
        <v>2116.6126598456049</v>
      </c>
      <c r="BX49" s="663">
        <f t="shared" si="1"/>
        <v>8.4664506393824189E-3</v>
      </c>
    </row>
    <row r="50" spans="1:76" ht="16" customHeight="1" x14ac:dyDescent="0.3">
      <c r="A50" s="504">
        <v>44</v>
      </c>
      <c r="B50" s="657">
        <v>291</v>
      </c>
      <c r="C50" s="658" t="s">
        <v>194</v>
      </c>
      <c r="D50" s="659">
        <f>D$6*'(建設)投入係数表'!D50</f>
        <v>1770.1592399632548</v>
      </c>
      <c r="E50" s="660">
        <f>E$6*'(建設)投入係数表'!E50</f>
        <v>1005.3366634141626</v>
      </c>
      <c r="F50" s="660">
        <f>F$6*'(建設)投入係数表'!F50</f>
        <v>0</v>
      </c>
      <c r="G50" s="660">
        <f>G$6*'(建設)投入係数表'!G50</f>
        <v>0</v>
      </c>
      <c r="H50" s="660">
        <f>H$6*'(建設)投入係数表'!H50</f>
        <v>0</v>
      </c>
      <c r="I50" s="660">
        <f>I$6*'(建設)投入係数表'!I50</f>
        <v>0</v>
      </c>
      <c r="J50" s="660">
        <f>J$6*'(建設)投入係数表'!J50</f>
        <v>0</v>
      </c>
      <c r="K50" s="660">
        <f>K$6*'(建設)投入係数表'!K50</f>
        <v>0</v>
      </c>
      <c r="L50" s="660">
        <f>L$6*'(建設)投入係数表'!L50</f>
        <v>0</v>
      </c>
      <c r="M50" s="660">
        <f>M$6*'(建設)投入係数表'!M50</f>
        <v>0</v>
      </c>
      <c r="N50" s="660">
        <f>N$6*'(建設)投入係数表'!N50</f>
        <v>0</v>
      </c>
      <c r="O50" s="660">
        <f>O$6*'(建設)投入係数表'!O50</f>
        <v>0</v>
      </c>
      <c r="P50" s="660">
        <f>P$6*'(建設)投入係数表'!P50</f>
        <v>0</v>
      </c>
      <c r="Q50" s="660">
        <f>Q$6*'(建設)投入係数表'!Q50</f>
        <v>0</v>
      </c>
      <c r="R50" s="660">
        <f>R$6*'(建設)投入係数表'!R50</f>
        <v>0</v>
      </c>
      <c r="S50" s="660">
        <f>S$6*'(建設)投入係数表'!S50</f>
        <v>1637.6826929785959</v>
      </c>
      <c r="T50" s="660">
        <f>T$6*'(建設)投入係数表'!T50</f>
        <v>0</v>
      </c>
      <c r="U50" s="660">
        <f>U$6*'(建設)投入係数表'!U50</f>
        <v>0</v>
      </c>
      <c r="V50" s="660">
        <f>V$6*'(建設)投入係数表'!V50</f>
        <v>0</v>
      </c>
      <c r="W50" s="660">
        <f>W$6*'(建設)投入係数表'!W50</f>
        <v>1669.4852416695899</v>
      </c>
      <c r="X50" s="660">
        <f>X$6*'(建設)投入係数表'!X50</f>
        <v>808.7314293436641</v>
      </c>
      <c r="Y50" s="660">
        <f>Y$6*'(建設)投入係数表'!Y50</f>
        <v>906.71931388536564</v>
      </c>
      <c r="Z50" s="660">
        <f>Z$6*'(建設)投入係数表'!Z50</f>
        <v>107.98829601313388</v>
      </c>
      <c r="AA50" s="660">
        <f>AA$6*'(建設)投入係数表'!AA50</f>
        <v>35.970103948913263</v>
      </c>
      <c r="AB50" s="660">
        <f>AB$6*'(建設)投入係数表'!AB50</f>
        <v>0</v>
      </c>
      <c r="AC50" s="660">
        <f>AC$6*'(建設)投入係数表'!AC50</f>
        <v>0</v>
      </c>
      <c r="AD50" s="660">
        <f>AD$6*'(建設)投入係数表'!AD50</f>
        <v>0</v>
      </c>
      <c r="AE50" s="660">
        <f>AE$6*'(建設)投入係数表'!AE50</f>
        <v>0</v>
      </c>
      <c r="AF50" s="660">
        <f>AF$6*'(建設)投入係数表'!AF50</f>
        <v>0</v>
      </c>
      <c r="AG50" s="660">
        <f>AG$6*'(建設)投入係数表'!AG50</f>
        <v>863.73030152405977</v>
      </c>
      <c r="AH50" s="660">
        <f>AH$6*'(建設)投入係数表'!AH50</f>
        <v>257.15434772327336</v>
      </c>
      <c r="AI50" s="660">
        <f>AI$6*'(建設)投入係数表'!AI50</f>
        <v>0</v>
      </c>
      <c r="AJ50" s="660">
        <f>AJ$6*'(建設)投入係数表'!AJ50</f>
        <v>0</v>
      </c>
      <c r="AK50" s="660">
        <f>AK$6*'(建設)投入係数表'!AK50</f>
        <v>0</v>
      </c>
      <c r="AL50" s="660">
        <f>AL$6*'(建設)投入係数表'!AL50</f>
        <v>0</v>
      </c>
      <c r="AM50" s="660">
        <f>AM$6*'(建設)投入係数表'!AM50</f>
        <v>0</v>
      </c>
      <c r="AN50" s="660">
        <f>AN$6*'(建設)投入係数表'!AN50</f>
        <v>0</v>
      </c>
      <c r="AO50" s="660">
        <f>AO$6*'(建設)投入係数表'!AO50</f>
        <v>0</v>
      </c>
      <c r="AP50" s="660">
        <f>AP$6*'(建設)投入係数表'!AP50</f>
        <v>0</v>
      </c>
      <c r="AQ50" s="660">
        <f>AQ$6*'(建設)投入係数表'!AQ50</f>
        <v>0</v>
      </c>
      <c r="AR50" s="660">
        <f>AR$6*'(建設)投入係数表'!AR50</f>
        <v>0</v>
      </c>
      <c r="AS50" s="660">
        <f>AS$6*'(建設)投入係数表'!AS50</f>
        <v>0</v>
      </c>
      <c r="AT50" s="660">
        <f>AT$6*'(建設)投入係数表'!AT50</f>
        <v>0</v>
      </c>
      <c r="AU50" s="660">
        <f>AU$6*'(建設)投入係数表'!AU50</f>
        <v>0</v>
      </c>
      <c r="AV50" s="660">
        <f>AV$6*'(建設)投入係数表'!AV50</f>
        <v>0</v>
      </c>
      <c r="AW50" s="660">
        <f>AW$6*'(建設)投入係数表'!AW50</f>
        <v>0</v>
      </c>
      <c r="AX50" s="660">
        <f>AX$6*'(建設)投入係数表'!AX50</f>
        <v>0</v>
      </c>
      <c r="AY50" s="660">
        <f>AY$6*'(建設)投入係数表'!AY50</f>
        <v>0</v>
      </c>
      <c r="AZ50" s="660">
        <f>AZ$6*'(建設)投入係数表'!AZ50</f>
        <v>0</v>
      </c>
      <c r="BA50" s="660">
        <f>BA$6*'(建設)投入係数表'!BA50</f>
        <v>0</v>
      </c>
      <c r="BB50" s="660">
        <f>BB$6*'(建設)投入係数表'!BB50</f>
        <v>0</v>
      </c>
      <c r="BC50" s="660">
        <f>BC$6*'(建設)投入係数表'!BC50</f>
        <v>528.28515406861356</v>
      </c>
      <c r="BD50" s="660">
        <f>BD$6*'(建設)投入係数表'!BD50</f>
        <v>0</v>
      </c>
      <c r="BE50" s="660">
        <f>BE$6*'(建設)投入係数表'!BE50</f>
        <v>0</v>
      </c>
      <c r="BF50" s="660">
        <f>BF$6*'(建設)投入係数表'!BF50</f>
        <v>0</v>
      </c>
      <c r="BG50" s="660">
        <f>BG$6*'(建設)投入係数表'!BG50</f>
        <v>0</v>
      </c>
      <c r="BH50" s="660">
        <f>BH$6*'(建設)投入係数表'!BH50</f>
        <v>0</v>
      </c>
      <c r="BI50" s="660">
        <f>BI$6*'(建設)投入係数表'!BI50</f>
        <v>0</v>
      </c>
      <c r="BJ50" s="660">
        <f>BJ$6*'(建設)投入係数表'!BJ50</f>
        <v>0</v>
      </c>
      <c r="BK50" s="660">
        <f>BK$6*'(建設)投入係数表'!BK50</f>
        <v>0.63338736252695871</v>
      </c>
      <c r="BL50" s="660">
        <f>BL$6*'(建設)投入係数表'!BL50</f>
        <v>0</v>
      </c>
      <c r="BM50" s="660">
        <f>BM$6*'(建設)投入係数表'!BM50</f>
        <v>2.4324905425743957</v>
      </c>
      <c r="BN50" s="660">
        <f>BN$6*'(建設)投入係数表'!BN50</f>
        <v>0</v>
      </c>
      <c r="BO50" s="660">
        <f>BO$6*'(建設)投入係数表'!BO50</f>
        <v>0</v>
      </c>
      <c r="BP50" s="660">
        <f>BP$6*'(建設)投入係数表'!BP50</f>
        <v>644.93449075754404</v>
      </c>
      <c r="BQ50" s="660">
        <f>BQ$6*'(建設)投入係数表'!BQ50</f>
        <v>0</v>
      </c>
      <c r="BR50" s="660">
        <f>BR$6*'(建設)投入係数表'!BR50</f>
        <v>53.717209617950722</v>
      </c>
      <c r="BS50" s="660">
        <f>BS$6*'(建設)投入係数表'!BS50</f>
        <v>46.157597928082325</v>
      </c>
      <c r="BT50" s="660">
        <f>BT$6*'(建設)投入係数表'!BT50</f>
        <v>231.15517226763717</v>
      </c>
      <c r="BU50" s="660">
        <f>BU$6*'(建設)投入係数表'!BU50</f>
        <v>1.5608684281959442</v>
      </c>
      <c r="BV50" s="661">
        <f>BV$6*'(建設)投入係数表'!BV50</f>
        <v>362.05079054097752</v>
      </c>
      <c r="BW50" s="662">
        <f t="shared" si="0"/>
        <v>2557.1166598790219</v>
      </c>
      <c r="BX50" s="663">
        <f t="shared" si="1"/>
        <v>1.0228466639516088E-2</v>
      </c>
    </row>
    <row r="51" spans="1:76" ht="16" customHeight="1" x14ac:dyDescent="0.3">
      <c r="A51" s="504">
        <v>45</v>
      </c>
      <c r="B51" s="657">
        <v>301</v>
      </c>
      <c r="C51" s="658" t="s">
        <v>195</v>
      </c>
      <c r="D51" s="659">
        <f>D$6*'(建設)投入係数表'!D51</f>
        <v>14.075319690270289</v>
      </c>
      <c r="E51" s="660">
        <f>E$6*'(建設)投入係数表'!E51</f>
        <v>2.3225916233530057</v>
      </c>
      <c r="F51" s="660">
        <f>F$6*'(建設)投入係数表'!F51</f>
        <v>0</v>
      </c>
      <c r="G51" s="660">
        <f>G$6*'(建設)投入係数表'!G51</f>
        <v>0</v>
      </c>
      <c r="H51" s="660">
        <f>H$6*'(建設)投入係数表'!H51</f>
        <v>0</v>
      </c>
      <c r="I51" s="660">
        <f>I$6*'(建設)投入係数表'!I51</f>
        <v>0</v>
      </c>
      <c r="J51" s="660">
        <f>J$6*'(建設)投入係数表'!J51</f>
        <v>0</v>
      </c>
      <c r="K51" s="660">
        <f>K$6*'(建設)投入係数表'!K51</f>
        <v>0</v>
      </c>
      <c r="L51" s="660">
        <f>L$6*'(建設)投入係数表'!L51</f>
        <v>0</v>
      </c>
      <c r="M51" s="660">
        <f>M$6*'(建設)投入係数表'!M51</f>
        <v>0</v>
      </c>
      <c r="N51" s="660">
        <f>N$6*'(建設)投入係数表'!N51</f>
        <v>0</v>
      </c>
      <c r="O51" s="660">
        <f>O$6*'(建設)投入係数表'!O51</f>
        <v>0</v>
      </c>
      <c r="P51" s="660">
        <f>P$6*'(建設)投入係数表'!P51</f>
        <v>0</v>
      </c>
      <c r="Q51" s="660">
        <f>Q$6*'(建設)投入係数表'!Q51</f>
        <v>0</v>
      </c>
      <c r="R51" s="660">
        <f>R$6*'(建設)投入係数表'!R51</f>
        <v>0</v>
      </c>
      <c r="S51" s="660">
        <f>S$6*'(建設)投入係数表'!S51</f>
        <v>3.056049651442335</v>
      </c>
      <c r="T51" s="660">
        <f>T$6*'(建設)投入係数表'!T51</f>
        <v>0</v>
      </c>
      <c r="U51" s="660">
        <f>U$6*'(建設)投入係数表'!U51</f>
        <v>0</v>
      </c>
      <c r="V51" s="660">
        <f>V$6*'(建設)投入係数表'!V51</f>
        <v>0</v>
      </c>
      <c r="W51" s="660">
        <f>W$6*'(建設)投入係数表'!W51</f>
        <v>3.1098610775704816</v>
      </c>
      <c r="X51" s="660">
        <f>X$6*'(建設)投入係数表'!X51</f>
        <v>2.0238524257849453</v>
      </c>
      <c r="Y51" s="660">
        <f>Y$6*'(建設)投入係数表'!Y51</f>
        <v>1.0411934529202149</v>
      </c>
      <c r="Z51" s="660">
        <f>Z$6*'(建設)投入係数表'!Z51</f>
        <v>0.33770327111427795</v>
      </c>
      <c r="AA51" s="660">
        <f>AA$6*'(建設)投入係数表'!AA51</f>
        <v>5.6699407233469827E-2</v>
      </c>
      <c r="AB51" s="660">
        <f>AB$6*'(建設)投入係数表'!AB51</f>
        <v>0</v>
      </c>
      <c r="AC51" s="660">
        <f>AC$6*'(建設)投入係数表'!AC51</f>
        <v>0</v>
      </c>
      <c r="AD51" s="660">
        <f>AD$6*'(建設)投入係数表'!AD51</f>
        <v>0</v>
      </c>
      <c r="AE51" s="660">
        <f>AE$6*'(建設)投入係数表'!AE51</f>
        <v>0</v>
      </c>
      <c r="AF51" s="660">
        <f>AF$6*'(建設)投入係数表'!AF51</f>
        <v>0</v>
      </c>
      <c r="AG51" s="660">
        <f>AG$6*'(建設)投入係数表'!AG51</f>
        <v>11.741847492170471</v>
      </c>
      <c r="AH51" s="660">
        <f>AH$6*'(建設)投入係数表'!AH51</f>
        <v>6.0492663147217183</v>
      </c>
      <c r="AI51" s="660">
        <f>AI$6*'(建設)投入係数表'!AI51</f>
        <v>0</v>
      </c>
      <c r="AJ51" s="660">
        <f>AJ$6*'(建設)投入係数表'!AJ51</f>
        <v>0</v>
      </c>
      <c r="AK51" s="660">
        <f>AK$6*'(建設)投入係数表'!AK51</f>
        <v>0</v>
      </c>
      <c r="AL51" s="660">
        <f>AL$6*'(建設)投入係数表'!AL51</f>
        <v>0</v>
      </c>
      <c r="AM51" s="660">
        <f>AM$6*'(建設)投入係数表'!AM51</f>
        <v>0</v>
      </c>
      <c r="AN51" s="660">
        <f>AN$6*'(建設)投入係数表'!AN51</f>
        <v>0</v>
      </c>
      <c r="AO51" s="660">
        <f>AO$6*'(建設)投入係数表'!AO51</f>
        <v>0</v>
      </c>
      <c r="AP51" s="660">
        <f>AP$6*'(建設)投入係数表'!AP51</f>
        <v>0</v>
      </c>
      <c r="AQ51" s="660">
        <f>AQ$6*'(建設)投入係数表'!AQ51</f>
        <v>0</v>
      </c>
      <c r="AR51" s="660">
        <f>AR$6*'(建設)投入係数表'!AR51</f>
        <v>0</v>
      </c>
      <c r="AS51" s="660">
        <f>AS$6*'(建設)投入係数表'!AS51</f>
        <v>0</v>
      </c>
      <c r="AT51" s="660">
        <f>AT$6*'(建設)投入係数表'!AT51</f>
        <v>0</v>
      </c>
      <c r="AU51" s="660">
        <f>AU$6*'(建設)投入係数表'!AU51</f>
        <v>0</v>
      </c>
      <c r="AV51" s="660">
        <f>AV$6*'(建設)投入係数表'!AV51</f>
        <v>0</v>
      </c>
      <c r="AW51" s="660">
        <f>AW$6*'(建設)投入係数表'!AW51</f>
        <v>0</v>
      </c>
      <c r="AX51" s="660">
        <f>AX$6*'(建設)投入係数表'!AX51</f>
        <v>0</v>
      </c>
      <c r="AY51" s="660">
        <f>AY$6*'(建設)投入係数表'!AY51</f>
        <v>0</v>
      </c>
      <c r="AZ51" s="660">
        <f>AZ$6*'(建設)投入係数表'!AZ51</f>
        <v>0</v>
      </c>
      <c r="BA51" s="660">
        <f>BA$6*'(建設)投入係数表'!BA51</f>
        <v>0</v>
      </c>
      <c r="BB51" s="660">
        <f>BB$6*'(建設)投入係数表'!BB51</f>
        <v>0</v>
      </c>
      <c r="BC51" s="660">
        <f>BC$6*'(建設)投入係数表'!BC51</f>
        <v>0.6525379241651299</v>
      </c>
      <c r="BD51" s="660">
        <f>BD$6*'(建設)投入係数表'!BD51</f>
        <v>0</v>
      </c>
      <c r="BE51" s="660">
        <f>BE$6*'(建設)投入係数表'!BE51</f>
        <v>0</v>
      </c>
      <c r="BF51" s="660">
        <f>BF$6*'(建設)投入係数表'!BF51</f>
        <v>0</v>
      </c>
      <c r="BG51" s="660">
        <f>BG$6*'(建設)投入係数表'!BG51</f>
        <v>0</v>
      </c>
      <c r="BH51" s="660">
        <f>BH$6*'(建設)投入係数表'!BH51</f>
        <v>0</v>
      </c>
      <c r="BI51" s="660">
        <f>BI$6*'(建設)投入係数表'!BI51</f>
        <v>0</v>
      </c>
      <c r="BJ51" s="660">
        <f>BJ$6*'(建設)投入係数表'!BJ51</f>
        <v>0</v>
      </c>
      <c r="BK51" s="660">
        <f>BK$6*'(建設)投入係数表'!BK51</f>
        <v>0.63338736252695871</v>
      </c>
      <c r="BL51" s="660">
        <f>BL$6*'(建設)投入係数表'!BL51</f>
        <v>0</v>
      </c>
      <c r="BM51" s="660">
        <f>BM$6*'(建設)投入係数表'!BM51</f>
        <v>1.3899945957567975E-2</v>
      </c>
      <c r="BN51" s="660">
        <f>BN$6*'(建設)投入係数表'!BN51</f>
        <v>0</v>
      </c>
      <c r="BO51" s="660">
        <f>BO$6*'(建設)投入係数表'!BO51</f>
        <v>0</v>
      </c>
      <c r="BP51" s="660">
        <f>BP$6*'(建設)投入係数表'!BP51</f>
        <v>1.1109887869303261</v>
      </c>
      <c r="BQ51" s="660">
        <f>BQ$6*'(建設)投入係数表'!BQ51</f>
        <v>0</v>
      </c>
      <c r="BR51" s="660">
        <f>BR$6*'(建設)投入係数表'!BR51</f>
        <v>0.10712494716630988</v>
      </c>
      <c r="BS51" s="660">
        <f>BS$6*'(建設)投入係数表'!BS51</f>
        <v>0.28669315483280944</v>
      </c>
      <c r="BT51" s="660">
        <f>BT$6*'(建設)投入係数表'!BT51</f>
        <v>0.21285006654478564</v>
      </c>
      <c r="BU51" s="660">
        <f>BU$6*'(建設)投入係数表'!BU51</f>
        <v>4.5336427374985937E-2</v>
      </c>
      <c r="BV51" s="661">
        <f>BV$6*'(建設)投入係数表'!BV51</f>
        <v>0.6928811706851985</v>
      </c>
      <c r="BW51" s="662">
        <f t="shared" si="0"/>
        <v>5.4516216321415225</v>
      </c>
      <c r="BX51" s="663">
        <f t="shared" si="1"/>
        <v>2.180648652856609E-5</v>
      </c>
    </row>
    <row r="52" spans="1:76" ht="16" customHeight="1" x14ac:dyDescent="0.3">
      <c r="A52" s="504">
        <v>46</v>
      </c>
      <c r="B52" s="657">
        <v>311</v>
      </c>
      <c r="C52" s="658" t="s">
        <v>196</v>
      </c>
      <c r="D52" s="659">
        <f>D$6*'(建設)投入係数表'!D52</f>
        <v>47.413259062838399</v>
      </c>
      <c r="E52" s="660">
        <f>E$6*'(建設)投入係数表'!E52</f>
        <v>36.895935526350151</v>
      </c>
      <c r="F52" s="660">
        <f>F$6*'(建設)投入係数表'!F52</f>
        <v>0</v>
      </c>
      <c r="G52" s="660">
        <f>G$6*'(建設)投入係数表'!G52</f>
        <v>0</v>
      </c>
      <c r="H52" s="660">
        <f>H$6*'(建設)投入係数表'!H52</f>
        <v>0</v>
      </c>
      <c r="I52" s="660">
        <f>I$6*'(建設)投入係数表'!I52</f>
        <v>0</v>
      </c>
      <c r="J52" s="660">
        <f>J$6*'(建設)投入係数表'!J52</f>
        <v>0</v>
      </c>
      <c r="K52" s="660">
        <f>K$6*'(建設)投入係数表'!K52</f>
        <v>0</v>
      </c>
      <c r="L52" s="660">
        <f>L$6*'(建設)投入係数表'!L52</f>
        <v>0</v>
      </c>
      <c r="M52" s="660">
        <f>M$6*'(建設)投入係数表'!M52</f>
        <v>0</v>
      </c>
      <c r="N52" s="660">
        <f>N$6*'(建設)投入係数表'!N52</f>
        <v>0</v>
      </c>
      <c r="O52" s="660">
        <f>O$6*'(建設)投入係数表'!O52</f>
        <v>0</v>
      </c>
      <c r="P52" s="660">
        <f>P$6*'(建設)投入係数表'!P52</f>
        <v>0</v>
      </c>
      <c r="Q52" s="660">
        <f>Q$6*'(建設)投入係数表'!Q52</f>
        <v>0</v>
      </c>
      <c r="R52" s="660">
        <f>R$6*'(建設)投入係数表'!R52</f>
        <v>0</v>
      </c>
      <c r="S52" s="660">
        <f>S$6*'(建設)投入係数表'!S52</f>
        <v>64.0003545848095</v>
      </c>
      <c r="T52" s="660">
        <f>T$6*'(建設)投入係数表'!T52</f>
        <v>0</v>
      </c>
      <c r="U52" s="660">
        <f>U$6*'(建設)投入係数表'!U52</f>
        <v>0</v>
      </c>
      <c r="V52" s="660">
        <f>V$6*'(建設)投入係数表'!V52</f>
        <v>0</v>
      </c>
      <c r="W52" s="660">
        <f>W$6*'(建設)投入係数表'!W52</f>
        <v>67.536398772227273</v>
      </c>
      <c r="X52" s="660">
        <f>X$6*'(建設)投入係数表'!X52</f>
        <v>45.739064822739763</v>
      </c>
      <c r="Y52" s="660">
        <f>Y$6*'(建設)投入係数表'!Y52</f>
        <v>34.759842966721024</v>
      </c>
      <c r="Z52" s="660">
        <f>Z$6*'(建設)投入係数表'!Z52</f>
        <v>0.39910386586232849</v>
      </c>
      <c r="AA52" s="660">
        <f>AA$6*'(建設)投入係数表'!AA52</f>
        <v>1.281406603476418</v>
      </c>
      <c r="AB52" s="660">
        <f>AB$6*'(建設)投入係数表'!AB52</f>
        <v>0</v>
      </c>
      <c r="AC52" s="660">
        <f>AC$6*'(建設)投入係数表'!AC52</f>
        <v>0</v>
      </c>
      <c r="AD52" s="660">
        <f>AD$6*'(建設)投入係数表'!AD52</f>
        <v>0</v>
      </c>
      <c r="AE52" s="660">
        <f>AE$6*'(建設)投入係数表'!AE52</f>
        <v>0</v>
      </c>
      <c r="AF52" s="660">
        <f>AF$6*'(建設)投入係数表'!AF52</f>
        <v>0</v>
      </c>
      <c r="AG52" s="660">
        <f>AG$6*'(建設)投入係数表'!AG52</f>
        <v>3.5091349933743752</v>
      </c>
      <c r="AH52" s="660">
        <f>AH$6*'(建設)投入係数表'!AH52</f>
        <v>1.9185968966643172</v>
      </c>
      <c r="AI52" s="660">
        <f>AI$6*'(建設)投入係数表'!AI52</f>
        <v>0</v>
      </c>
      <c r="AJ52" s="660">
        <f>AJ$6*'(建設)投入係数表'!AJ52</f>
        <v>0</v>
      </c>
      <c r="AK52" s="660">
        <f>AK$6*'(建設)投入係数表'!AK52</f>
        <v>0</v>
      </c>
      <c r="AL52" s="660">
        <f>AL$6*'(建設)投入係数表'!AL52</f>
        <v>0</v>
      </c>
      <c r="AM52" s="660">
        <f>AM$6*'(建設)投入係数表'!AM52</f>
        <v>0</v>
      </c>
      <c r="AN52" s="660">
        <f>AN$6*'(建設)投入係数表'!AN52</f>
        <v>0</v>
      </c>
      <c r="AO52" s="660">
        <f>AO$6*'(建設)投入係数表'!AO52</f>
        <v>0</v>
      </c>
      <c r="AP52" s="660">
        <f>AP$6*'(建設)投入係数表'!AP52</f>
        <v>0</v>
      </c>
      <c r="AQ52" s="660">
        <f>AQ$6*'(建設)投入係数表'!AQ52</f>
        <v>0</v>
      </c>
      <c r="AR52" s="660">
        <f>AR$6*'(建設)投入係数表'!AR52</f>
        <v>0</v>
      </c>
      <c r="AS52" s="660">
        <f>AS$6*'(建設)投入係数表'!AS52</f>
        <v>0</v>
      </c>
      <c r="AT52" s="660">
        <f>AT$6*'(建設)投入係数表'!AT52</f>
        <v>0</v>
      </c>
      <c r="AU52" s="660">
        <f>AU$6*'(建設)投入係数表'!AU52</f>
        <v>0</v>
      </c>
      <c r="AV52" s="660">
        <f>AV$6*'(建設)投入係数表'!AV52</f>
        <v>0</v>
      </c>
      <c r="AW52" s="660">
        <f>AW$6*'(建設)投入係数表'!AW52</f>
        <v>0</v>
      </c>
      <c r="AX52" s="660">
        <f>AX$6*'(建設)投入係数表'!AX52</f>
        <v>0</v>
      </c>
      <c r="AY52" s="660">
        <f>AY$6*'(建設)投入係数表'!AY52</f>
        <v>0</v>
      </c>
      <c r="AZ52" s="660">
        <f>AZ$6*'(建設)投入係数表'!AZ52</f>
        <v>0</v>
      </c>
      <c r="BA52" s="660">
        <f>BA$6*'(建設)投入係数表'!BA52</f>
        <v>0</v>
      </c>
      <c r="BB52" s="660">
        <f>BB$6*'(建設)投入係数表'!BB52</f>
        <v>0</v>
      </c>
      <c r="BC52" s="660">
        <f>BC$6*'(建設)投入係数表'!BC52</f>
        <v>1.5517670147829308</v>
      </c>
      <c r="BD52" s="660">
        <f>BD$6*'(建設)投入係数表'!BD52</f>
        <v>0</v>
      </c>
      <c r="BE52" s="660">
        <f>BE$6*'(建設)投入係数表'!BE52</f>
        <v>0</v>
      </c>
      <c r="BF52" s="660">
        <f>BF$6*'(建設)投入係数表'!BF52</f>
        <v>0</v>
      </c>
      <c r="BG52" s="660">
        <f>BG$6*'(建設)投入係数表'!BG52</f>
        <v>0</v>
      </c>
      <c r="BH52" s="660">
        <f>BH$6*'(建設)投入係数表'!BH52</f>
        <v>0</v>
      </c>
      <c r="BI52" s="660">
        <f>BI$6*'(建設)投入係数表'!BI52</f>
        <v>0</v>
      </c>
      <c r="BJ52" s="660">
        <f>BJ$6*'(建設)投入係数表'!BJ52</f>
        <v>0</v>
      </c>
      <c r="BK52" s="660">
        <f>BK$6*'(建設)投入係数表'!BK52</f>
        <v>0</v>
      </c>
      <c r="BL52" s="660">
        <f>BL$6*'(建設)投入係数表'!BL52</f>
        <v>0</v>
      </c>
      <c r="BM52" s="660">
        <f>BM$6*'(建設)投入係数表'!BM52</f>
        <v>0</v>
      </c>
      <c r="BN52" s="660">
        <f>BN$6*'(建設)投入係数表'!BN52</f>
        <v>0</v>
      </c>
      <c r="BO52" s="660">
        <f>BO$6*'(建設)投入係数表'!BO52</f>
        <v>0</v>
      </c>
      <c r="BP52" s="660">
        <f>BP$6*'(建設)投入係数表'!BP52</f>
        <v>0</v>
      </c>
      <c r="BQ52" s="660">
        <f>BQ$6*'(建設)投入係数表'!BQ52</f>
        <v>0</v>
      </c>
      <c r="BR52" s="660">
        <f>BR$6*'(建設)投入係数表'!BR52</f>
        <v>0</v>
      </c>
      <c r="BS52" s="660">
        <f>BS$6*'(建設)投入係数表'!BS52</f>
        <v>0</v>
      </c>
      <c r="BT52" s="660">
        <f>BT$6*'(建設)投入係数表'!BT52</f>
        <v>0</v>
      </c>
      <c r="BU52" s="660">
        <f>BU$6*'(建設)投入係数表'!BU52</f>
        <v>0</v>
      </c>
      <c r="BV52" s="661">
        <f>BV$6*'(建設)投入係数表'!BV52</f>
        <v>0</v>
      </c>
      <c r="BW52" s="662">
        <f t="shared" si="0"/>
        <v>82.179418258799529</v>
      </c>
      <c r="BX52" s="663">
        <f t="shared" si="1"/>
        <v>3.2871767303519812E-4</v>
      </c>
    </row>
    <row r="53" spans="1:76" ht="16" customHeight="1" x14ac:dyDescent="0.3">
      <c r="A53" s="504">
        <v>47</v>
      </c>
      <c r="B53" s="657">
        <v>321</v>
      </c>
      <c r="C53" s="658" t="s">
        <v>328</v>
      </c>
      <c r="D53" s="659">
        <f>D$6*'(建設)投入係数表'!D53</f>
        <v>0</v>
      </c>
      <c r="E53" s="660">
        <f>E$6*'(建設)投入係数表'!E53</f>
        <v>0</v>
      </c>
      <c r="F53" s="660">
        <f>F$6*'(建設)投入係数表'!F53</f>
        <v>0</v>
      </c>
      <c r="G53" s="660">
        <f>G$6*'(建設)投入係数表'!G53</f>
        <v>0</v>
      </c>
      <c r="H53" s="660">
        <f>H$6*'(建設)投入係数表'!H53</f>
        <v>0</v>
      </c>
      <c r="I53" s="660">
        <f>I$6*'(建設)投入係数表'!I53</f>
        <v>0</v>
      </c>
      <c r="J53" s="660">
        <f>J$6*'(建設)投入係数表'!J53</f>
        <v>0</v>
      </c>
      <c r="K53" s="660">
        <f>K$6*'(建設)投入係数表'!K53</f>
        <v>0</v>
      </c>
      <c r="L53" s="660">
        <f>L$6*'(建設)投入係数表'!L53</f>
        <v>0</v>
      </c>
      <c r="M53" s="660">
        <f>M$6*'(建設)投入係数表'!M53</f>
        <v>0</v>
      </c>
      <c r="N53" s="660">
        <f>N$6*'(建設)投入係数表'!N53</f>
        <v>0</v>
      </c>
      <c r="O53" s="660">
        <f>O$6*'(建設)投入係数表'!O53</f>
        <v>0</v>
      </c>
      <c r="P53" s="660">
        <f>P$6*'(建設)投入係数表'!P53</f>
        <v>0</v>
      </c>
      <c r="Q53" s="660">
        <f>Q$6*'(建設)投入係数表'!Q53</f>
        <v>0</v>
      </c>
      <c r="R53" s="660">
        <f>R$6*'(建設)投入係数表'!R53</f>
        <v>0</v>
      </c>
      <c r="S53" s="660">
        <f>S$6*'(建設)投入係数表'!S53</f>
        <v>0</v>
      </c>
      <c r="T53" s="660">
        <f>T$6*'(建設)投入係数表'!T53</f>
        <v>0</v>
      </c>
      <c r="U53" s="660">
        <f>U$6*'(建設)投入係数表'!U53</f>
        <v>0</v>
      </c>
      <c r="V53" s="660">
        <f>V$6*'(建設)投入係数表'!V53</f>
        <v>0</v>
      </c>
      <c r="W53" s="660">
        <f>W$6*'(建設)投入係数表'!W53</f>
        <v>0</v>
      </c>
      <c r="X53" s="660">
        <f>X$6*'(建設)投入係数表'!X53</f>
        <v>0</v>
      </c>
      <c r="Y53" s="660">
        <f>Y$6*'(建設)投入係数表'!Y53</f>
        <v>0</v>
      </c>
      <c r="Z53" s="660">
        <f>Z$6*'(建設)投入係数表'!Z53</f>
        <v>0</v>
      </c>
      <c r="AA53" s="660">
        <f>AA$6*'(建設)投入係数表'!AA53</f>
        <v>0</v>
      </c>
      <c r="AB53" s="660">
        <f>AB$6*'(建設)投入係数表'!AB53</f>
        <v>0</v>
      </c>
      <c r="AC53" s="660">
        <f>AC$6*'(建設)投入係数表'!AC53</f>
        <v>0</v>
      </c>
      <c r="AD53" s="660">
        <f>AD$6*'(建設)投入係数表'!AD53</f>
        <v>0</v>
      </c>
      <c r="AE53" s="660">
        <f>AE$6*'(建設)投入係数表'!AE53</f>
        <v>0</v>
      </c>
      <c r="AF53" s="660">
        <f>AF$6*'(建設)投入係数表'!AF53</f>
        <v>0</v>
      </c>
      <c r="AG53" s="660">
        <f>AG$6*'(建設)投入係数表'!AG53</f>
        <v>0</v>
      </c>
      <c r="AH53" s="660">
        <f>AH$6*'(建設)投入係数表'!AH53</f>
        <v>0</v>
      </c>
      <c r="AI53" s="660">
        <f>AI$6*'(建設)投入係数表'!AI53</f>
        <v>0</v>
      </c>
      <c r="AJ53" s="660">
        <f>AJ$6*'(建設)投入係数表'!AJ53</f>
        <v>0</v>
      </c>
      <c r="AK53" s="660">
        <f>AK$6*'(建設)投入係数表'!AK53</f>
        <v>0</v>
      </c>
      <c r="AL53" s="660">
        <f>AL$6*'(建設)投入係数表'!AL53</f>
        <v>0</v>
      </c>
      <c r="AM53" s="660">
        <f>AM$6*'(建設)投入係数表'!AM53</f>
        <v>0</v>
      </c>
      <c r="AN53" s="660">
        <f>AN$6*'(建設)投入係数表'!AN53</f>
        <v>0</v>
      </c>
      <c r="AO53" s="660">
        <f>AO$6*'(建設)投入係数表'!AO53</f>
        <v>0</v>
      </c>
      <c r="AP53" s="660">
        <f>AP$6*'(建設)投入係数表'!AP53</f>
        <v>0</v>
      </c>
      <c r="AQ53" s="660">
        <f>AQ$6*'(建設)投入係数表'!AQ53</f>
        <v>0</v>
      </c>
      <c r="AR53" s="660">
        <f>AR$6*'(建設)投入係数表'!AR53</f>
        <v>0</v>
      </c>
      <c r="AS53" s="660">
        <f>AS$6*'(建設)投入係数表'!AS53</f>
        <v>0</v>
      </c>
      <c r="AT53" s="660">
        <f>AT$6*'(建設)投入係数表'!AT53</f>
        <v>0</v>
      </c>
      <c r="AU53" s="660">
        <f>AU$6*'(建設)投入係数表'!AU53</f>
        <v>0</v>
      </c>
      <c r="AV53" s="660">
        <f>AV$6*'(建設)投入係数表'!AV53</f>
        <v>0</v>
      </c>
      <c r="AW53" s="660">
        <f>AW$6*'(建設)投入係数表'!AW53</f>
        <v>0</v>
      </c>
      <c r="AX53" s="660">
        <f>AX$6*'(建設)投入係数表'!AX53</f>
        <v>0</v>
      </c>
      <c r="AY53" s="660">
        <f>AY$6*'(建設)投入係数表'!AY53</f>
        <v>0</v>
      </c>
      <c r="AZ53" s="660">
        <f>AZ$6*'(建設)投入係数表'!AZ53</f>
        <v>0</v>
      </c>
      <c r="BA53" s="660">
        <f>BA$6*'(建設)投入係数表'!BA53</f>
        <v>0</v>
      </c>
      <c r="BB53" s="660">
        <f>BB$6*'(建設)投入係数表'!BB53</f>
        <v>0</v>
      </c>
      <c r="BC53" s="660">
        <f>BC$6*'(建設)投入係数表'!BC53</f>
        <v>0</v>
      </c>
      <c r="BD53" s="660">
        <f>BD$6*'(建設)投入係数表'!BD53</f>
        <v>0</v>
      </c>
      <c r="BE53" s="660">
        <f>BE$6*'(建設)投入係数表'!BE53</f>
        <v>0</v>
      </c>
      <c r="BF53" s="660">
        <f>BF$6*'(建設)投入係数表'!BF53</f>
        <v>0</v>
      </c>
      <c r="BG53" s="660">
        <f>BG$6*'(建設)投入係数表'!BG53</f>
        <v>0</v>
      </c>
      <c r="BH53" s="660">
        <f>BH$6*'(建設)投入係数表'!BH53</f>
        <v>0</v>
      </c>
      <c r="BI53" s="660">
        <f>BI$6*'(建設)投入係数表'!BI53</f>
        <v>0</v>
      </c>
      <c r="BJ53" s="660">
        <f>BJ$6*'(建設)投入係数表'!BJ53</f>
        <v>0</v>
      </c>
      <c r="BK53" s="660">
        <f>BK$6*'(建設)投入係数表'!BK53</f>
        <v>0</v>
      </c>
      <c r="BL53" s="660">
        <f>BL$6*'(建設)投入係数表'!BL53</f>
        <v>0</v>
      </c>
      <c r="BM53" s="660">
        <f>BM$6*'(建設)投入係数表'!BM53</f>
        <v>0</v>
      </c>
      <c r="BN53" s="660">
        <f>BN$6*'(建設)投入係数表'!BN53</f>
        <v>0</v>
      </c>
      <c r="BO53" s="660">
        <f>BO$6*'(建設)投入係数表'!BO53</f>
        <v>0</v>
      </c>
      <c r="BP53" s="660">
        <f>BP$6*'(建設)投入係数表'!BP53</f>
        <v>0</v>
      </c>
      <c r="BQ53" s="660">
        <f>BQ$6*'(建設)投入係数表'!BQ53</f>
        <v>0</v>
      </c>
      <c r="BR53" s="660">
        <f>BR$6*'(建設)投入係数表'!BR53</f>
        <v>0</v>
      </c>
      <c r="BS53" s="660">
        <f>BS$6*'(建設)投入係数表'!BS53</f>
        <v>0</v>
      </c>
      <c r="BT53" s="660">
        <f>BT$6*'(建設)投入係数表'!BT53</f>
        <v>0</v>
      </c>
      <c r="BU53" s="660">
        <f>BU$6*'(建設)投入係数表'!BU53</f>
        <v>0</v>
      </c>
      <c r="BV53" s="661">
        <f>BV$6*'(建設)投入係数表'!BV53</f>
        <v>0</v>
      </c>
      <c r="BW53" s="662">
        <f t="shared" si="0"/>
        <v>0</v>
      </c>
      <c r="BX53" s="663">
        <f t="shared" si="1"/>
        <v>0</v>
      </c>
    </row>
    <row r="54" spans="1:76" ht="16" customHeight="1" x14ac:dyDescent="0.3">
      <c r="A54" s="504">
        <v>48</v>
      </c>
      <c r="B54" s="657">
        <v>329</v>
      </c>
      <c r="C54" s="658" t="s">
        <v>330</v>
      </c>
      <c r="D54" s="659">
        <f>D$6*'(建設)投入係数表'!D54</f>
        <v>88.376804716332472</v>
      </c>
      <c r="E54" s="660">
        <f>E$6*'(建設)投入係数表'!E54</f>
        <v>62.460439193311409</v>
      </c>
      <c r="F54" s="660">
        <f>F$6*'(建設)投入係数表'!F54</f>
        <v>0</v>
      </c>
      <c r="G54" s="660">
        <f>G$6*'(建設)投入係数表'!G54</f>
        <v>0</v>
      </c>
      <c r="H54" s="660">
        <f>H$6*'(建設)投入係数表'!H54</f>
        <v>0</v>
      </c>
      <c r="I54" s="660">
        <f>I$6*'(建設)投入係数表'!I54</f>
        <v>0</v>
      </c>
      <c r="J54" s="660">
        <f>J$6*'(建設)投入係数表'!J54</f>
        <v>0</v>
      </c>
      <c r="K54" s="660">
        <f>K$6*'(建設)投入係数表'!K54</f>
        <v>0</v>
      </c>
      <c r="L54" s="660">
        <f>L$6*'(建設)投入係数表'!L54</f>
        <v>0</v>
      </c>
      <c r="M54" s="660">
        <f>M$6*'(建設)投入係数表'!M54</f>
        <v>0</v>
      </c>
      <c r="N54" s="660">
        <f>N$6*'(建設)投入係数表'!N54</f>
        <v>0</v>
      </c>
      <c r="O54" s="660">
        <f>O$6*'(建設)投入係数表'!O54</f>
        <v>0</v>
      </c>
      <c r="P54" s="660">
        <f>P$6*'(建設)投入係数表'!P54</f>
        <v>0</v>
      </c>
      <c r="Q54" s="660">
        <f>Q$6*'(建設)投入係数表'!Q54</f>
        <v>0</v>
      </c>
      <c r="R54" s="660">
        <f>R$6*'(建設)投入係数表'!R54</f>
        <v>0</v>
      </c>
      <c r="S54" s="660">
        <f>S$6*'(建設)投入係数表'!S54</f>
        <v>47.921737896171777</v>
      </c>
      <c r="T54" s="660">
        <f>T$6*'(建設)投入係数表'!T54</f>
        <v>0</v>
      </c>
      <c r="U54" s="660">
        <f>U$6*'(建設)投入係数表'!U54</f>
        <v>0</v>
      </c>
      <c r="V54" s="660">
        <f>V$6*'(建設)投入係数表'!V54</f>
        <v>0</v>
      </c>
      <c r="W54" s="660">
        <f>W$6*'(建設)投入係数表'!W54</f>
        <v>47.954756661322797</v>
      </c>
      <c r="X54" s="660">
        <f>X$6*'(建設)投入係数表'!X54</f>
        <v>6.0715572773548354</v>
      </c>
      <c r="Y54" s="660">
        <f>Y$6*'(建設)投入係数表'!Y54</f>
        <v>12.974872259467295</v>
      </c>
      <c r="Z54" s="660">
        <f>Z$6*'(建設)投入係数表'!Z54</f>
        <v>1.3815133818311369</v>
      </c>
      <c r="AA54" s="660">
        <f>AA$6*'(建設)投入係数表'!AA54</f>
        <v>1.7501217032731022</v>
      </c>
      <c r="AB54" s="660">
        <f>AB$6*'(建設)投入係数表'!AB54</f>
        <v>0</v>
      </c>
      <c r="AC54" s="660">
        <f>AC$6*'(建設)投入係数表'!AC54</f>
        <v>0</v>
      </c>
      <c r="AD54" s="660">
        <f>AD$6*'(建設)投入係数表'!AD54</f>
        <v>0</v>
      </c>
      <c r="AE54" s="660">
        <f>AE$6*'(建設)投入係数表'!AE54</f>
        <v>0</v>
      </c>
      <c r="AF54" s="660">
        <f>AF$6*'(建設)投入係数表'!AF54</f>
        <v>0</v>
      </c>
      <c r="AG54" s="660">
        <f>AG$6*'(建設)投入係数表'!AG54</f>
        <v>5.1731225236933902</v>
      </c>
      <c r="AH54" s="660">
        <f>AH$6*'(建設)投入係数表'!AH54</f>
        <v>2.450521466485208</v>
      </c>
      <c r="AI54" s="660">
        <f>AI$6*'(建設)投入係数表'!AI54</f>
        <v>0</v>
      </c>
      <c r="AJ54" s="660">
        <f>AJ$6*'(建設)投入係数表'!AJ54</f>
        <v>0</v>
      </c>
      <c r="AK54" s="660">
        <f>AK$6*'(建設)投入係数表'!AK54</f>
        <v>0</v>
      </c>
      <c r="AL54" s="660">
        <f>AL$6*'(建設)投入係数表'!AL54</f>
        <v>0</v>
      </c>
      <c r="AM54" s="660">
        <f>AM$6*'(建設)投入係数表'!AM54</f>
        <v>0</v>
      </c>
      <c r="AN54" s="660">
        <f>AN$6*'(建設)投入係数表'!AN54</f>
        <v>0</v>
      </c>
      <c r="AO54" s="660">
        <f>AO$6*'(建設)投入係数表'!AO54</f>
        <v>0</v>
      </c>
      <c r="AP54" s="660">
        <f>AP$6*'(建設)投入係数表'!AP54</f>
        <v>0</v>
      </c>
      <c r="AQ54" s="660">
        <f>AQ$6*'(建設)投入係数表'!AQ54</f>
        <v>0</v>
      </c>
      <c r="AR54" s="660">
        <f>AR$6*'(建設)投入係数表'!AR54</f>
        <v>0</v>
      </c>
      <c r="AS54" s="660">
        <f>AS$6*'(建設)投入係数表'!AS54</f>
        <v>0</v>
      </c>
      <c r="AT54" s="660">
        <f>AT$6*'(建設)投入係数表'!AT54</f>
        <v>0</v>
      </c>
      <c r="AU54" s="660">
        <f>AU$6*'(建設)投入係数表'!AU54</f>
        <v>0</v>
      </c>
      <c r="AV54" s="660">
        <f>AV$6*'(建設)投入係数表'!AV54</f>
        <v>0</v>
      </c>
      <c r="AW54" s="660">
        <f>AW$6*'(建設)投入係数表'!AW54</f>
        <v>0</v>
      </c>
      <c r="AX54" s="660">
        <f>AX$6*'(建設)投入係数表'!AX54</f>
        <v>0</v>
      </c>
      <c r="AY54" s="660">
        <f>AY$6*'(建設)投入係数表'!AY54</f>
        <v>0</v>
      </c>
      <c r="AZ54" s="660">
        <f>AZ$6*'(建設)投入係数表'!AZ54</f>
        <v>0</v>
      </c>
      <c r="BA54" s="660">
        <f>BA$6*'(建設)投入係数表'!BA54</f>
        <v>0</v>
      </c>
      <c r="BB54" s="660">
        <f>BB$6*'(建設)投入係数表'!BB54</f>
        <v>0</v>
      </c>
      <c r="BC54" s="660">
        <f>BC$6*'(建設)投入係数表'!BC54</f>
        <v>2.4987427827786681</v>
      </c>
      <c r="BD54" s="660">
        <f>BD$6*'(建設)投入係数表'!BD54</f>
        <v>0</v>
      </c>
      <c r="BE54" s="660">
        <f>BE$6*'(建設)投入係数表'!BE54</f>
        <v>0</v>
      </c>
      <c r="BF54" s="660">
        <f>BF$6*'(建設)投入係数表'!BF54</f>
        <v>0</v>
      </c>
      <c r="BG54" s="660">
        <f>BG$6*'(建設)投入係数表'!BG54</f>
        <v>0</v>
      </c>
      <c r="BH54" s="660">
        <f>BH$6*'(建設)投入係数表'!BH54</f>
        <v>0</v>
      </c>
      <c r="BI54" s="660">
        <f>BI$6*'(建設)投入係数表'!BI54</f>
        <v>0</v>
      </c>
      <c r="BJ54" s="660">
        <f>BJ$6*'(建設)投入係数表'!BJ54</f>
        <v>0</v>
      </c>
      <c r="BK54" s="660">
        <f>BK$6*'(建設)投入係数表'!BK54</f>
        <v>2.2168557688443555</v>
      </c>
      <c r="BL54" s="660">
        <f>BL$6*'(建設)投入係数表'!BL54</f>
        <v>0</v>
      </c>
      <c r="BM54" s="660">
        <f>BM$6*'(建設)投入係数表'!BM54</f>
        <v>6.2549756809055876E-2</v>
      </c>
      <c r="BN54" s="660">
        <f>BN$6*'(建設)投入係数表'!BN54</f>
        <v>0</v>
      </c>
      <c r="BO54" s="660">
        <f>BO$6*'(建設)投入係数表'!BO54</f>
        <v>0</v>
      </c>
      <c r="BP54" s="660">
        <f>BP$6*'(建設)投入係数表'!BP54</f>
        <v>1.1329885648893425</v>
      </c>
      <c r="BQ54" s="660">
        <f>BQ$6*'(建設)投入係数表'!BQ54</f>
        <v>0</v>
      </c>
      <c r="BR54" s="660">
        <f>BR$6*'(建設)投入係数表'!BR54</f>
        <v>0.34518038531366518</v>
      </c>
      <c r="BS54" s="660">
        <f>BS$6*'(建設)投入係数表'!BS54</f>
        <v>0.28669315483280944</v>
      </c>
      <c r="BT54" s="660">
        <f>BT$6*'(建設)投入係数表'!BT54</f>
        <v>1.0135717454513601E-2</v>
      </c>
      <c r="BU54" s="660">
        <f>BU$6*'(建設)投入係数表'!BU54</f>
        <v>0</v>
      </c>
      <c r="BV54" s="661">
        <f>BV$6*'(建設)投入係数表'!BV54</f>
        <v>8.1515431845317468E-2</v>
      </c>
      <c r="BW54" s="662">
        <f t="shared" si="0"/>
        <v>25.180994837026088</v>
      </c>
      <c r="BX54" s="663">
        <f t="shared" si="1"/>
        <v>1.0072397934810435E-4</v>
      </c>
    </row>
    <row r="55" spans="1:76" ht="16" customHeight="1" x14ac:dyDescent="0.3">
      <c r="A55" s="504">
        <v>49</v>
      </c>
      <c r="B55" s="657">
        <v>331</v>
      </c>
      <c r="C55" s="658" t="s">
        <v>332</v>
      </c>
      <c r="D55" s="659">
        <f>D$6*'(建設)投入係数表'!D55</f>
        <v>621.50854203190136</v>
      </c>
      <c r="E55" s="660">
        <f>E$6*'(建設)投入係数表'!E55</f>
        <v>199.906036871156</v>
      </c>
      <c r="F55" s="660">
        <f>F$6*'(建設)投入係数表'!F55</f>
        <v>0</v>
      </c>
      <c r="G55" s="660">
        <f>G$6*'(建設)投入係数表'!G55</f>
        <v>0</v>
      </c>
      <c r="H55" s="660">
        <f>H$6*'(建設)投入係数表'!H55</f>
        <v>0</v>
      </c>
      <c r="I55" s="660">
        <f>I$6*'(建設)投入係数表'!I55</f>
        <v>0</v>
      </c>
      <c r="J55" s="660">
        <f>J$6*'(建設)投入係数表'!J55</f>
        <v>0</v>
      </c>
      <c r="K55" s="660">
        <f>K$6*'(建設)投入係数表'!K55</f>
        <v>0</v>
      </c>
      <c r="L55" s="660">
        <f>L$6*'(建設)投入係数表'!L55</f>
        <v>0</v>
      </c>
      <c r="M55" s="660">
        <f>M$6*'(建設)投入係数表'!M55</f>
        <v>0</v>
      </c>
      <c r="N55" s="660">
        <f>N$6*'(建設)投入係数表'!N55</f>
        <v>0</v>
      </c>
      <c r="O55" s="660">
        <f>O$6*'(建設)投入係数表'!O55</f>
        <v>0</v>
      </c>
      <c r="P55" s="660">
        <f>P$6*'(建設)投入係数表'!P55</f>
        <v>0</v>
      </c>
      <c r="Q55" s="660">
        <f>Q$6*'(建設)投入係数表'!Q55</f>
        <v>0</v>
      </c>
      <c r="R55" s="660">
        <f>R$6*'(建設)投入係数表'!R55</f>
        <v>0</v>
      </c>
      <c r="S55" s="660">
        <f>S$6*'(建設)投入係数表'!S55</f>
        <v>305.62459715484232</v>
      </c>
      <c r="T55" s="660">
        <f>T$6*'(建設)投入係数表'!T55</f>
        <v>0</v>
      </c>
      <c r="U55" s="660">
        <f>U$6*'(建設)投入係数表'!U55</f>
        <v>0</v>
      </c>
      <c r="V55" s="660">
        <f>V$6*'(建設)投入係数表'!V55</f>
        <v>0</v>
      </c>
      <c r="W55" s="660">
        <f>W$6*'(建設)投入係数表'!W55</f>
        <v>304.75939715004745</v>
      </c>
      <c r="X55" s="660">
        <f>X$6*'(建設)投入係数表'!X55</f>
        <v>78.120703635298881</v>
      </c>
      <c r="Y55" s="660">
        <f>Y$6*'(建設)投入係数表'!Y55</f>
        <v>103.31842725131365</v>
      </c>
      <c r="Z55" s="660">
        <f>Z$6*'(建設)投入係数表'!Z55</f>
        <v>18.742531546842429</v>
      </c>
      <c r="AA55" s="660">
        <f>AA$6*'(建設)投入係数表'!AA55</f>
        <v>4.9441883107585696</v>
      </c>
      <c r="AB55" s="660">
        <f>AB$6*'(建設)投入係数表'!AB55</f>
        <v>0</v>
      </c>
      <c r="AC55" s="660">
        <f>AC$6*'(建設)投入係数表'!AC55</f>
        <v>0</v>
      </c>
      <c r="AD55" s="660">
        <f>AD$6*'(建設)投入係数表'!AD55</f>
        <v>0</v>
      </c>
      <c r="AE55" s="660">
        <f>AE$6*'(建設)投入係数表'!AE55</f>
        <v>0</v>
      </c>
      <c r="AF55" s="660">
        <f>AF$6*'(建設)投入係数表'!AF55</f>
        <v>0</v>
      </c>
      <c r="AG55" s="660">
        <f>AG$6*'(建設)投入係数表'!AG55</f>
        <v>396.55238313271951</v>
      </c>
      <c r="AH55" s="660">
        <f>AH$6*'(建設)投入係数表'!AH55</f>
        <v>74.241996165759943</v>
      </c>
      <c r="AI55" s="660">
        <f>AI$6*'(建設)投入係数表'!AI55</f>
        <v>0</v>
      </c>
      <c r="AJ55" s="660">
        <f>AJ$6*'(建設)投入係数表'!AJ55</f>
        <v>0</v>
      </c>
      <c r="AK55" s="660">
        <f>AK$6*'(建設)投入係数表'!AK55</f>
        <v>0</v>
      </c>
      <c r="AL55" s="660">
        <f>AL$6*'(建設)投入係数表'!AL55</f>
        <v>0</v>
      </c>
      <c r="AM55" s="660">
        <f>AM$6*'(建設)投入係数表'!AM55</f>
        <v>0</v>
      </c>
      <c r="AN55" s="660">
        <f>AN$6*'(建設)投入係数表'!AN55</f>
        <v>0</v>
      </c>
      <c r="AO55" s="660">
        <f>AO$6*'(建設)投入係数表'!AO55</f>
        <v>0</v>
      </c>
      <c r="AP55" s="660">
        <f>AP$6*'(建設)投入係数表'!AP55</f>
        <v>0</v>
      </c>
      <c r="AQ55" s="660">
        <f>AQ$6*'(建設)投入係数表'!AQ55</f>
        <v>0</v>
      </c>
      <c r="AR55" s="660">
        <f>AR$6*'(建設)投入係数表'!AR55</f>
        <v>0</v>
      </c>
      <c r="AS55" s="660">
        <f>AS$6*'(建設)投入係数表'!AS55</f>
        <v>0</v>
      </c>
      <c r="AT55" s="660">
        <f>AT$6*'(建設)投入係数表'!AT55</f>
        <v>0</v>
      </c>
      <c r="AU55" s="660">
        <f>AU$6*'(建設)投入係数表'!AU55</f>
        <v>0</v>
      </c>
      <c r="AV55" s="660">
        <f>AV$6*'(建設)投入係数表'!AV55</f>
        <v>0</v>
      </c>
      <c r="AW55" s="660">
        <f>AW$6*'(建設)投入係数表'!AW55</f>
        <v>0</v>
      </c>
      <c r="AX55" s="660">
        <f>AX$6*'(建設)投入係数表'!AX55</f>
        <v>0</v>
      </c>
      <c r="AY55" s="660">
        <f>AY$6*'(建設)投入係数表'!AY55</f>
        <v>0</v>
      </c>
      <c r="AZ55" s="660">
        <f>AZ$6*'(建設)投入係数表'!AZ55</f>
        <v>0</v>
      </c>
      <c r="BA55" s="660">
        <f>BA$6*'(建設)投入係数表'!BA55</f>
        <v>0</v>
      </c>
      <c r="BB55" s="660">
        <f>BB$6*'(建設)投入係数表'!BB55</f>
        <v>0</v>
      </c>
      <c r="BC55" s="660">
        <f>BC$6*'(建設)投入係数表'!BC55</f>
        <v>152.35964751299485</v>
      </c>
      <c r="BD55" s="660">
        <f>BD$6*'(建設)投入係数表'!BD55</f>
        <v>0</v>
      </c>
      <c r="BE55" s="660">
        <f>BE$6*'(建設)投入係数表'!BE55</f>
        <v>0</v>
      </c>
      <c r="BF55" s="660">
        <f>BF$6*'(建設)投入係数表'!BF55</f>
        <v>0</v>
      </c>
      <c r="BG55" s="660">
        <f>BG$6*'(建設)投入係数表'!BG55</f>
        <v>0</v>
      </c>
      <c r="BH55" s="660">
        <f>BH$6*'(建設)投入係数表'!BH55</f>
        <v>0</v>
      </c>
      <c r="BI55" s="660">
        <f>BI$6*'(建設)投入係数表'!BI55</f>
        <v>0</v>
      </c>
      <c r="BJ55" s="660">
        <f>BJ$6*'(建設)投入係数表'!BJ55</f>
        <v>0</v>
      </c>
      <c r="BK55" s="660">
        <f>BK$6*'(建設)投入係数表'!BK55</f>
        <v>0</v>
      </c>
      <c r="BL55" s="660">
        <f>BL$6*'(建設)投入係数表'!BL55</f>
        <v>0</v>
      </c>
      <c r="BM55" s="660">
        <f>BM$6*'(建設)投入係数表'!BM55</f>
        <v>4.246433490037016</v>
      </c>
      <c r="BN55" s="660">
        <f>BN$6*'(建設)投入係数表'!BN55</f>
        <v>0</v>
      </c>
      <c r="BO55" s="660">
        <f>BO$6*'(建設)投入係数表'!BO55</f>
        <v>0</v>
      </c>
      <c r="BP55" s="660">
        <f>BP$6*'(建設)投入係数表'!BP55</f>
        <v>427.49968529960591</v>
      </c>
      <c r="BQ55" s="660">
        <f>BQ$6*'(建設)投入係数表'!BQ55</f>
        <v>0</v>
      </c>
      <c r="BR55" s="660">
        <f>BR$6*'(建設)投入係数表'!BR55</f>
        <v>74.374470263187476</v>
      </c>
      <c r="BS55" s="660">
        <f>BS$6*'(建設)投入係数表'!BS55</f>
        <v>39.188748933684799</v>
      </c>
      <c r="BT55" s="660">
        <f>BT$6*'(建設)投入係数表'!BT55</f>
        <v>171.94231089836873</v>
      </c>
      <c r="BU55" s="660">
        <f>BU$6*'(建設)投入係数表'!BU55</f>
        <v>2.2797746337135782</v>
      </c>
      <c r="BV55" s="661">
        <f>BV$6*'(建設)投入係数表'!BV55</f>
        <v>96.71805988446917</v>
      </c>
      <c r="BW55" s="662">
        <f t="shared" si="0"/>
        <v>593.87564884767437</v>
      </c>
      <c r="BX55" s="663">
        <f t="shared" si="1"/>
        <v>2.3755025953906975E-3</v>
      </c>
    </row>
    <row r="56" spans="1:76" ht="16" customHeight="1" x14ac:dyDescent="0.3">
      <c r="A56" s="504">
        <v>50</v>
      </c>
      <c r="B56" s="657">
        <v>332</v>
      </c>
      <c r="C56" s="658" t="s">
        <v>334</v>
      </c>
      <c r="D56" s="659">
        <f>D$6*'(建設)投入係数表'!D56</f>
        <v>436.93662146644584</v>
      </c>
      <c r="E56" s="660">
        <f>E$6*'(建設)投入係数表'!E56</f>
        <v>355.43329826138518</v>
      </c>
      <c r="F56" s="660">
        <f>F$6*'(建設)投入係数表'!F56</f>
        <v>0</v>
      </c>
      <c r="G56" s="660">
        <f>G$6*'(建設)投入係数表'!G56</f>
        <v>0</v>
      </c>
      <c r="H56" s="660">
        <f>H$6*'(建設)投入係数表'!H56</f>
        <v>0</v>
      </c>
      <c r="I56" s="660">
        <f>I$6*'(建設)投入係数表'!I56</f>
        <v>0</v>
      </c>
      <c r="J56" s="660">
        <f>J$6*'(建設)投入係数表'!J56</f>
        <v>0</v>
      </c>
      <c r="K56" s="660">
        <f>K$6*'(建設)投入係数表'!K56</f>
        <v>0</v>
      </c>
      <c r="L56" s="660">
        <f>L$6*'(建設)投入係数表'!L56</f>
        <v>0</v>
      </c>
      <c r="M56" s="660">
        <f>M$6*'(建設)投入係数表'!M56</f>
        <v>0</v>
      </c>
      <c r="N56" s="660">
        <f>N$6*'(建設)投入係数表'!N56</f>
        <v>0</v>
      </c>
      <c r="O56" s="660">
        <f>O$6*'(建設)投入係数表'!O56</f>
        <v>0</v>
      </c>
      <c r="P56" s="660">
        <f>P$6*'(建設)投入係数表'!P56</f>
        <v>0</v>
      </c>
      <c r="Q56" s="660">
        <f>Q$6*'(建設)投入係数表'!Q56</f>
        <v>0</v>
      </c>
      <c r="R56" s="660">
        <f>R$6*'(建設)投入係数表'!R56</f>
        <v>0</v>
      </c>
      <c r="S56" s="660">
        <f>S$6*'(建設)投入係数表'!S56</f>
        <v>251.12613570471004</v>
      </c>
      <c r="T56" s="660">
        <f>T$6*'(建設)投入係数表'!T56</f>
        <v>0</v>
      </c>
      <c r="U56" s="660">
        <f>U$6*'(建設)投入係数表'!U56</f>
        <v>0</v>
      </c>
      <c r="V56" s="660">
        <f>V$6*'(建設)投入係数表'!V56</f>
        <v>0</v>
      </c>
      <c r="W56" s="660">
        <f>W$6*'(建設)投入係数表'!W56</f>
        <v>213.001024232069</v>
      </c>
      <c r="X56" s="660">
        <f>X$6*'(建設)投入係数表'!X56</f>
        <v>33.1911797828731</v>
      </c>
      <c r="Y56" s="660">
        <f>Y$6*'(建設)投入係数表'!Y56</f>
        <v>143.28423748263575</v>
      </c>
      <c r="Z56" s="660">
        <f>Z$6*'(建設)投入係数表'!Z56</f>
        <v>3.7300861309440703</v>
      </c>
      <c r="AA56" s="660">
        <f>AA$6*'(建設)投入係数表'!AA56</f>
        <v>6.686750093067209</v>
      </c>
      <c r="AB56" s="660">
        <f>AB$6*'(建設)投入係数表'!AB56</f>
        <v>0</v>
      </c>
      <c r="AC56" s="660">
        <f>AC$6*'(建設)投入係数表'!AC56</f>
        <v>0</v>
      </c>
      <c r="AD56" s="660">
        <f>AD$6*'(建設)投入係数表'!AD56</f>
        <v>0</v>
      </c>
      <c r="AE56" s="660">
        <f>AE$6*'(建設)投入係数表'!AE56</f>
        <v>0</v>
      </c>
      <c r="AF56" s="660">
        <f>AF$6*'(建設)投入係数表'!AF56</f>
        <v>0</v>
      </c>
      <c r="AG56" s="660">
        <f>AG$6*'(建設)投入係数表'!AG56</f>
        <v>0</v>
      </c>
      <c r="AH56" s="660">
        <f>AH$6*'(建設)投入係数表'!AH56</f>
        <v>0</v>
      </c>
      <c r="AI56" s="660">
        <f>AI$6*'(建設)投入係数表'!AI56</f>
        <v>0</v>
      </c>
      <c r="AJ56" s="660">
        <f>AJ$6*'(建設)投入係数表'!AJ56</f>
        <v>0</v>
      </c>
      <c r="AK56" s="660">
        <f>AK$6*'(建設)投入係数表'!AK56</f>
        <v>0</v>
      </c>
      <c r="AL56" s="660">
        <f>AL$6*'(建設)投入係数表'!AL56</f>
        <v>0</v>
      </c>
      <c r="AM56" s="660">
        <f>AM$6*'(建設)投入係数表'!AM56</f>
        <v>0</v>
      </c>
      <c r="AN56" s="660">
        <f>AN$6*'(建設)投入係数表'!AN56</f>
        <v>0</v>
      </c>
      <c r="AO56" s="660">
        <f>AO$6*'(建設)投入係数表'!AO56</f>
        <v>0</v>
      </c>
      <c r="AP56" s="660">
        <f>AP$6*'(建設)投入係数表'!AP56</f>
        <v>0</v>
      </c>
      <c r="AQ56" s="660">
        <f>AQ$6*'(建設)投入係数表'!AQ56</f>
        <v>0</v>
      </c>
      <c r="AR56" s="660">
        <f>AR$6*'(建設)投入係数表'!AR56</f>
        <v>0</v>
      </c>
      <c r="AS56" s="660">
        <f>AS$6*'(建設)投入係数表'!AS56</f>
        <v>0</v>
      </c>
      <c r="AT56" s="660">
        <f>AT$6*'(建設)投入係数表'!AT56</f>
        <v>0</v>
      </c>
      <c r="AU56" s="660">
        <f>AU$6*'(建設)投入係数表'!AU56</f>
        <v>0</v>
      </c>
      <c r="AV56" s="660">
        <f>AV$6*'(建設)投入係数表'!AV56</f>
        <v>0</v>
      </c>
      <c r="AW56" s="660">
        <f>AW$6*'(建設)投入係数表'!AW56</f>
        <v>0</v>
      </c>
      <c r="AX56" s="660">
        <f>AX$6*'(建設)投入係数表'!AX56</f>
        <v>0</v>
      </c>
      <c r="AY56" s="660">
        <f>AY$6*'(建設)投入係数表'!AY56</f>
        <v>0</v>
      </c>
      <c r="AZ56" s="660">
        <f>AZ$6*'(建設)投入係数表'!AZ56</f>
        <v>0</v>
      </c>
      <c r="BA56" s="660">
        <f>BA$6*'(建設)投入係数表'!BA56</f>
        <v>0</v>
      </c>
      <c r="BB56" s="660">
        <f>BB$6*'(建設)投入係数表'!BB56</f>
        <v>0</v>
      </c>
      <c r="BC56" s="660">
        <f>BC$6*'(建設)投入係数表'!BC56</f>
        <v>0</v>
      </c>
      <c r="BD56" s="660">
        <f>BD$6*'(建設)投入係数表'!BD56</f>
        <v>0</v>
      </c>
      <c r="BE56" s="660">
        <f>BE$6*'(建設)投入係数表'!BE56</f>
        <v>0</v>
      </c>
      <c r="BF56" s="660">
        <f>BF$6*'(建設)投入係数表'!BF56</f>
        <v>0</v>
      </c>
      <c r="BG56" s="660">
        <f>BG$6*'(建設)投入係数表'!BG56</f>
        <v>0</v>
      </c>
      <c r="BH56" s="660">
        <f>BH$6*'(建設)投入係数表'!BH56</f>
        <v>0</v>
      </c>
      <c r="BI56" s="660">
        <f>BI$6*'(建設)投入係数表'!BI56</f>
        <v>0</v>
      </c>
      <c r="BJ56" s="660">
        <f>BJ$6*'(建設)投入係数表'!BJ56</f>
        <v>0</v>
      </c>
      <c r="BK56" s="660">
        <f>BK$6*'(建設)投入係数表'!BK56</f>
        <v>0</v>
      </c>
      <c r="BL56" s="660">
        <f>BL$6*'(建設)投入係数表'!BL56</f>
        <v>0</v>
      </c>
      <c r="BM56" s="660">
        <f>BM$6*'(建設)投入係数表'!BM56</f>
        <v>0</v>
      </c>
      <c r="BN56" s="660">
        <f>BN$6*'(建設)投入係数表'!BN56</f>
        <v>0</v>
      </c>
      <c r="BO56" s="660">
        <f>BO$6*'(建設)投入係数表'!BO56</f>
        <v>0</v>
      </c>
      <c r="BP56" s="660">
        <f>BP$6*'(建設)投入係数表'!BP56</f>
        <v>0</v>
      </c>
      <c r="BQ56" s="660">
        <f>BQ$6*'(建設)投入係数表'!BQ56</f>
        <v>0</v>
      </c>
      <c r="BR56" s="660">
        <f>BR$6*'(建設)投入係数表'!BR56</f>
        <v>0</v>
      </c>
      <c r="BS56" s="660">
        <f>BS$6*'(建設)投入係数表'!BS56</f>
        <v>0</v>
      </c>
      <c r="BT56" s="660">
        <f>BT$6*'(建設)投入係数表'!BT56</f>
        <v>0</v>
      </c>
      <c r="BU56" s="660">
        <f>BU$6*'(建設)投入係数表'!BU56</f>
        <v>0</v>
      </c>
      <c r="BV56" s="661">
        <f>BV$6*'(建設)投入係数表'!BV56</f>
        <v>0</v>
      </c>
      <c r="BW56" s="662">
        <f t="shared" si="0"/>
        <v>186.89225348952013</v>
      </c>
      <c r="BX56" s="663">
        <f t="shared" si="1"/>
        <v>7.4756901395808047E-4</v>
      </c>
    </row>
    <row r="57" spans="1:76" ht="16" customHeight="1" x14ac:dyDescent="0.3">
      <c r="A57" s="504">
        <v>51</v>
      </c>
      <c r="B57" s="657">
        <v>333</v>
      </c>
      <c r="C57" s="658" t="s">
        <v>336</v>
      </c>
      <c r="D57" s="659">
        <f>D$6*'(建設)投入係数表'!D57</f>
        <v>75.076237185599282</v>
      </c>
      <c r="E57" s="660">
        <f>E$6*'(建設)投入係数表'!E57</f>
        <v>16.408501978206015</v>
      </c>
      <c r="F57" s="660">
        <f>F$6*'(建設)投入係数表'!F57</f>
        <v>0</v>
      </c>
      <c r="G57" s="660">
        <f>G$6*'(建設)投入係数表'!G57</f>
        <v>0</v>
      </c>
      <c r="H57" s="660">
        <f>H$6*'(建設)投入係数表'!H57</f>
        <v>0</v>
      </c>
      <c r="I57" s="660">
        <f>I$6*'(建設)投入係数表'!I57</f>
        <v>0</v>
      </c>
      <c r="J57" s="660">
        <f>J$6*'(建設)投入係数表'!J57</f>
        <v>0</v>
      </c>
      <c r="K57" s="660">
        <f>K$6*'(建設)投入係数表'!K57</f>
        <v>0</v>
      </c>
      <c r="L57" s="660">
        <f>L$6*'(建設)投入係数表'!L57</f>
        <v>0</v>
      </c>
      <c r="M57" s="660">
        <f>M$6*'(建設)投入係数表'!M57</f>
        <v>0</v>
      </c>
      <c r="N57" s="660">
        <f>N$6*'(建設)投入係数表'!N57</f>
        <v>0</v>
      </c>
      <c r="O57" s="660">
        <f>O$6*'(建設)投入係数表'!O57</f>
        <v>0</v>
      </c>
      <c r="P57" s="660">
        <f>P$6*'(建設)投入係数表'!P57</f>
        <v>0</v>
      </c>
      <c r="Q57" s="660">
        <f>Q$6*'(建設)投入係数表'!Q57</f>
        <v>0</v>
      </c>
      <c r="R57" s="660">
        <f>R$6*'(建設)投入係数表'!R57</f>
        <v>0</v>
      </c>
      <c r="S57" s="660">
        <f>S$6*'(建設)投入係数表'!S57</f>
        <v>25.770285925867057</v>
      </c>
      <c r="T57" s="660">
        <f>T$6*'(建設)投入係数表'!T57</f>
        <v>0</v>
      </c>
      <c r="U57" s="660">
        <f>U$6*'(建設)投入係数表'!U57</f>
        <v>0</v>
      </c>
      <c r="V57" s="660">
        <f>V$6*'(建設)投入係数表'!V57</f>
        <v>0</v>
      </c>
      <c r="W57" s="660">
        <f>W$6*'(建設)投入係数表'!W57</f>
        <v>26.674920748509052</v>
      </c>
      <c r="X57" s="660">
        <f>X$6*'(建設)投入係数表'!X57</f>
        <v>5.2620163070408577</v>
      </c>
      <c r="Y57" s="660">
        <f>Y$6*'(建設)投入係数表'!Y57</f>
        <v>11.052668961768436</v>
      </c>
      <c r="Z57" s="660">
        <f>Z$6*'(建設)投入係数表'!Z57</f>
        <v>0.99775966465582122</v>
      </c>
      <c r="AA57" s="660">
        <f>AA$6*'(建設)投入係数表'!AA57</f>
        <v>0.54809426992354171</v>
      </c>
      <c r="AB57" s="660">
        <f>AB$6*'(建設)投入係数表'!AB57</f>
        <v>0</v>
      </c>
      <c r="AC57" s="660">
        <f>AC$6*'(建設)投入係数表'!AC57</f>
        <v>0</v>
      </c>
      <c r="AD57" s="660">
        <f>AD$6*'(建設)投入係数表'!AD57</f>
        <v>0</v>
      </c>
      <c r="AE57" s="660">
        <f>AE$6*'(建設)投入係数表'!AE57</f>
        <v>0</v>
      </c>
      <c r="AF57" s="660">
        <f>AF$6*'(建設)投入係数表'!AF57</f>
        <v>0</v>
      </c>
      <c r="AG57" s="660">
        <f>AG$6*'(建設)投入係数表'!AG57</f>
        <v>90.345129418328796</v>
      </c>
      <c r="AH57" s="660">
        <f>AH$6*'(建設)投入係数表'!AH57</f>
        <v>21.343014808399612</v>
      </c>
      <c r="AI57" s="660">
        <f>AI$6*'(建設)投入係数表'!AI57</f>
        <v>0</v>
      </c>
      <c r="AJ57" s="660">
        <f>AJ$6*'(建設)投入係数表'!AJ57</f>
        <v>0</v>
      </c>
      <c r="AK57" s="660">
        <f>AK$6*'(建設)投入係数表'!AK57</f>
        <v>0</v>
      </c>
      <c r="AL57" s="660">
        <f>AL$6*'(建設)投入係数表'!AL57</f>
        <v>0</v>
      </c>
      <c r="AM57" s="660">
        <f>AM$6*'(建設)投入係数表'!AM57</f>
        <v>0</v>
      </c>
      <c r="AN57" s="660">
        <f>AN$6*'(建設)投入係数表'!AN57</f>
        <v>0</v>
      </c>
      <c r="AO57" s="660">
        <f>AO$6*'(建設)投入係数表'!AO57</f>
        <v>0</v>
      </c>
      <c r="AP57" s="660">
        <f>AP$6*'(建設)投入係数表'!AP57</f>
        <v>0</v>
      </c>
      <c r="AQ57" s="660">
        <f>AQ$6*'(建設)投入係数表'!AQ57</f>
        <v>0</v>
      </c>
      <c r="AR57" s="660">
        <f>AR$6*'(建設)投入係数表'!AR57</f>
        <v>0</v>
      </c>
      <c r="AS57" s="660">
        <f>AS$6*'(建設)投入係数表'!AS57</f>
        <v>0</v>
      </c>
      <c r="AT57" s="660">
        <f>AT$6*'(建設)投入係数表'!AT57</f>
        <v>0</v>
      </c>
      <c r="AU57" s="660">
        <f>AU$6*'(建設)投入係数表'!AU57</f>
        <v>0</v>
      </c>
      <c r="AV57" s="660">
        <f>AV$6*'(建設)投入係数表'!AV57</f>
        <v>0</v>
      </c>
      <c r="AW57" s="660">
        <f>AW$6*'(建設)投入係数表'!AW57</f>
        <v>0</v>
      </c>
      <c r="AX57" s="660">
        <f>AX$6*'(建設)投入係数表'!AX57</f>
        <v>0</v>
      </c>
      <c r="AY57" s="660">
        <f>AY$6*'(建設)投入係数表'!AY57</f>
        <v>0</v>
      </c>
      <c r="AZ57" s="660">
        <f>AZ$6*'(建設)投入係数表'!AZ57</f>
        <v>0</v>
      </c>
      <c r="BA57" s="660">
        <f>BA$6*'(建設)投入係数表'!BA57</f>
        <v>0</v>
      </c>
      <c r="BB57" s="660">
        <f>BB$6*'(建設)投入係数表'!BB57</f>
        <v>0</v>
      </c>
      <c r="BC57" s="660">
        <f>BC$6*'(建設)投入係数表'!BC57</f>
        <v>45.128567901712834</v>
      </c>
      <c r="BD57" s="660">
        <f>BD$6*'(建設)投入係数表'!BD57</f>
        <v>0</v>
      </c>
      <c r="BE57" s="660">
        <f>BE$6*'(建設)投入係数表'!BE57</f>
        <v>0</v>
      </c>
      <c r="BF57" s="660">
        <f>BF$6*'(建設)投入係数表'!BF57</f>
        <v>0</v>
      </c>
      <c r="BG57" s="660">
        <f>BG$6*'(建設)投入係数表'!BG57</f>
        <v>0</v>
      </c>
      <c r="BH57" s="660">
        <f>BH$6*'(建設)投入係数表'!BH57</f>
        <v>0</v>
      </c>
      <c r="BI57" s="660">
        <f>BI$6*'(建設)投入係数表'!BI57</f>
        <v>0</v>
      </c>
      <c r="BJ57" s="660">
        <f>BJ$6*'(建設)投入係数表'!BJ57</f>
        <v>0</v>
      </c>
      <c r="BK57" s="660">
        <f>BK$6*'(建設)投入係数表'!BK57</f>
        <v>0</v>
      </c>
      <c r="BL57" s="660">
        <f>BL$6*'(建設)投入係数表'!BL57</f>
        <v>0</v>
      </c>
      <c r="BM57" s="660">
        <f>BM$6*'(建設)投入係数表'!BM57</f>
        <v>0</v>
      </c>
      <c r="BN57" s="660">
        <f>BN$6*'(建設)投入係数表'!BN57</f>
        <v>0</v>
      </c>
      <c r="BO57" s="660">
        <f>BO$6*'(建設)投入係数表'!BO57</f>
        <v>0</v>
      </c>
      <c r="BP57" s="660">
        <f>BP$6*'(建設)投入係数表'!BP57</f>
        <v>84.11615102629905</v>
      </c>
      <c r="BQ57" s="660">
        <f>BQ$6*'(建設)投入係数表'!BQ57</f>
        <v>0</v>
      </c>
      <c r="BR57" s="660">
        <f>BR$6*'(建設)投入係数表'!BR57</f>
        <v>10.926744610963608</v>
      </c>
      <c r="BS57" s="660">
        <f>BS$6*'(建設)投入係数表'!BS57</f>
        <v>46.753037557350467</v>
      </c>
      <c r="BT57" s="660">
        <f>BT$6*'(建設)投入係数表'!BT57</f>
        <v>24.20409328137848</v>
      </c>
      <c r="BU57" s="660">
        <f>BU$6*'(建設)投入係数表'!BU57</f>
        <v>0.19429897446422542</v>
      </c>
      <c r="BV57" s="661">
        <f>BV$6*'(建設)投入係数表'!BV57</f>
        <v>21.214391137743871</v>
      </c>
      <c r="BW57" s="662">
        <f t="shared" si="0"/>
        <v>121.15310476528931</v>
      </c>
      <c r="BX57" s="663">
        <f t="shared" si="1"/>
        <v>4.8461241906115724E-4</v>
      </c>
    </row>
    <row r="58" spans="1:76" ht="16" customHeight="1" x14ac:dyDescent="0.3">
      <c r="A58" s="504">
        <v>52</v>
      </c>
      <c r="B58" s="657">
        <v>339</v>
      </c>
      <c r="C58" s="658" t="s">
        <v>338</v>
      </c>
      <c r="D58" s="659">
        <f>D$6*'(建設)投入係数表'!D58</f>
        <v>845.42371439435715</v>
      </c>
      <c r="E58" s="660">
        <f>E$6*'(建設)投入係数表'!E58</f>
        <v>449.95573917541805</v>
      </c>
      <c r="F58" s="660">
        <f>F$6*'(建設)投入係数表'!F58</f>
        <v>0</v>
      </c>
      <c r="G58" s="660">
        <f>G$6*'(建設)投入係数表'!G58</f>
        <v>0</v>
      </c>
      <c r="H58" s="660">
        <f>H$6*'(建設)投入係数表'!H58</f>
        <v>0</v>
      </c>
      <c r="I58" s="660">
        <f>I$6*'(建設)投入係数表'!I58</f>
        <v>0</v>
      </c>
      <c r="J58" s="660">
        <f>J$6*'(建設)投入係数表'!J58</f>
        <v>0</v>
      </c>
      <c r="K58" s="660">
        <f>K$6*'(建設)投入係数表'!K58</f>
        <v>0</v>
      </c>
      <c r="L58" s="660">
        <f>L$6*'(建設)投入係数表'!L58</f>
        <v>0</v>
      </c>
      <c r="M58" s="660">
        <f>M$6*'(建設)投入係数表'!M58</f>
        <v>0</v>
      </c>
      <c r="N58" s="660">
        <f>N$6*'(建設)投入係数表'!N58</f>
        <v>0</v>
      </c>
      <c r="O58" s="660">
        <f>O$6*'(建設)投入係数表'!O58</f>
        <v>0</v>
      </c>
      <c r="P58" s="660">
        <f>P$6*'(建設)投入係数表'!P58</f>
        <v>0</v>
      </c>
      <c r="Q58" s="660">
        <f>Q$6*'(建設)投入係数表'!Q58</f>
        <v>0</v>
      </c>
      <c r="R58" s="660">
        <f>R$6*'(建設)投入係数表'!R58</f>
        <v>0</v>
      </c>
      <c r="S58" s="660">
        <f>S$6*'(建設)投入係数表'!S58</f>
        <v>568.77206735569712</v>
      </c>
      <c r="T58" s="660">
        <f>T$6*'(建設)投入係数表'!T58</f>
        <v>0</v>
      </c>
      <c r="U58" s="660">
        <f>U$6*'(建設)投入係数表'!U58</f>
        <v>0</v>
      </c>
      <c r="V58" s="660">
        <f>V$6*'(建設)投入係数表'!V58</f>
        <v>0</v>
      </c>
      <c r="W58" s="660">
        <f>W$6*'(建設)投入係数表'!W58</f>
        <v>560.03356668149593</v>
      </c>
      <c r="X58" s="660">
        <f>X$6*'(建設)投入係数表'!X58</f>
        <v>134.38380107212038</v>
      </c>
      <c r="Y58" s="660">
        <f>Y$6*'(建設)投入係数表'!Y58</f>
        <v>160.90443437820861</v>
      </c>
      <c r="Z58" s="660">
        <f>Z$6*'(建設)投入係数表'!Z58</f>
        <v>38.97402751632508</v>
      </c>
      <c r="AA58" s="660">
        <f>AA$6*'(建設)投入係数表'!AA58</f>
        <v>11.298301881389422</v>
      </c>
      <c r="AB58" s="660">
        <f>AB$6*'(建設)投入係数表'!AB58</f>
        <v>0</v>
      </c>
      <c r="AC58" s="660">
        <f>AC$6*'(建設)投入係数表'!AC58</f>
        <v>0</v>
      </c>
      <c r="AD58" s="660">
        <f>AD$6*'(建設)投入係数表'!AD58</f>
        <v>0</v>
      </c>
      <c r="AE58" s="660">
        <f>AE$6*'(建設)投入係数表'!AE58</f>
        <v>0</v>
      </c>
      <c r="AF58" s="660">
        <f>AF$6*'(建設)投入係数表'!AF58</f>
        <v>0</v>
      </c>
      <c r="AG58" s="660">
        <f>AG$6*'(建設)投入係数表'!AG58</f>
        <v>216.84172985826589</v>
      </c>
      <c r="AH58" s="660">
        <f>AH$6*'(建設)投入係数表'!AH58</f>
        <v>56.816880947489381</v>
      </c>
      <c r="AI58" s="660">
        <f>AI$6*'(建設)投入係数表'!AI58</f>
        <v>0</v>
      </c>
      <c r="AJ58" s="660">
        <f>AJ$6*'(建設)投入係数表'!AJ58</f>
        <v>0</v>
      </c>
      <c r="AK58" s="660">
        <f>AK$6*'(建設)投入係数表'!AK58</f>
        <v>0</v>
      </c>
      <c r="AL58" s="660">
        <f>AL$6*'(建設)投入係数表'!AL58</f>
        <v>0</v>
      </c>
      <c r="AM58" s="660">
        <f>AM$6*'(建設)投入係数表'!AM58</f>
        <v>0</v>
      </c>
      <c r="AN58" s="660">
        <f>AN$6*'(建設)投入係数表'!AN58</f>
        <v>0</v>
      </c>
      <c r="AO58" s="660">
        <f>AO$6*'(建設)投入係数表'!AO58</f>
        <v>0</v>
      </c>
      <c r="AP58" s="660">
        <f>AP$6*'(建設)投入係数表'!AP58</f>
        <v>0</v>
      </c>
      <c r="AQ58" s="660">
        <f>AQ$6*'(建設)投入係数表'!AQ58</f>
        <v>0</v>
      </c>
      <c r="AR58" s="660">
        <f>AR$6*'(建設)投入係数表'!AR58</f>
        <v>0</v>
      </c>
      <c r="AS58" s="660">
        <f>AS$6*'(建設)投入係数表'!AS58</f>
        <v>0</v>
      </c>
      <c r="AT58" s="660">
        <f>AT$6*'(建設)投入係数表'!AT58</f>
        <v>0</v>
      </c>
      <c r="AU58" s="660">
        <f>AU$6*'(建設)投入係数表'!AU58</f>
        <v>0</v>
      </c>
      <c r="AV58" s="660">
        <f>AV$6*'(建設)投入係数表'!AV58</f>
        <v>0</v>
      </c>
      <c r="AW58" s="660">
        <f>AW$6*'(建設)投入係数表'!AW58</f>
        <v>0</v>
      </c>
      <c r="AX58" s="660">
        <f>AX$6*'(建設)投入係数表'!AX58</f>
        <v>0</v>
      </c>
      <c r="AY58" s="660">
        <f>AY$6*'(建設)投入係数表'!AY58</f>
        <v>0</v>
      </c>
      <c r="AZ58" s="660">
        <f>AZ$6*'(建設)投入係数表'!AZ58</f>
        <v>0</v>
      </c>
      <c r="BA58" s="660">
        <f>BA$6*'(建設)投入係数表'!BA58</f>
        <v>0</v>
      </c>
      <c r="BB58" s="660">
        <f>BB$6*'(建設)投入係数表'!BB58</f>
        <v>0</v>
      </c>
      <c r="BC58" s="660">
        <f>BC$6*'(建設)投入係数表'!BC58</f>
        <v>57.677986272547102</v>
      </c>
      <c r="BD58" s="660">
        <f>BD$6*'(建設)投入係数表'!BD58</f>
        <v>0</v>
      </c>
      <c r="BE58" s="660">
        <f>BE$6*'(建設)投入係数表'!BE58</f>
        <v>0</v>
      </c>
      <c r="BF58" s="660">
        <f>BF$6*'(建設)投入係数表'!BF58</f>
        <v>0</v>
      </c>
      <c r="BG58" s="660">
        <f>BG$6*'(建設)投入係数表'!BG58</f>
        <v>0</v>
      </c>
      <c r="BH58" s="660">
        <f>BH$6*'(建設)投入係数表'!BH58</f>
        <v>0</v>
      </c>
      <c r="BI58" s="660">
        <f>BI$6*'(建設)投入係数表'!BI58</f>
        <v>0</v>
      </c>
      <c r="BJ58" s="660">
        <f>BJ$6*'(建設)投入係数表'!BJ58</f>
        <v>0</v>
      </c>
      <c r="BK58" s="660">
        <f>BK$6*'(建設)投入係数表'!BK58</f>
        <v>30.40259340129402</v>
      </c>
      <c r="BL58" s="660">
        <f>BL$6*'(建設)投入係数表'!BL58</f>
        <v>0</v>
      </c>
      <c r="BM58" s="660">
        <f>BM$6*'(建設)投入係数表'!BM58</f>
        <v>9.1739643319948634</v>
      </c>
      <c r="BN58" s="660">
        <f>BN$6*'(建設)投入係数表'!BN58</f>
        <v>0</v>
      </c>
      <c r="BO58" s="660">
        <f>BO$6*'(建設)投入係数表'!BO58</f>
        <v>0</v>
      </c>
      <c r="BP58" s="660">
        <f>BP$6*'(建設)投入係数表'!BP58</f>
        <v>185.12813152512265</v>
      </c>
      <c r="BQ58" s="660">
        <f>BQ$6*'(建設)投入係数表'!BQ58</f>
        <v>0</v>
      </c>
      <c r="BR58" s="660">
        <f>BR$6*'(建設)投入係数表'!BR58</f>
        <v>36.916447070701118</v>
      </c>
      <c r="BS58" s="660">
        <f>BS$6*'(建設)投入係数表'!BS58</f>
        <v>13.761271431974853</v>
      </c>
      <c r="BT58" s="660">
        <f>BT$6*'(建設)投入係数表'!BT58</f>
        <v>9.9330031054233299</v>
      </c>
      <c r="BU58" s="660">
        <f>BU$6*'(建設)投入係数表'!BU58</f>
        <v>2.8821014545526769</v>
      </c>
      <c r="BV58" s="661">
        <f>BV$6*'(建設)投入係数表'!BV58</f>
        <v>135.27485914730434</v>
      </c>
      <c r="BW58" s="662">
        <f t="shared" si="0"/>
        <v>583.90480479128871</v>
      </c>
      <c r="BX58" s="663">
        <f t="shared" si="1"/>
        <v>2.3356192191651549E-3</v>
      </c>
    </row>
    <row r="59" spans="1:76" ht="16" customHeight="1" x14ac:dyDescent="0.3">
      <c r="A59" s="504">
        <v>53</v>
      </c>
      <c r="B59" s="657">
        <v>341</v>
      </c>
      <c r="C59" s="658" t="s">
        <v>340</v>
      </c>
      <c r="D59" s="659">
        <f>D$6*'(建設)投入係数表'!D59</f>
        <v>468.59527570133713</v>
      </c>
      <c r="E59" s="660">
        <f>E$6*'(建設)投入係数表'!E59</f>
        <v>140.20647449734</v>
      </c>
      <c r="F59" s="660">
        <f>F$6*'(建設)投入係数表'!F59</f>
        <v>0</v>
      </c>
      <c r="G59" s="660">
        <f>G$6*'(建設)投入係数表'!G59</f>
        <v>0</v>
      </c>
      <c r="H59" s="660">
        <f>H$6*'(建設)投入係数表'!H59</f>
        <v>0</v>
      </c>
      <c r="I59" s="660">
        <f>I$6*'(建設)投入係数表'!I59</f>
        <v>0</v>
      </c>
      <c r="J59" s="660">
        <f>J$6*'(建設)投入係数表'!J59</f>
        <v>0</v>
      </c>
      <c r="K59" s="660">
        <f>K$6*'(建設)投入係数表'!K59</f>
        <v>0</v>
      </c>
      <c r="L59" s="660">
        <f>L$6*'(建設)投入係数表'!L59</f>
        <v>0</v>
      </c>
      <c r="M59" s="660">
        <f>M$6*'(建設)投入係数表'!M59</f>
        <v>0</v>
      </c>
      <c r="N59" s="660">
        <f>N$6*'(建設)投入係数表'!N59</f>
        <v>0</v>
      </c>
      <c r="O59" s="660">
        <f>O$6*'(建設)投入係数表'!O59</f>
        <v>0</v>
      </c>
      <c r="P59" s="660">
        <f>P$6*'(建設)投入係数表'!P59</f>
        <v>0</v>
      </c>
      <c r="Q59" s="660">
        <f>Q$6*'(建設)投入係数表'!Q59</f>
        <v>0</v>
      </c>
      <c r="R59" s="660">
        <f>R$6*'(建設)投入係数表'!R59</f>
        <v>0</v>
      </c>
      <c r="S59" s="660">
        <f>S$6*'(建設)投入係数表'!S59</f>
        <v>195.82276181961547</v>
      </c>
      <c r="T59" s="660">
        <f>T$6*'(建設)投入係数表'!T59</f>
        <v>0</v>
      </c>
      <c r="U59" s="660">
        <f>U$6*'(建設)投入係数表'!U59</f>
        <v>0</v>
      </c>
      <c r="V59" s="660">
        <f>V$6*'(建設)投入係数表'!V59</f>
        <v>0</v>
      </c>
      <c r="W59" s="660">
        <f>W$6*'(建設)投入係数表'!W59</f>
        <v>203.29406459893329</v>
      </c>
      <c r="X59" s="660">
        <f>X$6*'(建設)投入係数表'!X59</f>
        <v>53.83447452587955</v>
      </c>
      <c r="Y59" s="660">
        <f>Y$6*'(建設)投入係数表'!Y59</f>
        <v>76.968223712025122</v>
      </c>
      <c r="Z59" s="660">
        <f>Z$6*'(建設)投入係数表'!Z59</f>
        <v>20.523148794535892</v>
      </c>
      <c r="AA59" s="660">
        <f>AA$6*'(建設)投入係数表'!AA59</f>
        <v>4.0332178345408209</v>
      </c>
      <c r="AB59" s="660">
        <f>AB$6*'(建設)投入係数表'!AB59</f>
        <v>0</v>
      </c>
      <c r="AC59" s="660">
        <f>AC$6*'(建設)投入係数表'!AC59</f>
        <v>0</v>
      </c>
      <c r="AD59" s="660">
        <f>AD$6*'(建設)投入係数表'!AD59</f>
        <v>0</v>
      </c>
      <c r="AE59" s="660">
        <f>AE$6*'(建設)投入係数表'!AE59</f>
        <v>0</v>
      </c>
      <c r="AF59" s="660">
        <f>AF$6*'(建設)投入係数表'!AF59</f>
        <v>0</v>
      </c>
      <c r="AG59" s="660">
        <f>AG$6*'(建設)投入係数表'!AG59</f>
        <v>479.16802208763096</v>
      </c>
      <c r="AH59" s="660">
        <f>AH$6*'(建設)投入係数表'!AH59</f>
        <v>135.01712960177858</v>
      </c>
      <c r="AI59" s="660">
        <f>AI$6*'(建設)投入係数表'!AI59</f>
        <v>0</v>
      </c>
      <c r="AJ59" s="660">
        <f>AJ$6*'(建設)投入係数表'!AJ59</f>
        <v>0</v>
      </c>
      <c r="AK59" s="660">
        <f>AK$6*'(建設)投入係数表'!AK59</f>
        <v>0</v>
      </c>
      <c r="AL59" s="660">
        <f>AL$6*'(建設)投入係数表'!AL59</f>
        <v>0</v>
      </c>
      <c r="AM59" s="660">
        <f>AM$6*'(建設)投入係数表'!AM59</f>
        <v>0</v>
      </c>
      <c r="AN59" s="660">
        <f>AN$6*'(建設)投入係数表'!AN59</f>
        <v>0</v>
      </c>
      <c r="AO59" s="660">
        <f>AO$6*'(建設)投入係数表'!AO59</f>
        <v>0</v>
      </c>
      <c r="AP59" s="660">
        <f>AP$6*'(建設)投入係数表'!AP59</f>
        <v>0</v>
      </c>
      <c r="AQ59" s="660">
        <f>AQ$6*'(建設)投入係数表'!AQ59</f>
        <v>0</v>
      </c>
      <c r="AR59" s="660">
        <f>AR$6*'(建設)投入係数表'!AR59</f>
        <v>0</v>
      </c>
      <c r="AS59" s="660">
        <f>AS$6*'(建設)投入係数表'!AS59</f>
        <v>0</v>
      </c>
      <c r="AT59" s="660">
        <f>AT$6*'(建設)投入係数表'!AT59</f>
        <v>0</v>
      </c>
      <c r="AU59" s="660">
        <f>AU$6*'(建設)投入係数表'!AU59</f>
        <v>0</v>
      </c>
      <c r="AV59" s="660">
        <f>AV$6*'(建設)投入係数表'!AV59</f>
        <v>0</v>
      </c>
      <c r="AW59" s="660">
        <f>AW$6*'(建設)投入係数表'!AW59</f>
        <v>0</v>
      </c>
      <c r="AX59" s="660">
        <f>AX$6*'(建設)投入係数表'!AX59</f>
        <v>0</v>
      </c>
      <c r="AY59" s="660">
        <f>AY$6*'(建設)投入係数表'!AY59</f>
        <v>0</v>
      </c>
      <c r="AZ59" s="660">
        <f>AZ$6*'(建設)投入係数表'!AZ59</f>
        <v>0</v>
      </c>
      <c r="BA59" s="660">
        <f>BA$6*'(建設)投入係数表'!BA59</f>
        <v>0</v>
      </c>
      <c r="BB59" s="660">
        <f>BB$6*'(建設)投入係数表'!BB59</f>
        <v>0</v>
      </c>
      <c r="BC59" s="660">
        <f>BC$6*'(建設)投入係数表'!BC59</f>
        <v>266.1558952637431</v>
      </c>
      <c r="BD59" s="660">
        <f>BD$6*'(建設)投入係数表'!BD59</f>
        <v>0</v>
      </c>
      <c r="BE59" s="660">
        <f>BE$6*'(建設)投入係数表'!BE59</f>
        <v>0</v>
      </c>
      <c r="BF59" s="660">
        <f>BF$6*'(建設)投入係数表'!BF59</f>
        <v>0</v>
      </c>
      <c r="BG59" s="660">
        <f>BG$6*'(建設)投入係数表'!BG59</f>
        <v>0</v>
      </c>
      <c r="BH59" s="660">
        <f>BH$6*'(建設)投入係数表'!BH59</f>
        <v>0</v>
      </c>
      <c r="BI59" s="660">
        <f>BI$6*'(建設)投入係数表'!BI59</f>
        <v>0</v>
      </c>
      <c r="BJ59" s="660">
        <f>BJ$6*'(建設)投入係数表'!BJ59</f>
        <v>0</v>
      </c>
      <c r="BK59" s="660">
        <f>BK$6*'(建設)投入係数表'!BK59</f>
        <v>97.541653829151642</v>
      </c>
      <c r="BL59" s="660">
        <f>BL$6*'(建設)投入係数表'!BL59</f>
        <v>0</v>
      </c>
      <c r="BM59" s="660">
        <f>BM$6*'(建設)投入係数表'!BM59</f>
        <v>1.3899945957567974</v>
      </c>
      <c r="BN59" s="660">
        <f>BN$6*'(建設)投入係数表'!BN59</f>
        <v>0</v>
      </c>
      <c r="BO59" s="660">
        <f>BO$6*'(建設)投入係数表'!BO59</f>
        <v>0</v>
      </c>
      <c r="BP59" s="660">
        <f>BP$6*'(建設)投入係数表'!BP59</f>
        <v>380.7061575807781</v>
      </c>
      <c r="BQ59" s="660">
        <f>BQ$6*'(建設)投入係数表'!BQ59</f>
        <v>0</v>
      </c>
      <c r="BR59" s="660">
        <f>BR$6*'(建設)投入係数表'!BR59</f>
        <v>35.267913161530686</v>
      </c>
      <c r="BS59" s="660">
        <f>BS$6*'(建設)投入係数表'!BS59</f>
        <v>323.94121164147219</v>
      </c>
      <c r="BT59" s="660">
        <f>BT$6*'(建設)投入係数表'!BT59</f>
        <v>67.270756745606775</v>
      </c>
      <c r="BU59" s="660">
        <f>BU$6*'(建設)投入係数表'!BU59</f>
        <v>2.5388399329992124</v>
      </c>
      <c r="BV59" s="661">
        <f>BV$6*'(建設)投入係数表'!BV59</f>
        <v>38.27149525137655</v>
      </c>
      <c r="BW59" s="662">
        <f t="shared" si="0"/>
        <v>721.58093002487533</v>
      </c>
      <c r="BX59" s="663">
        <f t="shared" si="1"/>
        <v>2.8863237200995014E-3</v>
      </c>
    </row>
    <row r="60" spans="1:76" ht="16" customHeight="1" x14ac:dyDescent="0.3">
      <c r="A60" s="504">
        <v>54</v>
      </c>
      <c r="B60" s="657">
        <v>342</v>
      </c>
      <c r="C60" s="658" t="s">
        <v>342</v>
      </c>
      <c r="D60" s="659">
        <f>D$6*'(建設)投入係数表'!D60</f>
        <v>0</v>
      </c>
      <c r="E60" s="660">
        <f>E$6*'(建設)投入係数表'!E60</f>
        <v>0</v>
      </c>
      <c r="F60" s="660">
        <f>F$6*'(建設)投入係数表'!F60</f>
        <v>0</v>
      </c>
      <c r="G60" s="660">
        <f>G$6*'(建設)投入係数表'!G60</f>
        <v>0</v>
      </c>
      <c r="H60" s="660">
        <f>H$6*'(建設)投入係数表'!H60</f>
        <v>0</v>
      </c>
      <c r="I60" s="660">
        <f>I$6*'(建設)投入係数表'!I60</f>
        <v>0</v>
      </c>
      <c r="J60" s="660">
        <f>J$6*'(建設)投入係数表'!J60</f>
        <v>0</v>
      </c>
      <c r="K60" s="660">
        <f>K$6*'(建設)投入係数表'!K60</f>
        <v>0</v>
      </c>
      <c r="L60" s="660">
        <f>L$6*'(建設)投入係数表'!L60</f>
        <v>0</v>
      </c>
      <c r="M60" s="660">
        <f>M$6*'(建設)投入係数表'!M60</f>
        <v>0</v>
      </c>
      <c r="N60" s="660">
        <f>N$6*'(建設)投入係数表'!N60</f>
        <v>0</v>
      </c>
      <c r="O60" s="660">
        <f>O$6*'(建設)投入係数表'!O60</f>
        <v>0</v>
      </c>
      <c r="P60" s="660">
        <f>P$6*'(建設)投入係数表'!P60</f>
        <v>0</v>
      </c>
      <c r="Q60" s="660">
        <f>Q$6*'(建設)投入係数表'!Q60</f>
        <v>0</v>
      </c>
      <c r="R60" s="660">
        <f>R$6*'(建設)投入係数表'!R60</f>
        <v>0</v>
      </c>
      <c r="S60" s="660">
        <f>S$6*'(建設)投入係数表'!S60</f>
        <v>0</v>
      </c>
      <c r="T60" s="660">
        <f>T$6*'(建設)投入係数表'!T60</f>
        <v>0</v>
      </c>
      <c r="U60" s="660">
        <f>U$6*'(建設)投入係数表'!U60</f>
        <v>0</v>
      </c>
      <c r="V60" s="660">
        <f>V$6*'(建設)投入係数表'!V60</f>
        <v>0</v>
      </c>
      <c r="W60" s="660">
        <f>W$6*'(建設)投入係数表'!W60</f>
        <v>0</v>
      </c>
      <c r="X60" s="660">
        <f>X$6*'(建設)投入係数表'!X60</f>
        <v>0</v>
      </c>
      <c r="Y60" s="660">
        <f>Y$6*'(建設)投入係数表'!Y60</f>
        <v>0</v>
      </c>
      <c r="Z60" s="660">
        <f>Z$6*'(建設)投入係数表'!Z60</f>
        <v>0</v>
      </c>
      <c r="AA60" s="660">
        <f>AA$6*'(建設)投入係数表'!AA60</f>
        <v>0</v>
      </c>
      <c r="AB60" s="660">
        <f>AB$6*'(建設)投入係数表'!AB60</f>
        <v>0</v>
      </c>
      <c r="AC60" s="660">
        <f>AC$6*'(建設)投入係数表'!AC60</f>
        <v>0</v>
      </c>
      <c r="AD60" s="660">
        <f>AD$6*'(建設)投入係数表'!AD60</f>
        <v>0</v>
      </c>
      <c r="AE60" s="660">
        <f>AE$6*'(建設)投入係数表'!AE60</f>
        <v>0</v>
      </c>
      <c r="AF60" s="660">
        <f>AF$6*'(建設)投入係数表'!AF60</f>
        <v>0</v>
      </c>
      <c r="AG60" s="660">
        <f>AG$6*'(建設)投入係数表'!AG60</f>
        <v>0</v>
      </c>
      <c r="AH60" s="660">
        <f>AH$6*'(建設)投入係数表'!AH60</f>
        <v>0</v>
      </c>
      <c r="AI60" s="660">
        <f>AI$6*'(建設)投入係数表'!AI60</f>
        <v>0</v>
      </c>
      <c r="AJ60" s="660">
        <f>AJ$6*'(建設)投入係数表'!AJ60</f>
        <v>0</v>
      </c>
      <c r="AK60" s="660">
        <f>AK$6*'(建設)投入係数表'!AK60</f>
        <v>0</v>
      </c>
      <c r="AL60" s="660">
        <f>AL$6*'(建設)投入係数表'!AL60</f>
        <v>0</v>
      </c>
      <c r="AM60" s="660">
        <f>AM$6*'(建設)投入係数表'!AM60</f>
        <v>0</v>
      </c>
      <c r="AN60" s="660">
        <f>AN$6*'(建設)投入係数表'!AN60</f>
        <v>0</v>
      </c>
      <c r="AO60" s="660">
        <f>AO$6*'(建設)投入係数表'!AO60</f>
        <v>0</v>
      </c>
      <c r="AP60" s="660">
        <f>AP$6*'(建設)投入係数表'!AP60</f>
        <v>0</v>
      </c>
      <c r="AQ60" s="660">
        <f>AQ$6*'(建設)投入係数表'!AQ60</f>
        <v>0</v>
      </c>
      <c r="AR60" s="660">
        <f>AR$6*'(建設)投入係数表'!AR60</f>
        <v>0</v>
      </c>
      <c r="AS60" s="660">
        <f>AS$6*'(建設)投入係数表'!AS60</f>
        <v>0</v>
      </c>
      <c r="AT60" s="660">
        <f>AT$6*'(建設)投入係数表'!AT60</f>
        <v>0</v>
      </c>
      <c r="AU60" s="660">
        <f>AU$6*'(建設)投入係数表'!AU60</f>
        <v>0</v>
      </c>
      <c r="AV60" s="660">
        <f>AV$6*'(建設)投入係数表'!AV60</f>
        <v>0</v>
      </c>
      <c r="AW60" s="660">
        <f>AW$6*'(建設)投入係数表'!AW60</f>
        <v>0</v>
      </c>
      <c r="AX60" s="660">
        <f>AX$6*'(建設)投入係数表'!AX60</f>
        <v>0</v>
      </c>
      <c r="AY60" s="660">
        <f>AY$6*'(建設)投入係数表'!AY60</f>
        <v>0</v>
      </c>
      <c r="AZ60" s="660">
        <f>AZ$6*'(建設)投入係数表'!AZ60</f>
        <v>0</v>
      </c>
      <c r="BA60" s="660">
        <f>BA$6*'(建設)投入係数表'!BA60</f>
        <v>0</v>
      </c>
      <c r="BB60" s="660">
        <f>BB$6*'(建設)投入係数表'!BB60</f>
        <v>0</v>
      </c>
      <c r="BC60" s="660">
        <f>BC$6*'(建設)投入係数表'!BC60</f>
        <v>0</v>
      </c>
      <c r="BD60" s="660">
        <f>BD$6*'(建設)投入係数表'!BD60</f>
        <v>0</v>
      </c>
      <c r="BE60" s="660">
        <f>BE$6*'(建設)投入係数表'!BE60</f>
        <v>0</v>
      </c>
      <c r="BF60" s="660">
        <f>BF$6*'(建設)投入係数表'!BF60</f>
        <v>0</v>
      </c>
      <c r="BG60" s="660">
        <f>BG$6*'(建設)投入係数表'!BG60</f>
        <v>0</v>
      </c>
      <c r="BH60" s="660">
        <f>BH$6*'(建設)投入係数表'!BH60</f>
        <v>0</v>
      </c>
      <c r="BI60" s="660">
        <f>BI$6*'(建設)投入係数表'!BI60</f>
        <v>0</v>
      </c>
      <c r="BJ60" s="660">
        <f>BJ$6*'(建設)投入係数表'!BJ60</f>
        <v>0</v>
      </c>
      <c r="BK60" s="660">
        <f>BK$6*'(建設)投入係数表'!BK60</f>
        <v>0</v>
      </c>
      <c r="BL60" s="660">
        <f>BL$6*'(建設)投入係数表'!BL60</f>
        <v>0</v>
      </c>
      <c r="BM60" s="660">
        <f>BM$6*'(建設)投入係数表'!BM60</f>
        <v>0</v>
      </c>
      <c r="BN60" s="660">
        <f>BN$6*'(建設)投入係数表'!BN60</f>
        <v>0</v>
      </c>
      <c r="BO60" s="660">
        <f>BO$6*'(建設)投入係数表'!BO60</f>
        <v>0</v>
      </c>
      <c r="BP60" s="660">
        <f>BP$6*'(建設)投入係数表'!BP60</f>
        <v>0</v>
      </c>
      <c r="BQ60" s="660">
        <f>BQ$6*'(建設)投入係数表'!BQ60</f>
        <v>0</v>
      </c>
      <c r="BR60" s="660">
        <f>BR$6*'(建設)投入係数表'!BR60</f>
        <v>0</v>
      </c>
      <c r="BS60" s="660">
        <f>BS$6*'(建設)投入係数表'!BS60</f>
        <v>0</v>
      </c>
      <c r="BT60" s="660">
        <f>BT$6*'(建設)投入係数表'!BT60</f>
        <v>0</v>
      </c>
      <c r="BU60" s="660">
        <f>BU$6*'(建設)投入係数表'!BU60</f>
        <v>0</v>
      </c>
      <c r="BV60" s="661">
        <f>BV$6*'(建設)投入係数表'!BV60</f>
        <v>0</v>
      </c>
      <c r="BW60" s="662">
        <f t="shared" si="0"/>
        <v>0</v>
      </c>
      <c r="BX60" s="663">
        <f t="shared" si="1"/>
        <v>0</v>
      </c>
    </row>
    <row r="61" spans="1:76" ht="16" customHeight="1" x14ac:dyDescent="0.3">
      <c r="A61" s="504">
        <v>55</v>
      </c>
      <c r="B61" s="657">
        <v>351</v>
      </c>
      <c r="C61" s="658" t="s">
        <v>344</v>
      </c>
      <c r="D61" s="659">
        <f>D$6*'(建設)投入係数表'!D61</f>
        <v>0</v>
      </c>
      <c r="E61" s="660">
        <f>E$6*'(建設)投入係数表'!E61</f>
        <v>0</v>
      </c>
      <c r="F61" s="660">
        <f>F$6*'(建設)投入係数表'!F61</f>
        <v>0</v>
      </c>
      <c r="G61" s="660">
        <f>G$6*'(建設)投入係数表'!G61</f>
        <v>0</v>
      </c>
      <c r="H61" s="660">
        <f>H$6*'(建設)投入係数表'!H61</f>
        <v>0</v>
      </c>
      <c r="I61" s="660">
        <f>I$6*'(建設)投入係数表'!I61</f>
        <v>0</v>
      </c>
      <c r="J61" s="660">
        <f>J$6*'(建設)投入係数表'!J61</f>
        <v>0</v>
      </c>
      <c r="K61" s="660">
        <f>K$6*'(建設)投入係数表'!K61</f>
        <v>0</v>
      </c>
      <c r="L61" s="660">
        <f>L$6*'(建設)投入係数表'!L61</f>
        <v>0</v>
      </c>
      <c r="M61" s="660">
        <f>M$6*'(建設)投入係数表'!M61</f>
        <v>0</v>
      </c>
      <c r="N61" s="660">
        <f>N$6*'(建設)投入係数表'!N61</f>
        <v>0</v>
      </c>
      <c r="O61" s="660">
        <f>O$6*'(建設)投入係数表'!O61</f>
        <v>0</v>
      </c>
      <c r="P61" s="660">
        <f>P$6*'(建設)投入係数表'!P61</f>
        <v>0</v>
      </c>
      <c r="Q61" s="660">
        <f>Q$6*'(建設)投入係数表'!Q61</f>
        <v>0</v>
      </c>
      <c r="R61" s="660">
        <f>R$6*'(建設)投入係数表'!R61</f>
        <v>0</v>
      </c>
      <c r="S61" s="660">
        <f>S$6*'(建設)投入係数表'!S61</f>
        <v>0</v>
      </c>
      <c r="T61" s="660">
        <f>T$6*'(建設)投入係数表'!T61</f>
        <v>0</v>
      </c>
      <c r="U61" s="660">
        <f>U$6*'(建設)投入係数表'!U61</f>
        <v>0</v>
      </c>
      <c r="V61" s="660">
        <f>V$6*'(建設)投入係数表'!V61</f>
        <v>0</v>
      </c>
      <c r="W61" s="660">
        <f>W$6*'(建設)投入係数表'!W61</f>
        <v>0</v>
      </c>
      <c r="X61" s="660">
        <f>X$6*'(建設)投入係数表'!X61</f>
        <v>0</v>
      </c>
      <c r="Y61" s="660">
        <f>Y$6*'(建設)投入係数表'!Y61</f>
        <v>0</v>
      </c>
      <c r="Z61" s="660">
        <f>Z$6*'(建設)投入係数表'!Z61</f>
        <v>0</v>
      </c>
      <c r="AA61" s="660">
        <f>AA$6*'(建設)投入係数表'!AA61</f>
        <v>0</v>
      </c>
      <c r="AB61" s="660">
        <f>AB$6*'(建設)投入係数表'!AB61</f>
        <v>0</v>
      </c>
      <c r="AC61" s="660">
        <f>AC$6*'(建設)投入係数表'!AC61</f>
        <v>0</v>
      </c>
      <c r="AD61" s="660">
        <f>AD$6*'(建設)投入係数表'!AD61</f>
        <v>0</v>
      </c>
      <c r="AE61" s="660">
        <f>AE$6*'(建設)投入係数表'!AE61</f>
        <v>0</v>
      </c>
      <c r="AF61" s="660">
        <f>AF$6*'(建設)投入係数表'!AF61</f>
        <v>0</v>
      </c>
      <c r="AG61" s="660">
        <f>AG$6*'(建設)投入係数表'!AG61</f>
        <v>0</v>
      </c>
      <c r="AH61" s="660">
        <f>AH$6*'(建設)投入係数表'!AH61</f>
        <v>0</v>
      </c>
      <c r="AI61" s="660">
        <f>AI$6*'(建設)投入係数表'!AI61</f>
        <v>0</v>
      </c>
      <c r="AJ61" s="660">
        <f>AJ$6*'(建設)投入係数表'!AJ61</f>
        <v>0</v>
      </c>
      <c r="AK61" s="660">
        <f>AK$6*'(建設)投入係数表'!AK61</f>
        <v>0</v>
      </c>
      <c r="AL61" s="660">
        <f>AL$6*'(建設)投入係数表'!AL61</f>
        <v>0</v>
      </c>
      <c r="AM61" s="660">
        <f>AM$6*'(建設)投入係数表'!AM61</f>
        <v>0</v>
      </c>
      <c r="AN61" s="660">
        <f>AN$6*'(建設)投入係数表'!AN61</f>
        <v>0</v>
      </c>
      <c r="AO61" s="660">
        <f>AO$6*'(建設)投入係数表'!AO61</f>
        <v>0</v>
      </c>
      <c r="AP61" s="660">
        <f>AP$6*'(建設)投入係数表'!AP61</f>
        <v>0</v>
      </c>
      <c r="AQ61" s="660">
        <f>AQ$6*'(建設)投入係数表'!AQ61</f>
        <v>0</v>
      </c>
      <c r="AR61" s="660">
        <f>AR$6*'(建設)投入係数表'!AR61</f>
        <v>0</v>
      </c>
      <c r="AS61" s="660">
        <f>AS$6*'(建設)投入係数表'!AS61</f>
        <v>0</v>
      </c>
      <c r="AT61" s="660">
        <f>AT$6*'(建設)投入係数表'!AT61</f>
        <v>0</v>
      </c>
      <c r="AU61" s="660">
        <f>AU$6*'(建設)投入係数表'!AU61</f>
        <v>0</v>
      </c>
      <c r="AV61" s="660">
        <f>AV$6*'(建設)投入係数表'!AV61</f>
        <v>0</v>
      </c>
      <c r="AW61" s="660">
        <f>AW$6*'(建設)投入係数表'!AW61</f>
        <v>0</v>
      </c>
      <c r="AX61" s="660">
        <f>AX$6*'(建設)投入係数表'!AX61</f>
        <v>0</v>
      </c>
      <c r="AY61" s="660">
        <f>AY$6*'(建設)投入係数表'!AY61</f>
        <v>0</v>
      </c>
      <c r="AZ61" s="660">
        <f>AZ$6*'(建設)投入係数表'!AZ61</f>
        <v>0</v>
      </c>
      <c r="BA61" s="660">
        <f>BA$6*'(建設)投入係数表'!BA61</f>
        <v>0</v>
      </c>
      <c r="BB61" s="660">
        <f>BB$6*'(建設)投入係数表'!BB61</f>
        <v>0</v>
      </c>
      <c r="BC61" s="660">
        <f>BC$6*'(建設)投入係数表'!BC61</f>
        <v>0</v>
      </c>
      <c r="BD61" s="660">
        <f>BD$6*'(建設)投入係数表'!BD61</f>
        <v>0</v>
      </c>
      <c r="BE61" s="660">
        <f>BE$6*'(建設)投入係数表'!BE61</f>
        <v>0</v>
      </c>
      <c r="BF61" s="660">
        <f>BF$6*'(建設)投入係数表'!BF61</f>
        <v>0</v>
      </c>
      <c r="BG61" s="660">
        <f>BG$6*'(建設)投入係数表'!BG61</f>
        <v>0</v>
      </c>
      <c r="BH61" s="660">
        <f>BH$6*'(建設)投入係数表'!BH61</f>
        <v>0</v>
      </c>
      <c r="BI61" s="660">
        <f>BI$6*'(建設)投入係数表'!BI61</f>
        <v>0</v>
      </c>
      <c r="BJ61" s="660">
        <f>BJ$6*'(建設)投入係数表'!BJ61</f>
        <v>0</v>
      </c>
      <c r="BK61" s="660">
        <f>BK$6*'(建設)投入係数表'!BK61</f>
        <v>0</v>
      </c>
      <c r="BL61" s="660">
        <f>BL$6*'(建設)投入係数表'!BL61</f>
        <v>0</v>
      </c>
      <c r="BM61" s="660">
        <f>BM$6*'(建設)投入係数表'!BM61</f>
        <v>0</v>
      </c>
      <c r="BN61" s="660">
        <f>BN$6*'(建設)投入係数表'!BN61</f>
        <v>0</v>
      </c>
      <c r="BO61" s="660">
        <f>BO$6*'(建設)投入係数表'!BO61</f>
        <v>0</v>
      </c>
      <c r="BP61" s="660">
        <f>BP$6*'(建設)投入係数表'!BP61</f>
        <v>0</v>
      </c>
      <c r="BQ61" s="660">
        <f>BQ$6*'(建設)投入係数表'!BQ61</f>
        <v>0</v>
      </c>
      <c r="BR61" s="660">
        <f>BR$6*'(建設)投入係数表'!BR61</f>
        <v>0</v>
      </c>
      <c r="BS61" s="660">
        <f>BS$6*'(建設)投入係数表'!BS61</f>
        <v>0</v>
      </c>
      <c r="BT61" s="660">
        <f>BT$6*'(建設)投入係数表'!BT61</f>
        <v>0</v>
      </c>
      <c r="BU61" s="660">
        <f>BU$6*'(建設)投入係数表'!BU61</f>
        <v>0</v>
      </c>
      <c r="BV61" s="661">
        <f>BV$6*'(建設)投入係数表'!BV61</f>
        <v>0</v>
      </c>
      <c r="BW61" s="662">
        <f t="shared" si="0"/>
        <v>0</v>
      </c>
      <c r="BX61" s="663">
        <f t="shared" si="1"/>
        <v>0</v>
      </c>
    </row>
    <row r="62" spans="1:76" ht="16" customHeight="1" x14ac:dyDescent="0.3">
      <c r="A62" s="504">
        <v>56</v>
      </c>
      <c r="B62" s="657">
        <v>352</v>
      </c>
      <c r="C62" s="658" t="s">
        <v>346</v>
      </c>
      <c r="D62" s="659">
        <f>D$6*'(建設)投入係数表'!D62</f>
        <v>0</v>
      </c>
      <c r="E62" s="660">
        <f>E$6*'(建設)投入係数表'!E62</f>
        <v>0</v>
      </c>
      <c r="F62" s="660">
        <f>F$6*'(建設)投入係数表'!F62</f>
        <v>0</v>
      </c>
      <c r="G62" s="660">
        <f>G$6*'(建設)投入係数表'!G62</f>
        <v>0</v>
      </c>
      <c r="H62" s="660">
        <f>H$6*'(建設)投入係数表'!H62</f>
        <v>0</v>
      </c>
      <c r="I62" s="660">
        <f>I$6*'(建設)投入係数表'!I62</f>
        <v>0</v>
      </c>
      <c r="J62" s="660">
        <f>J$6*'(建設)投入係数表'!J62</f>
        <v>0</v>
      </c>
      <c r="K62" s="660">
        <f>K$6*'(建設)投入係数表'!K62</f>
        <v>0</v>
      </c>
      <c r="L62" s="660">
        <f>L$6*'(建設)投入係数表'!L62</f>
        <v>0</v>
      </c>
      <c r="M62" s="660">
        <f>M$6*'(建設)投入係数表'!M62</f>
        <v>0</v>
      </c>
      <c r="N62" s="660">
        <f>N$6*'(建設)投入係数表'!N62</f>
        <v>0</v>
      </c>
      <c r="O62" s="660">
        <f>O$6*'(建設)投入係数表'!O62</f>
        <v>0</v>
      </c>
      <c r="P62" s="660">
        <f>P$6*'(建設)投入係数表'!P62</f>
        <v>0</v>
      </c>
      <c r="Q62" s="660">
        <f>Q$6*'(建設)投入係数表'!Q62</f>
        <v>0</v>
      </c>
      <c r="R62" s="660">
        <f>R$6*'(建設)投入係数表'!R62</f>
        <v>0</v>
      </c>
      <c r="S62" s="660">
        <f>S$6*'(建設)投入係数表'!S62</f>
        <v>0</v>
      </c>
      <c r="T62" s="660">
        <f>T$6*'(建設)投入係数表'!T62</f>
        <v>0</v>
      </c>
      <c r="U62" s="660">
        <f>U$6*'(建設)投入係数表'!U62</f>
        <v>0</v>
      </c>
      <c r="V62" s="660">
        <f>V$6*'(建設)投入係数表'!V62</f>
        <v>0</v>
      </c>
      <c r="W62" s="660">
        <f>W$6*'(建設)投入係数表'!W62</f>
        <v>0</v>
      </c>
      <c r="X62" s="660">
        <f>X$6*'(建設)投入係数表'!X62</f>
        <v>0</v>
      </c>
      <c r="Y62" s="660">
        <f>Y$6*'(建設)投入係数表'!Y62</f>
        <v>0</v>
      </c>
      <c r="Z62" s="660">
        <f>Z$6*'(建設)投入係数表'!Z62</f>
        <v>0</v>
      </c>
      <c r="AA62" s="660">
        <f>AA$6*'(建設)投入係数表'!AA62</f>
        <v>0</v>
      </c>
      <c r="AB62" s="660">
        <f>AB$6*'(建設)投入係数表'!AB62</f>
        <v>0</v>
      </c>
      <c r="AC62" s="660">
        <f>AC$6*'(建設)投入係数表'!AC62</f>
        <v>0</v>
      </c>
      <c r="AD62" s="660">
        <f>AD$6*'(建設)投入係数表'!AD62</f>
        <v>0</v>
      </c>
      <c r="AE62" s="660">
        <f>AE$6*'(建設)投入係数表'!AE62</f>
        <v>0</v>
      </c>
      <c r="AF62" s="660">
        <f>AF$6*'(建設)投入係数表'!AF62</f>
        <v>0</v>
      </c>
      <c r="AG62" s="660">
        <f>AG$6*'(建設)投入係数表'!AG62</f>
        <v>0</v>
      </c>
      <c r="AH62" s="660">
        <f>AH$6*'(建設)投入係数表'!AH62</f>
        <v>0</v>
      </c>
      <c r="AI62" s="660">
        <f>AI$6*'(建設)投入係数表'!AI62</f>
        <v>0</v>
      </c>
      <c r="AJ62" s="660">
        <f>AJ$6*'(建設)投入係数表'!AJ62</f>
        <v>0</v>
      </c>
      <c r="AK62" s="660">
        <f>AK$6*'(建設)投入係数表'!AK62</f>
        <v>0</v>
      </c>
      <c r="AL62" s="660">
        <f>AL$6*'(建設)投入係数表'!AL62</f>
        <v>0</v>
      </c>
      <c r="AM62" s="660">
        <f>AM$6*'(建設)投入係数表'!AM62</f>
        <v>0</v>
      </c>
      <c r="AN62" s="660">
        <f>AN$6*'(建設)投入係数表'!AN62</f>
        <v>0</v>
      </c>
      <c r="AO62" s="660">
        <f>AO$6*'(建設)投入係数表'!AO62</f>
        <v>0</v>
      </c>
      <c r="AP62" s="660">
        <f>AP$6*'(建設)投入係数表'!AP62</f>
        <v>0</v>
      </c>
      <c r="AQ62" s="660">
        <f>AQ$6*'(建設)投入係数表'!AQ62</f>
        <v>0</v>
      </c>
      <c r="AR62" s="660">
        <f>AR$6*'(建設)投入係数表'!AR62</f>
        <v>0</v>
      </c>
      <c r="AS62" s="660">
        <f>AS$6*'(建設)投入係数表'!AS62</f>
        <v>0</v>
      </c>
      <c r="AT62" s="660">
        <f>AT$6*'(建設)投入係数表'!AT62</f>
        <v>0</v>
      </c>
      <c r="AU62" s="660">
        <f>AU$6*'(建設)投入係数表'!AU62</f>
        <v>0</v>
      </c>
      <c r="AV62" s="660">
        <f>AV$6*'(建設)投入係数表'!AV62</f>
        <v>0</v>
      </c>
      <c r="AW62" s="660">
        <f>AW$6*'(建設)投入係数表'!AW62</f>
        <v>0</v>
      </c>
      <c r="AX62" s="660">
        <f>AX$6*'(建設)投入係数表'!AX62</f>
        <v>0</v>
      </c>
      <c r="AY62" s="660">
        <f>AY$6*'(建設)投入係数表'!AY62</f>
        <v>0</v>
      </c>
      <c r="AZ62" s="660">
        <f>AZ$6*'(建設)投入係数表'!AZ62</f>
        <v>0</v>
      </c>
      <c r="BA62" s="660">
        <f>BA$6*'(建設)投入係数表'!BA62</f>
        <v>0</v>
      </c>
      <c r="BB62" s="660">
        <f>BB$6*'(建設)投入係数表'!BB62</f>
        <v>0</v>
      </c>
      <c r="BC62" s="660">
        <f>BC$6*'(建設)投入係数表'!BC62</f>
        <v>0</v>
      </c>
      <c r="BD62" s="660">
        <f>BD$6*'(建設)投入係数表'!BD62</f>
        <v>0</v>
      </c>
      <c r="BE62" s="660">
        <f>BE$6*'(建設)投入係数表'!BE62</f>
        <v>0</v>
      </c>
      <c r="BF62" s="660">
        <f>BF$6*'(建設)投入係数表'!BF62</f>
        <v>0</v>
      </c>
      <c r="BG62" s="660">
        <f>BG$6*'(建設)投入係数表'!BG62</f>
        <v>0</v>
      </c>
      <c r="BH62" s="660">
        <f>BH$6*'(建設)投入係数表'!BH62</f>
        <v>0</v>
      </c>
      <c r="BI62" s="660">
        <f>BI$6*'(建設)投入係数表'!BI62</f>
        <v>0</v>
      </c>
      <c r="BJ62" s="660">
        <f>BJ$6*'(建設)投入係数表'!BJ62</f>
        <v>0</v>
      </c>
      <c r="BK62" s="660">
        <f>BK$6*'(建設)投入係数表'!BK62</f>
        <v>0</v>
      </c>
      <c r="BL62" s="660">
        <f>BL$6*'(建設)投入係数表'!BL62</f>
        <v>0</v>
      </c>
      <c r="BM62" s="660">
        <f>BM$6*'(建設)投入係数表'!BM62</f>
        <v>0</v>
      </c>
      <c r="BN62" s="660">
        <f>BN$6*'(建設)投入係数表'!BN62</f>
        <v>0</v>
      </c>
      <c r="BO62" s="660">
        <f>BO$6*'(建設)投入係数表'!BO62</f>
        <v>0</v>
      </c>
      <c r="BP62" s="660">
        <f>BP$6*'(建設)投入係数表'!BP62</f>
        <v>0</v>
      </c>
      <c r="BQ62" s="660">
        <f>BQ$6*'(建設)投入係数表'!BQ62</f>
        <v>0</v>
      </c>
      <c r="BR62" s="660">
        <f>BR$6*'(建設)投入係数表'!BR62</f>
        <v>0</v>
      </c>
      <c r="BS62" s="660">
        <f>BS$6*'(建設)投入係数表'!BS62</f>
        <v>0</v>
      </c>
      <c r="BT62" s="660">
        <f>BT$6*'(建設)投入係数表'!BT62</f>
        <v>0</v>
      </c>
      <c r="BU62" s="660">
        <f>BU$6*'(建設)投入係数表'!BU62</f>
        <v>0</v>
      </c>
      <c r="BV62" s="661">
        <f>BV$6*'(建設)投入係数表'!BV62</f>
        <v>0</v>
      </c>
      <c r="BW62" s="662">
        <f t="shared" si="0"/>
        <v>0</v>
      </c>
      <c r="BX62" s="663">
        <f t="shared" si="1"/>
        <v>0</v>
      </c>
    </row>
    <row r="63" spans="1:76" ht="16" customHeight="1" x14ac:dyDescent="0.3">
      <c r="A63" s="504">
        <v>57</v>
      </c>
      <c r="B63" s="657">
        <v>353</v>
      </c>
      <c r="C63" s="658" t="s">
        <v>225</v>
      </c>
      <c r="D63" s="659">
        <f>D$6*'(建設)投入係数表'!D63</f>
        <v>0</v>
      </c>
      <c r="E63" s="660">
        <f>E$6*'(建設)投入係数表'!E63</f>
        <v>0</v>
      </c>
      <c r="F63" s="660">
        <f>F$6*'(建設)投入係数表'!F63</f>
        <v>0</v>
      </c>
      <c r="G63" s="660">
        <f>G$6*'(建設)投入係数表'!G63</f>
        <v>0</v>
      </c>
      <c r="H63" s="660">
        <f>H$6*'(建設)投入係数表'!H63</f>
        <v>0</v>
      </c>
      <c r="I63" s="660">
        <f>I$6*'(建設)投入係数表'!I63</f>
        <v>0</v>
      </c>
      <c r="J63" s="660">
        <f>J$6*'(建設)投入係数表'!J63</f>
        <v>0</v>
      </c>
      <c r="K63" s="660">
        <f>K$6*'(建設)投入係数表'!K63</f>
        <v>0</v>
      </c>
      <c r="L63" s="660">
        <f>L$6*'(建設)投入係数表'!L63</f>
        <v>0</v>
      </c>
      <c r="M63" s="660">
        <f>M$6*'(建設)投入係数表'!M63</f>
        <v>0</v>
      </c>
      <c r="N63" s="660">
        <f>N$6*'(建設)投入係数表'!N63</f>
        <v>0</v>
      </c>
      <c r="O63" s="660">
        <f>O$6*'(建設)投入係数表'!O63</f>
        <v>0</v>
      </c>
      <c r="P63" s="660">
        <f>P$6*'(建設)投入係数表'!P63</f>
        <v>0</v>
      </c>
      <c r="Q63" s="660">
        <f>Q$6*'(建設)投入係数表'!Q63</f>
        <v>0</v>
      </c>
      <c r="R63" s="660">
        <f>R$6*'(建設)投入係数表'!R63</f>
        <v>0</v>
      </c>
      <c r="S63" s="660">
        <f>S$6*'(建設)投入係数表'!S63</f>
        <v>0</v>
      </c>
      <c r="T63" s="660">
        <f>T$6*'(建設)投入係数表'!T63</f>
        <v>0</v>
      </c>
      <c r="U63" s="660">
        <f>U$6*'(建設)投入係数表'!U63</f>
        <v>0</v>
      </c>
      <c r="V63" s="660">
        <f>V$6*'(建設)投入係数表'!V63</f>
        <v>0</v>
      </c>
      <c r="W63" s="660">
        <f>W$6*'(建設)投入係数表'!W63</f>
        <v>0</v>
      </c>
      <c r="X63" s="660">
        <f>X$6*'(建設)投入係数表'!X63</f>
        <v>0</v>
      </c>
      <c r="Y63" s="660">
        <f>Y$6*'(建設)投入係数表'!Y63</f>
        <v>0</v>
      </c>
      <c r="Z63" s="660">
        <f>Z$6*'(建設)投入係数表'!Z63</f>
        <v>0</v>
      </c>
      <c r="AA63" s="660">
        <f>AA$6*'(建設)投入係数表'!AA63</f>
        <v>0</v>
      </c>
      <c r="AB63" s="660">
        <f>AB$6*'(建設)投入係数表'!AB63</f>
        <v>0</v>
      </c>
      <c r="AC63" s="660">
        <f>AC$6*'(建設)投入係数表'!AC63</f>
        <v>0</v>
      </c>
      <c r="AD63" s="660">
        <f>AD$6*'(建設)投入係数表'!AD63</f>
        <v>0</v>
      </c>
      <c r="AE63" s="660">
        <f>AE$6*'(建設)投入係数表'!AE63</f>
        <v>0</v>
      </c>
      <c r="AF63" s="660">
        <f>AF$6*'(建設)投入係数表'!AF63</f>
        <v>0</v>
      </c>
      <c r="AG63" s="660">
        <f>AG$6*'(建設)投入係数表'!AG63</f>
        <v>0</v>
      </c>
      <c r="AH63" s="660">
        <f>AH$6*'(建設)投入係数表'!AH63</f>
        <v>0</v>
      </c>
      <c r="AI63" s="660">
        <f>AI$6*'(建設)投入係数表'!AI63</f>
        <v>0</v>
      </c>
      <c r="AJ63" s="660">
        <f>AJ$6*'(建設)投入係数表'!AJ63</f>
        <v>0</v>
      </c>
      <c r="AK63" s="660">
        <f>AK$6*'(建設)投入係数表'!AK63</f>
        <v>0</v>
      </c>
      <c r="AL63" s="660">
        <f>AL$6*'(建設)投入係数表'!AL63</f>
        <v>0</v>
      </c>
      <c r="AM63" s="660">
        <f>AM$6*'(建設)投入係数表'!AM63</f>
        <v>0</v>
      </c>
      <c r="AN63" s="660">
        <f>AN$6*'(建設)投入係数表'!AN63</f>
        <v>0</v>
      </c>
      <c r="AO63" s="660">
        <f>AO$6*'(建設)投入係数表'!AO63</f>
        <v>0</v>
      </c>
      <c r="AP63" s="660">
        <f>AP$6*'(建設)投入係数表'!AP63</f>
        <v>0</v>
      </c>
      <c r="AQ63" s="660">
        <f>AQ$6*'(建設)投入係数表'!AQ63</f>
        <v>0</v>
      </c>
      <c r="AR63" s="660">
        <f>AR$6*'(建設)投入係数表'!AR63</f>
        <v>0</v>
      </c>
      <c r="AS63" s="660">
        <f>AS$6*'(建設)投入係数表'!AS63</f>
        <v>0</v>
      </c>
      <c r="AT63" s="660">
        <f>AT$6*'(建設)投入係数表'!AT63</f>
        <v>0</v>
      </c>
      <c r="AU63" s="660">
        <f>AU$6*'(建設)投入係数表'!AU63</f>
        <v>0</v>
      </c>
      <c r="AV63" s="660">
        <f>AV$6*'(建設)投入係数表'!AV63</f>
        <v>0</v>
      </c>
      <c r="AW63" s="660">
        <f>AW$6*'(建設)投入係数表'!AW63</f>
        <v>0</v>
      </c>
      <c r="AX63" s="660">
        <f>AX$6*'(建設)投入係数表'!AX63</f>
        <v>0</v>
      </c>
      <c r="AY63" s="660">
        <f>AY$6*'(建設)投入係数表'!AY63</f>
        <v>0</v>
      </c>
      <c r="AZ63" s="660">
        <f>AZ$6*'(建設)投入係数表'!AZ63</f>
        <v>0</v>
      </c>
      <c r="BA63" s="660">
        <f>BA$6*'(建設)投入係数表'!BA63</f>
        <v>0</v>
      </c>
      <c r="BB63" s="660">
        <f>BB$6*'(建設)投入係数表'!BB63</f>
        <v>0</v>
      </c>
      <c r="BC63" s="660">
        <f>BC$6*'(建設)投入係数表'!BC63</f>
        <v>0</v>
      </c>
      <c r="BD63" s="660">
        <f>BD$6*'(建設)投入係数表'!BD63</f>
        <v>0</v>
      </c>
      <c r="BE63" s="660">
        <f>BE$6*'(建設)投入係数表'!BE63</f>
        <v>0</v>
      </c>
      <c r="BF63" s="660">
        <f>BF$6*'(建設)投入係数表'!BF63</f>
        <v>0</v>
      </c>
      <c r="BG63" s="660">
        <f>BG$6*'(建設)投入係数表'!BG63</f>
        <v>0</v>
      </c>
      <c r="BH63" s="660">
        <f>BH$6*'(建設)投入係数表'!BH63</f>
        <v>0</v>
      </c>
      <c r="BI63" s="660">
        <f>BI$6*'(建設)投入係数表'!BI63</f>
        <v>0</v>
      </c>
      <c r="BJ63" s="660">
        <f>BJ$6*'(建設)投入係数表'!BJ63</f>
        <v>0</v>
      </c>
      <c r="BK63" s="660">
        <f>BK$6*'(建設)投入係数表'!BK63</f>
        <v>0</v>
      </c>
      <c r="BL63" s="660">
        <f>BL$6*'(建設)投入係数表'!BL63</f>
        <v>0</v>
      </c>
      <c r="BM63" s="660">
        <f>BM$6*'(建設)投入係数表'!BM63</f>
        <v>0</v>
      </c>
      <c r="BN63" s="660">
        <f>BN$6*'(建設)投入係数表'!BN63</f>
        <v>0</v>
      </c>
      <c r="BO63" s="660">
        <f>BO$6*'(建設)投入係数表'!BO63</f>
        <v>0</v>
      </c>
      <c r="BP63" s="660">
        <f>BP$6*'(建設)投入係数表'!BP63</f>
        <v>0</v>
      </c>
      <c r="BQ63" s="660">
        <f>BQ$6*'(建設)投入係数表'!BQ63</f>
        <v>0</v>
      </c>
      <c r="BR63" s="660">
        <f>BR$6*'(建設)投入係数表'!BR63</f>
        <v>0</v>
      </c>
      <c r="BS63" s="660">
        <f>BS$6*'(建設)投入係数表'!BS63</f>
        <v>0</v>
      </c>
      <c r="BT63" s="660">
        <f>BT$6*'(建設)投入係数表'!BT63</f>
        <v>0</v>
      </c>
      <c r="BU63" s="660">
        <f>BU$6*'(建設)投入係数表'!BU63</f>
        <v>0</v>
      </c>
      <c r="BV63" s="661">
        <f>BV$6*'(建設)投入係数表'!BV63</f>
        <v>0</v>
      </c>
      <c r="BW63" s="662">
        <f t="shared" si="0"/>
        <v>0</v>
      </c>
      <c r="BX63" s="663">
        <f t="shared" si="1"/>
        <v>0</v>
      </c>
    </row>
    <row r="64" spans="1:76" ht="16" customHeight="1" x14ac:dyDescent="0.3">
      <c r="A64" s="504">
        <v>58</v>
      </c>
      <c r="B64" s="657">
        <v>354</v>
      </c>
      <c r="C64" s="658" t="s">
        <v>226</v>
      </c>
      <c r="D64" s="659">
        <f>D$6*'(建設)投入係数表'!D64</f>
        <v>0</v>
      </c>
      <c r="E64" s="660">
        <f>E$6*'(建設)投入係数表'!E64</f>
        <v>0</v>
      </c>
      <c r="F64" s="660">
        <f>F$6*'(建設)投入係数表'!F64</f>
        <v>0</v>
      </c>
      <c r="G64" s="660">
        <f>G$6*'(建設)投入係数表'!G64</f>
        <v>0</v>
      </c>
      <c r="H64" s="660">
        <f>H$6*'(建設)投入係数表'!H64</f>
        <v>0</v>
      </c>
      <c r="I64" s="660">
        <f>I$6*'(建設)投入係数表'!I64</f>
        <v>0</v>
      </c>
      <c r="J64" s="660">
        <f>J$6*'(建設)投入係数表'!J64</f>
        <v>0</v>
      </c>
      <c r="K64" s="660">
        <f>K$6*'(建設)投入係数表'!K64</f>
        <v>0</v>
      </c>
      <c r="L64" s="660">
        <f>L$6*'(建設)投入係数表'!L64</f>
        <v>0</v>
      </c>
      <c r="M64" s="660">
        <f>M$6*'(建設)投入係数表'!M64</f>
        <v>0</v>
      </c>
      <c r="N64" s="660">
        <f>N$6*'(建設)投入係数表'!N64</f>
        <v>0</v>
      </c>
      <c r="O64" s="660">
        <f>O$6*'(建設)投入係数表'!O64</f>
        <v>0</v>
      </c>
      <c r="P64" s="660">
        <f>P$6*'(建設)投入係数表'!P64</f>
        <v>0</v>
      </c>
      <c r="Q64" s="660">
        <f>Q$6*'(建設)投入係数表'!Q64</f>
        <v>0</v>
      </c>
      <c r="R64" s="660">
        <f>R$6*'(建設)投入係数表'!R64</f>
        <v>0</v>
      </c>
      <c r="S64" s="660">
        <f>S$6*'(建設)投入係数表'!S64</f>
        <v>0</v>
      </c>
      <c r="T64" s="660">
        <f>T$6*'(建設)投入係数表'!T64</f>
        <v>0</v>
      </c>
      <c r="U64" s="660">
        <f>U$6*'(建設)投入係数表'!U64</f>
        <v>0</v>
      </c>
      <c r="V64" s="660">
        <f>V$6*'(建設)投入係数表'!V64</f>
        <v>0</v>
      </c>
      <c r="W64" s="660">
        <f>W$6*'(建設)投入係数表'!W64</f>
        <v>0</v>
      </c>
      <c r="X64" s="660">
        <f>X$6*'(建設)投入係数表'!X64</f>
        <v>0</v>
      </c>
      <c r="Y64" s="660">
        <f>Y$6*'(建設)投入係数表'!Y64</f>
        <v>0</v>
      </c>
      <c r="Z64" s="660">
        <f>Z$6*'(建設)投入係数表'!Z64</f>
        <v>0</v>
      </c>
      <c r="AA64" s="660">
        <f>AA$6*'(建設)投入係数表'!AA64</f>
        <v>0</v>
      </c>
      <c r="AB64" s="660">
        <f>AB$6*'(建設)投入係数表'!AB64</f>
        <v>0</v>
      </c>
      <c r="AC64" s="660">
        <f>AC$6*'(建設)投入係数表'!AC64</f>
        <v>0</v>
      </c>
      <c r="AD64" s="660">
        <f>AD$6*'(建設)投入係数表'!AD64</f>
        <v>0</v>
      </c>
      <c r="AE64" s="660">
        <f>AE$6*'(建設)投入係数表'!AE64</f>
        <v>0</v>
      </c>
      <c r="AF64" s="660">
        <f>AF$6*'(建設)投入係数表'!AF64</f>
        <v>0</v>
      </c>
      <c r="AG64" s="660">
        <f>AG$6*'(建設)投入係数表'!AG64</f>
        <v>0</v>
      </c>
      <c r="AH64" s="660">
        <f>AH$6*'(建設)投入係数表'!AH64</f>
        <v>0</v>
      </c>
      <c r="AI64" s="660">
        <f>AI$6*'(建設)投入係数表'!AI64</f>
        <v>0</v>
      </c>
      <c r="AJ64" s="660">
        <f>AJ$6*'(建設)投入係数表'!AJ64</f>
        <v>0</v>
      </c>
      <c r="AK64" s="660">
        <f>AK$6*'(建設)投入係数表'!AK64</f>
        <v>0</v>
      </c>
      <c r="AL64" s="660">
        <f>AL$6*'(建設)投入係数表'!AL64</f>
        <v>0</v>
      </c>
      <c r="AM64" s="660">
        <f>AM$6*'(建設)投入係数表'!AM64</f>
        <v>0</v>
      </c>
      <c r="AN64" s="660">
        <f>AN$6*'(建設)投入係数表'!AN64</f>
        <v>0</v>
      </c>
      <c r="AO64" s="660">
        <f>AO$6*'(建設)投入係数表'!AO64</f>
        <v>0</v>
      </c>
      <c r="AP64" s="660">
        <f>AP$6*'(建設)投入係数表'!AP64</f>
        <v>0</v>
      </c>
      <c r="AQ64" s="660">
        <f>AQ$6*'(建設)投入係数表'!AQ64</f>
        <v>0</v>
      </c>
      <c r="AR64" s="660">
        <f>AR$6*'(建設)投入係数表'!AR64</f>
        <v>0</v>
      </c>
      <c r="AS64" s="660">
        <f>AS$6*'(建設)投入係数表'!AS64</f>
        <v>0</v>
      </c>
      <c r="AT64" s="660">
        <f>AT$6*'(建設)投入係数表'!AT64</f>
        <v>0</v>
      </c>
      <c r="AU64" s="660">
        <f>AU$6*'(建設)投入係数表'!AU64</f>
        <v>0</v>
      </c>
      <c r="AV64" s="660">
        <f>AV$6*'(建設)投入係数表'!AV64</f>
        <v>0</v>
      </c>
      <c r="AW64" s="660">
        <f>AW$6*'(建設)投入係数表'!AW64</f>
        <v>0</v>
      </c>
      <c r="AX64" s="660">
        <f>AX$6*'(建設)投入係数表'!AX64</f>
        <v>0</v>
      </c>
      <c r="AY64" s="660">
        <f>AY$6*'(建設)投入係数表'!AY64</f>
        <v>0</v>
      </c>
      <c r="AZ64" s="660">
        <f>AZ$6*'(建設)投入係数表'!AZ64</f>
        <v>0</v>
      </c>
      <c r="BA64" s="660">
        <f>BA$6*'(建設)投入係数表'!BA64</f>
        <v>0</v>
      </c>
      <c r="BB64" s="660">
        <f>BB$6*'(建設)投入係数表'!BB64</f>
        <v>0</v>
      </c>
      <c r="BC64" s="660">
        <f>BC$6*'(建設)投入係数表'!BC64</f>
        <v>0</v>
      </c>
      <c r="BD64" s="660">
        <f>BD$6*'(建設)投入係数表'!BD64</f>
        <v>0</v>
      </c>
      <c r="BE64" s="660">
        <f>BE$6*'(建設)投入係数表'!BE64</f>
        <v>0</v>
      </c>
      <c r="BF64" s="660">
        <f>BF$6*'(建設)投入係数表'!BF64</f>
        <v>0</v>
      </c>
      <c r="BG64" s="660">
        <f>BG$6*'(建設)投入係数表'!BG64</f>
        <v>0</v>
      </c>
      <c r="BH64" s="660">
        <f>BH$6*'(建設)投入係数表'!BH64</f>
        <v>0</v>
      </c>
      <c r="BI64" s="660">
        <f>BI$6*'(建設)投入係数表'!BI64</f>
        <v>0</v>
      </c>
      <c r="BJ64" s="660">
        <f>BJ$6*'(建設)投入係数表'!BJ64</f>
        <v>0</v>
      </c>
      <c r="BK64" s="660">
        <f>BK$6*'(建設)投入係数表'!BK64</f>
        <v>0</v>
      </c>
      <c r="BL64" s="660">
        <f>BL$6*'(建設)投入係数表'!BL64</f>
        <v>0</v>
      </c>
      <c r="BM64" s="660">
        <f>BM$6*'(建設)投入係数表'!BM64</f>
        <v>0</v>
      </c>
      <c r="BN64" s="660">
        <f>BN$6*'(建設)投入係数表'!BN64</f>
        <v>0</v>
      </c>
      <c r="BO64" s="660">
        <f>BO$6*'(建設)投入係数表'!BO64</f>
        <v>0</v>
      </c>
      <c r="BP64" s="660">
        <f>BP$6*'(建設)投入係数表'!BP64</f>
        <v>0</v>
      </c>
      <c r="BQ64" s="660">
        <f>BQ$6*'(建設)投入係数表'!BQ64</f>
        <v>0</v>
      </c>
      <c r="BR64" s="660">
        <f>BR$6*'(建設)投入係数表'!BR64</f>
        <v>0</v>
      </c>
      <c r="BS64" s="660">
        <f>BS$6*'(建設)投入係数表'!BS64</f>
        <v>0</v>
      </c>
      <c r="BT64" s="660">
        <f>BT$6*'(建設)投入係数表'!BT64</f>
        <v>0</v>
      </c>
      <c r="BU64" s="660">
        <f>BU$6*'(建設)投入係数表'!BU64</f>
        <v>0</v>
      </c>
      <c r="BV64" s="661">
        <f>BV$6*'(建設)投入係数表'!BV64</f>
        <v>0</v>
      </c>
      <c r="BW64" s="662">
        <f t="shared" si="0"/>
        <v>0</v>
      </c>
      <c r="BX64" s="663">
        <f t="shared" si="1"/>
        <v>0</v>
      </c>
    </row>
    <row r="65" spans="1:76" ht="16" customHeight="1" x14ac:dyDescent="0.3">
      <c r="A65" s="504">
        <v>59</v>
      </c>
      <c r="B65" s="657">
        <v>359</v>
      </c>
      <c r="C65" s="658" t="s">
        <v>227</v>
      </c>
      <c r="D65" s="659">
        <f>D$6*'(建設)投入係数表'!D65</f>
        <v>0</v>
      </c>
      <c r="E65" s="660">
        <f>E$6*'(建設)投入係数表'!E65</f>
        <v>0</v>
      </c>
      <c r="F65" s="660">
        <f>F$6*'(建設)投入係数表'!F65</f>
        <v>0</v>
      </c>
      <c r="G65" s="660">
        <f>G$6*'(建設)投入係数表'!G65</f>
        <v>0</v>
      </c>
      <c r="H65" s="660">
        <f>H$6*'(建設)投入係数表'!H65</f>
        <v>0</v>
      </c>
      <c r="I65" s="660">
        <f>I$6*'(建設)投入係数表'!I65</f>
        <v>0</v>
      </c>
      <c r="J65" s="660">
        <f>J$6*'(建設)投入係数表'!J65</f>
        <v>0</v>
      </c>
      <c r="K65" s="660">
        <f>K$6*'(建設)投入係数表'!K65</f>
        <v>0</v>
      </c>
      <c r="L65" s="660">
        <f>L$6*'(建設)投入係数表'!L65</f>
        <v>0</v>
      </c>
      <c r="M65" s="660">
        <f>M$6*'(建設)投入係数表'!M65</f>
        <v>0</v>
      </c>
      <c r="N65" s="660">
        <f>N$6*'(建設)投入係数表'!N65</f>
        <v>0</v>
      </c>
      <c r="O65" s="660">
        <f>O$6*'(建設)投入係数表'!O65</f>
        <v>0</v>
      </c>
      <c r="P65" s="660">
        <f>P$6*'(建設)投入係数表'!P65</f>
        <v>0</v>
      </c>
      <c r="Q65" s="660">
        <f>Q$6*'(建設)投入係数表'!Q65</f>
        <v>0</v>
      </c>
      <c r="R65" s="660">
        <f>R$6*'(建設)投入係数表'!R65</f>
        <v>0</v>
      </c>
      <c r="S65" s="660">
        <f>S$6*'(建設)投入係数表'!S65</f>
        <v>0</v>
      </c>
      <c r="T65" s="660">
        <f>T$6*'(建設)投入係数表'!T65</f>
        <v>0</v>
      </c>
      <c r="U65" s="660">
        <f>U$6*'(建設)投入係数表'!U65</f>
        <v>0</v>
      </c>
      <c r="V65" s="660">
        <f>V$6*'(建設)投入係数表'!V65</f>
        <v>0</v>
      </c>
      <c r="W65" s="660">
        <f>W$6*'(建設)投入係数表'!W65</f>
        <v>0</v>
      </c>
      <c r="X65" s="660">
        <f>X$6*'(建設)投入係数表'!X65</f>
        <v>0</v>
      </c>
      <c r="Y65" s="660">
        <f>Y$6*'(建設)投入係数表'!Y65</f>
        <v>0</v>
      </c>
      <c r="Z65" s="660">
        <f>Z$6*'(建設)投入係数表'!Z65</f>
        <v>0</v>
      </c>
      <c r="AA65" s="660">
        <f>AA$6*'(建設)投入係数表'!AA65</f>
        <v>0</v>
      </c>
      <c r="AB65" s="660">
        <f>AB$6*'(建設)投入係数表'!AB65</f>
        <v>0</v>
      </c>
      <c r="AC65" s="660">
        <f>AC$6*'(建設)投入係数表'!AC65</f>
        <v>0</v>
      </c>
      <c r="AD65" s="660">
        <f>AD$6*'(建設)投入係数表'!AD65</f>
        <v>0</v>
      </c>
      <c r="AE65" s="660">
        <f>AE$6*'(建設)投入係数表'!AE65</f>
        <v>0</v>
      </c>
      <c r="AF65" s="660">
        <f>AF$6*'(建設)投入係数表'!AF65</f>
        <v>0</v>
      </c>
      <c r="AG65" s="660">
        <f>AG$6*'(建設)投入係数表'!AG65</f>
        <v>0</v>
      </c>
      <c r="AH65" s="660">
        <f>AH$6*'(建設)投入係数表'!AH65</f>
        <v>0</v>
      </c>
      <c r="AI65" s="660">
        <f>AI$6*'(建設)投入係数表'!AI65</f>
        <v>0</v>
      </c>
      <c r="AJ65" s="660">
        <f>AJ$6*'(建設)投入係数表'!AJ65</f>
        <v>0</v>
      </c>
      <c r="AK65" s="660">
        <f>AK$6*'(建設)投入係数表'!AK65</f>
        <v>0</v>
      </c>
      <c r="AL65" s="660">
        <f>AL$6*'(建設)投入係数表'!AL65</f>
        <v>0</v>
      </c>
      <c r="AM65" s="660">
        <f>AM$6*'(建設)投入係数表'!AM65</f>
        <v>0</v>
      </c>
      <c r="AN65" s="660">
        <f>AN$6*'(建設)投入係数表'!AN65</f>
        <v>0</v>
      </c>
      <c r="AO65" s="660">
        <f>AO$6*'(建設)投入係数表'!AO65</f>
        <v>0</v>
      </c>
      <c r="AP65" s="660">
        <f>AP$6*'(建設)投入係数表'!AP65</f>
        <v>0</v>
      </c>
      <c r="AQ65" s="660">
        <f>AQ$6*'(建設)投入係数表'!AQ65</f>
        <v>0</v>
      </c>
      <c r="AR65" s="660">
        <f>AR$6*'(建設)投入係数表'!AR65</f>
        <v>0</v>
      </c>
      <c r="AS65" s="660">
        <f>AS$6*'(建設)投入係数表'!AS65</f>
        <v>0</v>
      </c>
      <c r="AT65" s="660">
        <f>AT$6*'(建設)投入係数表'!AT65</f>
        <v>0</v>
      </c>
      <c r="AU65" s="660">
        <f>AU$6*'(建設)投入係数表'!AU65</f>
        <v>0</v>
      </c>
      <c r="AV65" s="660">
        <f>AV$6*'(建設)投入係数表'!AV65</f>
        <v>0</v>
      </c>
      <c r="AW65" s="660">
        <f>AW$6*'(建設)投入係数表'!AW65</f>
        <v>0</v>
      </c>
      <c r="AX65" s="660">
        <f>AX$6*'(建設)投入係数表'!AX65</f>
        <v>0</v>
      </c>
      <c r="AY65" s="660">
        <f>AY$6*'(建設)投入係数表'!AY65</f>
        <v>0</v>
      </c>
      <c r="AZ65" s="660">
        <f>AZ$6*'(建設)投入係数表'!AZ65</f>
        <v>0</v>
      </c>
      <c r="BA65" s="660">
        <f>BA$6*'(建設)投入係数表'!BA65</f>
        <v>0</v>
      </c>
      <c r="BB65" s="660">
        <f>BB$6*'(建設)投入係数表'!BB65</f>
        <v>0</v>
      </c>
      <c r="BC65" s="660">
        <f>BC$6*'(建設)投入係数表'!BC65</f>
        <v>0</v>
      </c>
      <c r="BD65" s="660">
        <f>BD$6*'(建設)投入係数表'!BD65</f>
        <v>0</v>
      </c>
      <c r="BE65" s="660">
        <f>BE$6*'(建設)投入係数表'!BE65</f>
        <v>0</v>
      </c>
      <c r="BF65" s="660">
        <f>BF$6*'(建設)投入係数表'!BF65</f>
        <v>0</v>
      </c>
      <c r="BG65" s="660">
        <f>BG$6*'(建設)投入係数表'!BG65</f>
        <v>0</v>
      </c>
      <c r="BH65" s="660">
        <f>BH$6*'(建設)投入係数表'!BH65</f>
        <v>0</v>
      </c>
      <c r="BI65" s="660">
        <f>BI$6*'(建設)投入係数表'!BI65</f>
        <v>0</v>
      </c>
      <c r="BJ65" s="660">
        <f>BJ$6*'(建設)投入係数表'!BJ65</f>
        <v>0</v>
      </c>
      <c r="BK65" s="660">
        <f>BK$6*'(建設)投入係数表'!BK65</f>
        <v>0</v>
      </c>
      <c r="BL65" s="660">
        <f>BL$6*'(建設)投入係数表'!BL65</f>
        <v>0</v>
      </c>
      <c r="BM65" s="660">
        <f>BM$6*'(建設)投入係数表'!BM65</f>
        <v>0</v>
      </c>
      <c r="BN65" s="660">
        <f>BN$6*'(建設)投入係数表'!BN65</f>
        <v>0</v>
      </c>
      <c r="BO65" s="660">
        <f>BO$6*'(建設)投入係数表'!BO65</f>
        <v>0</v>
      </c>
      <c r="BP65" s="660">
        <f>BP$6*'(建設)投入係数表'!BP65</f>
        <v>0</v>
      </c>
      <c r="BQ65" s="660">
        <f>BQ$6*'(建設)投入係数表'!BQ65</f>
        <v>0</v>
      </c>
      <c r="BR65" s="660">
        <f>BR$6*'(建設)投入係数表'!BR65</f>
        <v>0</v>
      </c>
      <c r="BS65" s="660">
        <f>BS$6*'(建設)投入係数表'!BS65</f>
        <v>0</v>
      </c>
      <c r="BT65" s="660">
        <f>BT$6*'(建設)投入係数表'!BT65</f>
        <v>0</v>
      </c>
      <c r="BU65" s="660">
        <f>BU$6*'(建設)投入係数表'!BU65</f>
        <v>0</v>
      </c>
      <c r="BV65" s="661">
        <f>BV$6*'(建設)投入係数表'!BV65</f>
        <v>0</v>
      </c>
      <c r="BW65" s="662">
        <f t="shared" si="0"/>
        <v>0</v>
      </c>
      <c r="BX65" s="663">
        <f t="shared" si="1"/>
        <v>0</v>
      </c>
    </row>
    <row r="66" spans="1:76" ht="16" customHeight="1" x14ac:dyDescent="0.3">
      <c r="A66" s="504">
        <v>60</v>
      </c>
      <c r="B66" s="657">
        <v>391</v>
      </c>
      <c r="C66" s="658" t="s">
        <v>0</v>
      </c>
      <c r="D66" s="659">
        <f>D$6*'(建設)投入係数表'!D66</f>
        <v>593.42869218878036</v>
      </c>
      <c r="E66" s="660">
        <f>E$6*'(建設)投入係数表'!E66</f>
        <v>131.01848118842835</v>
      </c>
      <c r="F66" s="660">
        <f>F$6*'(建設)投入係数表'!F66</f>
        <v>0</v>
      </c>
      <c r="G66" s="660">
        <f>G$6*'(建設)投入係数表'!G66</f>
        <v>0</v>
      </c>
      <c r="H66" s="660">
        <f>H$6*'(建設)投入係数表'!H66</f>
        <v>0</v>
      </c>
      <c r="I66" s="660">
        <f>I$6*'(建設)投入係数表'!I66</f>
        <v>0</v>
      </c>
      <c r="J66" s="660">
        <f>J$6*'(建設)投入係数表'!J66</f>
        <v>0</v>
      </c>
      <c r="K66" s="660">
        <f>K$6*'(建設)投入係数表'!K66</f>
        <v>0</v>
      </c>
      <c r="L66" s="660">
        <f>L$6*'(建設)投入係数表'!L66</f>
        <v>0</v>
      </c>
      <c r="M66" s="660">
        <f>M$6*'(建設)投入係数表'!M66</f>
        <v>0</v>
      </c>
      <c r="N66" s="660">
        <f>N$6*'(建設)投入係数表'!N66</f>
        <v>0</v>
      </c>
      <c r="O66" s="660">
        <f>O$6*'(建設)投入係数表'!O66</f>
        <v>0</v>
      </c>
      <c r="P66" s="660">
        <f>P$6*'(建設)投入係数表'!P66</f>
        <v>0</v>
      </c>
      <c r="Q66" s="660">
        <f>Q$6*'(建設)投入係数表'!Q66</f>
        <v>0</v>
      </c>
      <c r="R66" s="660">
        <f>R$6*'(建設)投入係数表'!R66</f>
        <v>0</v>
      </c>
      <c r="S66" s="660">
        <f>S$6*'(建設)投入係数表'!S66</f>
        <v>58.09766339508576</v>
      </c>
      <c r="T66" s="660">
        <f>T$6*'(建設)投入係数表'!T66</f>
        <v>0</v>
      </c>
      <c r="U66" s="660">
        <f>U$6*'(建設)投入係数表'!U66</f>
        <v>0</v>
      </c>
      <c r="V66" s="660">
        <f>V$6*'(建設)投入係数表'!V66</f>
        <v>0</v>
      </c>
      <c r="W66" s="660">
        <f>W$6*'(建設)投入係数表'!W66</f>
        <v>58.591180391799817</v>
      </c>
      <c r="X66" s="660">
        <f>X$6*'(建設)投入係数表'!X66</f>
        <v>32.381638812559125</v>
      </c>
      <c r="Y66" s="660">
        <f>Y$6*'(建設)投入係数表'!Y66</f>
        <v>19.382216585130156</v>
      </c>
      <c r="Z66" s="660">
        <f>Z$6*'(建設)投入係数表'!Z66</f>
        <v>5.986557987934928</v>
      </c>
      <c r="AA66" s="660">
        <f>AA$6*'(建設)投入係数表'!AA66</f>
        <v>1.0130294092379943</v>
      </c>
      <c r="AB66" s="660">
        <f>AB$6*'(建設)投入係数表'!AB66</f>
        <v>0</v>
      </c>
      <c r="AC66" s="660">
        <f>AC$6*'(建設)投入係数表'!AC66</f>
        <v>0</v>
      </c>
      <c r="AD66" s="660">
        <f>AD$6*'(建設)投入係数表'!AD66</f>
        <v>0</v>
      </c>
      <c r="AE66" s="660">
        <f>AE$6*'(建設)投入係数表'!AE66</f>
        <v>0</v>
      </c>
      <c r="AF66" s="660">
        <f>AF$6*'(建設)投入係数表'!AF66</f>
        <v>0</v>
      </c>
      <c r="AG66" s="660">
        <f>AG$6*'(建設)投入係数表'!AG66</f>
        <v>431.96579516910566</v>
      </c>
      <c r="AH66" s="660">
        <f>AH$6*'(建設)投入係数表'!AH66</f>
        <v>129.74190524727896</v>
      </c>
      <c r="AI66" s="660">
        <f>AI$6*'(建設)投入係数表'!AI66</f>
        <v>0</v>
      </c>
      <c r="AJ66" s="660">
        <f>AJ$6*'(建設)投入係数表'!AJ66</f>
        <v>0</v>
      </c>
      <c r="AK66" s="660">
        <f>AK$6*'(建設)投入係数表'!AK66</f>
        <v>0</v>
      </c>
      <c r="AL66" s="660">
        <f>AL$6*'(建設)投入係数表'!AL66</f>
        <v>0</v>
      </c>
      <c r="AM66" s="660">
        <f>AM$6*'(建設)投入係数表'!AM66</f>
        <v>0</v>
      </c>
      <c r="AN66" s="660">
        <f>AN$6*'(建設)投入係数表'!AN66</f>
        <v>0</v>
      </c>
      <c r="AO66" s="660">
        <f>AO$6*'(建設)投入係数表'!AO66</f>
        <v>0</v>
      </c>
      <c r="AP66" s="660">
        <f>AP$6*'(建設)投入係数表'!AP66</f>
        <v>0</v>
      </c>
      <c r="AQ66" s="660">
        <f>AQ$6*'(建設)投入係数表'!AQ66</f>
        <v>0</v>
      </c>
      <c r="AR66" s="660">
        <f>AR$6*'(建設)投入係数表'!AR66</f>
        <v>0</v>
      </c>
      <c r="AS66" s="660">
        <f>AS$6*'(建設)投入係数表'!AS66</f>
        <v>0</v>
      </c>
      <c r="AT66" s="660">
        <f>AT$6*'(建設)投入係数表'!AT66</f>
        <v>0</v>
      </c>
      <c r="AU66" s="660">
        <f>AU$6*'(建設)投入係数表'!AU66</f>
        <v>0</v>
      </c>
      <c r="AV66" s="660">
        <f>AV$6*'(建設)投入係数表'!AV66</f>
        <v>0</v>
      </c>
      <c r="AW66" s="660">
        <f>AW$6*'(建設)投入係数表'!AW66</f>
        <v>0</v>
      </c>
      <c r="AX66" s="660">
        <f>AX$6*'(建設)投入係数表'!AX66</f>
        <v>0</v>
      </c>
      <c r="AY66" s="660">
        <f>AY$6*'(建設)投入係数表'!AY66</f>
        <v>0</v>
      </c>
      <c r="AZ66" s="660">
        <f>AZ$6*'(建設)投入係数表'!AZ66</f>
        <v>0</v>
      </c>
      <c r="BA66" s="660">
        <f>BA$6*'(建設)投入係数表'!BA66</f>
        <v>0</v>
      </c>
      <c r="BB66" s="660">
        <f>BB$6*'(建設)投入係数表'!BB66</f>
        <v>0</v>
      </c>
      <c r="BC66" s="660">
        <f>BC$6*'(建設)投入係数表'!BC66</f>
        <v>80.747589225653343</v>
      </c>
      <c r="BD66" s="660">
        <f>BD$6*'(建設)投入係数表'!BD66</f>
        <v>0</v>
      </c>
      <c r="BE66" s="660">
        <f>BE$6*'(建設)投入係数表'!BE66</f>
        <v>0</v>
      </c>
      <c r="BF66" s="660">
        <f>BF$6*'(建設)投入係数表'!BF66</f>
        <v>0</v>
      </c>
      <c r="BG66" s="660">
        <f>BG$6*'(建設)投入係数表'!BG66</f>
        <v>0</v>
      </c>
      <c r="BH66" s="660">
        <f>BH$6*'(建設)投入係数表'!BH66</f>
        <v>0</v>
      </c>
      <c r="BI66" s="660">
        <f>BI$6*'(建設)投入係数表'!BI66</f>
        <v>0</v>
      </c>
      <c r="BJ66" s="660">
        <f>BJ$6*'(建設)投入係数表'!BJ66</f>
        <v>0</v>
      </c>
      <c r="BK66" s="660">
        <f>BK$6*'(建設)投入係数表'!BK66</f>
        <v>110.8427884422178</v>
      </c>
      <c r="BL66" s="660">
        <f>BL$6*'(建設)投入係数表'!BL66</f>
        <v>0</v>
      </c>
      <c r="BM66" s="660">
        <f>BM$6*'(建設)投入係数表'!BM66</f>
        <v>12.350101983299146</v>
      </c>
      <c r="BN66" s="660">
        <f>BN$6*'(建設)投入係数表'!BN66</f>
        <v>0</v>
      </c>
      <c r="BO66" s="660">
        <f>BO$6*'(建設)投入係数表'!BO66</f>
        <v>0</v>
      </c>
      <c r="BP66" s="660">
        <f>BP$6*'(建設)投入係数表'!BP66</f>
        <v>319.13977896247081</v>
      </c>
      <c r="BQ66" s="660">
        <f>BQ$6*'(建設)投入係数表'!BQ66</f>
        <v>0</v>
      </c>
      <c r="BR66" s="660">
        <f>BR$6*'(建設)投入係数表'!BR66</f>
        <v>36.708148562322187</v>
      </c>
      <c r="BS66" s="660">
        <f>BS$6*'(建設)投入係数表'!BS66</f>
        <v>31.05107400035352</v>
      </c>
      <c r="BT66" s="660">
        <f>BT$6*'(建設)投入係数表'!BT66</f>
        <v>71.132465095776453</v>
      </c>
      <c r="BU66" s="660">
        <f>BU$6*'(建設)投入係数表'!BU66</f>
        <v>9.5918927060505954</v>
      </c>
      <c r="BV66" s="661">
        <f>BV$6*'(建設)投入係数表'!BV66</f>
        <v>173.99468927383015</v>
      </c>
      <c r="BW66" s="662">
        <f t="shared" si="0"/>
        <v>504.43460285871203</v>
      </c>
      <c r="BX66" s="663">
        <f t="shared" si="1"/>
        <v>2.0177384114348483E-3</v>
      </c>
    </row>
    <row r="67" spans="1:76" ht="16" customHeight="1" x14ac:dyDescent="0.3">
      <c r="A67" s="504">
        <v>61</v>
      </c>
      <c r="B67" s="657">
        <v>392</v>
      </c>
      <c r="C67" s="658" t="s">
        <v>352</v>
      </c>
      <c r="D67" s="659">
        <f>D$6*'(建設)投入係数表'!D67</f>
        <v>9.9655937678527291</v>
      </c>
      <c r="E67" s="660">
        <f>E$6*'(建設)投入係数表'!E67</f>
        <v>0</v>
      </c>
      <c r="F67" s="660">
        <f>F$6*'(建設)投入係数表'!F67</f>
        <v>0</v>
      </c>
      <c r="G67" s="660">
        <f>G$6*'(建設)投入係数表'!G67</f>
        <v>0</v>
      </c>
      <c r="H67" s="660">
        <f>H$6*'(建設)投入係数表'!H67</f>
        <v>0</v>
      </c>
      <c r="I67" s="660">
        <f>I$6*'(建設)投入係数表'!I67</f>
        <v>0</v>
      </c>
      <c r="J67" s="660">
        <f>J$6*'(建設)投入係数表'!J67</f>
        <v>0</v>
      </c>
      <c r="K67" s="660">
        <f>K$6*'(建設)投入係数表'!K67</f>
        <v>0</v>
      </c>
      <c r="L67" s="660">
        <f>L$6*'(建設)投入係数表'!L67</f>
        <v>0</v>
      </c>
      <c r="M67" s="660">
        <f>M$6*'(建設)投入係数表'!M67</f>
        <v>0</v>
      </c>
      <c r="N67" s="660">
        <f>N$6*'(建設)投入係数表'!N67</f>
        <v>0</v>
      </c>
      <c r="O67" s="660">
        <f>O$6*'(建設)投入係数表'!O67</f>
        <v>0</v>
      </c>
      <c r="P67" s="660">
        <f>P$6*'(建設)投入係数表'!P67</f>
        <v>0</v>
      </c>
      <c r="Q67" s="660">
        <f>Q$6*'(建設)投入係数表'!Q67</f>
        <v>0</v>
      </c>
      <c r="R67" s="660">
        <f>R$6*'(建設)投入係数表'!R67</f>
        <v>0</v>
      </c>
      <c r="S67" s="660">
        <f>S$6*'(建設)投入係数表'!S67</f>
        <v>0</v>
      </c>
      <c r="T67" s="660">
        <f>T$6*'(建設)投入係数表'!T67</f>
        <v>0</v>
      </c>
      <c r="U67" s="660">
        <f>U$6*'(建設)投入係数表'!U67</f>
        <v>0</v>
      </c>
      <c r="V67" s="660">
        <f>V$6*'(建設)投入係数表'!V67</f>
        <v>0</v>
      </c>
      <c r="W67" s="660">
        <f>W$6*'(建設)投入係数表'!W67</f>
        <v>0</v>
      </c>
      <c r="X67" s="660">
        <f>X$6*'(建設)投入係数表'!X67</f>
        <v>0</v>
      </c>
      <c r="Y67" s="660">
        <f>Y$6*'(建設)投入係数表'!Y67</f>
        <v>0</v>
      </c>
      <c r="Z67" s="660">
        <f>Z$6*'(建設)投入係数表'!Z67</f>
        <v>0</v>
      </c>
      <c r="AA67" s="660">
        <f>AA$6*'(建設)投入係数表'!AA67</f>
        <v>0</v>
      </c>
      <c r="AB67" s="660">
        <f>AB$6*'(建設)投入係数表'!AB67</f>
        <v>0</v>
      </c>
      <c r="AC67" s="660">
        <f>AC$6*'(建設)投入係数表'!AC67</f>
        <v>0</v>
      </c>
      <c r="AD67" s="660">
        <f>AD$6*'(建設)投入係数表'!AD67</f>
        <v>0</v>
      </c>
      <c r="AE67" s="660">
        <f>AE$6*'(建設)投入係数表'!AE67</f>
        <v>0</v>
      </c>
      <c r="AF67" s="660">
        <f>AF$6*'(建設)投入係数表'!AF67</f>
        <v>0</v>
      </c>
      <c r="AG67" s="660">
        <f>AG$6*'(建設)投入係数表'!AG67</f>
        <v>17.002195168662841</v>
      </c>
      <c r="AH67" s="660">
        <f>AH$6*'(建設)投入係数表'!AH67</f>
        <v>8.8776376480452157</v>
      </c>
      <c r="AI67" s="660">
        <f>AI$6*'(建設)投入係数表'!AI67</f>
        <v>0</v>
      </c>
      <c r="AJ67" s="660">
        <f>AJ$6*'(建設)投入係数表'!AJ67</f>
        <v>0</v>
      </c>
      <c r="AK67" s="660">
        <f>AK$6*'(建設)投入係数表'!AK67</f>
        <v>0</v>
      </c>
      <c r="AL67" s="660">
        <f>AL$6*'(建設)投入係数表'!AL67</f>
        <v>0</v>
      </c>
      <c r="AM67" s="660">
        <f>AM$6*'(建設)投入係数表'!AM67</f>
        <v>0</v>
      </c>
      <c r="AN67" s="660">
        <f>AN$6*'(建設)投入係数表'!AN67</f>
        <v>0</v>
      </c>
      <c r="AO67" s="660">
        <f>AO$6*'(建設)投入係数表'!AO67</f>
        <v>0</v>
      </c>
      <c r="AP67" s="660">
        <f>AP$6*'(建設)投入係数表'!AP67</f>
        <v>0</v>
      </c>
      <c r="AQ67" s="660">
        <f>AQ$6*'(建設)投入係数表'!AQ67</f>
        <v>0</v>
      </c>
      <c r="AR67" s="660">
        <f>AR$6*'(建設)投入係数表'!AR67</f>
        <v>0</v>
      </c>
      <c r="AS67" s="660">
        <f>AS$6*'(建設)投入係数表'!AS67</f>
        <v>0</v>
      </c>
      <c r="AT67" s="660">
        <f>AT$6*'(建設)投入係数表'!AT67</f>
        <v>0</v>
      </c>
      <c r="AU67" s="660">
        <f>AU$6*'(建設)投入係数表'!AU67</f>
        <v>0</v>
      </c>
      <c r="AV67" s="660">
        <f>AV$6*'(建設)投入係数表'!AV67</f>
        <v>0</v>
      </c>
      <c r="AW67" s="660">
        <f>AW$6*'(建設)投入係数表'!AW67</f>
        <v>0</v>
      </c>
      <c r="AX67" s="660">
        <f>AX$6*'(建設)投入係数表'!AX67</f>
        <v>0</v>
      </c>
      <c r="AY67" s="660">
        <f>AY$6*'(建設)投入係数表'!AY67</f>
        <v>0</v>
      </c>
      <c r="AZ67" s="660">
        <f>AZ$6*'(建設)投入係数表'!AZ67</f>
        <v>0</v>
      </c>
      <c r="BA67" s="660">
        <f>BA$6*'(建設)投入係数表'!BA67</f>
        <v>0</v>
      </c>
      <c r="BB67" s="660">
        <f>BB$6*'(建設)投入係数表'!BB67</f>
        <v>0</v>
      </c>
      <c r="BC67" s="660">
        <f>BC$6*'(建設)投入係数表'!BC67</f>
        <v>1.1220469183815038</v>
      </c>
      <c r="BD67" s="660">
        <f>BD$6*'(建設)投入係数表'!BD67</f>
        <v>0</v>
      </c>
      <c r="BE67" s="660">
        <f>BE$6*'(建設)投入係数表'!BE67</f>
        <v>0</v>
      </c>
      <c r="BF67" s="660">
        <f>BF$6*'(建設)投入係数表'!BF67</f>
        <v>0</v>
      </c>
      <c r="BG67" s="660">
        <f>BG$6*'(建設)投入係数表'!BG67</f>
        <v>0</v>
      </c>
      <c r="BH67" s="660">
        <f>BH$6*'(建設)投入係数表'!BH67</f>
        <v>0</v>
      </c>
      <c r="BI67" s="660">
        <f>BI$6*'(建設)投入係数表'!BI67</f>
        <v>0</v>
      </c>
      <c r="BJ67" s="660">
        <f>BJ$6*'(建設)投入係数表'!BJ67</f>
        <v>0</v>
      </c>
      <c r="BK67" s="660">
        <f>BK$6*'(建設)投入係数表'!BK67</f>
        <v>0.95008104379043812</v>
      </c>
      <c r="BL67" s="660">
        <f>BL$6*'(建設)投入係数表'!BL67</f>
        <v>0</v>
      </c>
      <c r="BM67" s="660">
        <f>BM$6*'(建設)投入係数表'!BM67</f>
        <v>2.779989191513595E-2</v>
      </c>
      <c r="BN67" s="660">
        <f>BN$6*'(建設)投入係数表'!BN67</f>
        <v>0</v>
      </c>
      <c r="BO67" s="660">
        <f>BO$6*'(建設)投入係数表'!BO67</f>
        <v>0</v>
      </c>
      <c r="BP67" s="660">
        <f>BP$6*'(建設)投入係数表'!BP67</f>
        <v>1.2539873436639324</v>
      </c>
      <c r="BQ67" s="660">
        <f>BQ$6*'(建設)投入係数表'!BQ67</f>
        <v>0</v>
      </c>
      <c r="BR67" s="660">
        <f>BR$6*'(建設)投入係数表'!BR67</f>
        <v>0</v>
      </c>
      <c r="BS67" s="660">
        <f>BS$6*'(建設)投入係数表'!BS67</f>
        <v>0</v>
      </c>
      <c r="BT67" s="660">
        <f>BT$6*'(建設)投入係数表'!BT67</f>
        <v>0.39529298072603047</v>
      </c>
      <c r="BU67" s="660">
        <f>BU$6*'(建設)投入係数表'!BU67</f>
        <v>8.4196222267831022E-2</v>
      </c>
      <c r="BV67" s="661">
        <f>BV$6*'(建設)投入係数表'!BV67</f>
        <v>1.2634891936024208</v>
      </c>
      <c r="BW67" s="662">
        <f t="shared" si="0"/>
        <v>2.7208593323018562</v>
      </c>
      <c r="BX67" s="663">
        <f t="shared" si="1"/>
        <v>1.0883437329207425E-5</v>
      </c>
    </row>
    <row r="68" spans="1:76" ht="16" customHeight="1" x14ac:dyDescent="0.3">
      <c r="A68" s="504">
        <v>62</v>
      </c>
      <c r="B68" s="657">
        <v>411</v>
      </c>
      <c r="C68" s="658" t="s">
        <v>228</v>
      </c>
      <c r="D68" s="659">
        <f>D$6*'(建設)投入係数表'!D68</f>
        <v>0</v>
      </c>
      <c r="E68" s="660">
        <f>E$6*'(建設)投入係数表'!E68</f>
        <v>0</v>
      </c>
      <c r="F68" s="660">
        <f>F$6*'(建設)投入係数表'!F68</f>
        <v>0</v>
      </c>
      <c r="G68" s="660">
        <f>G$6*'(建設)投入係数表'!G68</f>
        <v>0</v>
      </c>
      <c r="H68" s="660">
        <f>H$6*'(建設)投入係数表'!H68</f>
        <v>0</v>
      </c>
      <c r="I68" s="660">
        <f>I$6*'(建設)投入係数表'!I68</f>
        <v>0</v>
      </c>
      <c r="J68" s="660">
        <f>J$6*'(建設)投入係数表'!J68</f>
        <v>0</v>
      </c>
      <c r="K68" s="660">
        <f>K$6*'(建設)投入係数表'!K68</f>
        <v>0</v>
      </c>
      <c r="L68" s="660">
        <f>L$6*'(建設)投入係数表'!L68</f>
        <v>0</v>
      </c>
      <c r="M68" s="660">
        <f>M$6*'(建設)投入係数表'!M68</f>
        <v>0</v>
      </c>
      <c r="N68" s="660">
        <f>N$6*'(建設)投入係数表'!N68</f>
        <v>0</v>
      </c>
      <c r="O68" s="660">
        <f>O$6*'(建設)投入係数表'!O68</f>
        <v>0</v>
      </c>
      <c r="P68" s="660">
        <f>P$6*'(建設)投入係数表'!P68</f>
        <v>0</v>
      </c>
      <c r="Q68" s="660">
        <f>Q$6*'(建設)投入係数表'!Q68</f>
        <v>0</v>
      </c>
      <c r="R68" s="660">
        <f>R$6*'(建設)投入係数表'!R68</f>
        <v>0</v>
      </c>
      <c r="S68" s="660">
        <f>S$6*'(建設)投入係数表'!S68</f>
        <v>0</v>
      </c>
      <c r="T68" s="660">
        <f>T$6*'(建設)投入係数表'!T68</f>
        <v>0</v>
      </c>
      <c r="U68" s="660">
        <f>U$6*'(建設)投入係数表'!U68</f>
        <v>0</v>
      </c>
      <c r="V68" s="660">
        <f>V$6*'(建設)投入係数表'!V68</f>
        <v>0</v>
      </c>
      <c r="W68" s="660">
        <f>W$6*'(建設)投入係数表'!W68</f>
        <v>0</v>
      </c>
      <c r="X68" s="660">
        <f>X$6*'(建設)投入係数表'!X68</f>
        <v>0</v>
      </c>
      <c r="Y68" s="660">
        <f>Y$6*'(建設)投入係数表'!Y68</f>
        <v>0</v>
      </c>
      <c r="Z68" s="660">
        <f>Z$6*'(建設)投入係数表'!Z68</f>
        <v>0</v>
      </c>
      <c r="AA68" s="660">
        <f>AA$6*'(建設)投入係数表'!AA68</f>
        <v>0</v>
      </c>
      <c r="AB68" s="660">
        <f>AB$6*'(建設)投入係数表'!AB68</f>
        <v>0</v>
      </c>
      <c r="AC68" s="660">
        <f>AC$6*'(建設)投入係数表'!AC68</f>
        <v>0</v>
      </c>
      <c r="AD68" s="660">
        <f>AD$6*'(建設)投入係数表'!AD68</f>
        <v>0</v>
      </c>
      <c r="AE68" s="660">
        <f>AE$6*'(建設)投入係数表'!AE68</f>
        <v>0</v>
      </c>
      <c r="AF68" s="660">
        <f>AF$6*'(建設)投入係数表'!AF68</f>
        <v>0</v>
      </c>
      <c r="AG68" s="660">
        <f>AG$6*'(建設)投入係数表'!AG68</f>
        <v>0</v>
      </c>
      <c r="AH68" s="660">
        <f>AH$6*'(建設)投入係数表'!AH68</f>
        <v>0</v>
      </c>
      <c r="AI68" s="660">
        <f>AI$6*'(建設)投入係数表'!AI68</f>
        <v>0</v>
      </c>
      <c r="AJ68" s="660">
        <f>AJ$6*'(建設)投入係数表'!AJ68</f>
        <v>0</v>
      </c>
      <c r="AK68" s="660">
        <f>AK$6*'(建設)投入係数表'!AK68</f>
        <v>0</v>
      </c>
      <c r="AL68" s="660">
        <f>AL$6*'(建設)投入係数表'!AL68</f>
        <v>0</v>
      </c>
      <c r="AM68" s="660">
        <f>AM$6*'(建設)投入係数表'!AM68</f>
        <v>0</v>
      </c>
      <c r="AN68" s="660">
        <f>AN$6*'(建設)投入係数表'!AN68</f>
        <v>0</v>
      </c>
      <c r="AO68" s="660">
        <f>AO$6*'(建設)投入係数表'!AO68</f>
        <v>0</v>
      </c>
      <c r="AP68" s="660">
        <f>AP$6*'(建設)投入係数表'!AP68</f>
        <v>0</v>
      </c>
      <c r="AQ68" s="660">
        <f>AQ$6*'(建設)投入係数表'!AQ68</f>
        <v>0</v>
      </c>
      <c r="AR68" s="660">
        <f>AR$6*'(建設)投入係数表'!AR68</f>
        <v>0</v>
      </c>
      <c r="AS68" s="660">
        <f>AS$6*'(建設)投入係数表'!AS68</f>
        <v>0</v>
      </c>
      <c r="AT68" s="660">
        <f>AT$6*'(建設)投入係数表'!AT68</f>
        <v>0</v>
      </c>
      <c r="AU68" s="660">
        <f>AU$6*'(建設)投入係数表'!AU68</f>
        <v>0</v>
      </c>
      <c r="AV68" s="660">
        <f>AV$6*'(建設)投入係数表'!AV68</f>
        <v>0</v>
      </c>
      <c r="AW68" s="660">
        <f>AW$6*'(建設)投入係数表'!AW68</f>
        <v>0</v>
      </c>
      <c r="AX68" s="660">
        <f>AX$6*'(建設)投入係数表'!AX68</f>
        <v>0</v>
      </c>
      <c r="AY68" s="660">
        <f>AY$6*'(建設)投入係数表'!AY68</f>
        <v>0</v>
      </c>
      <c r="AZ68" s="660">
        <f>AZ$6*'(建設)投入係数表'!AZ68</f>
        <v>0</v>
      </c>
      <c r="BA68" s="660">
        <f>BA$6*'(建設)投入係数表'!BA68</f>
        <v>0</v>
      </c>
      <c r="BB68" s="660">
        <f>BB$6*'(建設)投入係数表'!BB68</f>
        <v>0</v>
      </c>
      <c r="BC68" s="660">
        <f>BC$6*'(建設)投入係数表'!BC68</f>
        <v>0</v>
      </c>
      <c r="BD68" s="660">
        <f>BD$6*'(建設)投入係数表'!BD68</f>
        <v>0</v>
      </c>
      <c r="BE68" s="660">
        <f>BE$6*'(建設)投入係数表'!BE68</f>
        <v>0</v>
      </c>
      <c r="BF68" s="660">
        <f>BF$6*'(建設)投入係数表'!BF68</f>
        <v>0</v>
      </c>
      <c r="BG68" s="660">
        <f>BG$6*'(建設)投入係数表'!BG68</f>
        <v>0</v>
      </c>
      <c r="BH68" s="660">
        <f>BH$6*'(建設)投入係数表'!BH68</f>
        <v>0</v>
      </c>
      <c r="BI68" s="660">
        <f>BI$6*'(建設)投入係数表'!BI68</f>
        <v>0</v>
      </c>
      <c r="BJ68" s="660">
        <f>BJ$6*'(建設)投入係数表'!BJ68</f>
        <v>0</v>
      </c>
      <c r="BK68" s="660">
        <f>BK$6*'(建設)投入係数表'!BK68</f>
        <v>0</v>
      </c>
      <c r="BL68" s="660">
        <f>BL$6*'(建設)投入係数表'!BL68</f>
        <v>0</v>
      </c>
      <c r="BM68" s="660">
        <f>BM$6*'(建設)投入係数表'!BM68</f>
        <v>0</v>
      </c>
      <c r="BN68" s="660">
        <f>BN$6*'(建設)投入係数表'!BN68</f>
        <v>0</v>
      </c>
      <c r="BO68" s="660">
        <f>BO$6*'(建設)投入係数表'!BO68</f>
        <v>0</v>
      </c>
      <c r="BP68" s="660">
        <f>BP$6*'(建設)投入係数表'!BP68</f>
        <v>0</v>
      </c>
      <c r="BQ68" s="660">
        <f>BQ$6*'(建設)投入係数表'!BQ68</f>
        <v>0</v>
      </c>
      <c r="BR68" s="660">
        <f>BR$6*'(建設)投入係数表'!BR68</f>
        <v>0</v>
      </c>
      <c r="BS68" s="660">
        <f>BS$6*'(建設)投入係数表'!BS68</f>
        <v>0</v>
      </c>
      <c r="BT68" s="660">
        <f>BT$6*'(建設)投入係数表'!BT68</f>
        <v>0</v>
      </c>
      <c r="BU68" s="660">
        <f>BU$6*'(建設)投入係数表'!BU68</f>
        <v>0</v>
      </c>
      <c r="BV68" s="661">
        <f>BV$6*'(建設)投入係数表'!BV68</f>
        <v>0</v>
      </c>
      <c r="BW68" s="662">
        <f t="shared" si="0"/>
        <v>0</v>
      </c>
      <c r="BX68" s="663">
        <f t="shared" si="1"/>
        <v>0</v>
      </c>
    </row>
    <row r="69" spans="1:76" ht="16" customHeight="1" x14ac:dyDescent="0.3">
      <c r="A69" s="504">
        <v>63</v>
      </c>
      <c r="B69" s="657">
        <v>412</v>
      </c>
      <c r="C69" s="658" t="s">
        <v>229</v>
      </c>
      <c r="D69" s="659">
        <f>D$6*'(建設)投入係数表'!D69</f>
        <v>202.66651288032938</v>
      </c>
      <c r="E69" s="660">
        <f>E$6*'(建設)投入係数表'!E69</f>
        <v>84.3171140841485</v>
      </c>
      <c r="F69" s="660">
        <f>F$6*'(建設)投入係数表'!F69</f>
        <v>0</v>
      </c>
      <c r="G69" s="660">
        <f>G$6*'(建設)投入係数表'!G69</f>
        <v>0</v>
      </c>
      <c r="H69" s="660">
        <f>H$6*'(建設)投入係数表'!H69</f>
        <v>0</v>
      </c>
      <c r="I69" s="660">
        <f>I$6*'(建設)投入係数表'!I69</f>
        <v>0</v>
      </c>
      <c r="J69" s="660">
        <f>J$6*'(建設)投入係数表'!J69</f>
        <v>0</v>
      </c>
      <c r="K69" s="660">
        <f>K$6*'(建設)投入係数表'!K69</f>
        <v>0</v>
      </c>
      <c r="L69" s="660">
        <f>L$6*'(建設)投入係数表'!L69</f>
        <v>0</v>
      </c>
      <c r="M69" s="660">
        <f>M$6*'(建設)投入係数表'!M69</f>
        <v>0</v>
      </c>
      <c r="N69" s="660">
        <f>N$6*'(建設)投入係数表'!N69</f>
        <v>0</v>
      </c>
      <c r="O69" s="660">
        <f>O$6*'(建設)投入係数表'!O69</f>
        <v>0</v>
      </c>
      <c r="P69" s="660">
        <f>P$6*'(建設)投入係数表'!P69</f>
        <v>0</v>
      </c>
      <c r="Q69" s="660">
        <f>Q$6*'(建設)投入係数表'!Q69</f>
        <v>0</v>
      </c>
      <c r="R69" s="660">
        <f>R$6*'(建設)投入係数表'!R69</f>
        <v>0</v>
      </c>
      <c r="S69" s="660">
        <f>S$6*'(建設)投入係数表'!S69</f>
        <v>92.793970144437495</v>
      </c>
      <c r="T69" s="660">
        <f>T$6*'(建設)投入係数表'!T69</f>
        <v>0</v>
      </c>
      <c r="U69" s="660">
        <f>U$6*'(建設)投入係数表'!U69</f>
        <v>0</v>
      </c>
      <c r="V69" s="660">
        <f>V$6*'(建設)投入係数表'!V69</f>
        <v>0</v>
      </c>
      <c r="W69" s="660">
        <f>W$6*'(建設)投入係数表'!W69</f>
        <v>93.63826646824019</v>
      </c>
      <c r="X69" s="660">
        <f>X$6*'(建設)投入係数表'!X69</f>
        <v>46.548605793053746</v>
      </c>
      <c r="Y69" s="660">
        <f>Y$6*'(建設)投入係数表'!Y69</f>
        <v>35.961220027782815</v>
      </c>
      <c r="Z69" s="660">
        <f>Z$6*'(建設)投入係数表'!Z69</f>
        <v>10.115747984741327</v>
      </c>
      <c r="AA69" s="660">
        <f>AA$6*'(建設)投入係数表'!AA69</f>
        <v>1.821940952435497</v>
      </c>
      <c r="AB69" s="660">
        <f>AB$6*'(建設)投入係数表'!AB69</f>
        <v>0</v>
      </c>
      <c r="AC69" s="660">
        <f>AC$6*'(建設)投入係数表'!AC69</f>
        <v>0</v>
      </c>
      <c r="AD69" s="660">
        <f>AD$6*'(建設)投入係数表'!AD69</f>
        <v>0</v>
      </c>
      <c r="AE69" s="660">
        <f>AE$6*'(建設)投入係数表'!AE69</f>
        <v>0</v>
      </c>
      <c r="AF69" s="660">
        <f>AF$6*'(建設)投入係数表'!AF69</f>
        <v>0</v>
      </c>
      <c r="AG69" s="660">
        <f>AG$6*'(建設)投入係数表'!AG69</f>
        <v>67.512268266411013</v>
      </c>
      <c r="AH69" s="660">
        <f>AH$6*'(建設)投入係数表'!AH69</f>
        <v>24.468530211760985</v>
      </c>
      <c r="AI69" s="660">
        <f>AI$6*'(建設)投入係数表'!AI69</f>
        <v>0</v>
      </c>
      <c r="AJ69" s="660">
        <f>AJ$6*'(建設)投入係数表'!AJ69</f>
        <v>0</v>
      </c>
      <c r="AK69" s="660">
        <f>AK$6*'(建設)投入係数表'!AK69</f>
        <v>0</v>
      </c>
      <c r="AL69" s="660">
        <f>AL$6*'(建設)投入係数表'!AL69</f>
        <v>0</v>
      </c>
      <c r="AM69" s="660">
        <f>AM$6*'(建設)投入係数表'!AM69</f>
        <v>0</v>
      </c>
      <c r="AN69" s="660">
        <f>AN$6*'(建設)投入係数表'!AN69</f>
        <v>0</v>
      </c>
      <c r="AO69" s="660">
        <f>AO$6*'(建設)投入係数表'!AO69</f>
        <v>0</v>
      </c>
      <c r="AP69" s="660">
        <f>AP$6*'(建設)投入係数表'!AP69</f>
        <v>0</v>
      </c>
      <c r="AQ69" s="660">
        <f>AQ$6*'(建設)投入係数表'!AQ69</f>
        <v>0</v>
      </c>
      <c r="AR69" s="660">
        <f>AR$6*'(建設)投入係数表'!AR69</f>
        <v>0</v>
      </c>
      <c r="AS69" s="660">
        <f>AS$6*'(建設)投入係数表'!AS69</f>
        <v>0</v>
      </c>
      <c r="AT69" s="660">
        <f>AT$6*'(建設)投入係数表'!AT69</f>
        <v>0</v>
      </c>
      <c r="AU69" s="660">
        <f>AU$6*'(建設)投入係数表'!AU69</f>
        <v>0</v>
      </c>
      <c r="AV69" s="660">
        <f>AV$6*'(建設)投入係数表'!AV69</f>
        <v>0</v>
      </c>
      <c r="AW69" s="660">
        <f>AW$6*'(建設)投入係数表'!AW69</f>
        <v>0</v>
      </c>
      <c r="AX69" s="660">
        <f>AX$6*'(建設)投入係数表'!AX69</f>
        <v>0</v>
      </c>
      <c r="AY69" s="660">
        <f>AY$6*'(建設)投入係数表'!AY69</f>
        <v>0</v>
      </c>
      <c r="AZ69" s="660">
        <f>AZ$6*'(建設)投入係数表'!AZ69</f>
        <v>0</v>
      </c>
      <c r="BA69" s="660">
        <f>BA$6*'(建設)投入係数表'!BA69</f>
        <v>0</v>
      </c>
      <c r="BB69" s="660">
        <f>BB$6*'(建設)投入係数表'!BB69</f>
        <v>0</v>
      </c>
      <c r="BC69" s="660">
        <f>BC$6*'(建設)投入係数表'!BC69</f>
        <v>21.923682696035769</v>
      </c>
      <c r="BD69" s="660">
        <f>BD$6*'(建設)投入係数表'!BD69</f>
        <v>0</v>
      </c>
      <c r="BE69" s="660">
        <f>BE$6*'(建設)投入係数表'!BE69</f>
        <v>0</v>
      </c>
      <c r="BF69" s="660">
        <f>BF$6*'(建設)投入係数表'!BF69</f>
        <v>0</v>
      </c>
      <c r="BG69" s="660">
        <f>BG$6*'(建設)投入係数表'!BG69</f>
        <v>0</v>
      </c>
      <c r="BH69" s="660">
        <f>BH$6*'(建設)投入係数表'!BH69</f>
        <v>0</v>
      </c>
      <c r="BI69" s="660">
        <f>BI$6*'(建設)投入係数表'!BI69</f>
        <v>0</v>
      </c>
      <c r="BJ69" s="660">
        <f>BJ$6*'(建設)投入係数表'!BJ69</f>
        <v>0</v>
      </c>
      <c r="BK69" s="660">
        <f>BK$6*'(建設)投入係数表'!BK69</f>
        <v>18.051539832018324</v>
      </c>
      <c r="BL69" s="660">
        <f>BL$6*'(建設)投入係数表'!BL69</f>
        <v>0</v>
      </c>
      <c r="BM69" s="660">
        <f>BM$6*'(建設)投入係数表'!BM69</f>
        <v>0.50734802745123109</v>
      </c>
      <c r="BN69" s="660">
        <f>BN$6*'(建設)投入係数表'!BN69</f>
        <v>0</v>
      </c>
      <c r="BO69" s="660">
        <f>BO$6*'(建設)投入係数表'!BO69</f>
        <v>0</v>
      </c>
      <c r="BP69" s="660">
        <f>BP$6*'(建設)投入係数表'!BP69</f>
        <v>37.311623418491742</v>
      </c>
      <c r="BQ69" s="660">
        <f>BQ$6*'(建設)投入係数表'!BQ69</f>
        <v>0</v>
      </c>
      <c r="BR69" s="660">
        <f>BR$6*'(建設)投入係数表'!BR69</f>
        <v>7.3261561089848586</v>
      </c>
      <c r="BS69" s="660">
        <f>BS$6*'(建設)投入係数表'!BS69</f>
        <v>4.9178902713628085</v>
      </c>
      <c r="BT69" s="660">
        <f>BT$6*'(建設)投入係数表'!BT69</f>
        <v>3.9427940898057914</v>
      </c>
      <c r="BU69" s="660">
        <f>BU$6*'(建設)投入係数表'!BU69</f>
        <v>0.91968181246400027</v>
      </c>
      <c r="BV69" s="661">
        <f>BV$6*'(建設)投入係数表'!BV69</f>
        <v>17.525817846743255</v>
      </c>
      <c r="BW69" s="662">
        <f t="shared" si="0"/>
        <v>147.63874274684366</v>
      </c>
      <c r="BX69" s="663">
        <f t="shared" si="1"/>
        <v>5.9055497098737468E-4</v>
      </c>
    </row>
    <row r="70" spans="1:76" ht="16" customHeight="1" x14ac:dyDescent="0.3">
      <c r="A70" s="504">
        <v>64</v>
      </c>
      <c r="B70" s="657">
        <v>413</v>
      </c>
      <c r="C70" s="658" t="s">
        <v>356</v>
      </c>
      <c r="D70" s="659">
        <f>D$6*'(建設)投入係数表'!D70</f>
        <v>0</v>
      </c>
      <c r="E70" s="660">
        <f>E$6*'(建設)投入係数表'!E70</f>
        <v>0</v>
      </c>
      <c r="F70" s="660">
        <f>F$6*'(建設)投入係数表'!F70</f>
        <v>0</v>
      </c>
      <c r="G70" s="660">
        <f>G$6*'(建設)投入係数表'!G70</f>
        <v>0</v>
      </c>
      <c r="H70" s="660">
        <f>H$6*'(建設)投入係数表'!H70</f>
        <v>0</v>
      </c>
      <c r="I70" s="660">
        <f>I$6*'(建設)投入係数表'!I70</f>
        <v>0</v>
      </c>
      <c r="J70" s="660">
        <f>J$6*'(建設)投入係数表'!J70</f>
        <v>0</v>
      </c>
      <c r="K70" s="660">
        <f>K$6*'(建設)投入係数表'!K70</f>
        <v>0</v>
      </c>
      <c r="L70" s="660">
        <f>L$6*'(建設)投入係数表'!L70</f>
        <v>0</v>
      </c>
      <c r="M70" s="660">
        <f>M$6*'(建設)投入係数表'!M70</f>
        <v>0</v>
      </c>
      <c r="N70" s="660">
        <f>N$6*'(建設)投入係数表'!N70</f>
        <v>0</v>
      </c>
      <c r="O70" s="660">
        <f>O$6*'(建設)投入係数表'!O70</f>
        <v>0</v>
      </c>
      <c r="P70" s="660">
        <f>P$6*'(建設)投入係数表'!P70</f>
        <v>0</v>
      </c>
      <c r="Q70" s="660">
        <f>Q$6*'(建設)投入係数表'!Q70</f>
        <v>0</v>
      </c>
      <c r="R70" s="660">
        <f>R$6*'(建設)投入係数表'!R70</f>
        <v>0</v>
      </c>
      <c r="S70" s="660">
        <f>S$6*'(建設)投入係数表'!S70</f>
        <v>0</v>
      </c>
      <c r="T70" s="660">
        <f>T$6*'(建設)投入係数表'!T70</f>
        <v>0</v>
      </c>
      <c r="U70" s="660">
        <f>U$6*'(建設)投入係数表'!U70</f>
        <v>0</v>
      </c>
      <c r="V70" s="660">
        <f>V$6*'(建設)投入係数表'!V70</f>
        <v>0</v>
      </c>
      <c r="W70" s="660">
        <f>W$6*'(建設)投入係数表'!W70</f>
        <v>0</v>
      </c>
      <c r="X70" s="660">
        <f>X$6*'(建設)投入係数表'!X70</f>
        <v>0</v>
      </c>
      <c r="Y70" s="660">
        <f>Y$6*'(建設)投入係数表'!Y70</f>
        <v>0</v>
      </c>
      <c r="Z70" s="660">
        <f>Z$6*'(建設)投入係数表'!Z70</f>
        <v>0</v>
      </c>
      <c r="AA70" s="660">
        <f>AA$6*'(建設)投入係数表'!AA70</f>
        <v>0</v>
      </c>
      <c r="AB70" s="660">
        <f>AB$6*'(建設)投入係数表'!AB70</f>
        <v>0</v>
      </c>
      <c r="AC70" s="660">
        <f>AC$6*'(建設)投入係数表'!AC70</f>
        <v>0</v>
      </c>
      <c r="AD70" s="660">
        <f>AD$6*'(建設)投入係数表'!AD70</f>
        <v>0</v>
      </c>
      <c r="AE70" s="660">
        <f>AE$6*'(建設)投入係数表'!AE70</f>
        <v>0</v>
      </c>
      <c r="AF70" s="660">
        <f>AF$6*'(建設)投入係数表'!AF70</f>
        <v>0</v>
      </c>
      <c r="AG70" s="660">
        <f>AG$6*'(建設)投入係数表'!AG70</f>
        <v>0</v>
      </c>
      <c r="AH70" s="660">
        <f>AH$6*'(建設)投入係数表'!AH70</f>
        <v>0</v>
      </c>
      <c r="AI70" s="660">
        <f>AI$6*'(建設)投入係数表'!AI70</f>
        <v>0</v>
      </c>
      <c r="AJ70" s="660">
        <f>AJ$6*'(建設)投入係数表'!AJ70</f>
        <v>0</v>
      </c>
      <c r="AK70" s="660">
        <f>AK$6*'(建設)投入係数表'!AK70</f>
        <v>0</v>
      </c>
      <c r="AL70" s="660">
        <f>AL$6*'(建設)投入係数表'!AL70</f>
        <v>0</v>
      </c>
      <c r="AM70" s="660">
        <f>AM$6*'(建設)投入係数表'!AM70</f>
        <v>0</v>
      </c>
      <c r="AN70" s="660">
        <f>AN$6*'(建設)投入係数表'!AN70</f>
        <v>0</v>
      </c>
      <c r="AO70" s="660">
        <f>AO$6*'(建設)投入係数表'!AO70</f>
        <v>0</v>
      </c>
      <c r="AP70" s="660">
        <f>AP$6*'(建設)投入係数表'!AP70</f>
        <v>0</v>
      </c>
      <c r="AQ70" s="660">
        <f>AQ$6*'(建設)投入係数表'!AQ70</f>
        <v>0</v>
      </c>
      <c r="AR70" s="660">
        <f>AR$6*'(建設)投入係数表'!AR70</f>
        <v>0</v>
      </c>
      <c r="AS70" s="660">
        <f>AS$6*'(建設)投入係数表'!AS70</f>
        <v>0</v>
      </c>
      <c r="AT70" s="660">
        <f>AT$6*'(建設)投入係数表'!AT70</f>
        <v>0</v>
      </c>
      <c r="AU70" s="660">
        <f>AU$6*'(建設)投入係数表'!AU70</f>
        <v>0</v>
      </c>
      <c r="AV70" s="660">
        <f>AV$6*'(建設)投入係数表'!AV70</f>
        <v>0</v>
      </c>
      <c r="AW70" s="660">
        <f>AW$6*'(建設)投入係数表'!AW70</f>
        <v>0</v>
      </c>
      <c r="AX70" s="660">
        <f>AX$6*'(建設)投入係数表'!AX70</f>
        <v>0</v>
      </c>
      <c r="AY70" s="660">
        <f>AY$6*'(建設)投入係数表'!AY70</f>
        <v>0</v>
      </c>
      <c r="AZ70" s="660">
        <f>AZ$6*'(建設)投入係数表'!AZ70</f>
        <v>0</v>
      </c>
      <c r="BA70" s="660">
        <f>BA$6*'(建設)投入係数表'!BA70</f>
        <v>0</v>
      </c>
      <c r="BB70" s="660">
        <f>BB$6*'(建設)投入係数表'!BB70</f>
        <v>0</v>
      </c>
      <c r="BC70" s="660">
        <f>BC$6*'(建設)投入係数表'!BC70</f>
        <v>0</v>
      </c>
      <c r="BD70" s="660">
        <f>BD$6*'(建設)投入係数表'!BD70</f>
        <v>0</v>
      </c>
      <c r="BE70" s="660">
        <f>BE$6*'(建設)投入係数表'!BE70</f>
        <v>0</v>
      </c>
      <c r="BF70" s="660">
        <f>BF$6*'(建設)投入係数表'!BF70</f>
        <v>0</v>
      </c>
      <c r="BG70" s="660">
        <f>BG$6*'(建設)投入係数表'!BG70</f>
        <v>0</v>
      </c>
      <c r="BH70" s="660">
        <f>BH$6*'(建設)投入係数表'!BH70</f>
        <v>0</v>
      </c>
      <c r="BI70" s="660">
        <f>BI$6*'(建設)投入係数表'!BI70</f>
        <v>0</v>
      </c>
      <c r="BJ70" s="660">
        <f>BJ$6*'(建設)投入係数表'!BJ70</f>
        <v>0</v>
      </c>
      <c r="BK70" s="660">
        <f>BK$6*'(建設)投入係数表'!BK70</f>
        <v>0</v>
      </c>
      <c r="BL70" s="660">
        <f>BL$6*'(建設)投入係数表'!BL70</f>
        <v>0</v>
      </c>
      <c r="BM70" s="660">
        <f>BM$6*'(建設)投入係数表'!BM70</f>
        <v>0</v>
      </c>
      <c r="BN70" s="660">
        <f>BN$6*'(建設)投入係数表'!BN70</f>
        <v>0</v>
      </c>
      <c r="BO70" s="660">
        <f>BO$6*'(建設)投入係数表'!BO70</f>
        <v>0</v>
      </c>
      <c r="BP70" s="660">
        <f>BP$6*'(建設)投入係数表'!BP70</f>
        <v>0</v>
      </c>
      <c r="BQ70" s="660">
        <f>BQ$6*'(建設)投入係数表'!BQ70</f>
        <v>0</v>
      </c>
      <c r="BR70" s="660">
        <f>BR$6*'(建設)投入係数表'!BR70</f>
        <v>0</v>
      </c>
      <c r="BS70" s="660">
        <f>BS$6*'(建設)投入係数表'!BS70</f>
        <v>0</v>
      </c>
      <c r="BT70" s="660">
        <f>BT$6*'(建設)投入係数表'!BT70</f>
        <v>0</v>
      </c>
      <c r="BU70" s="660">
        <f>BU$6*'(建設)投入係数表'!BU70</f>
        <v>0</v>
      </c>
      <c r="BV70" s="661">
        <f>BV$6*'(建設)投入係数表'!BV70</f>
        <v>0</v>
      </c>
      <c r="BW70" s="662">
        <f t="shared" si="0"/>
        <v>0</v>
      </c>
      <c r="BX70" s="663">
        <f t="shared" si="1"/>
        <v>0</v>
      </c>
    </row>
    <row r="71" spans="1:76" ht="16" customHeight="1" x14ac:dyDescent="0.3">
      <c r="A71" s="504">
        <v>65</v>
      </c>
      <c r="B71" s="657">
        <v>419</v>
      </c>
      <c r="C71" s="658" t="s">
        <v>358</v>
      </c>
      <c r="D71" s="659">
        <f>D$6*'(建設)投入係数表'!D71</f>
        <v>0</v>
      </c>
      <c r="E71" s="660">
        <f>E$6*'(建設)投入係数表'!E71</f>
        <v>0</v>
      </c>
      <c r="F71" s="660">
        <f>F$6*'(建設)投入係数表'!F71</f>
        <v>0</v>
      </c>
      <c r="G71" s="660">
        <f>G$6*'(建設)投入係数表'!G71</f>
        <v>0</v>
      </c>
      <c r="H71" s="660">
        <f>H$6*'(建設)投入係数表'!H71</f>
        <v>0</v>
      </c>
      <c r="I71" s="660">
        <f>I$6*'(建設)投入係数表'!I71</f>
        <v>0</v>
      </c>
      <c r="J71" s="660">
        <f>J$6*'(建設)投入係数表'!J71</f>
        <v>0</v>
      </c>
      <c r="K71" s="660">
        <f>K$6*'(建設)投入係数表'!K71</f>
        <v>0</v>
      </c>
      <c r="L71" s="660">
        <f>L$6*'(建設)投入係数表'!L71</f>
        <v>0</v>
      </c>
      <c r="M71" s="660">
        <f>M$6*'(建設)投入係数表'!M71</f>
        <v>0</v>
      </c>
      <c r="N71" s="660">
        <f>N$6*'(建設)投入係数表'!N71</f>
        <v>0</v>
      </c>
      <c r="O71" s="660">
        <f>O$6*'(建設)投入係数表'!O71</f>
        <v>0</v>
      </c>
      <c r="P71" s="660">
        <f>P$6*'(建設)投入係数表'!P71</f>
        <v>0</v>
      </c>
      <c r="Q71" s="660">
        <f>Q$6*'(建設)投入係数表'!Q71</f>
        <v>0</v>
      </c>
      <c r="R71" s="660">
        <f>R$6*'(建設)投入係数表'!R71</f>
        <v>0</v>
      </c>
      <c r="S71" s="660">
        <f>S$6*'(建設)投入係数表'!S71</f>
        <v>0</v>
      </c>
      <c r="T71" s="660">
        <f>T$6*'(建設)投入係数表'!T71</f>
        <v>0</v>
      </c>
      <c r="U71" s="660">
        <f>U$6*'(建設)投入係数表'!U71</f>
        <v>0</v>
      </c>
      <c r="V71" s="660">
        <f>V$6*'(建設)投入係数表'!V71</f>
        <v>0</v>
      </c>
      <c r="W71" s="660">
        <f>W$6*'(建設)投入係数表'!W71</f>
        <v>0</v>
      </c>
      <c r="X71" s="660">
        <f>X$6*'(建設)投入係数表'!X71</f>
        <v>0</v>
      </c>
      <c r="Y71" s="660">
        <f>Y$6*'(建設)投入係数表'!Y71</f>
        <v>0</v>
      </c>
      <c r="Z71" s="660">
        <f>Z$6*'(建設)投入係数表'!Z71</f>
        <v>0</v>
      </c>
      <c r="AA71" s="660">
        <f>AA$6*'(建設)投入係数表'!AA71</f>
        <v>0</v>
      </c>
      <c r="AB71" s="660">
        <f>AB$6*'(建設)投入係数表'!AB71</f>
        <v>0</v>
      </c>
      <c r="AC71" s="660">
        <f>AC$6*'(建設)投入係数表'!AC71</f>
        <v>0</v>
      </c>
      <c r="AD71" s="660">
        <f>AD$6*'(建設)投入係数表'!AD71</f>
        <v>0</v>
      </c>
      <c r="AE71" s="660">
        <f>AE$6*'(建設)投入係数表'!AE71</f>
        <v>0</v>
      </c>
      <c r="AF71" s="660">
        <f>AF$6*'(建設)投入係数表'!AF71</f>
        <v>0</v>
      </c>
      <c r="AG71" s="660">
        <f>AG$6*'(建設)投入係数表'!AG71</f>
        <v>0</v>
      </c>
      <c r="AH71" s="660">
        <f>AH$6*'(建設)投入係数表'!AH71</f>
        <v>0</v>
      </c>
      <c r="AI71" s="660">
        <f>AI$6*'(建設)投入係数表'!AI71</f>
        <v>0</v>
      </c>
      <c r="AJ71" s="660">
        <f>AJ$6*'(建設)投入係数表'!AJ71</f>
        <v>0</v>
      </c>
      <c r="AK71" s="660">
        <f>AK$6*'(建設)投入係数表'!AK71</f>
        <v>0</v>
      </c>
      <c r="AL71" s="660">
        <f>AL$6*'(建設)投入係数表'!AL71</f>
        <v>0</v>
      </c>
      <c r="AM71" s="660">
        <f>AM$6*'(建設)投入係数表'!AM71</f>
        <v>0</v>
      </c>
      <c r="AN71" s="660">
        <f>AN$6*'(建設)投入係数表'!AN71</f>
        <v>0</v>
      </c>
      <c r="AO71" s="660">
        <f>AO$6*'(建設)投入係数表'!AO71</f>
        <v>0</v>
      </c>
      <c r="AP71" s="660">
        <f>AP$6*'(建設)投入係数表'!AP71</f>
        <v>0</v>
      </c>
      <c r="AQ71" s="660">
        <f>AQ$6*'(建設)投入係数表'!AQ71</f>
        <v>0</v>
      </c>
      <c r="AR71" s="660">
        <f>AR$6*'(建設)投入係数表'!AR71</f>
        <v>0</v>
      </c>
      <c r="AS71" s="660">
        <f>AS$6*'(建設)投入係数表'!AS71</f>
        <v>0</v>
      </c>
      <c r="AT71" s="660">
        <f>AT$6*'(建設)投入係数表'!AT71</f>
        <v>0</v>
      </c>
      <c r="AU71" s="660">
        <f>AU$6*'(建設)投入係数表'!AU71</f>
        <v>0</v>
      </c>
      <c r="AV71" s="660">
        <f>AV$6*'(建設)投入係数表'!AV71</f>
        <v>0</v>
      </c>
      <c r="AW71" s="660">
        <f>AW$6*'(建設)投入係数表'!AW71</f>
        <v>0</v>
      </c>
      <c r="AX71" s="660">
        <f>AX$6*'(建設)投入係数表'!AX71</f>
        <v>0</v>
      </c>
      <c r="AY71" s="660">
        <f>AY$6*'(建設)投入係数表'!AY71</f>
        <v>0</v>
      </c>
      <c r="AZ71" s="660">
        <f>AZ$6*'(建設)投入係数表'!AZ71</f>
        <v>0</v>
      </c>
      <c r="BA71" s="660">
        <f>BA$6*'(建設)投入係数表'!BA71</f>
        <v>0</v>
      </c>
      <c r="BB71" s="660">
        <f>BB$6*'(建設)投入係数表'!BB71</f>
        <v>0</v>
      </c>
      <c r="BC71" s="660">
        <f>BC$6*'(建設)投入係数表'!BC71</f>
        <v>0</v>
      </c>
      <c r="BD71" s="660">
        <f>BD$6*'(建設)投入係数表'!BD71</f>
        <v>0</v>
      </c>
      <c r="BE71" s="660">
        <f>BE$6*'(建設)投入係数表'!BE71</f>
        <v>0</v>
      </c>
      <c r="BF71" s="660">
        <f>BF$6*'(建設)投入係数表'!BF71</f>
        <v>0</v>
      </c>
      <c r="BG71" s="660">
        <f>BG$6*'(建設)投入係数表'!BG71</f>
        <v>0</v>
      </c>
      <c r="BH71" s="660">
        <f>BH$6*'(建設)投入係数表'!BH71</f>
        <v>0</v>
      </c>
      <c r="BI71" s="660">
        <f>BI$6*'(建設)投入係数表'!BI71</f>
        <v>0</v>
      </c>
      <c r="BJ71" s="660">
        <f>BJ$6*'(建設)投入係数表'!BJ71</f>
        <v>0</v>
      </c>
      <c r="BK71" s="660">
        <f>BK$6*'(建設)投入係数表'!BK71</f>
        <v>0</v>
      </c>
      <c r="BL71" s="660">
        <f>BL$6*'(建設)投入係数表'!BL71</f>
        <v>0</v>
      </c>
      <c r="BM71" s="660">
        <f>BM$6*'(建設)投入係数表'!BM71</f>
        <v>0</v>
      </c>
      <c r="BN71" s="660">
        <f>BN$6*'(建設)投入係数表'!BN71</f>
        <v>0</v>
      </c>
      <c r="BO71" s="660">
        <f>BO$6*'(建設)投入係数表'!BO71</f>
        <v>0</v>
      </c>
      <c r="BP71" s="660">
        <f>BP$6*'(建設)投入係数表'!BP71</f>
        <v>0</v>
      </c>
      <c r="BQ71" s="660">
        <f>BQ$6*'(建設)投入係数表'!BQ71</f>
        <v>0</v>
      </c>
      <c r="BR71" s="660">
        <f>BR$6*'(建設)投入係数表'!BR71</f>
        <v>0</v>
      </c>
      <c r="BS71" s="660">
        <f>BS$6*'(建設)投入係数表'!BS71</f>
        <v>0</v>
      </c>
      <c r="BT71" s="660">
        <f>BT$6*'(建設)投入係数表'!BT71</f>
        <v>0</v>
      </c>
      <c r="BU71" s="660">
        <f>BU$6*'(建設)投入係数表'!BU71</f>
        <v>0</v>
      </c>
      <c r="BV71" s="661">
        <f>BV$6*'(建設)投入係数表'!BV71</f>
        <v>0</v>
      </c>
      <c r="BW71" s="662">
        <f t="shared" ref="BW71:BW123" si="2">SUM(H71:I71,K71,M71:N71,P71:R71,U71:V71,X71:AF71,AL71:AR71,AU71:AX71,AZ71:BB71,BE71:BO71,BQ71:BV71)</f>
        <v>0</v>
      </c>
      <c r="BX71" s="663">
        <f t="shared" ref="BX71:BX123" si="3">+BW71/BW$123</f>
        <v>0</v>
      </c>
    </row>
    <row r="72" spans="1:76" ht="16" customHeight="1" x14ac:dyDescent="0.3">
      <c r="A72" s="504">
        <v>66</v>
      </c>
      <c r="B72" s="657">
        <v>461</v>
      </c>
      <c r="C72" s="658" t="s">
        <v>573</v>
      </c>
      <c r="D72" s="659">
        <f>D$6*'(建設)投入係数表'!D72</f>
        <v>552.21738315431764</v>
      </c>
      <c r="E72" s="660">
        <f>E$6*'(建設)投入係数表'!E72</f>
        <v>241.60071542096281</v>
      </c>
      <c r="F72" s="660">
        <f>F$6*'(建設)投入係数表'!F72</f>
        <v>0</v>
      </c>
      <c r="G72" s="660">
        <f>G$6*'(建設)投入係数表'!G72</f>
        <v>0</v>
      </c>
      <c r="H72" s="660">
        <f>H$6*'(建設)投入係数表'!H72</f>
        <v>0</v>
      </c>
      <c r="I72" s="660">
        <f>I$6*'(建設)投入係数表'!I72</f>
        <v>0</v>
      </c>
      <c r="J72" s="660">
        <f>J$6*'(建設)投入係数表'!J72</f>
        <v>0</v>
      </c>
      <c r="K72" s="660">
        <f>K$6*'(建設)投入係数表'!K72</f>
        <v>0</v>
      </c>
      <c r="L72" s="660">
        <f>L$6*'(建設)投入係数表'!L72</f>
        <v>0</v>
      </c>
      <c r="M72" s="660">
        <f>M$6*'(建設)投入係数表'!M72</f>
        <v>0</v>
      </c>
      <c r="N72" s="660">
        <f>N$6*'(建設)投入係数表'!N72</f>
        <v>0</v>
      </c>
      <c r="O72" s="660">
        <f>O$6*'(建設)投入係数表'!O72</f>
        <v>0</v>
      </c>
      <c r="P72" s="660">
        <f>P$6*'(建設)投入係数表'!P72</f>
        <v>0</v>
      </c>
      <c r="Q72" s="660">
        <f>Q$6*'(建設)投入係数表'!Q72</f>
        <v>0</v>
      </c>
      <c r="R72" s="660">
        <f>R$6*'(建設)投入係数表'!R72</f>
        <v>0</v>
      </c>
      <c r="S72" s="660">
        <f>S$6*'(建設)投入係数表'!S72</f>
        <v>77.749306014531868</v>
      </c>
      <c r="T72" s="660">
        <f>T$6*'(建設)投入係数表'!T72</f>
        <v>0</v>
      </c>
      <c r="U72" s="660">
        <f>U$6*'(建設)投入係数表'!U72</f>
        <v>0</v>
      </c>
      <c r="V72" s="660">
        <f>V$6*'(建設)投入係数表'!V72</f>
        <v>0</v>
      </c>
      <c r="W72" s="660">
        <f>W$6*'(建設)投入係数表'!W72</f>
        <v>76.893935812377549</v>
      </c>
      <c r="X72" s="660">
        <f>X$6*'(建設)投入係数表'!X72</f>
        <v>38.857966575070947</v>
      </c>
      <c r="Y72" s="660">
        <f>Y$6*'(建設)投入係数表'!Y72</f>
        <v>24.267816633448088</v>
      </c>
      <c r="Z72" s="660">
        <f>Z$6*'(建設)投入係数表'!Z72</f>
        <v>10.131098133428338</v>
      </c>
      <c r="AA72" s="660">
        <f>AA$6*'(建設)投入係数表'!AA72</f>
        <v>1.4893044299991409</v>
      </c>
      <c r="AB72" s="660">
        <f>AB$6*'(建設)投入係数表'!AB72</f>
        <v>0</v>
      </c>
      <c r="AC72" s="660">
        <f>AC$6*'(建設)投入係数表'!AC72</f>
        <v>0</v>
      </c>
      <c r="AD72" s="660">
        <f>AD$6*'(建設)投入係数表'!AD72</f>
        <v>0</v>
      </c>
      <c r="AE72" s="660">
        <f>AE$6*'(建設)投入係数表'!AE72</f>
        <v>0</v>
      </c>
      <c r="AF72" s="660">
        <f>AF$6*'(建設)投入係数表'!AF72</f>
        <v>0</v>
      </c>
      <c r="AG72" s="660">
        <f>AG$6*'(建設)投入係数表'!AG72</f>
        <v>330.07339744561949</v>
      </c>
      <c r="AH72" s="660">
        <f>AH$6*'(建設)投入係数表'!AH72</f>
        <v>74.073247681540892</v>
      </c>
      <c r="AI72" s="660">
        <f>AI$6*'(建設)投入係数表'!AI72</f>
        <v>0</v>
      </c>
      <c r="AJ72" s="660">
        <f>AJ$6*'(建設)投入係数表'!AJ72</f>
        <v>0</v>
      </c>
      <c r="AK72" s="660">
        <f>AK$6*'(建設)投入係数表'!AK72</f>
        <v>0</v>
      </c>
      <c r="AL72" s="660">
        <f>AL$6*'(建設)投入係数表'!AL72</f>
        <v>0</v>
      </c>
      <c r="AM72" s="660">
        <f>AM$6*'(建設)投入係数表'!AM72</f>
        <v>0</v>
      </c>
      <c r="AN72" s="660">
        <f>AN$6*'(建設)投入係数表'!AN72</f>
        <v>0</v>
      </c>
      <c r="AO72" s="660">
        <f>AO$6*'(建設)投入係数表'!AO72</f>
        <v>0</v>
      </c>
      <c r="AP72" s="660">
        <f>AP$6*'(建設)投入係数表'!AP72</f>
        <v>0</v>
      </c>
      <c r="AQ72" s="660">
        <f>AQ$6*'(建設)投入係数表'!AQ72</f>
        <v>0</v>
      </c>
      <c r="AR72" s="660">
        <f>AR$6*'(建設)投入係数表'!AR72</f>
        <v>0</v>
      </c>
      <c r="AS72" s="660">
        <f>AS$6*'(建設)投入係数表'!AS72</f>
        <v>0</v>
      </c>
      <c r="AT72" s="660">
        <f>AT$6*'(建設)投入係数表'!AT72</f>
        <v>0</v>
      </c>
      <c r="AU72" s="660">
        <f>AU$6*'(建設)投入係数表'!AU72</f>
        <v>0</v>
      </c>
      <c r="AV72" s="660">
        <f>AV$6*'(建設)投入係数表'!AV72</f>
        <v>0</v>
      </c>
      <c r="AW72" s="660">
        <f>AW$6*'(建設)投入係数表'!AW72</f>
        <v>0</v>
      </c>
      <c r="AX72" s="660">
        <f>AX$6*'(建設)投入係数表'!AX72</f>
        <v>0</v>
      </c>
      <c r="AY72" s="660">
        <f>AY$6*'(建設)投入係数表'!AY72</f>
        <v>0</v>
      </c>
      <c r="AZ72" s="660">
        <f>AZ$6*'(建設)投入係数表'!AZ72</f>
        <v>0</v>
      </c>
      <c r="BA72" s="660">
        <f>BA$6*'(建設)投入係数表'!BA72</f>
        <v>0</v>
      </c>
      <c r="BB72" s="660">
        <f>BB$6*'(建設)投入係数表'!BB72</f>
        <v>0</v>
      </c>
      <c r="BC72" s="660">
        <f>BC$6*'(建設)投入係数表'!BC72</f>
        <v>72.77389410353797</v>
      </c>
      <c r="BD72" s="660">
        <f>BD$6*'(建設)投入係数表'!BD72</f>
        <v>0</v>
      </c>
      <c r="BE72" s="660">
        <f>BE$6*'(建設)投入係数表'!BE72</f>
        <v>0</v>
      </c>
      <c r="BF72" s="660">
        <f>BF$6*'(建設)投入係数表'!BF72</f>
        <v>0</v>
      </c>
      <c r="BG72" s="660">
        <f>BG$6*'(建設)投入係数表'!BG72</f>
        <v>0</v>
      </c>
      <c r="BH72" s="660">
        <f>BH$6*'(建設)投入係数表'!BH72</f>
        <v>0</v>
      </c>
      <c r="BI72" s="660">
        <f>BI$6*'(建設)投入係数表'!BI72</f>
        <v>0</v>
      </c>
      <c r="BJ72" s="660">
        <f>BJ$6*'(建設)投入係数表'!BJ72</f>
        <v>0</v>
      </c>
      <c r="BK72" s="660">
        <f>BK$6*'(建設)投入係数表'!BK72</f>
        <v>26.602269226132268</v>
      </c>
      <c r="BL72" s="660">
        <f>BL$6*'(建設)投入係数表'!BL72</f>
        <v>0</v>
      </c>
      <c r="BM72" s="660">
        <f>BM$6*'(建設)投入係数表'!BM72</f>
        <v>0.29189886510892749</v>
      </c>
      <c r="BN72" s="660">
        <f>BN$6*'(建設)投入係数表'!BN72</f>
        <v>0</v>
      </c>
      <c r="BO72" s="660">
        <f>BO$6*'(建設)投入係数表'!BO72</f>
        <v>0</v>
      </c>
      <c r="BP72" s="660">
        <f>BP$6*'(建設)投入係数表'!BP72</f>
        <v>319.01878018369621</v>
      </c>
      <c r="BQ72" s="660">
        <f>BQ$6*'(建設)投入係数表'!BQ72</f>
        <v>0</v>
      </c>
      <c r="BR72" s="660">
        <f>BR$6*'(建設)投入係数表'!BR72</f>
        <v>32.464810377345579</v>
      </c>
      <c r="BS72" s="660">
        <f>BS$6*'(建設)投入係数表'!BS72</f>
        <v>31.425980433596422</v>
      </c>
      <c r="BT72" s="660">
        <f>BT$6*'(建設)投入係数表'!BT72</f>
        <v>95.731851357880956</v>
      </c>
      <c r="BU72" s="660">
        <f>BU$6*'(建設)投入係数表'!BU72</f>
        <v>10.220126056818257</v>
      </c>
      <c r="BV72" s="661">
        <f>BV$6*'(建設)投入係数表'!BV72</f>
        <v>131.19908755503846</v>
      </c>
      <c r="BW72" s="662">
        <f t="shared" si="2"/>
        <v>402.6822096438674</v>
      </c>
      <c r="BX72" s="663">
        <f t="shared" si="3"/>
        <v>1.6107288385754696E-3</v>
      </c>
    </row>
    <row r="73" spans="1:76" ht="16" customHeight="1" x14ac:dyDescent="0.3">
      <c r="A73" s="504">
        <v>67</v>
      </c>
      <c r="B73" s="657">
        <v>462</v>
      </c>
      <c r="C73" s="658" t="s">
        <v>230</v>
      </c>
      <c r="D73" s="659">
        <f>D$6*'(建設)投入係数表'!D73</f>
        <v>155.79597360437484</v>
      </c>
      <c r="E73" s="660">
        <f>E$6*'(建設)投入係数表'!E73</f>
        <v>68.222129983475</v>
      </c>
      <c r="F73" s="660">
        <f>F$6*'(建設)投入係数表'!F73</f>
        <v>0</v>
      </c>
      <c r="G73" s="660">
        <f>G$6*'(建設)投入係数表'!G73</f>
        <v>0</v>
      </c>
      <c r="H73" s="660">
        <f>H$6*'(建設)投入係数表'!H73</f>
        <v>0</v>
      </c>
      <c r="I73" s="660">
        <f>I$6*'(建設)投入係数表'!I73</f>
        <v>0</v>
      </c>
      <c r="J73" s="660">
        <f>J$6*'(建設)投入係数表'!J73</f>
        <v>0</v>
      </c>
      <c r="K73" s="660">
        <f>K$6*'(建設)投入係数表'!K73</f>
        <v>0</v>
      </c>
      <c r="L73" s="660">
        <f>L$6*'(建設)投入係数表'!L73</f>
        <v>0</v>
      </c>
      <c r="M73" s="660">
        <f>M$6*'(建設)投入係数表'!M73</f>
        <v>0</v>
      </c>
      <c r="N73" s="660">
        <f>N$6*'(建設)投入係数表'!N73</f>
        <v>0</v>
      </c>
      <c r="O73" s="660">
        <f>O$6*'(建設)投入係数表'!O73</f>
        <v>0</v>
      </c>
      <c r="P73" s="660">
        <f>P$6*'(建設)投入係数表'!P73</f>
        <v>0</v>
      </c>
      <c r="Q73" s="660">
        <f>Q$6*'(建設)投入係数表'!Q73</f>
        <v>0</v>
      </c>
      <c r="R73" s="660">
        <f>R$6*'(建設)投入係数表'!R73</f>
        <v>0</v>
      </c>
      <c r="S73" s="660">
        <f>S$6*'(建設)投入係数表'!S73</f>
        <v>61.140625039455536</v>
      </c>
      <c r="T73" s="660">
        <f>T$6*'(建設)投入係数表'!T73</f>
        <v>0</v>
      </c>
      <c r="U73" s="660">
        <f>U$6*'(建設)投入係数表'!U73</f>
        <v>0</v>
      </c>
      <c r="V73" s="660">
        <f>V$6*'(建設)投入係数表'!V73</f>
        <v>0</v>
      </c>
      <c r="W73" s="660">
        <f>W$6*'(建設)投入係数表'!W73</f>
        <v>62.176256195830504</v>
      </c>
      <c r="X73" s="660">
        <f>X$6*'(建設)投入係数表'!X73</f>
        <v>31.572097842245149</v>
      </c>
      <c r="Y73" s="660">
        <f>Y$6*'(建設)投入係数表'!Y73</f>
        <v>23.627082200881805</v>
      </c>
      <c r="Z73" s="660">
        <f>Z$6*'(建設)投入係数表'!Z73</f>
        <v>6.523813191980369</v>
      </c>
      <c r="AA73" s="660">
        <f>AA$6*'(建設)投入係数表'!AA73</f>
        <v>1.2058073938317917</v>
      </c>
      <c r="AB73" s="660">
        <f>AB$6*'(建設)投入係数表'!AB73</f>
        <v>0</v>
      </c>
      <c r="AC73" s="660">
        <f>AC$6*'(建設)投入係数表'!AC73</f>
        <v>0</v>
      </c>
      <c r="AD73" s="660">
        <f>AD$6*'(建設)投入係数表'!AD73</f>
        <v>0</v>
      </c>
      <c r="AE73" s="660">
        <f>AE$6*'(建設)投入係数表'!AE73</f>
        <v>0</v>
      </c>
      <c r="AF73" s="660">
        <f>AF$6*'(建設)投入係数表'!AF73</f>
        <v>0</v>
      </c>
      <c r="AG73" s="660">
        <f>AG$6*'(建設)投入係数表'!AG73</f>
        <v>67.129819519523181</v>
      </c>
      <c r="AH73" s="660">
        <f>AH$6*'(建設)投入係数表'!AH73</f>
        <v>19.046568044897004</v>
      </c>
      <c r="AI73" s="660">
        <f>AI$6*'(建設)投入係数表'!AI73</f>
        <v>0</v>
      </c>
      <c r="AJ73" s="660">
        <f>AJ$6*'(建設)投入係数表'!AJ73</f>
        <v>0</v>
      </c>
      <c r="AK73" s="660">
        <f>AK$6*'(建設)投入係数表'!AK73</f>
        <v>0</v>
      </c>
      <c r="AL73" s="660">
        <f>AL$6*'(建設)投入係数表'!AL73</f>
        <v>0</v>
      </c>
      <c r="AM73" s="660">
        <f>AM$6*'(建設)投入係数表'!AM73</f>
        <v>0</v>
      </c>
      <c r="AN73" s="660">
        <f>AN$6*'(建設)投入係数表'!AN73</f>
        <v>0</v>
      </c>
      <c r="AO73" s="660">
        <f>AO$6*'(建設)投入係数表'!AO73</f>
        <v>0</v>
      </c>
      <c r="AP73" s="660">
        <f>AP$6*'(建設)投入係数表'!AP73</f>
        <v>0</v>
      </c>
      <c r="AQ73" s="660">
        <f>AQ$6*'(建設)投入係数表'!AQ73</f>
        <v>0</v>
      </c>
      <c r="AR73" s="660">
        <f>AR$6*'(建設)投入係数表'!AR73</f>
        <v>0</v>
      </c>
      <c r="AS73" s="660">
        <f>AS$6*'(建設)投入係数表'!AS73</f>
        <v>0</v>
      </c>
      <c r="AT73" s="660">
        <f>AT$6*'(建設)投入係数表'!AT73</f>
        <v>0</v>
      </c>
      <c r="AU73" s="660">
        <f>AU$6*'(建設)投入係数表'!AU73</f>
        <v>0</v>
      </c>
      <c r="AV73" s="660">
        <f>AV$6*'(建設)投入係数表'!AV73</f>
        <v>0</v>
      </c>
      <c r="AW73" s="660">
        <f>AW$6*'(建設)投入係数表'!AW73</f>
        <v>0</v>
      </c>
      <c r="AX73" s="660">
        <f>AX$6*'(建設)投入係数表'!AX73</f>
        <v>0</v>
      </c>
      <c r="AY73" s="660">
        <f>AY$6*'(建設)投入係数表'!AY73</f>
        <v>0</v>
      </c>
      <c r="AZ73" s="660">
        <f>AZ$6*'(建設)投入係数表'!AZ73</f>
        <v>0</v>
      </c>
      <c r="BA73" s="660">
        <f>BA$6*'(建設)投入係数表'!BA73</f>
        <v>0</v>
      </c>
      <c r="BB73" s="660">
        <f>BB$6*'(建設)投入係数表'!BB73</f>
        <v>0</v>
      </c>
      <c r="BC73" s="660">
        <f>BC$6*'(建設)投入係数表'!BC73</f>
        <v>17.865215118911181</v>
      </c>
      <c r="BD73" s="660">
        <f>BD$6*'(建設)投入係数表'!BD73</f>
        <v>0</v>
      </c>
      <c r="BE73" s="660">
        <f>BE$6*'(建設)投入係数表'!BE73</f>
        <v>0</v>
      </c>
      <c r="BF73" s="660">
        <f>BF$6*'(建設)投入係数表'!BF73</f>
        <v>0</v>
      </c>
      <c r="BG73" s="660">
        <f>BG$6*'(建設)投入係数表'!BG73</f>
        <v>0</v>
      </c>
      <c r="BH73" s="660">
        <f>BH$6*'(建設)投入係数表'!BH73</f>
        <v>0</v>
      </c>
      <c r="BI73" s="660">
        <f>BI$6*'(建設)投入係数表'!BI73</f>
        <v>0</v>
      </c>
      <c r="BJ73" s="660">
        <f>BJ$6*'(建設)投入係数表'!BJ73</f>
        <v>0</v>
      </c>
      <c r="BK73" s="660">
        <f>BK$6*'(建設)投入係数表'!BK73</f>
        <v>17.101458788227887</v>
      </c>
      <c r="BL73" s="660">
        <f>BL$6*'(建設)投入係数表'!BL73</f>
        <v>0</v>
      </c>
      <c r="BM73" s="660">
        <f>BM$6*'(建設)投入係数表'!BM73</f>
        <v>0.20154921638473561</v>
      </c>
      <c r="BN73" s="660">
        <f>BN$6*'(建設)投入係数表'!BN73</f>
        <v>0</v>
      </c>
      <c r="BO73" s="660">
        <f>BO$6*'(建設)投入係数表'!BO73</f>
        <v>0</v>
      </c>
      <c r="BP73" s="660">
        <f>BP$6*'(建設)投入係数表'!BP73</f>
        <v>52.942465658372868</v>
      </c>
      <c r="BQ73" s="660">
        <f>BQ$6*'(建設)投入係数表'!BQ73</f>
        <v>0</v>
      </c>
      <c r="BR73" s="660">
        <f>BR$6*'(建設)投入係数表'!BR73</f>
        <v>4.2909492726060794</v>
      </c>
      <c r="BS73" s="660">
        <f>BS$6*'(建設)投入係数表'!BS73</f>
        <v>40.997121141091753</v>
      </c>
      <c r="BT73" s="660">
        <f>BT$6*'(建設)投入係数表'!BT73</f>
        <v>8.3011525952466396</v>
      </c>
      <c r="BU73" s="660">
        <f>BU$6*'(建設)投入係数表'!BU73</f>
        <v>0.77071926537476088</v>
      </c>
      <c r="BV73" s="661">
        <f>BV$6*'(建設)投入係数表'!BV73</f>
        <v>12.084662771068315</v>
      </c>
      <c r="BW73" s="662">
        <f t="shared" si="2"/>
        <v>146.6764136789393</v>
      </c>
      <c r="BX73" s="663">
        <f t="shared" si="3"/>
        <v>5.8670565471575717E-4</v>
      </c>
    </row>
    <row r="74" spans="1:76" ht="16" customHeight="1" x14ac:dyDescent="0.3">
      <c r="A74" s="504">
        <v>68</v>
      </c>
      <c r="B74" s="657">
        <v>471</v>
      </c>
      <c r="C74" s="658" t="s">
        <v>231</v>
      </c>
      <c r="D74" s="659">
        <f>D$6*'(建設)投入係数表'!D74</f>
        <v>215.10580770579037</v>
      </c>
      <c r="E74" s="660">
        <f>E$6*'(建設)投入係数表'!E74</f>
        <v>73.324793398417199</v>
      </c>
      <c r="F74" s="660">
        <f>F$6*'(建設)投入係数表'!F74</f>
        <v>0</v>
      </c>
      <c r="G74" s="660">
        <f>G$6*'(建設)投入係数表'!G74</f>
        <v>0</v>
      </c>
      <c r="H74" s="660">
        <f>H$6*'(建設)投入係数表'!H74</f>
        <v>0</v>
      </c>
      <c r="I74" s="660">
        <f>I$6*'(建設)投入係数表'!I74</f>
        <v>0</v>
      </c>
      <c r="J74" s="660">
        <f>J$6*'(建設)投入係数表'!J74</f>
        <v>0</v>
      </c>
      <c r="K74" s="660">
        <f>K$6*'(建設)投入係数表'!K74</f>
        <v>0</v>
      </c>
      <c r="L74" s="660">
        <f>L$6*'(建設)投入係数表'!L74</f>
        <v>0</v>
      </c>
      <c r="M74" s="660">
        <f>M$6*'(建設)投入係数表'!M74</f>
        <v>0</v>
      </c>
      <c r="N74" s="660">
        <f>N$6*'(建設)投入係数表'!N74</f>
        <v>0</v>
      </c>
      <c r="O74" s="660">
        <f>O$6*'(建設)投入係数表'!O74</f>
        <v>0</v>
      </c>
      <c r="P74" s="660">
        <f>P$6*'(建設)投入係数表'!P74</f>
        <v>0</v>
      </c>
      <c r="Q74" s="660">
        <f>Q$6*'(建設)投入係数表'!Q74</f>
        <v>0</v>
      </c>
      <c r="R74" s="660">
        <f>R$6*'(建設)投入係数表'!R74</f>
        <v>0</v>
      </c>
      <c r="S74" s="660">
        <f>S$6*'(建設)投入係数表'!S74</f>
        <v>65.544739419371368</v>
      </c>
      <c r="T74" s="660">
        <f>T$6*'(建設)投入係数表'!T74</f>
        <v>0</v>
      </c>
      <c r="U74" s="660">
        <f>U$6*'(建設)投入係数表'!U74</f>
        <v>0</v>
      </c>
      <c r="V74" s="660">
        <f>V$6*'(建設)投入係数表'!V74</f>
        <v>0</v>
      </c>
      <c r="W74" s="660">
        <f>W$6*'(建設)投入係数表'!W74</f>
        <v>60.380224067885308</v>
      </c>
      <c r="X74" s="660">
        <f>X$6*'(建設)投入係数表'!X74</f>
        <v>30.35778638677418</v>
      </c>
      <c r="Y74" s="660">
        <f>Y$6*'(建設)投入係数表'!Y74</f>
        <v>20.022951017696442</v>
      </c>
      <c r="Z74" s="660">
        <f>Z$6*'(建設)投入係数表'!Z74</f>
        <v>7.5062227079491786</v>
      </c>
      <c r="AA74" s="660">
        <f>AA$6*'(建設)投入係数表'!AA74</f>
        <v>1.1717877494917099</v>
      </c>
      <c r="AB74" s="660">
        <f>AB$6*'(建設)投入係数表'!AB74</f>
        <v>0</v>
      </c>
      <c r="AC74" s="660">
        <f>AC$6*'(建設)投入係数表'!AC74</f>
        <v>0</v>
      </c>
      <c r="AD74" s="660">
        <f>AD$6*'(建設)投入係数表'!AD74</f>
        <v>0</v>
      </c>
      <c r="AE74" s="660">
        <f>AE$6*'(建設)投入係数表'!AE74</f>
        <v>0</v>
      </c>
      <c r="AF74" s="660">
        <f>AF$6*'(建設)投入係数表'!AF74</f>
        <v>0</v>
      </c>
      <c r="AG74" s="660">
        <f>AG$6*'(建設)投入係数表'!AG74</f>
        <v>125.63776816622403</v>
      </c>
      <c r="AH74" s="660">
        <f>AH$6*'(建設)投入係数表'!AH74</f>
        <v>33.294809625478671</v>
      </c>
      <c r="AI74" s="660">
        <f>AI$6*'(建設)投入係数表'!AI74</f>
        <v>0</v>
      </c>
      <c r="AJ74" s="660">
        <f>AJ$6*'(建設)投入係数表'!AJ74</f>
        <v>0</v>
      </c>
      <c r="AK74" s="660">
        <f>AK$6*'(建設)投入係数表'!AK74</f>
        <v>0</v>
      </c>
      <c r="AL74" s="660">
        <f>AL$6*'(建設)投入係数表'!AL74</f>
        <v>0</v>
      </c>
      <c r="AM74" s="660">
        <f>AM$6*'(建設)投入係数表'!AM74</f>
        <v>0</v>
      </c>
      <c r="AN74" s="660">
        <f>AN$6*'(建設)投入係数表'!AN74</f>
        <v>0</v>
      </c>
      <c r="AO74" s="660">
        <f>AO$6*'(建設)投入係数表'!AO74</f>
        <v>0</v>
      </c>
      <c r="AP74" s="660">
        <f>AP$6*'(建設)投入係数表'!AP74</f>
        <v>0</v>
      </c>
      <c r="AQ74" s="660">
        <f>AQ$6*'(建設)投入係数表'!AQ74</f>
        <v>0</v>
      </c>
      <c r="AR74" s="660">
        <f>AR$6*'(建設)投入係数表'!AR74</f>
        <v>0</v>
      </c>
      <c r="AS74" s="660">
        <f>AS$6*'(建設)投入係数表'!AS74</f>
        <v>0</v>
      </c>
      <c r="AT74" s="660">
        <f>AT$6*'(建設)投入係数表'!AT74</f>
        <v>0</v>
      </c>
      <c r="AU74" s="660">
        <f>AU$6*'(建設)投入係数表'!AU74</f>
        <v>0</v>
      </c>
      <c r="AV74" s="660">
        <f>AV$6*'(建設)投入係数表'!AV74</f>
        <v>0</v>
      </c>
      <c r="AW74" s="660">
        <f>AW$6*'(建設)投入係数表'!AW74</f>
        <v>0</v>
      </c>
      <c r="AX74" s="660">
        <f>AX$6*'(建設)投入係数表'!AX74</f>
        <v>0</v>
      </c>
      <c r="AY74" s="660">
        <f>AY$6*'(建設)投入係数表'!AY74</f>
        <v>0</v>
      </c>
      <c r="AZ74" s="660">
        <f>AZ$6*'(建設)投入係数表'!AZ74</f>
        <v>0</v>
      </c>
      <c r="BA74" s="660">
        <f>BA$6*'(建設)投入係数表'!BA74</f>
        <v>0</v>
      </c>
      <c r="BB74" s="660">
        <f>BB$6*'(建設)投入係数表'!BB74</f>
        <v>0</v>
      </c>
      <c r="BC74" s="660">
        <f>BC$6*'(建設)投入係数表'!BC74</f>
        <v>47.33287284066089</v>
      </c>
      <c r="BD74" s="660">
        <f>BD$6*'(建設)投入係数表'!BD74</f>
        <v>0</v>
      </c>
      <c r="BE74" s="660">
        <f>BE$6*'(建設)投入係数表'!BE74</f>
        <v>0</v>
      </c>
      <c r="BF74" s="660">
        <f>BF$6*'(建設)投入係数表'!BF74</f>
        <v>0</v>
      </c>
      <c r="BG74" s="660">
        <f>BG$6*'(建設)投入係数表'!BG74</f>
        <v>0</v>
      </c>
      <c r="BH74" s="660">
        <f>BH$6*'(建設)投入係数表'!BH74</f>
        <v>0</v>
      </c>
      <c r="BI74" s="660">
        <f>BI$6*'(建設)投入係数表'!BI74</f>
        <v>0</v>
      </c>
      <c r="BJ74" s="660">
        <f>BJ$6*'(建設)投入係数表'!BJ74</f>
        <v>0</v>
      </c>
      <c r="BK74" s="660">
        <f>BK$6*'(建設)投入係数表'!BK74</f>
        <v>22.485251369707036</v>
      </c>
      <c r="BL74" s="660">
        <f>BL$6*'(建設)投入係数表'!BL74</f>
        <v>0</v>
      </c>
      <c r="BM74" s="660">
        <f>BM$6*'(建設)投入係数表'!BM74</f>
        <v>0.24324905425743956</v>
      </c>
      <c r="BN74" s="660">
        <f>BN$6*'(建設)投入係数表'!BN74</f>
        <v>0</v>
      </c>
      <c r="BO74" s="660">
        <f>BO$6*'(建設)投入係数表'!BO74</f>
        <v>0</v>
      </c>
      <c r="BP74" s="660">
        <f>BP$6*'(建設)投入係数表'!BP74</f>
        <v>106.13792876327442</v>
      </c>
      <c r="BQ74" s="660">
        <f>BQ$6*'(建設)投入係数表'!BQ74</f>
        <v>0</v>
      </c>
      <c r="BR74" s="660">
        <f>BR$6*'(建設)投入係数表'!BR74</f>
        <v>6.5405731630985864</v>
      </c>
      <c r="BS74" s="660">
        <f>BS$6*'(建設)投入係数表'!BS74</f>
        <v>9.2182875938549511</v>
      </c>
      <c r="BT74" s="660">
        <f>BT$6*'(建設)投入係数表'!BT74</f>
        <v>39.174547961695069</v>
      </c>
      <c r="BU74" s="660">
        <f>BU$6*'(建設)投入係数表'!BU74</f>
        <v>3.3095591983739729</v>
      </c>
      <c r="BV74" s="661">
        <f>BV$6*'(建設)投入係数表'!BV74</f>
        <v>39.127407285752383</v>
      </c>
      <c r="BW74" s="662">
        <f t="shared" si="2"/>
        <v>179.15762348865093</v>
      </c>
      <c r="BX74" s="663">
        <f t="shared" si="3"/>
        <v>7.1663049395460368E-4</v>
      </c>
    </row>
    <row r="75" spans="1:76" ht="16" customHeight="1" x14ac:dyDescent="0.3">
      <c r="A75" s="504">
        <v>69</v>
      </c>
      <c r="B75" s="657">
        <v>481</v>
      </c>
      <c r="C75" s="658" t="s">
        <v>232</v>
      </c>
      <c r="D75" s="659">
        <f>D$6*'(建設)投入係数表'!D75</f>
        <v>645.76575685436217</v>
      </c>
      <c r="E75" s="660">
        <f>E$6*'(建設)投入係数表'!E75</f>
        <v>84.329910732211061</v>
      </c>
      <c r="F75" s="660">
        <f>F$6*'(建設)投入係数表'!F75</f>
        <v>0</v>
      </c>
      <c r="G75" s="660">
        <f>G$6*'(建設)投入係数表'!G75</f>
        <v>0</v>
      </c>
      <c r="H75" s="660">
        <f>H$6*'(建設)投入係数表'!H75</f>
        <v>0</v>
      </c>
      <c r="I75" s="660">
        <f>I$6*'(建設)投入係数表'!I75</f>
        <v>0</v>
      </c>
      <c r="J75" s="660">
        <f>J$6*'(建設)投入係数表'!J75</f>
        <v>0</v>
      </c>
      <c r="K75" s="660">
        <f>K$6*'(建設)投入係数表'!K75</f>
        <v>0</v>
      </c>
      <c r="L75" s="660">
        <f>L$6*'(建設)投入係数表'!L75</f>
        <v>0</v>
      </c>
      <c r="M75" s="660">
        <f>M$6*'(建設)投入係数表'!M75</f>
        <v>0</v>
      </c>
      <c r="N75" s="660">
        <f>N$6*'(建設)投入係数表'!N75</f>
        <v>0</v>
      </c>
      <c r="O75" s="660">
        <f>O$6*'(建設)投入係数表'!O75</f>
        <v>0</v>
      </c>
      <c r="P75" s="660">
        <f>P$6*'(建設)投入係数表'!P75</f>
        <v>0</v>
      </c>
      <c r="Q75" s="660">
        <f>Q$6*'(建設)投入係数表'!Q75</f>
        <v>0</v>
      </c>
      <c r="R75" s="660">
        <f>R$6*'(建設)投入係数表'!R75</f>
        <v>0</v>
      </c>
      <c r="S75" s="660">
        <f>S$6*'(建設)投入係数表'!S75</f>
        <v>78.200842258535118</v>
      </c>
      <c r="T75" s="660">
        <f>T$6*'(建設)投入係数表'!T75</f>
        <v>0</v>
      </c>
      <c r="U75" s="660">
        <f>U$6*'(建設)投入係数表'!U75</f>
        <v>0</v>
      </c>
      <c r="V75" s="660">
        <f>V$6*'(建設)投入係数表'!V75</f>
        <v>0</v>
      </c>
      <c r="W75" s="660">
        <f>W$6*'(建設)投入係数表'!W75</f>
        <v>78.571164258707697</v>
      </c>
      <c r="X75" s="660">
        <f>X$6*'(建設)投入係数表'!X75</f>
        <v>36.834114149286002</v>
      </c>
      <c r="Y75" s="660">
        <f>Y$6*'(建設)投入係数表'!Y75</f>
        <v>18.341023132209941</v>
      </c>
      <c r="Z75" s="660">
        <f>Z$6*'(建設)投入係数表'!Z75</f>
        <v>14.812893482967194</v>
      </c>
      <c r="AA75" s="660">
        <f>AA$6*'(建設)投入係数表'!AA75</f>
        <v>1.2776266429941867</v>
      </c>
      <c r="AB75" s="660">
        <f>AB$6*'(建設)投入係数表'!AB75</f>
        <v>0</v>
      </c>
      <c r="AC75" s="660">
        <f>AC$6*'(建設)投入係数表'!AC75</f>
        <v>0</v>
      </c>
      <c r="AD75" s="660">
        <f>AD$6*'(建設)投入係数表'!AD75</f>
        <v>0</v>
      </c>
      <c r="AE75" s="660">
        <f>AE$6*'(建設)投入係数表'!AE75</f>
        <v>0</v>
      </c>
      <c r="AF75" s="660">
        <f>AF$6*'(建設)投入係数表'!AF75</f>
        <v>0</v>
      </c>
      <c r="AG75" s="660">
        <f>AG$6*'(建設)投入係数表'!AG75</f>
        <v>875.85459776311814</v>
      </c>
      <c r="AH75" s="660">
        <f>AH$6*'(建設)投入係数表'!AH75</f>
        <v>252.46240617292216</v>
      </c>
      <c r="AI75" s="660">
        <f>AI$6*'(建設)投入係数表'!AI75</f>
        <v>0</v>
      </c>
      <c r="AJ75" s="660">
        <f>AJ$6*'(建設)投入係数表'!AJ75</f>
        <v>0</v>
      </c>
      <c r="AK75" s="660">
        <f>AK$6*'(建設)投入係数表'!AK75</f>
        <v>0</v>
      </c>
      <c r="AL75" s="660">
        <f>AL$6*'(建設)投入係数表'!AL75</f>
        <v>0</v>
      </c>
      <c r="AM75" s="660">
        <f>AM$6*'(建設)投入係数表'!AM75</f>
        <v>0</v>
      </c>
      <c r="AN75" s="660">
        <f>AN$6*'(建設)投入係数表'!AN75</f>
        <v>0</v>
      </c>
      <c r="AO75" s="660">
        <f>AO$6*'(建設)投入係数表'!AO75</f>
        <v>0</v>
      </c>
      <c r="AP75" s="660">
        <f>AP$6*'(建設)投入係数表'!AP75</f>
        <v>0</v>
      </c>
      <c r="AQ75" s="660">
        <f>AQ$6*'(建設)投入係数表'!AQ75</f>
        <v>0</v>
      </c>
      <c r="AR75" s="660">
        <f>AR$6*'(建設)投入係数表'!AR75</f>
        <v>0</v>
      </c>
      <c r="AS75" s="660">
        <f>AS$6*'(建設)投入係数表'!AS75</f>
        <v>0</v>
      </c>
      <c r="AT75" s="660">
        <f>AT$6*'(建設)投入係数表'!AT75</f>
        <v>0</v>
      </c>
      <c r="AU75" s="660">
        <f>AU$6*'(建設)投入係数表'!AU75</f>
        <v>0</v>
      </c>
      <c r="AV75" s="660">
        <f>AV$6*'(建設)投入係数表'!AV75</f>
        <v>0</v>
      </c>
      <c r="AW75" s="660">
        <f>AW$6*'(建設)投入係数表'!AW75</f>
        <v>0</v>
      </c>
      <c r="AX75" s="660">
        <f>AX$6*'(建設)投入係数表'!AX75</f>
        <v>0</v>
      </c>
      <c r="AY75" s="660">
        <f>AY$6*'(建設)投入係数表'!AY75</f>
        <v>0</v>
      </c>
      <c r="AZ75" s="660">
        <f>AZ$6*'(建設)投入係数表'!AZ75</f>
        <v>0</v>
      </c>
      <c r="BA75" s="660">
        <f>BA$6*'(建設)投入係数表'!BA75</f>
        <v>0</v>
      </c>
      <c r="BB75" s="660">
        <f>BB$6*'(建設)投入係数表'!BB75</f>
        <v>0</v>
      </c>
      <c r="BC75" s="660">
        <f>BC$6*'(建設)投入係数表'!BC75</f>
        <v>232.91625002913642</v>
      </c>
      <c r="BD75" s="660">
        <f>BD$6*'(建設)投入係数表'!BD75</f>
        <v>0</v>
      </c>
      <c r="BE75" s="660">
        <f>BE$6*'(建設)投入係数表'!BE75</f>
        <v>0</v>
      </c>
      <c r="BF75" s="660">
        <f>BF$6*'(建設)投入係数表'!BF75</f>
        <v>0</v>
      </c>
      <c r="BG75" s="660">
        <f>BG$6*'(建設)投入係数表'!BG75</f>
        <v>0</v>
      </c>
      <c r="BH75" s="660">
        <f>BH$6*'(建設)投入係数表'!BH75</f>
        <v>0</v>
      </c>
      <c r="BI75" s="660">
        <f>BI$6*'(建設)投入係数表'!BI75</f>
        <v>0</v>
      </c>
      <c r="BJ75" s="660">
        <f>BJ$6*'(建設)投入係数表'!BJ75</f>
        <v>0</v>
      </c>
      <c r="BK75" s="660">
        <f>BK$6*'(建設)投入係数表'!BK75</f>
        <v>112.42625684853517</v>
      </c>
      <c r="BL75" s="660">
        <f>BL$6*'(建設)投入係数表'!BL75</f>
        <v>0</v>
      </c>
      <c r="BM75" s="660">
        <f>BM$6*'(建設)投入係数表'!BM75</f>
        <v>5.5391284640908385</v>
      </c>
      <c r="BN75" s="660">
        <f>BN$6*'(建設)投入係数表'!BN75</f>
        <v>0</v>
      </c>
      <c r="BO75" s="660">
        <f>BO$6*'(建設)投入係数表'!BO75</f>
        <v>0</v>
      </c>
      <c r="BP75" s="660">
        <f>BP$6*'(建設)投入係数表'!BP75</f>
        <v>678.88014814830638</v>
      </c>
      <c r="BQ75" s="660">
        <f>BQ$6*'(建設)投入係数表'!BQ75</f>
        <v>0</v>
      </c>
      <c r="BR75" s="660">
        <f>BR$6*'(建設)投入係数表'!BR75</f>
        <v>76.493163662698933</v>
      </c>
      <c r="BS75" s="660">
        <f>BS$6*'(建設)投入係数表'!BS75</f>
        <v>93.087062042252981</v>
      </c>
      <c r="BT75" s="660">
        <f>BT$6*'(建設)投入係数表'!BT75</f>
        <v>95.529137008790684</v>
      </c>
      <c r="BU75" s="660">
        <f>BU$6*'(建設)投入係数表'!BU75</f>
        <v>23.121577961242828</v>
      </c>
      <c r="BV75" s="661">
        <f>BV$6*'(建設)投入係数表'!BV75</f>
        <v>349.39551974699202</v>
      </c>
      <c r="BW75" s="662">
        <f t="shared" si="2"/>
        <v>826.85750314206075</v>
      </c>
      <c r="BX75" s="663">
        <f t="shared" si="3"/>
        <v>3.307430012568243E-3</v>
      </c>
    </row>
    <row r="76" spans="1:76" ht="16" customHeight="1" x14ac:dyDescent="0.3">
      <c r="A76" s="504">
        <v>70</v>
      </c>
      <c r="B76" s="657">
        <v>511</v>
      </c>
      <c r="C76" s="658" t="s">
        <v>2</v>
      </c>
      <c r="D76" s="659">
        <f>D$6*'(建設)投入係数表'!D76</f>
        <v>12135.42287058307</v>
      </c>
      <c r="E76" s="660">
        <f>E$6*'(建設)投入係数表'!E76</f>
        <v>5257.7299970021868</v>
      </c>
      <c r="F76" s="660">
        <f>F$6*'(建設)投入係数表'!F76</f>
        <v>0</v>
      </c>
      <c r="G76" s="660">
        <f>G$6*'(建設)投入係数表'!G76</f>
        <v>0</v>
      </c>
      <c r="H76" s="660">
        <f>H$6*'(建設)投入係数表'!H76</f>
        <v>0</v>
      </c>
      <c r="I76" s="660">
        <f>I$6*'(建設)投入係数表'!I76</f>
        <v>0</v>
      </c>
      <c r="J76" s="660">
        <f>J$6*'(建設)投入係数表'!J76</f>
        <v>0</v>
      </c>
      <c r="K76" s="660">
        <f>K$6*'(建設)投入係数表'!K76</f>
        <v>0</v>
      </c>
      <c r="L76" s="660">
        <f>L$6*'(建設)投入係数表'!L76</f>
        <v>0</v>
      </c>
      <c r="M76" s="660">
        <f>M$6*'(建設)投入係数表'!M76</f>
        <v>0</v>
      </c>
      <c r="N76" s="660">
        <f>N$6*'(建設)投入係数表'!N76</f>
        <v>0</v>
      </c>
      <c r="O76" s="660">
        <f>O$6*'(建設)投入係数表'!O76</f>
        <v>0</v>
      </c>
      <c r="P76" s="660">
        <f>P$6*'(建設)投入係数表'!P76</f>
        <v>0</v>
      </c>
      <c r="Q76" s="660">
        <f>Q$6*'(建設)投入係数表'!Q76</f>
        <v>0</v>
      </c>
      <c r="R76" s="660">
        <f>R$6*'(建設)投入係数表'!R76</f>
        <v>0</v>
      </c>
      <c r="S76" s="660">
        <f>S$6*'(建設)投入係数表'!S76</f>
        <v>4538.2402763954033</v>
      </c>
      <c r="T76" s="660">
        <f>T$6*'(建設)投入係数表'!T76</f>
        <v>0</v>
      </c>
      <c r="U76" s="660">
        <f>U$6*'(建設)投入係数表'!U76</f>
        <v>0</v>
      </c>
      <c r="V76" s="660">
        <f>V$6*'(建設)投入係数表'!V76</f>
        <v>0</v>
      </c>
      <c r="W76" s="660">
        <f>W$6*'(建設)投入係数表'!W76</f>
        <v>4434.1307742741683</v>
      </c>
      <c r="X76" s="660">
        <f>X$6*'(建設)投入係数表'!X76</f>
        <v>2290.5961755034009</v>
      </c>
      <c r="Y76" s="660">
        <f>Y$6*'(建設)投入係数表'!Y76</f>
        <v>1466.2406571238751</v>
      </c>
      <c r="Z76" s="660">
        <f>Z$6*'(建設)投入係数表'!Z76</f>
        <v>405.50487786481278</v>
      </c>
      <c r="AA76" s="660">
        <f>AA$6*'(建設)投入係数表'!AA76</f>
        <v>92.144096675352941</v>
      </c>
      <c r="AB76" s="660">
        <f>AB$6*'(建設)投入係数表'!AB76</f>
        <v>0</v>
      </c>
      <c r="AC76" s="660">
        <f>AC$6*'(建設)投入係数表'!AC76</f>
        <v>0</v>
      </c>
      <c r="AD76" s="660">
        <f>AD$6*'(建設)投入係数表'!AD76</f>
        <v>0</v>
      </c>
      <c r="AE76" s="660">
        <f>AE$6*'(建設)投入係数表'!AE76</f>
        <v>0</v>
      </c>
      <c r="AF76" s="660">
        <f>AF$6*'(建設)投入係数表'!AF76</f>
        <v>0</v>
      </c>
      <c r="AG76" s="660">
        <f>AG$6*'(建設)投入係数表'!AG76</f>
        <v>5461.3815248126066</v>
      </c>
      <c r="AH76" s="660">
        <f>AH$6*'(建設)投入係数表'!AH76</f>
        <v>1839.2410877376585</v>
      </c>
      <c r="AI76" s="660">
        <f>AI$6*'(建設)投入係数表'!AI76</f>
        <v>0</v>
      </c>
      <c r="AJ76" s="660">
        <f>AJ$6*'(建設)投入係数表'!AJ76</f>
        <v>0</v>
      </c>
      <c r="AK76" s="660">
        <f>AK$6*'(建設)投入係数表'!AK76</f>
        <v>0</v>
      </c>
      <c r="AL76" s="660">
        <f>AL$6*'(建設)投入係数表'!AL76</f>
        <v>0</v>
      </c>
      <c r="AM76" s="660">
        <f>AM$6*'(建設)投入係数表'!AM76</f>
        <v>0</v>
      </c>
      <c r="AN76" s="660">
        <f>AN$6*'(建設)投入係数表'!AN76</f>
        <v>0</v>
      </c>
      <c r="AO76" s="660">
        <f>AO$6*'(建設)投入係数表'!AO76</f>
        <v>0</v>
      </c>
      <c r="AP76" s="660">
        <f>AP$6*'(建設)投入係数表'!AP76</f>
        <v>0</v>
      </c>
      <c r="AQ76" s="660">
        <f>AQ$6*'(建設)投入係数表'!AQ76</f>
        <v>0</v>
      </c>
      <c r="AR76" s="660">
        <f>AR$6*'(建設)投入係数表'!AR76</f>
        <v>0</v>
      </c>
      <c r="AS76" s="660">
        <f>AS$6*'(建設)投入係数表'!AS76</f>
        <v>0</v>
      </c>
      <c r="AT76" s="660">
        <f>AT$6*'(建設)投入係数表'!AT76</f>
        <v>0</v>
      </c>
      <c r="AU76" s="660">
        <f>AU$6*'(建設)投入係数表'!AU76</f>
        <v>0</v>
      </c>
      <c r="AV76" s="660">
        <f>AV$6*'(建設)投入係数表'!AV76</f>
        <v>0</v>
      </c>
      <c r="AW76" s="660">
        <f>AW$6*'(建設)投入係数表'!AW76</f>
        <v>0</v>
      </c>
      <c r="AX76" s="660">
        <f>AX$6*'(建設)投入係数表'!AX76</f>
        <v>0</v>
      </c>
      <c r="AY76" s="660">
        <f>AY$6*'(建設)投入係数表'!AY76</f>
        <v>0</v>
      </c>
      <c r="AZ76" s="660">
        <f>AZ$6*'(建設)投入係数表'!AZ76</f>
        <v>0</v>
      </c>
      <c r="BA76" s="660">
        <f>BA$6*'(建設)投入係数表'!BA76</f>
        <v>0</v>
      </c>
      <c r="BB76" s="660">
        <f>BB$6*'(建設)投入係数表'!BB76</f>
        <v>0</v>
      </c>
      <c r="BC76" s="660">
        <f>BC$6*'(建設)投入係数表'!BC76</f>
        <v>1852.2527710814104</v>
      </c>
      <c r="BD76" s="660">
        <f>BD$6*'(建設)投入係数表'!BD76</f>
        <v>0</v>
      </c>
      <c r="BE76" s="660">
        <f>BE$6*'(建設)投入係数表'!BE76</f>
        <v>0</v>
      </c>
      <c r="BF76" s="660">
        <f>BF$6*'(建設)投入係数表'!BF76</f>
        <v>0</v>
      </c>
      <c r="BG76" s="660">
        <f>BG$6*'(建設)投入係数表'!BG76</f>
        <v>0</v>
      </c>
      <c r="BH76" s="660">
        <f>BH$6*'(建設)投入係数表'!BH76</f>
        <v>0</v>
      </c>
      <c r="BI76" s="660">
        <f>BI$6*'(建設)投入係数表'!BI76</f>
        <v>0</v>
      </c>
      <c r="BJ76" s="660">
        <f>BJ$6*'(建設)投入係数表'!BJ76</f>
        <v>0</v>
      </c>
      <c r="BK76" s="660">
        <f>BK$6*'(建設)投入係数表'!BK76</f>
        <v>780.01653695194977</v>
      </c>
      <c r="BL76" s="660">
        <f>BL$6*'(建設)投入係数表'!BL76</f>
        <v>0</v>
      </c>
      <c r="BM76" s="660">
        <f>BM$6*'(建設)投入係数表'!BM76</f>
        <v>59.33886929285768</v>
      </c>
      <c r="BN76" s="660">
        <f>BN$6*'(建設)投入係数表'!BN76</f>
        <v>0</v>
      </c>
      <c r="BO76" s="660">
        <f>BO$6*'(建設)投入係数表'!BO76</f>
        <v>0</v>
      </c>
      <c r="BP76" s="660">
        <f>BP$6*'(建設)投入係数表'!BP76</f>
        <v>3438.4992956603796</v>
      </c>
      <c r="BQ76" s="660">
        <f>BQ$6*'(建設)投入係数表'!BQ76</f>
        <v>0</v>
      </c>
      <c r="BR76" s="660">
        <f>BR$6*'(建設)投入係数表'!BR76</f>
        <v>329.29613620328286</v>
      </c>
      <c r="BS76" s="660">
        <f>BS$6*'(建設)投入係数表'!BS76</f>
        <v>376.11936582104346</v>
      </c>
      <c r="BT76" s="660">
        <f>BT$6*'(建設)投入係数表'!BT76</f>
        <v>531.04064459433107</v>
      </c>
      <c r="BU76" s="660">
        <f>BU$6*'(建設)投入係数表'!BU76</f>
        <v>169.43518236528672</v>
      </c>
      <c r="BV76" s="661">
        <f>BV$6*'(建設)投入係数表'!BV76</f>
        <v>2275.5440376779597</v>
      </c>
      <c r="BW76" s="662">
        <f t="shared" si="2"/>
        <v>8775.2765800741508</v>
      </c>
      <c r="BX76" s="663">
        <f t="shared" si="3"/>
        <v>3.5101106320296602E-2</v>
      </c>
    </row>
    <row r="77" spans="1:76" ht="16" customHeight="1" x14ac:dyDescent="0.3">
      <c r="A77" s="504">
        <v>71</v>
      </c>
      <c r="B77" s="657">
        <v>531</v>
      </c>
      <c r="C77" s="658" t="s">
        <v>3</v>
      </c>
      <c r="D77" s="659">
        <f>D$6*'(建設)投入係数表'!D77</f>
        <v>2783.4249475795609</v>
      </c>
      <c r="E77" s="660">
        <f>E$6*'(建設)投入係数表'!E77</f>
        <v>1009.3452134197566</v>
      </c>
      <c r="F77" s="660">
        <f>F$6*'(建設)投入係数表'!F77</f>
        <v>0</v>
      </c>
      <c r="G77" s="660">
        <f>G$6*'(建設)投入係数表'!G77</f>
        <v>0</v>
      </c>
      <c r="H77" s="660">
        <f>H$6*'(建設)投入係数表'!H77</f>
        <v>0</v>
      </c>
      <c r="I77" s="660">
        <f>I$6*'(建設)投入係数表'!I77</f>
        <v>0</v>
      </c>
      <c r="J77" s="660">
        <f>J$6*'(建設)投入係数表'!J77</f>
        <v>0</v>
      </c>
      <c r="K77" s="660">
        <f>K$6*'(建設)投入係数表'!K77</f>
        <v>0</v>
      </c>
      <c r="L77" s="660">
        <f>L$6*'(建設)投入係数表'!L77</f>
        <v>0</v>
      </c>
      <c r="M77" s="660">
        <f>M$6*'(建設)投入係数表'!M77</f>
        <v>0</v>
      </c>
      <c r="N77" s="660">
        <f>N$6*'(建設)投入係数表'!N77</f>
        <v>0</v>
      </c>
      <c r="O77" s="660">
        <f>O$6*'(建設)投入係数表'!O77</f>
        <v>0</v>
      </c>
      <c r="P77" s="660">
        <f>P$6*'(建設)投入係数表'!P77</f>
        <v>0</v>
      </c>
      <c r="Q77" s="660">
        <f>Q$6*'(建設)投入係数表'!Q77</f>
        <v>0</v>
      </c>
      <c r="R77" s="660">
        <f>R$6*'(建設)投入係数表'!R77</f>
        <v>0</v>
      </c>
      <c r="S77" s="660">
        <f>S$6*'(建設)投入係数表'!S77</f>
        <v>1080.5524079139395</v>
      </c>
      <c r="T77" s="660">
        <f>T$6*'(建設)投入係数表'!T77</f>
        <v>0</v>
      </c>
      <c r="U77" s="660">
        <f>U$6*'(建設)投入係数表'!U77</f>
        <v>0</v>
      </c>
      <c r="V77" s="660">
        <f>V$6*'(建設)投入係数表'!V77</f>
        <v>0</v>
      </c>
      <c r="W77" s="660">
        <f>W$6*'(建設)投入係数表'!W77</f>
        <v>1077.8708610340691</v>
      </c>
      <c r="X77" s="660">
        <f>X$6*'(建設)投入係数表'!X77</f>
        <v>646.41846479571154</v>
      </c>
      <c r="Y77" s="660">
        <f>Y$6*'(建設)投入係数表'!Y77</f>
        <v>363.29642326508423</v>
      </c>
      <c r="Z77" s="660">
        <f>Z$6*'(建設)投入係数表'!Z77</f>
        <v>119.65440901526348</v>
      </c>
      <c r="AA77" s="660">
        <f>AA$6*'(建設)投入係数表'!AA77</f>
        <v>19.973311188110305</v>
      </c>
      <c r="AB77" s="660">
        <f>AB$6*'(建設)投入係数表'!AB77</f>
        <v>0</v>
      </c>
      <c r="AC77" s="660">
        <f>AC$6*'(建設)投入係数表'!AC77</f>
        <v>0</v>
      </c>
      <c r="AD77" s="660">
        <f>AD$6*'(建設)投入係数表'!AD77</f>
        <v>0</v>
      </c>
      <c r="AE77" s="660">
        <f>AE$6*'(建設)投入係数表'!AE77</f>
        <v>0</v>
      </c>
      <c r="AF77" s="660">
        <f>AF$6*'(建設)投入係数表'!AF77</f>
        <v>0</v>
      </c>
      <c r="AG77" s="660">
        <f>AG$6*'(建設)投入係数表'!AG77</f>
        <v>2263.5665210320699</v>
      </c>
      <c r="AH77" s="660">
        <f>AH$6*'(建設)投入係数表'!AH77</f>
        <v>744.84480400692087</v>
      </c>
      <c r="AI77" s="660">
        <f>AI$6*'(建設)投入係数表'!AI77</f>
        <v>0</v>
      </c>
      <c r="AJ77" s="660">
        <f>AJ$6*'(建設)投入係数表'!AJ77</f>
        <v>0</v>
      </c>
      <c r="AK77" s="660">
        <f>AK$6*'(建設)投入係数表'!AK77</f>
        <v>0</v>
      </c>
      <c r="AL77" s="660">
        <f>AL$6*'(建設)投入係数表'!AL77</f>
        <v>0</v>
      </c>
      <c r="AM77" s="660">
        <f>AM$6*'(建設)投入係数表'!AM77</f>
        <v>0</v>
      </c>
      <c r="AN77" s="660">
        <f>AN$6*'(建設)投入係数表'!AN77</f>
        <v>0</v>
      </c>
      <c r="AO77" s="660">
        <f>AO$6*'(建設)投入係数表'!AO77</f>
        <v>0</v>
      </c>
      <c r="AP77" s="660">
        <f>AP$6*'(建設)投入係数表'!AP77</f>
        <v>0</v>
      </c>
      <c r="AQ77" s="660">
        <f>AQ$6*'(建設)投入係数表'!AQ77</f>
        <v>0</v>
      </c>
      <c r="AR77" s="660">
        <f>AR$6*'(建設)投入係数表'!AR77</f>
        <v>0</v>
      </c>
      <c r="AS77" s="660">
        <f>AS$6*'(建設)投入係数表'!AS77</f>
        <v>0</v>
      </c>
      <c r="AT77" s="660">
        <f>AT$6*'(建設)投入係数表'!AT77</f>
        <v>0</v>
      </c>
      <c r="AU77" s="660">
        <f>AU$6*'(建設)投入係数表'!AU77</f>
        <v>0</v>
      </c>
      <c r="AV77" s="660">
        <f>AV$6*'(建設)投入係数表'!AV77</f>
        <v>0</v>
      </c>
      <c r="AW77" s="660">
        <f>AW$6*'(建設)投入係数表'!AW77</f>
        <v>0</v>
      </c>
      <c r="AX77" s="660">
        <f>AX$6*'(建設)投入係数表'!AX77</f>
        <v>0</v>
      </c>
      <c r="AY77" s="660">
        <f>AY$6*'(建設)投入係数表'!AY77</f>
        <v>0</v>
      </c>
      <c r="AZ77" s="660">
        <f>AZ$6*'(建設)投入係数表'!AZ77</f>
        <v>0</v>
      </c>
      <c r="BA77" s="660">
        <f>BA$6*'(建設)投入係数表'!BA77</f>
        <v>0</v>
      </c>
      <c r="BB77" s="660">
        <f>BB$6*'(建設)投入係数表'!BB77</f>
        <v>0</v>
      </c>
      <c r="BC77" s="660">
        <f>BC$6*'(建設)投入係数表'!BC77</f>
        <v>744.21154473076774</v>
      </c>
      <c r="BD77" s="660">
        <f>BD$6*'(建設)投入係数表'!BD77</f>
        <v>0</v>
      </c>
      <c r="BE77" s="660">
        <f>BE$6*'(建設)投入係数表'!BE77</f>
        <v>0</v>
      </c>
      <c r="BF77" s="660">
        <f>BF$6*'(建設)投入係数表'!BF77</f>
        <v>0</v>
      </c>
      <c r="BG77" s="660">
        <f>BG$6*'(建設)投入係数表'!BG77</f>
        <v>0</v>
      </c>
      <c r="BH77" s="660">
        <f>BH$6*'(建設)投入係数表'!BH77</f>
        <v>0</v>
      </c>
      <c r="BI77" s="660">
        <f>BI$6*'(建設)投入係数表'!BI77</f>
        <v>0</v>
      </c>
      <c r="BJ77" s="660">
        <f>BJ$6*'(建設)投入係数表'!BJ77</f>
        <v>0</v>
      </c>
      <c r="BK77" s="660">
        <f>BK$6*'(建設)投入係数表'!BK77</f>
        <v>737.57958366264347</v>
      </c>
      <c r="BL77" s="660">
        <f>BL$6*'(建設)投入係数表'!BL77</f>
        <v>0</v>
      </c>
      <c r="BM77" s="660">
        <f>BM$6*'(建設)投入係数表'!BM77</f>
        <v>18.042129852923232</v>
      </c>
      <c r="BN77" s="660">
        <f>BN$6*'(建設)投入係数表'!BN77</f>
        <v>0</v>
      </c>
      <c r="BO77" s="660">
        <f>BO$6*'(建設)投入係数表'!BO77</f>
        <v>0</v>
      </c>
      <c r="BP77" s="660">
        <f>BP$6*'(建設)投入係数表'!BP77</f>
        <v>1477.5050877275387</v>
      </c>
      <c r="BQ77" s="660">
        <f>BQ$6*'(建設)投入係数表'!BQ77</f>
        <v>0</v>
      </c>
      <c r="BR77" s="660">
        <f>BR$6*'(建設)投入係数表'!BR77</f>
        <v>214.89264401561763</v>
      </c>
      <c r="BS77" s="660">
        <f>BS$6*'(建設)投入係数表'!BS77</f>
        <v>456.72424896826806</v>
      </c>
      <c r="BT77" s="660">
        <f>BT$6*'(建設)投入係数表'!BT77</f>
        <v>210.32627289861173</v>
      </c>
      <c r="BU77" s="660">
        <f>BU$6*'(建設)投入係数表'!BU77</f>
        <v>38.432337149023788</v>
      </c>
      <c r="BV77" s="661">
        <f>BV$6*'(建設)投入係数表'!BV77</f>
        <v>586.32012240540723</v>
      </c>
      <c r="BW77" s="662">
        <f t="shared" si="2"/>
        <v>3411.6599472166649</v>
      </c>
      <c r="BX77" s="663">
        <f t="shared" si="3"/>
        <v>1.364663978886666E-2</v>
      </c>
    </row>
    <row r="78" spans="1:76" ht="16" customHeight="1" x14ac:dyDescent="0.3">
      <c r="A78" s="504">
        <v>72</v>
      </c>
      <c r="B78" s="657">
        <v>551</v>
      </c>
      <c r="C78" s="658" t="s">
        <v>233</v>
      </c>
      <c r="D78" s="659">
        <f>D$6*'(建設)投入係数表'!D78</f>
        <v>1342.6336942215414</v>
      </c>
      <c r="E78" s="660">
        <f>E$6*'(建設)投入係数表'!E78</f>
        <v>833.41369669379003</v>
      </c>
      <c r="F78" s="660">
        <f>F$6*'(建設)投入係数表'!F78</f>
        <v>0</v>
      </c>
      <c r="G78" s="660">
        <f>G$6*'(建設)投入係数表'!G78</f>
        <v>0</v>
      </c>
      <c r="H78" s="660">
        <f>H$6*'(建設)投入係数表'!H78</f>
        <v>0</v>
      </c>
      <c r="I78" s="660">
        <f>I$6*'(建設)投入係数表'!I78</f>
        <v>0</v>
      </c>
      <c r="J78" s="660">
        <f>J$6*'(建設)投入係数表'!J78</f>
        <v>0</v>
      </c>
      <c r="K78" s="660">
        <f>K$6*'(建設)投入係数表'!K78</f>
        <v>0</v>
      </c>
      <c r="L78" s="660">
        <f>L$6*'(建設)投入係数表'!L78</f>
        <v>0</v>
      </c>
      <c r="M78" s="660">
        <f>M$6*'(建設)投入係数表'!M78</f>
        <v>0</v>
      </c>
      <c r="N78" s="660">
        <f>N$6*'(建設)投入係数表'!N78</f>
        <v>0</v>
      </c>
      <c r="O78" s="660">
        <f>O$6*'(建設)投入係数表'!O78</f>
        <v>0</v>
      </c>
      <c r="P78" s="660">
        <f>P$6*'(建設)投入係数表'!P78</f>
        <v>0</v>
      </c>
      <c r="Q78" s="660">
        <f>Q$6*'(建設)投入係数表'!Q78</f>
        <v>0</v>
      </c>
      <c r="R78" s="660">
        <f>R$6*'(建設)投入係数表'!R78</f>
        <v>0</v>
      </c>
      <c r="S78" s="660">
        <f>S$6*'(建設)投入係数表'!S78</f>
        <v>767.76212688687156</v>
      </c>
      <c r="T78" s="660">
        <f>T$6*'(建設)投入係数表'!T78</f>
        <v>0</v>
      </c>
      <c r="U78" s="660">
        <f>U$6*'(建設)投入係数表'!U78</f>
        <v>0</v>
      </c>
      <c r="V78" s="660">
        <f>V$6*'(建設)投入係数表'!V78</f>
        <v>0</v>
      </c>
      <c r="W78" s="660">
        <f>W$6*'(建設)投入係数表'!W78</f>
        <v>761.61546057480052</v>
      </c>
      <c r="X78" s="660">
        <f>X$6*'(建設)投入係数表'!X78</f>
        <v>381.69856750304069</v>
      </c>
      <c r="Y78" s="660">
        <f>Y$6*'(建設)投入係数表'!Y78</f>
        <v>287.20920939783775</v>
      </c>
      <c r="Z78" s="660">
        <f>Z$6*'(建設)投入係数表'!Z78</f>
        <v>78.730912615687814</v>
      </c>
      <c r="AA78" s="660">
        <f>AA$6*'(建設)投入係数表'!AA78</f>
        <v>14.499928409839352</v>
      </c>
      <c r="AB78" s="660">
        <f>AB$6*'(建設)投入係数表'!AB78</f>
        <v>0</v>
      </c>
      <c r="AC78" s="660">
        <f>AC$6*'(建設)投入係数表'!AC78</f>
        <v>0</v>
      </c>
      <c r="AD78" s="660">
        <f>AD$6*'(建設)投入係数表'!AD78</f>
        <v>0</v>
      </c>
      <c r="AE78" s="660">
        <f>AE$6*'(建設)投入係数表'!AE78</f>
        <v>0</v>
      </c>
      <c r="AF78" s="660">
        <f>AF$6*'(建設)投入係数表'!AF78</f>
        <v>0</v>
      </c>
      <c r="AG78" s="660">
        <f>AG$6*'(建設)投入係数表'!AG78</f>
        <v>321.06236819877097</v>
      </c>
      <c r="AH78" s="660">
        <f>AH$6*'(建設)投入係数表'!AH78</f>
        <v>93.25187975756586</v>
      </c>
      <c r="AI78" s="660">
        <f>AI$6*'(建設)投入係数表'!AI78</f>
        <v>0</v>
      </c>
      <c r="AJ78" s="660">
        <f>AJ$6*'(建設)投入係数表'!AJ78</f>
        <v>0</v>
      </c>
      <c r="AK78" s="660">
        <f>AK$6*'(建設)投入係数表'!AK78</f>
        <v>0</v>
      </c>
      <c r="AL78" s="660">
        <f>AL$6*'(建設)投入係数表'!AL78</f>
        <v>0</v>
      </c>
      <c r="AM78" s="660">
        <f>AM$6*'(建設)投入係数表'!AM78</f>
        <v>0</v>
      </c>
      <c r="AN78" s="660">
        <f>AN$6*'(建設)投入係数表'!AN78</f>
        <v>0</v>
      </c>
      <c r="AO78" s="660">
        <f>AO$6*'(建設)投入係数表'!AO78</f>
        <v>0</v>
      </c>
      <c r="AP78" s="660">
        <f>AP$6*'(建設)投入係数表'!AP78</f>
        <v>0</v>
      </c>
      <c r="AQ78" s="660">
        <f>AQ$6*'(建設)投入係数表'!AQ78</f>
        <v>0</v>
      </c>
      <c r="AR78" s="660">
        <f>AR$6*'(建設)投入係数表'!AR78</f>
        <v>0</v>
      </c>
      <c r="AS78" s="660">
        <f>AS$6*'(建設)投入係数表'!AS78</f>
        <v>0</v>
      </c>
      <c r="AT78" s="660">
        <f>AT$6*'(建設)投入係数表'!AT78</f>
        <v>0</v>
      </c>
      <c r="AU78" s="660">
        <f>AU$6*'(建設)投入係数表'!AU78</f>
        <v>0</v>
      </c>
      <c r="AV78" s="660">
        <f>AV$6*'(建設)投入係数表'!AV78</f>
        <v>0</v>
      </c>
      <c r="AW78" s="660">
        <f>AW$6*'(建設)投入係数表'!AW78</f>
        <v>0</v>
      </c>
      <c r="AX78" s="660">
        <f>AX$6*'(建設)投入係数表'!AX78</f>
        <v>0</v>
      </c>
      <c r="AY78" s="660">
        <f>AY$6*'(建設)投入係数表'!AY78</f>
        <v>0</v>
      </c>
      <c r="AZ78" s="660">
        <f>AZ$6*'(建設)投入係数表'!AZ78</f>
        <v>0</v>
      </c>
      <c r="BA78" s="660">
        <f>BA$6*'(建設)投入係数表'!BA78</f>
        <v>0</v>
      </c>
      <c r="BB78" s="660">
        <f>BB$6*'(建設)投入係数表'!BB78</f>
        <v>0</v>
      </c>
      <c r="BC78" s="660">
        <f>BC$6*'(建設)投入係数表'!BC78</f>
        <v>111.45666055922939</v>
      </c>
      <c r="BD78" s="660">
        <f>BD$6*'(建設)投入係数表'!BD78</f>
        <v>0</v>
      </c>
      <c r="BE78" s="660">
        <f>BE$6*'(建設)投入係数表'!BE78</f>
        <v>0</v>
      </c>
      <c r="BF78" s="660">
        <f>BF$6*'(建設)投入係数表'!BF78</f>
        <v>0</v>
      </c>
      <c r="BG78" s="660">
        <f>BG$6*'(建設)投入係数表'!BG78</f>
        <v>0</v>
      </c>
      <c r="BH78" s="660">
        <f>BH$6*'(建設)投入係数表'!BH78</f>
        <v>0</v>
      </c>
      <c r="BI78" s="660">
        <f>BI$6*'(建設)投入係数表'!BI78</f>
        <v>0</v>
      </c>
      <c r="BJ78" s="660">
        <f>BJ$6*'(建設)投入係数表'!BJ78</f>
        <v>0</v>
      </c>
      <c r="BK78" s="660">
        <f>BK$6*'(建設)投入係数表'!BK78</f>
        <v>73.789627734390706</v>
      </c>
      <c r="BL78" s="660">
        <f>BL$6*'(建設)投入係数表'!BL78</f>
        <v>0</v>
      </c>
      <c r="BM78" s="660">
        <f>BM$6*'(建設)投入係数表'!BM78</f>
        <v>7.1793220870838583</v>
      </c>
      <c r="BN78" s="660">
        <f>BN$6*'(建設)投入係数表'!BN78</f>
        <v>0</v>
      </c>
      <c r="BO78" s="660">
        <f>BO$6*'(建設)投入係数表'!BO78</f>
        <v>0</v>
      </c>
      <c r="BP78" s="660">
        <f>BP$6*'(建設)投入係数表'!BP78</f>
        <v>246.73850969934799</v>
      </c>
      <c r="BQ78" s="660">
        <f>BQ$6*'(建設)投入係数表'!BQ78</f>
        <v>0</v>
      </c>
      <c r="BR78" s="660">
        <f>BR$6*'(建設)投入係数表'!BR78</f>
        <v>16.336554442862258</v>
      </c>
      <c r="BS78" s="660">
        <f>BS$6*'(建設)投入係数表'!BS78</f>
        <v>17.003109413545854</v>
      </c>
      <c r="BT78" s="660">
        <f>BT$6*'(建設)投入係数表'!BT78</f>
        <v>17.038141041037367</v>
      </c>
      <c r="BU78" s="660">
        <f>BU$6*'(建設)投入係数表'!BU78</f>
        <v>13.847040246817132</v>
      </c>
      <c r="BV78" s="661">
        <f>BV$6*'(建設)投入係数表'!BV78</f>
        <v>164.27397402627602</v>
      </c>
      <c r="BW78" s="662">
        <f t="shared" si="2"/>
        <v>1071.6063869184188</v>
      </c>
      <c r="BX78" s="663">
        <f t="shared" si="3"/>
        <v>4.2864255476736755E-3</v>
      </c>
    </row>
    <row r="79" spans="1:76" ht="16" customHeight="1" x14ac:dyDescent="0.3">
      <c r="A79" s="504">
        <v>73</v>
      </c>
      <c r="B79" s="657">
        <v>552</v>
      </c>
      <c r="C79" s="658" t="s">
        <v>234</v>
      </c>
      <c r="D79" s="659">
        <f>D$6*'(建設)投入係数表'!D79</f>
        <v>0</v>
      </c>
      <c r="E79" s="660">
        <f>E$6*'(建設)投入係数表'!E79</f>
        <v>0</v>
      </c>
      <c r="F79" s="660">
        <f>F$6*'(建設)投入係数表'!F79</f>
        <v>0</v>
      </c>
      <c r="G79" s="660">
        <f>G$6*'(建設)投入係数表'!G79</f>
        <v>0</v>
      </c>
      <c r="H79" s="660">
        <f>H$6*'(建設)投入係数表'!H79</f>
        <v>0</v>
      </c>
      <c r="I79" s="660">
        <f>I$6*'(建設)投入係数表'!I79</f>
        <v>0</v>
      </c>
      <c r="J79" s="660">
        <f>J$6*'(建設)投入係数表'!J79</f>
        <v>0</v>
      </c>
      <c r="K79" s="660">
        <f>K$6*'(建設)投入係数表'!K79</f>
        <v>0</v>
      </c>
      <c r="L79" s="660">
        <f>L$6*'(建設)投入係数表'!L79</f>
        <v>0</v>
      </c>
      <c r="M79" s="660">
        <f>M$6*'(建設)投入係数表'!M79</f>
        <v>0</v>
      </c>
      <c r="N79" s="660">
        <f>N$6*'(建設)投入係数表'!N79</f>
        <v>0</v>
      </c>
      <c r="O79" s="660">
        <f>O$6*'(建設)投入係数表'!O79</f>
        <v>0</v>
      </c>
      <c r="P79" s="660">
        <f>P$6*'(建設)投入係数表'!P79</f>
        <v>0</v>
      </c>
      <c r="Q79" s="660">
        <f>Q$6*'(建設)投入係数表'!Q79</f>
        <v>0</v>
      </c>
      <c r="R79" s="660">
        <f>R$6*'(建設)投入係数表'!R79</f>
        <v>0</v>
      </c>
      <c r="S79" s="660">
        <f>S$6*'(建設)投入係数表'!S79</f>
        <v>0</v>
      </c>
      <c r="T79" s="660">
        <f>T$6*'(建設)投入係数表'!T79</f>
        <v>0</v>
      </c>
      <c r="U79" s="660">
        <f>U$6*'(建設)投入係数表'!U79</f>
        <v>0</v>
      </c>
      <c r="V79" s="660">
        <f>V$6*'(建設)投入係数表'!V79</f>
        <v>0</v>
      </c>
      <c r="W79" s="660">
        <f>W$6*'(建設)投入係数表'!W79</f>
        <v>0</v>
      </c>
      <c r="X79" s="660">
        <f>X$6*'(建設)投入係数表'!X79</f>
        <v>0</v>
      </c>
      <c r="Y79" s="660">
        <f>Y$6*'(建設)投入係数表'!Y79</f>
        <v>0</v>
      </c>
      <c r="Z79" s="660">
        <f>Z$6*'(建設)投入係数表'!Z79</f>
        <v>0</v>
      </c>
      <c r="AA79" s="660">
        <f>AA$6*'(建設)投入係数表'!AA79</f>
        <v>0</v>
      </c>
      <c r="AB79" s="660">
        <f>AB$6*'(建設)投入係数表'!AB79</f>
        <v>0</v>
      </c>
      <c r="AC79" s="660">
        <f>AC$6*'(建設)投入係数表'!AC79</f>
        <v>0</v>
      </c>
      <c r="AD79" s="660">
        <f>AD$6*'(建設)投入係数表'!AD79</f>
        <v>0</v>
      </c>
      <c r="AE79" s="660">
        <f>AE$6*'(建設)投入係数表'!AE79</f>
        <v>0</v>
      </c>
      <c r="AF79" s="660">
        <f>AF$6*'(建設)投入係数表'!AF79</f>
        <v>0</v>
      </c>
      <c r="AG79" s="660">
        <f>AG$6*'(建設)投入係数表'!AG79</f>
        <v>0</v>
      </c>
      <c r="AH79" s="660">
        <f>AH$6*'(建設)投入係数表'!AH79</f>
        <v>0</v>
      </c>
      <c r="AI79" s="660">
        <f>AI$6*'(建設)投入係数表'!AI79</f>
        <v>0</v>
      </c>
      <c r="AJ79" s="660">
        <f>AJ$6*'(建設)投入係数表'!AJ79</f>
        <v>0</v>
      </c>
      <c r="AK79" s="660">
        <f>AK$6*'(建設)投入係数表'!AK79</f>
        <v>0</v>
      </c>
      <c r="AL79" s="660">
        <f>AL$6*'(建設)投入係数表'!AL79</f>
        <v>0</v>
      </c>
      <c r="AM79" s="660">
        <f>AM$6*'(建設)投入係数表'!AM79</f>
        <v>0</v>
      </c>
      <c r="AN79" s="660">
        <f>AN$6*'(建設)投入係数表'!AN79</f>
        <v>0</v>
      </c>
      <c r="AO79" s="660">
        <f>AO$6*'(建設)投入係数表'!AO79</f>
        <v>0</v>
      </c>
      <c r="AP79" s="660">
        <f>AP$6*'(建設)投入係数表'!AP79</f>
        <v>0</v>
      </c>
      <c r="AQ79" s="660">
        <f>AQ$6*'(建設)投入係数表'!AQ79</f>
        <v>0</v>
      </c>
      <c r="AR79" s="660">
        <f>AR$6*'(建設)投入係数表'!AR79</f>
        <v>0</v>
      </c>
      <c r="AS79" s="660">
        <f>AS$6*'(建設)投入係数表'!AS79</f>
        <v>0</v>
      </c>
      <c r="AT79" s="660">
        <f>AT$6*'(建設)投入係数表'!AT79</f>
        <v>0</v>
      </c>
      <c r="AU79" s="660">
        <f>AU$6*'(建設)投入係数表'!AU79</f>
        <v>0</v>
      </c>
      <c r="AV79" s="660">
        <f>AV$6*'(建設)投入係数表'!AV79</f>
        <v>0</v>
      </c>
      <c r="AW79" s="660">
        <f>AW$6*'(建設)投入係数表'!AW79</f>
        <v>0</v>
      </c>
      <c r="AX79" s="660">
        <f>AX$6*'(建設)投入係数表'!AX79</f>
        <v>0</v>
      </c>
      <c r="AY79" s="660">
        <f>AY$6*'(建設)投入係数表'!AY79</f>
        <v>0</v>
      </c>
      <c r="AZ79" s="660">
        <f>AZ$6*'(建設)投入係数表'!AZ79</f>
        <v>0</v>
      </c>
      <c r="BA79" s="660">
        <f>BA$6*'(建設)投入係数表'!BA79</f>
        <v>0</v>
      </c>
      <c r="BB79" s="660">
        <f>BB$6*'(建設)投入係数表'!BB79</f>
        <v>0</v>
      </c>
      <c r="BC79" s="660">
        <f>BC$6*'(建設)投入係数表'!BC79</f>
        <v>0</v>
      </c>
      <c r="BD79" s="660">
        <f>BD$6*'(建設)投入係数表'!BD79</f>
        <v>0</v>
      </c>
      <c r="BE79" s="660">
        <f>BE$6*'(建設)投入係数表'!BE79</f>
        <v>0</v>
      </c>
      <c r="BF79" s="660">
        <f>BF$6*'(建設)投入係数表'!BF79</f>
        <v>0</v>
      </c>
      <c r="BG79" s="660">
        <f>BG$6*'(建設)投入係数表'!BG79</f>
        <v>0</v>
      </c>
      <c r="BH79" s="660">
        <f>BH$6*'(建設)投入係数表'!BH79</f>
        <v>0</v>
      </c>
      <c r="BI79" s="660">
        <f>BI$6*'(建設)投入係数表'!BI79</f>
        <v>0</v>
      </c>
      <c r="BJ79" s="660">
        <f>BJ$6*'(建設)投入係数表'!BJ79</f>
        <v>0</v>
      </c>
      <c r="BK79" s="660">
        <f>BK$6*'(建設)投入係数表'!BK79</f>
        <v>0</v>
      </c>
      <c r="BL79" s="660">
        <f>BL$6*'(建設)投入係数表'!BL79</f>
        <v>0</v>
      </c>
      <c r="BM79" s="660">
        <f>BM$6*'(建設)投入係数表'!BM79</f>
        <v>0</v>
      </c>
      <c r="BN79" s="660">
        <f>BN$6*'(建設)投入係数表'!BN79</f>
        <v>0</v>
      </c>
      <c r="BO79" s="660">
        <f>BO$6*'(建設)投入係数表'!BO79</f>
        <v>0</v>
      </c>
      <c r="BP79" s="660">
        <f>BP$6*'(建設)投入係数表'!BP79</f>
        <v>0</v>
      </c>
      <c r="BQ79" s="660">
        <f>BQ$6*'(建設)投入係数表'!BQ79</f>
        <v>0</v>
      </c>
      <c r="BR79" s="660">
        <f>BR$6*'(建設)投入係数表'!BR79</f>
        <v>0</v>
      </c>
      <c r="BS79" s="660">
        <f>BS$6*'(建設)投入係数表'!BS79</f>
        <v>0</v>
      </c>
      <c r="BT79" s="660">
        <f>BT$6*'(建設)投入係数表'!BT79</f>
        <v>0</v>
      </c>
      <c r="BU79" s="660">
        <f>BU$6*'(建設)投入係数表'!BU79</f>
        <v>0</v>
      </c>
      <c r="BV79" s="661">
        <f>BV$6*'(建設)投入係数表'!BV79</f>
        <v>0</v>
      </c>
      <c r="BW79" s="662">
        <f t="shared" si="2"/>
        <v>0</v>
      </c>
      <c r="BX79" s="663">
        <f t="shared" si="3"/>
        <v>0</v>
      </c>
    </row>
    <row r="80" spans="1:76" ht="16" customHeight="1" x14ac:dyDescent="0.3">
      <c r="A80" s="504">
        <v>74</v>
      </c>
      <c r="B80" s="657">
        <v>553</v>
      </c>
      <c r="C80" s="658" t="s">
        <v>368</v>
      </c>
      <c r="D80" s="659">
        <f>D$6*'(建設)投入係数表'!D80</f>
        <v>0</v>
      </c>
      <c r="E80" s="660">
        <f>E$6*'(建設)投入係数表'!E80</f>
        <v>0</v>
      </c>
      <c r="F80" s="660">
        <f>F$6*'(建設)投入係数表'!F80</f>
        <v>0</v>
      </c>
      <c r="G80" s="660">
        <f>G$6*'(建設)投入係数表'!G80</f>
        <v>0</v>
      </c>
      <c r="H80" s="660">
        <f>H$6*'(建設)投入係数表'!H80</f>
        <v>0</v>
      </c>
      <c r="I80" s="660">
        <f>I$6*'(建設)投入係数表'!I80</f>
        <v>0</v>
      </c>
      <c r="J80" s="660">
        <f>J$6*'(建設)投入係数表'!J80</f>
        <v>0</v>
      </c>
      <c r="K80" s="660">
        <f>K$6*'(建設)投入係数表'!K80</f>
        <v>0</v>
      </c>
      <c r="L80" s="660">
        <f>L$6*'(建設)投入係数表'!L80</f>
        <v>0</v>
      </c>
      <c r="M80" s="660">
        <f>M$6*'(建設)投入係数表'!M80</f>
        <v>0</v>
      </c>
      <c r="N80" s="660">
        <f>N$6*'(建設)投入係数表'!N80</f>
        <v>0</v>
      </c>
      <c r="O80" s="660">
        <f>O$6*'(建設)投入係数表'!O80</f>
        <v>0</v>
      </c>
      <c r="P80" s="660">
        <f>P$6*'(建設)投入係数表'!P80</f>
        <v>0</v>
      </c>
      <c r="Q80" s="660">
        <f>Q$6*'(建設)投入係数表'!Q80</f>
        <v>0</v>
      </c>
      <c r="R80" s="660">
        <f>R$6*'(建設)投入係数表'!R80</f>
        <v>0</v>
      </c>
      <c r="S80" s="660">
        <f>S$6*'(建設)投入係数表'!S80</f>
        <v>0</v>
      </c>
      <c r="T80" s="660">
        <f>T$6*'(建設)投入係数表'!T80</f>
        <v>0</v>
      </c>
      <c r="U80" s="660">
        <f>U$6*'(建設)投入係数表'!U80</f>
        <v>0</v>
      </c>
      <c r="V80" s="660">
        <f>V$6*'(建設)投入係数表'!V80</f>
        <v>0</v>
      </c>
      <c r="W80" s="660">
        <f>W$6*'(建設)投入係数表'!W80</f>
        <v>0</v>
      </c>
      <c r="X80" s="660">
        <f>X$6*'(建設)投入係数表'!X80</f>
        <v>0</v>
      </c>
      <c r="Y80" s="660">
        <f>Y$6*'(建設)投入係数表'!Y80</f>
        <v>0</v>
      </c>
      <c r="Z80" s="660">
        <f>Z$6*'(建設)投入係数表'!Z80</f>
        <v>0</v>
      </c>
      <c r="AA80" s="660">
        <f>AA$6*'(建設)投入係数表'!AA80</f>
        <v>0</v>
      </c>
      <c r="AB80" s="660">
        <f>AB$6*'(建設)投入係数表'!AB80</f>
        <v>0</v>
      </c>
      <c r="AC80" s="660">
        <f>AC$6*'(建設)投入係数表'!AC80</f>
        <v>0</v>
      </c>
      <c r="AD80" s="660">
        <f>AD$6*'(建設)投入係数表'!AD80</f>
        <v>0</v>
      </c>
      <c r="AE80" s="660">
        <f>AE$6*'(建設)投入係数表'!AE80</f>
        <v>0</v>
      </c>
      <c r="AF80" s="660">
        <f>AF$6*'(建設)投入係数表'!AF80</f>
        <v>0</v>
      </c>
      <c r="AG80" s="660">
        <f>AG$6*'(建設)投入係数表'!AG80</f>
        <v>0</v>
      </c>
      <c r="AH80" s="660">
        <f>AH$6*'(建設)投入係数表'!AH80</f>
        <v>0</v>
      </c>
      <c r="AI80" s="660">
        <f>AI$6*'(建設)投入係数表'!AI80</f>
        <v>0</v>
      </c>
      <c r="AJ80" s="660">
        <f>AJ$6*'(建設)投入係数表'!AJ80</f>
        <v>0</v>
      </c>
      <c r="AK80" s="660">
        <f>AK$6*'(建設)投入係数表'!AK80</f>
        <v>0</v>
      </c>
      <c r="AL80" s="660">
        <f>AL$6*'(建設)投入係数表'!AL80</f>
        <v>0</v>
      </c>
      <c r="AM80" s="660">
        <f>AM$6*'(建設)投入係数表'!AM80</f>
        <v>0</v>
      </c>
      <c r="AN80" s="660">
        <f>AN$6*'(建設)投入係数表'!AN80</f>
        <v>0</v>
      </c>
      <c r="AO80" s="660">
        <f>AO$6*'(建設)投入係数表'!AO80</f>
        <v>0</v>
      </c>
      <c r="AP80" s="660">
        <f>AP$6*'(建設)投入係数表'!AP80</f>
        <v>0</v>
      </c>
      <c r="AQ80" s="660">
        <f>AQ$6*'(建設)投入係数表'!AQ80</f>
        <v>0</v>
      </c>
      <c r="AR80" s="660">
        <f>AR$6*'(建設)投入係数表'!AR80</f>
        <v>0</v>
      </c>
      <c r="AS80" s="660">
        <f>AS$6*'(建設)投入係数表'!AS80</f>
        <v>0</v>
      </c>
      <c r="AT80" s="660">
        <f>AT$6*'(建設)投入係数表'!AT80</f>
        <v>0</v>
      </c>
      <c r="AU80" s="660">
        <f>AU$6*'(建設)投入係数表'!AU80</f>
        <v>0</v>
      </c>
      <c r="AV80" s="660">
        <f>AV$6*'(建設)投入係数表'!AV80</f>
        <v>0</v>
      </c>
      <c r="AW80" s="660">
        <f>AW$6*'(建設)投入係数表'!AW80</f>
        <v>0</v>
      </c>
      <c r="AX80" s="660">
        <f>AX$6*'(建設)投入係数表'!AX80</f>
        <v>0</v>
      </c>
      <c r="AY80" s="660">
        <f>AY$6*'(建設)投入係数表'!AY80</f>
        <v>0</v>
      </c>
      <c r="AZ80" s="660">
        <f>AZ$6*'(建設)投入係数表'!AZ80</f>
        <v>0</v>
      </c>
      <c r="BA80" s="660">
        <f>BA$6*'(建設)投入係数表'!BA80</f>
        <v>0</v>
      </c>
      <c r="BB80" s="660">
        <f>BB$6*'(建設)投入係数表'!BB80</f>
        <v>0</v>
      </c>
      <c r="BC80" s="660">
        <f>BC$6*'(建設)投入係数表'!BC80</f>
        <v>0</v>
      </c>
      <c r="BD80" s="660">
        <f>BD$6*'(建設)投入係数表'!BD80</f>
        <v>0</v>
      </c>
      <c r="BE80" s="660">
        <f>BE$6*'(建設)投入係数表'!BE80</f>
        <v>0</v>
      </c>
      <c r="BF80" s="660">
        <f>BF$6*'(建設)投入係数表'!BF80</f>
        <v>0</v>
      </c>
      <c r="BG80" s="660">
        <f>BG$6*'(建設)投入係数表'!BG80</f>
        <v>0</v>
      </c>
      <c r="BH80" s="660">
        <f>BH$6*'(建設)投入係数表'!BH80</f>
        <v>0</v>
      </c>
      <c r="BI80" s="660">
        <f>BI$6*'(建設)投入係数表'!BI80</f>
        <v>0</v>
      </c>
      <c r="BJ80" s="660">
        <f>BJ$6*'(建設)投入係数表'!BJ80</f>
        <v>0</v>
      </c>
      <c r="BK80" s="660">
        <f>BK$6*'(建設)投入係数表'!BK80</f>
        <v>0</v>
      </c>
      <c r="BL80" s="660">
        <f>BL$6*'(建設)投入係数表'!BL80</f>
        <v>0</v>
      </c>
      <c r="BM80" s="660">
        <f>BM$6*'(建設)投入係数表'!BM80</f>
        <v>0</v>
      </c>
      <c r="BN80" s="660">
        <f>BN$6*'(建設)投入係数表'!BN80</f>
        <v>0</v>
      </c>
      <c r="BO80" s="660">
        <f>BO$6*'(建設)投入係数表'!BO80</f>
        <v>0</v>
      </c>
      <c r="BP80" s="660">
        <f>BP$6*'(建設)投入係数表'!BP80</f>
        <v>0</v>
      </c>
      <c r="BQ80" s="660">
        <f>BQ$6*'(建設)投入係数表'!BQ80</f>
        <v>0</v>
      </c>
      <c r="BR80" s="660">
        <f>BR$6*'(建設)投入係数表'!BR80</f>
        <v>0</v>
      </c>
      <c r="BS80" s="660">
        <f>BS$6*'(建設)投入係数表'!BS80</f>
        <v>0</v>
      </c>
      <c r="BT80" s="660">
        <f>BT$6*'(建設)投入係数表'!BT80</f>
        <v>0</v>
      </c>
      <c r="BU80" s="660">
        <f>BU$6*'(建設)投入係数表'!BU80</f>
        <v>0</v>
      </c>
      <c r="BV80" s="661">
        <f>BV$6*'(建設)投入係数表'!BV80</f>
        <v>0</v>
      </c>
      <c r="BW80" s="662">
        <f t="shared" si="2"/>
        <v>0</v>
      </c>
      <c r="BX80" s="663">
        <f t="shared" si="3"/>
        <v>0</v>
      </c>
    </row>
    <row r="81" spans="1:76" ht="16" customHeight="1" x14ac:dyDescent="0.3">
      <c r="A81" s="504">
        <v>75</v>
      </c>
      <c r="B81" s="657">
        <v>571</v>
      </c>
      <c r="C81" s="658" t="s">
        <v>235</v>
      </c>
      <c r="D81" s="659">
        <f>D$6*'(建設)投入係数表'!D81</f>
        <v>406.23362598671963</v>
      </c>
      <c r="E81" s="660">
        <f>E$6*'(建設)投入係数表'!E81</f>
        <v>210.50166146694824</v>
      </c>
      <c r="F81" s="660">
        <f>F$6*'(建設)投入係数表'!F81</f>
        <v>0</v>
      </c>
      <c r="G81" s="660">
        <f>G$6*'(建設)投入係数表'!G81</f>
        <v>0</v>
      </c>
      <c r="H81" s="660">
        <f>H$6*'(建設)投入係数表'!H81</f>
        <v>0</v>
      </c>
      <c r="I81" s="660">
        <f>I$6*'(建設)投入係数表'!I81</f>
        <v>0</v>
      </c>
      <c r="J81" s="660">
        <f>J$6*'(建設)投入係数表'!J81</f>
        <v>0</v>
      </c>
      <c r="K81" s="660">
        <f>K$6*'(建設)投入係数表'!K81</f>
        <v>0</v>
      </c>
      <c r="L81" s="660">
        <f>L$6*'(建設)投入係数表'!L81</f>
        <v>0</v>
      </c>
      <c r="M81" s="660">
        <f>M$6*'(建設)投入係数表'!M81</f>
        <v>0</v>
      </c>
      <c r="N81" s="660">
        <f>N$6*'(建設)投入係数表'!N81</f>
        <v>0</v>
      </c>
      <c r="O81" s="660">
        <f>O$6*'(建設)投入係数表'!O81</f>
        <v>0</v>
      </c>
      <c r="P81" s="660">
        <f>P$6*'(建設)投入係数表'!P81</f>
        <v>0</v>
      </c>
      <c r="Q81" s="660">
        <f>Q$6*'(建設)投入係数表'!Q81</f>
        <v>0</v>
      </c>
      <c r="R81" s="660">
        <f>R$6*'(建設)投入係数表'!R81</f>
        <v>0</v>
      </c>
      <c r="S81" s="660">
        <f>S$6*'(建設)投入係数表'!S81</f>
        <v>220.42821511602486</v>
      </c>
      <c r="T81" s="660">
        <f>T$6*'(建設)投入係数表'!T81</f>
        <v>0</v>
      </c>
      <c r="U81" s="660">
        <f>U$6*'(建設)投入係数表'!U81</f>
        <v>0</v>
      </c>
      <c r="V81" s="660">
        <f>V$6*'(建設)投入係数表'!V81</f>
        <v>0</v>
      </c>
      <c r="W81" s="660">
        <f>W$6*'(建設)投入係数表'!W81</f>
        <v>214.65029887096031</v>
      </c>
      <c r="X81" s="660">
        <f>X$6*'(建設)投入係数表'!X81</f>
        <v>130.33609622055047</v>
      </c>
      <c r="Y81" s="660">
        <f>Y$6*'(建設)投入係数表'!Y81</f>
        <v>71.281705622999326</v>
      </c>
      <c r="Z81" s="660">
        <f>Z$6*'(建設)投入係数表'!Z81</f>
        <v>23.854131059617632</v>
      </c>
      <c r="AA81" s="660">
        <f>AA$6*'(建設)投入係数表'!AA81</f>
        <v>3.9349388620028067</v>
      </c>
      <c r="AB81" s="660">
        <f>AB$6*'(建設)投入係数表'!AB81</f>
        <v>0</v>
      </c>
      <c r="AC81" s="660">
        <f>AC$6*'(建設)投入係数表'!AC81</f>
        <v>0</v>
      </c>
      <c r="AD81" s="660">
        <f>AD$6*'(建設)投入係数表'!AD81</f>
        <v>0</v>
      </c>
      <c r="AE81" s="660">
        <f>AE$6*'(建設)投入係数表'!AE81</f>
        <v>0</v>
      </c>
      <c r="AF81" s="660">
        <f>AF$6*'(建設)投入係数表'!AF81</f>
        <v>0</v>
      </c>
      <c r="AG81" s="660">
        <f>AG$6*'(建設)投入係数表'!AG81</f>
        <v>140.64049444764871</v>
      </c>
      <c r="AH81" s="660">
        <f>AH$6*'(建設)投入係数表'!AH81</f>
        <v>46.651618995946691</v>
      </c>
      <c r="AI81" s="660">
        <f>AI$6*'(建設)投入係数表'!AI81</f>
        <v>0</v>
      </c>
      <c r="AJ81" s="660">
        <f>AJ$6*'(建設)投入係数表'!AJ81</f>
        <v>0</v>
      </c>
      <c r="AK81" s="660">
        <f>AK$6*'(建設)投入係数表'!AK81</f>
        <v>0</v>
      </c>
      <c r="AL81" s="660">
        <f>AL$6*'(建設)投入係数表'!AL81</f>
        <v>0</v>
      </c>
      <c r="AM81" s="660">
        <f>AM$6*'(建設)投入係数表'!AM81</f>
        <v>0</v>
      </c>
      <c r="AN81" s="660">
        <f>AN$6*'(建設)投入係数表'!AN81</f>
        <v>0</v>
      </c>
      <c r="AO81" s="660">
        <f>AO$6*'(建設)投入係数表'!AO81</f>
        <v>0</v>
      </c>
      <c r="AP81" s="660">
        <f>AP$6*'(建設)投入係数表'!AP81</f>
        <v>0</v>
      </c>
      <c r="AQ81" s="660">
        <f>AQ$6*'(建設)投入係数表'!AQ81</f>
        <v>0</v>
      </c>
      <c r="AR81" s="660">
        <f>AR$6*'(建設)投入係数表'!AR81</f>
        <v>0</v>
      </c>
      <c r="AS81" s="660">
        <f>AS$6*'(建設)投入係数表'!AS81</f>
        <v>0</v>
      </c>
      <c r="AT81" s="660">
        <f>AT$6*'(建設)投入係数表'!AT81</f>
        <v>0</v>
      </c>
      <c r="AU81" s="660">
        <f>AU$6*'(建設)投入係数表'!AU81</f>
        <v>0</v>
      </c>
      <c r="AV81" s="660">
        <f>AV$6*'(建設)投入係数表'!AV81</f>
        <v>0</v>
      </c>
      <c r="AW81" s="660">
        <f>AW$6*'(建設)投入係数表'!AW81</f>
        <v>0</v>
      </c>
      <c r="AX81" s="660">
        <f>AX$6*'(建設)投入係数表'!AX81</f>
        <v>0</v>
      </c>
      <c r="AY81" s="660">
        <f>AY$6*'(建設)投入係数表'!AY81</f>
        <v>0</v>
      </c>
      <c r="AZ81" s="660">
        <f>AZ$6*'(建設)投入係数表'!AZ81</f>
        <v>0</v>
      </c>
      <c r="BA81" s="660">
        <f>BA$6*'(建設)投入係数表'!BA81</f>
        <v>0</v>
      </c>
      <c r="BB81" s="660">
        <f>BB$6*'(建設)投入係数表'!BB81</f>
        <v>0</v>
      </c>
      <c r="BC81" s="660">
        <f>BC$6*'(建設)投入係数表'!BC81</f>
        <v>38.91354206301812</v>
      </c>
      <c r="BD81" s="660">
        <f>BD$6*'(建設)投入係数表'!BD81</f>
        <v>0</v>
      </c>
      <c r="BE81" s="660">
        <f>BE$6*'(建設)投入係数表'!BE81</f>
        <v>0</v>
      </c>
      <c r="BF81" s="660">
        <f>BF$6*'(建設)投入係数表'!BF81</f>
        <v>0</v>
      </c>
      <c r="BG81" s="660">
        <f>BG$6*'(建設)投入係数表'!BG81</f>
        <v>0</v>
      </c>
      <c r="BH81" s="660">
        <f>BH$6*'(建設)投入係数表'!BH81</f>
        <v>0</v>
      </c>
      <c r="BI81" s="660">
        <f>BI$6*'(建設)投入係数表'!BI81</f>
        <v>0</v>
      </c>
      <c r="BJ81" s="660">
        <f>BJ$6*'(建設)投入係数表'!BJ81</f>
        <v>0</v>
      </c>
      <c r="BK81" s="660">
        <f>BK$6*'(建設)投入係数表'!BK81</f>
        <v>38.953322795407963</v>
      </c>
      <c r="BL81" s="660">
        <f>BL$6*'(建設)投入係数表'!BL81</f>
        <v>0</v>
      </c>
      <c r="BM81" s="660">
        <f>BM$6*'(建設)投入係数表'!BM81</f>
        <v>0.59769767617542291</v>
      </c>
      <c r="BN81" s="660">
        <f>BN$6*'(建設)投入係数表'!BN81</f>
        <v>0</v>
      </c>
      <c r="BO81" s="660">
        <f>BO$6*'(建設)投入係数表'!BO81</f>
        <v>0</v>
      </c>
      <c r="BP81" s="660">
        <f>BP$6*'(建設)投入係数表'!BP81</f>
        <v>90.683084747065436</v>
      </c>
      <c r="BQ81" s="660">
        <f>BQ$6*'(建設)投入係数表'!BQ81</f>
        <v>0</v>
      </c>
      <c r="BR81" s="660">
        <f>BR$6*'(建設)投入係数表'!BR81</f>
        <v>11.402855487258318</v>
      </c>
      <c r="BS81" s="660">
        <f>BS$6*'(建設)投入係数表'!BS81</f>
        <v>12.967351926283998</v>
      </c>
      <c r="BT81" s="660">
        <f>BT$6*'(建設)投入係数表'!BT81</f>
        <v>30.883531083902945</v>
      </c>
      <c r="BU81" s="660">
        <f>BU$6*'(建設)投入係数表'!BU81</f>
        <v>1.483148838410254</v>
      </c>
      <c r="BV81" s="661">
        <f>BV$6*'(建設)投入係数表'!BV81</f>
        <v>21.051360274053238</v>
      </c>
      <c r="BW81" s="662">
        <f t="shared" si="2"/>
        <v>346.74613984666235</v>
      </c>
      <c r="BX81" s="663">
        <f t="shared" si="3"/>
        <v>1.3869845593866494E-3</v>
      </c>
    </row>
    <row r="82" spans="1:76" ht="16" customHeight="1" x14ac:dyDescent="0.3">
      <c r="A82" s="504">
        <v>76</v>
      </c>
      <c r="B82" s="657">
        <v>572</v>
      </c>
      <c r="C82" s="658" t="s">
        <v>371</v>
      </c>
      <c r="D82" s="659">
        <f>D$6*'(建設)投入係数表'!D82</f>
        <v>4750.0723469072427</v>
      </c>
      <c r="E82" s="660">
        <f>E$6*'(建設)投入係数表'!E82</f>
        <v>1908.8663940046849</v>
      </c>
      <c r="F82" s="660">
        <f>F$6*'(建設)投入係数表'!F82</f>
        <v>0</v>
      </c>
      <c r="G82" s="660">
        <f>G$6*'(建設)投入係数表'!G82</f>
        <v>0</v>
      </c>
      <c r="H82" s="660">
        <f>H$6*'(建設)投入係数表'!H82</f>
        <v>0</v>
      </c>
      <c r="I82" s="660">
        <f>I$6*'(建設)投入係数表'!I82</f>
        <v>0</v>
      </c>
      <c r="J82" s="660">
        <f>J$6*'(建設)投入係数表'!J82</f>
        <v>0</v>
      </c>
      <c r="K82" s="660">
        <f>K$6*'(建設)投入係数表'!K82</f>
        <v>0</v>
      </c>
      <c r="L82" s="660">
        <f>L$6*'(建設)投入係数表'!L82</f>
        <v>0</v>
      </c>
      <c r="M82" s="660">
        <f>M$6*'(建設)投入係数表'!M82</f>
        <v>0</v>
      </c>
      <c r="N82" s="660">
        <f>N$6*'(建設)投入係数表'!N82</f>
        <v>0</v>
      </c>
      <c r="O82" s="660">
        <f>O$6*'(建設)投入係数表'!O82</f>
        <v>0</v>
      </c>
      <c r="P82" s="660">
        <f>P$6*'(建設)投入係数表'!P82</f>
        <v>0</v>
      </c>
      <c r="Q82" s="660">
        <f>Q$6*'(建設)投入係数表'!Q82</f>
        <v>0</v>
      </c>
      <c r="R82" s="660">
        <f>R$6*'(建設)投入係数表'!R82</f>
        <v>0</v>
      </c>
      <c r="S82" s="660">
        <f>S$6*'(建設)投入係数表'!S82</f>
        <v>1788.7444706100625</v>
      </c>
      <c r="T82" s="660">
        <f>T$6*'(建設)投入係数表'!T82</f>
        <v>0</v>
      </c>
      <c r="U82" s="660">
        <f>U$6*'(建設)投入係数表'!U82</f>
        <v>0</v>
      </c>
      <c r="V82" s="660">
        <f>V$6*'(建設)投入係数表'!V82</f>
        <v>0</v>
      </c>
      <c r="W82" s="660">
        <f>W$6*'(建設)投入係数表'!W82</f>
        <v>1765.3668011847965</v>
      </c>
      <c r="X82" s="660">
        <f>X$6*'(建設)投入係数表'!X82</f>
        <v>1108.261588359836</v>
      </c>
      <c r="Y82" s="660">
        <f>Y$6*'(建設)投入係数表'!Y82</f>
        <v>508.34268043727729</v>
      </c>
      <c r="Z82" s="660">
        <f>Z$6*'(建設)投入係数表'!Z82</f>
        <v>174.2395377462804</v>
      </c>
      <c r="AA82" s="660">
        <f>AA$6*'(建設)投入係数表'!AA82</f>
        <v>28.576501245668798</v>
      </c>
      <c r="AB82" s="660">
        <f>AB$6*'(建設)投入係数表'!AB82</f>
        <v>0</v>
      </c>
      <c r="AC82" s="660">
        <f>AC$6*'(建設)投入係数表'!AC82</f>
        <v>0</v>
      </c>
      <c r="AD82" s="660">
        <f>AD$6*'(建設)投入係数表'!AD82</f>
        <v>0</v>
      </c>
      <c r="AE82" s="660">
        <f>AE$6*'(建設)投入係数表'!AE82</f>
        <v>0</v>
      </c>
      <c r="AF82" s="660">
        <f>AF$6*'(建設)投入係数表'!AF82</f>
        <v>0</v>
      </c>
      <c r="AG82" s="660">
        <f>AG$6*'(建設)投入係数表'!AG82</f>
        <v>2767.7950004815616</v>
      </c>
      <c r="AH82" s="660">
        <f>AH$6*'(建設)投入係数表'!AH82</f>
        <v>867.88445967445659</v>
      </c>
      <c r="AI82" s="660">
        <f>AI$6*'(建設)投入係数表'!AI82</f>
        <v>0</v>
      </c>
      <c r="AJ82" s="660">
        <f>AJ$6*'(建設)投入係数表'!AJ82</f>
        <v>0</v>
      </c>
      <c r="AK82" s="660">
        <f>AK$6*'(建設)投入係数表'!AK82</f>
        <v>0</v>
      </c>
      <c r="AL82" s="660">
        <f>AL$6*'(建設)投入係数表'!AL82</f>
        <v>0</v>
      </c>
      <c r="AM82" s="660">
        <f>AM$6*'(建設)投入係数表'!AM82</f>
        <v>0</v>
      </c>
      <c r="AN82" s="660">
        <f>AN$6*'(建設)投入係数表'!AN82</f>
        <v>0</v>
      </c>
      <c r="AO82" s="660">
        <f>AO$6*'(建設)投入係数表'!AO82</f>
        <v>0</v>
      </c>
      <c r="AP82" s="660">
        <f>AP$6*'(建設)投入係数表'!AP82</f>
        <v>0</v>
      </c>
      <c r="AQ82" s="660">
        <f>AQ$6*'(建設)投入係数表'!AQ82</f>
        <v>0</v>
      </c>
      <c r="AR82" s="660">
        <f>AR$6*'(建設)投入係数表'!AR82</f>
        <v>0</v>
      </c>
      <c r="AS82" s="660">
        <f>AS$6*'(建設)投入係数表'!AS82</f>
        <v>0</v>
      </c>
      <c r="AT82" s="660">
        <f>AT$6*'(建設)投入係数表'!AT82</f>
        <v>0</v>
      </c>
      <c r="AU82" s="660">
        <f>AU$6*'(建設)投入係数表'!AU82</f>
        <v>0</v>
      </c>
      <c r="AV82" s="660">
        <f>AV$6*'(建設)投入係数表'!AV82</f>
        <v>0</v>
      </c>
      <c r="AW82" s="660">
        <f>AW$6*'(建設)投入係数表'!AW82</f>
        <v>0</v>
      </c>
      <c r="AX82" s="660">
        <f>AX$6*'(建設)投入係数表'!AX82</f>
        <v>0</v>
      </c>
      <c r="AY82" s="660">
        <f>AY$6*'(建設)投入係数表'!AY82</f>
        <v>0</v>
      </c>
      <c r="AZ82" s="660">
        <f>AZ$6*'(建設)投入係数表'!AZ82</f>
        <v>0</v>
      </c>
      <c r="BA82" s="660">
        <f>BA$6*'(建設)投入係数表'!BA82</f>
        <v>0</v>
      </c>
      <c r="BB82" s="660">
        <f>BB$6*'(建設)投入係数表'!BB82</f>
        <v>0</v>
      </c>
      <c r="BC82" s="660">
        <f>BC$6*'(建設)投入係数表'!BC82</f>
        <v>789.97673499751966</v>
      </c>
      <c r="BD82" s="660">
        <f>BD$6*'(建設)投入係数表'!BD82</f>
        <v>0</v>
      </c>
      <c r="BE82" s="660">
        <f>BE$6*'(建設)投入係数表'!BE82</f>
        <v>0</v>
      </c>
      <c r="BF82" s="660">
        <f>BF$6*'(建設)投入係数表'!BF82</f>
        <v>0</v>
      </c>
      <c r="BG82" s="660">
        <f>BG$6*'(建設)投入係数表'!BG82</f>
        <v>0</v>
      </c>
      <c r="BH82" s="660">
        <f>BH$6*'(建設)投入係数表'!BH82</f>
        <v>0</v>
      </c>
      <c r="BI82" s="660">
        <f>BI$6*'(建設)投入係数表'!BI82</f>
        <v>0</v>
      </c>
      <c r="BJ82" s="660">
        <f>BJ$6*'(建設)投入係数表'!BJ82</f>
        <v>0</v>
      </c>
      <c r="BK82" s="660">
        <f>BK$6*'(建設)投入係数表'!BK82</f>
        <v>703.05997240492422</v>
      </c>
      <c r="BL82" s="660">
        <f>BL$6*'(建設)投入係数表'!BL82</f>
        <v>0</v>
      </c>
      <c r="BM82" s="660">
        <f>BM$6*'(建設)投入係数表'!BM82</f>
        <v>21.405916774654681</v>
      </c>
      <c r="BN82" s="660">
        <f>BN$6*'(建設)投入係数表'!BN82</f>
        <v>0</v>
      </c>
      <c r="BO82" s="660">
        <f>BO$6*'(建設)投入係数表'!BO82</f>
        <v>0</v>
      </c>
      <c r="BP82" s="660">
        <f>BP$6*'(建設)投入係数表'!BP82</f>
        <v>1935.2104681648739</v>
      </c>
      <c r="BQ82" s="660">
        <f>BQ$6*'(建設)投入係数表'!BQ82</f>
        <v>0</v>
      </c>
      <c r="BR82" s="660">
        <f>BR$6*'(建設)投入係数表'!BR82</f>
        <v>214.05944998210188</v>
      </c>
      <c r="BS82" s="660">
        <f>BS$6*'(建設)投入係数表'!BS82</f>
        <v>196.18633118405177</v>
      </c>
      <c r="BT82" s="660">
        <f>BT$6*'(建設)投入係数表'!BT82</f>
        <v>297.17923576633882</v>
      </c>
      <c r="BU82" s="660">
        <f>BU$6*'(建設)投入係数表'!BU82</f>
        <v>94.630077196559924</v>
      </c>
      <c r="BV82" s="661">
        <f>BV$6*'(建設)投入係数表'!BV82</f>
        <v>1287.8011711502868</v>
      </c>
      <c r="BW82" s="662">
        <f t="shared" si="2"/>
        <v>4633.7424622479803</v>
      </c>
      <c r="BX82" s="663">
        <f t="shared" si="3"/>
        <v>1.853496984899192E-2</v>
      </c>
    </row>
    <row r="83" spans="1:76" ht="16" customHeight="1" x14ac:dyDescent="0.3">
      <c r="A83" s="504">
        <v>77</v>
      </c>
      <c r="B83" s="657">
        <v>573</v>
      </c>
      <c r="C83" s="658" t="s">
        <v>236</v>
      </c>
      <c r="D83" s="659">
        <f>D$6*'(建設)投入係数表'!D83</f>
        <v>4171.4347352870873</v>
      </c>
      <c r="E83" s="660">
        <f>E$6*'(建設)投入係数表'!E83</f>
        <v>1702.0757604758767</v>
      </c>
      <c r="F83" s="660">
        <f>F$6*'(建設)投入係数表'!F83</f>
        <v>0</v>
      </c>
      <c r="G83" s="660">
        <f>G$6*'(建設)投入係数表'!G83</f>
        <v>0</v>
      </c>
      <c r="H83" s="660">
        <f>H$6*'(建設)投入係数表'!H83</f>
        <v>0</v>
      </c>
      <c r="I83" s="660">
        <f>I$6*'(建設)投入係数表'!I83</f>
        <v>0</v>
      </c>
      <c r="J83" s="660">
        <f>J$6*'(建設)投入係数表'!J83</f>
        <v>0</v>
      </c>
      <c r="K83" s="660">
        <f>K$6*'(建設)投入係数表'!K83</f>
        <v>0</v>
      </c>
      <c r="L83" s="660">
        <f>L$6*'(建設)投入係数表'!L83</f>
        <v>0</v>
      </c>
      <c r="M83" s="660">
        <f>M$6*'(建設)投入係数表'!M83</f>
        <v>0</v>
      </c>
      <c r="N83" s="660">
        <f>N$6*'(建設)投入係数表'!N83</f>
        <v>0</v>
      </c>
      <c r="O83" s="660">
        <f>O$6*'(建設)投入係数表'!O83</f>
        <v>0</v>
      </c>
      <c r="P83" s="660">
        <f>P$6*'(建設)投入係数表'!P83</f>
        <v>0</v>
      </c>
      <c r="Q83" s="660">
        <f>Q$6*'(建設)投入係数表'!Q83</f>
        <v>0</v>
      </c>
      <c r="R83" s="660">
        <f>R$6*'(建設)投入係数表'!R83</f>
        <v>0</v>
      </c>
      <c r="S83" s="660">
        <f>S$6*'(建設)投入係数表'!S83</f>
        <v>1480.4630080194909</v>
      </c>
      <c r="T83" s="660">
        <f>T$6*'(建設)投入係数表'!T83</f>
        <v>0</v>
      </c>
      <c r="U83" s="660">
        <f>U$6*'(建設)投入係数表'!U83</f>
        <v>0</v>
      </c>
      <c r="V83" s="660">
        <f>V$6*'(建設)投入係数表'!V83</f>
        <v>0</v>
      </c>
      <c r="W83" s="660">
        <f>W$6*'(建設)投入係数表'!W83</f>
        <v>1501.7414316809961</v>
      </c>
      <c r="X83" s="660">
        <f>X$6*'(建設)投入係数表'!X83</f>
        <v>912.35267354385337</v>
      </c>
      <c r="Y83" s="660">
        <f>Y$6*'(建設)投入係数表'!Y83</f>
        <v>501.13441807090658</v>
      </c>
      <c r="Z83" s="660">
        <f>Z$6*'(建設)投入係数表'!Z83</f>
        <v>166.76401533570527</v>
      </c>
      <c r="AA83" s="660">
        <f>AA$6*'(建設)投入係数表'!AA83</f>
        <v>27.70333037427336</v>
      </c>
      <c r="AB83" s="660">
        <f>AB$6*'(建設)投入係数表'!AB83</f>
        <v>0</v>
      </c>
      <c r="AC83" s="660">
        <f>AC$6*'(建設)投入係数表'!AC83</f>
        <v>0</v>
      </c>
      <c r="AD83" s="660">
        <f>AD$6*'(建設)投入係数表'!AD83</f>
        <v>0</v>
      </c>
      <c r="AE83" s="660">
        <f>AE$6*'(建設)投入係数表'!AE83</f>
        <v>0</v>
      </c>
      <c r="AF83" s="660">
        <f>AF$6*'(建設)投入係数表'!AF83</f>
        <v>0</v>
      </c>
      <c r="AG83" s="660">
        <f>AG$6*'(建設)投入係数表'!AG83</f>
        <v>2396.437267253471</v>
      </c>
      <c r="AH83" s="660">
        <f>AH$6*'(建設)投入係数表'!AH83</f>
        <v>952.51916140092408</v>
      </c>
      <c r="AI83" s="660">
        <f>AI$6*'(建設)投入係数表'!AI83</f>
        <v>0</v>
      </c>
      <c r="AJ83" s="660">
        <f>AJ$6*'(建設)投入係数表'!AJ83</f>
        <v>0</v>
      </c>
      <c r="AK83" s="660">
        <f>AK$6*'(建設)投入係数表'!AK83</f>
        <v>0</v>
      </c>
      <c r="AL83" s="660">
        <f>AL$6*'(建設)投入係数表'!AL83</f>
        <v>0</v>
      </c>
      <c r="AM83" s="660">
        <f>AM$6*'(建設)投入係数表'!AM83</f>
        <v>0</v>
      </c>
      <c r="AN83" s="660">
        <f>AN$6*'(建設)投入係数表'!AN83</f>
        <v>0</v>
      </c>
      <c r="AO83" s="660">
        <f>AO$6*'(建設)投入係数表'!AO83</f>
        <v>0</v>
      </c>
      <c r="AP83" s="660">
        <f>AP$6*'(建設)投入係数表'!AP83</f>
        <v>0</v>
      </c>
      <c r="AQ83" s="660">
        <f>AQ$6*'(建設)投入係数表'!AQ83</f>
        <v>0</v>
      </c>
      <c r="AR83" s="660">
        <f>AR$6*'(建設)投入係数表'!AR83</f>
        <v>0</v>
      </c>
      <c r="AS83" s="660">
        <f>AS$6*'(建設)投入係数表'!AS83</f>
        <v>0</v>
      </c>
      <c r="AT83" s="660">
        <f>AT$6*'(建設)投入係数表'!AT83</f>
        <v>0</v>
      </c>
      <c r="AU83" s="660">
        <f>AU$6*'(建設)投入係数表'!AU83</f>
        <v>0</v>
      </c>
      <c r="AV83" s="660">
        <f>AV$6*'(建設)投入係数表'!AV83</f>
        <v>0</v>
      </c>
      <c r="AW83" s="660">
        <f>AW$6*'(建設)投入係数表'!AW83</f>
        <v>0</v>
      </c>
      <c r="AX83" s="660">
        <f>AX$6*'(建設)投入係数表'!AX83</f>
        <v>0</v>
      </c>
      <c r="AY83" s="660">
        <f>AY$6*'(建設)投入係数表'!AY83</f>
        <v>0</v>
      </c>
      <c r="AZ83" s="660">
        <f>AZ$6*'(建設)投入係数表'!AZ83</f>
        <v>0</v>
      </c>
      <c r="BA83" s="660">
        <f>BA$6*'(建設)投入係数表'!BA83</f>
        <v>0</v>
      </c>
      <c r="BB83" s="660">
        <f>BB$6*'(建設)投入係数表'!BB83</f>
        <v>0</v>
      </c>
      <c r="BC83" s="660">
        <f>BC$6*'(建設)投入係数表'!BC83</f>
        <v>887.54707021933268</v>
      </c>
      <c r="BD83" s="660">
        <f>BD$6*'(建設)投入係数表'!BD83</f>
        <v>0</v>
      </c>
      <c r="BE83" s="660">
        <f>BE$6*'(建設)投入係数表'!BE83</f>
        <v>0</v>
      </c>
      <c r="BF83" s="660">
        <f>BF$6*'(建設)投入係数表'!BF83</f>
        <v>0</v>
      </c>
      <c r="BG83" s="660">
        <f>BG$6*'(建設)投入係数表'!BG83</f>
        <v>0</v>
      </c>
      <c r="BH83" s="660">
        <f>BH$6*'(建設)投入係数表'!BH83</f>
        <v>0</v>
      </c>
      <c r="BI83" s="660">
        <f>BI$6*'(建設)投入係数表'!BI83</f>
        <v>0</v>
      </c>
      <c r="BJ83" s="660">
        <f>BJ$6*'(建設)投入係数表'!BJ83</f>
        <v>0</v>
      </c>
      <c r="BK83" s="660">
        <f>BK$6*'(建設)投入係数表'!BK83</f>
        <v>23.118638732233997</v>
      </c>
      <c r="BL83" s="660">
        <f>BL$6*'(建設)投入係数表'!BL83</f>
        <v>0</v>
      </c>
      <c r="BM83" s="660">
        <f>BM$6*'(建設)投入係数表'!BM83</f>
        <v>29.565185051747083</v>
      </c>
      <c r="BN83" s="660">
        <f>BN$6*'(建設)投入係数表'!BN83</f>
        <v>0</v>
      </c>
      <c r="BO83" s="660">
        <f>BO$6*'(建設)投入係数表'!BO83</f>
        <v>0</v>
      </c>
      <c r="BP83" s="660">
        <f>BP$6*'(建設)投入係数表'!BP83</f>
        <v>1072.6211741698014</v>
      </c>
      <c r="BQ83" s="660">
        <f>BQ$6*'(建設)投入係数表'!BQ83</f>
        <v>0</v>
      </c>
      <c r="BR83" s="660">
        <f>BR$6*'(建設)投入係数表'!BR83</f>
        <v>63.71553802013964</v>
      </c>
      <c r="BS83" s="660">
        <f>BS$6*'(建設)投入係数表'!BS83</f>
        <v>63.822306929703885</v>
      </c>
      <c r="BT83" s="660">
        <f>BT$6*'(建設)投入係数表'!BT83</f>
        <v>194.72740373611532</v>
      </c>
      <c r="BU83" s="660">
        <f>BU$6*'(建設)投入係数表'!BU83</f>
        <v>56.081160662857599</v>
      </c>
      <c r="BV83" s="661">
        <f>BV$6*'(建設)投入係数表'!BV83</f>
        <v>665.87918388643709</v>
      </c>
      <c r="BW83" s="662">
        <f t="shared" si="2"/>
        <v>2704.8638543439733</v>
      </c>
      <c r="BX83" s="663">
        <f t="shared" si="3"/>
        <v>1.0819455417375893E-2</v>
      </c>
    </row>
    <row r="84" spans="1:76" ht="16" customHeight="1" x14ac:dyDescent="0.3">
      <c r="A84" s="504">
        <v>78</v>
      </c>
      <c r="B84" s="657">
        <v>574</v>
      </c>
      <c r="C84" s="658" t="s">
        <v>237</v>
      </c>
      <c r="D84" s="659">
        <f>D$6*'(建設)投入係数表'!D84</f>
        <v>302.62133971685068</v>
      </c>
      <c r="E84" s="660">
        <f>E$6*'(建設)投入係数表'!E84</f>
        <v>85.737542019091663</v>
      </c>
      <c r="F84" s="660">
        <f>F$6*'(建設)投入係数表'!F84</f>
        <v>0</v>
      </c>
      <c r="G84" s="660">
        <f>G$6*'(建設)投入係数表'!G84</f>
        <v>0</v>
      </c>
      <c r="H84" s="660">
        <f>H$6*'(建設)投入係数表'!H84</f>
        <v>0</v>
      </c>
      <c r="I84" s="660">
        <f>I$6*'(建設)投入係数表'!I84</f>
        <v>0</v>
      </c>
      <c r="J84" s="660">
        <f>J$6*'(建設)投入係数表'!J84</f>
        <v>0</v>
      </c>
      <c r="K84" s="660">
        <f>K$6*'(建設)投入係数表'!K84</f>
        <v>0</v>
      </c>
      <c r="L84" s="660">
        <f>L$6*'(建設)投入係数表'!L84</f>
        <v>0</v>
      </c>
      <c r="M84" s="660">
        <f>M$6*'(建設)投入係数表'!M84</f>
        <v>0</v>
      </c>
      <c r="N84" s="660">
        <f>N$6*'(建設)投入係数表'!N84</f>
        <v>0</v>
      </c>
      <c r="O84" s="660">
        <f>O$6*'(建設)投入係数表'!O84</f>
        <v>0</v>
      </c>
      <c r="P84" s="660">
        <f>P$6*'(建設)投入係数表'!P84</f>
        <v>0</v>
      </c>
      <c r="Q84" s="660">
        <f>Q$6*'(建設)投入係数表'!Q84</f>
        <v>0</v>
      </c>
      <c r="R84" s="660">
        <f>R$6*'(建設)投入係数表'!R84</f>
        <v>0</v>
      </c>
      <c r="S84" s="660">
        <f>S$6*'(建設)投入係数表'!S84</f>
        <v>74.61472832065418</v>
      </c>
      <c r="T84" s="660">
        <f>T$6*'(建設)投入係数表'!T84</f>
        <v>0</v>
      </c>
      <c r="U84" s="660">
        <f>U$6*'(建設)投入係数表'!U84</f>
        <v>0</v>
      </c>
      <c r="V84" s="660">
        <f>V$6*'(建設)投入係数表'!V84</f>
        <v>0</v>
      </c>
      <c r="W84" s="660">
        <f>W$6*'(建設)投入係数表'!W84</f>
        <v>71.645608465736117</v>
      </c>
      <c r="X84" s="660">
        <f>X$6*'(建設)投入係数表'!X84</f>
        <v>40.881819000855891</v>
      </c>
      <c r="Y84" s="660">
        <f>Y$6*'(建設)投入係数表'!Y84</f>
        <v>21.624787099112158</v>
      </c>
      <c r="Z84" s="660">
        <f>Z$6*'(建設)投入係数表'!Z84</f>
        <v>7.4294719645141152</v>
      </c>
      <c r="AA84" s="660">
        <f>AA$6*'(建設)投入係数表'!AA84</f>
        <v>1.3645657340855073</v>
      </c>
      <c r="AB84" s="660">
        <f>AB$6*'(建設)投入係数表'!AB84</f>
        <v>0</v>
      </c>
      <c r="AC84" s="660">
        <f>AC$6*'(建設)投入係数表'!AC84</f>
        <v>0</v>
      </c>
      <c r="AD84" s="660">
        <f>AD$6*'(建設)投入係数表'!AD84</f>
        <v>0</v>
      </c>
      <c r="AE84" s="660">
        <f>AE$6*'(建設)投入係数表'!AE84</f>
        <v>0</v>
      </c>
      <c r="AF84" s="660">
        <f>AF$6*'(建設)投入係数表'!AF84</f>
        <v>0</v>
      </c>
      <c r="AG84" s="660">
        <f>AG$6*'(建設)投入係数表'!AG84</f>
        <v>284.22651520904759</v>
      </c>
      <c r="AH84" s="660">
        <f>AH$6*'(建設)投入係数表'!AH84</f>
        <v>82.895858649949474</v>
      </c>
      <c r="AI84" s="660">
        <f>AI$6*'(建設)投入係数表'!AI84</f>
        <v>0</v>
      </c>
      <c r="AJ84" s="660">
        <f>AJ$6*'(建設)投入係数表'!AJ84</f>
        <v>0</v>
      </c>
      <c r="AK84" s="660">
        <f>AK$6*'(建設)投入係数表'!AK84</f>
        <v>0</v>
      </c>
      <c r="AL84" s="660">
        <f>AL$6*'(建設)投入係数表'!AL84</f>
        <v>0</v>
      </c>
      <c r="AM84" s="660">
        <f>AM$6*'(建設)投入係数表'!AM84</f>
        <v>0</v>
      </c>
      <c r="AN84" s="660">
        <f>AN$6*'(建設)投入係数表'!AN84</f>
        <v>0</v>
      </c>
      <c r="AO84" s="660">
        <f>AO$6*'(建設)投入係数表'!AO84</f>
        <v>0</v>
      </c>
      <c r="AP84" s="660">
        <f>AP$6*'(建設)投入係数表'!AP84</f>
        <v>0</v>
      </c>
      <c r="AQ84" s="660">
        <f>AQ$6*'(建設)投入係数表'!AQ84</f>
        <v>0</v>
      </c>
      <c r="AR84" s="660">
        <f>AR$6*'(建設)投入係数表'!AR84</f>
        <v>0</v>
      </c>
      <c r="AS84" s="660">
        <f>AS$6*'(建設)投入係数表'!AS84</f>
        <v>0</v>
      </c>
      <c r="AT84" s="660">
        <f>AT$6*'(建設)投入係数表'!AT84</f>
        <v>0</v>
      </c>
      <c r="AU84" s="660">
        <f>AU$6*'(建設)投入係数表'!AU84</f>
        <v>0</v>
      </c>
      <c r="AV84" s="660">
        <f>AV$6*'(建設)投入係数表'!AV84</f>
        <v>0</v>
      </c>
      <c r="AW84" s="660">
        <f>AW$6*'(建設)投入係数表'!AW84</f>
        <v>0</v>
      </c>
      <c r="AX84" s="660">
        <f>AX$6*'(建設)投入係数表'!AX84</f>
        <v>0</v>
      </c>
      <c r="AY84" s="660">
        <f>AY$6*'(建設)投入係数表'!AY84</f>
        <v>0</v>
      </c>
      <c r="AZ84" s="660">
        <f>AZ$6*'(建設)投入係数表'!AZ84</f>
        <v>0</v>
      </c>
      <c r="BA84" s="660">
        <f>BA$6*'(建設)投入係数表'!BA84</f>
        <v>0</v>
      </c>
      <c r="BB84" s="660">
        <f>BB$6*'(建設)投入係数表'!BB84</f>
        <v>0</v>
      </c>
      <c r="BC84" s="660">
        <f>BC$6*'(建設)投入係数表'!BC84</f>
        <v>81.026111510357964</v>
      </c>
      <c r="BD84" s="660">
        <f>BD$6*'(建設)投入係数表'!BD84</f>
        <v>0</v>
      </c>
      <c r="BE84" s="660">
        <f>BE$6*'(建設)投入係数表'!BE84</f>
        <v>0</v>
      </c>
      <c r="BF84" s="660">
        <f>BF$6*'(建設)投入係数表'!BF84</f>
        <v>0</v>
      </c>
      <c r="BG84" s="660">
        <f>BG$6*'(建設)投入係数表'!BG84</f>
        <v>0</v>
      </c>
      <c r="BH84" s="660">
        <f>BH$6*'(建設)投入係数表'!BH84</f>
        <v>0</v>
      </c>
      <c r="BI84" s="660">
        <f>BI$6*'(建設)投入係数表'!BI84</f>
        <v>0</v>
      </c>
      <c r="BJ84" s="660">
        <f>BJ$6*'(建設)投入係数表'!BJ84</f>
        <v>0</v>
      </c>
      <c r="BK84" s="660">
        <f>BK$6*'(建設)投入係数表'!BK84</f>
        <v>155.81329118163185</v>
      </c>
      <c r="BL84" s="660">
        <f>BL$6*'(建設)投入係数表'!BL84</f>
        <v>0</v>
      </c>
      <c r="BM84" s="660">
        <f>BM$6*'(建設)投入係数表'!BM84</f>
        <v>1.7096933527808609</v>
      </c>
      <c r="BN84" s="660">
        <f>BN$6*'(建設)投入係数表'!BN84</f>
        <v>0</v>
      </c>
      <c r="BO84" s="660">
        <f>BO$6*'(建設)投入係数表'!BO84</f>
        <v>0</v>
      </c>
      <c r="BP84" s="660">
        <f>BP$6*'(建設)投入係数表'!BP84</f>
        <v>217.40180579099967</v>
      </c>
      <c r="BQ84" s="660">
        <f>BQ$6*'(建設)投入係数表'!BQ84</f>
        <v>0</v>
      </c>
      <c r="BR84" s="660">
        <f>BR$6*'(建設)投入係数表'!BR84</f>
        <v>15.943762969919119</v>
      </c>
      <c r="BS84" s="660">
        <f>BS$6*'(建設)投入係数表'!BS84</f>
        <v>27.676916101167375</v>
      </c>
      <c r="BT84" s="660">
        <f>BT$6*'(建設)投入係数表'!BT84</f>
        <v>20.382927801026852</v>
      </c>
      <c r="BU84" s="660">
        <f>BU$6*'(建設)投入係数表'!BU84</f>
        <v>13.199376998603048</v>
      </c>
      <c r="BV84" s="661">
        <f>BV$6*'(建設)投入係数表'!BV84</f>
        <v>156.97834287612011</v>
      </c>
      <c r="BW84" s="662">
        <f t="shared" si="2"/>
        <v>463.00495507981691</v>
      </c>
      <c r="BX84" s="663">
        <f t="shared" si="3"/>
        <v>1.8520198203192677E-3</v>
      </c>
    </row>
    <row r="85" spans="1:76" ht="16" customHeight="1" x14ac:dyDescent="0.3">
      <c r="A85" s="504">
        <v>79</v>
      </c>
      <c r="B85" s="657">
        <v>575</v>
      </c>
      <c r="C85" s="658" t="s">
        <v>238</v>
      </c>
      <c r="D85" s="659">
        <f>D$6*'(建設)投入係数表'!D85</f>
        <v>36.751568177025945</v>
      </c>
      <c r="E85" s="660">
        <f>E$6*'(建設)投入係数表'!E85</f>
        <v>11.334631021404544</v>
      </c>
      <c r="F85" s="660">
        <f>F$6*'(建設)投入係数表'!F85</f>
        <v>0</v>
      </c>
      <c r="G85" s="660">
        <f>G$6*'(建設)投入係数表'!G85</f>
        <v>0</v>
      </c>
      <c r="H85" s="660">
        <f>H$6*'(建設)投入係数表'!H85</f>
        <v>0</v>
      </c>
      <c r="I85" s="660">
        <f>I$6*'(建設)投入係数表'!I85</f>
        <v>0</v>
      </c>
      <c r="J85" s="660">
        <f>J$6*'(建設)投入係数表'!J85</f>
        <v>0</v>
      </c>
      <c r="K85" s="660">
        <f>K$6*'(建設)投入係数表'!K85</f>
        <v>0</v>
      </c>
      <c r="L85" s="660">
        <f>L$6*'(建設)投入係数表'!L85</f>
        <v>0</v>
      </c>
      <c r="M85" s="660">
        <f>M$6*'(建設)投入係数表'!M85</f>
        <v>0</v>
      </c>
      <c r="N85" s="660">
        <f>N$6*'(建設)投入係数表'!N85</f>
        <v>0</v>
      </c>
      <c r="O85" s="660">
        <f>O$6*'(建設)投入係数表'!O85</f>
        <v>0</v>
      </c>
      <c r="P85" s="660">
        <f>P$6*'(建設)投入係数表'!P85</f>
        <v>0</v>
      </c>
      <c r="Q85" s="660">
        <f>Q$6*'(建設)投入係数表'!Q85</f>
        <v>0</v>
      </c>
      <c r="R85" s="660">
        <f>R$6*'(建設)投入係数表'!R85</f>
        <v>0</v>
      </c>
      <c r="S85" s="660">
        <f>S$6*'(建設)投入係数表'!S85</f>
        <v>9.1616049507907267</v>
      </c>
      <c r="T85" s="660">
        <f>T$6*'(建設)投入係数表'!T85</f>
        <v>0</v>
      </c>
      <c r="U85" s="660">
        <f>U$6*'(建設)投入係数表'!U85</f>
        <v>0</v>
      </c>
      <c r="V85" s="660">
        <f>V$6*'(建設)投入係数表'!V85</f>
        <v>0</v>
      </c>
      <c r="W85" s="660">
        <f>W$6*'(建設)投入係数表'!W85</f>
        <v>7.6663316901007157</v>
      </c>
      <c r="X85" s="660">
        <f>X$6*'(建設)投入係数表'!X85</f>
        <v>4.4524753367268799</v>
      </c>
      <c r="Y85" s="660">
        <f>Y$6*'(建設)投入係数表'!Y85</f>
        <v>2.5629377302651446</v>
      </c>
      <c r="Z85" s="660">
        <f>Z$6*'(建設)投入係数表'!Z85</f>
        <v>0.8442581777856949</v>
      </c>
      <c r="AA85" s="660">
        <f>AA$6*'(建設)投入係数表'!AA85</f>
        <v>0.14363849832479023</v>
      </c>
      <c r="AB85" s="660">
        <f>AB$6*'(建設)投入係数表'!AB85</f>
        <v>0</v>
      </c>
      <c r="AC85" s="660">
        <f>AC$6*'(建設)投入係数表'!AC85</f>
        <v>0</v>
      </c>
      <c r="AD85" s="660">
        <f>AD$6*'(建設)投入係数表'!AD85</f>
        <v>0</v>
      </c>
      <c r="AE85" s="660">
        <f>AE$6*'(建設)投入係数表'!AE85</f>
        <v>0</v>
      </c>
      <c r="AF85" s="660">
        <f>AF$6*'(建設)投入係数表'!AF85</f>
        <v>0</v>
      </c>
      <c r="AG85" s="660">
        <f>AG$6*'(建設)投入係数表'!AG85</f>
        <v>24.335817630915599</v>
      </c>
      <c r="AH85" s="660">
        <f>AH$6*'(建設)投入係数表'!AH85</f>
        <v>4.3764552537677446</v>
      </c>
      <c r="AI85" s="660">
        <f>AI$6*'(建設)投入係数表'!AI85</f>
        <v>0</v>
      </c>
      <c r="AJ85" s="660">
        <f>AJ$6*'(建設)投入係数表'!AJ85</f>
        <v>0</v>
      </c>
      <c r="AK85" s="660">
        <f>AK$6*'(建設)投入係数表'!AK85</f>
        <v>0</v>
      </c>
      <c r="AL85" s="660">
        <f>AL$6*'(建設)投入係数表'!AL85</f>
        <v>0</v>
      </c>
      <c r="AM85" s="660">
        <f>AM$6*'(建設)投入係数表'!AM85</f>
        <v>0</v>
      </c>
      <c r="AN85" s="660">
        <f>AN$6*'(建設)投入係数表'!AN85</f>
        <v>0</v>
      </c>
      <c r="AO85" s="660">
        <f>AO$6*'(建設)投入係数表'!AO85</f>
        <v>0</v>
      </c>
      <c r="AP85" s="660">
        <f>AP$6*'(建設)投入係数表'!AP85</f>
        <v>0</v>
      </c>
      <c r="AQ85" s="660">
        <f>AQ$6*'(建設)投入係数表'!AQ85</f>
        <v>0</v>
      </c>
      <c r="AR85" s="660">
        <f>AR$6*'(建設)投入係数表'!AR85</f>
        <v>0</v>
      </c>
      <c r="AS85" s="660">
        <f>AS$6*'(建設)投入係数表'!AS85</f>
        <v>0</v>
      </c>
      <c r="AT85" s="660">
        <f>AT$6*'(建設)投入係数表'!AT85</f>
        <v>0</v>
      </c>
      <c r="AU85" s="660">
        <f>AU$6*'(建設)投入係数表'!AU85</f>
        <v>0</v>
      </c>
      <c r="AV85" s="660">
        <f>AV$6*'(建設)投入係数表'!AV85</f>
        <v>0</v>
      </c>
      <c r="AW85" s="660">
        <f>AW$6*'(建設)投入係数表'!AW85</f>
        <v>0</v>
      </c>
      <c r="AX85" s="660">
        <f>AX$6*'(建設)投入係数表'!AX85</f>
        <v>0</v>
      </c>
      <c r="AY85" s="660">
        <f>AY$6*'(建設)投入係数表'!AY85</f>
        <v>0</v>
      </c>
      <c r="AZ85" s="660">
        <f>AZ$6*'(建設)投入係数表'!AZ85</f>
        <v>0</v>
      </c>
      <c r="BA85" s="660">
        <f>BA$6*'(建設)投入係数表'!BA85</f>
        <v>0</v>
      </c>
      <c r="BB85" s="660">
        <f>BB$6*'(建設)投入係数表'!BB85</f>
        <v>0</v>
      </c>
      <c r="BC85" s="660">
        <f>BC$6*'(建設)投入係数表'!BC85</f>
        <v>4.7189632808527078</v>
      </c>
      <c r="BD85" s="660">
        <f>BD$6*'(建設)投入係数表'!BD85</f>
        <v>0</v>
      </c>
      <c r="BE85" s="660">
        <f>BE$6*'(建設)投入係数表'!BE85</f>
        <v>0</v>
      </c>
      <c r="BF85" s="660">
        <f>BF$6*'(建設)投入係数表'!BF85</f>
        <v>0</v>
      </c>
      <c r="BG85" s="660">
        <f>BG$6*'(建設)投入係数表'!BG85</f>
        <v>0</v>
      </c>
      <c r="BH85" s="660">
        <f>BH$6*'(建設)投入係数表'!BH85</f>
        <v>0</v>
      </c>
      <c r="BI85" s="660">
        <f>BI$6*'(建設)投入係数表'!BI85</f>
        <v>0</v>
      </c>
      <c r="BJ85" s="660">
        <f>BJ$6*'(建設)投入係数表'!BJ85</f>
        <v>0</v>
      </c>
      <c r="BK85" s="660">
        <f>BK$6*'(建設)投入係数表'!BK85</f>
        <v>2.5335494501078348</v>
      </c>
      <c r="BL85" s="660">
        <f>BL$6*'(建設)投入係数表'!BL85</f>
        <v>0</v>
      </c>
      <c r="BM85" s="660">
        <f>BM$6*'(建設)投入係数表'!BM85</f>
        <v>4.169983787270392E-2</v>
      </c>
      <c r="BN85" s="660">
        <f>BN$6*'(建設)投入係数表'!BN85</f>
        <v>0</v>
      </c>
      <c r="BO85" s="660">
        <f>BO$6*'(建設)投入係数表'!BO85</f>
        <v>0</v>
      </c>
      <c r="BP85" s="660">
        <f>BP$6*'(建設)投入係数表'!BP85</f>
        <v>26.773729776122906</v>
      </c>
      <c r="BQ85" s="660">
        <f>BQ$6*'(建設)投入係数表'!BQ85</f>
        <v>0</v>
      </c>
      <c r="BR85" s="660">
        <f>BR$6*'(建設)投入係数表'!BR85</f>
        <v>4.7373032191323707</v>
      </c>
      <c r="BS85" s="660">
        <f>BS$6*'(建設)投入係数表'!BS85</f>
        <v>14.444924339653092</v>
      </c>
      <c r="BT85" s="660">
        <f>BT$6*'(建設)投入係数表'!BT85</f>
        <v>2.4123007541742374</v>
      </c>
      <c r="BU85" s="660">
        <f>BU$6*'(建設)投入係数表'!BU85</f>
        <v>0.52460723105340856</v>
      </c>
      <c r="BV85" s="661">
        <f>BV$6*'(建設)投入係数表'!BV85</f>
        <v>7.8254814571504774</v>
      </c>
      <c r="BW85" s="662">
        <f t="shared" si="2"/>
        <v>40.523176032246639</v>
      </c>
      <c r="BX85" s="663">
        <f t="shared" si="3"/>
        <v>1.6209270412898655E-4</v>
      </c>
    </row>
    <row r="86" spans="1:76" ht="16" customHeight="1" x14ac:dyDescent="0.3">
      <c r="A86" s="504">
        <v>80</v>
      </c>
      <c r="B86" s="657">
        <v>576</v>
      </c>
      <c r="C86" s="658" t="s">
        <v>376</v>
      </c>
      <c r="D86" s="659">
        <f>D$6*'(建設)投入係数表'!D86</f>
        <v>231.61943368495912</v>
      </c>
      <c r="E86" s="660">
        <f>E$6*'(建設)投入係数表'!E86</f>
        <v>89.966834203764776</v>
      </c>
      <c r="F86" s="660">
        <f>F$6*'(建設)投入係数表'!F86</f>
        <v>0</v>
      </c>
      <c r="G86" s="660">
        <f>G$6*'(建設)投入係数表'!G86</f>
        <v>0</v>
      </c>
      <c r="H86" s="660">
        <f>H$6*'(建設)投入係数表'!H86</f>
        <v>0</v>
      </c>
      <c r="I86" s="660">
        <f>I$6*'(建設)投入係数表'!I86</f>
        <v>0</v>
      </c>
      <c r="J86" s="660">
        <f>J$6*'(建設)投入係数表'!J86</f>
        <v>0</v>
      </c>
      <c r="K86" s="660">
        <f>K$6*'(建設)投入係数表'!K86</f>
        <v>0</v>
      </c>
      <c r="L86" s="660">
        <f>L$6*'(建設)投入係数表'!L86</f>
        <v>0</v>
      </c>
      <c r="M86" s="660">
        <f>M$6*'(建設)投入係数表'!M86</f>
        <v>0</v>
      </c>
      <c r="N86" s="660">
        <f>N$6*'(建設)投入係数表'!N86</f>
        <v>0</v>
      </c>
      <c r="O86" s="660">
        <f>O$6*'(建設)投入係数表'!O86</f>
        <v>0</v>
      </c>
      <c r="P86" s="660">
        <f>P$6*'(建設)投入係数表'!P86</f>
        <v>0</v>
      </c>
      <c r="Q86" s="660">
        <f>Q$6*'(建設)投入係数表'!Q86</f>
        <v>0</v>
      </c>
      <c r="R86" s="660">
        <f>R$6*'(建設)投入係数表'!R86</f>
        <v>0</v>
      </c>
      <c r="S86" s="660">
        <f>S$6*'(建設)投入係数表'!S86</f>
        <v>85.006605936265373</v>
      </c>
      <c r="T86" s="660">
        <f>T$6*'(建設)投入係数表'!T86</f>
        <v>0</v>
      </c>
      <c r="U86" s="660">
        <f>U$6*'(建設)投入係数表'!U86</f>
        <v>0</v>
      </c>
      <c r="V86" s="660">
        <f>V$6*'(建設)投入係数表'!V86</f>
        <v>0</v>
      </c>
      <c r="W86" s="660">
        <f>W$6*'(建設)投入係数表'!W86</f>
        <v>83.749607086752022</v>
      </c>
      <c r="X86" s="660">
        <f>X$6*'(建設)投入係数表'!X86</f>
        <v>51.810622100094598</v>
      </c>
      <c r="Y86" s="660">
        <f>Y$6*'(建設)投入係数表'!Y86</f>
        <v>24.347908437518875</v>
      </c>
      <c r="Z86" s="660">
        <f>Z$6*'(建設)投入係数表'!Z86</f>
        <v>7.7518250869413805</v>
      </c>
      <c r="AA86" s="660">
        <f>AA$6*'(建設)投入係数表'!AA86</f>
        <v>1.3116462873342689</v>
      </c>
      <c r="AB86" s="660">
        <f>AB$6*'(建設)投入係数表'!AB86</f>
        <v>0</v>
      </c>
      <c r="AC86" s="660">
        <f>AC$6*'(建設)投入係数表'!AC86</f>
        <v>0</v>
      </c>
      <c r="AD86" s="660">
        <f>AD$6*'(建設)投入係数表'!AD86</f>
        <v>0</v>
      </c>
      <c r="AE86" s="660">
        <f>AE$6*'(建設)投入係数表'!AE86</f>
        <v>0</v>
      </c>
      <c r="AF86" s="660">
        <f>AF$6*'(建設)投入係数表'!AF86</f>
        <v>0</v>
      </c>
      <c r="AG86" s="660">
        <f>AG$6*'(建設)投入係数表'!AG86</f>
        <v>141.27119939865671</v>
      </c>
      <c r="AH86" s="660">
        <f>AH$6*'(建設)投入係数表'!AH86</f>
        <v>43.599472498767511</v>
      </c>
      <c r="AI86" s="660">
        <f>AI$6*'(建設)投入係数表'!AI86</f>
        <v>0</v>
      </c>
      <c r="AJ86" s="660">
        <f>AJ$6*'(建設)投入係数表'!AJ86</f>
        <v>0</v>
      </c>
      <c r="AK86" s="660">
        <f>AK$6*'(建設)投入係数表'!AK86</f>
        <v>0</v>
      </c>
      <c r="AL86" s="660">
        <f>AL$6*'(建設)投入係数表'!AL86</f>
        <v>0</v>
      </c>
      <c r="AM86" s="660">
        <f>AM$6*'(建設)投入係数表'!AM86</f>
        <v>0</v>
      </c>
      <c r="AN86" s="660">
        <f>AN$6*'(建設)投入係数表'!AN86</f>
        <v>0</v>
      </c>
      <c r="AO86" s="660">
        <f>AO$6*'(建設)投入係数表'!AO86</f>
        <v>0</v>
      </c>
      <c r="AP86" s="660">
        <f>AP$6*'(建設)投入係数表'!AP86</f>
        <v>0</v>
      </c>
      <c r="AQ86" s="660">
        <f>AQ$6*'(建設)投入係数表'!AQ86</f>
        <v>0</v>
      </c>
      <c r="AR86" s="660">
        <f>AR$6*'(建設)投入係数表'!AR86</f>
        <v>0</v>
      </c>
      <c r="AS86" s="660">
        <f>AS$6*'(建設)投入係数表'!AS86</f>
        <v>0</v>
      </c>
      <c r="AT86" s="660">
        <f>AT$6*'(建設)投入係数表'!AT86</f>
        <v>0</v>
      </c>
      <c r="AU86" s="660">
        <f>AU$6*'(建設)投入係数表'!AU86</f>
        <v>0</v>
      </c>
      <c r="AV86" s="660">
        <f>AV$6*'(建設)投入係数表'!AV86</f>
        <v>0</v>
      </c>
      <c r="AW86" s="660">
        <f>AW$6*'(建設)投入係数表'!AW86</f>
        <v>0</v>
      </c>
      <c r="AX86" s="660">
        <f>AX$6*'(建設)投入係数表'!AX86</f>
        <v>0</v>
      </c>
      <c r="AY86" s="660">
        <f>AY$6*'(建設)投入係数表'!AY86</f>
        <v>0</v>
      </c>
      <c r="AZ86" s="660">
        <f>AZ$6*'(建設)投入係数表'!AZ86</f>
        <v>0</v>
      </c>
      <c r="BA86" s="660">
        <f>BA$6*'(建設)投入係数表'!BA86</f>
        <v>0</v>
      </c>
      <c r="BB86" s="660">
        <f>BB$6*'(建設)投入係数表'!BB86</f>
        <v>0</v>
      </c>
      <c r="BC86" s="660">
        <f>BC$6*'(建設)投入係数表'!BC86</f>
        <v>38.674808676128436</v>
      </c>
      <c r="BD86" s="660">
        <f>BD$6*'(建設)投入係数表'!BD86</f>
        <v>0</v>
      </c>
      <c r="BE86" s="660">
        <f>BE$6*'(建設)投入係数表'!BE86</f>
        <v>0</v>
      </c>
      <c r="BF86" s="660">
        <f>BF$6*'(建設)投入係数表'!BF86</f>
        <v>0</v>
      </c>
      <c r="BG86" s="660">
        <f>BG$6*'(建設)投入係数表'!BG86</f>
        <v>0</v>
      </c>
      <c r="BH86" s="660">
        <f>BH$6*'(建設)投入係数表'!BH86</f>
        <v>0</v>
      </c>
      <c r="BI86" s="660">
        <f>BI$6*'(建設)投入係数表'!BI86</f>
        <v>0</v>
      </c>
      <c r="BJ86" s="660">
        <f>BJ$6*'(建設)投入係数表'!BJ86</f>
        <v>0</v>
      </c>
      <c r="BK86" s="660">
        <f>BK$6*'(建設)投入係数表'!BK86</f>
        <v>48.770826914575821</v>
      </c>
      <c r="BL86" s="660">
        <f>BL$6*'(建設)投入係数表'!BL86</f>
        <v>0</v>
      </c>
      <c r="BM86" s="660">
        <f>BM$6*'(建設)投入係数表'!BM86</f>
        <v>1.1675954604357099</v>
      </c>
      <c r="BN86" s="660">
        <f>BN$6*'(建設)投入係数表'!BN86</f>
        <v>0</v>
      </c>
      <c r="BO86" s="660">
        <f>BO$6*'(建設)投入係数表'!BO86</f>
        <v>0</v>
      </c>
      <c r="BP86" s="660">
        <f>BP$6*'(建設)投入係数表'!BP86</f>
        <v>100.86898194209</v>
      </c>
      <c r="BQ86" s="660">
        <f>BQ$6*'(建設)投入係数表'!BQ86</f>
        <v>0</v>
      </c>
      <c r="BR86" s="660">
        <f>BR$6*'(建設)投入係数表'!BR86</f>
        <v>10.605369769464676</v>
      </c>
      <c r="BS86" s="660">
        <f>BS$6*'(建設)投入係数表'!BS86</f>
        <v>6.968848994397522</v>
      </c>
      <c r="BT86" s="660">
        <f>BT$6*'(建設)投入係数表'!BT86</f>
        <v>15.821854946495733</v>
      </c>
      <c r="BU86" s="660">
        <f>BU$6*'(建設)投入係数表'!BU86</f>
        <v>5.2655022079805089</v>
      </c>
      <c r="BV86" s="661">
        <f>BV$6*'(建設)投入係数表'!BV86</f>
        <v>71.081456569116824</v>
      </c>
      <c r="BW86" s="662">
        <f t="shared" si="2"/>
        <v>244.90345677435593</v>
      </c>
      <c r="BX86" s="663">
        <f t="shared" si="3"/>
        <v>9.7961382709742381E-4</v>
      </c>
    </row>
    <row r="87" spans="1:76" ht="16" customHeight="1" x14ac:dyDescent="0.3">
      <c r="A87" s="504">
        <v>81</v>
      </c>
      <c r="B87" s="657">
        <v>577</v>
      </c>
      <c r="C87" s="658" t="s">
        <v>239</v>
      </c>
      <c r="D87" s="659">
        <f>D$6*'(建設)投入係数表'!D87</f>
        <v>592.13481675483263</v>
      </c>
      <c r="E87" s="660">
        <f>E$6*'(建設)投入係数表'!E87</f>
        <v>221.110082710803</v>
      </c>
      <c r="F87" s="660">
        <f>F$6*'(建設)投入係数表'!F87</f>
        <v>0</v>
      </c>
      <c r="G87" s="660">
        <f>G$6*'(建設)投入係数表'!G87</f>
        <v>0</v>
      </c>
      <c r="H87" s="660">
        <f>H$6*'(建設)投入係数表'!H87</f>
        <v>0</v>
      </c>
      <c r="I87" s="660">
        <f>I$6*'(建設)投入係数表'!I87</f>
        <v>0</v>
      </c>
      <c r="J87" s="660">
        <f>J$6*'(建設)投入係数表'!J87</f>
        <v>0</v>
      </c>
      <c r="K87" s="660">
        <f>K$6*'(建設)投入係数表'!K87</f>
        <v>0</v>
      </c>
      <c r="L87" s="660">
        <f>L$6*'(建設)投入係数表'!L87</f>
        <v>0</v>
      </c>
      <c r="M87" s="660">
        <f>M$6*'(建設)投入係数表'!M87</f>
        <v>0</v>
      </c>
      <c r="N87" s="660">
        <f>N$6*'(建設)投入係数表'!N87</f>
        <v>0</v>
      </c>
      <c r="O87" s="660">
        <f>O$6*'(建設)投入係数表'!O87</f>
        <v>0</v>
      </c>
      <c r="P87" s="660">
        <f>P$6*'(建設)投入係数表'!P87</f>
        <v>0</v>
      </c>
      <c r="Q87" s="660">
        <f>Q$6*'(建設)投入係数表'!Q87</f>
        <v>0</v>
      </c>
      <c r="R87" s="660">
        <f>R$6*'(建設)投入係数表'!R87</f>
        <v>0</v>
      </c>
      <c r="S87" s="660">
        <f>S$6*'(建設)投入係数表'!S87</f>
        <v>201.48986888203319</v>
      </c>
      <c r="T87" s="660">
        <f>T$6*'(建設)投入係数表'!T87</f>
        <v>0</v>
      </c>
      <c r="U87" s="660">
        <f>U$6*'(建設)投入係数表'!U87</f>
        <v>0</v>
      </c>
      <c r="V87" s="660">
        <f>V$6*'(建設)投入係数表'!V87</f>
        <v>0</v>
      </c>
      <c r="W87" s="660">
        <f>W$6*'(建設)投入係数表'!W87</f>
        <v>199.08002812752878</v>
      </c>
      <c r="X87" s="660">
        <f>X$6*'(建設)投入係数表'!X87</f>
        <v>103.6212442001892</v>
      </c>
      <c r="Y87" s="660">
        <f>Y$6*'(建設)投入係数表'!Y87</f>
        <v>63.993351452557825</v>
      </c>
      <c r="Z87" s="660">
        <f>Z$6*'(建設)投入係数表'!Z87</f>
        <v>19.463988535132021</v>
      </c>
      <c r="AA87" s="660">
        <f>AA$6*'(建設)投入係数表'!AA87</f>
        <v>3.5871824976375248</v>
      </c>
      <c r="AB87" s="660">
        <f>AB$6*'(建設)投入係数表'!AB87</f>
        <v>0</v>
      </c>
      <c r="AC87" s="660">
        <f>AC$6*'(建設)投入係数表'!AC87</f>
        <v>0</v>
      </c>
      <c r="AD87" s="660">
        <f>AD$6*'(建設)投入係数表'!AD87</f>
        <v>0</v>
      </c>
      <c r="AE87" s="660">
        <f>AE$6*'(建設)投入係数表'!AE87</f>
        <v>0</v>
      </c>
      <c r="AF87" s="660">
        <f>AF$6*'(建設)投入係数表'!AF87</f>
        <v>0</v>
      </c>
      <c r="AG87" s="660">
        <f>AG$6*'(建設)投入係数表'!AG87</f>
        <v>375.85318341080756</v>
      </c>
      <c r="AH87" s="660">
        <f>AH$6*'(建設)投入係数表'!AH87</f>
        <v>115.16350358887746</v>
      </c>
      <c r="AI87" s="660">
        <f>AI$6*'(建設)投入係数表'!AI87</f>
        <v>0</v>
      </c>
      <c r="AJ87" s="660">
        <f>AJ$6*'(建設)投入係数表'!AJ87</f>
        <v>0</v>
      </c>
      <c r="AK87" s="660">
        <f>AK$6*'(建設)投入係数表'!AK87</f>
        <v>0</v>
      </c>
      <c r="AL87" s="660">
        <f>AL$6*'(建設)投入係数表'!AL87</f>
        <v>0</v>
      </c>
      <c r="AM87" s="660">
        <f>AM$6*'(建設)投入係数表'!AM87</f>
        <v>0</v>
      </c>
      <c r="AN87" s="660">
        <f>AN$6*'(建設)投入係数表'!AN87</f>
        <v>0</v>
      </c>
      <c r="AO87" s="660">
        <f>AO$6*'(建設)投入係数表'!AO87</f>
        <v>0</v>
      </c>
      <c r="AP87" s="660">
        <f>AP$6*'(建設)投入係数表'!AP87</f>
        <v>0</v>
      </c>
      <c r="AQ87" s="660">
        <f>AQ$6*'(建設)投入係数表'!AQ87</f>
        <v>0</v>
      </c>
      <c r="AR87" s="660">
        <f>AR$6*'(建設)投入係数表'!AR87</f>
        <v>0</v>
      </c>
      <c r="AS87" s="660">
        <f>AS$6*'(建設)投入係数表'!AS87</f>
        <v>0</v>
      </c>
      <c r="AT87" s="660">
        <f>AT$6*'(建設)投入係数表'!AT87</f>
        <v>0</v>
      </c>
      <c r="AU87" s="660">
        <f>AU$6*'(建設)投入係数表'!AU87</f>
        <v>0</v>
      </c>
      <c r="AV87" s="660">
        <f>AV$6*'(建設)投入係数表'!AV87</f>
        <v>0</v>
      </c>
      <c r="AW87" s="660">
        <f>AW$6*'(建設)投入係数表'!AW87</f>
        <v>0</v>
      </c>
      <c r="AX87" s="660">
        <f>AX$6*'(建設)投入係数表'!AX87</f>
        <v>0</v>
      </c>
      <c r="AY87" s="660">
        <f>AY$6*'(建設)投入係数表'!AY87</f>
        <v>0</v>
      </c>
      <c r="AZ87" s="660">
        <f>AZ$6*'(建設)投入係数表'!AZ87</f>
        <v>0</v>
      </c>
      <c r="BA87" s="660">
        <f>BA$6*'(建設)投入係数表'!BA87</f>
        <v>0</v>
      </c>
      <c r="BB87" s="660">
        <f>BB$6*'(建設)投入係数表'!BB87</f>
        <v>0</v>
      </c>
      <c r="BC87" s="660">
        <f>BC$6*'(建設)投入係数表'!BC87</f>
        <v>120.49669814278533</v>
      </c>
      <c r="BD87" s="660">
        <f>BD$6*'(建設)投入係数表'!BD87</f>
        <v>0</v>
      </c>
      <c r="BE87" s="660">
        <f>BE$6*'(建設)投入係数表'!BE87</f>
        <v>0</v>
      </c>
      <c r="BF87" s="660">
        <f>BF$6*'(建設)投入係数表'!BF87</f>
        <v>0</v>
      </c>
      <c r="BG87" s="660">
        <f>BG$6*'(建設)投入係数表'!BG87</f>
        <v>0</v>
      </c>
      <c r="BH87" s="660">
        <f>BH$6*'(建設)投入係数表'!BH87</f>
        <v>0</v>
      </c>
      <c r="BI87" s="660">
        <f>BI$6*'(建設)投入係数表'!BI87</f>
        <v>0</v>
      </c>
      <c r="BJ87" s="660">
        <f>BJ$6*'(建設)投入係数表'!BJ87</f>
        <v>0</v>
      </c>
      <c r="BK87" s="660">
        <f>BK$6*'(建設)投入係数表'!BK87</f>
        <v>174.49821837617714</v>
      </c>
      <c r="BL87" s="660">
        <f>BL$6*'(建設)投入係数表'!BL87</f>
        <v>0</v>
      </c>
      <c r="BM87" s="660">
        <f>BM$6*'(建設)投入係数表'!BM87</f>
        <v>2.3212909749138517</v>
      </c>
      <c r="BN87" s="660">
        <f>BN$6*'(建設)投入係数表'!BN87</f>
        <v>0</v>
      </c>
      <c r="BO87" s="660">
        <f>BO$6*'(建設)投入係数表'!BO87</f>
        <v>0</v>
      </c>
      <c r="BP87" s="660">
        <f>BP$6*'(建設)投入係数表'!BP87</f>
        <v>270.86126623140939</v>
      </c>
      <c r="BQ87" s="660">
        <f>BQ$6*'(建設)投入係数表'!BQ87</f>
        <v>0</v>
      </c>
      <c r="BR87" s="660">
        <f>BR$6*'(建設)投入係数表'!BR87</f>
        <v>28.102444473295293</v>
      </c>
      <c r="BS87" s="660">
        <f>BS$6*'(建設)投入係数表'!BS87</f>
        <v>22.031266282921283</v>
      </c>
      <c r="BT87" s="660">
        <f>BT$6*'(建設)投入係数表'!BT87</f>
        <v>30.224709449359562</v>
      </c>
      <c r="BU87" s="660">
        <f>BU$6*'(建設)投入係数表'!BU87</f>
        <v>17.49338433426243</v>
      </c>
      <c r="BV87" s="661">
        <f>BV$6*'(建設)投入係数表'!BV87</f>
        <v>190.60345851231358</v>
      </c>
      <c r="BW87" s="662">
        <f t="shared" si="2"/>
        <v>655.94053908875969</v>
      </c>
      <c r="BX87" s="663">
        <f t="shared" si="3"/>
        <v>2.6237621563550387E-3</v>
      </c>
    </row>
    <row r="88" spans="1:76" ht="16" customHeight="1" x14ac:dyDescent="0.3">
      <c r="A88" s="504">
        <v>82</v>
      </c>
      <c r="B88" s="657">
        <v>578</v>
      </c>
      <c r="C88" s="658" t="s">
        <v>379</v>
      </c>
      <c r="D88" s="659">
        <f>D$6*'(建設)投入係数表'!D88</f>
        <v>1.2191531444492287</v>
      </c>
      <c r="E88" s="660">
        <f>E$6*'(建設)投入係数表'!E88</f>
        <v>0</v>
      </c>
      <c r="F88" s="660">
        <f>F$6*'(建設)投入係数表'!F88</f>
        <v>0</v>
      </c>
      <c r="G88" s="660">
        <f>G$6*'(建設)投入係数表'!G88</f>
        <v>0</v>
      </c>
      <c r="H88" s="660">
        <f>H$6*'(建設)投入係数表'!H88</f>
        <v>0</v>
      </c>
      <c r="I88" s="660">
        <f>I$6*'(建設)投入係数表'!I88</f>
        <v>0</v>
      </c>
      <c r="J88" s="660">
        <f>J$6*'(建設)投入係数表'!J88</f>
        <v>0</v>
      </c>
      <c r="K88" s="660">
        <f>K$6*'(建設)投入係数表'!K88</f>
        <v>0</v>
      </c>
      <c r="L88" s="660">
        <f>L$6*'(建設)投入係数表'!L88</f>
        <v>0</v>
      </c>
      <c r="M88" s="660">
        <f>M$6*'(建設)投入係数表'!M88</f>
        <v>0</v>
      </c>
      <c r="N88" s="660">
        <f>N$6*'(建設)投入係数表'!N88</f>
        <v>0</v>
      </c>
      <c r="O88" s="660">
        <f>O$6*'(建設)投入係数表'!O88</f>
        <v>0</v>
      </c>
      <c r="P88" s="660">
        <f>P$6*'(建設)投入係数表'!P88</f>
        <v>0</v>
      </c>
      <c r="Q88" s="660">
        <f>Q$6*'(建設)投入係数表'!Q88</f>
        <v>0</v>
      </c>
      <c r="R88" s="660">
        <f>R$6*'(建設)投入係数表'!R88</f>
        <v>0</v>
      </c>
      <c r="S88" s="660">
        <f>S$6*'(建設)投入係数表'!S88</f>
        <v>0</v>
      </c>
      <c r="T88" s="660">
        <f>T$6*'(建設)投入係数表'!T88</f>
        <v>0</v>
      </c>
      <c r="U88" s="660">
        <f>U$6*'(建設)投入係数表'!U88</f>
        <v>0</v>
      </c>
      <c r="V88" s="660">
        <f>V$6*'(建設)投入係数表'!V88</f>
        <v>0</v>
      </c>
      <c r="W88" s="660">
        <f>W$6*'(建設)投入係数表'!W88</f>
        <v>0</v>
      </c>
      <c r="X88" s="660">
        <f>X$6*'(建設)投入係数表'!X88</f>
        <v>0</v>
      </c>
      <c r="Y88" s="660">
        <f>Y$6*'(建設)投入係数表'!Y88</f>
        <v>0</v>
      </c>
      <c r="Z88" s="660">
        <f>Z$6*'(建設)投入係数表'!Z88</f>
        <v>0</v>
      </c>
      <c r="AA88" s="660">
        <f>AA$6*'(建設)投入係数表'!AA88</f>
        <v>0</v>
      </c>
      <c r="AB88" s="660">
        <f>AB$6*'(建設)投入係数表'!AB88</f>
        <v>0</v>
      </c>
      <c r="AC88" s="660">
        <f>AC$6*'(建設)投入係数表'!AC88</f>
        <v>0</v>
      </c>
      <c r="AD88" s="660">
        <f>AD$6*'(建設)投入係数表'!AD88</f>
        <v>0</v>
      </c>
      <c r="AE88" s="660">
        <f>AE$6*'(建設)投入係数表'!AE88</f>
        <v>0</v>
      </c>
      <c r="AF88" s="660">
        <f>AF$6*'(建設)投入係数表'!AF88</f>
        <v>0</v>
      </c>
      <c r="AG88" s="660">
        <f>AG$6*'(建設)投入係数表'!AG88</f>
        <v>2.079984412898769</v>
      </c>
      <c r="AH88" s="660">
        <f>AH$6*'(建設)投入係数表'!AH88</f>
        <v>1.1372180458239738</v>
      </c>
      <c r="AI88" s="660">
        <f>AI$6*'(建設)投入係数表'!AI88</f>
        <v>0</v>
      </c>
      <c r="AJ88" s="660">
        <f>AJ$6*'(建設)投入係数表'!AJ88</f>
        <v>0</v>
      </c>
      <c r="AK88" s="660">
        <f>AK$6*'(建設)投入係数表'!AK88</f>
        <v>0</v>
      </c>
      <c r="AL88" s="660">
        <f>AL$6*'(建設)投入係数表'!AL88</f>
        <v>0</v>
      </c>
      <c r="AM88" s="660">
        <f>AM$6*'(建設)投入係数表'!AM88</f>
        <v>0</v>
      </c>
      <c r="AN88" s="660">
        <f>AN$6*'(建設)投入係数表'!AN88</f>
        <v>0</v>
      </c>
      <c r="AO88" s="660">
        <f>AO$6*'(建設)投入係数表'!AO88</f>
        <v>0</v>
      </c>
      <c r="AP88" s="660">
        <f>AP$6*'(建設)投入係数表'!AP88</f>
        <v>0</v>
      </c>
      <c r="AQ88" s="660">
        <f>AQ$6*'(建設)投入係数表'!AQ88</f>
        <v>0</v>
      </c>
      <c r="AR88" s="660">
        <f>AR$6*'(建設)投入係数表'!AR88</f>
        <v>0</v>
      </c>
      <c r="AS88" s="660">
        <f>AS$6*'(建設)投入係数表'!AS88</f>
        <v>0</v>
      </c>
      <c r="AT88" s="660">
        <f>AT$6*'(建設)投入係数表'!AT88</f>
        <v>0</v>
      </c>
      <c r="AU88" s="660">
        <f>AU$6*'(建設)投入係数表'!AU88</f>
        <v>0</v>
      </c>
      <c r="AV88" s="660">
        <f>AV$6*'(建設)投入係数表'!AV88</f>
        <v>0</v>
      </c>
      <c r="AW88" s="660">
        <f>AW$6*'(建設)投入係数表'!AW88</f>
        <v>0</v>
      </c>
      <c r="AX88" s="660">
        <f>AX$6*'(建設)投入係数表'!AX88</f>
        <v>0</v>
      </c>
      <c r="AY88" s="660">
        <f>AY$6*'(建設)投入係数表'!AY88</f>
        <v>0</v>
      </c>
      <c r="AZ88" s="660">
        <f>AZ$6*'(建設)投入係数表'!AZ88</f>
        <v>0</v>
      </c>
      <c r="BA88" s="660">
        <f>BA$6*'(建設)投入係数表'!BA88</f>
        <v>0</v>
      </c>
      <c r="BB88" s="660">
        <f>BB$6*'(建設)投入係数表'!BB88</f>
        <v>0</v>
      </c>
      <c r="BC88" s="660">
        <f>BC$6*'(建設)投入係数表'!BC88</f>
        <v>1.0345113431886208</v>
      </c>
      <c r="BD88" s="660">
        <f>BD$6*'(建設)投入係数表'!BD88</f>
        <v>0</v>
      </c>
      <c r="BE88" s="660">
        <f>BE$6*'(建設)投入係数表'!BE88</f>
        <v>0</v>
      </c>
      <c r="BF88" s="660">
        <f>BF$6*'(建設)投入係数表'!BF88</f>
        <v>0</v>
      </c>
      <c r="BG88" s="660">
        <f>BG$6*'(建設)投入係数表'!BG88</f>
        <v>0</v>
      </c>
      <c r="BH88" s="660">
        <f>BH$6*'(建設)投入係数表'!BH88</f>
        <v>0</v>
      </c>
      <c r="BI88" s="660">
        <f>BI$6*'(建設)投入係数表'!BI88</f>
        <v>0</v>
      </c>
      <c r="BJ88" s="660">
        <f>BJ$6*'(建設)投入係数表'!BJ88</f>
        <v>0</v>
      </c>
      <c r="BK88" s="660">
        <f>BK$6*'(建設)投入係数表'!BK88</f>
        <v>0</v>
      </c>
      <c r="BL88" s="660">
        <f>BL$6*'(建設)投入係数表'!BL88</f>
        <v>0</v>
      </c>
      <c r="BM88" s="660">
        <f>BM$6*'(建設)投入係数表'!BM88</f>
        <v>0</v>
      </c>
      <c r="BN88" s="660">
        <f>BN$6*'(建設)投入係数表'!BN88</f>
        <v>0</v>
      </c>
      <c r="BO88" s="660">
        <f>BO$6*'(建設)投入係数表'!BO88</f>
        <v>0</v>
      </c>
      <c r="BP88" s="660">
        <f>BP$6*'(建設)投入係数表'!BP88</f>
        <v>0</v>
      </c>
      <c r="BQ88" s="660">
        <f>BQ$6*'(建設)投入係数表'!BQ88</f>
        <v>0</v>
      </c>
      <c r="BR88" s="660">
        <f>BR$6*'(建設)投入係数表'!BR88</f>
        <v>0</v>
      </c>
      <c r="BS88" s="660">
        <f>BS$6*'(建設)投入係数表'!BS88</f>
        <v>0</v>
      </c>
      <c r="BT88" s="660">
        <f>BT$6*'(建設)投入係数表'!BT88</f>
        <v>0</v>
      </c>
      <c r="BU88" s="660">
        <f>BU$6*'(建設)投入係数表'!BU88</f>
        <v>0</v>
      </c>
      <c r="BV88" s="661">
        <f>BV$6*'(建設)投入係数表'!BV88</f>
        <v>0</v>
      </c>
      <c r="BW88" s="662">
        <f t="shared" si="2"/>
        <v>0</v>
      </c>
      <c r="BX88" s="663">
        <f t="shared" si="3"/>
        <v>0</v>
      </c>
    </row>
    <row r="89" spans="1:76" ht="16" customHeight="1" x14ac:dyDescent="0.3">
      <c r="A89" s="504">
        <v>83</v>
      </c>
      <c r="B89" s="657">
        <v>579</v>
      </c>
      <c r="C89" s="658" t="s">
        <v>381</v>
      </c>
      <c r="D89" s="659">
        <f>D$6*'(建設)投入係数表'!D89</f>
        <v>112.88178291976197</v>
      </c>
      <c r="E89" s="660">
        <f>E$6*'(建設)投入係数表'!E89</f>
        <v>26.361095008855049</v>
      </c>
      <c r="F89" s="660">
        <f>F$6*'(建設)投入係数表'!F89</f>
        <v>0</v>
      </c>
      <c r="G89" s="660">
        <f>G$6*'(建設)投入係数表'!G89</f>
        <v>0</v>
      </c>
      <c r="H89" s="660">
        <f>H$6*'(建設)投入係数表'!H89</f>
        <v>0</v>
      </c>
      <c r="I89" s="660">
        <f>I$6*'(建設)投入係数表'!I89</f>
        <v>0</v>
      </c>
      <c r="J89" s="660">
        <f>J$6*'(建設)投入係数表'!J89</f>
        <v>0</v>
      </c>
      <c r="K89" s="660">
        <f>K$6*'(建設)投入係数表'!K89</f>
        <v>0</v>
      </c>
      <c r="L89" s="660">
        <f>L$6*'(建設)投入係数表'!L89</f>
        <v>0</v>
      </c>
      <c r="M89" s="660">
        <f>M$6*'(建設)投入係数表'!M89</f>
        <v>0</v>
      </c>
      <c r="N89" s="660">
        <f>N$6*'(建設)投入係数表'!N89</f>
        <v>0</v>
      </c>
      <c r="O89" s="660">
        <f>O$6*'(建設)投入係数表'!O89</f>
        <v>0</v>
      </c>
      <c r="P89" s="660">
        <f>P$6*'(建設)投入係数表'!P89</f>
        <v>0</v>
      </c>
      <c r="Q89" s="660">
        <f>Q$6*'(建設)投入係数表'!Q89</f>
        <v>0</v>
      </c>
      <c r="R89" s="660">
        <f>R$6*'(建設)投入係数表'!R89</f>
        <v>0</v>
      </c>
      <c r="S89" s="660">
        <f>S$6*'(建設)投入係数表'!S89</f>
        <v>24.441853208002399</v>
      </c>
      <c r="T89" s="660">
        <f>T$6*'(建設)投入係数表'!T89</f>
        <v>0</v>
      </c>
      <c r="U89" s="660">
        <f>U$6*'(建設)投入係数表'!U89</f>
        <v>0</v>
      </c>
      <c r="V89" s="660">
        <f>V$6*'(建設)投入係数表'!V89</f>
        <v>0</v>
      </c>
      <c r="W89" s="660">
        <f>W$6*'(建設)投入係数表'!W89</f>
        <v>24.089193560416742</v>
      </c>
      <c r="X89" s="660">
        <f>X$6*'(建設)投入係数表'!X89</f>
        <v>12.143114554709671</v>
      </c>
      <c r="Y89" s="660">
        <f>Y$6*'(建設)投入係数表'!Y89</f>
        <v>8.89019025185722</v>
      </c>
      <c r="Z89" s="660">
        <f>Z$6*'(建設)投入係数表'!Z89</f>
        <v>2.5634748307311099</v>
      </c>
      <c r="AA89" s="660">
        <f>AA$6*'(建設)投入係数表'!AA89</f>
        <v>0.45737521834998995</v>
      </c>
      <c r="AB89" s="660">
        <f>AB$6*'(建設)投入係数表'!AB89</f>
        <v>0</v>
      </c>
      <c r="AC89" s="660">
        <f>AC$6*'(建設)投入係数表'!AC89</f>
        <v>0</v>
      </c>
      <c r="AD89" s="660">
        <f>AD$6*'(建設)投入係数表'!AD89</f>
        <v>0</v>
      </c>
      <c r="AE89" s="660">
        <f>AE$6*'(建設)投入係数表'!AE89</f>
        <v>0</v>
      </c>
      <c r="AF89" s="660">
        <f>AF$6*'(建設)投入係数表'!AF89</f>
        <v>0</v>
      </c>
      <c r="AG89" s="660">
        <f>AG$6*'(建設)投入係数表'!AG89</f>
        <v>74.423184218945636</v>
      </c>
      <c r="AH89" s="660">
        <f>AH$6*'(建設)投入係数表'!AH89</f>
        <v>23.544081993865365</v>
      </c>
      <c r="AI89" s="660">
        <f>AI$6*'(建設)投入係数表'!AI89</f>
        <v>0</v>
      </c>
      <c r="AJ89" s="660">
        <f>AJ$6*'(建設)投入係数表'!AJ89</f>
        <v>0</v>
      </c>
      <c r="AK89" s="660">
        <f>AK$6*'(建設)投入係数表'!AK89</f>
        <v>0</v>
      </c>
      <c r="AL89" s="660">
        <f>AL$6*'(建設)投入係数表'!AL89</f>
        <v>0</v>
      </c>
      <c r="AM89" s="660">
        <f>AM$6*'(建設)投入係数表'!AM89</f>
        <v>0</v>
      </c>
      <c r="AN89" s="660">
        <f>AN$6*'(建設)投入係数表'!AN89</f>
        <v>0</v>
      </c>
      <c r="AO89" s="660">
        <f>AO$6*'(建設)投入係数表'!AO89</f>
        <v>0</v>
      </c>
      <c r="AP89" s="660">
        <f>AP$6*'(建設)投入係数表'!AP89</f>
        <v>0</v>
      </c>
      <c r="AQ89" s="660">
        <f>AQ$6*'(建設)投入係数表'!AQ89</f>
        <v>0</v>
      </c>
      <c r="AR89" s="660">
        <f>AR$6*'(建設)投入係数表'!AR89</f>
        <v>0</v>
      </c>
      <c r="AS89" s="660">
        <f>AS$6*'(建設)投入係数表'!AS89</f>
        <v>0</v>
      </c>
      <c r="AT89" s="660">
        <f>AT$6*'(建設)投入係数表'!AT89</f>
        <v>0</v>
      </c>
      <c r="AU89" s="660">
        <f>AU$6*'(建設)投入係数表'!AU89</f>
        <v>0</v>
      </c>
      <c r="AV89" s="660">
        <f>AV$6*'(建設)投入係数表'!AV89</f>
        <v>0</v>
      </c>
      <c r="AW89" s="660">
        <f>AW$6*'(建設)投入係数表'!AW89</f>
        <v>0</v>
      </c>
      <c r="AX89" s="660">
        <f>AX$6*'(建設)投入係数表'!AX89</f>
        <v>0</v>
      </c>
      <c r="AY89" s="660">
        <f>AY$6*'(建設)投入係数表'!AY89</f>
        <v>0</v>
      </c>
      <c r="AZ89" s="660">
        <f>AZ$6*'(建設)投入係数表'!AZ89</f>
        <v>0</v>
      </c>
      <c r="BA89" s="660">
        <f>BA$6*'(建設)投入係数表'!BA89</f>
        <v>0</v>
      </c>
      <c r="BB89" s="660">
        <f>BB$6*'(建設)投入係数表'!BB89</f>
        <v>0</v>
      </c>
      <c r="BC89" s="660">
        <f>BC$6*'(建設)投入係数表'!BC89</f>
        <v>25.090878962105549</v>
      </c>
      <c r="BD89" s="660">
        <f>BD$6*'(建設)投入係数表'!BD89</f>
        <v>0</v>
      </c>
      <c r="BE89" s="660">
        <f>BE$6*'(建設)投入係数表'!BE89</f>
        <v>0</v>
      </c>
      <c r="BF89" s="660">
        <f>BF$6*'(建設)投入係数表'!BF89</f>
        <v>0</v>
      </c>
      <c r="BG89" s="660">
        <f>BG$6*'(建設)投入係数表'!BG89</f>
        <v>0</v>
      </c>
      <c r="BH89" s="660">
        <f>BH$6*'(建設)投入係数表'!BH89</f>
        <v>0</v>
      </c>
      <c r="BI89" s="660">
        <f>BI$6*'(建設)投入係数表'!BI89</f>
        <v>0</v>
      </c>
      <c r="BJ89" s="660">
        <f>BJ$6*'(建設)投入係数表'!BJ89</f>
        <v>0</v>
      </c>
      <c r="BK89" s="660">
        <f>BK$6*'(建設)投入係数表'!BK89</f>
        <v>30.40259340129402</v>
      </c>
      <c r="BL89" s="660">
        <f>BL$6*'(建設)投入係数表'!BL89</f>
        <v>0</v>
      </c>
      <c r="BM89" s="660">
        <f>BM$6*'(建設)投入係数表'!BM89</f>
        <v>0.86874662234799838</v>
      </c>
      <c r="BN89" s="660">
        <f>BN$6*'(建設)投入係数表'!BN89</f>
        <v>0</v>
      </c>
      <c r="BO89" s="660">
        <f>BO$6*'(建設)投入係数表'!BO89</f>
        <v>0</v>
      </c>
      <c r="BP89" s="660">
        <f>BP$6*'(建設)投入係数表'!BP89</f>
        <v>51.413481090221232</v>
      </c>
      <c r="BQ89" s="660">
        <f>BQ$6*'(建設)投入係数表'!BQ89</f>
        <v>0</v>
      </c>
      <c r="BR89" s="660">
        <f>BR$6*'(建設)投入係数表'!BR89</f>
        <v>7.4868435297343234</v>
      </c>
      <c r="BS89" s="660">
        <f>BS$6*'(建設)投入係数表'!BS89</f>
        <v>8.1376749333312848</v>
      </c>
      <c r="BT89" s="660">
        <f>BT$6*'(建設)投入係数表'!BT89</f>
        <v>6.6693020850699503</v>
      </c>
      <c r="BU89" s="660">
        <f>BU$6*'(建設)投入係数表'!BU89</f>
        <v>1.6062048555709301</v>
      </c>
      <c r="BV89" s="661">
        <f>BV$6*'(建設)投入係数表'!BV89</f>
        <v>29.895784629270185</v>
      </c>
      <c r="BW89" s="662">
        <f t="shared" si="2"/>
        <v>109.12130491226668</v>
      </c>
      <c r="BX89" s="663">
        <f t="shared" si="3"/>
        <v>4.364852196490667E-4</v>
      </c>
    </row>
    <row r="90" spans="1:76" ht="16" customHeight="1" x14ac:dyDescent="0.3">
      <c r="A90" s="504">
        <v>84</v>
      </c>
      <c r="B90" s="657">
        <v>591</v>
      </c>
      <c r="C90" s="658" t="s">
        <v>383</v>
      </c>
      <c r="D90" s="659">
        <f>D$6*'(建設)投入係数表'!D90</f>
        <v>1206.1003402994643</v>
      </c>
      <c r="E90" s="660">
        <f>E$6*'(建設)投入係数表'!E90</f>
        <v>483.31340151247292</v>
      </c>
      <c r="F90" s="660">
        <f>F$6*'(建設)投入係数表'!F90</f>
        <v>0</v>
      </c>
      <c r="G90" s="660">
        <f>G$6*'(建設)投入係数表'!G90</f>
        <v>0</v>
      </c>
      <c r="H90" s="660">
        <f>H$6*'(建設)投入係数表'!H90</f>
        <v>0</v>
      </c>
      <c r="I90" s="660">
        <f>I$6*'(建設)投入係数表'!I90</f>
        <v>0</v>
      </c>
      <c r="J90" s="660">
        <f>J$6*'(建設)投入係数表'!J90</f>
        <v>0</v>
      </c>
      <c r="K90" s="660">
        <f>K$6*'(建設)投入係数表'!K90</f>
        <v>0</v>
      </c>
      <c r="L90" s="660">
        <f>L$6*'(建設)投入係数表'!L90</f>
        <v>0</v>
      </c>
      <c r="M90" s="660">
        <f>M$6*'(建設)投入係数表'!M90</f>
        <v>0</v>
      </c>
      <c r="N90" s="660">
        <f>N$6*'(建設)投入係数表'!N90</f>
        <v>0</v>
      </c>
      <c r="O90" s="660">
        <f>O$6*'(建設)投入係数表'!O90</f>
        <v>0</v>
      </c>
      <c r="P90" s="660">
        <f>P$6*'(建設)投入係数表'!P90</f>
        <v>0</v>
      </c>
      <c r="Q90" s="660">
        <f>Q$6*'(建設)投入係数表'!Q90</f>
        <v>0</v>
      </c>
      <c r="R90" s="660">
        <f>R$6*'(建設)投入係数表'!R90</f>
        <v>0</v>
      </c>
      <c r="S90" s="660">
        <f>S$6*'(建設)投入係数表'!S90</f>
        <v>455.40375009319808</v>
      </c>
      <c r="T90" s="660">
        <f>T$6*'(建設)投入係数表'!T90</f>
        <v>0</v>
      </c>
      <c r="U90" s="660">
        <f>U$6*'(建設)投入係数表'!U90</f>
        <v>0</v>
      </c>
      <c r="V90" s="660">
        <f>V$6*'(建設)投入係数表'!V90</f>
        <v>0</v>
      </c>
      <c r="W90" s="660">
        <f>W$6*'(建設)投入係数表'!W90</f>
        <v>451.53785155951448</v>
      </c>
      <c r="X90" s="660">
        <f>X$6*'(建設)投入係数表'!X90</f>
        <v>257.02925807468802</v>
      </c>
      <c r="Y90" s="660">
        <f>Y$6*'(建設)投入係数表'!Y90</f>
        <v>156.4192933502446</v>
      </c>
      <c r="Z90" s="660">
        <f>Z$6*'(建設)投入係数表'!Z90</f>
        <v>49.28932743399757</v>
      </c>
      <c r="AA90" s="660">
        <f>AA$6*'(建設)投入係数表'!AA90</f>
        <v>8.410412072964693</v>
      </c>
      <c r="AB90" s="660">
        <f>AB$6*'(建設)投入係数表'!AB90</f>
        <v>0</v>
      </c>
      <c r="AC90" s="660">
        <f>AC$6*'(建設)投入係数表'!AC90</f>
        <v>0</v>
      </c>
      <c r="AD90" s="660">
        <f>AD$6*'(建設)投入係数表'!AD90</f>
        <v>0</v>
      </c>
      <c r="AE90" s="660">
        <f>AE$6*'(建設)投入係数表'!AE90</f>
        <v>0</v>
      </c>
      <c r="AF90" s="660">
        <f>AF$6*'(建設)投入係数表'!AF90</f>
        <v>0</v>
      </c>
      <c r="AG90" s="660">
        <f>AG$6*'(建設)投入係数表'!AG90</f>
        <v>708.06024228643287</v>
      </c>
      <c r="AH90" s="660">
        <f>AH$6*'(建設)投入係数表'!AH90</f>
        <v>217.92766203296446</v>
      </c>
      <c r="AI90" s="660">
        <f>AI$6*'(建設)投入係数表'!AI90</f>
        <v>0</v>
      </c>
      <c r="AJ90" s="660">
        <f>AJ$6*'(建設)投入係数表'!AJ90</f>
        <v>0</v>
      </c>
      <c r="AK90" s="660">
        <f>AK$6*'(建設)投入係数表'!AK90</f>
        <v>0</v>
      </c>
      <c r="AL90" s="660">
        <f>AL$6*'(建設)投入係数表'!AL90</f>
        <v>0</v>
      </c>
      <c r="AM90" s="660">
        <f>AM$6*'(建設)投入係数表'!AM90</f>
        <v>0</v>
      </c>
      <c r="AN90" s="660">
        <f>AN$6*'(建設)投入係数表'!AN90</f>
        <v>0</v>
      </c>
      <c r="AO90" s="660">
        <f>AO$6*'(建設)投入係数表'!AO90</f>
        <v>0</v>
      </c>
      <c r="AP90" s="660">
        <f>AP$6*'(建設)投入係数表'!AP90</f>
        <v>0</v>
      </c>
      <c r="AQ90" s="660">
        <f>AQ$6*'(建設)投入係数表'!AQ90</f>
        <v>0</v>
      </c>
      <c r="AR90" s="660">
        <f>AR$6*'(建設)投入係数表'!AR90</f>
        <v>0</v>
      </c>
      <c r="AS90" s="660">
        <f>AS$6*'(建設)投入係数表'!AS90</f>
        <v>0</v>
      </c>
      <c r="AT90" s="660">
        <f>AT$6*'(建設)投入係数表'!AT90</f>
        <v>0</v>
      </c>
      <c r="AU90" s="660">
        <f>AU$6*'(建設)投入係数表'!AU90</f>
        <v>0</v>
      </c>
      <c r="AV90" s="660">
        <f>AV$6*'(建設)投入係数表'!AV90</f>
        <v>0</v>
      </c>
      <c r="AW90" s="660">
        <f>AW$6*'(建設)投入係数表'!AW90</f>
        <v>0</v>
      </c>
      <c r="AX90" s="660">
        <f>AX$6*'(建設)投入係数表'!AX90</f>
        <v>0</v>
      </c>
      <c r="AY90" s="660">
        <f>AY$6*'(建設)投入係数表'!AY90</f>
        <v>0</v>
      </c>
      <c r="AZ90" s="660">
        <f>AZ$6*'(建設)投入係数表'!AZ90</f>
        <v>0</v>
      </c>
      <c r="BA90" s="660">
        <f>BA$6*'(建設)投入係数表'!BA90</f>
        <v>0</v>
      </c>
      <c r="BB90" s="660">
        <f>BB$6*'(建設)投入係数表'!BB90</f>
        <v>0</v>
      </c>
      <c r="BC90" s="660">
        <f>BC$6*'(建設)投入係数表'!BC90</f>
        <v>250.08913832606754</v>
      </c>
      <c r="BD90" s="660">
        <f>BD$6*'(建設)投入係数表'!BD90</f>
        <v>0</v>
      </c>
      <c r="BE90" s="660">
        <f>BE$6*'(建設)投入係数表'!BE90</f>
        <v>0</v>
      </c>
      <c r="BF90" s="660">
        <f>BF$6*'(建設)投入係数表'!BF90</f>
        <v>0</v>
      </c>
      <c r="BG90" s="660">
        <f>BG$6*'(建設)投入係数表'!BG90</f>
        <v>0</v>
      </c>
      <c r="BH90" s="660">
        <f>BH$6*'(建設)投入係数表'!BH90</f>
        <v>0</v>
      </c>
      <c r="BI90" s="660">
        <f>BI$6*'(建設)投入係数表'!BI90</f>
        <v>0</v>
      </c>
      <c r="BJ90" s="660">
        <f>BJ$6*'(建設)投入係数表'!BJ90</f>
        <v>0</v>
      </c>
      <c r="BK90" s="660">
        <f>BK$6*'(建設)投入係数表'!BK90</f>
        <v>250.18800819814874</v>
      </c>
      <c r="BL90" s="660">
        <f>BL$6*'(建設)投入係数表'!BL90</f>
        <v>0</v>
      </c>
      <c r="BM90" s="660">
        <f>BM$6*'(建設)投入係数表'!BM90</f>
        <v>6.9430230058052027</v>
      </c>
      <c r="BN90" s="660">
        <f>BN$6*'(建設)投入係数表'!BN90</f>
        <v>0</v>
      </c>
      <c r="BO90" s="660">
        <f>BO$6*'(建設)投入係数表'!BO90</f>
        <v>0</v>
      </c>
      <c r="BP90" s="660">
        <f>BP$6*'(建設)投入係数表'!BP90</f>
        <v>507.34787940185578</v>
      </c>
      <c r="BQ90" s="660">
        <f>BQ$6*'(建設)投入係数表'!BQ90</f>
        <v>0</v>
      </c>
      <c r="BR90" s="660">
        <f>BR$6*'(建設)投入係数表'!BR90</f>
        <v>73.856699685216981</v>
      </c>
      <c r="BS90" s="660">
        <f>BS$6*'(建設)投入係数表'!BS90</f>
        <v>80.274083353186654</v>
      </c>
      <c r="BT90" s="660">
        <f>BT$6*'(建設)投入係数表'!BT90</f>
        <v>65.740263409975213</v>
      </c>
      <c r="BU90" s="660">
        <f>BU$6*'(建設)投入係数表'!BU90</f>
        <v>15.861272948762934</v>
      </c>
      <c r="BV90" s="661">
        <f>BV$6*'(建設)投入係数表'!BV90</f>
        <v>295.14699985393327</v>
      </c>
      <c r="BW90" s="662">
        <f t="shared" si="2"/>
        <v>1259.158641386924</v>
      </c>
      <c r="BX90" s="663">
        <f t="shared" si="3"/>
        <v>5.0366345655476963E-3</v>
      </c>
    </row>
    <row r="91" spans="1:76" ht="16" customHeight="1" x14ac:dyDescent="0.3">
      <c r="A91" s="504">
        <v>85</v>
      </c>
      <c r="B91" s="657">
        <v>592</v>
      </c>
      <c r="C91" s="658" t="s">
        <v>240</v>
      </c>
      <c r="D91" s="659">
        <f>D$6*'(建設)投入係数表'!D91</f>
        <v>3.2956462420917862</v>
      </c>
      <c r="E91" s="660">
        <f>E$6*'(建設)投入係数表'!E91</f>
        <v>0.76140055972178422</v>
      </c>
      <c r="F91" s="660">
        <f>F$6*'(建設)投入係数表'!F91</f>
        <v>0</v>
      </c>
      <c r="G91" s="660">
        <f>G$6*'(建設)投入係数表'!G91</f>
        <v>0</v>
      </c>
      <c r="H91" s="660">
        <f>H$6*'(建設)投入係数表'!H91</f>
        <v>0</v>
      </c>
      <c r="I91" s="660">
        <f>I$6*'(建設)投入係数表'!I91</f>
        <v>0</v>
      </c>
      <c r="J91" s="660">
        <f>J$6*'(建設)投入係数表'!J91</f>
        <v>0</v>
      </c>
      <c r="K91" s="660">
        <f>K$6*'(建設)投入係数表'!K91</f>
        <v>0</v>
      </c>
      <c r="L91" s="660">
        <f>L$6*'(建設)投入係数表'!L91</f>
        <v>0</v>
      </c>
      <c r="M91" s="660">
        <f>M$6*'(建設)投入係数表'!M91</f>
        <v>0</v>
      </c>
      <c r="N91" s="660">
        <f>N$6*'(建設)投入係数表'!N91</f>
        <v>0</v>
      </c>
      <c r="O91" s="660">
        <f>O$6*'(建設)投入係数表'!O91</f>
        <v>0</v>
      </c>
      <c r="P91" s="660">
        <f>P$6*'(建設)投入係数表'!P91</f>
        <v>0</v>
      </c>
      <c r="Q91" s="660">
        <f>Q$6*'(建設)投入係数表'!Q91</f>
        <v>0</v>
      </c>
      <c r="R91" s="660">
        <f>R$6*'(建設)投入係数表'!R91</f>
        <v>0</v>
      </c>
      <c r="S91" s="660">
        <f>S$6*'(建設)投入係数表'!S91</f>
        <v>0.76564841374465342</v>
      </c>
      <c r="T91" s="660">
        <f>T$6*'(建設)投入係数表'!T91</f>
        <v>0</v>
      </c>
      <c r="U91" s="660">
        <f>U$6*'(建設)投入係数表'!U91</f>
        <v>0</v>
      </c>
      <c r="V91" s="660">
        <f>V$6*'(建設)投入係数表'!V91</f>
        <v>0</v>
      </c>
      <c r="W91" s="660">
        <f>W$6*'(建設)投入係数表'!W91</f>
        <v>0.76872970456798417</v>
      </c>
      <c r="X91" s="660">
        <f>X$6*'(建設)投入係数表'!X91</f>
        <v>0.40477048515698905</v>
      </c>
      <c r="Y91" s="660">
        <f>Y$6*'(建設)投入係数表'!Y91</f>
        <v>0.24027541221235732</v>
      </c>
      <c r="Z91" s="660">
        <f>Z$6*'(建設)投入係数表'!Z91</f>
        <v>9.2100892122075811E-2</v>
      </c>
      <c r="AA91" s="660">
        <f>AA$6*'(建設)投入係数表'!AA91</f>
        <v>1.5119841928925289E-2</v>
      </c>
      <c r="AB91" s="660">
        <f>AB$6*'(建設)投入係数表'!AB91</f>
        <v>0</v>
      </c>
      <c r="AC91" s="660">
        <f>AC$6*'(建設)投入係数表'!AC91</f>
        <v>0</v>
      </c>
      <c r="AD91" s="660">
        <f>AD$6*'(建設)投入係数表'!AD91</f>
        <v>0</v>
      </c>
      <c r="AE91" s="660">
        <f>AE$6*'(建設)投入係数表'!AE91</f>
        <v>0</v>
      </c>
      <c r="AF91" s="660">
        <f>AF$6*'(建設)投入係数表'!AF91</f>
        <v>0</v>
      </c>
      <c r="AG91" s="660">
        <f>AG$6*'(建設)投入係数表'!AG91</f>
        <v>3.4890061119592257</v>
      </c>
      <c r="AH91" s="660">
        <f>AH$6*'(建設)投入係数表'!AH91</f>
        <v>0.34116541374719217</v>
      </c>
      <c r="AI91" s="660">
        <f>AI$6*'(建設)投入係数表'!AI91</f>
        <v>0</v>
      </c>
      <c r="AJ91" s="660">
        <f>AJ$6*'(建設)投入係数表'!AJ91</f>
        <v>0</v>
      </c>
      <c r="AK91" s="660">
        <f>AK$6*'(建設)投入係数表'!AK91</f>
        <v>0</v>
      </c>
      <c r="AL91" s="660">
        <f>AL$6*'(建設)投入係数表'!AL91</f>
        <v>0</v>
      </c>
      <c r="AM91" s="660">
        <f>AM$6*'(建設)投入係数表'!AM91</f>
        <v>0</v>
      </c>
      <c r="AN91" s="660">
        <f>AN$6*'(建設)投入係数表'!AN91</f>
        <v>0</v>
      </c>
      <c r="AO91" s="660">
        <f>AO$6*'(建設)投入係数表'!AO91</f>
        <v>0</v>
      </c>
      <c r="AP91" s="660">
        <f>AP$6*'(建設)投入係数表'!AP91</f>
        <v>0</v>
      </c>
      <c r="AQ91" s="660">
        <f>AQ$6*'(建設)投入係数表'!AQ91</f>
        <v>0</v>
      </c>
      <c r="AR91" s="660">
        <f>AR$6*'(建設)投入係数表'!AR91</f>
        <v>0</v>
      </c>
      <c r="AS91" s="660">
        <f>AS$6*'(建設)投入係数表'!AS91</f>
        <v>0</v>
      </c>
      <c r="AT91" s="660">
        <f>AT$6*'(建設)投入係数表'!AT91</f>
        <v>0</v>
      </c>
      <c r="AU91" s="660">
        <f>AU$6*'(建設)投入係数表'!AU91</f>
        <v>0</v>
      </c>
      <c r="AV91" s="660">
        <f>AV$6*'(建設)投入係数表'!AV91</f>
        <v>0</v>
      </c>
      <c r="AW91" s="660">
        <f>AW$6*'(建設)投入係数表'!AW91</f>
        <v>0</v>
      </c>
      <c r="AX91" s="660">
        <f>AX$6*'(建設)投入係数表'!AX91</f>
        <v>0</v>
      </c>
      <c r="AY91" s="660">
        <f>AY$6*'(建設)投入係数表'!AY91</f>
        <v>0</v>
      </c>
      <c r="AZ91" s="660">
        <f>AZ$6*'(建設)投入係数表'!AZ91</f>
        <v>0</v>
      </c>
      <c r="BA91" s="660">
        <f>BA$6*'(建設)投入係数表'!BA91</f>
        <v>0</v>
      </c>
      <c r="BB91" s="660">
        <f>BB$6*'(建設)投入係数表'!BB91</f>
        <v>0</v>
      </c>
      <c r="BC91" s="660">
        <f>BC$6*'(建設)投入係数表'!BC91</f>
        <v>0.37401563946050126</v>
      </c>
      <c r="BD91" s="660">
        <f>BD$6*'(建設)投入係数表'!BD91</f>
        <v>0</v>
      </c>
      <c r="BE91" s="660">
        <f>BE$6*'(建設)投入係数表'!BE91</f>
        <v>0</v>
      </c>
      <c r="BF91" s="660">
        <f>BF$6*'(建設)投入係数表'!BF91</f>
        <v>0</v>
      </c>
      <c r="BG91" s="660">
        <f>BG$6*'(建設)投入係数表'!BG91</f>
        <v>0</v>
      </c>
      <c r="BH91" s="660">
        <f>BH$6*'(建設)投入係数表'!BH91</f>
        <v>0</v>
      </c>
      <c r="BI91" s="660">
        <f>BI$6*'(建設)投入係数表'!BI91</f>
        <v>0</v>
      </c>
      <c r="BJ91" s="660">
        <f>BJ$6*'(建設)投入係数表'!BJ91</f>
        <v>0</v>
      </c>
      <c r="BK91" s="660">
        <f>BK$6*'(建設)投入係数表'!BK91</f>
        <v>0.31669368126347935</v>
      </c>
      <c r="BL91" s="660">
        <f>BL$6*'(建設)投入係数表'!BL91</f>
        <v>0</v>
      </c>
      <c r="BM91" s="660">
        <f>BM$6*'(建設)投入係数表'!BM91</f>
        <v>6.9499729787839875E-3</v>
      </c>
      <c r="BN91" s="660">
        <f>BN$6*'(建設)投入係数表'!BN91</f>
        <v>0</v>
      </c>
      <c r="BO91" s="660">
        <f>BO$6*'(建設)投入係数表'!BO91</f>
        <v>0</v>
      </c>
      <c r="BP91" s="660">
        <f>BP$6*'(建設)投入係数表'!BP91</f>
        <v>4.6969525942499928</v>
      </c>
      <c r="BQ91" s="660">
        <f>BQ$6*'(建設)投入係数表'!BQ91</f>
        <v>0</v>
      </c>
      <c r="BR91" s="660">
        <f>BR$6*'(建設)投入係数表'!BR91</f>
        <v>0.50586780606312998</v>
      </c>
      <c r="BS91" s="660">
        <f>BS$6*'(建設)投入係数表'!BS91</f>
        <v>0.50722635085804746</v>
      </c>
      <c r="BT91" s="660">
        <f>BT$6*'(建設)投入係数表'!BT91</f>
        <v>0.91221457090622415</v>
      </c>
      <c r="BU91" s="660">
        <f>BU$6*'(建設)投入係数表'!BU91</f>
        <v>0.19429897446422542</v>
      </c>
      <c r="BV91" s="661">
        <f>BV$6*'(建設)投入係数表'!BV91</f>
        <v>2.9549344043927586</v>
      </c>
      <c r="BW91" s="662">
        <f t="shared" si="2"/>
        <v>6.1504523923469971</v>
      </c>
      <c r="BX91" s="663">
        <f t="shared" si="3"/>
        <v>2.4601809569387988E-5</v>
      </c>
    </row>
    <row r="92" spans="1:76" ht="16" customHeight="1" x14ac:dyDescent="0.3">
      <c r="A92" s="504">
        <v>86</v>
      </c>
      <c r="B92" s="657">
        <v>593</v>
      </c>
      <c r="C92" s="658" t="s">
        <v>386</v>
      </c>
      <c r="D92" s="659">
        <f>D$6*'(建設)投入係数表'!D92</f>
        <v>501.64612417214784</v>
      </c>
      <c r="E92" s="660">
        <f>E$6*'(建設)投入係数表'!E92</f>
        <v>169.61317174508216</v>
      </c>
      <c r="F92" s="660">
        <f>F$6*'(建設)投入係数表'!F92</f>
        <v>0</v>
      </c>
      <c r="G92" s="660">
        <f>G$6*'(建設)投入係数表'!G92</f>
        <v>0</v>
      </c>
      <c r="H92" s="660">
        <f>H$6*'(建設)投入係数表'!H92</f>
        <v>0</v>
      </c>
      <c r="I92" s="660">
        <f>I$6*'(建設)投入係数表'!I92</f>
        <v>0</v>
      </c>
      <c r="J92" s="660">
        <f>J$6*'(建設)投入係数表'!J92</f>
        <v>0</v>
      </c>
      <c r="K92" s="660">
        <f>K$6*'(建設)投入係数表'!K92</f>
        <v>0</v>
      </c>
      <c r="L92" s="660">
        <f>L$6*'(建設)投入係数表'!L92</f>
        <v>0</v>
      </c>
      <c r="M92" s="660">
        <f>M$6*'(建設)投入係数表'!M92</f>
        <v>0</v>
      </c>
      <c r="N92" s="660">
        <f>N$6*'(建設)投入係数表'!N92</f>
        <v>0</v>
      </c>
      <c r="O92" s="660">
        <f>O$6*'(建設)投入係数表'!O92</f>
        <v>0</v>
      </c>
      <c r="P92" s="660">
        <f>P$6*'(建設)投入係数表'!P92</f>
        <v>0</v>
      </c>
      <c r="Q92" s="660">
        <f>Q$6*'(建設)投入係数表'!Q92</f>
        <v>0</v>
      </c>
      <c r="R92" s="660">
        <f>R$6*'(建設)投入係数表'!R92</f>
        <v>0</v>
      </c>
      <c r="S92" s="660">
        <f>S$6*'(建設)投入係数表'!S92</f>
        <v>246.70893331772169</v>
      </c>
      <c r="T92" s="660">
        <f>T$6*'(建設)投入係数表'!T92</f>
        <v>0</v>
      </c>
      <c r="U92" s="660">
        <f>U$6*'(建設)投入係数表'!U92</f>
        <v>0</v>
      </c>
      <c r="V92" s="660">
        <f>V$6*'(建設)投入係数表'!V92</f>
        <v>0</v>
      </c>
      <c r="W92" s="660">
        <f>W$6*'(建設)投入係数表'!W92</f>
        <v>227.04082401822427</v>
      </c>
      <c r="X92" s="660">
        <f>X$6*'(建設)投入係数表'!X92</f>
        <v>138.02673543853328</v>
      </c>
      <c r="Y92" s="660">
        <f>Y$6*'(建設)投入係数表'!Y92</f>
        <v>75.76684665096333</v>
      </c>
      <c r="Z92" s="660">
        <f>Z$6*'(建設)投入係数表'!Z92</f>
        <v>25.204944144074748</v>
      </c>
      <c r="AA92" s="660">
        <f>AA$6*'(建設)投入係数表'!AA92</f>
        <v>4.1919761747945357</v>
      </c>
      <c r="AB92" s="660">
        <f>AB$6*'(建設)投入係数表'!AB92</f>
        <v>0</v>
      </c>
      <c r="AC92" s="660">
        <f>AC$6*'(建設)投入係数表'!AC92</f>
        <v>0</v>
      </c>
      <c r="AD92" s="660">
        <f>AD$6*'(建設)投入係数表'!AD92</f>
        <v>0</v>
      </c>
      <c r="AE92" s="660">
        <f>AE$6*'(建設)投入係数表'!AE92</f>
        <v>0</v>
      </c>
      <c r="AF92" s="660">
        <f>AF$6*'(建設)投入係数表'!AF92</f>
        <v>0</v>
      </c>
      <c r="AG92" s="660">
        <f>AG$6*'(建設)投入係数表'!AG92</f>
        <v>360.08555963560724</v>
      </c>
      <c r="AH92" s="660">
        <f>AH$6*'(建設)投入係数表'!AH92</f>
        <v>97.841104839261959</v>
      </c>
      <c r="AI92" s="660">
        <f>AI$6*'(建設)投入係数表'!AI92</f>
        <v>0</v>
      </c>
      <c r="AJ92" s="660">
        <f>AJ$6*'(建設)投入係数表'!AJ92</f>
        <v>0</v>
      </c>
      <c r="AK92" s="660">
        <f>AK$6*'(建設)投入係数表'!AK92</f>
        <v>0</v>
      </c>
      <c r="AL92" s="660">
        <f>AL$6*'(建設)投入係数表'!AL92</f>
        <v>0</v>
      </c>
      <c r="AM92" s="660">
        <f>AM$6*'(建設)投入係数表'!AM92</f>
        <v>0</v>
      </c>
      <c r="AN92" s="660">
        <f>AN$6*'(建設)投入係数表'!AN92</f>
        <v>0</v>
      </c>
      <c r="AO92" s="660">
        <f>AO$6*'(建設)投入係数表'!AO92</f>
        <v>0</v>
      </c>
      <c r="AP92" s="660">
        <f>AP$6*'(建設)投入係数表'!AP92</f>
        <v>0</v>
      </c>
      <c r="AQ92" s="660">
        <f>AQ$6*'(建設)投入係数表'!AQ92</f>
        <v>0</v>
      </c>
      <c r="AR92" s="660">
        <f>AR$6*'(建設)投入係数表'!AR92</f>
        <v>0</v>
      </c>
      <c r="AS92" s="660">
        <f>AS$6*'(建設)投入係数表'!AS92</f>
        <v>0</v>
      </c>
      <c r="AT92" s="660">
        <f>AT$6*'(建設)投入係数表'!AT92</f>
        <v>0</v>
      </c>
      <c r="AU92" s="660">
        <f>AU$6*'(建設)投入係数表'!AU92</f>
        <v>0</v>
      </c>
      <c r="AV92" s="660">
        <f>AV$6*'(建設)投入係数表'!AV92</f>
        <v>0</v>
      </c>
      <c r="AW92" s="660">
        <f>AW$6*'(建設)投入係数表'!AW92</f>
        <v>0</v>
      </c>
      <c r="AX92" s="660">
        <f>AX$6*'(建設)投入係数表'!AX92</f>
        <v>0</v>
      </c>
      <c r="AY92" s="660">
        <f>AY$6*'(建設)投入係数表'!AY92</f>
        <v>0</v>
      </c>
      <c r="AZ92" s="660">
        <f>AZ$6*'(建設)投入係数表'!AZ92</f>
        <v>0</v>
      </c>
      <c r="BA92" s="660">
        <f>BA$6*'(建設)投入係数表'!BA92</f>
        <v>0</v>
      </c>
      <c r="BB92" s="660">
        <f>BB$6*'(建設)投入係数表'!BB92</f>
        <v>0</v>
      </c>
      <c r="BC92" s="660">
        <f>BC$6*'(建設)投入係数表'!BC92</f>
        <v>106.66607726230978</v>
      </c>
      <c r="BD92" s="660">
        <f>BD$6*'(建設)投入係数表'!BD92</f>
        <v>0</v>
      </c>
      <c r="BE92" s="660">
        <f>BE$6*'(建設)投入係数表'!BE92</f>
        <v>0</v>
      </c>
      <c r="BF92" s="660">
        <f>BF$6*'(建設)投入係数表'!BF92</f>
        <v>0</v>
      </c>
      <c r="BG92" s="660">
        <f>BG$6*'(建設)投入係数表'!BG92</f>
        <v>0</v>
      </c>
      <c r="BH92" s="660">
        <f>BH$6*'(建設)投入係数表'!BH92</f>
        <v>0</v>
      </c>
      <c r="BI92" s="660">
        <f>BI$6*'(建設)投入係数表'!BI92</f>
        <v>0</v>
      </c>
      <c r="BJ92" s="660">
        <f>BJ$6*'(建設)投入係数表'!BJ92</f>
        <v>0</v>
      </c>
      <c r="BK92" s="660">
        <f>BK$6*'(建設)投入係数表'!BK92</f>
        <v>98.175041191678602</v>
      </c>
      <c r="BL92" s="660">
        <f>BL$6*'(建設)投入係数表'!BL92</f>
        <v>0</v>
      </c>
      <c r="BM92" s="660">
        <f>BM$6*'(建設)投入係数表'!BM92</f>
        <v>3.9336847059917366</v>
      </c>
      <c r="BN92" s="660">
        <f>BN$6*'(建設)投入係数表'!BN92</f>
        <v>0</v>
      </c>
      <c r="BO92" s="660">
        <f>BO$6*'(建設)投入係数表'!BO92</f>
        <v>0</v>
      </c>
      <c r="BP92" s="660">
        <f>BP$6*'(建設)投入係数表'!BP92</f>
        <v>296.95300289080279</v>
      </c>
      <c r="BQ92" s="660">
        <f>BQ$6*'(建設)投入係数表'!BQ92</f>
        <v>0</v>
      </c>
      <c r="BR92" s="660">
        <f>BR$6*'(建設)投入係数表'!BR92</f>
        <v>29.810492242002564</v>
      </c>
      <c r="BS92" s="660">
        <f>BS$6*'(建設)投入係数表'!BS92</f>
        <v>61.02153534018337</v>
      </c>
      <c r="BT92" s="660">
        <f>BT$6*'(建設)投入係数表'!BT92</f>
        <v>45.671542850038286</v>
      </c>
      <c r="BU92" s="660">
        <f>BU$6*'(建設)投入係数表'!BU92</f>
        <v>10.641107168157413</v>
      </c>
      <c r="BV92" s="661">
        <f>BV$6*'(建設)投入係数表'!BV92</f>
        <v>203.40138131202843</v>
      </c>
      <c r="BW92" s="662">
        <f t="shared" si="2"/>
        <v>695.8452872184464</v>
      </c>
      <c r="BX92" s="663">
        <f t="shared" si="3"/>
        <v>2.7833811488737854E-3</v>
      </c>
    </row>
    <row r="93" spans="1:76" ht="16" customHeight="1" x14ac:dyDescent="0.3">
      <c r="A93" s="504">
        <v>87</v>
      </c>
      <c r="B93" s="657">
        <v>594</v>
      </c>
      <c r="C93" s="658" t="s">
        <v>388</v>
      </c>
      <c r="D93" s="659">
        <f>D$6*'(建設)投入係数表'!D93</f>
        <v>31.285042787398755</v>
      </c>
      <c r="E93" s="660">
        <f>E$6*'(建設)投入係数表'!E93</f>
        <v>12.553511749362526</v>
      </c>
      <c r="F93" s="660">
        <f>F$6*'(建設)投入係数表'!F93</f>
        <v>0</v>
      </c>
      <c r="G93" s="660">
        <f>G$6*'(建設)投入係数表'!G93</f>
        <v>0</v>
      </c>
      <c r="H93" s="660">
        <f>H$6*'(建設)投入係数表'!H93</f>
        <v>0</v>
      </c>
      <c r="I93" s="660">
        <f>I$6*'(建設)投入係数表'!I93</f>
        <v>0</v>
      </c>
      <c r="J93" s="660">
        <f>J$6*'(建設)投入係数表'!J93</f>
        <v>0</v>
      </c>
      <c r="K93" s="660">
        <f>K$6*'(建設)投入係数表'!K93</f>
        <v>0</v>
      </c>
      <c r="L93" s="660">
        <f>L$6*'(建設)投入係数表'!L93</f>
        <v>0</v>
      </c>
      <c r="M93" s="660">
        <f>M$6*'(建設)投入係数表'!M93</f>
        <v>0</v>
      </c>
      <c r="N93" s="660">
        <f>N$6*'(建設)投入係数表'!N93</f>
        <v>0</v>
      </c>
      <c r="O93" s="660">
        <f>O$6*'(建設)投入係数表'!O93</f>
        <v>0</v>
      </c>
      <c r="P93" s="660">
        <f>P$6*'(建設)投入係数表'!P93</f>
        <v>0</v>
      </c>
      <c r="Q93" s="660">
        <f>Q$6*'(建設)投入係数表'!Q93</f>
        <v>0</v>
      </c>
      <c r="R93" s="660">
        <f>R$6*'(建設)投入係数表'!R93</f>
        <v>0</v>
      </c>
      <c r="S93" s="660">
        <f>S$6*'(建設)投入係数表'!S93</f>
        <v>10.372245605002357</v>
      </c>
      <c r="T93" s="660">
        <f>T$6*'(建設)投入係数表'!T93</f>
        <v>0</v>
      </c>
      <c r="U93" s="660">
        <f>U$6*'(建設)投入係数表'!U93</f>
        <v>0</v>
      </c>
      <c r="V93" s="660">
        <f>V$6*'(建設)投入係数表'!V93</f>
        <v>0</v>
      </c>
      <c r="W93" s="660">
        <f>W$6*'(建設)投入係数表'!W93</f>
        <v>9.9026362852075778</v>
      </c>
      <c r="X93" s="660">
        <f>X$6*'(建設)投入係数表'!X93</f>
        <v>6.0715572773548354</v>
      </c>
      <c r="Y93" s="660">
        <f>Y$6*'(建設)投入係数表'!Y93</f>
        <v>3.2837639669022165</v>
      </c>
      <c r="Z93" s="660">
        <f>Z$6*'(建設)投入係数表'!Z93</f>
        <v>1.1052107054649096</v>
      </c>
      <c r="AA93" s="660">
        <f>AA$6*'(建設)投入係数表'!AA93</f>
        <v>0.18143810314710346</v>
      </c>
      <c r="AB93" s="660">
        <f>AB$6*'(建設)投入係数表'!AB93</f>
        <v>0</v>
      </c>
      <c r="AC93" s="660">
        <f>AC$6*'(建設)投入係数表'!AC93</f>
        <v>0</v>
      </c>
      <c r="AD93" s="660">
        <f>AD$6*'(建設)投入係数表'!AD93</f>
        <v>0</v>
      </c>
      <c r="AE93" s="660">
        <f>AE$6*'(建設)投入係数表'!AE93</f>
        <v>0</v>
      </c>
      <c r="AF93" s="660">
        <f>AF$6*'(建設)投入係数表'!AF93</f>
        <v>0</v>
      </c>
      <c r="AG93" s="660">
        <f>AG$6*'(建設)投入係数表'!AG93</f>
        <v>18.317282087785934</v>
      </c>
      <c r="AH93" s="660">
        <f>AH$6*'(建設)投入係数表'!AH93</f>
        <v>5.6310635494832253</v>
      </c>
      <c r="AI93" s="660">
        <f>AI$6*'(建設)投入係数表'!AI93</f>
        <v>0</v>
      </c>
      <c r="AJ93" s="660">
        <f>AJ$6*'(建設)投入係数表'!AJ93</f>
        <v>0</v>
      </c>
      <c r="AK93" s="660">
        <f>AK$6*'(建設)投入係数表'!AK93</f>
        <v>0</v>
      </c>
      <c r="AL93" s="660">
        <f>AL$6*'(建設)投入係数表'!AL93</f>
        <v>0</v>
      </c>
      <c r="AM93" s="660">
        <f>AM$6*'(建設)投入係数表'!AM93</f>
        <v>0</v>
      </c>
      <c r="AN93" s="660">
        <f>AN$6*'(建設)投入係数表'!AN93</f>
        <v>0</v>
      </c>
      <c r="AO93" s="660">
        <f>AO$6*'(建設)投入係数表'!AO93</f>
        <v>0</v>
      </c>
      <c r="AP93" s="660">
        <f>AP$6*'(建設)投入係数表'!AP93</f>
        <v>0</v>
      </c>
      <c r="AQ93" s="660">
        <f>AQ$6*'(建設)投入係数表'!AQ93</f>
        <v>0</v>
      </c>
      <c r="AR93" s="660">
        <f>AR$6*'(建設)投入係数表'!AR93</f>
        <v>0</v>
      </c>
      <c r="AS93" s="660">
        <f>AS$6*'(建設)投入係数表'!AS93</f>
        <v>0</v>
      </c>
      <c r="AT93" s="660">
        <f>AT$6*'(建設)投入係数表'!AT93</f>
        <v>0</v>
      </c>
      <c r="AU93" s="660">
        <f>AU$6*'(建設)投入係数表'!AU93</f>
        <v>0</v>
      </c>
      <c r="AV93" s="660">
        <f>AV$6*'(建設)投入係数表'!AV93</f>
        <v>0</v>
      </c>
      <c r="AW93" s="660">
        <f>AW$6*'(建設)投入係数表'!AW93</f>
        <v>0</v>
      </c>
      <c r="AX93" s="660">
        <f>AX$6*'(建設)投入係数表'!AX93</f>
        <v>0</v>
      </c>
      <c r="AY93" s="660">
        <f>AY$6*'(建設)投入係数表'!AY93</f>
        <v>0</v>
      </c>
      <c r="AZ93" s="660">
        <f>AZ$6*'(建設)投入係数表'!AZ93</f>
        <v>0</v>
      </c>
      <c r="BA93" s="660">
        <f>BA$6*'(建設)投入係数表'!BA93</f>
        <v>0</v>
      </c>
      <c r="BB93" s="660">
        <f>BB$6*'(建設)投入係数表'!BB93</f>
        <v>0</v>
      </c>
      <c r="BC93" s="660">
        <f>BC$6*'(建設)投入係数表'!BC93</f>
        <v>5.9603768926790526</v>
      </c>
      <c r="BD93" s="660">
        <f>BD$6*'(建設)投入係数表'!BD93</f>
        <v>0</v>
      </c>
      <c r="BE93" s="660">
        <f>BE$6*'(建設)投入係数表'!BE93</f>
        <v>0</v>
      </c>
      <c r="BF93" s="660">
        <f>BF$6*'(建設)投入係数表'!BF93</f>
        <v>0</v>
      </c>
      <c r="BG93" s="660">
        <f>BG$6*'(建設)投入係数表'!BG93</f>
        <v>0</v>
      </c>
      <c r="BH93" s="660">
        <f>BH$6*'(建設)投入係数表'!BH93</f>
        <v>0</v>
      </c>
      <c r="BI93" s="660">
        <f>BI$6*'(建設)投入係数表'!BI93</f>
        <v>0</v>
      </c>
      <c r="BJ93" s="660">
        <f>BJ$6*'(建設)投入係数表'!BJ93</f>
        <v>0</v>
      </c>
      <c r="BK93" s="660">
        <f>BK$6*'(建設)投入係数表'!BK93</f>
        <v>7.2839546690600256</v>
      </c>
      <c r="BL93" s="660">
        <f>BL$6*'(建設)投入係数表'!BL93</f>
        <v>0</v>
      </c>
      <c r="BM93" s="660">
        <f>BM$6*'(建設)投入係数表'!BM93</f>
        <v>0.24324905425743956</v>
      </c>
      <c r="BN93" s="660">
        <f>BN$6*'(建設)投入係数表'!BN93</f>
        <v>0</v>
      </c>
      <c r="BO93" s="660">
        <f>BO$6*'(建設)投入係数表'!BO93</f>
        <v>0</v>
      </c>
      <c r="BP93" s="660">
        <f>BP$6*'(建設)投入係数表'!BP93</f>
        <v>13.144867330512275</v>
      </c>
      <c r="BQ93" s="660">
        <f>BQ$6*'(建設)投入係数表'!BQ93</f>
        <v>0</v>
      </c>
      <c r="BR93" s="660">
        <f>BR$6*'(建設)投入係数表'!BR93</f>
        <v>1.8806379613641067</v>
      </c>
      <c r="BS93" s="660">
        <f>BS$6*'(建設)投入係数表'!BS93</f>
        <v>2.0730120426372376</v>
      </c>
      <c r="BT93" s="660">
        <f>BT$6*'(建設)投入係数表'!BT93</f>
        <v>1.7028005323582851</v>
      </c>
      <c r="BU93" s="660">
        <f>BU$6*'(建設)投入係数表'!BU93</f>
        <v>0.42098111133915511</v>
      </c>
      <c r="BV93" s="661">
        <f>BV$6*'(建設)投入係数表'!BV93</f>
        <v>7.6624505934598419</v>
      </c>
      <c r="BW93" s="662">
        <f t="shared" si="2"/>
        <v>31.909056017345154</v>
      </c>
      <c r="BX93" s="663">
        <f t="shared" si="3"/>
        <v>1.2763622406938063E-4</v>
      </c>
    </row>
    <row r="94" spans="1:76" ht="16" customHeight="1" x14ac:dyDescent="0.3">
      <c r="A94" s="504">
        <v>88</v>
      </c>
      <c r="B94" s="657">
        <v>595</v>
      </c>
      <c r="C94" s="658" t="s">
        <v>390</v>
      </c>
      <c r="D94" s="659">
        <f>D$6*'(建設)投入係数表'!D94</f>
        <v>359.10352507355975</v>
      </c>
      <c r="E94" s="660">
        <f>E$6*'(建設)投入係数表'!E94</f>
        <v>149.55442590703348</v>
      </c>
      <c r="F94" s="660">
        <f>F$6*'(建設)投入係数表'!F94</f>
        <v>0</v>
      </c>
      <c r="G94" s="660">
        <f>G$6*'(建設)投入係数表'!G94</f>
        <v>0</v>
      </c>
      <c r="H94" s="660">
        <f>H$6*'(建設)投入係数表'!H94</f>
        <v>0</v>
      </c>
      <c r="I94" s="660">
        <f>I$6*'(建設)投入係数表'!I94</f>
        <v>0</v>
      </c>
      <c r="J94" s="660">
        <f>J$6*'(建設)投入係数表'!J94</f>
        <v>0</v>
      </c>
      <c r="K94" s="660">
        <f>K$6*'(建設)投入係数表'!K94</f>
        <v>0</v>
      </c>
      <c r="L94" s="660">
        <f>L$6*'(建設)投入係数表'!L94</f>
        <v>0</v>
      </c>
      <c r="M94" s="660">
        <f>M$6*'(建設)投入係数表'!M94</f>
        <v>0</v>
      </c>
      <c r="N94" s="660">
        <f>N$6*'(建設)投入係数表'!N94</f>
        <v>0</v>
      </c>
      <c r="O94" s="660">
        <f>O$6*'(建設)投入係数表'!O94</f>
        <v>0</v>
      </c>
      <c r="P94" s="660">
        <f>P$6*'(建設)投入係数表'!P94</f>
        <v>0</v>
      </c>
      <c r="Q94" s="660">
        <f>Q$6*'(建設)投入係数表'!Q94</f>
        <v>0</v>
      </c>
      <c r="R94" s="660">
        <f>R$6*'(建設)投入係数表'!R94</f>
        <v>0</v>
      </c>
      <c r="S94" s="660">
        <f>S$6*'(建設)投入係数表'!S94</f>
        <v>160.07287050092282</v>
      </c>
      <c r="T94" s="660">
        <f>T$6*'(建設)投入係数表'!T94</f>
        <v>0</v>
      </c>
      <c r="U94" s="660">
        <f>U$6*'(建設)投入係数表'!U94</f>
        <v>0</v>
      </c>
      <c r="V94" s="660">
        <f>V$6*'(建設)投入係数表'!V94</f>
        <v>0</v>
      </c>
      <c r="W94" s="660">
        <f>W$6*'(建設)投入係数表'!W94</f>
        <v>160.8322310993417</v>
      </c>
      <c r="X94" s="660">
        <f>X$6*'(建設)投入係数表'!X94</f>
        <v>78.93024460561287</v>
      </c>
      <c r="Y94" s="660">
        <f>Y$6*'(建設)投入係数表'!Y94</f>
        <v>58.867475992027543</v>
      </c>
      <c r="Z94" s="660">
        <f>Z$6*'(建設)投入係数表'!Z94</f>
        <v>16.516759987225594</v>
      </c>
      <c r="AA94" s="660">
        <f>AA$6*'(建設)投入係数表'!AA94</f>
        <v>2.9861687809627444</v>
      </c>
      <c r="AB94" s="660">
        <f>AB$6*'(建設)投入係数表'!AB94</f>
        <v>0</v>
      </c>
      <c r="AC94" s="660">
        <f>AC$6*'(建設)投入係数表'!AC94</f>
        <v>0</v>
      </c>
      <c r="AD94" s="660">
        <f>AD$6*'(建設)投入係数表'!AD94</f>
        <v>0</v>
      </c>
      <c r="AE94" s="660">
        <f>AE$6*'(建設)投入係数表'!AE94</f>
        <v>0</v>
      </c>
      <c r="AF94" s="660">
        <f>AF$6*'(建設)投入係数表'!AF94</f>
        <v>0</v>
      </c>
      <c r="AG94" s="660">
        <f>AG$6*'(建設)投入係数表'!AG94</f>
        <v>206.13316494540641</v>
      </c>
      <c r="AH94" s="660">
        <f>AH$6*'(建設)投入係数表'!AH94</f>
        <v>70.650588208141656</v>
      </c>
      <c r="AI94" s="660">
        <f>AI$6*'(建設)投入係数表'!AI94</f>
        <v>0</v>
      </c>
      <c r="AJ94" s="660">
        <f>AJ$6*'(建設)投入係数表'!AJ94</f>
        <v>0</v>
      </c>
      <c r="AK94" s="660">
        <f>AK$6*'(建設)投入係数表'!AK94</f>
        <v>0</v>
      </c>
      <c r="AL94" s="660">
        <f>AL$6*'(建設)投入係数表'!AL94</f>
        <v>0</v>
      </c>
      <c r="AM94" s="660">
        <f>AM$6*'(建設)投入係数表'!AM94</f>
        <v>0</v>
      </c>
      <c r="AN94" s="660">
        <f>AN$6*'(建設)投入係数表'!AN94</f>
        <v>0</v>
      </c>
      <c r="AO94" s="660">
        <f>AO$6*'(建設)投入係数表'!AO94</f>
        <v>0</v>
      </c>
      <c r="AP94" s="660">
        <f>AP$6*'(建設)投入係数表'!AP94</f>
        <v>0</v>
      </c>
      <c r="AQ94" s="660">
        <f>AQ$6*'(建設)投入係数表'!AQ94</f>
        <v>0</v>
      </c>
      <c r="AR94" s="660">
        <f>AR$6*'(建設)投入係数表'!AR94</f>
        <v>0</v>
      </c>
      <c r="AS94" s="660">
        <f>AS$6*'(建設)投入係数表'!AS94</f>
        <v>0</v>
      </c>
      <c r="AT94" s="660">
        <f>AT$6*'(建設)投入係数表'!AT94</f>
        <v>0</v>
      </c>
      <c r="AU94" s="660">
        <f>AU$6*'(建設)投入係数表'!AU94</f>
        <v>0</v>
      </c>
      <c r="AV94" s="660">
        <f>AV$6*'(建設)投入係数表'!AV94</f>
        <v>0</v>
      </c>
      <c r="AW94" s="660">
        <f>AW$6*'(建設)投入係数表'!AW94</f>
        <v>0</v>
      </c>
      <c r="AX94" s="660">
        <f>AX$6*'(建設)投入係数表'!AX94</f>
        <v>0</v>
      </c>
      <c r="AY94" s="660">
        <f>AY$6*'(建設)投入係数表'!AY94</f>
        <v>0</v>
      </c>
      <c r="AZ94" s="660">
        <f>AZ$6*'(建設)投入係数表'!AZ94</f>
        <v>0</v>
      </c>
      <c r="BA94" s="660">
        <f>BA$6*'(建設)投入係数表'!BA94</f>
        <v>0</v>
      </c>
      <c r="BB94" s="660">
        <f>BB$6*'(建設)投入係数表'!BB94</f>
        <v>0</v>
      </c>
      <c r="BC94" s="660">
        <f>BC$6*'(建設)投入係数表'!BC94</f>
        <v>63.68610984260409</v>
      </c>
      <c r="BD94" s="660">
        <f>BD$6*'(建設)投入係数表'!BD94</f>
        <v>0</v>
      </c>
      <c r="BE94" s="660">
        <f>BE$6*'(建設)投入係数表'!BE94</f>
        <v>0</v>
      </c>
      <c r="BF94" s="660">
        <f>BF$6*'(建設)投入係数表'!BF94</f>
        <v>0</v>
      </c>
      <c r="BG94" s="660">
        <f>BG$6*'(建設)投入係数表'!BG94</f>
        <v>0</v>
      </c>
      <c r="BH94" s="660">
        <f>BH$6*'(建設)投入係数表'!BH94</f>
        <v>0</v>
      </c>
      <c r="BI94" s="660">
        <f>BI$6*'(建設)投入係数表'!BI94</f>
        <v>0</v>
      </c>
      <c r="BJ94" s="660">
        <f>BJ$6*'(建設)投入係数表'!BJ94</f>
        <v>0</v>
      </c>
      <c r="BK94" s="660">
        <f>BK$6*'(建設)投入係数表'!BK94</f>
        <v>63.972123615222841</v>
      </c>
      <c r="BL94" s="660">
        <f>BL$6*'(建設)投入係数表'!BL94</f>
        <v>0</v>
      </c>
      <c r="BM94" s="660">
        <f>BM$6*'(建設)投入係数表'!BM94</f>
        <v>6.3870251675024843</v>
      </c>
      <c r="BN94" s="660">
        <f>BN$6*'(建設)投入係数表'!BN94</f>
        <v>0</v>
      </c>
      <c r="BO94" s="660">
        <f>BO$6*'(建設)投入係数表'!BO94</f>
        <v>0</v>
      </c>
      <c r="BP94" s="660">
        <f>BP$6*'(建設)投入係数表'!BP94</f>
        <v>126.09172737210226</v>
      </c>
      <c r="BQ94" s="660">
        <f>BQ$6*'(建設)投入係数表'!BQ94</f>
        <v>0</v>
      </c>
      <c r="BR94" s="660">
        <f>BR$6*'(建設)投入係数表'!BR94</f>
        <v>12.974021379030862</v>
      </c>
      <c r="BS94" s="660">
        <f>BS$6*'(建設)投入係数表'!BS94</f>
        <v>10.541486770006378</v>
      </c>
      <c r="BT94" s="660">
        <f>BT$6*'(建設)投入係数表'!BT94</f>
        <v>24.59938626210451</v>
      </c>
      <c r="BU94" s="660">
        <f>BU$6*'(建設)投入係数表'!BU94</f>
        <v>4.7020351820342547</v>
      </c>
      <c r="BV94" s="661">
        <f>BV$6*'(建設)投入係数表'!BV94</f>
        <v>71.815095455724688</v>
      </c>
      <c r="BW94" s="662">
        <f t="shared" si="2"/>
        <v>352.29182319745479</v>
      </c>
      <c r="BX94" s="663">
        <f t="shared" si="3"/>
        <v>1.4091672927898191E-3</v>
      </c>
    </row>
    <row r="95" spans="1:76" ht="16" customHeight="1" x14ac:dyDescent="0.3">
      <c r="A95" s="504">
        <v>89</v>
      </c>
      <c r="B95" s="657">
        <v>611</v>
      </c>
      <c r="C95" s="658" t="s">
        <v>4</v>
      </c>
      <c r="D95" s="659">
        <f>D$6*'(建設)投入係数表'!D95</f>
        <v>0</v>
      </c>
      <c r="E95" s="660">
        <f>E$6*'(建設)投入係数表'!E95</f>
        <v>0</v>
      </c>
      <c r="F95" s="660">
        <f>F$6*'(建設)投入係数表'!F95</f>
        <v>0</v>
      </c>
      <c r="G95" s="660">
        <f>G$6*'(建設)投入係数表'!G95</f>
        <v>0</v>
      </c>
      <c r="H95" s="660">
        <f>H$6*'(建設)投入係数表'!H95</f>
        <v>0</v>
      </c>
      <c r="I95" s="660">
        <f>I$6*'(建設)投入係数表'!I95</f>
        <v>0</v>
      </c>
      <c r="J95" s="660">
        <f>J$6*'(建設)投入係数表'!J95</f>
        <v>0</v>
      </c>
      <c r="K95" s="660">
        <f>K$6*'(建設)投入係数表'!K95</f>
        <v>0</v>
      </c>
      <c r="L95" s="660">
        <f>L$6*'(建設)投入係数表'!L95</f>
        <v>0</v>
      </c>
      <c r="M95" s="660">
        <f>M$6*'(建設)投入係数表'!M95</f>
        <v>0</v>
      </c>
      <c r="N95" s="660">
        <f>N$6*'(建設)投入係数表'!N95</f>
        <v>0</v>
      </c>
      <c r="O95" s="660">
        <f>O$6*'(建設)投入係数表'!O95</f>
        <v>0</v>
      </c>
      <c r="P95" s="660">
        <f>P$6*'(建設)投入係数表'!P95</f>
        <v>0</v>
      </c>
      <c r="Q95" s="660">
        <f>Q$6*'(建設)投入係数表'!Q95</f>
        <v>0</v>
      </c>
      <c r="R95" s="660">
        <f>R$6*'(建設)投入係数表'!R95</f>
        <v>0</v>
      </c>
      <c r="S95" s="660">
        <f>S$6*'(建設)投入係数表'!S95</f>
        <v>0</v>
      </c>
      <c r="T95" s="660">
        <f>T$6*'(建設)投入係数表'!T95</f>
        <v>0</v>
      </c>
      <c r="U95" s="660">
        <f>U$6*'(建設)投入係数表'!U95</f>
        <v>0</v>
      </c>
      <c r="V95" s="660">
        <f>V$6*'(建設)投入係数表'!V95</f>
        <v>0</v>
      </c>
      <c r="W95" s="660">
        <f>W$6*'(建設)投入係数表'!W95</f>
        <v>0</v>
      </c>
      <c r="X95" s="660">
        <f>X$6*'(建設)投入係数表'!X95</f>
        <v>0</v>
      </c>
      <c r="Y95" s="660">
        <f>Y$6*'(建設)投入係数表'!Y95</f>
        <v>0</v>
      </c>
      <c r="Z95" s="660">
        <f>Z$6*'(建設)投入係数表'!Z95</f>
        <v>0</v>
      </c>
      <c r="AA95" s="660">
        <f>AA$6*'(建設)投入係数表'!AA95</f>
        <v>0</v>
      </c>
      <c r="AB95" s="660">
        <f>AB$6*'(建設)投入係数表'!AB95</f>
        <v>0</v>
      </c>
      <c r="AC95" s="660">
        <f>AC$6*'(建設)投入係数表'!AC95</f>
        <v>0</v>
      </c>
      <c r="AD95" s="660">
        <f>AD$6*'(建設)投入係数表'!AD95</f>
        <v>0</v>
      </c>
      <c r="AE95" s="660">
        <f>AE$6*'(建設)投入係数表'!AE95</f>
        <v>0</v>
      </c>
      <c r="AF95" s="660">
        <f>AF$6*'(建設)投入係数表'!AF95</f>
        <v>0</v>
      </c>
      <c r="AG95" s="660">
        <f>AG$6*'(建設)投入係数表'!AG95</f>
        <v>0</v>
      </c>
      <c r="AH95" s="660">
        <f>AH$6*'(建設)投入係数表'!AH95</f>
        <v>0</v>
      </c>
      <c r="AI95" s="660">
        <f>AI$6*'(建設)投入係数表'!AI95</f>
        <v>0</v>
      </c>
      <c r="AJ95" s="660">
        <f>AJ$6*'(建設)投入係数表'!AJ95</f>
        <v>0</v>
      </c>
      <c r="AK95" s="660">
        <f>AK$6*'(建設)投入係数表'!AK95</f>
        <v>0</v>
      </c>
      <c r="AL95" s="660">
        <f>AL$6*'(建設)投入係数表'!AL95</f>
        <v>0</v>
      </c>
      <c r="AM95" s="660">
        <f>AM$6*'(建設)投入係数表'!AM95</f>
        <v>0</v>
      </c>
      <c r="AN95" s="660">
        <f>AN$6*'(建設)投入係数表'!AN95</f>
        <v>0</v>
      </c>
      <c r="AO95" s="660">
        <f>AO$6*'(建設)投入係数表'!AO95</f>
        <v>0</v>
      </c>
      <c r="AP95" s="660">
        <f>AP$6*'(建設)投入係数表'!AP95</f>
        <v>0</v>
      </c>
      <c r="AQ95" s="660">
        <f>AQ$6*'(建設)投入係数表'!AQ95</f>
        <v>0</v>
      </c>
      <c r="AR95" s="660">
        <f>AR$6*'(建設)投入係数表'!AR95</f>
        <v>0</v>
      </c>
      <c r="AS95" s="660">
        <f>AS$6*'(建設)投入係数表'!AS95</f>
        <v>0</v>
      </c>
      <c r="AT95" s="660">
        <f>AT$6*'(建設)投入係数表'!AT95</f>
        <v>0</v>
      </c>
      <c r="AU95" s="660">
        <f>AU$6*'(建設)投入係数表'!AU95</f>
        <v>0</v>
      </c>
      <c r="AV95" s="660">
        <f>AV$6*'(建設)投入係数表'!AV95</f>
        <v>0</v>
      </c>
      <c r="AW95" s="660">
        <f>AW$6*'(建設)投入係数表'!AW95</f>
        <v>0</v>
      </c>
      <c r="AX95" s="660">
        <f>AX$6*'(建設)投入係数表'!AX95</f>
        <v>0</v>
      </c>
      <c r="AY95" s="660">
        <f>AY$6*'(建設)投入係数表'!AY95</f>
        <v>0</v>
      </c>
      <c r="AZ95" s="660">
        <f>AZ$6*'(建設)投入係数表'!AZ95</f>
        <v>0</v>
      </c>
      <c r="BA95" s="660">
        <f>BA$6*'(建設)投入係数表'!BA95</f>
        <v>0</v>
      </c>
      <c r="BB95" s="660">
        <f>BB$6*'(建設)投入係数表'!BB95</f>
        <v>0</v>
      </c>
      <c r="BC95" s="660">
        <f>BC$6*'(建設)投入係数表'!BC95</f>
        <v>0</v>
      </c>
      <c r="BD95" s="660">
        <f>BD$6*'(建設)投入係数表'!BD95</f>
        <v>0</v>
      </c>
      <c r="BE95" s="660">
        <f>BE$6*'(建設)投入係数表'!BE95</f>
        <v>0</v>
      </c>
      <c r="BF95" s="660">
        <f>BF$6*'(建設)投入係数表'!BF95</f>
        <v>0</v>
      </c>
      <c r="BG95" s="660">
        <f>BG$6*'(建設)投入係数表'!BG95</f>
        <v>0</v>
      </c>
      <c r="BH95" s="660">
        <f>BH$6*'(建設)投入係数表'!BH95</f>
        <v>0</v>
      </c>
      <c r="BI95" s="660">
        <f>BI$6*'(建設)投入係数表'!BI95</f>
        <v>0</v>
      </c>
      <c r="BJ95" s="660">
        <f>BJ$6*'(建設)投入係数表'!BJ95</f>
        <v>0</v>
      </c>
      <c r="BK95" s="660">
        <f>BK$6*'(建設)投入係数表'!BK95</f>
        <v>0</v>
      </c>
      <c r="BL95" s="660">
        <f>BL$6*'(建設)投入係数表'!BL95</f>
        <v>0</v>
      </c>
      <c r="BM95" s="660">
        <f>BM$6*'(建設)投入係数表'!BM95</f>
        <v>0</v>
      </c>
      <c r="BN95" s="660">
        <f>BN$6*'(建設)投入係数表'!BN95</f>
        <v>0</v>
      </c>
      <c r="BO95" s="660">
        <f>BO$6*'(建設)投入係数表'!BO95</f>
        <v>0</v>
      </c>
      <c r="BP95" s="660">
        <f>BP$6*'(建設)投入係数表'!BP95</f>
        <v>0</v>
      </c>
      <c r="BQ95" s="660">
        <f>BQ$6*'(建設)投入係数表'!BQ95</f>
        <v>0</v>
      </c>
      <c r="BR95" s="660">
        <f>BR$6*'(建設)投入係数表'!BR95</f>
        <v>0</v>
      </c>
      <c r="BS95" s="660">
        <f>BS$6*'(建設)投入係数表'!BS95</f>
        <v>0</v>
      </c>
      <c r="BT95" s="660">
        <f>BT$6*'(建設)投入係数表'!BT95</f>
        <v>0</v>
      </c>
      <c r="BU95" s="660">
        <f>BU$6*'(建設)投入係数表'!BU95</f>
        <v>0</v>
      </c>
      <c r="BV95" s="661">
        <f>BV$6*'(建設)投入係数表'!BV95</f>
        <v>0</v>
      </c>
      <c r="BW95" s="662">
        <f t="shared" si="2"/>
        <v>0</v>
      </c>
      <c r="BX95" s="663">
        <f t="shared" si="3"/>
        <v>0</v>
      </c>
    </row>
    <row r="96" spans="1:76" ht="16" customHeight="1" x14ac:dyDescent="0.3">
      <c r="A96" s="504">
        <v>90</v>
      </c>
      <c r="B96" s="657">
        <v>631</v>
      </c>
      <c r="C96" s="658" t="s">
        <v>241</v>
      </c>
      <c r="D96" s="659">
        <f>D$6*'(建設)投入係数表'!D96</f>
        <v>43.767597885727312</v>
      </c>
      <c r="E96" s="660">
        <f>E$6*'(建設)投入係数表'!E96</f>
        <v>23.747379642079007</v>
      </c>
      <c r="F96" s="660">
        <f>F$6*'(建設)投入係数表'!F96</f>
        <v>0</v>
      </c>
      <c r="G96" s="660">
        <f>G$6*'(建設)投入係数表'!G96</f>
        <v>0</v>
      </c>
      <c r="H96" s="660">
        <f>H$6*'(建設)投入係数表'!H96</f>
        <v>0</v>
      </c>
      <c r="I96" s="660">
        <f>I$6*'(建設)投入係数表'!I96</f>
        <v>0</v>
      </c>
      <c r="J96" s="660">
        <f>J$6*'(建設)投入係数表'!J96</f>
        <v>0</v>
      </c>
      <c r="K96" s="660">
        <f>K$6*'(建設)投入係数表'!K96</f>
        <v>0</v>
      </c>
      <c r="L96" s="660">
        <f>L$6*'(建設)投入係数表'!L96</f>
        <v>0</v>
      </c>
      <c r="M96" s="660">
        <f>M$6*'(建設)投入係数表'!M96</f>
        <v>0</v>
      </c>
      <c r="N96" s="660">
        <f>N$6*'(建設)投入係数表'!N96</f>
        <v>0</v>
      </c>
      <c r="O96" s="660">
        <f>O$6*'(建設)投入係数表'!O96</f>
        <v>0</v>
      </c>
      <c r="P96" s="660">
        <f>P$6*'(建設)投入係数表'!P96</f>
        <v>0</v>
      </c>
      <c r="Q96" s="660">
        <f>Q$6*'(建設)投入係数表'!Q96</f>
        <v>0</v>
      </c>
      <c r="R96" s="660">
        <f>R$6*'(建設)投入係数表'!R96</f>
        <v>0</v>
      </c>
      <c r="S96" s="660">
        <f>S$6*'(建設)投入係数表'!S96</f>
        <v>25.665581869286591</v>
      </c>
      <c r="T96" s="660">
        <f>T$6*'(建設)投入係数表'!T96</f>
        <v>0</v>
      </c>
      <c r="U96" s="660">
        <f>U$6*'(建設)投入係数表'!U96</f>
        <v>0</v>
      </c>
      <c r="V96" s="660">
        <f>V$6*'(建設)投入係数表'!V96</f>
        <v>0</v>
      </c>
      <c r="W96" s="660">
        <f>W$6*'(建設)投入係数表'!W96</f>
        <v>26.660943844789635</v>
      </c>
      <c r="X96" s="660">
        <f>X$6*'(建設)投入係数表'!X96</f>
        <v>12.952655525023649</v>
      </c>
      <c r="Y96" s="660">
        <f>Y$6*'(建設)投入係数表'!Y96</f>
        <v>10.331842725131363</v>
      </c>
      <c r="Z96" s="660">
        <f>Z$6*'(建設)投入係数表'!Z96</f>
        <v>2.8551276557843499</v>
      </c>
      <c r="AA96" s="660">
        <f>AA$6*'(建設)投入係数表'!AA96</f>
        <v>0.51407462558345984</v>
      </c>
      <c r="AB96" s="660">
        <f>AB$6*'(建設)投入係数表'!AB96</f>
        <v>0</v>
      </c>
      <c r="AC96" s="660">
        <f>AC$6*'(建設)投入係数表'!AC96</f>
        <v>0</v>
      </c>
      <c r="AD96" s="660">
        <f>AD$6*'(建設)投入係数表'!AD96</f>
        <v>0</v>
      </c>
      <c r="AE96" s="660">
        <f>AE$6*'(建設)投入係数表'!AE96</f>
        <v>0</v>
      </c>
      <c r="AF96" s="660">
        <f>AF$6*'(建設)投入係数表'!AF96</f>
        <v>0</v>
      </c>
      <c r="AG96" s="660">
        <f>AG$6*'(建設)投入係数表'!AG96</f>
        <v>22.852990033332929</v>
      </c>
      <c r="AH96" s="660">
        <f>AH$6*'(建設)投入係数表'!AH96</f>
        <v>6.3390734941413767</v>
      </c>
      <c r="AI96" s="660">
        <f>AI$6*'(建設)投入係数表'!AI96</f>
        <v>0</v>
      </c>
      <c r="AJ96" s="660">
        <f>AJ$6*'(建設)投入係数表'!AJ96</f>
        <v>0</v>
      </c>
      <c r="AK96" s="660">
        <f>AK$6*'(建設)投入係数表'!AK96</f>
        <v>0</v>
      </c>
      <c r="AL96" s="660">
        <f>AL$6*'(建設)投入係数表'!AL96</f>
        <v>0</v>
      </c>
      <c r="AM96" s="660">
        <f>AM$6*'(建設)投入係数表'!AM96</f>
        <v>0</v>
      </c>
      <c r="AN96" s="660">
        <f>AN$6*'(建設)投入係数表'!AN96</f>
        <v>0</v>
      </c>
      <c r="AO96" s="660">
        <f>AO$6*'(建設)投入係数表'!AO96</f>
        <v>0</v>
      </c>
      <c r="AP96" s="660">
        <f>AP$6*'(建設)投入係数表'!AP96</f>
        <v>0</v>
      </c>
      <c r="AQ96" s="660">
        <f>AQ$6*'(建設)投入係数表'!AQ96</f>
        <v>0</v>
      </c>
      <c r="AR96" s="660">
        <f>AR$6*'(建設)投入係数表'!AR96</f>
        <v>0</v>
      </c>
      <c r="AS96" s="660">
        <f>AS$6*'(建設)投入係数表'!AS96</f>
        <v>0</v>
      </c>
      <c r="AT96" s="660">
        <f>AT$6*'(建設)投入係数表'!AT96</f>
        <v>0</v>
      </c>
      <c r="AU96" s="660">
        <f>AU$6*'(建設)投入係数表'!AU96</f>
        <v>0</v>
      </c>
      <c r="AV96" s="660">
        <f>AV$6*'(建設)投入係数表'!AV96</f>
        <v>0</v>
      </c>
      <c r="AW96" s="660">
        <f>AW$6*'(建設)投入係数表'!AW96</f>
        <v>0</v>
      </c>
      <c r="AX96" s="660">
        <f>AX$6*'(建設)投入係数表'!AX96</f>
        <v>0</v>
      </c>
      <c r="AY96" s="660">
        <f>AY$6*'(建設)投入係数表'!AY96</f>
        <v>0</v>
      </c>
      <c r="AZ96" s="660">
        <f>AZ$6*'(建設)投入係数表'!AZ96</f>
        <v>0</v>
      </c>
      <c r="BA96" s="660">
        <f>BA$6*'(建設)投入係数表'!BA96</f>
        <v>0</v>
      </c>
      <c r="BB96" s="660">
        <f>BB$6*'(建設)投入係数表'!BB96</f>
        <v>0</v>
      </c>
      <c r="BC96" s="660">
        <f>BC$6*'(建設)投入係数表'!BC96</f>
        <v>4.0345942384356208</v>
      </c>
      <c r="BD96" s="660">
        <f>BD$6*'(建設)投入係数表'!BD96</f>
        <v>0</v>
      </c>
      <c r="BE96" s="660">
        <f>BE$6*'(建設)投入係数表'!BE96</f>
        <v>0</v>
      </c>
      <c r="BF96" s="660">
        <f>BF$6*'(建設)投入係数表'!BF96</f>
        <v>0</v>
      </c>
      <c r="BG96" s="660">
        <f>BG$6*'(建設)投入係数表'!BG96</f>
        <v>0</v>
      </c>
      <c r="BH96" s="660">
        <f>BH$6*'(建設)投入係数表'!BH96</f>
        <v>0</v>
      </c>
      <c r="BI96" s="660">
        <f>BI$6*'(建設)投入係数表'!BI96</f>
        <v>0</v>
      </c>
      <c r="BJ96" s="660">
        <f>BJ$6*'(建設)投入係数表'!BJ96</f>
        <v>0</v>
      </c>
      <c r="BK96" s="660">
        <f>BK$6*'(建設)投入係数表'!BK96</f>
        <v>4.1170178564252327</v>
      </c>
      <c r="BL96" s="660">
        <f>BL$6*'(建設)投入係数表'!BL96</f>
        <v>0</v>
      </c>
      <c r="BM96" s="660">
        <f>BM$6*'(建設)投入係数表'!BM96</f>
        <v>9.7299621702975819E-2</v>
      </c>
      <c r="BN96" s="660">
        <f>BN$6*'(建設)投入係数表'!BN96</f>
        <v>0</v>
      </c>
      <c r="BO96" s="660">
        <f>BO$6*'(建設)投入係数表'!BO96</f>
        <v>0</v>
      </c>
      <c r="BP96" s="660">
        <f>BP$6*'(建設)投入係数表'!BP96</f>
        <v>18.457813707614726</v>
      </c>
      <c r="BQ96" s="660">
        <f>BQ$6*'(建設)投入係数表'!BQ96</f>
        <v>0</v>
      </c>
      <c r="BR96" s="660">
        <f>BR$6*'(建設)投入係数表'!BR96</f>
        <v>2.4341168550567076</v>
      </c>
      <c r="BS96" s="660">
        <f>BS$6*'(建設)投入係数表'!BS96</f>
        <v>2.6243450327003326</v>
      </c>
      <c r="BT96" s="660">
        <f>BT$6*'(建設)投入係数表'!BT96</f>
        <v>3.3245153250804615</v>
      </c>
      <c r="BU96" s="660">
        <f>BU$6*'(建設)投入係数表'!BU96</f>
        <v>0.71242957303549315</v>
      </c>
      <c r="BV96" s="661">
        <f>BV$6*'(建設)投入係数表'!BV96</f>
        <v>10.760037003581907</v>
      </c>
      <c r="BW96" s="662">
        <f t="shared" si="2"/>
        <v>50.723461799105934</v>
      </c>
      <c r="BX96" s="663">
        <f t="shared" si="3"/>
        <v>2.0289384719642374E-4</v>
      </c>
    </row>
    <row r="97" spans="1:76" ht="16" customHeight="1" x14ac:dyDescent="0.3">
      <c r="A97" s="504">
        <v>91</v>
      </c>
      <c r="B97" s="657">
        <v>632</v>
      </c>
      <c r="C97" s="658" t="s">
        <v>242</v>
      </c>
      <c r="D97" s="659">
        <f>D$6*'(建設)投入係数表'!D97</f>
        <v>0</v>
      </c>
      <c r="E97" s="660">
        <f>E$6*'(建設)投入係数表'!E97</f>
        <v>0</v>
      </c>
      <c r="F97" s="660">
        <f>F$6*'(建設)投入係数表'!F97</f>
        <v>0</v>
      </c>
      <c r="G97" s="660">
        <f>G$6*'(建設)投入係数表'!G97</f>
        <v>0</v>
      </c>
      <c r="H97" s="660">
        <f>H$6*'(建設)投入係数表'!H97</f>
        <v>0</v>
      </c>
      <c r="I97" s="660">
        <f>I$6*'(建設)投入係数表'!I97</f>
        <v>0</v>
      </c>
      <c r="J97" s="660">
        <f>J$6*'(建設)投入係数表'!J97</f>
        <v>0</v>
      </c>
      <c r="K97" s="660">
        <f>K$6*'(建設)投入係数表'!K97</f>
        <v>0</v>
      </c>
      <c r="L97" s="660">
        <f>L$6*'(建設)投入係数表'!L97</f>
        <v>0</v>
      </c>
      <c r="M97" s="660">
        <f>M$6*'(建設)投入係数表'!M97</f>
        <v>0</v>
      </c>
      <c r="N97" s="660">
        <f>N$6*'(建設)投入係数表'!N97</f>
        <v>0</v>
      </c>
      <c r="O97" s="660">
        <f>O$6*'(建設)投入係数表'!O97</f>
        <v>0</v>
      </c>
      <c r="P97" s="660">
        <f>P$6*'(建設)投入係数表'!P97</f>
        <v>0</v>
      </c>
      <c r="Q97" s="660">
        <f>Q$6*'(建設)投入係数表'!Q97</f>
        <v>0</v>
      </c>
      <c r="R97" s="660">
        <f>R$6*'(建設)投入係数表'!R97</f>
        <v>0</v>
      </c>
      <c r="S97" s="660">
        <f>S$6*'(建設)投入係数表'!S97</f>
        <v>0</v>
      </c>
      <c r="T97" s="660">
        <f>T$6*'(建設)投入係数表'!T97</f>
        <v>0</v>
      </c>
      <c r="U97" s="660">
        <f>U$6*'(建設)投入係数表'!U97</f>
        <v>0</v>
      </c>
      <c r="V97" s="660">
        <f>V$6*'(建設)投入係数表'!V97</f>
        <v>0</v>
      </c>
      <c r="W97" s="660">
        <f>W$6*'(建設)投入係数表'!W97</f>
        <v>0</v>
      </c>
      <c r="X97" s="660">
        <f>X$6*'(建設)投入係数表'!X97</f>
        <v>0</v>
      </c>
      <c r="Y97" s="660">
        <f>Y$6*'(建設)投入係数表'!Y97</f>
        <v>0</v>
      </c>
      <c r="Z97" s="660">
        <f>Z$6*'(建設)投入係数表'!Z97</f>
        <v>0</v>
      </c>
      <c r="AA97" s="660">
        <f>AA$6*'(建設)投入係数表'!AA97</f>
        <v>0</v>
      </c>
      <c r="AB97" s="660">
        <f>AB$6*'(建設)投入係数表'!AB97</f>
        <v>0</v>
      </c>
      <c r="AC97" s="660">
        <f>AC$6*'(建設)投入係数表'!AC97</f>
        <v>0</v>
      </c>
      <c r="AD97" s="660">
        <f>AD$6*'(建設)投入係数表'!AD97</f>
        <v>0</v>
      </c>
      <c r="AE97" s="660">
        <f>AE$6*'(建設)投入係数表'!AE97</f>
        <v>0</v>
      </c>
      <c r="AF97" s="660">
        <f>AF$6*'(建設)投入係数表'!AF97</f>
        <v>0</v>
      </c>
      <c r="AG97" s="660">
        <f>AG$6*'(建設)投入係数表'!AG97</f>
        <v>0</v>
      </c>
      <c r="AH97" s="660">
        <f>AH$6*'(建設)投入係数表'!AH97</f>
        <v>0</v>
      </c>
      <c r="AI97" s="660">
        <f>AI$6*'(建設)投入係数表'!AI97</f>
        <v>0</v>
      </c>
      <c r="AJ97" s="660">
        <f>AJ$6*'(建設)投入係数表'!AJ97</f>
        <v>0</v>
      </c>
      <c r="AK97" s="660">
        <f>AK$6*'(建設)投入係数表'!AK97</f>
        <v>0</v>
      </c>
      <c r="AL97" s="660">
        <f>AL$6*'(建設)投入係数表'!AL97</f>
        <v>0</v>
      </c>
      <c r="AM97" s="660">
        <f>AM$6*'(建設)投入係数表'!AM97</f>
        <v>0</v>
      </c>
      <c r="AN97" s="660">
        <f>AN$6*'(建設)投入係数表'!AN97</f>
        <v>0</v>
      </c>
      <c r="AO97" s="660">
        <f>AO$6*'(建設)投入係数表'!AO97</f>
        <v>0</v>
      </c>
      <c r="AP97" s="660">
        <f>AP$6*'(建設)投入係数表'!AP97</f>
        <v>0</v>
      </c>
      <c r="AQ97" s="660">
        <f>AQ$6*'(建設)投入係数表'!AQ97</f>
        <v>0</v>
      </c>
      <c r="AR97" s="660">
        <f>AR$6*'(建設)投入係数表'!AR97</f>
        <v>0</v>
      </c>
      <c r="AS97" s="660">
        <f>AS$6*'(建設)投入係数表'!AS97</f>
        <v>0</v>
      </c>
      <c r="AT97" s="660">
        <f>AT$6*'(建設)投入係数表'!AT97</f>
        <v>0</v>
      </c>
      <c r="AU97" s="660">
        <f>AU$6*'(建設)投入係数表'!AU97</f>
        <v>0</v>
      </c>
      <c r="AV97" s="660">
        <f>AV$6*'(建設)投入係数表'!AV97</f>
        <v>0</v>
      </c>
      <c r="AW97" s="660">
        <f>AW$6*'(建設)投入係数表'!AW97</f>
        <v>0</v>
      </c>
      <c r="AX97" s="660">
        <f>AX$6*'(建設)投入係数表'!AX97</f>
        <v>0</v>
      </c>
      <c r="AY97" s="660">
        <f>AY$6*'(建設)投入係数表'!AY97</f>
        <v>0</v>
      </c>
      <c r="AZ97" s="660">
        <f>AZ$6*'(建設)投入係数表'!AZ97</f>
        <v>0</v>
      </c>
      <c r="BA97" s="660">
        <f>BA$6*'(建設)投入係数表'!BA97</f>
        <v>0</v>
      </c>
      <c r="BB97" s="660">
        <f>BB$6*'(建設)投入係数表'!BB97</f>
        <v>0</v>
      </c>
      <c r="BC97" s="660">
        <f>BC$6*'(建設)投入係数表'!BC97</f>
        <v>0</v>
      </c>
      <c r="BD97" s="660">
        <f>BD$6*'(建設)投入係数表'!BD97</f>
        <v>0</v>
      </c>
      <c r="BE97" s="660">
        <f>BE$6*'(建設)投入係数表'!BE97</f>
        <v>0</v>
      </c>
      <c r="BF97" s="660">
        <f>BF$6*'(建設)投入係数表'!BF97</f>
        <v>0</v>
      </c>
      <c r="BG97" s="660">
        <f>BG$6*'(建設)投入係数表'!BG97</f>
        <v>0</v>
      </c>
      <c r="BH97" s="660">
        <f>BH$6*'(建設)投入係数表'!BH97</f>
        <v>0</v>
      </c>
      <c r="BI97" s="660">
        <f>BI$6*'(建設)投入係数表'!BI97</f>
        <v>0</v>
      </c>
      <c r="BJ97" s="660">
        <f>BJ$6*'(建設)投入係数表'!BJ97</f>
        <v>0</v>
      </c>
      <c r="BK97" s="660">
        <f>BK$6*'(建設)投入係数表'!BK97</f>
        <v>0</v>
      </c>
      <c r="BL97" s="660">
        <f>BL$6*'(建設)投入係数表'!BL97</f>
        <v>0</v>
      </c>
      <c r="BM97" s="660">
        <f>BM$6*'(建設)投入係数表'!BM97</f>
        <v>0</v>
      </c>
      <c r="BN97" s="660">
        <f>BN$6*'(建設)投入係数表'!BN97</f>
        <v>0</v>
      </c>
      <c r="BO97" s="660">
        <f>BO$6*'(建設)投入係数表'!BO97</f>
        <v>0</v>
      </c>
      <c r="BP97" s="660">
        <f>BP$6*'(建設)投入係数表'!BP97</f>
        <v>0</v>
      </c>
      <c r="BQ97" s="660">
        <f>BQ$6*'(建設)投入係数表'!BQ97</f>
        <v>0</v>
      </c>
      <c r="BR97" s="660">
        <f>BR$6*'(建設)投入係数表'!BR97</f>
        <v>0</v>
      </c>
      <c r="BS97" s="660">
        <f>BS$6*'(建設)投入係数表'!BS97</f>
        <v>0</v>
      </c>
      <c r="BT97" s="660">
        <f>BT$6*'(建設)投入係数表'!BT97</f>
        <v>0</v>
      </c>
      <c r="BU97" s="660">
        <f>BU$6*'(建設)投入係数表'!BU97</f>
        <v>0</v>
      </c>
      <c r="BV97" s="661">
        <f>BV$6*'(建設)投入係数表'!BV97</f>
        <v>0</v>
      </c>
      <c r="BW97" s="662">
        <f t="shared" si="2"/>
        <v>0</v>
      </c>
      <c r="BX97" s="663">
        <f t="shared" si="3"/>
        <v>0</v>
      </c>
    </row>
    <row r="98" spans="1:76" ht="16" customHeight="1" x14ac:dyDescent="0.3">
      <c r="A98" s="504">
        <v>92</v>
      </c>
      <c r="B98" s="657">
        <v>641</v>
      </c>
      <c r="C98" s="658" t="s">
        <v>395</v>
      </c>
      <c r="D98" s="659">
        <f>D$6*'(建設)投入係数表'!D98</f>
        <v>0</v>
      </c>
      <c r="E98" s="660">
        <f>E$6*'(建設)投入係数表'!E98</f>
        <v>0</v>
      </c>
      <c r="F98" s="660">
        <f>F$6*'(建設)投入係数表'!F98</f>
        <v>0</v>
      </c>
      <c r="G98" s="660">
        <f>G$6*'(建設)投入係数表'!G98</f>
        <v>0</v>
      </c>
      <c r="H98" s="660">
        <f>H$6*'(建設)投入係数表'!H98</f>
        <v>0</v>
      </c>
      <c r="I98" s="660">
        <f>I$6*'(建設)投入係数表'!I98</f>
        <v>0</v>
      </c>
      <c r="J98" s="660">
        <f>J$6*'(建設)投入係数表'!J98</f>
        <v>0</v>
      </c>
      <c r="K98" s="660">
        <f>K$6*'(建設)投入係数表'!K98</f>
        <v>0</v>
      </c>
      <c r="L98" s="660">
        <f>L$6*'(建設)投入係数表'!L98</f>
        <v>0</v>
      </c>
      <c r="M98" s="660">
        <f>M$6*'(建設)投入係数表'!M98</f>
        <v>0</v>
      </c>
      <c r="N98" s="660">
        <f>N$6*'(建設)投入係数表'!N98</f>
        <v>0</v>
      </c>
      <c r="O98" s="660">
        <f>O$6*'(建設)投入係数表'!O98</f>
        <v>0</v>
      </c>
      <c r="P98" s="660">
        <f>P$6*'(建設)投入係数表'!P98</f>
        <v>0</v>
      </c>
      <c r="Q98" s="660">
        <f>Q$6*'(建設)投入係数表'!Q98</f>
        <v>0</v>
      </c>
      <c r="R98" s="660">
        <f>R$6*'(建設)投入係数表'!R98</f>
        <v>0</v>
      </c>
      <c r="S98" s="660">
        <f>S$6*'(建設)投入係数表'!S98</f>
        <v>0</v>
      </c>
      <c r="T98" s="660">
        <f>T$6*'(建設)投入係数表'!T98</f>
        <v>0</v>
      </c>
      <c r="U98" s="660">
        <f>U$6*'(建設)投入係数表'!U98</f>
        <v>0</v>
      </c>
      <c r="V98" s="660">
        <f>V$6*'(建設)投入係数表'!V98</f>
        <v>0</v>
      </c>
      <c r="W98" s="660">
        <f>W$6*'(建設)投入係数表'!W98</f>
        <v>0</v>
      </c>
      <c r="X98" s="660">
        <f>X$6*'(建設)投入係数表'!X98</f>
        <v>0</v>
      </c>
      <c r="Y98" s="660">
        <f>Y$6*'(建設)投入係数表'!Y98</f>
        <v>0</v>
      </c>
      <c r="Z98" s="660">
        <f>Z$6*'(建設)投入係数表'!Z98</f>
        <v>0</v>
      </c>
      <c r="AA98" s="660">
        <f>AA$6*'(建設)投入係数表'!AA98</f>
        <v>0</v>
      </c>
      <c r="AB98" s="660">
        <f>AB$6*'(建設)投入係数表'!AB98</f>
        <v>0</v>
      </c>
      <c r="AC98" s="660">
        <f>AC$6*'(建設)投入係数表'!AC98</f>
        <v>0</v>
      </c>
      <c r="AD98" s="660">
        <f>AD$6*'(建設)投入係数表'!AD98</f>
        <v>0</v>
      </c>
      <c r="AE98" s="660">
        <f>AE$6*'(建設)投入係数表'!AE98</f>
        <v>0</v>
      </c>
      <c r="AF98" s="660">
        <f>AF$6*'(建設)投入係数表'!AF98</f>
        <v>0</v>
      </c>
      <c r="AG98" s="660">
        <f>AG$6*'(建設)投入係数表'!AG98</f>
        <v>0</v>
      </c>
      <c r="AH98" s="660">
        <f>AH$6*'(建設)投入係数表'!AH98</f>
        <v>0</v>
      </c>
      <c r="AI98" s="660">
        <f>AI$6*'(建設)投入係数表'!AI98</f>
        <v>0</v>
      </c>
      <c r="AJ98" s="660">
        <f>AJ$6*'(建設)投入係数表'!AJ98</f>
        <v>0</v>
      </c>
      <c r="AK98" s="660">
        <f>AK$6*'(建設)投入係数表'!AK98</f>
        <v>0</v>
      </c>
      <c r="AL98" s="660">
        <f>AL$6*'(建設)投入係数表'!AL98</f>
        <v>0</v>
      </c>
      <c r="AM98" s="660">
        <f>AM$6*'(建設)投入係数表'!AM98</f>
        <v>0</v>
      </c>
      <c r="AN98" s="660">
        <f>AN$6*'(建設)投入係数表'!AN98</f>
        <v>0</v>
      </c>
      <c r="AO98" s="660">
        <f>AO$6*'(建設)投入係数表'!AO98</f>
        <v>0</v>
      </c>
      <c r="AP98" s="660">
        <f>AP$6*'(建設)投入係数表'!AP98</f>
        <v>0</v>
      </c>
      <c r="AQ98" s="660">
        <f>AQ$6*'(建設)投入係数表'!AQ98</f>
        <v>0</v>
      </c>
      <c r="AR98" s="660">
        <f>AR$6*'(建設)投入係数表'!AR98</f>
        <v>0</v>
      </c>
      <c r="AS98" s="660">
        <f>AS$6*'(建設)投入係数表'!AS98</f>
        <v>0</v>
      </c>
      <c r="AT98" s="660">
        <f>AT$6*'(建設)投入係数表'!AT98</f>
        <v>0</v>
      </c>
      <c r="AU98" s="660">
        <f>AU$6*'(建設)投入係数表'!AU98</f>
        <v>0</v>
      </c>
      <c r="AV98" s="660">
        <f>AV$6*'(建設)投入係数表'!AV98</f>
        <v>0</v>
      </c>
      <c r="AW98" s="660">
        <f>AW$6*'(建設)投入係数表'!AW98</f>
        <v>0</v>
      </c>
      <c r="AX98" s="660">
        <f>AX$6*'(建設)投入係数表'!AX98</f>
        <v>0</v>
      </c>
      <c r="AY98" s="660">
        <f>AY$6*'(建設)投入係数表'!AY98</f>
        <v>0</v>
      </c>
      <c r="AZ98" s="660">
        <f>AZ$6*'(建設)投入係数表'!AZ98</f>
        <v>0</v>
      </c>
      <c r="BA98" s="660">
        <f>BA$6*'(建設)投入係数表'!BA98</f>
        <v>0</v>
      </c>
      <c r="BB98" s="660">
        <f>BB$6*'(建設)投入係数表'!BB98</f>
        <v>0</v>
      </c>
      <c r="BC98" s="660">
        <f>BC$6*'(建設)投入係数表'!BC98</f>
        <v>0</v>
      </c>
      <c r="BD98" s="660">
        <f>BD$6*'(建設)投入係数表'!BD98</f>
        <v>0</v>
      </c>
      <c r="BE98" s="660">
        <f>BE$6*'(建設)投入係数表'!BE98</f>
        <v>0</v>
      </c>
      <c r="BF98" s="660">
        <f>BF$6*'(建設)投入係数表'!BF98</f>
        <v>0</v>
      </c>
      <c r="BG98" s="660">
        <f>BG$6*'(建設)投入係数表'!BG98</f>
        <v>0</v>
      </c>
      <c r="BH98" s="660">
        <f>BH$6*'(建設)投入係数表'!BH98</f>
        <v>0</v>
      </c>
      <c r="BI98" s="660">
        <f>BI$6*'(建設)投入係数表'!BI98</f>
        <v>0</v>
      </c>
      <c r="BJ98" s="660">
        <f>BJ$6*'(建設)投入係数表'!BJ98</f>
        <v>0</v>
      </c>
      <c r="BK98" s="660">
        <f>BK$6*'(建設)投入係数表'!BK98</f>
        <v>0</v>
      </c>
      <c r="BL98" s="660">
        <f>BL$6*'(建設)投入係数表'!BL98</f>
        <v>0</v>
      </c>
      <c r="BM98" s="660">
        <f>BM$6*'(建設)投入係数表'!BM98</f>
        <v>0</v>
      </c>
      <c r="BN98" s="660">
        <f>BN$6*'(建設)投入係数表'!BN98</f>
        <v>0</v>
      </c>
      <c r="BO98" s="660">
        <f>BO$6*'(建設)投入係数表'!BO98</f>
        <v>0</v>
      </c>
      <c r="BP98" s="660">
        <f>BP$6*'(建設)投入係数表'!BP98</f>
        <v>0</v>
      </c>
      <c r="BQ98" s="660">
        <f>BQ$6*'(建設)投入係数表'!BQ98</f>
        <v>0</v>
      </c>
      <c r="BR98" s="660">
        <f>BR$6*'(建設)投入係数表'!BR98</f>
        <v>0</v>
      </c>
      <c r="BS98" s="660">
        <f>BS$6*'(建設)投入係数表'!BS98</f>
        <v>0</v>
      </c>
      <c r="BT98" s="660">
        <f>BT$6*'(建設)投入係数表'!BT98</f>
        <v>0</v>
      </c>
      <c r="BU98" s="660">
        <f>BU$6*'(建設)投入係数表'!BU98</f>
        <v>0</v>
      </c>
      <c r="BV98" s="661">
        <f>BV$6*'(建設)投入係数表'!BV98</f>
        <v>0</v>
      </c>
      <c r="BW98" s="662">
        <f t="shared" si="2"/>
        <v>0</v>
      </c>
      <c r="BX98" s="663">
        <f t="shared" si="3"/>
        <v>0</v>
      </c>
    </row>
    <row r="99" spans="1:76" ht="16" customHeight="1" x14ac:dyDescent="0.3">
      <c r="A99" s="504">
        <v>93</v>
      </c>
      <c r="B99" s="657">
        <v>642</v>
      </c>
      <c r="C99" s="658" t="s">
        <v>397</v>
      </c>
      <c r="D99" s="659">
        <f>D$6*'(建設)投入係数表'!D99</f>
        <v>0.31068741423060992</v>
      </c>
      <c r="E99" s="660">
        <f>E$6*'(建設)投入係数表'!E99</f>
        <v>7.6779888375305971E-2</v>
      </c>
      <c r="F99" s="660">
        <f>F$6*'(建設)投入係数表'!F99</f>
        <v>0</v>
      </c>
      <c r="G99" s="660">
        <f>G$6*'(建設)投入係数表'!G99</f>
        <v>0</v>
      </c>
      <c r="H99" s="660">
        <f>H$6*'(建設)投入係数表'!H99</f>
        <v>0</v>
      </c>
      <c r="I99" s="660">
        <f>I$6*'(建設)投入係数表'!I99</f>
        <v>0</v>
      </c>
      <c r="J99" s="660">
        <f>J$6*'(建設)投入係数表'!J99</f>
        <v>0</v>
      </c>
      <c r="K99" s="660">
        <f>K$6*'(建設)投入係数表'!K99</f>
        <v>0</v>
      </c>
      <c r="L99" s="660">
        <f>L$6*'(建設)投入係数表'!L99</f>
        <v>0</v>
      </c>
      <c r="M99" s="660">
        <f>M$6*'(建設)投入係数表'!M99</f>
        <v>0</v>
      </c>
      <c r="N99" s="660">
        <f>N$6*'(建設)投入係数表'!N99</f>
        <v>0</v>
      </c>
      <c r="O99" s="660">
        <f>O$6*'(建設)投入係数表'!O99</f>
        <v>0</v>
      </c>
      <c r="P99" s="660">
        <f>P$6*'(建設)投入係数表'!P99</f>
        <v>0</v>
      </c>
      <c r="Q99" s="660">
        <f>Q$6*'(建設)投入係数表'!Q99</f>
        <v>0</v>
      </c>
      <c r="R99" s="660">
        <f>R$6*'(建設)投入係数表'!R99</f>
        <v>0</v>
      </c>
      <c r="S99" s="660">
        <f>S$6*'(建設)投入係数表'!S99</f>
        <v>0.10470405658046543</v>
      </c>
      <c r="T99" s="660">
        <f>T$6*'(建設)投入係数表'!T99</f>
        <v>0</v>
      </c>
      <c r="U99" s="660">
        <f>U$6*'(建設)投入係数表'!U99</f>
        <v>0</v>
      </c>
      <c r="V99" s="660">
        <f>V$6*'(建設)投入係数表'!V99</f>
        <v>0</v>
      </c>
      <c r="W99" s="660">
        <f>W$6*'(建設)投入係数表'!W99</f>
        <v>4.8919163017962626E-2</v>
      </c>
      <c r="X99" s="660">
        <f>X$6*'(建設)投入係数表'!X99</f>
        <v>0</v>
      </c>
      <c r="Y99" s="660">
        <f>Y$6*'(建設)投入係数表'!Y99</f>
        <v>0</v>
      </c>
      <c r="Z99" s="660">
        <f>Z$6*'(建設)投入係数表'!Z99</f>
        <v>0</v>
      </c>
      <c r="AA99" s="660">
        <f>AA$6*'(建設)投入係数表'!AA99</f>
        <v>0</v>
      </c>
      <c r="AB99" s="660">
        <f>AB$6*'(建設)投入係数表'!AB99</f>
        <v>0</v>
      </c>
      <c r="AC99" s="660">
        <f>AC$6*'(建設)投入係数表'!AC99</f>
        <v>0</v>
      </c>
      <c r="AD99" s="660">
        <f>AD$6*'(建設)投入係数表'!AD99</f>
        <v>0</v>
      </c>
      <c r="AE99" s="660">
        <f>AE$6*'(建設)投入係数表'!AE99</f>
        <v>0</v>
      </c>
      <c r="AF99" s="660">
        <f>AF$6*'(建設)投入係数表'!AF99</f>
        <v>0</v>
      </c>
      <c r="AG99" s="660">
        <f>AG$6*'(建設)投入係数表'!AG99</f>
        <v>0.2616754583969419</v>
      </c>
      <c r="AH99" s="660">
        <f>AH$6*'(建設)投入係数表'!AH99</f>
        <v>6.6032015563972674E-2</v>
      </c>
      <c r="AI99" s="660">
        <f>AI$6*'(建設)投入係数表'!AI99</f>
        <v>0</v>
      </c>
      <c r="AJ99" s="660">
        <f>AJ$6*'(建設)投入係数表'!AJ99</f>
        <v>0</v>
      </c>
      <c r="AK99" s="660">
        <f>AK$6*'(建設)投入係数表'!AK99</f>
        <v>0</v>
      </c>
      <c r="AL99" s="660">
        <f>AL$6*'(建設)投入係数表'!AL99</f>
        <v>0</v>
      </c>
      <c r="AM99" s="660">
        <f>AM$6*'(建設)投入係数表'!AM99</f>
        <v>0</v>
      </c>
      <c r="AN99" s="660">
        <f>AN$6*'(建設)投入係数表'!AN99</f>
        <v>0</v>
      </c>
      <c r="AO99" s="660">
        <f>AO$6*'(建設)投入係数表'!AO99</f>
        <v>0</v>
      </c>
      <c r="AP99" s="660">
        <f>AP$6*'(建設)投入係数表'!AP99</f>
        <v>0</v>
      </c>
      <c r="AQ99" s="660">
        <f>AQ$6*'(建設)投入係数表'!AQ99</f>
        <v>0</v>
      </c>
      <c r="AR99" s="660">
        <f>AR$6*'(建設)投入係数表'!AR99</f>
        <v>0</v>
      </c>
      <c r="AS99" s="660">
        <f>AS$6*'(建設)投入係数表'!AS99</f>
        <v>0</v>
      </c>
      <c r="AT99" s="660">
        <f>AT$6*'(建設)投入係数表'!AT99</f>
        <v>0</v>
      </c>
      <c r="AU99" s="660">
        <f>AU$6*'(建設)投入係数表'!AU99</f>
        <v>0</v>
      </c>
      <c r="AV99" s="660">
        <f>AV$6*'(建設)投入係数表'!AV99</f>
        <v>0</v>
      </c>
      <c r="AW99" s="660">
        <f>AW$6*'(建設)投入係数表'!AW99</f>
        <v>0</v>
      </c>
      <c r="AX99" s="660">
        <f>AX$6*'(建設)投入係数表'!AX99</f>
        <v>0</v>
      </c>
      <c r="AY99" s="660">
        <f>AY$6*'(建設)投入係数表'!AY99</f>
        <v>0</v>
      </c>
      <c r="AZ99" s="660">
        <f>AZ$6*'(建設)投入係数表'!AZ99</f>
        <v>0</v>
      </c>
      <c r="BA99" s="660">
        <f>BA$6*'(建設)投入係数表'!BA99</f>
        <v>0</v>
      </c>
      <c r="BB99" s="660">
        <f>BB$6*'(建設)投入係数表'!BB99</f>
        <v>0</v>
      </c>
      <c r="BC99" s="660">
        <f>BC$6*'(建設)投入係数表'!BC99</f>
        <v>3.9788897814946947E-2</v>
      </c>
      <c r="BD99" s="660">
        <f>BD$6*'(建設)投入係数表'!BD99</f>
        <v>0</v>
      </c>
      <c r="BE99" s="660">
        <f>BE$6*'(建設)投入係数表'!BE99</f>
        <v>0</v>
      </c>
      <c r="BF99" s="660">
        <f>BF$6*'(建設)投入係数表'!BF99</f>
        <v>0</v>
      </c>
      <c r="BG99" s="660">
        <f>BG$6*'(建設)投入係数表'!BG99</f>
        <v>0</v>
      </c>
      <c r="BH99" s="660">
        <f>BH$6*'(建設)投入係数表'!BH99</f>
        <v>0</v>
      </c>
      <c r="BI99" s="660">
        <f>BI$6*'(建設)投入係数表'!BI99</f>
        <v>0</v>
      </c>
      <c r="BJ99" s="660">
        <f>BJ$6*'(建設)投入係数表'!BJ99</f>
        <v>0</v>
      </c>
      <c r="BK99" s="660">
        <f>BK$6*'(建設)投入係数表'!BK99</f>
        <v>0</v>
      </c>
      <c r="BL99" s="660">
        <f>BL$6*'(建設)投入係数表'!BL99</f>
        <v>0</v>
      </c>
      <c r="BM99" s="660">
        <f>BM$6*'(建設)投入係数表'!BM99</f>
        <v>0</v>
      </c>
      <c r="BN99" s="660">
        <f>BN$6*'(建設)投入係数表'!BN99</f>
        <v>0</v>
      </c>
      <c r="BO99" s="660">
        <f>BO$6*'(建設)投入係数表'!BO99</f>
        <v>0</v>
      </c>
      <c r="BP99" s="660">
        <f>BP$6*'(建設)投入係数表'!BP99</f>
        <v>0.23099766856967177</v>
      </c>
      <c r="BQ99" s="660">
        <f>BQ$6*'(建設)投入係数表'!BQ99</f>
        <v>0</v>
      </c>
      <c r="BR99" s="660">
        <f>BR$6*'(建設)投入係数表'!BR99</f>
        <v>3.5708315722103291E-2</v>
      </c>
      <c r="BS99" s="660">
        <f>BS$6*'(建設)投入係数表'!BS99</f>
        <v>0.17642655682019046</v>
      </c>
      <c r="BT99" s="660">
        <f>BT$6*'(建設)投入係数表'!BT99</f>
        <v>1.0135717454513601E-2</v>
      </c>
      <c r="BU99" s="660">
        <f>BU$6*'(建設)投入係数表'!BU99</f>
        <v>0</v>
      </c>
      <c r="BV99" s="661">
        <f>BV$6*'(建設)投入係数表'!BV99</f>
        <v>6.1136573883988105E-2</v>
      </c>
      <c r="BW99" s="662">
        <f t="shared" si="2"/>
        <v>0.28340716388079545</v>
      </c>
      <c r="BX99" s="663">
        <f t="shared" si="3"/>
        <v>1.1336286555231819E-6</v>
      </c>
    </row>
    <row r="100" spans="1:76" ht="16" customHeight="1" x14ac:dyDescent="0.3">
      <c r="A100" s="504">
        <v>94</v>
      </c>
      <c r="B100" s="657">
        <v>643</v>
      </c>
      <c r="C100" s="658" t="s">
        <v>399</v>
      </c>
      <c r="D100" s="659">
        <f>D$6*'(建設)投入係数表'!D100</f>
        <v>0</v>
      </c>
      <c r="E100" s="660">
        <f>E$6*'(建設)投入係数表'!E100</f>
        <v>0</v>
      </c>
      <c r="F100" s="660">
        <f>F$6*'(建設)投入係数表'!F100</f>
        <v>0</v>
      </c>
      <c r="G100" s="660">
        <f>G$6*'(建設)投入係数表'!G100</f>
        <v>0</v>
      </c>
      <c r="H100" s="660">
        <f>H$6*'(建設)投入係数表'!H100</f>
        <v>0</v>
      </c>
      <c r="I100" s="660">
        <f>I$6*'(建設)投入係数表'!I100</f>
        <v>0</v>
      </c>
      <c r="J100" s="660">
        <f>J$6*'(建設)投入係数表'!J100</f>
        <v>0</v>
      </c>
      <c r="K100" s="660">
        <f>K$6*'(建設)投入係数表'!K100</f>
        <v>0</v>
      </c>
      <c r="L100" s="660">
        <f>L$6*'(建設)投入係数表'!L100</f>
        <v>0</v>
      </c>
      <c r="M100" s="660">
        <f>M$6*'(建設)投入係数表'!M100</f>
        <v>0</v>
      </c>
      <c r="N100" s="660">
        <f>N$6*'(建設)投入係数表'!N100</f>
        <v>0</v>
      </c>
      <c r="O100" s="660">
        <f>O$6*'(建設)投入係数表'!O100</f>
        <v>0</v>
      </c>
      <c r="P100" s="660">
        <f>P$6*'(建設)投入係数表'!P100</f>
        <v>0</v>
      </c>
      <c r="Q100" s="660">
        <f>Q$6*'(建設)投入係数表'!Q100</f>
        <v>0</v>
      </c>
      <c r="R100" s="660">
        <f>R$6*'(建設)投入係数表'!R100</f>
        <v>0</v>
      </c>
      <c r="S100" s="660">
        <f>S$6*'(建設)投入係数表'!S100</f>
        <v>0</v>
      </c>
      <c r="T100" s="660">
        <f>T$6*'(建設)投入係数表'!T100</f>
        <v>0</v>
      </c>
      <c r="U100" s="660">
        <f>U$6*'(建設)投入係数表'!U100</f>
        <v>0</v>
      </c>
      <c r="V100" s="660">
        <f>V$6*'(建設)投入係数表'!V100</f>
        <v>0</v>
      </c>
      <c r="W100" s="660">
        <f>W$6*'(建設)投入係数表'!W100</f>
        <v>0</v>
      </c>
      <c r="X100" s="660">
        <f>X$6*'(建設)投入係数表'!X100</f>
        <v>0</v>
      </c>
      <c r="Y100" s="660">
        <f>Y$6*'(建設)投入係数表'!Y100</f>
        <v>0</v>
      </c>
      <c r="Z100" s="660">
        <f>Z$6*'(建設)投入係数表'!Z100</f>
        <v>0</v>
      </c>
      <c r="AA100" s="660">
        <f>AA$6*'(建設)投入係数表'!AA100</f>
        <v>0</v>
      </c>
      <c r="AB100" s="660">
        <f>AB$6*'(建設)投入係数表'!AB100</f>
        <v>0</v>
      </c>
      <c r="AC100" s="660">
        <f>AC$6*'(建設)投入係数表'!AC100</f>
        <v>0</v>
      </c>
      <c r="AD100" s="660">
        <f>AD$6*'(建設)投入係数表'!AD100</f>
        <v>0</v>
      </c>
      <c r="AE100" s="660">
        <f>AE$6*'(建設)投入係数表'!AE100</f>
        <v>0</v>
      </c>
      <c r="AF100" s="660">
        <f>AF$6*'(建設)投入係数表'!AF100</f>
        <v>0</v>
      </c>
      <c r="AG100" s="660">
        <f>AG$6*'(建設)投入係数表'!AG100</f>
        <v>0</v>
      </c>
      <c r="AH100" s="660">
        <f>AH$6*'(建設)投入係数表'!AH100</f>
        <v>0</v>
      </c>
      <c r="AI100" s="660">
        <f>AI$6*'(建設)投入係数表'!AI100</f>
        <v>0</v>
      </c>
      <c r="AJ100" s="660">
        <f>AJ$6*'(建設)投入係数表'!AJ100</f>
        <v>0</v>
      </c>
      <c r="AK100" s="660">
        <f>AK$6*'(建設)投入係数表'!AK100</f>
        <v>0</v>
      </c>
      <c r="AL100" s="660">
        <f>AL$6*'(建設)投入係数表'!AL100</f>
        <v>0</v>
      </c>
      <c r="AM100" s="660">
        <f>AM$6*'(建設)投入係数表'!AM100</f>
        <v>0</v>
      </c>
      <c r="AN100" s="660">
        <f>AN$6*'(建設)投入係数表'!AN100</f>
        <v>0</v>
      </c>
      <c r="AO100" s="660">
        <f>AO$6*'(建設)投入係数表'!AO100</f>
        <v>0</v>
      </c>
      <c r="AP100" s="660">
        <f>AP$6*'(建設)投入係数表'!AP100</f>
        <v>0</v>
      </c>
      <c r="AQ100" s="660">
        <f>AQ$6*'(建設)投入係数表'!AQ100</f>
        <v>0</v>
      </c>
      <c r="AR100" s="660">
        <f>AR$6*'(建設)投入係数表'!AR100</f>
        <v>0</v>
      </c>
      <c r="AS100" s="660">
        <f>AS$6*'(建設)投入係数表'!AS100</f>
        <v>0</v>
      </c>
      <c r="AT100" s="660">
        <f>AT$6*'(建設)投入係数表'!AT100</f>
        <v>0</v>
      </c>
      <c r="AU100" s="660">
        <f>AU$6*'(建設)投入係数表'!AU100</f>
        <v>0</v>
      </c>
      <c r="AV100" s="660">
        <f>AV$6*'(建設)投入係数表'!AV100</f>
        <v>0</v>
      </c>
      <c r="AW100" s="660">
        <f>AW$6*'(建設)投入係数表'!AW100</f>
        <v>0</v>
      </c>
      <c r="AX100" s="660">
        <f>AX$6*'(建設)投入係数表'!AX100</f>
        <v>0</v>
      </c>
      <c r="AY100" s="660">
        <f>AY$6*'(建設)投入係数表'!AY100</f>
        <v>0</v>
      </c>
      <c r="AZ100" s="660">
        <f>AZ$6*'(建設)投入係数表'!AZ100</f>
        <v>0</v>
      </c>
      <c r="BA100" s="660">
        <f>BA$6*'(建設)投入係数表'!BA100</f>
        <v>0</v>
      </c>
      <c r="BB100" s="660">
        <f>BB$6*'(建設)投入係数表'!BB100</f>
        <v>0</v>
      </c>
      <c r="BC100" s="660">
        <f>BC$6*'(建設)投入係数表'!BC100</f>
        <v>0</v>
      </c>
      <c r="BD100" s="660">
        <f>BD$6*'(建設)投入係数表'!BD100</f>
        <v>0</v>
      </c>
      <c r="BE100" s="660">
        <f>BE$6*'(建設)投入係数表'!BE100</f>
        <v>0</v>
      </c>
      <c r="BF100" s="660">
        <f>BF$6*'(建設)投入係数表'!BF100</f>
        <v>0</v>
      </c>
      <c r="BG100" s="660">
        <f>BG$6*'(建設)投入係数表'!BG100</f>
        <v>0</v>
      </c>
      <c r="BH100" s="660">
        <f>BH$6*'(建設)投入係数表'!BH100</f>
        <v>0</v>
      </c>
      <c r="BI100" s="660">
        <f>BI$6*'(建設)投入係数表'!BI100</f>
        <v>0</v>
      </c>
      <c r="BJ100" s="660">
        <f>BJ$6*'(建設)投入係数表'!BJ100</f>
        <v>0</v>
      </c>
      <c r="BK100" s="660">
        <f>BK$6*'(建設)投入係数表'!BK100</f>
        <v>0</v>
      </c>
      <c r="BL100" s="660">
        <f>BL$6*'(建設)投入係数表'!BL100</f>
        <v>0</v>
      </c>
      <c r="BM100" s="660">
        <f>BM$6*'(建設)投入係数表'!BM100</f>
        <v>0</v>
      </c>
      <c r="BN100" s="660">
        <f>BN$6*'(建設)投入係数表'!BN100</f>
        <v>0</v>
      </c>
      <c r="BO100" s="660">
        <f>BO$6*'(建設)投入係数表'!BO100</f>
        <v>0</v>
      </c>
      <c r="BP100" s="660">
        <f>BP$6*'(建設)投入係数表'!BP100</f>
        <v>0</v>
      </c>
      <c r="BQ100" s="660">
        <f>BQ$6*'(建設)投入係数表'!BQ100</f>
        <v>0</v>
      </c>
      <c r="BR100" s="660">
        <f>BR$6*'(建設)投入係数表'!BR100</f>
        <v>0</v>
      </c>
      <c r="BS100" s="660">
        <f>BS$6*'(建設)投入係数表'!BS100</f>
        <v>0</v>
      </c>
      <c r="BT100" s="660">
        <f>BT$6*'(建設)投入係数表'!BT100</f>
        <v>0</v>
      </c>
      <c r="BU100" s="660">
        <f>BU$6*'(建設)投入係数表'!BU100</f>
        <v>0</v>
      </c>
      <c r="BV100" s="661">
        <f>BV$6*'(建設)投入係数表'!BV100</f>
        <v>0</v>
      </c>
      <c r="BW100" s="662">
        <f t="shared" si="2"/>
        <v>0</v>
      </c>
      <c r="BX100" s="663">
        <f t="shared" si="3"/>
        <v>0</v>
      </c>
    </row>
    <row r="101" spans="1:76" ht="16" customHeight="1" x14ac:dyDescent="0.3">
      <c r="A101" s="504">
        <v>95</v>
      </c>
      <c r="B101" s="657">
        <v>644</v>
      </c>
      <c r="C101" s="658" t="s">
        <v>401</v>
      </c>
      <c r="D101" s="659">
        <f>D$6*'(建設)投入係数表'!D101</f>
        <v>0</v>
      </c>
      <c r="E101" s="660">
        <f>E$6*'(建設)投入係数表'!E101</f>
        <v>0</v>
      </c>
      <c r="F101" s="660">
        <f>F$6*'(建設)投入係数表'!F101</f>
        <v>0</v>
      </c>
      <c r="G101" s="660">
        <f>G$6*'(建設)投入係数表'!G101</f>
        <v>0</v>
      </c>
      <c r="H101" s="660">
        <f>H$6*'(建設)投入係数表'!H101</f>
        <v>0</v>
      </c>
      <c r="I101" s="660">
        <f>I$6*'(建設)投入係数表'!I101</f>
        <v>0</v>
      </c>
      <c r="J101" s="660">
        <f>J$6*'(建設)投入係数表'!J101</f>
        <v>0</v>
      </c>
      <c r="K101" s="660">
        <f>K$6*'(建設)投入係数表'!K101</f>
        <v>0</v>
      </c>
      <c r="L101" s="660">
        <f>L$6*'(建設)投入係数表'!L101</f>
        <v>0</v>
      </c>
      <c r="M101" s="660">
        <f>M$6*'(建設)投入係数表'!M101</f>
        <v>0</v>
      </c>
      <c r="N101" s="660">
        <f>N$6*'(建設)投入係数表'!N101</f>
        <v>0</v>
      </c>
      <c r="O101" s="660">
        <f>O$6*'(建設)投入係数表'!O101</f>
        <v>0</v>
      </c>
      <c r="P101" s="660">
        <f>P$6*'(建設)投入係数表'!P101</f>
        <v>0</v>
      </c>
      <c r="Q101" s="660">
        <f>Q$6*'(建設)投入係数表'!Q101</f>
        <v>0</v>
      </c>
      <c r="R101" s="660">
        <f>R$6*'(建設)投入係数表'!R101</f>
        <v>0</v>
      </c>
      <c r="S101" s="660">
        <f>S$6*'(建設)投入係数表'!S101</f>
        <v>0</v>
      </c>
      <c r="T101" s="660">
        <f>T$6*'(建設)投入係数表'!T101</f>
        <v>0</v>
      </c>
      <c r="U101" s="660">
        <f>U$6*'(建設)投入係数表'!U101</f>
        <v>0</v>
      </c>
      <c r="V101" s="660">
        <f>V$6*'(建設)投入係数表'!V101</f>
        <v>0</v>
      </c>
      <c r="W101" s="660">
        <f>W$6*'(建設)投入係数表'!W101</f>
        <v>0</v>
      </c>
      <c r="X101" s="660">
        <f>X$6*'(建設)投入係数表'!X101</f>
        <v>0</v>
      </c>
      <c r="Y101" s="660">
        <f>Y$6*'(建設)投入係数表'!Y101</f>
        <v>0</v>
      </c>
      <c r="Z101" s="660">
        <f>Z$6*'(建設)投入係数表'!Z101</f>
        <v>0</v>
      </c>
      <c r="AA101" s="660">
        <f>AA$6*'(建設)投入係数表'!AA101</f>
        <v>0</v>
      </c>
      <c r="AB101" s="660">
        <f>AB$6*'(建設)投入係数表'!AB101</f>
        <v>0</v>
      </c>
      <c r="AC101" s="660">
        <f>AC$6*'(建設)投入係数表'!AC101</f>
        <v>0</v>
      </c>
      <c r="AD101" s="660">
        <f>AD$6*'(建設)投入係数表'!AD101</f>
        <v>0</v>
      </c>
      <c r="AE101" s="660">
        <f>AE$6*'(建設)投入係数表'!AE101</f>
        <v>0</v>
      </c>
      <c r="AF101" s="660">
        <f>AF$6*'(建設)投入係数表'!AF101</f>
        <v>0</v>
      </c>
      <c r="AG101" s="660">
        <f>AG$6*'(建設)投入係数表'!AG101</f>
        <v>0</v>
      </c>
      <c r="AH101" s="660">
        <f>AH$6*'(建設)投入係数表'!AH101</f>
        <v>0</v>
      </c>
      <c r="AI101" s="660">
        <f>AI$6*'(建設)投入係数表'!AI101</f>
        <v>0</v>
      </c>
      <c r="AJ101" s="660">
        <f>AJ$6*'(建設)投入係数表'!AJ101</f>
        <v>0</v>
      </c>
      <c r="AK101" s="660">
        <f>AK$6*'(建設)投入係数表'!AK101</f>
        <v>0</v>
      </c>
      <c r="AL101" s="660">
        <f>AL$6*'(建設)投入係数表'!AL101</f>
        <v>0</v>
      </c>
      <c r="AM101" s="660">
        <f>AM$6*'(建設)投入係数表'!AM101</f>
        <v>0</v>
      </c>
      <c r="AN101" s="660">
        <f>AN$6*'(建設)投入係数表'!AN101</f>
        <v>0</v>
      </c>
      <c r="AO101" s="660">
        <f>AO$6*'(建設)投入係数表'!AO101</f>
        <v>0</v>
      </c>
      <c r="AP101" s="660">
        <f>AP$6*'(建設)投入係数表'!AP101</f>
        <v>0</v>
      </c>
      <c r="AQ101" s="660">
        <f>AQ$6*'(建設)投入係数表'!AQ101</f>
        <v>0</v>
      </c>
      <c r="AR101" s="660">
        <f>AR$6*'(建設)投入係数表'!AR101</f>
        <v>0</v>
      </c>
      <c r="AS101" s="660">
        <f>AS$6*'(建設)投入係数表'!AS101</f>
        <v>0</v>
      </c>
      <c r="AT101" s="660">
        <f>AT$6*'(建設)投入係数表'!AT101</f>
        <v>0</v>
      </c>
      <c r="AU101" s="660">
        <f>AU$6*'(建設)投入係数表'!AU101</f>
        <v>0</v>
      </c>
      <c r="AV101" s="660">
        <f>AV$6*'(建設)投入係数表'!AV101</f>
        <v>0</v>
      </c>
      <c r="AW101" s="660">
        <f>AW$6*'(建設)投入係数表'!AW101</f>
        <v>0</v>
      </c>
      <c r="AX101" s="660">
        <f>AX$6*'(建設)投入係数表'!AX101</f>
        <v>0</v>
      </c>
      <c r="AY101" s="660">
        <f>AY$6*'(建設)投入係数表'!AY101</f>
        <v>0</v>
      </c>
      <c r="AZ101" s="660">
        <f>AZ$6*'(建設)投入係数表'!AZ101</f>
        <v>0</v>
      </c>
      <c r="BA101" s="660">
        <f>BA$6*'(建設)投入係数表'!BA101</f>
        <v>0</v>
      </c>
      <c r="BB101" s="660">
        <f>BB$6*'(建設)投入係数表'!BB101</f>
        <v>0</v>
      </c>
      <c r="BC101" s="660">
        <f>BC$6*'(建設)投入係数表'!BC101</f>
        <v>0</v>
      </c>
      <c r="BD101" s="660">
        <f>BD$6*'(建設)投入係数表'!BD101</f>
        <v>0</v>
      </c>
      <c r="BE101" s="660">
        <f>BE$6*'(建設)投入係数表'!BE101</f>
        <v>0</v>
      </c>
      <c r="BF101" s="660">
        <f>BF$6*'(建設)投入係数表'!BF101</f>
        <v>0</v>
      </c>
      <c r="BG101" s="660">
        <f>BG$6*'(建設)投入係数表'!BG101</f>
        <v>0</v>
      </c>
      <c r="BH101" s="660">
        <f>BH$6*'(建設)投入係数表'!BH101</f>
        <v>0</v>
      </c>
      <c r="BI101" s="660">
        <f>BI$6*'(建設)投入係数表'!BI101</f>
        <v>0</v>
      </c>
      <c r="BJ101" s="660">
        <f>BJ$6*'(建設)投入係数表'!BJ101</f>
        <v>0</v>
      </c>
      <c r="BK101" s="660">
        <f>BK$6*'(建設)投入係数表'!BK101</f>
        <v>0</v>
      </c>
      <c r="BL101" s="660">
        <f>BL$6*'(建設)投入係数表'!BL101</f>
        <v>0</v>
      </c>
      <c r="BM101" s="660">
        <f>BM$6*'(建設)投入係数表'!BM101</f>
        <v>0</v>
      </c>
      <c r="BN101" s="660">
        <f>BN$6*'(建設)投入係数表'!BN101</f>
        <v>0</v>
      </c>
      <c r="BO101" s="660">
        <f>BO$6*'(建設)投入係数表'!BO101</f>
        <v>0</v>
      </c>
      <c r="BP101" s="660">
        <f>BP$6*'(建設)投入係数表'!BP101</f>
        <v>0</v>
      </c>
      <c r="BQ101" s="660">
        <f>BQ$6*'(建設)投入係数表'!BQ101</f>
        <v>0</v>
      </c>
      <c r="BR101" s="660">
        <f>BR$6*'(建設)投入係数表'!BR101</f>
        <v>0</v>
      </c>
      <c r="BS101" s="660">
        <f>BS$6*'(建設)投入係数表'!BS101</f>
        <v>0</v>
      </c>
      <c r="BT101" s="660">
        <f>BT$6*'(建設)投入係数表'!BT101</f>
        <v>0</v>
      </c>
      <c r="BU101" s="660">
        <f>BU$6*'(建設)投入係数表'!BU101</f>
        <v>0</v>
      </c>
      <c r="BV101" s="661">
        <f>BV$6*'(建設)投入係数表'!BV101</f>
        <v>0</v>
      </c>
      <c r="BW101" s="662">
        <f t="shared" si="2"/>
        <v>0</v>
      </c>
      <c r="BX101" s="663">
        <f t="shared" si="3"/>
        <v>0</v>
      </c>
    </row>
    <row r="102" spans="1:76" ht="16" customHeight="1" x14ac:dyDescent="0.3">
      <c r="A102" s="504">
        <v>96</v>
      </c>
      <c r="B102" s="657">
        <v>659</v>
      </c>
      <c r="C102" s="658" t="s">
        <v>403</v>
      </c>
      <c r="D102" s="659">
        <f>D$6*'(建設)投入係数表'!D102</f>
        <v>225.53546621894958</v>
      </c>
      <c r="E102" s="660">
        <f>E$6*'(建設)投入係数表'!E102</f>
        <v>73.641510437965337</v>
      </c>
      <c r="F102" s="660">
        <f>F$6*'(建設)投入係数表'!F102</f>
        <v>0</v>
      </c>
      <c r="G102" s="660">
        <f>G$6*'(建設)投入係数表'!G102</f>
        <v>0</v>
      </c>
      <c r="H102" s="660">
        <f>H$6*'(建設)投入係数表'!H102</f>
        <v>0</v>
      </c>
      <c r="I102" s="660">
        <f>I$6*'(建設)投入係数表'!I102</f>
        <v>0</v>
      </c>
      <c r="J102" s="660">
        <f>J$6*'(建設)投入係数表'!J102</f>
        <v>0</v>
      </c>
      <c r="K102" s="660">
        <f>K$6*'(建設)投入係数表'!K102</f>
        <v>0</v>
      </c>
      <c r="L102" s="660">
        <f>L$6*'(建設)投入係数表'!L102</f>
        <v>0</v>
      </c>
      <c r="M102" s="660">
        <f>M$6*'(建設)投入係数表'!M102</f>
        <v>0</v>
      </c>
      <c r="N102" s="660">
        <f>N$6*'(建設)投入係数表'!N102</f>
        <v>0</v>
      </c>
      <c r="O102" s="660">
        <f>O$6*'(建設)投入係数表'!O102</f>
        <v>0</v>
      </c>
      <c r="P102" s="660">
        <f>P$6*'(建設)投入係数表'!P102</f>
        <v>0</v>
      </c>
      <c r="Q102" s="660">
        <f>Q$6*'(建設)投入係数表'!Q102</f>
        <v>0</v>
      </c>
      <c r="R102" s="660">
        <f>R$6*'(建設)投入係数表'!R102</f>
        <v>0</v>
      </c>
      <c r="S102" s="660">
        <f>S$6*'(建設)投入係数表'!S102</f>
        <v>128.79253359750876</v>
      </c>
      <c r="T102" s="660">
        <f>T$6*'(建設)投入係数表'!T102</f>
        <v>0</v>
      </c>
      <c r="U102" s="660">
        <f>U$6*'(建設)投入係数表'!U102</f>
        <v>0</v>
      </c>
      <c r="V102" s="660">
        <f>V$6*'(建設)投入係数表'!V102</f>
        <v>0</v>
      </c>
      <c r="W102" s="660">
        <f>W$6*'(建設)投入係数表'!W102</f>
        <v>118.16773249581858</v>
      </c>
      <c r="X102" s="660">
        <f>X$6*'(建設)投入係数表'!X102</f>
        <v>71.644375872787066</v>
      </c>
      <c r="Y102" s="660">
        <f>Y$6*'(建設)投入係数表'!Y102</f>
        <v>39.405167602826602</v>
      </c>
      <c r="Z102" s="660">
        <f>Z$6*'(建設)投入係数表'!Z102</f>
        <v>13.124377127395801</v>
      </c>
      <c r="AA102" s="660">
        <f>AA$6*'(建設)投入係数表'!AA102</f>
        <v>2.181037198247473</v>
      </c>
      <c r="AB102" s="660">
        <f>AB$6*'(建設)投入係数表'!AB102</f>
        <v>0</v>
      </c>
      <c r="AC102" s="660">
        <f>AC$6*'(建設)投入係数表'!AC102</f>
        <v>0</v>
      </c>
      <c r="AD102" s="660">
        <f>AD$6*'(建設)投入係数表'!AD102</f>
        <v>0</v>
      </c>
      <c r="AE102" s="660">
        <f>AE$6*'(建設)投入係数表'!AE102</f>
        <v>0</v>
      </c>
      <c r="AF102" s="660">
        <f>AF$6*'(建設)投入係数表'!AF102</f>
        <v>0</v>
      </c>
      <c r="AG102" s="660">
        <f>AG$6*'(建設)投入係数表'!AG102</f>
        <v>126.99311284817743</v>
      </c>
      <c r="AH102" s="660">
        <f>AH$6*'(建設)投入係数表'!AH102</f>
        <v>37.810665800992574</v>
      </c>
      <c r="AI102" s="660">
        <f>AI$6*'(建設)投入係数表'!AI102</f>
        <v>0</v>
      </c>
      <c r="AJ102" s="660">
        <f>AJ$6*'(建設)投入係数表'!AJ102</f>
        <v>0</v>
      </c>
      <c r="AK102" s="660">
        <f>AK$6*'(建設)投入係数表'!AK102</f>
        <v>0</v>
      </c>
      <c r="AL102" s="660">
        <f>AL$6*'(建設)投入係数表'!AL102</f>
        <v>0</v>
      </c>
      <c r="AM102" s="660">
        <f>AM$6*'(建設)投入係数表'!AM102</f>
        <v>0</v>
      </c>
      <c r="AN102" s="660">
        <f>AN$6*'(建設)投入係数表'!AN102</f>
        <v>0</v>
      </c>
      <c r="AO102" s="660">
        <f>AO$6*'(建設)投入係数表'!AO102</f>
        <v>0</v>
      </c>
      <c r="AP102" s="660">
        <f>AP$6*'(建設)投入係数表'!AP102</f>
        <v>0</v>
      </c>
      <c r="AQ102" s="660">
        <f>AQ$6*'(建設)投入係数表'!AQ102</f>
        <v>0</v>
      </c>
      <c r="AR102" s="660">
        <f>AR$6*'(建設)投入係数表'!AR102</f>
        <v>0</v>
      </c>
      <c r="AS102" s="660">
        <f>AS$6*'(建設)投入係数表'!AS102</f>
        <v>0</v>
      </c>
      <c r="AT102" s="660">
        <f>AT$6*'(建設)投入係数表'!AT102</f>
        <v>0</v>
      </c>
      <c r="AU102" s="660">
        <f>AU$6*'(建設)投入係数表'!AU102</f>
        <v>0</v>
      </c>
      <c r="AV102" s="660">
        <f>AV$6*'(建設)投入係数表'!AV102</f>
        <v>0</v>
      </c>
      <c r="AW102" s="660">
        <f>AW$6*'(建設)投入係数表'!AW102</f>
        <v>0</v>
      </c>
      <c r="AX102" s="660">
        <f>AX$6*'(建設)投入係数表'!AX102</f>
        <v>0</v>
      </c>
      <c r="AY102" s="660">
        <f>AY$6*'(建設)投入係数表'!AY102</f>
        <v>0</v>
      </c>
      <c r="AZ102" s="660">
        <f>AZ$6*'(建設)投入係数表'!AZ102</f>
        <v>0</v>
      </c>
      <c r="BA102" s="660">
        <f>BA$6*'(建設)投入係数表'!BA102</f>
        <v>0</v>
      </c>
      <c r="BB102" s="660">
        <f>BB$6*'(建設)投入係数表'!BB102</f>
        <v>0</v>
      </c>
      <c r="BC102" s="660">
        <f>BC$6*'(建設)投入係数表'!BC102</f>
        <v>28.655964206324789</v>
      </c>
      <c r="BD102" s="660">
        <f>BD$6*'(建設)投入係数表'!BD102</f>
        <v>0</v>
      </c>
      <c r="BE102" s="660">
        <f>BE$6*'(建設)投入係数表'!BE102</f>
        <v>0</v>
      </c>
      <c r="BF102" s="660">
        <f>BF$6*'(建設)投入係数表'!BF102</f>
        <v>0</v>
      </c>
      <c r="BG102" s="660">
        <f>BG$6*'(建設)投入係数表'!BG102</f>
        <v>0</v>
      </c>
      <c r="BH102" s="660">
        <f>BH$6*'(建設)投入係数表'!BH102</f>
        <v>0</v>
      </c>
      <c r="BI102" s="660">
        <f>BI$6*'(建設)投入係数表'!BI102</f>
        <v>0</v>
      </c>
      <c r="BJ102" s="660">
        <f>BJ$6*'(建設)投入係数表'!BJ102</f>
        <v>0</v>
      </c>
      <c r="BK102" s="660">
        <f>BK$6*'(建設)投入係数表'!BK102</f>
        <v>26.602269226132268</v>
      </c>
      <c r="BL102" s="660">
        <f>BL$6*'(建設)投入係数表'!BL102</f>
        <v>0</v>
      </c>
      <c r="BM102" s="660">
        <f>BM$6*'(建設)投入係数表'!BM102</f>
        <v>1.056395892775166</v>
      </c>
      <c r="BN102" s="660">
        <f>BN$6*'(建設)投入係数表'!BN102</f>
        <v>0</v>
      </c>
      <c r="BO102" s="660">
        <f>BO$6*'(建設)投入係数表'!BO102</f>
        <v>0</v>
      </c>
      <c r="BP102" s="660">
        <f>BP$6*'(建設)投入係数表'!BP102</f>
        <v>94.819043003360505</v>
      </c>
      <c r="BQ102" s="660">
        <f>BQ$6*'(建設)投入係数表'!BQ102</f>
        <v>0</v>
      </c>
      <c r="BR102" s="660">
        <f>BR$6*'(建設)投入係数表'!BR102</f>
        <v>8.0284196515195561</v>
      </c>
      <c r="BS102" s="660">
        <f>BS$6*'(建設)投入係数表'!BS102</f>
        <v>6.5939425611546181</v>
      </c>
      <c r="BT102" s="660">
        <f>BT$6*'(建設)投入係数表'!BT102</f>
        <v>17.828727002489423</v>
      </c>
      <c r="BU102" s="660">
        <f>BU$6*'(建設)投入係数表'!BU102</f>
        <v>4.1515214210522826</v>
      </c>
      <c r="BV102" s="661">
        <f>BV$6*'(建設)投入係数表'!BV102</f>
        <v>79.396030617339207</v>
      </c>
      <c r="BW102" s="662">
        <f t="shared" si="2"/>
        <v>270.01226417371942</v>
      </c>
      <c r="BX102" s="663">
        <f t="shared" si="3"/>
        <v>1.0800490566948778E-3</v>
      </c>
    </row>
    <row r="103" spans="1:76" ht="16" customHeight="1" x14ac:dyDescent="0.3">
      <c r="A103" s="504">
        <v>97</v>
      </c>
      <c r="B103" s="657">
        <v>661</v>
      </c>
      <c r="C103" s="658" t="s">
        <v>243</v>
      </c>
      <c r="D103" s="659">
        <f>D$6*'(建設)投入係数表'!D103</f>
        <v>6953.6405297221991</v>
      </c>
      <c r="E103" s="660">
        <f>E$6*'(建設)投入係数表'!E103</f>
        <v>2141.0775689097509</v>
      </c>
      <c r="F103" s="660">
        <f>F$6*'(建設)投入係数表'!F103</f>
        <v>0</v>
      </c>
      <c r="G103" s="660">
        <f>G$6*'(建設)投入係数表'!G103</f>
        <v>0</v>
      </c>
      <c r="H103" s="660">
        <f>H$6*'(建設)投入係数表'!H103</f>
        <v>0</v>
      </c>
      <c r="I103" s="660">
        <f>I$6*'(建設)投入係数表'!I103</f>
        <v>0</v>
      </c>
      <c r="J103" s="660">
        <f>J$6*'(建設)投入係数表'!J103</f>
        <v>0</v>
      </c>
      <c r="K103" s="660">
        <f>K$6*'(建設)投入係数表'!K103</f>
        <v>0</v>
      </c>
      <c r="L103" s="660">
        <f>L$6*'(建設)投入係数表'!L103</f>
        <v>0</v>
      </c>
      <c r="M103" s="660">
        <f>M$6*'(建設)投入係数表'!M103</f>
        <v>0</v>
      </c>
      <c r="N103" s="660">
        <f>N$6*'(建設)投入係数表'!N103</f>
        <v>0</v>
      </c>
      <c r="O103" s="660">
        <f>O$6*'(建設)投入係数表'!O103</f>
        <v>0</v>
      </c>
      <c r="P103" s="660">
        <f>P$6*'(建設)投入係数表'!P103</f>
        <v>0</v>
      </c>
      <c r="Q103" s="660">
        <f>Q$6*'(建設)投入係数表'!Q103</f>
        <v>0</v>
      </c>
      <c r="R103" s="660">
        <f>R$6*'(建設)投入係数表'!R103</f>
        <v>0</v>
      </c>
      <c r="S103" s="660">
        <f>S$6*'(建設)投入係数表'!S103</f>
        <v>2797.0118154622633</v>
      </c>
      <c r="T103" s="660">
        <f>T$6*'(建設)投入係数表'!T103</f>
        <v>0</v>
      </c>
      <c r="U103" s="660">
        <f>U$6*'(建設)投入係数表'!U103</f>
        <v>0</v>
      </c>
      <c r="V103" s="660">
        <f>V$6*'(建設)投入係数表'!V103</f>
        <v>0</v>
      </c>
      <c r="W103" s="660">
        <f>W$6*'(建設)投入係数表'!W103</f>
        <v>2914.8063977141451</v>
      </c>
      <c r="X103" s="660">
        <f>X$6*'(建設)投入係数表'!X103</f>
        <v>1864.7776251182486</v>
      </c>
      <c r="Y103" s="660">
        <f>Y$6*'(建設)投入係数表'!Y103</f>
        <v>817.65722775865186</v>
      </c>
      <c r="Z103" s="660">
        <f>Z$6*'(建設)投入係数表'!Z103</f>
        <v>351.28815270228415</v>
      </c>
      <c r="AA103" s="660">
        <f>AA$6*'(建設)投入係数表'!AA103</f>
        <v>52.465851493370749</v>
      </c>
      <c r="AB103" s="660">
        <f>AB$6*'(建設)投入係数表'!AB103</f>
        <v>0</v>
      </c>
      <c r="AC103" s="660">
        <f>AC$6*'(建設)投入係数表'!AC103</f>
        <v>0</v>
      </c>
      <c r="AD103" s="660">
        <f>AD$6*'(建設)投入係数表'!AD103</f>
        <v>0</v>
      </c>
      <c r="AE103" s="660">
        <f>AE$6*'(建設)投入係数表'!AE103</f>
        <v>0</v>
      </c>
      <c r="AF103" s="660">
        <f>AF$6*'(建設)投入係数表'!AF103</f>
        <v>0</v>
      </c>
      <c r="AG103" s="660">
        <f>AG$6*'(建設)投入係数表'!AG103</f>
        <v>6523.2672446145343</v>
      </c>
      <c r="AH103" s="660">
        <f>AH$6*'(建設)投入係数表'!AH103</f>
        <v>1756.9431856730939</v>
      </c>
      <c r="AI103" s="660">
        <f>AI$6*'(建設)投入係数表'!AI103</f>
        <v>0</v>
      </c>
      <c r="AJ103" s="660">
        <f>AJ$6*'(建設)投入係数表'!AJ103</f>
        <v>0</v>
      </c>
      <c r="AK103" s="660">
        <f>AK$6*'(建設)投入係数表'!AK103</f>
        <v>0</v>
      </c>
      <c r="AL103" s="660">
        <f>AL$6*'(建設)投入係数表'!AL103</f>
        <v>0</v>
      </c>
      <c r="AM103" s="660">
        <f>AM$6*'(建設)投入係数表'!AM103</f>
        <v>0</v>
      </c>
      <c r="AN103" s="660">
        <f>AN$6*'(建設)投入係数表'!AN103</f>
        <v>0</v>
      </c>
      <c r="AO103" s="660">
        <f>AO$6*'(建設)投入係数表'!AO103</f>
        <v>0</v>
      </c>
      <c r="AP103" s="660">
        <f>AP$6*'(建設)投入係数表'!AP103</f>
        <v>0</v>
      </c>
      <c r="AQ103" s="660">
        <f>AQ$6*'(建設)投入係数表'!AQ103</f>
        <v>0</v>
      </c>
      <c r="AR103" s="660">
        <f>AR$6*'(建設)投入係数表'!AR103</f>
        <v>0</v>
      </c>
      <c r="AS103" s="660">
        <f>AS$6*'(建設)投入係数表'!AS103</f>
        <v>0</v>
      </c>
      <c r="AT103" s="660">
        <f>AT$6*'(建設)投入係数表'!AT103</f>
        <v>0</v>
      </c>
      <c r="AU103" s="660">
        <f>AU$6*'(建設)投入係数表'!AU103</f>
        <v>0</v>
      </c>
      <c r="AV103" s="660">
        <f>AV$6*'(建設)投入係数表'!AV103</f>
        <v>0</v>
      </c>
      <c r="AW103" s="660">
        <f>AW$6*'(建設)投入係数表'!AW103</f>
        <v>0</v>
      </c>
      <c r="AX103" s="660">
        <f>AX$6*'(建設)投入係数表'!AX103</f>
        <v>0</v>
      </c>
      <c r="AY103" s="660">
        <f>AY$6*'(建設)投入係数表'!AY103</f>
        <v>0</v>
      </c>
      <c r="AZ103" s="660">
        <f>AZ$6*'(建設)投入係数表'!AZ103</f>
        <v>0</v>
      </c>
      <c r="BA103" s="660">
        <f>BA$6*'(建設)投入係数表'!BA103</f>
        <v>0</v>
      </c>
      <c r="BB103" s="660">
        <f>BB$6*'(建設)投入係数表'!BB103</f>
        <v>0</v>
      </c>
      <c r="BC103" s="660">
        <f>BC$6*'(建設)投入係数表'!BC103</f>
        <v>2457.0519756481667</v>
      </c>
      <c r="BD103" s="660">
        <f>BD$6*'(建設)投入係数表'!BD103</f>
        <v>0</v>
      </c>
      <c r="BE103" s="660">
        <f>BE$6*'(建設)投入係数表'!BE103</f>
        <v>0</v>
      </c>
      <c r="BF103" s="660">
        <f>BF$6*'(建設)投入係数表'!BF103</f>
        <v>0</v>
      </c>
      <c r="BG103" s="660">
        <f>BG$6*'(建設)投入係数表'!BG103</f>
        <v>0</v>
      </c>
      <c r="BH103" s="660">
        <f>BH$6*'(建設)投入係数表'!BH103</f>
        <v>0</v>
      </c>
      <c r="BI103" s="660">
        <f>BI$6*'(建設)投入係数表'!BI103</f>
        <v>0</v>
      </c>
      <c r="BJ103" s="660">
        <f>BJ$6*'(建設)投入係数表'!BJ103</f>
        <v>0</v>
      </c>
      <c r="BK103" s="660">
        <f>BK$6*'(建設)投入係数表'!BK103</f>
        <v>2060.7257839814606</v>
      </c>
      <c r="BL103" s="660">
        <f>BL$6*'(建設)投入係数表'!BL103</f>
        <v>0</v>
      </c>
      <c r="BM103" s="660">
        <f>BM$6*'(建設)投入係数表'!BM103</f>
        <v>43.875179415063307</v>
      </c>
      <c r="BN103" s="660">
        <f>BN$6*'(建設)投入係数表'!BN103</f>
        <v>0</v>
      </c>
      <c r="BO103" s="660">
        <f>BO$6*'(建設)投入係数表'!BO103</f>
        <v>0</v>
      </c>
      <c r="BP103" s="660">
        <f>BP$6*'(建設)投入係数表'!BP103</f>
        <v>5426.1462345905693</v>
      </c>
      <c r="BQ103" s="660">
        <f>BQ$6*'(建設)投入係数表'!BQ103</f>
        <v>0</v>
      </c>
      <c r="BR103" s="660">
        <f>BR$6*'(建設)投入係数表'!BR103</f>
        <v>708.19707433052099</v>
      </c>
      <c r="BS103" s="660">
        <f>BS$6*'(建設)投入係数表'!BS103</f>
        <v>402.58334934407208</v>
      </c>
      <c r="BT103" s="660">
        <f>BT$6*'(建設)投入係数表'!BT103</f>
        <v>550.79515791317817</v>
      </c>
      <c r="BU103" s="660">
        <f>BU$6*'(建設)投入係数表'!BU103</f>
        <v>202.13569976761585</v>
      </c>
      <c r="BV103" s="661">
        <f>BV$6*'(建設)投入係数表'!BV103</f>
        <v>3483.8269050631393</v>
      </c>
      <c r="BW103" s="662">
        <f t="shared" si="2"/>
        <v>10538.328006887605</v>
      </c>
      <c r="BX103" s="663">
        <f t="shared" si="3"/>
        <v>4.2153312027550419E-2</v>
      </c>
    </row>
    <row r="104" spans="1:76" ht="16" customHeight="1" x14ac:dyDescent="0.3">
      <c r="A104" s="504">
        <v>98</v>
      </c>
      <c r="B104" s="657">
        <v>662</v>
      </c>
      <c r="C104" s="658" t="s">
        <v>244</v>
      </c>
      <c r="D104" s="659">
        <f>D$6*'(建設)投入係数表'!D104</f>
        <v>444.29873335808765</v>
      </c>
      <c r="E104" s="660">
        <f>E$6*'(建設)投入係数表'!E104</f>
        <v>279.05650430004954</v>
      </c>
      <c r="F104" s="660">
        <f>F$6*'(建設)投入係数表'!F104</f>
        <v>0</v>
      </c>
      <c r="G104" s="660">
        <f>G$6*'(建設)投入係数表'!G104</f>
        <v>0</v>
      </c>
      <c r="H104" s="660">
        <f>H$6*'(建設)投入係数表'!H104</f>
        <v>0</v>
      </c>
      <c r="I104" s="660">
        <f>I$6*'(建設)投入係数表'!I104</f>
        <v>0</v>
      </c>
      <c r="J104" s="660">
        <f>J$6*'(建設)投入係数表'!J104</f>
        <v>0</v>
      </c>
      <c r="K104" s="660">
        <f>K$6*'(建設)投入係数表'!K104</f>
        <v>0</v>
      </c>
      <c r="L104" s="660">
        <f>L$6*'(建設)投入係数表'!L104</f>
        <v>0</v>
      </c>
      <c r="M104" s="660">
        <f>M$6*'(建設)投入係数表'!M104</f>
        <v>0</v>
      </c>
      <c r="N104" s="660">
        <f>N$6*'(建設)投入係数表'!N104</f>
        <v>0</v>
      </c>
      <c r="O104" s="660">
        <f>O$6*'(建設)投入係数表'!O104</f>
        <v>0</v>
      </c>
      <c r="P104" s="660">
        <f>P$6*'(建設)投入係数表'!P104</f>
        <v>0</v>
      </c>
      <c r="Q104" s="660">
        <f>Q$6*'(建設)投入係数表'!Q104</f>
        <v>0</v>
      </c>
      <c r="R104" s="660">
        <f>R$6*'(建設)投入係数表'!R104</f>
        <v>0</v>
      </c>
      <c r="S104" s="660">
        <f>S$6*'(建設)投入係数表'!S104</f>
        <v>170.53018815189679</v>
      </c>
      <c r="T104" s="660">
        <f>T$6*'(建設)投入係数表'!T104</f>
        <v>0</v>
      </c>
      <c r="U104" s="660">
        <f>U$6*'(建設)投入係数表'!U104</f>
        <v>0</v>
      </c>
      <c r="V104" s="660">
        <f>V$6*'(建設)投入係数表'!V104</f>
        <v>0</v>
      </c>
      <c r="W104" s="660">
        <f>W$6*'(建設)投入係数表'!W104</f>
        <v>164.09583811782579</v>
      </c>
      <c r="X104" s="660">
        <f>X$6*'(建設)投入係数表'!X104</f>
        <v>70.834834902473091</v>
      </c>
      <c r="Y104" s="660">
        <f>Y$6*'(建設)投入係数表'!Y104</f>
        <v>62.151239958929757</v>
      </c>
      <c r="Z104" s="660">
        <f>Z$6*'(建設)投入係数表'!Z104</f>
        <v>17.176816380767139</v>
      </c>
      <c r="AA104" s="660">
        <f>AA$6*'(建設)投入係数表'!AA104</f>
        <v>3.0126285043383638</v>
      </c>
      <c r="AB104" s="660">
        <f>AB$6*'(建設)投入係数表'!AB104</f>
        <v>0</v>
      </c>
      <c r="AC104" s="660">
        <f>AC$6*'(建設)投入係数表'!AC104</f>
        <v>0</v>
      </c>
      <c r="AD104" s="660">
        <f>AD$6*'(建設)投入係数表'!AD104</f>
        <v>0</v>
      </c>
      <c r="AE104" s="660">
        <f>AE$6*'(建設)投入係数表'!AE104</f>
        <v>0</v>
      </c>
      <c r="AF104" s="660">
        <f>AF$6*'(建設)投入係数表'!AF104</f>
        <v>0</v>
      </c>
      <c r="AG104" s="660">
        <f>AG$6*'(建設)投入係数表'!AG104</f>
        <v>139.06373207012868</v>
      </c>
      <c r="AH104" s="660">
        <f>AH$6*'(建設)投入係数表'!AH104</f>
        <v>41.328704852428679</v>
      </c>
      <c r="AI104" s="660">
        <f>AI$6*'(建設)投入係数表'!AI104</f>
        <v>0</v>
      </c>
      <c r="AJ104" s="660">
        <f>AJ$6*'(建設)投入係数表'!AJ104</f>
        <v>0</v>
      </c>
      <c r="AK104" s="660">
        <f>AK$6*'(建設)投入係数表'!AK104</f>
        <v>0</v>
      </c>
      <c r="AL104" s="660">
        <f>AL$6*'(建設)投入係数表'!AL104</f>
        <v>0</v>
      </c>
      <c r="AM104" s="660">
        <f>AM$6*'(建設)投入係数表'!AM104</f>
        <v>0</v>
      </c>
      <c r="AN104" s="660">
        <f>AN$6*'(建設)投入係数表'!AN104</f>
        <v>0</v>
      </c>
      <c r="AO104" s="660">
        <f>AO$6*'(建設)投入係数表'!AO104</f>
        <v>0</v>
      </c>
      <c r="AP104" s="660">
        <f>AP$6*'(建設)投入係数表'!AP104</f>
        <v>0</v>
      </c>
      <c r="AQ104" s="660">
        <f>AQ$6*'(建設)投入係数表'!AQ104</f>
        <v>0</v>
      </c>
      <c r="AR104" s="660">
        <f>AR$6*'(建設)投入係数表'!AR104</f>
        <v>0</v>
      </c>
      <c r="AS104" s="660">
        <f>AS$6*'(建設)投入係数表'!AS104</f>
        <v>0</v>
      </c>
      <c r="AT104" s="660">
        <f>AT$6*'(建設)投入係数表'!AT104</f>
        <v>0</v>
      </c>
      <c r="AU104" s="660">
        <f>AU$6*'(建設)投入係数表'!AU104</f>
        <v>0</v>
      </c>
      <c r="AV104" s="660">
        <f>AV$6*'(建設)投入係数表'!AV104</f>
        <v>0</v>
      </c>
      <c r="AW104" s="660">
        <f>AW$6*'(建設)投入係数表'!AW104</f>
        <v>0</v>
      </c>
      <c r="AX104" s="660">
        <f>AX$6*'(建設)投入係数表'!AX104</f>
        <v>0</v>
      </c>
      <c r="AY104" s="660">
        <f>AY$6*'(建設)投入係数表'!AY104</f>
        <v>0</v>
      </c>
      <c r="AZ104" s="660">
        <f>AZ$6*'(建設)投入係数表'!AZ104</f>
        <v>0</v>
      </c>
      <c r="BA104" s="660">
        <f>BA$6*'(建設)投入係数表'!BA104</f>
        <v>0</v>
      </c>
      <c r="BB104" s="660">
        <f>BB$6*'(建設)投入係数表'!BB104</f>
        <v>0</v>
      </c>
      <c r="BC104" s="660">
        <f>BC$6*'(建設)投入係数表'!BC104</f>
        <v>41.125804781529169</v>
      </c>
      <c r="BD104" s="660">
        <f>BD$6*'(建設)投入係数表'!BD104</f>
        <v>0</v>
      </c>
      <c r="BE104" s="660">
        <f>BE$6*'(建設)投入係数表'!BE104</f>
        <v>0</v>
      </c>
      <c r="BF104" s="660">
        <f>BF$6*'(建設)投入係数表'!BF104</f>
        <v>0</v>
      </c>
      <c r="BG104" s="660">
        <f>BG$6*'(建設)投入係数表'!BG104</f>
        <v>0</v>
      </c>
      <c r="BH104" s="660">
        <f>BH$6*'(建設)投入係数表'!BH104</f>
        <v>0</v>
      </c>
      <c r="BI104" s="660">
        <f>BI$6*'(建設)投入係数表'!BI104</f>
        <v>0</v>
      </c>
      <c r="BJ104" s="660">
        <f>BJ$6*'(建設)投入係数表'!BJ104</f>
        <v>0</v>
      </c>
      <c r="BK104" s="660">
        <f>BK$6*'(建設)投入係数表'!BK104</f>
        <v>40.220097520461884</v>
      </c>
      <c r="BL104" s="660">
        <f>BL$6*'(建設)投入係数表'!BL104</f>
        <v>0</v>
      </c>
      <c r="BM104" s="660">
        <f>BM$6*'(建設)投入係数表'!BM104</f>
        <v>1.2162452712871978</v>
      </c>
      <c r="BN104" s="660">
        <f>BN$6*'(建設)投入係数表'!BN104</f>
        <v>0</v>
      </c>
      <c r="BO104" s="660">
        <f>BO$6*'(建設)投入係数表'!BO104</f>
        <v>0</v>
      </c>
      <c r="BP104" s="660">
        <f>BP$6*'(建設)投入係数表'!BP104</f>
        <v>104.05894974614738</v>
      </c>
      <c r="BQ104" s="660">
        <f>BQ$6*'(建設)投入係数表'!BQ104</f>
        <v>0</v>
      </c>
      <c r="BR104" s="660">
        <f>BR$6*'(建設)投入係数表'!BR104</f>
        <v>15.592631198651771</v>
      </c>
      <c r="BS104" s="660">
        <f>BS$6*'(建設)投入係数表'!BS104</f>
        <v>22.670812551394473</v>
      </c>
      <c r="BT104" s="660">
        <f>BT$6*'(建設)投入係数表'!BT104</f>
        <v>13.87579719522912</v>
      </c>
      <c r="BU104" s="660">
        <f>BU$6*'(建設)投入係数表'!BU104</f>
        <v>3.1476433863204516</v>
      </c>
      <c r="BV104" s="661">
        <f>BV$6*'(建設)投入係数表'!BV104</f>
        <v>55.797313098119808</v>
      </c>
      <c r="BW104" s="662">
        <f t="shared" si="2"/>
        <v>305.69605996797304</v>
      </c>
      <c r="BX104" s="663">
        <f t="shared" si="3"/>
        <v>1.2227842398718921E-3</v>
      </c>
    </row>
    <row r="105" spans="1:76" ht="16" customHeight="1" x14ac:dyDescent="0.3">
      <c r="A105" s="504">
        <v>99</v>
      </c>
      <c r="B105" s="657">
        <v>663</v>
      </c>
      <c r="C105" s="658" t="s">
        <v>245</v>
      </c>
      <c r="D105" s="659">
        <f>D$6*'(建設)投入係数表'!D105</f>
        <v>1348.1041523632473</v>
      </c>
      <c r="E105" s="660">
        <f>E$6*'(建設)投入係数表'!E105</f>
        <v>323.92795073138461</v>
      </c>
      <c r="F105" s="660">
        <f>F$6*'(建設)投入係数表'!F105</f>
        <v>0</v>
      </c>
      <c r="G105" s="660">
        <f>G$6*'(建設)投入係数表'!G105</f>
        <v>0</v>
      </c>
      <c r="H105" s="660">
        <f>H$6*'(建設)投入係数表'!H105</f>
        <v>0</v>
      </c>
      <c r="I105" s="660">
        <f>I$6*'(建設)投入係数表'!I105</f>
        <v>0</v>
      </c>
      <c r="J105" s="660">
        <f>J$6*'(建設)投入係数表'!J105</f>
        <v>0</v>
      </c>
      <c r="K105" s="660">
        <f>K$6*'(建設)投入係数表'!K105</f>
        <v>0</v>
      </c>
      <c r="L105" s="660">
        <f>L$6*'(建設)投入係数表'!L105</f>
        <v>0</v>
      </c>
      <c r="M105" s="660">
        <f>M$6*'(建設)投入係数表'!M105</f>
        <v>0</v>
      </c>
      <c r="N105" s="660">
        <f>N$6*'(建設)投入係数表'!N105</f>
        <v>0</v>
      </c>
      <c r="O105" s="660">
        <f>O$6*'(建設)投入係数表'!O105</f>
        <v>0</v>
      </c>
      <c r="P105" s="660">
        <f>P$6*'(建設)投入係数表'!P105</f>
        <v>0</v>
      </c>
      <c r="Q105" s="660">
        <f>Q$6*'(建設)投入係数表'!Q105</f>
        <v>0</v>
      </c>
      <c r="R105" s="660">
        <f>R$6*'(建設)投入係数表'!R105</f>
        <v>0</v>
      </c>
      <c r="S105" s="660">
        <f>S$6*'(建設)投入係数表'!S105</f>
        <v>429.70544820623019</v>
      </c>
      <c r="T105" s="660">
        <f>T$6*'(建設)投入係数表'!T105</f>
        <v>0</v>
      </c>
      <c r="U105" s="660">
        <f>U$6*'(建設)投入係数表'!U105</f>
        <v>0</v>
      </c>
      <c r="V105" s="660">
        <f>V$6*'(建設)投入係数表'!V105</f>
        <v>0</v>
      </c>
      <c r="W105" s="660">
        <f>W$6*'(建設)投入係数表'!W105</f>
        <v>444.78001861117593</v>
      </c>
      <c r="X105" s="660">
        <f>X$6*'(建設)投入係数表'!X105</f>
        <v>263.50558583719987</v>
      </c>
      <c r="Y105" s="660">
        <f>Y$6*'(建設)投入係数表'!Y105</f>
        <v>146.00735882104246</v>
      </c>
      <c r="Z105" s="660">
        <f>Z$6*'(建設)投入係数表'!Z105</f>
        <v>53.142214754437745</v>
      </c>
      <c r="AA105" s="660">
        <f>AA$6*'(建設)投入係数表'!AA105</f>
        <v>8.4519916382692362</v>
      </c>
      <c r="AB105" s="660">
        <f>AB$6*'(建設)投入係数表'!AB105</f>
        <v>0</v>
      </c>
      <c r="AC105" s="660">
        <f>AC$6*'(建設)投入係数表'!AC105</f>
        <v>0</v>
      </c>
      <c r="AD105" s="660">
        <f>AD$6*'(建設)投入係数表'!AD105</f>
        <v>0</v>
      </c>
      <c r="AE105" s="660">
        <f>AE$6*'(建設)投入係数表'!AE105</f>
        <v>0</v>
      </c>
      <c r="AF105" s="660">
        <f>AF$6*'(建設)投入係数表'!AF105</f>
        <v>0</v>
      </c>
      <c r="AG105" s="660">
        <f>AG$6*'(建設)投入係数表'!AG105</f>
        <v>1051.8212790943539</v>
      </c>
      <c r="AH105" s="660">
        <f>AH$6*'(建設)投入係数表'!AH105</f>
        <v>375.1498910907834</v>
      </c>
      <c r="AI105" s="660">
        <f>AI$6*'(建設)投入係数表'!AI105</f>
        <v>0</v>
      </c>
      <c r="AJ105" s="660">
        <f>AJ$6*'(建設)投入係数表'!AJ105</f>
        <v>0</v>
      </c>
      <c r="AK105" s="660">
        <f>AK$6*'(建設)投入係数表'!AK105</f>
        <v>0</v>
      </c>
      <c r="AL105" s="660">
        <f>AL$6*'(建設)投入係数表'!AL105</f>
        <v>0</v>
      </c>
      <c r="AM105" s="660">
        <f>AM$6*'(建設)投入係数表'!AM105</f>
        <v>0</v>
      </c>
      <c r="AN105" s="660">
        <f>AN$6*'(建設)投入係数表'!AN105</f>
        <v>0</v>
      </c>
      <c r="AO105" s="660">
        <f>AO$6*'(建設)投入係数表'!AO105</f>
        <v>0</v>
      </c>
      <c r="AP105" s="660">
        <f>AP$6*'(建設)投入係数表'!AP105</f>
        <v>0</v>
      </c>
      <c r="AQ105" s="660">
        <f>AQ$6*'(建設)投入係数表'!AQ105</f>
        <v>0</v>
      </c>
      <c r="AR105" s="660">
        <f>AR$6*'(建設)投入係数表'!AR105</f>
        <v>0</v>
      </c>
      <c r="AS105" s="660">
        <f>AS$6*'(建設)投入係数表'!AS105</f>
        <v>0</v>
      </c>
      <c r="AT105" s="660">
        <f>AT$6*'(建設)投入係数表'!AT105</f>
        <v>0</v>
      </c>
      <c r="AU105" s="660">
        <f>AU$6*'(建設)投入係数表'!AU105</f>
        <v>0</v>
      </c>
      <c r="AV105" s="660">
        <f>AV$6*'(建設)投入係数表'!AV105</f>
        <v>0</v>
      </c>
      <c r="AW105" s="660">
        <f>AW$6*'(建設)投入係数表'!AW105</f>
        <v>0</v>
      </c>
      <c r="AX105" s="660">
        <f>AX$6*'(建設)投入係数表'!AX105</f>
        <v>0</v>
      </c>
      <c r="AY105" s="660">
        <f>AY$6*'(建設)投入係数表'!AY105</f>
        <v>0</v>
      </c>
      <c r="AZ105" s="660">
        <f>AZ$6*'(建設)投入係数表'!AZ105</f>
        <v>0</v>
      </c>
      <c r="BA105" s="660">
        <f>BA$6*'(建設)投入係数表'!BA105</f>
        <v>0</v>
      </c>
      <c r="BB105" s="660">
        <f>BB$6*'(建設)投入係数表'!BB105</f>
        <v>0</v>
      </c>
      <c r="BC105" s="660">
        <f>BC$6*'(建設)投入係数表'!BC105</f>
        <v>687.03489857068905</v>
      </c>
      <c r="BD105" s="660">
        <f>BD$6*'(建設)投入係数表'!BD105</f>
        <v>0</v>
      </c>
      <c r="BE105" s="660">
        <f>BE$6*'(建設)投入係数表'!BE105</f>
        <v>0</v>
      </c>
      <c r="BF105" s="660">
        <f>BF$6*'(建設)投入係数表'!BF105</f>
        <v>0</v>
      </c>
      <c r="BG105" s="660">
        <f>BG$6*'(建設)投入係数表'!BG105</f>
        <v>0</v>
      </c>
      <c r="BH105" s="660">
        <f>BH$6*'(建設)投入係数表'!BH105</f>
        <v>0</v>
      </c>
      <c r="BI105" s="660">
        <f>BI$6*'(建設)投入係数表'!BI105</f>
        <v>0</v>
      </c>
      <c r="BJ105" s="660">
        <f>BJ$6*'(建設)投入係数表'!BJ105</f>
        <v>0</v>
      </c>
      <c r="BK105" s="660">
        <f>BK$6*'(建設)投入係数表'!BK105</f>
        <v>239.7371167164539</v>
      </c>
      <c r="BL105" s="660">
        <f>BL$6*'(建設)投入係数表'!BL105</f>
        <v>0</v>
      </c>
      <c r="BM105" s="660">
        <f>BM$6*'(建設)投入係数表'!BM105</f>
        <v>19.682323475916249</v>
      </c>
      <c r="BN105" s="660">
        <f>BN$6*'(建設)投入係数表'!BN105</f>
        <v>0</v>
      </c>
      <c r="BO105" s="660">
        <f>BO$6*'(建設)投入係数表'!BO105</f>
        <v>0</v>
      </c>
      <c r="BP105" s="660">
        <f>BP$6*'(建設)投入係数表'!BP105</f>
        <v>599.48294949421631</v>
      </c>
      <c r="BQ105" s="660">
        <f>BQ$6*'(建設)投入係数表'!BQ105</f>
        <v>0</v>
      </c>
      <c r="BR105" s="660">
        <f>BR$6*'(建設)投入係数表'!BR105</f>
        <v>54.365910686902268</v>
      </c>
      <c r="BS105" s="660">
        <f>BS$6*'(建設)投入係数表'!BS105</f>
        <v>27.213796389514375</v>
      </c>
      <c r="BT105" s="660">
        <f>BT$6*'(建設)投入係数表'!BT105</f>
        <v>129.16958324032134</v>
      </c>
      <c r="BU105" s="660">
        <f>BU$6*'(建設)投入係数表'!BU105</f>
        <v>33.846881351668067</v>
      </c>
      <c r="BV105" s="661">
        <f>BV$6*'(建設)投入係数表'!BV105</f>
        <v>382.53154279211356</v>
      </c>
      <c r="BW105" s="662">
        <f t="shared" si="2"/>
        <v>1357.6543057038391</v>
      </c>
      <c r="BX105" s="663">
        <f t="shared" si="3"/>
        <v>5.430617222815356E-3</v>
      </c>
    </row>
    <row r="106" spans="1:76" ht="16" customHeight="1" x14ac:dyDescent="0.3">
      <c r="A106" s="504">
        <v>100</v>
      </c>
      <c r="B106" s="657">
        <v>669</v>
      </c>
      <c r="C106" s="658" t="s">
        <v>408</v>
      </c>
      <c r="D106" s="659">
        <f>D$6*'(建設)投入係数表'!D106</f>
        <v>17742.190199342705</v>
      </c>
      <c r="E106" s="660">
        <f>E$6*'(建設)投入係数表'!E106</f>
        <v>6993.544120094979</v>
      </c>
      <c r="F106" s="660">
        <f>F$6*'(建設)投入係数表'!F106</f>
        <v>0</v>
      </c>
      <c r="G106" s="660">
        <f>G$6*'(建設)投入係数表'!G106</f>
        <v>0</v>
      </c>
      <c r="H106" s="660">
        <f>H$6*'(建設)投入係数表'!H106</f>
        <v>0</v>
      </c>
      <c r="I106" s="660">
        <f>I$6*'(建設)投入係数表'!I106</f>
        <v>0</v>
      </c>
      <c r="J106" s="660">
        <f>J$6*'(建設)投入係数表'!J106</f>
        <v>0</v>
      </c>
      <c r="K106" s="660">
        <f>K$6*'(建設)投入係数表'!K106</f>
        <v>0</v>
      </c>
      <c r="L106" s="660">
        <f>L$6*'(建設)投入係数表'!L106</f>
        <v>0</v>
      </c>
      <c r="M106" s="660">
        <f>M$6*'(建設)投入係数表'!M106</f>
        <v>0</v>
      </c>
      <c r="N106" s="660">
        <f>N$6*'(建設)投入係数表'!N106</f>
        <v>0</v>
      </c>
      <c r="O106" s="660">
        <f>O$6*'(建設)投入係数表'!O106</f>
        <v>0</v>
      </c>
      <c r="P106" s="660">
        <f>P$6*'(建設)投入係数表'!P106</f>
        <v>0</v>
      </c>
      <c r="Q106" s="660">
        <f>Q$6*'(建設)投入係数表'!Q106</f>
        <v>0</v>
      </c>
      <c r="R106" s="660">
        <f>R$6*'(建設)投入係数表'!R106</f>
        <v>0</v>
      </c>
      <c r="S106" s="660">
        <f>S$6*'(建設)投入係数表'!S106</f>
        <v>7225.7381926780363</v>
      </c>
      <c r="T106" s="660">
        <f>T$6*'(建設)投入係数表'!T106</f>
        <v>0</v>
      </c>
      <c r="U106" s="660">
        <f>U$6*'(建設)投入係数表'!U106</f>
        <v>0</v>
      </c>
      <c r="V106" s="660">
        <f>V$6*'(建設)投入係数表'!V106</f>
        <v>0</v>
      </c>
      <c r="W106" s="660">
        <f>W$6*'(建設)投入係数表'!W106</f>
        <v>7257.7169098635331</v>
      </c>
      <c r="X106" s="660">
        <f>X$6*'(建設)投入係数表'!X106</f>
        <v>3193.2343574034867</v>
      </c>
      <c r="Y106" s="660">
        <f>Y$6*'(建設)投入係数表'!Y106</f>
        <v>2112.7416995832577</v>
      </c>
      <c r="Z106" s="660">
        <f>Z$6*'(建設)投入係数表'!Z106</f>
        <v>462.899083805553</v>
      </c>
      <c r="AA106" s="660">
        <f>AA$6*'(建設)投入係数表'!AA106</f>
        <v>144.92746484923111</v>
      </c>
      <c r="AB106" s="660">
        <f>AB$6*'(建設)投入係数表'!AB106</f>
        <v>0</v>
      </c>
      <c r="AC106" s="660">
        <f>AC$6*'(建設)投入係数表'!AC106</f>
        <v>0</v>
      </c>
      <c r="AD106" s="660">
        <f>AD$6*'(建設)投入係数表'!AD106</f>
        <v>0</v>
      </c>
      <c r="AE106" s="660">
        <f>AE$6*'(建設)投入係数表'!AE106</f>
        <v>0</v>
      </c>
      <c r="AF106" s="660">
        <f>AF$6*'(建設)投入係数表'!AF106</f>
        <v>0</v>
      </c>
      <c r="AG106" s="660">
        <f>AG$6*'(建設)投入係数表'!AG106</f>
        <v>13529.634352819794</v>
      </c>
      <c r="AH106" s="660">
        <f>AH$6*'(建設)投入係数表'!AH106</f>
        <v>5621.7016770543778</v>
      </c>
      <c r="AI106" s="660">
        <f>AI$6*'(建設)投入係数表'!AI106</f>
        <v>0</v>
      </c>
      <c r="AJ106" s="660">
        <f>AJ$6*'(建設)投入係数表'!AJ106</f>
        <v>0</v>
      </c>
      <c r="AK106" s="660">
        <f>AK$6*'(建設)投入係数表'!AK106</f>
        <v>0</v>
      </c>
      <c r="AL106" s="660">
        <f>AL$6*'(建設)投入係数表'!AL106</f>
        <v>0</v>
      </c>
      <c r="AM106" s="660">
        <f>AM$6*'(建設)投入係数表'!AM106</f>
        <v>0</v>
      </c>
      <c r="AN106" s="660">
        <f>AN$6*'(建設)投入係数表'!AN106</f>
        <v>0</v>
      </c>
      <c r="AO106" s="660">
        <f>AO$6*'(建設)投入係数表'!AO106</f>
        <v>0</v>
      </c>
      <c r="AP106" s="660">
        <f>AP$6*'(建設)投入係数表'!AP106</f>
        <v>0</v>
      </c>
      <c r="AQ106" s="660">
        <f>AQ$6*'(建設)投入係数表'!AQ106</f>
        <v>0</v>
      </c>
      <c r="AR106" s="660">
        <f>AR$6*'(建設)投入係数表'!AR106</f>
        <v>0</v>
      </c>
      <c r="AS106" s="660">
        <f>AS$6*'(建設)投入係数表'!AS106</f>
        <v>0</v>
      </c>
      <c r="AT106" s="660">
        <f>AT$6*'(建設)投入係数表'!AT106</f>
        <v>0</v>
      </c>
      <c r="AU106" s="660">
        <f>AU$6*'(建設)投入係数表'!AU106</f>
        <v>0</v>
      </c>
      <c r="AV106" s="660">
        <f>AV$6*'(建設)投入係数表'!AV106</f>
        <v>0</v>
      </c>
      <c r="AW106" s="660">
        <f>AW$6*'(建設)投入係数表'!AW106</f>
        <v>0</v>
      </c>
      <c r="AX106" s="660">
        <f>AX$6*'(建設)投入係数表'!AX106</f>
        <v>0</v>
      </c>
      <c r="AY106" s="660">
        <f>AY$6*'(建設)投入係数表'!AY106</f>
        <v>0</v>
      </c>
      <c r="AZ106" s="660">
        <f>AZ$6*'(建設)投入係数表'!AZ106</f>
        <v>0</v>
      </c>
      <c r="BA106" s="660">
        <f>BA$6*'(建設)投入係数表'!BA106</f>
        <v>0</v>
      </c>
      <c r="BB106" s="660">
        <f>BB$6*'(建設)投入係数表'!BB106</f>
        <v>0</v>
      </c>
      <c r="BC106" s="660">
        <f>BC$6*'(建設)投入係数表'!BC106</f>
        <v>5703.3724439127473</v>
      </c>
      <c r="BD106" s="660">
        <f>BD$6*'(建設)投入係数表'!BD106</f>
        <v>0</v>
      </c>
      <c r="BE106" s="660">
        <f>BE$6*'(建設)投入係数表'!BE106</f>
        <v>0</v>
      </c>
      <c r="BF106" s="660">
        <f>BF$6*'(建設)投入係数表'!BF106</f>
        <v>0</v>
      </c>
      <c r="BG106" s="660">
        <f>BG$6*'(建設)投入係数表'!BG106</f>
        <v>0</v>
      </c>
      <c r="BH106" s="660">
        <f>BH$6*'(建設)投入係数表'!BH106</f>
        <v>0</v>
      </c>
      <c r="BI106" s="660">
        <f>BI$6*'(建設)投入係数表'!BI106</f>
        <v>0</v>
      </c>
      <c r="BJ106" s="660">
        <f>BJ$6*'(建設)投入係数表'!BJ106</f>
        <v>0</v>
      </c>
      <c r="BK106" s="660">
        <f>BK$6*'(建設)投入係数表'!BK106</f>
        <v>929.49595450831202</v>
      </c>
      <c r="BL106" s="660">
        <f>BL$6*'(建設)投入係数表'!BL106</f>
        <v>0</v>
      </c>
      <c r="BM106" s="660">
        <f>BM$6*'(建設)投入係数表'!BM106</f>
        <v>84.928669800740323</v>
      </c>
      <c r="BN106" s="660">
        <f>BN$6*'(建設)投入係数表'!BN106</f>
        <v>0</v>
      </c>
      <c r="BO106" s="660">
        <f>BO$6*'(建設)投入係数表'!BO106</f>
        <v>0</v>
      </c>
      <c r="BP106" s="660">
        <f>BP$6*'(建設)投入係数表'!BP106</f>
        <v>5323.979265748897</v>
      </c>
      <c r="BQ106" s="660">
        <f>BQ$6*'(建設)投入係数表'!BQ106</f>
        <v>0</v>
      </c>
      <c r="BR106" s="660">
        <f>BR$6*'(建設)投入係数表'!BR106</f>
        <v>639.33358746044473</v>
      </c>
      <c r="BS106" s="660">
        <f>BS$6*'(建設)投入係数表'!BS106</f>
        <v>1125.3147393579823</v>
      </c>
      <c r="BT106" s="660">
        <f>BT$6*'(建設)投入係数表'!BT106</f>
        <v>655.3450834564859</v>
      </c>
      <c r="BU106" s="660">
        <f>BU$6*'(建設)投入係数表'!BU106</f>
        <v>273.22321789159378</v>
      </c>
      <c r="BV106" s="661">
        <f>BV$6*'(建設)投入係数表'!BV106</f>
        <v>3500.0688548583189</v>
      </c>
      <c r="BW106" s="662">
        <f t="shared" si="2"/>
        <v>13121.512712975406</v>
      </c>
      <c r="BX106" s="663">
        <f t="shared" si="3"/>
        <v>5.2486050851901625E-2</v>
      </c>
    </row>
    <row r="107" spans="1:76" ht="16" customHeight="1" x14ac:dyDescent="0.3">
      <c r="A107" s="504">
        <v>101</v>
      </c>
      <c r="B107" s="657">
        <v>671</v>
      </c>
      <c r="C107" s="658" t="s">
        <v>410</v>
      </c>
      <c r="D107" s="659">
        <f>D$6*'(建設)投入係数表'!D107</f>
        <v>0</v>
      </c>
      <c r="E107" s="660">
        <f>E$6*'(建設)投入係数表'!E107</f>
        <v>0</v>
      </c>
      <c r="F107" s="660">
        <f>F$6*'(建設)投入係数表'!F107</f>
        <v>0</v>
      </c>
      <c r="G107" s="660">
        <f>G$6*'(建設)投入係数表'!G107</f>
        <v>0</v>
      </c>
      <c r="H107" s="660">
        <f>H$6*'(建設)投入係数表'!H107</f>
        <v>0</v>
      </c>
      <c r="I107" s="660">
        <f>I$6*'(建設)投入係数表'!I107</f>
        <v>0</v>
      </c>
      <c r="J107" s="660">
        <f>J$6*'(建設)投入係数表'!J107</f>
        <v>0</v>
      </c>
      <c r="K107" s="660">
        <f>K$6*'(建設)投入係数表'!K107</f>
        <v>0</v>
      </c>
      <c r="L107" s="660">
        <f>L$6*'(建設)投入係数表'!L107</f>
        <v>0</v>
      </c>
      <c r="M107" s="660">
        <f>M$6*'(建設)投入係数表'!M107</f>
        <v>0</v>
      </c>
      <c r="N107" s="660">
        <f>N$6*'(建設)投入係数表'!N107</f>
        <v>0</v>
      </c>
      <c r="O107" s="660">
        <f>O$6*'(建設)投入係数表'!O107</f>
        <v>0</v>
      </c>
      <c r="P107" s="660">
        <f>P$6*'(建設)投入係数表'!P107</f>
        <v>0</v>
      </c>
      <c r="Q107" s="660">
        <f>Q$6*'(建設)投入係数表'!Q107</f>
        <v>0</v>
      </c>
      <c r="R107" s="660">
        <f>R$6*'(建設)投入係数表'!R107</f>
        <v>0</v>
      </c>
      <c r="S107" s="660">
        <f>S$6*'(建設)投入係数表'!S107</f>
        <v>0</v>
      </c>
      <c r="T107" s="660">
        <f>T$6*'(建設)投入係数表'!T107</f>
        <v>0</v>
      </c>
      <c r="U107" s="660">
        <f>U$6*'(建設)投入係数表'!U107</f>
        <v>0</v>
      </c>
      <c r="V107" s="660">
        <f>V$6*'(建設)投入係数表'!V107</f>
        <v>0</v>
      </c>
      <c r="W107" s="660">
        <f>W$6*'(建設)投入係数表'!W107</f>
        <v>0</v>
      </c>
      <c r="X107" s="660">
        <f>X$6*'(建設)投入係数表'!X107</f>
        <v>0</v>
      </c>
      <c r="Y107" s="660">
        <f>Y$6*'(建設)投入係数表'!Y107</f>
        <v>0</v>
      </c>
      <c r="Z107" s="660">
        <f>Z$6*'(建設)投入係数表'!Z107</f>
        <v>0</v>
      </c>
      <c r="AA107" s="660">
        <f>AA$6*'(建設)投入係数表'!AA107</f>
        <v>0</v>
      </c>
      <c r="AB107" s="660">
        <f>AB$6*'(建設)投入係数表'!AB107</f>
        <v>0</v>
      </c>
      <c r="AC107" s="660">
        <f>AC$6*'(建設)投入係数表'!AC107</f>
        <v>0</v>
      </c>
      <c r="AD107" s="660">
        <f>AD$6*'(建設)投入係数表'!AD107</f>
        <v>0</v>
      </c>
      <c r="AE107" s="660">
        <f>AE$6*'(建設)投入係数表'!AE107</f>
        <v>0</v>
      </c>
      <c r="AF107" s="660">
        <f>AF$6*'(建設)投入係数表'!AF107</f>
        <v>0</v>
      </c>
      <c r="AG107" s="660">
        <f>AG$6*'(建設)投入係数表'!AG107</f>
        <v>0</v>
      </c>
      <c r="AH107" s="660">
        <f>AH$6*'(建設)投入係数表'!AH107</f>
        <v>0</v>
      </c>
      <c r="AI107" s="660">
        <f>AI$6*'(建設)投入係数表'!AI107</f>
        <v>0</v>
      </c>
      <c r="AJ107" s="660">
        <f>AJ$6*'(建設)投入係数表'!AJ107</f>
        <v>0</v>
      </c>
      <c r="AK107" s="660">
        <f>AK$6*'(建設)投入係数表'!AK107</f>
        <v>0</v>
      </c>
      <c r="AL107" s="660">
        <f>AL$6*'(建設)投入係数表'!AL107</f>
        <v>0</v>
      </c>
      <c r="AM107" s="660">
        <f>AM$6*'(建設)投入係数表'!AM107</f>
        <v>0</v>
      </c>
      <c r="AN107" s="660">
        <f>AN$6*'(建設)投入係数表'!AN107</f>
        <v>0</v>
      </c>
      <c r="AO107" s="660">
        <f>AO$6*'(建設)投入係数表'!AO107</f>
        <v>0</v>
      </c>
      <c r="AP107" s="660">
        <f>AP$6*'(建設)投入係数表'!AP107</f>
        <v>0</v>
      </c>
      <c r="AQ107" s="660">
        <f>AQ$6*'(建設)投入係数表'!AQ107</f>
        <v>0</v>
      </c>
      <c r="AR107" s="660">
        <f>AR$6*'(建設)投入係数表'!AR107</f>
        <v>0</v>
      </c>
      <c r="AS107" s="660">
        <f>AS$6*'(建設)投入係数表'!AS107</f>
        <v>0</v>
      </c>
      <c r="AT107" s="660">
        <f>AT$6*'(建設)投入係数表'!AT107</f>
        <v>0</v>
      </c>
      <c r="AU107" s="660">
        <f>AU$6*'(建設)投入係数表'!AU107</f>
        <v>0</v>
      </c>
      <c r="AV107" s="660">
        <f>AV$6*'(建設)投入係数表'!AV107</f>
        <v>0</v>
      </c>
      <c r="AW107" s="660">
        <f>AW$6*'(建設)投入係数表'!AW107</f>
        <v>0</v>
      </c>
      <c r="AX107" s="660">
        <f>AX$6*'(建設)投入係数表'!AX107</f>
        <v>0</v>
      </c>
      <c r="AY107" s="660">
        <f>AY$6*'(建設)投入係数表'!AY107</f>
        <v>0</v>
      </c>
      <c r="AZ107" s="660">
        <f>AZ$6*'(建設)投入係数表'!AZ107</f>
        <v>0</v>
      </c>
      <c r="BA107" s="660">
        <f>BA$6*'(建設)投入係数表'!BA107</f>
        <v>0</v>
      </c>
      <c r="BB107" s="660">
        <f>BB$6*'(建設)投入係数表'!BB107</f>
        <v>0</v>
      </c>
      <c r="BC107" s="660">
        <f>BC$6*'(建設)投入係数表'!BC107</f>
        <v>0</v>
      </c>
      <c r="BD107" s="660">
        <f>BD$6*'(建設)投入係数表'!BD107</f>
        <v>0</v>
      </c>
      <c r="BE107" s="660">
        <f>BE$6*'(建設)投入係数表'!BE107</f>
        <v>0</v>
      </c>
      <c r="BF107" s="660">
        <f>BF$6*'(建設)投入係数表'!BF107</f>
        <v>0</v>
      </c>
      <c r="BG107" s="660">
        <f>BG$6*'(建設)投入係数表'!BG107</f>
        <v>0</v>
      </c>
      <c r="BH107" s="660">
        <f>BH$6*'(建設)投入係数表'!BH107</f>
        <v>0</v>
      </c>
      <c r="BI107" s="660">
        <f>BI$6*'(建設)投入係数表'!BI107</f>
        <v>0</v>
      </c>
      <c r="BJ107" s="660">
        <f>BJ$6*'(建設)投入係数表'!BJ107</f>
        <v>0</v>
      </c>
      <c r="BK107" s="660">
        <f>BK$6*'(建設)投入係数表'!BK107</f>
        <v>0</v>
      </c>
      <c r="BL107" s="660">
        <f>BL$6*'(建設)投入係数表'!BL107</f>
        <v>0</v>
      </c>
      <c r="BM107" s="660">
        <f>BM$6*'(建設)投入係数表'!BM107</f>
        <v>0</v>
      </c>
      <c r="BN107" s="660">
        <f>BN$6*'(建設)投入係数表'!BN107</f>
        <v>0</v>
      </c>
      <c r="BO107" s="660">
        <f>BO$6*'(建設)投入係数表'!BO107</f>
        <v>0</v>
      </c>
      <c r="BP107" s="660">
        <f>BP$6*'(建設)投入係数表'!BP107</f>
        <v>0</v>
      </c>
      <c r="BQ107" s="660">
        <f>BQ$6*'(建設)投入係数表'!BQ107</f>
        <v>0</v>
      </c>
      <c r="BR107" s="660">
        <f>BR$6*'(建設)投入係数表'!BR107</f>
        <v>0</v>
      </c>
      <c r="BS107" s="660">
        <f>BS$6*'(建設)投入係数表'!BS107</f>
        <v>0</v>
      </c>
      <c r="BT107" s="660">
        <f>BT$6*'(建設)投入係数表'!BT107</f>
        <v>0</v>
      </c>
      <c r="BU107" s="660">
        <f>BU$6*'(建設)投入係数表'!BU107</f>
        <v>0</v>
      </c>
      <c r="BV107" s="661">
        <f>BV$6*'(建設)投入係数表'!BV107</f>
        <v>0</v>
      </c>
      <c r="BW107" s="662">
        <f t="shared" si="2"/>
        <v>0</v>
      </c>
      <c r="BX107" s="663">
        <f t="shared" si="3"/>
        <v>0</v>
      </c>
    </row>
    <row r="108" spans="1:76" ht="16" customHeight="1" x14ac:dyDescent="0.3">
      <c r="A108" s="504">
        <v>102</v>
      </c>
      <c r="B108" s="657">
        <v>672</v>
      </c>
      <c r="C108" s="658" t="s">
        <v>412</v>
      </c>
      <c r="D108" s="659">
        <f>D$6*'(建設)投入係数表'!D108</f>
        <v>0</v>
      </c>
      <c r="E108" s="660">
        <f>E$6*'(建設)投入係数表'!E108</f>
        <v>0</v>
      </c>
      <c r="F108" s="660">
        <f>F$6*'(建設)投入係数表'!F108</f>
        <v>0</v>
      </c>
      <c r="G108" s="660">
        <f>G$6*'(建設)投入係数表'!G108</f>
        <v>0</v>
      </c>
      <c r="H108" s="660">
        <f>H$6*'(建設)投入係数表'!H108</f>
        <v>0</v>
      </c>
      <c r="I108" s="660">
        <f>I$6*'(建設)投入係数表'!I108</f>
        <v>0</v>
      </c>
      <c r="J108" s="660">
        <f>J$6*'(建設)投入係数表'!J108</f>
        <v>0</v>
      </c>
      <c r="K108" s="660">
        <f>K$6*'(建設)投入係数表'!K108</f>
        <v>0</v>
      </c>
      <c r="L108" s="660">
        <f>L$6*'(建設)投入係数表'!L108</f>
        <v>0</v>
      </c>
      <c r="M108" s="660">
        <f>M$6*'(建設)投入係数表'!M108</f>
        <v>0</v>
      </c>
      <c r="N108" s="660">
        <f>N$6*'(建設)投入係数表'!N108</f>
        <v>0</v>
      </c>
      <c r="O108" s="660">
        <f>O$6*'(建設)投入係数表'!O108</f>
        <v>0</v>
      </c>
      <c r="P108" s="660">
        <f>P$6*'(建設)投入係数表'!P108</f>
        <v>0</v>
      </c>
      <c r="Q108" s="660">
        <f>Q$6*'(建設)投入係数表'!Q108</f>
        <v>0</v>
      </c>
      <c r="R108" s="660">
        <f>R$6*'(建設)投入係数表'!R108</f>
        <v>0</v>
      </c>
      <c r="S108" s="660">
        <f>S$6*'(建設)投入係数表'!S108</f>
        <v>0</v>
      </c>
      <c r="T108" s="660">
        <f>T$6*'(建設)投入係数表'!T108</f>
        <v>0</v>
      </c>
      <c r="U108" s="660">
        <f>U$6*'(建設)投入係数表'!U108</f>
        <v>0</v>
      </c>
      <c r="V108" s="660">
        <f>V$6*'(建設)投入係数表'!V108</f>
        <v>0</v>
      </c>
      <c r="W108" s="660">
        <f>W$6*'(建設)投入係数表'!W108</f>
        <v>0</v>
      </c>
      <c r="X108" s="660">
        <f>X$6*'(建設)投入係数表'!X108</f>
        <v>0</v>
      </c>
      <c r="Y108" s="660">
        <f>Y$6*'(建設)投入係数表'!Y108</f>
        <v>0</v>
      </c>
      <c r="Z108" s="660">
        <f>Z$6*'(建設)投入係数表'!Z108</f>
        <v>0</v>
      </c>
      <c r="AA108" s="660">
        <f>AA$6*'(建設)投入係数表'!AA108</f>
        <v>0</v>
      </c>
      <c r="AB108" s="660">
        <f>AB$6*'(建設)投入係数表'!AB108</f>
        <v>0</v>
      </c>
      <c r="AC108" s="660">
        <f>AC$6*'(建設)投入係数表'!AC108</f>
        <v>0</v>
      </c>
      <c r="AD108" s="660">
        <f>AD$6*'(建設)投入係数表'!AD108</f>
        <v>0</v>
      </c>
      <c r="AE108" s="660">
        <f>AE$6*'(建設)投入係数表'!AE108</f>
        <v>0</v>
      </c>
      <c r="AF108" s="660">
        <f>AF$6*'(建設)投入係数表'!AF108</f>
        <v>0</v>
      </c>
      <c r="AG108" s="660">
        <f>AG$6*'(建設)投入係数表'!AG108</f>
        <v>0</v>
      </c>
      <c r="AH108" s="660">
        <f>AH$6*'(建設)投入係数表'!AH108</f>
        <v>0</v>
      </c>
      <c r="AI108" s="660">
        <f>AI$6*'(建設)投入係数表'!AI108</f>
        <v>0</v>
      </c>
      <c r="AJ108" s="660">
        <f>AJ$6*'(建設)投入係数表'!AJ108</f>
        <v>0</v>
      </c>
      <c r="AK108" s="660">
        <f>AK$6*'(建設)投入係数表'!AK108</f>
        <v>0</v>
      </c>
      <c r="AL108" s="660">
        <f>AL$6*'(建設)投入係数表'!AL108</f>
        <v>0</v>
      </c>
      <c r="AM108" s="660">
        <f>AM$6*'(建設)投入係数表'!AM108</f>
        <v>0</v>
      </c>
      <c r="AN108" s="660">
        <f>AN$6*'(建設)投入係数表'!AN108</f>
        <v>0</v>
      </c>
      <c r="AO108" s="660">
        <f>AO$6*'(建設)投入係数表'!AO108</f>
        <v>0</v>
      </c>
      <c r="AP108" s="660">
        <f>AP$6*'(建設)投入係数表'!AP108</f>
        <v>0</v>
      </c>
      <c r="AQ108" s="660">
        <f>AQ$6*'(建設)投入係数表'!AQ108</f>
        <v>0</v>
      </c>
      <c r="AR108" s="660">
        <f>AR$6*'(建設)投入係数表'!AR108</f>
        <v>0</v>
      </c>
      <c r="AS108" s="660">
        <f>AS$6*'(建設)投入係数表'!AS108</f>
        <v>0</v>
      </c>
      <c r="AT108" s="660">
        <f>AT$6*'(建設)投入係数表'!AT108</f>
        <v>0</v>
      </c>
      <c r="AU108" s="660">
        <f>AU$6*'(建設)投入係数表'!AU108</f>
        <v>0</v>
      </c>
      <c r="AV108" s="660">
        <f>AV$6*'(建設)投入係数表'!AV108</f>
        <v>0</v>
      </c>
      <c r="AW108" s="660">
        <f>AW$6*'(建設)投入係数表'!AW108</f>
        <v>0</v>
      </c>
      <c r="AX108" s="660">
        <f>AX$6*'(建設)投入係数表'!AX108</f>
        <v>0</v>
      </c>
      <c r="AY108" s="660">
        <f>AY$6*'(建設)投入係数表'!AY108</f>
        <v>0</v>
      </c>
      <c r="AZ108" s="660">
        <f>AZ$6*'(建設)投入係数表'!AZ108</f>
        <v>0</v>
      </c>
      <c r="BA108" s="660">
        <f>BA$6*'(建設)投入係数表'!BA108</f>
        <v>0</v>
      </c>
      <c r="BB108" s="660">
        <f>BB$6*'(建設)投入係数表'!BB108</f>
        <v>0</v>
      </c>
      <c r="BC108" s="660">
        <f>BC$6*'(建設)投入係数表'!BC108</f>
        <v>0</v>
      </c>
      <c r="BD108" s="660">
        <f>BD$6*'(建設)投入係数表'!BD108</f>
        <v>0</v>
      </c>
      <c r="BE108" s="660">
        <f>BE$6*'(建設)投入係数表'!BE108</f>
        <v>0</v>
      </c>
      <c r="BF108" s="660">
        <f>BF$6*'(建設)投入係数表'!BF108</f>
        <v>0</v>
      </c>
      <c r="BG108" s="660">
        <f>BG$6*'(建設)投入係数表'!BG108</f>
        <v>0</v>
      </c>
      <c r="BH108" s="660">
        <f>BH$6*'(建設)投入係数表'!BH108</f>
        <v>0</v>
      </c>
      <c r="BI108" s="660">
        <f>BI$6*'(建設)投入係数表'!BI108</f>
        <v>0</v>
      </c>
      <c r="BJ108" s="660">
        <f>BJ$6*'(建設)投入係数表'!BJ108</f>
        <v>0</v>
      </c>
      <c r="BK108" s="660">
        <f>BK$6*'(建設)投入係数表'!BK108</f>
        <v>0</v>
      </c>
      <c r="BL108" s="660">
        <f>BL$6*'(建設)投入係数表'!BL108</f>
        <v>0</v>
      </c>
      <c r="BM108" s="660">
        <f>BM$6*'(建設)投入係数表'!BM108</f>
        <v>0</v>
      </c>
      <c r="BN108" s="660">
        <f>BN$6*'(建設)投入係数表'!BN108</f>
        <v>0</v>
      </c>
      <c r="BO108" s="660">
        <f>BO$6*'(建設)投入係数表'!BO108</f>
        <v>0</v>
      </c>
      <c r="BP108" s="660">
        <f>BP$6*'(建設)投入係数表'!BP108</f>
        <v>0</v>
      </c>
      <c r="BQ108" s="660">
        <f>BQ$6*'(建設)投入係数表'!BQ108</f>
        <v>0</v>
      </c>
      <c r="BR108" s="660">
        <f>BR$6*'(建設)投入係数表'!BR108</f>
        <v>0</v>
      </c>
      <c r="BS108" s="660">
        <f>BS$6*'(建設)投入係数表'!BS108</f>
        <v>0</v>
      </c>
      <c r="BT108" s="660">
        <f>BT$6*'(建設)投入係数表'!BT108</f>
        <v>0</v>
      </c>
      <c r="BU108" s="660">
        <f>BU$6*'(建設)投入係数表'!BU108</f>
        <v>0</v>
      </c>
      <c r="BV108" s="661">
        <f>BV$6*'(建設)投入係数表'!BV108</f>
        <v>0</v>
      </c>
      <c r="BW108" s="662">
        <f t="shared" si="2"/>
        <v>0</v>
      </c>
      <c r="BX108" s="663">
        <f t="shared" si="3"/>
        <v>0</v>
      </c>
    </row>
    <row r="109" spans="1:76" ht="16" customHeight="1" x14ac:dyDescent="0.3">
      <c r="A109" s="504">
        <v>103</v>
      </c>
      <c r="B109" s="657">
        <v>673</v>
      </c>
      <c r="C109" s="658" t="s">
        <v>414</v>
      </c>
      <c r="D109" s="659">
        <f>D$6*'(建設)投入係数表'!D109</f>
        <v>7.1379450231462913</v>
      </c>
      <c r="E109" s="660">
        <f>E$6*'(建設)投入係数表'!E109</f>
        <v>1.033329331050993</v>
      </c>
      <c r="F109" s="660">
        <f>F$6*'(建設)投入係数表'!F109</f>
        <v>0</v>
      </c>
      <c r="G109" s="660">
        <f>G$6*'(建設)投入係数表'!G109</f>
        <v>0</v>
      </c>
      <c r="H109" s="660">
        <f>H$6*'(建設)投入係数表'!H109</f>
        <v>0</v>
      </c>
      <c r="I109" s="660">
        <f>I$6*'(建設)投入係数表'!I109</f>
        <v>0</v>
      </c>
      <c r="J109" s="660">
        <f>J$6*'(建設)投入係数表'!J109</f>
        <v>0</v>
      </c>
      <c r="K109" s="660">
        <f>K$6*'(建設)投入係数表'!K109</f>
        <v>0</v>
      </c>
      <c r="L109" s="660">
        <f>L$6*'(建設)投入係数表'!L109</f>
        <v>0</v>
      </c>
      <c r="M109" s="660">
        <f>M$6*'(建設)投入係数表'!M109</f>
        <v>0</v>
      </c>
      <c r="N109" s="660">
        <f>N$6*'(建設)投入係数表'!N109</f>
        <v>0</v>
      </c>
      <c r="O109" s="660">
        <f>O$6*'(建設)投入係数表'!O109</f>
        <v>0</v>
      </c>
      <c r="P109" s="660">
        <f>P$6*'(建設)投入係数表'!P109</f>
        <v>0</v>
      </c>
      <c r="Q109" s="660">
        <f>Q$6*'(建設)投入係数表'!Q109</f>
        <v>0</v>
      </c>
      <c r="R109" s="660">
        <f>R$6*'(建設)投入係数表'!R109</f>
        <v>0</v>
      </c>
      <c r="S109" s="660">
        <f>S$6*'(建設)投入係数表'!S109</f>
        <v>1.4854888027353532</v>
      </c>
      <c r="T109" s="660">
        <f>T$6*'(建設)投入係数表'!T109</f>
        <v>0</v>
      </c>
      <c r="U109" s="660">
        <f>U$6*'(建設)投入係数表'!U109</f>
        <v>0</v>
      </c>
      <c r="V109" s="660">
        <f>V$6*'(建設)投入係数表'!V109</f>
        <v>0</v>
      </c>
      <c r="W109" s="660">
        <f>W$6*'(建設)投入係数表'!W109</f>
        <v>1.3837134682223715</v>
      </c>
      <c r="X109" s="660">
        <f>X$6*'(建設)投入係数表'!X109</f>
        <v>0.80954097031397809</v>
      </c>
      <c r="Y109" s="660">
        <f>Y$6*'(建設)投入係数表'!Y109</f>
        <v>0.48055082442471464</v>
      </c>
      <c r="Z109" s="660">
        <f>Z$6*'(建設)投入係数表'!Z109</f>
        <v>0.15350148687012635</v>
      </c>
      <c r="AA109" s="660">
        <f>AA$6*'(建設)投入係数表'!AA109</f>
        <v>2.6459723375619255E-2</v>
      </c>
      <c r="AB109" s="660">
        <f>AB$6*'(建設)投入係数表'!AB109</f>
        <v>0</v>
      </c>
      <c r="AC109" s="660">
        <f>AC$6*'(建設)投入係数表'!AC109</f>
        <v>0</v>
      </c>
      <c r="AD109" s="660">
        <f>AD$6*'(建設)投入係数表'!AD109</f>
        <v>0</v>
      </c>
      <c r="AE109" s="660">
        <f>AE$6*'(建設)投入係数表'!AE109</f>
        <v>0</v>
      </c>
      <c r="AF109" s="660">
        <f>AF$6*'(建設)投入係数表'!AF109</f>
        <v>0</v>
      </c>
      <c r="AG109" s="660">
        <f>AG$6*'(建設)投入係数表'!AG109</f>
        <v>8.6688382627909988</v>
      </c>
      <c r="AH109" s="660">
        <f>AH$6*'(建設)投入係数表'!AH109</f>
        <v>3.6831190903460316</v>
      </c>
      <c r="AI109" s="660">
        <f>AI$6*'(建設)投入係数表'!AI109</f>
        <v>0</v>
      </c>
      <c r="AJ109" s="660">
        <f>AJ$6*'(建設)投入係数表'!AJ109</f>
        <v>0</v>
      </c>
      <c r="AK109" s="660">
        <f>AK$6*'(建設)投入係数表'!AK109</f>
        <v>0</v>
      </c>
      <c r="AL109" s="660">
        <f>AL$6*'(建設)投入係数表'!AL109</f>
        <v>0</v>
      </c>
      <c r="AM109" s="660">
        <f>AM$6*'(建設)投入係数表'!AM109</f>
        <v>0</v>
      </c>
      <c r="AN109" s="660">
        <f>AN$6*'(建設)投入係数表'!AN109</f>
        <v>0</v>
      </c>
      <c r="AO109" s="660">
        <f>AO$6*'(建設)投入係数表'!AO109</f>
        <v>0</v>
      </c>
      <c r="AP109" s="660">
        <f>AP$6*'(建設)投入係数表'!AP109</f>
        <v>0</v>
      </c>
      <c r="AQ109" s="660">
        <f>AQ$6*'(建設)投入係数表'!AQ109</f>
        <v>0</v>
      </c>
      <c r="AR109" s="660">
        <f>AR$6*'(建設)投入係数表'!AR109</f>
        <v>0</v>
      </c>
      <c r="AS109" s="660">
        <f>AS$6*'(建設)投入係数表'!AS109</f>
        <v>0</v>
      </c>
      <c r="AT109" s="660">
        <f>AT$6*'(建設)投入係数表'!AT109</f>
        <v>0</v>
      </c>
      <c r="AU109" s="660">
        <f>AU$6*'(建設)投入係数表'!AU109</f>
        <v>0</v>
      </c>
      <c r="AV109" s="660">
        <f>AV$6*'(建設)投入係数表'!AV109</f>
        <v>0</v>
      </c>
      <c r="AW109" s="660">
        <f>AW$6*'(建設)投入係数表'!AW109</f>
        <v>0</v>
      </c>
      <c r="AX109" s="660">
        <f>AX$6*'(建設)投入係数表'!AX109</f>
        <v>0</v>
      </c>
      <c r="AY109" s="660">
        <f>AY$6*'(建設)投入係数表'!AY109</f>
        <v>0</v>
      </c>
      <c r="AZ109" s="660">
        <f>AZ$6*'(建設)投入係数表'!AZ109</f>
        <v>0</v>
      </c>
      <c r="BA109" s="660">
        <f>BA$6*'(建設)投入係数表'!BA109</f>
        <v>0</v>
      </c>
      <c r="BB109" s="660">
        <f>BB$6*'(建設)投入係数表'!BB109</f>
        <v>0</v>
      </c>
      <c r="BC109" s="660">
        <f>BC$6*'(建設)投入係数表'!BC109</f>
        <v>4.6314277056598252</v>
      </c>
      <c r="BD109" s="660">
        <f>BD$6*'(建設)投入係数表'!BD109</f>
        <v>0</v>
      </c>
      <c r="BE109" s="660">
        <f>BE$6*'(建設)投入係数表'!BE109</f>
        <v>0</v>
      </c>
      <c r="BF109" s="660">
        <f>BF$6*'(建設)投入係数表'!BF109</f>
        <v>0</v>
      </c>
      <c r="BG109" s="660">
        <f>BG$6*'(建設)投入係数表'!BG109</f>
        <v>0</v>
      </c>
      <c r="BH109" s="660">
        <f>BH$6*'(建設)投入係数表'!BH109</f>
        <v>0</v>
      </c>
      <c r="BI109" s="660">
        <f>BI$6*'(建設)投入係数表'!BI109</f>
        <v>0</v>
      </c>
      <c r="BJ109" s="660">
        <f>BJ$6*'(建設)投入係数表'!BJ109</f>
        <v>0</v>
      </c>
      <c r="BK109" s="660">
        <f>BK$6*'(建設)投入係数表'!BK109</f>
        <v>4.4337115376887111</v>
      </c>
      <c r="BL109" s="660">
        <f>BL$6*'(建設)投入係数表'!BL109</f>
        <v>0</v>
      </c>
      <c r="BM109" s="660">
        <f>BM$6*'(建設)投入係数表'!BM109</f>
        <v>0.1111995676605438</v>
      </c>
      <c r="BN109" s="660">
        <f>BN$6*'(建設)投入係数表'!BN109</f>
        <v>0</v>
      </c>
      <c r="BO109" s="660">
        <f>BO$6*'(建設)投入係数表'!BO109</f>
        <v>0</v>
      </c>
      <c r="BP109" s="660">
        <f>BP$6*'(建設)投入係数表'!BP109</f>
        <v>3.1679680260983551</v>
      </c>
      <c r="BQ109" s="660">
        <f>BQ$6*'(建設)投入係数表'!BQ109</f>
        <v>0</v>
      </c>
      <c r="BR109" s="660">
        <f>BR$6*'(建設)投入係数表'!BR109</f>
        <v>0.43445117461892341</v>
      </c>
      <c r="BS109" s="660">
        <f>BS$6*'(建設)投入係数表'!BS109</f>
        <v>0.19847987642271425</v>
      </c>
      <c r="BT109" s="660">
        <f>BT$6*'(建設)投入係数表'!BT109</f>
        <v>0.48651443781665288</v>
      </c>
      <c r="BU109" s="660">
        <f>BU$6*'(建設)投入係数表'!BU109</f>
        <v>0.10362611971425356</v>
      </c>
      <c r="BV109" s="661">
        <f>BV$6*'(建設)投入係数表'!BV109</f>
        <v>1.5895509209836907</v>
      </c>
      <c r="BW109" s="662">
        <f t="shared" si="2"/>
        <v>8.8275866398899279</v>
      </c>
      <c r="BX109" s="663">
        <f t="shared" si="3"/>
        <v>3.5310346559559708E-5</v>
      </c>
    </row>
    <row r="110" spans="1:76" ht="16" customHeight="1" x14ac:dyDescent="0.3">
      <c r="A110" s="504">
        <v>104</v>
      </c>
      <c r="B110" s="657">
        <v>674</v>
      </c>
      <c r="C110" s="658" t="s">
        <v>416</v>
      </c>
      <c r="D110" s="659">
        <f>D$6*'(建設)投入係数表'!D110</f>
        <v>0</v>
      </c>
      <c r="E110" s="660">
        <f>E$6*'(建設)投入係数表'!E110</f>
        <v>0</v>
      </c>
      <c r="F110" s="660">
        <f>F$6*'(建設)投入係数表'!F110</f>
        <v>0</v>
      </c>
      <c r="G110" s="660">
        <f>G$6*'(建設)投入係数表'!G110</f>
        <v>0</v>
      </c>
      <c r="H110" s="660">
        <f>H$6*'(建設)投入係数表'!H110</f>
        <v>0</v>
      </c>
      <c r="I110" s="660">
        <f>I$6*'(建設)投入係数表'!I110</f>
        <v>0</v>
      </c>
      <c r="J110" s="660">
        <f>J$6*'(建設)投入係数表'!J110</f>
        <v>0</v>
      </c>
      <c r="K110" s="660">
        <f>K$6*'(建設)投入係数表'!K110</f>
        <v>0</v>
      </c>
      <c r="L110" s="660">
        <f>L$6*'(建設)投入係数表'!L110</f>
        <v>0</v>
      </c>
      <c r="M110" s="660">
        <f>M$6*'(建設)投入係数表'!M110</f>
        <v>0</v>
      </c>
      <c r="N110" s="660">
        <f>N$6*'(建設)投入係数表'!N110</f>
        <v>0</v>
      </c>
      <c r="O110" s="660">
        <f>O$6*'(建設)投入係数表'!O110</f>
        <v>0</v>
      </c>
      <c r="P110" s="660">
        <f>P$6*'(建設)投入係数表'!P110</f>
        <v>0</v>
      </c>
      <c r="Q110" s="660">
        <f>Q$6*'(建設)投入係数表'!Q110</f>
        <v>0</v>
      </c>
      <c r="R110" s="660">
        <f>R$6*'(建設)投入係数表'!R110</f>
        <v>0</v>
      </c>
      <c r="S110" s="660">
        <f>S$6*'(建設)投入係数表'!S110</f>
        <v>0</v>
      </c>
      <c r="T110" s="660">
        <f>T$6*'(建設)投入係数表'!T110</f>
        <v>0</v>
      </c>
      <c r="U110" s="660">
        <f>U$6*'(建設)投入係数表'!U110</f>
        <v>0</v>
      </c>
      <c r="V110" s="660">
        <f>V$6*'(建設)投入係数表'!V110</f>
        <v>0</v>
      </c>
      <c r="W110" s="660">
        <f>W$6*'(建設)投入係数表'!W110</f>
        <v>0</v>
      </c>
      <c r="X110" s="660">
        <f>X$6*'(建設)投入係数表'!X110</f>
        <v>0</v>
      </c>
      <c r="Y110" s="660">
        <f>Y$6*'(建設)投入係数表'!Y110</f>
        <v>0</v>
      </c>
      <c r="Z110" s="660">
        <f>Z$6*'(建設)投入係数表'!Z110</f>
        <v>0</v>
      </c>
      <c r="AA110" s="660">
        <f>AA$6*'(建設)投入係数表'!AA110</f>
        <v>0</v>
      </c>
      <c r="AB110" s="660">
        <f>AB$6*'(建設)投入係数表'!AB110</f>
        <v>0</v>
      </c>
      <c r="AC110" s="660">
        <f>AC$6*'(建設)投入係数表'!AC110</f>
        <v>0</v>
      </c>
      <c r="AD110" s="660">
        <f>AD$6*'(建設)投入係数表'!AD110</f>
        <v>0</v>
      </c>
      <c r="AE110" s="660">
        <f>AE$6*'(建設)投入係数表'!AE110</f>
        <v>0</v>
      </c>
      <c r="AF110" s="660">
        <f>AF$6*'(建設)投入係数表'!AF110</f>
        <v>0</v>
      </c>
      <c r="AG110" s="660">
        <f>AG$6*'(建設)投入係数表'!AG110</f>
        <v>0</v>
      </c>
      <c r="AH110" s="660">
        <f>AH$6*'(建設)投入係数表'!AH110</f>
        <v>0</v>
      </c>
      <c r="AI110" s="660">
        <f>AI$6*'(建設)投入係数表'!AI110</f>
        <v>0</v>
      </c>
      <c r="AJ110" s="660">
        <f>AJ$6*'(建設)投入係数表'!AJ110</f>
        <v>0</v>
      </c>
      <c r="AK110" s="660">
        <f>AK$6*'(建設)投入係数表'!AK110</f>
        <v>0</v>
      </c>
      <c r="AL110" s="660">
        <f>AL$6*'(建設)投入係数表'!AL110</f>
        <v>0</v>
      </c>
      <c r="AM110" s="660">
        <f>AM$6*'(建設)投入係数表'!AM110</f>
        <v>0</v>
      </c>
      <c r="AN110" s="660">
        <f>AN$6*'(建設)投入係数表'!AN110</f>
        <v>0</v>
      </c>
      <c r="AO110" s="660">
        <f>AO$6*'(建設)投入係数表'!AO110</f>
        <v>0</v>
      </c>
      <c r="AP110" s="660">
        <f>AP$6*'(建設)投入係数表'!AP110</f>
        <v>0</v>
      </c>
      <c r="AQ110" s="660">
        <f>AQ$6*'(建設)投入係数表'!AQ110</f>
        <v>0</v>
      </c>
      <c r="AR110" s="660">
        <f>AR$6*'(建設)投入係数表'!AR110</f>
        <v>0</v>
      </c>
      <c r="AS110" s="660">
        <f>AS$6*'(建設)投入係数表'!AS110</f>
        <v>0</v>
      </c>
      <c r="AT110" s="660">
        <f>AT$6*'(建設)投入係数表'!AT110</f>
        <v>0</v>
      </c>
      <c r="AU110" s="660">
        <f>AU$6*'(建設)投入係数表'!AU110</f>
        <v>0</v>
      </c>
      <c r="AV110" s="660">
        <f>AV$6*'(建設)投入係数表'!AV110</f>
        <v>0</v>
      </c>
      <c r="AW110" s="660">
        <f>AW$6*'(建設)投入係数表'!AW110</f>
        <v>0</v>
      </c>
      <c r="AX110" s="660">
        <f>AX$6*'(建設)投入係数表'!AX110</f>
        <v>0</v>
      </c>
      <c r="AY110" s="660">
        <f>AY$6*'(建設)投入係数表'!AY110</f>
        <v>0</v>
      </c>
      <c r="AZ110" s="660">
        <f>AZ$6*'(建設)投入係数表'!AZ110</f>
        <v>0</v>
      </c>
      <c r="BA110" s="660">
        <f>BA$6*'(建設)投入係数表'!BA110</f>
        <v>0</v>
      </c>
      <c r="BB110" s="660">
        <f>BB$6*'(建設)投入係数表'!BB110</f>
        <v>0</v>
      </c>
      <c r="BC110" s="660">
        <f>BC$6*'(建設)投入係数表'!BC110</f>
        <v>0</v>
      </c>
      <c r="BD110" s="660">
        <f>BD$6*'(建設)投入係数表'!BD110</f>
        <v>0</v>
      </c>
      <c r="BE110" s="660">
        <f>BE$6*'(建設)投入係数表'!BE110</f>
        <v>0</v>
      </c>
      <c r="BF110" s="660">
        <f>BF$6*'(建設)投入係数表'!BF110</f>
        <v>0</v>
      </c>
      <c r="BG110" s="660">
        <f>BG$6*'(建設)投入係数表'!BG110</f>
        <v>0</v>
      </c>
      <c r="BH110" s="660">
        <f>BH$6*'(建設)投入係数表'!BH110</f>
        <v>0</v>
      </c>
      <c r="BI110" s="660">
        <f>BI$6*'(建設)投入係数表'!BI110</f>
        <v>0</v>
      </c>
      <c r="BJ110" s="660">
        <f>BJ$6*'(建設)投入係数表'!BJ110</f>
        <v>0</v>
      </c>
      <c r="BK110" s="660">
        <f>BK$6*'(建設)投入係数表'!BK110</f>
        <v>0</v>
      </c>
      <c r="BL110" s="660">
        <f>BL$6*'(建設)投入係数表'!BL110</f>
        <v>0</v>
      </c>
      <c r="BM110" s="660">
        <f>BM$6*'(建設)投入係数表'!BM110</f>
        <v>0</v>
      </c>
      <c r="BN110" s="660">
        <f>BN$6*'(建設)投入係数表'!BN110</f>
        <v>0</v>
      </c>
      <c r="BO110" s="660">
        <f>BO$6*'(建設)投入係数表'!BO110</f>
        <v>0</v>
      </c>
      <c r="BP110" s="660">
        <f>BP$6*'(建設)投入係数表'!BP110</f>
        <v>0</v>
      </c>
      <c r="BQ110" s="660">
        <f>BQ$6*'(建設)投入係数表'!BQ110</f>
        <v>0</v>
      </c>
      <c r="BR110" s="660">
        <f>BR$6*'(建設)投入係数表'!BR110</f>
        <v>0</v>
      </c>
      <c r="BS110" s="660">
        <f>BS$6*'(建設)投入係数表'!BS110</f>
        <v>0</v>
      </c>
      <c r="BT110" s="660">
        <f>BT$6*'(建設)投入係数表'!BT110</f>
        <v>0</v>
      </c>
      <c r="BU110" s="660">
        <f>BU$6*'(建設)投入係数表'!BU110</f>
        <v>0</v>
      </c>
      <c r="BV110" s="661">
        <f>BV$6*'(建設)投入係数表'!BV110</f>
        <v>0</v>
      </c>
      <c r="BW110" s="662">
        <f t="shared" si="2"/>
        <v>0</v>
      </c>
      <c r="BX110" s="663">
        <f t="shared" si="3"/>
        <v>0</v>
      </c>
    </row>
    <row r="111" spans="1:76" ht="16" customHeight="1" x14ac:dyDescent="0.3">
      <c r="A111" s="504">
        <v>105</v>
      </c>
      <c r="B111" s="657">
        <v>675</v>
      </c>
      <c r="C111" s="658" t="s">
        <v>574</v>
      </c>
      <c r="D111" s="659">
        <f>D$6*'(建設)投入係数表'!D111</f>
        <v>0</v>
      </c>
      <c r="E111" s="660">
        <f>E$6*'(建設)投入係数表'!E111</f>
        <v>0</v>
      </c>
      <c r="F111" s="660">
        <f>F$6*'(建設)投入係数表'!F111</f>
        <v>0</v>
      </c>
      <c r="G111" s="660">
        <f>G$6*'(建設)投入係数表'!G111</f>
        <v>0</v>
      </c>
      <c r="H111" s="660">
        <f>H$6*'(建設)投入係数表'!H111</f>
        <v>0</v>
      </c>
      <c r="I111" s="660">
        <f>I$6*'(建設)投入係数表'!I111</f>
        <v>0</v>
      </c>
      <c r="J111" s="660">
        <f>J$6*'(建設)投入係数表'!J111</f>
        <v>0</v>
      </c>
      <c r="K111" s="660">
        <f>K$6*'(建設)投入係数表'!K111</f>
        <v>0</v>
      </c>
      <c r="L111" s="660">
        <f>L$6*'(建設)投入係数表'!L111</f>
        <v>0</v>
      </c>
      <c r="M111" s="660">
        <f>M$6*'(建設)投入係数表'!M111</f>
        <v>0</v>
      </c>
      <c r="N111" s="660">
        <f>N$6*'(建設)投入係数表'!N111</f>
        <v>0</v>
      </c>
      <c r="O111" s="660">
        <f>O$6*'(建設)投入係数表'!O111</f>
        <v>0</v>
      </c>
      <c r="P111" s="660">
        <f>P$6*'(建設)投入係数表'!P111</f>
        <v>0</v>
      </c>
      <c r="Q111" s="660">
        <f>Q$6*'(建設)投入係数表'!Q111</f>
        <v>0</v>
      </c>
      <c r="R111" s="660">
        <f>R$6*'(建設)投入係数表'!R111</f>
        <v>0</v>
      </c>
      <c r="S111" s="660">
        <f>S$6*'(建設)投入係数表'!S111</f>
        <v>0</v>
      </c>
      <c r="T111" s="660">
        <f>T$6*'(建設)投入係数表'!T111</f>
        <v>0</v>
      </c>
      <c r="U111" s="660">
        <f>U$6*'(建設)投入係数表'!U111</f>
        <v>0</v>
      </c>
      <c r="V111" s="660">
        <f>V$6*'(建設)投入係数表'!V111</f>
        <v>0</v>
      </c>
      <c r="W111" s="660">
        <f>W$6*'(建設)投入係数表'!W111</f>
        <v>0</v>
      </c>
      <c r="X111" s="660">
        <f>X$6*'(建設)投入係数表'!X111</f>
        <v>0</v>
      </c>
      <c r="Y111" s="660">
        <f>Y$6*'(建設)投入係数表'!Y111</f>
        <v>0</v>
      </c>
      <c r="Z111" s="660">
        <f>Z$6*'(建設)投入係数表'!Z111</f>
        <v>0</v>
      </c>
      <c r="AA111" s="660">
        <f>AA$6*'(建設)投入係数表'!AA111</f>
        <v>0</v>
      </c>
      <c r="AB111" s="660">
        <f>AB$6*'(建設)投入係数表'!AB111</f>
        <v>0</v>
      </c>
      <c r="AC111" s="660">
        <f>AC$6*'(建設)投入係数表'!AC111</f>
        <v>0</v>
      </c>
      <c r="AD111" s="660">
        <f>AD$6*'(建設)投入係数表'!AD111</f>
        <v>0</v>
      </c>
      <c r="AE111" s="660">
        <f>AE$6*'(建設)投入係数表'!AE111</f>
        <v>0</v>
      </c>
      <c r="AF111" s="660">
        <f>AF$6*'(建設)投入係数表'!AF111</f>
        <v>0</v>
      </c>
      <c r="AG111" s="660">
        <f>AG$6*'(建設)投入係数表'!AG111</f>
        <v>0</v>
      </c>
      <c r="AH111" s="660">
        <f>AH$6*'(建設)投入係数表'!AH111</f>
        <v>0</v>
      </c>
      <c r="AI111" s="660">
        <f>AI$6*'(建設)投入係数表'!AI111</f>
        <v>0</v>
      </c>
      <c r="AJ111" s="660">
        <f>AJ$6*'(建設)投入係数表'!AJ111</f>
        <v>0</v>
      </c>
      <c r="AK111" s="660">
        <f>AK$6*'(建設)投入係数表'!AK111</f>
        <v>0</v>
      </c>
      <c r="AL111" s="660">
        <f>AL$6*'(建設)投入係数表'!AL111</f>
        <v>0</v>
      </c>
      <c r="AM111" s="660">
        <f>AM$6*'(建設)投入係数表'!AM111</f>
        <v>0</v>
      </c>
      <c r="AN111" s="660">
        <f>AN$6*'(建設)投入係数表'!AN111</f>
        <v>0</v>
      </c>
      <c r="AO111" s="660">
        <f>AO$6*'(建設)投入係数表'!AO111</f>
        <v>0</v>
      </c>
      <c r="AP111" s="660">
        <f>AP$6*'(建設)投入係数表'!AP111</f>
        <v>0</v>
      </c>
      <c r="AQ111" s="660">
        <f>AQ$6*'(建設)投入係数表'!AQ111</f>
        <v>0</v>
      </c>
      <c r="AR111" s="660">
        <f>AR$6*'(建設)投入係数表'!AR111</f>
        <v>0</v>
      </c>
      <c r="AS111" s="660">
        <f>AS$6*'(建設)投入係数表'!AS111</f>
        <v>0</v>
      </c>
      <c r="AT111" s="660">
        <f>AT$6*'(建設)投入係数表'!AT111</f>
        <v>0</v>
      </c>
      <c r="AU111" s="660">
        <f>AU$6*'(建設)投入係数表'!AU111</f>
        <v>0</v>
      </c>
      <c r="AV111" s="660">
        <f>AV$6*'(建設)投入係数表'!AV111</f>
        <v>0</v>
      </c>
      <c r="AW111" s="660">
        <f>AW$6*'(建設)投入係数表'!AW111</f>
        <v>0</v>
      </c>
      <c r="AX111" s="660">
        <f>AX$6*'(建設)投入係数表'!AX111</f>
        <v>0</v>
      </c>
      <c r="AY111" s="660">
        <f>AY$6*'(建設)投入係数表'!AY111</f>
        <v>0</v>
      </c>
      <c r="AZ111" s="660">
        <f>AZ$6*'(建設)投入係数表'!AZ111</f>
        <v>0</v>
      </c>
      <c r="BA111" s="660">
        <f>BA$6*'(建設)投入係数表'!BA111</f>
        <v>0</v>
      </c>
      <c r="BB111" s="660">
        <f>BB$6*'(建設)投入係数表'!BB111</f>
        <v>0</v>
      </c>
      <c r="BC111" s="660">
        <f>BC$6*'(建設)投入係数表'!BC111</f>
        <v>0</v>
      </c>
      <c r="BD111" s="660">
        <f>BD$6*'(建設)投入係数表'!BD111</f>
        <v>0</v>
      </c>
      <c r="BE111" s="660">
        <f>BE$6*'(建設)投入係数表'!BE111</f>
        <v>0</v>
      </c>
      <c r="BF111" s="660">
        <f>BF$6*'(建設)投入係数表'!BF111</f>
        <v>0</v>
      </c>
      <c r="BG111" s="660">
        <f>BG$6*'(建設)投入係数表'!BG111</f>
        <v>0</v>
      </c>
      <c r="BH111" s="660">
        <f>BH$6*'(建設)投入係数表'!BH111</f>
        <v>0</v>
      </c>
      <c r="BI111" s="660">
        <f>BI$6*'(建設)投入係数表'!BI111</f>
        <v>0</v>
      </c>
      <c r="BJ111" s="660">
        <f>BJ$6*'(建設)投入係数表'!BJ111</f>
        <v>0</v>
      </c>
      <c r="BK111" s="660">
        <f>BK$6*'(建設)投入係数表'!BK111</f>
        <v>0</v>
      </c>
      <c r="BL111" s="660">
        <f>BL$6*'(建設)投入係数表'!BL111</f>
        <v>0</v>
      </c>
      <c r="BM111" s="660">
        <f>BM$6*'(建設)投入係数表'!BM111</f>
        <v>0</v>
      </c>
      <c r="BN111" s="660">
        <f>BN$6*'(建設)投入係数表'!BN111</f>
        <v>0</v>
      </c>
      <c r="BO111" s="660">
        <f>BO$6*'(建設)投入係数表'!BO111</f>
        <v>0</v>
      </c>
      <c r="BP111" s="660">
        <f>BP$6*'(建設)投入係数表'!BP111</f>
        <v>0</v>
      </c>
      <c r="BQ111" s="660">
        <f>BQ$6*'(建設)投入係数表'!BQ111</f>
        <v>0</v>
      </c>
      <c r="BR111" s="660">
        <f>BR$6*'(建設)投入係数表'!BR111</f>
        <v>0</v>
      </c>
      <c r="BS111" s="660">
        <f>BS$6*'(建設)投入係数表'!BS111</f>
        <v>0</v>
      </c>
      <c r="BT111" s="660">
        <f>BT$6*'(建設)投入係数表'!BT111</f>
        <v>0</v>
      </c>
      <c r="BU111" s="660">
        <f>BU$6*'(建設)投入係数表'!BU111</f>
        <v>0</v>
      </c>
      <c r="BV111" s="661">
        <f>BV$6*'(建設)投入係数表'!BV111</f>
        <v>0</v>
      </c>
      <c r="BW111" s="662">
        <f t="shared" si="2"/>
        <v>0</v>
      </c>
      <c r="BX111" s="663">
        <f t="shared" si="3"/>
        <v>0</v>
      </c>
    </row>
    <row r="112" spans="1:76" ht="16" customHeight="1" x14ac:dyDescent="0.3">
      <c r="A112" s="504">
        <v>106</v>
      </c>
      <c r="B112" s="657">
        <v>679</v>
      </c>
      <c r="C112" s="658" t="s">
        <v>246</v>
      </c>
      <c r="D112" s="659">
        <f>D$6*'(建設)投入係数表'!D112</f>
        <v>74.446996852980334</v>
      </c>
      <c r="E112" s="660">
        <f>E$6*'(建設)投入係数表'!E112</f>
        <v>24.716725732817245</v>
      </c>
      <c r="F112" s="660">
        <f>F$6*'(建設)投入係数表'!F112</f>
        <v>0</v>
      </c>
      <c r="G112" s="660">
        <f>G$6*'(建設)投入係数表'!G112</f>
        <v>0</v>
      </c>
      <c r="H112" s="660">
        <f>H$6*'(建設)投入係数表'!H112</f>
        <v>0</v>
      </c>
      <c r="I112" s="660">
        <f>I$6*'(建設)投入係数表'!I112</f>
        <v>0</v>
      </c>
      <c r="J112" s="660">
        <f>J$6*'(建設)投入係数表'!J112</f>
        <v>0</v>
      </c>
      <c r="K112" s="660">
        <f>K$6*'(建設)投入係数表'!K112</f>
        <v>0</v>
      </c>
      <c r="L112" s="660">
        <f>L$6*'(建設)投入係数表'!L112</f>
        <v>0</v>
      </c>
      <c r="M112" s="660">
        <f>M$6*'(建設)投入係数表'!M112</f>
        <v>0</v>
      </c>
      <c r="N112" s="660">
        <f>N$6*'(建設)投入係数表'!N112</f>
        <v>0</v>
      </c>
      <c r="O112" s="660">
        <f>O$6*'(建設)投入係数表'!O112</f>
        <v>0</v>
      </c>
      <c r="P112" s="660">
        <f>P$6*'(建設)投入係数表'!P112</f>
        <v>0</v>
      </c>
      <c r="Q112" s="660">
        <f>Q$6*'(建設)投入係数表'!Q112</f>
        <v>0</v>
      </c>
      <c r="R112" s="660">
        <f>R$6*'(建設)投入係数表'!R112</f>
        <v>0</v>
      </c>
      <c r="S112" s="660">
        <f>S$6*'(建設)投入係数表'!S112</f>
        <v>28.171935223681484</v>
      </c>
      <c r="T112" s="660">
        <f>T$6*'(建設)投入係数表'!T112</f>
        <v>0</v>
      </c>
      <c r="U112" s="660">
        <f>U$6*'(建設)投入係数表'!U112</f>
        <v>0</v>
      </c>
      <c r="V112" s="660">
        <f>V$6*'(建設)投入係数表'!V112</f>
        <v>0</v>
      </c>
      <c r="W112" s="660">
        <f>W$6*'(建設)投入係数表'!W112</f>
        <v>28.778444758281445</v>
      </c>
      <c r="X112" s="660">
        <f>X$6*'(建設)投入係数表'!X112</f>
        <v>17.405130861750528</v>
      </c>
      <c r="Y112" s="660">
        <f>Y$6*'(建設)投入係数表'!Y112</f>
        <v>9.6110164884942932</v>
      </c>
      <c r="Z112" s="660">
        <f>Z$6*'(建設)投入係数表'!Z112</f>
        <v>3.1928309268986279</v>
      </c>
      <c r="AA112" s="660">
        <f>AA$6*'(建設)投入係数表'!AA112</f>
        <v>0.52919446751238508</v>
      </c>
      <c r="AB112" s="660">
        <f>AB$6*'(建設)投入係数表'!AB112</f>
        <v>0</v>
      </c>
      <c r="AC112" s="660">
        <f>AC$6*'(建設)投入係数表'!AC112</f>
        <v>0</v>
      </c>
      <c r="AD112" s="660">
        <f>AD$6*'(建設)投入係数表'!AD112</f>
        <v>0</v>
      </c>
      <c r="AE112" s="660">
        <f>AE$6*'(建設)投入係数表'!AE112</f>
        <v>0</v>
      </c>
      <c r="AF112" s="660">
        <f>AF$6*'(建設)投入係数表'!AF112</f>
        <v>0</v>
      </c>
      <c r="AG112" s="660">
        <f>AG$6*'(建設)投入係数表'!AG112</f>
        <v>66.371631652885881</v>
      </c>
      <c r="AH112" s="660">
        <f>AH$6*'(建設)投入係数表'!AH112</f>
        <v>20.866116918215365</v>
      </c>
      <c r="AI112" s="660">
        <f>AI$6*'(建設)投入係数表'!AI112</f>
        <v>0</v>
      </c>
      <c r="AJ112" s="660">
        <f>AJ$6*'(建設)投入係数表'!AJ112</f>
        <v>0</v>
      </c>
      <c r="AK112" s="660">
        <f>AK$6*'(建設)投入係数表'!AK112</f>
        <v>0</v>
      </c>
      <c r="AL112" s="660">
        <f>AL$6*'(建設)投入係数表'!AL112</f>
        <v>0</v>
      </c>
      <c r="AM112" s="660">
        <f>AM$6*'(建設)投入係数表'!AM112</f>
        <v>0</v>
      </c>
      <c r="AN112" s="660">
        <f>AN$6*'(建設)投入係数表'!AN112</f>
        <v>0</v>
      </c>
      <c r="AO112" s="660">
        <f>AO$6*'(建設)投入係数表'!AO112</f>
        <v>0</v>
      </c>
      <c r="AP112" s="660">
        <f>AP$6*'(建設)投入係数表'!AP112</f>
        <v>0</v>
      </c>
      <c r="AQ112" s="660">
        <f>AQ$6*'(建設)投入係数表'!AQ112</f>
        <v>0</v>
      </c>
      <c r="AR112" s="660">
        <f>AR$6*'(建設)投入係数表'!AR112</f>
        <v>0</v>
      </c>
      <c r="AS112" s="660">
        <f>AS$6*'(建設)投入係数表'!AS112</f>
        <v>0</v>
      </c>
      <c r="AT112" s="660">
        <f>AT$6*'(建設)投入係数表'!AT112</f>
        <v>0</v>
      </c>
      <c r="AU112" s="660">
        <f>AU$6*'(建設)投入係数表'!AU112</f>
        <v>0</v>
      </c>
      <c r="AV112" s="660">
        <f>AV$6*'(建設)投入係数表'!AV112</f>
        <v>0</v>
      </c>
      <c r="AW112" s="660">
        <f>AW$6*'(建設)投入係数表'!AW112</f>
        <v>0</v>
      </c>
      <c r="AX112" s="660">
        <f>AX$6*'(建設)投入係数表'!AX112</f>
        <v>0</v>
      </c>
      <c r="AY112" s="660">
        <f>AY$6*'(建設)投入係数表'!AY112</f>
        <v>0</v>
      </c>
      <c r="AZ112" s="660">
        <f>AZ$6*'(建設)投入係数表'!AZ112</f>
        <v>0</v>
      </c>
      <c r="BA112" s="660">
        <f>BA$6*'(建設)投入係数表'!BA112</f>
        <v>0</v>
      </c>
      <c r="BB112" s="660">
        <f>BB$6*'(建設)投入係数表'!BB112</f>
        <v>0</v>
      </c>
      <c r="BC112" s="660">
        <f>BC$6*'(建設)投入係数表'!BC112</f>
        <v>18.088032946674883</v>
      </c>
      <c r="BD112" s="660">
        <f>BD$6*'(建設)投入係数表'!BD112</f>
        <v>0</v>
      </c>
      <c r="BE112" s="660">
        <f>BE$6*'(建設)投入係数表'!BE112</f>
        <v>0</v>
      </c>
      <c r="BF112" s="660">
        <f>BF$6*'(建設)投入係数表'!BF112</f>
        <v>0</v>
      </c>
      <c r="BG112" s="660">
        <f>BG$6*'(建設)投入係数表'!BG112</f>
        <v>0</v>
      </c>
      <c r="BH112" s="660">
        <f>BH$6*'(建設)投入係数表'!BH112</f>
        <v>0</v>
      </c>
      <c r="BI112" s="660">
        <f>BI$6*'(建設)投入係数表'!BI112</f>
        <v>0</v>
      </c>
      <c r="BJ112" s="660">
        <f>BJ$6*'(建設)投入係数表'!BJ112</f>
        <v>0</v>
      </c>
      <c r="BK112" s="660">
        <f>BK$6*'(建設)投入係数表'!BK112</f>
        <v>12.667747250539175</v>
      </c>
      <c r="BL112" s="660">
        <f>BL$6*'(建設)投入係数表'!BL112</f>
        <v>0</v>
      </c>
      <c r="BM112" s="660">
        <f>BM$6*'(建設)投入係数表'!BM112</f>
        <v>0.47259816255731113</v>
      </c>
      <c r="BN112" s="660">
        <f>BN$6*'(建設)投入係数表'!BN112</f>
        <v>0</v>
      </c>
      <c r="BO112" s="660">
        <f>BO$6*'(建設)投入係数表'!BO112</f>
        <v>0</v>
      </c>
      <c r="BP112" s="660">
        <f>BP$6*'(建設)投入係数表'!BP112</f>
        <v>46.243533269852385</v>
      </c>
      <c r="BQ112" s="660">
        <f>BQ$6*'(建設)投入係数表'!BQ112</f>
        <v>0</v>
      </c>
      <c r="BR112" s="660">
        <f>BR$6*'(建設)投入係数表'!BR112</f>
        <v>3.0233040644714122</v>
      </c>
      <c r="BS112" s="660">
        <f>BS$6*'(建設)投入係数表'!BS112</f>
        <v>1.1467726193312378</v>
      </c>
      <c r="BT112" s="660">
        <f>BT$6*'(建設)投入係数表'!BT112</f>
        <v>11.919603726507995</v>
      </c>
      <c r="BU112" s="660">
        <f>BU$6*'(建設)投入係数表'!BU112</f>
        <v>2.2668213687492962</v>
      </c>
      <c r="BV112" s="661">
        <f>BV$6*'(建設)投入係数表'!BV112</f>
        <v>32.687688169972311</v>
      </c>
      <c r="BW112" s="662">
        <f t="shared" si="2"/>
        <v>94.922708106784569</v>
      </c>
      <c r="BX112" s="663">
        <f t="shared" si="3"/>
        <v>3.7969083242713825E-4</v>
      </c>
    </row>
    <row r="113" spans="1:76" ht="16" customHeight="1" x14ac:dyDescent="0.3">
      <c r="A113" s="504">
        <v>107</v>
      </c>
      <c r="B113" s="657">
        <v>681</v>
      </c>
      <c r="C113" s="658" t="s">
        <v>249</v>
      </c>
      <c r="D113" s="659">
        <f>D$6*'(建設)投入係数表'!D113</f>
        <v>196.33871478542997</v>
      </c>
      <c r="E113" s="660">
        <f>E$6*'(建設)投入係数表'!E113</f>
        <v>56.618769352756878</v>
      </c>
      <c r="F113" s="660">
        <f>F$6*'(建設)投入係数表'!F113</f>
        <v>0</v>
      </c>
      <c r="G113" s="660">
        <f>G$6*'(建設)投入係数表'!G113</f>
        <v>0</v>
      </c>
      <c r="H113" s="660">
        <f>H$6*'(建設)投入係数表'!H113</f>
        <v>0</v>
      </c>
      <c r="I113" s="660">
        <f>I$6*'(建設)投入係数表'!I113</f>
        <v>0</v>
      </c>
      <c r="J113" s="660">
        <f>J$6*'(建設)投入係数表'!J113</f>
        <v>0</v>
      </c>
      <c r="K113" s="660">
        <f>K$6*'(建設)投入係数表'!K113</f>
        <v>0</v>
      </c>
      <c r="L113" s="660">
        <f>L$6*'(建設)投入係数表'!L113</f>
        <v>0</v>
      </c>
      <c r="M113" s="660">
        <f>M$6*'(建設)投入係数表'!M113</f>
        <v>0</v>
      </c>
      <c r="N113" s="660">
        <f>N$6*'(建設)投入係数表'!N113</f>
        <v>0</v>
      </c>
      <c r="O113" s="660">
        <f>O$6*'(建設)投入係数表'!O113</f>
        <v>0</v>
      </c>
      <c r="P113" s="660">
        <f>P$6*'(建設)投入係数表'!P113</f>
        <v>0</v>
      </c>
      <c r="Q113" s="660">
        <f>Q$6*'(建設)投入係数表'!Q113</f>
        <v>0</v>
      </c>
      <c r="R113" s="660">
        <f>R$6*'(建設)投入係数表'!R113</f>
        <v>0</v>
      </c>
      <c r="S113" s="660">
        <f>S$6*'(建設)投入係数表'!S113</f>
        <v>36.764211866815927</v>
      </c>
      <c r="T113" s="660">
        <f>T$6*'(建設)投入係数表'!T113</f>
        <v>0</v>
      </c>
      <c r="U113" s="660">
        <f>U$6*'(建設)投入係数表'!U113</f>
        <v>0</v>
      </c>
      <c r="V113" s="660">
        <f>V$6*'(建設)投入係数表'!V113</f>
        <v>0</v>
      </c>
      <c r="W113" s="660">
        <f>W$6*'(建設)投入係数表'!W113</f>
        <v>25.773410458606598</v>
      </c>
      <c r="X113" s="660">
        <f>X$6*'(建設)投入係数表'!X113</f>
        <v>15.786048921122575</v>
      </c>
      <c r="Y113" s="660">
        <f>Y$6*'(建設)投入係数表'!Y113</f>
        <v>8.5698230355740765</v>
      </c>
      <c r="Z113" s="660">
        <f>Z$6*'(建設)投入係数表'!Z113</f>
        <v>2.8551276557843499</v>
      </c>
      <c r="AA113" s="660">
        <f>AA$6*'(建設)投入係数表'!AA113</f>
        <v>0.47627502076114658</v>
      </c>
      <c r="AB113" s="660">
        <f>AB$6*'(建設)投入係数表'!AB113</f>
        <v>0</v>
      </c>
      <c r="AC113" s="660">
        <f>AC$6*'(建設)投入係数表'!AC113</f>
        <v>0</v>
      </c>
      <c r="AD113" s="660">
        <f>AD$6*'(建設)投入係数表'!AD113</f>
        <v>0</v>
      </c>
      <c r="AE113" s="660">
        <f>AE$6*'(建設)投入係数表'!AE113</f>
        <v>0</v>
      </c>
      <c r="AF113" s="660">
        <f>AF$6*'(建設)投入係数表'!AF113</f>
        <v>0</v>
      </c>
      <c r="AG113" s="660">
        <f>AG$6*'(建設)投入係数表'!AG113</f>
        <v>214.65439141115297</v>
      </c>
      <c r="AH113" s="660">
        <f>AH$6*'(建設)投入係数表'!AH113</f>
        <v>103.50885284183627</v>
      </c>
      <c r="AI113" s="660">
        <f>AI$6*'(建設)投入係数表'!AI113</f>
        <v>0</v>
      </c>
      <c r="AJ113" s="660">
        <f>AJ$6*'(建設)投入係数表'!AJ113</f>
        <v>0</v>
      </c>
      <c r="AK113" s="660">
        <f>AK$6*'(建設)投入係数表'!AK113</f>
        <v>0</v>
      </c>
      <c r="AL113" s="660">
        <f>AL$6*'(建設)投入係数表'!AL113</f>
        <v>0</v>
      </c>
      <c r="AM113" s="660">
        <f>AM$6*'(建設)投入係数表'!AM113</f>
        <v>0</v>
      </c>
      <c r="AN113" s="660">
        <f>AN$6*'(建設)投入係数表'!AN113</f>
        <v>0</v>
      </c>
      <c r="AO113" s="660">
        <f>AO$6*'(建設)投入係数表'!AO113</f>
        <v>0</v>
      </c>
      <c r="AP113" s="660">
        <f>AP$6*'(建設)投入係数表'!AP113</f>
        <v>0</v>
      </c>
      <c r="AQ113" s="660">
        <f>AQ$6*'(建設)投入係数表'!AQ113</f>
        <v>0</v>
      </c>
      <c r="AR113" s="660">
        <f>AR$6*'(建設)投入係数表'!AR113</f>
        <v>0</v>
      </c>
      <c r="AS113" s="660">
        <f>AS$6*'(建設)投入係数表'!AS113</f>
        <v>0</v>
      </c>
      <c r="AT113" s="660">
        <f>AT$6*'(建設)投入係数表'!AT113</f>
        <v>0</v>
      </c>
      <c r="AU113" s="660">
        <f>AU$6*'(建設)投入係数表'!AU113</f>
        <v>0</v>
      </c>
      <c r="AV113" s="660">
        <f>AV$6*'(建設)投入係数表'!AV113</f>
        <v>0</v>
      </c>
      <c r="AW113" s="660">
        <f>AW$6*'(建設)投入係数表'!AW113</f>
        <v>0</v>
      </c>
      <c r="AX113" s="660">
        <f>AX$6*'(建設)投入係数表'!AX113</f>
        <v>0</v>
      </c>
      <c r="AY113" s="660">
        <f>AY$6*'(建設)投入係数表'!AY113</f>
        <v>0</v>
      </c>
      <c r="AZ113" s="660">
        <f>AZ$6*'(建設)投入係数表'!AZ113</f>
        <v>0</v>
      </c>
      <c r="BA113" s="660">
        <f>BA$6*'(建設)投入係数表'!BA113</f>
        <v>0</v>
      </c>
      <c r="BB113" s="660">
        <f>BB$6*'(建設)投入係数表'!BB113</f>
        <v>0</v>
      </c>
      <c r="BC113" s="660">
        <f>BC$6*'(建設)投入係数表'!BC113</f>
        <v>97.817026388265575</v>
      </c>
      <c r="BD113" s="660">
        <f>BD$6*'(建設)投入係数表'!BD113</f>
        <v>0</v>
      </c>
      <c r="BE113" s="660">
        <f>BE$6*'(建設)投入係数表'!BE113</f>
        <v>0</v>
      </c>
      <c r="BF113" s="660">
        <f>BF$6*'(建設)投入係数表'!BF113</f>
        <v>0</v>
      </c>
      <c r="BG113" s="660">
        <f>BG$6*'(建設)投入係数表'!BG113</f>
        <v>0</v>
      </c>
      <c r="BH113" s="660">
        <f>BH$6*'(建設)投入係数表'!BH113</f>
        <v>0</v>
      </c>
      <c r="BI113" s="660">
        <f>BI$6*'(建設)投入係数表'!BI113</f>
        <v>0</v>
      </c>
      <c r="BJ113" s="660">
        <f>BJ$6*'(建設)投入係数表'!BJ113</f>
        <v>0</v>
      </c>
      <c r="BK113" s="660">
        <f>BK$6*'(建設)投入係数表'!BK113</f>
        <v>83.923825534822043</v>
      </c>
      <c r="BL113" s="660">
        <f>BL$6*'(建設)投入係数表'!BL113</f>
        <v>0</v>
      </c>
      <c r="BM113" s="660">
        <f>BM$6*'(建設)投入係数表'!BM113</f>
        <v>2.6062398670439952</v>
      </c>
      <c r="BN113" s="660">
        <f>BN$6*'(建設)投入係数表'!BN113</f>
        <v>0</v>
      </c>
      <c r="BO113" s="660">
        <f>BO$6*'(建設)投入係数表'!BO113</f>
        <v>0</v>
      </c>
      <c r="BP113" s="660">
        <f>BP$6*'(建設)投入係数表'!BP113</f>
        <v>41.535580786622887</v>
      </c>
      <c r="BQ113" s="660">
        <f>BQ$6*'(建設)投入係数表'!BQ113</f>
        <v>0</v>
      </c>
      <c r="BR113" s="660">
        <f>BR$6*'(建設)投入係数表'!BR113</f>
        <v>5.1360460780291897</v>
      </c>
      <c r="BS113" s="660">
        <f>BS$6*'(建設)投入係数表'!BS113</f>
        <v>5.5353832202334745</v>
      </c>
      <c r="BT113" s="660">
        <f>BT$6*'(建設)投入係数表'!BT113</f>
        <v>2.158907817811397</v>
      </c>
      <c r="BU113" s="660">
        <f>BU$6*'(建設)投入係数表'!BU113</f>
        <v>0.64118661573194391</v>
      </c>
      <c r="BV113" s="661">
        <f>BV$6*'(建設)投入係数表'!BV113</f>
        <v>10.413596418239306</v>
      </c>
      <c r="BW113" s="662">
        <f t="shared" si="2"/>
        <v>138.10246018515349</v>
      </c>
      <c r="BX113" s="663">
        <f t="shared" si="3"/>
        <v>5.5240984074061397E-4</v>
      </c>
    </row>
    <row r="114" spans="1:76" ht="16" customHeight="1" thickBot="1" x14ac:dyDescent="0.35">
      <c r="A114" s="504">
        <v>108</v>
      </c>
      <c r="B114" s="664">
        <v>691</v>
      </c>
      <c r="C114" s="665" t="s">
        <v>250</v>
      </c>
      <c r="D114" s="666">
        <f>D$6*'(建設)投入係数表'!D114</f>
        <v>3616.9442214311835</v>
      </c>
      <c r="E114" s="667">
        <f>E$6*'(建設)投入係数表'!E114</f>
        <v>1428.0515380264253</v>
      </c>
      <c r="F114" s="667">
        <f>F$6*'(建設)投入係数表'!F114</f>
        <v>0</v>
      </c>
      <c r="G114" s="667">
        <f>G$6*'(建設)投入係数表'!G114</f>
        <v>0</v>
      </c>
      <c r="H114" s="667">
        <f>H$6*'(建設)投入係数表'!H114</f>
        <v>0</v>
      </c>
      <c r="I114" s="667">
        <f>I$6*'(建設)投入係数表'!I114</f>
        <v>0</v>
      </c>
      <c r="J114" s="667">
        <f>J$6*'(建設)投入係数表'!J114</f>
        <v>0</v>
      </c>
      <c r="K114" s="667">
        <f>K$6*'(建設)投入係数表'!K114</f>
        <v>0</v>
      </c>
      <c r="L114" s="667">
        <f>L$6*'(建設)投入係数表'!L114</f>
        <v>0</v>
      </c>
      <c r="M114" s="667">
        <f>M$6*'(建設)投入係数表'!M114</f>
        <v>0</v>
      </c>
      <c r="N114" s="667">
        <f>N$6*'(建設)投入係数表'!N114</f>
        <v>0</v>
      </c>
      <c r="O114" s="667">
        <f>O$6*'(建設)投入係数表'!O114</f>
        <v>0</v>
      </c>
      <c r="P114" s="667">
        <f>P$6*'(建設)投入係数表'!P114</f>
        <v>0</v>
      </c>
      <c r="Q114" s="667">
        <f>Q$6*'(建設)投入係数表'!Q114</f>
        <v>0</v>
      </c>
      <c r="R114" s="667">
        <f>R$6*'(建設)投入係数表'!R114</f>
        <v>0</v>
      </c>
      <c r="S114" s="667">
        <f>S$6*'(建設)投入係数表'!S114</f>
        <v>1735.221065686836</v>
      </c>
      <c r="T114" s="667">
        <f>T$6*'(建設)投入係数表'!T114</f>
        <v>0</v>
      </c>
      <c r="U114" s="667">
        <f>U$6*'(建設)投入係数表'!U114</f>
        <v>0</v>
      </c>
      <c r="V114" s="667">
        <f>V$6*'(建設)投入係数表'!V114</f>
        <v>0</v>
      </c>
      <c r="W114" s="667">
        <f>W$6*'(建設)投入係数表'!W114</f>
        <v>1782.2858431371517</v>
      </c>
      <c r="X114" s="667">
        <f>X$6*'(建設)投入係数表'!X114</f>
        <v>1088.0230641019866</v>
      </c>
      <c r="Y114" s="667">
        <f>Y$6*'(建設)投入係数表'!Y114</f>
        <v>502.97652956453464</v>
      </c>
      <c r="Z114" s="667">
        <f>Z$6*'(建設)投入係数表'!Z114</f>
        <v>229.63822435770902</v>
      </c>
      <c r="AA114" s="667">
        <f>AA$6*'(建設)投入係数表'!AA114</f>
        <v>25.473153689756881</v>
      </c>
      <c r="AB114" s="667">
        <f>AB$6*'(建設)投入係数表'!AB114</f>
        <v>0</v>
      </c>
      <c r="AC114" s="667">
        <f>AC$6*'(建設)投入係数表'!AC114</f>
        <v>0</v>
      </c>
      <c r="AD114" s="667">
        <f>AD$6*'(建設)投入係数表'!AD114</f>
        <v>0</v>
      </c>
      <c r="AE114" s="667">
        <f>AE$6*'(建設)投入係数表'!AE114</f>
        <v>0</v>
      </c>
      <c r="AF114" s="667">
        <f>AF$6*'(建設)投入係数表'!AF114</f>
        <v>0</v>
      </c>
      <c r="AG114" s="667">
        <f>AG$6*'(建設)投入係数表'!AG114</f>
        <v>1971.0670355613956</v>
      </c>
      <c r="AH114" s="667">
        <f>AH$6*'(建設)投入係数表'!AH114</f>
        <v>582.27765013372925</v>
      </c>
      <c r="AI114" s="667">
        <f>AI$6*'(建設)投入係数表'!AI114</f>
        <v>0</v>
      </c>
      <c r="AJ114" s="667">
        <f>AJ$6*'(建設)投入係数表'!AJ114</f>
        <v>0</v>
      </c>
      <c r="AK114" s="667">
        <f>AK$6*'(建設)投入係数表'!AK114</f>
        <v>0</v>
      </c>
      <c r="AL114" s="667">
        <f>AL$6*'(建設)投入係数表'!AL114</f>
        <v>0</v>
      </c>
      <c r="AM114" s="667">
        <f>AM$6*'(建設)投入係数表'!AM114</f>
        <v>0</v>
      </c>
      <c r="AN114" s="667">
        <f>AN$6*'(建設)投入係数表'!AN114</f>
        <v>0</v>
      </c>
      <c r="AO114" s="667">
        <f>AO$6*'(建設)投入係数表'!AO114</f>
        <v>0</v>
      </c>
      <c r="AP114" s="667">
        <f>AP$6*'(建設)投入係数表'!AP114</f>
        <v>0</v>
      </c>
      <c r="AQ114" s="667">
        <f>AQ$6*'(建設)投入係数表'!AQ114</f>
        <v>0</v>
      </c>
      <c r="AR114" s="667">
        <f>AR$6*'(建設)投入係数表'!AR114</f>
        <v>0</v>
      </c>
      <c r="AS114" s="667">
        <f>AS$6*'(建設)投入係数表'!AS114</f>
        <v>0</v>
      </c>
      <c r="AT114" s="667">
        <f>AT$6*'(建設)投入係数表'!AT114</f>
        <v>0</v>
      </c>
      <c r="AU114" s="667">
        <f>AU$6*'(建設)投入係数表'!AU114</f>
        <v>0</v>
      </c>
      <c r="AV114" s="667">
        <f>AV$6*'(建設)投入係数表'!AV114</f>
        <v>0</v>
      </c>
      <c r="AW114" s="667">
        <f>AW$6*'(建設)投入係数表'!AW114</f>
        <v>0</v>
      </c>
      <c r="AX114" s="667">
        <f>AX$6*'(建設)投入係数表'!AX114</f>
        <v>0</v>
      </c>
      <c r="AY114" s="667">
        <f>AY$6*'(建設)投入係数表'!AY114</f>
        <v>0</v>
      </c>
      <c r="AZ114" s="667">
        <f>AZ$6*'(建設)投入係数表'!AZ114</f>
        <v>0</v>
      </c>
      <c r="BA114" s="667">
        <f>BA$6*'(建設)投入係数表'!BA114</f>
        <v>0</v>
      </c>
      <c r="BB114" s="667">
        <f>BB$6*'(建設)投入係数表'!BB114</f>
        <v>0</v>
      </c>
      <c r="BC114" s="667">
        <f>BC$6*'(建設)投入係数表'!BC114</f>
        <v>594.11190661366186</v>
      </c>
      <c r="BD114" s="667">
        <f>BD$6*'(建設)投入係数表'!BD114</f>
        <v>0</v>
      </c>
      <c r="BE114" s="667">
        <f>BE$6*'(建設)投入係数表'!BE114</f>
        <v>0</v>
      </c>
      <c r="BF114" s="667">
        <f>BF$6*'(建設)投入係数表'!BF114</f>
        <v>0</v>
      </c>
      <c r="BG114" s="667">
        <f>BG$6*'(建設)投入係数表'!BG114</f>
        <v>0</v>
      </c>
      <c r="BH114" s="667">
        <f>BH$6*'(建設)投入係数表'!BH114</f>
        <v>0</v>
      </c>
      <c r="BI114" s="667">
        <f>BI$6*'(建設)投入係数表'!BI114</f>
        <v>0</v>
      </c>
      <c r="BJ114" s="667">
        <f>BJ$6*'(建設)投入係数表'!BJ114</f>
        <v>0</v>
      </c>
      <c r="BK114" s="667">
        <f>BK$6*'(建設)投入係数表'!BK114</f>
        <v>2056.2920724437718</v>
      </c>
      <c r="BL114" s="667">
        <f>BL$6*'(建設)投入係数表'!BL114</f>
        <v>0</v>
      </c>
      <c r="BM114" s="667">
        <f>BM$6*'(建設)投入係数表'!BM114</f>
        <v>7.6866701145350902</v>
      </c>
      <c r="BN114" s="667">
        <f>BN$6*'(建設)投入係数表'!BN114</f>
        <v>0</v>
      </c>
      <c r="BO114" s="667">
        <f>BO$6*'(建設)投入係数表'!BO114</f>
        <v>0</v>
      </c>
      <c r="BP114" s="667">
        <f>BP$6*'(建設)投入係数表'!BP114</f>
        <v>1485.4360076817641</v>
      </c>
      <c r="BQ114" s="667">
        <f>BQ$6*'(建設)投入係数表'!BQ114</f>
        <v>0</v>
      </c>
      <c r="BR114" s="667">
        <f>BR$6*'(建設)投入係数表'!BR114</f>
        <v>214.46414422695238</v>
      </c>
      <c r="BS114" s="667">
        <f>BS$6*'(建設)投入係数表'!BS114</f>
        <v>159.24702084982439</v>
      </c>
      <c r="BT114" s="667">
        <f>BT$6*'(建設)投入係数表'!BT114</f>
        <v>115.03025739127487</v>
      </c>
      <c r="BU114" s="667">
        <f>BU$6*'(建設)投入係数表'!BU114</f>
        <v>77.564150606118787</v>
      </c>
      <c r="BV114" s="668">
        <f>BV$6*'(建設)投入係数表'!BV114</f>
        <v>983.11686577045145</v>
      </c>
      <c r="BW114" s="669">
        <f t="shared" si="2"/>
        <v>5459.5121531169152</v>
      </c>
      <c r="BX114" s="670">
        <f t="shared" si="3"/>
        <v>2.1838048612467662E-2</v>
      </c>
    </row>
    <row r="115" spans="1:76" ht="21.5" customHeight="1" thickBot="1" x14ac:dyDescent="0.35">
      <c r="A115" s="504">
        <v>109</v>
      </c>
      <c r="B115" s="541">
        <v>700</v>
      </c>
      <c r="C115" s="550" t="s">
        <v>23</v>
      </c>
      <c r="D115" s="542">
        <f>D$6*'(建設)投入係数表'!D115</f>
        <v>128076.52509451348</v>
      </c>
      <c r="E115" s="543">
        <f>E$6*'(建設)投入係数表'!E115</f>
        <v>51883.516898662594</v>
      </c>
      <c r="F115" s="543">
        <f>F$6*'(建設)投入係数表'!F115</f>
        <v>0</v>
      </c>
      <c r="G115" s="543">
        <f>G$6*'(建設)投入係数表'!G115</f>
        <v>0</v>
      </c>
      <c r="H115" s="543">
        <f>H$6*'(建設)投入係数表'!H115</f>
        <v>0</v>
      </c>
      <c r="I115" s="543">
        <f>I$6*'(建設)投入係数表'!I115</f>
        <v>0</v>
      </c>
      <c r="J115" s="543">
        <f>J$6*'(建設)投入係数表'!J115</f>
        <v>0</v>
      </c>
      <c r="K115" s="543">
        <f>K$6*'(建設)投入係数表'!K115</f>
        <v>0</v>
      </c>
      <c r="L115" s="543">
        <f>L$6*'(建設)投入係数表'!L115</f>
        <v>0</v>
      </c>
      <c r="M115" s="543">
        <f>M$6*'(建設)投入係数表'!M115</f>
        <v>0</v>
      </c>
      <c r="N115" s="543">
        <f>N$6*'(建設)投入係数表'!N115</f>
        <v>0</v>
      </c>
      <c r="O115" s="543">
        <f>O$6*'(建設)投入係数表'!O115</f>
        <v>0</v>
      </c>
      <c r="P115" s="543">
        <f>P$6*'(建設)投入係数表'!P115</f>
        <v>0</v>
      </c>
      <c r="Q115" s="543">
        <f>Q$6*'(建設)投入係数表'!Q115</f>
        <v>0</v>
      </c>
      <c r="R115" s="543">
        <f>R$6*'(建設)投入係数表'!R115</f>
        <v>0</v>
      </c>
      <c r="S115" s="543">
        <f>S$6*'(建設)投入係数表'!S115</f>
        <v>51053.83541270921</v>
      </c>
      <c r="T115" s="543">
        <f>T$6*'(建設)投入係数表'!T115</f>
        <v>0</v>
      </c>
      <c r="U115" s="543">
        <f>U$6*'(建設)投入係数表'!U115</f>
        <v>0</v>
      </c>
      <c r="V115" s="543">
        <f>V$6*'(建設)投入係数表'!V115</f>
        <v>0</v>
      </c>
      <c r="W115" s="543">
        <f>W$6*'(建設)投入係数表'!W115</f>
        <v>50993.552171931893</v>
      </c>
      <c r="X115" s="543">
        <f>X$6*'(建設)投入係数表'!X115</f>
        <v>28369.553763683049</v>
      </c>
      <c r="Y115" s="543">
        <f>Y$6*'(建設)投入係数表'!Y115</f>
        <v>16222.995373558013</v>
      </c>
      <c r="Z115" s="543">
        <f>Z$6*'(建設)投入係数表'!Z115</f>
        <v>4714.1381128223893</v>
      </c>
      <c r="AA115" s="543">
        <f>AA$6*'(建設)投入係数表'!AA115</f>
        <v>925.48552446951692</v>
      </c>
      <c r="AB115" s="543">
        <f>AB$6*'(建設)投入係数表'!AB115</f>
        <v>0</v>
      </c>
      <c r="AC115" s="543">
        <f>AC$6*'(建設)投入係数表'!AC115</f>
        <v>0</v>
      </c>
      <c r="AD115" s="543">
        <f>AD$6*'(建設)投入係数表'!AD115</f>
        <v>0</v>
      </c>
      <c r="AE115" s="543">
        <f>AE$6*'(建設)投入係数表'!AE115</f>
        <v>0</v>
      </c>
      <c r="AF115" s="543">
        <f>AF$6*'(建設)投入係数表'!AF115</f>
        <v>0</v>
      </c>
      <c r="AG115" s="543">
        <f>AG$6*'(建設)投入係数表'!AG115</f>
        <v>74080.18807963148</v>
      </c>
      <c r="AH115" s="543">
        <f>AH$6*'(建設)投入係数表'!AH115</f>
        <v>24285.041914289941</v>
      </c>
      <c r="AI115" s="543">
        <f>AI$6*'(建設)投入係数表'!AI115</f>
        <v>0</v>
      </c>
      <c r="AJ115" s="543">
        <f>AJ$6*'(建設)投入係数表'!AJ115</f>
        <v>0</v>
      </c>
      <c r="AK115" s="543">
        <f>AK$6*'(建設)投入係数表'!AK115</f>
        <v>0</v>
      </c>
      <c r="AL115" s="543">
        <f>AL$6*'(建設)投入係数表'!AL115</f>
        <v>0</v>
      </c>
      <c r="AM115" s="543">
        <f>AM$6*'(建設)投入係数表'!AM115</f>
        <v>0</v>
      </c>
      <c r="AN115" s="543">
        <f>AN$6*'(建設)投入係数表'!AN115</f>
        <v>0</v>
      </c>
      <c r="AO115" s="543">
        <f>AO$6*'(建設)投入係数表'!AO115</f>
        <v>0</v>
      </c>
      <c r="AP115" s="543">
        <f>AP$6*'(建設)投入係数表'!AP115</f>
        <v>0</v>
      </c>
      <c r="AQ115" s="543">
        <f>AQ$6*'(建設)投入係数表'!AQ115</f>
        <v>0</v>
      </c>
      <c r="AR115" s="543">
        <f>AR$6*'(建設)投入係数表'!AR115</f>
        <v>0</v>
      </c>
      <c r="AS115" s="543">
        <f>AS$6*'(建設)投入係数表'!AS115</f>
        <v>0</v>
      </c>
      <c r="AT115" s="543">
        <f>AT$6*'(建設)投入係数表'!AT115</f>
        <v>0</v>
      </c>
      <c r="AU115" s="543">
        <f>AU$6*'(建設)投入係数表'!AU115</f>
        <v>0</v>
      </c>
      <c r="AV115" s="543">
        <f>AV$6*'(建設)投入係数表'!AV115</f>
        <v>0</v>
      </c>
      <c r="AW115" s="543">
        <f>AW$6*'(建設)投入係数表'!AW115</f>
        <v>0</v>
      </c>
      <c r="AX115" s="543">
        <f>AX$6*'(建設)投入係数表'!AX115</f>
        <v>0</v>
      </c>
      <c r="AY115" s="543">
        <f>AY$6*'(建設)投入係数表'!AY115</f>
        <v>0</v>
      </c>
      <c r="AZ115" s="543">
        <f>AZ$6*'(建設)投入係数表'!AZ115</f>
        <v>0</v>
      </c>
      <c r="BA115" s="543">
        <f>BA$6*'(建設)投入係数表'!BA115</f>
        <v>0</v>
      </c>
      <c r="BB115" s="543">
        <f>BB$6*'(建設)投入係数表'!BB115</f>
        <v>0</v>
      </c>
      <c r="BC115" s="543">
        <f>BC$6*'(建設)投入係数表'!BC115</f>
        <v>24545.070777439229</v>
      </c>
      <c r="BD115" s="543">
        <f>BD$6*'(建設)投入係数表'!BD115</f>
        <v>0</v>
      </c>
      <c r="BE115" s="543">
        <f>BE$6*'(建設)投入係数表'!BE115</f>
        <v>0</v>
      </c>
      <c r="BF115" s="543">
        <f>BF$6*'(建設)投入係数表'!BF115</f>
        <v>0</v>
      </c>
      <c r="BG115" s="543">
        <f>BG$6*'(建設)投入係数表'!BG115</f>
        <v>0</v>
      </c>
      <c r="BH115" s="543">
        <f>BH$6*'(建設)投入係数表'!BH115</f>
        <v>0</v>
      </c>
      <c r="BI115" s="543">
        <f>BI$6*'(建設)投入係数表'!BI115</f>
        <v>0</v>
      </c>
      <c r="BJ115" s="543">
        <f>BJ$6*'(建設)投入係数表'!BJ115</f>
        <v>0</v>
      </c>
      <c r="BK115" s="543">
        <f>BK$6*'(建設)投入係数表'!BK115</f>
        <v>14827.281463074842</v>
      </c>
      <c r="BL115" s="543">
        <f>BL$6*'(建設)投入係数表'!BL115</f>
        <v>0</v>
      </c>
      <c r="BM115" s="543">
        <f>BM$6*'(建設)投入係数表'!BM115</f>
        <v>612.59841824193575</v>
      </c>
      <c r="BN115" s="543">
        <f>BN$6*'(建設)投入係数表'!BN115</f>
        <v>0</v>
      </c>
      <c r="BO115" s="543">
        <f>BO$6*'(建設)投入係数表'!BO115</f>
        <v>0</v>
      </c>
      <c r="BP115" s="543">
        <f>BP$6*'(建設)投入係数表'!BP115</f>
        <v>48629.38718972975</v>
      </c>
      <c r="BQ115" s="543">
        <f>BQ$6*'(建設)投入係数表'!BQ115</f>
        <v>0</v>
      </c>
      <c r="BR115" s="543">
        <f>BR$6*'(建設)投入係数表'!BR115</f>
        <v>5822.7526976809586</v>
      </c>
      <c r="BS115" s="543">
        <f>BS$6*'(建設)投入係数表'!BS115</f>
        <v>6164.0130955034156</v>
      </c>
      <c r="BT115" s="543">
        <f>BT$6*'(建設)投入係数表'!BT115</f>
        <v>7544.0145013944739</v>
      </c>
      <c r="BU115" s="543">
        <f>BU$6*'(建設)投入係数表'!BU115</f>
        <v>1848.8259849844083</v>
      </c>
      <c r="BV115" s="561">
        <f>BV$6*'(建設)投入係数表'!BV115</f>
        <v>29228.825365911795</v>
      </c>
      <c r="BW115" s="563">
        <f t="shared" si="2"/>
        <v>116280.48430132477</v>
      </c>
      <c r="BX115" s="544">
        <f t="shared" si="3"/>
        <v>0.4651219372052991</v>
      </c>
    </row>
    <row r="116" spans="1:76" ht="16" customHeight="1" x14ac:dyDescent="0.3">
      <c r="A116" s="504">
        <v>110</v>
      </c>
      <c r="B116" s="671">
        <v>711</v>
      </c>
      <c r="C116" s="672" t="s">
        <v>8</v>
      </c>
      <c r="D116" s="673">
        <f>D$6*'(建設)投入係数表'!D116</f>
        <v>3032.4822039822229</v>
      </c>
      <c r="E116" s="674">
        <f>E$6*'(建設)投入係数表'!E116</f>
        <v>1315.4218401038827</v>
      </c>
      <c r="F116" s="674">
        <f>F$6*'(建設)投入係数表'!F116</f>
        <v>0</v>
      </c>
      <c r="G116" s="674">
        <f>G$6*'(建設)投入係数表'!G116</f>
        <v>0</v>
      </c>
      <c r="H116" s="674">
        <f>H$6*'(建設)投入係数表'!H116</f>
        <v>0</v>
      </c>
      <c r="I116" s="674">
        <f>I$6*'(建設)投入係数表'!I116</f>
        <v>0</v>
      </c>
      <c r="J116" s="674">
        <f>J$6*'(建設)投入係数表'!J116</f>
        <v>0</v>
      </c>
      <c r="K116" s="674">
        <f>K$6*'(建設)投入係数表'!K116</f>
        <v>0</v>
      </c>
      <c r="L116" s="674">
        <f>L$6*'(建設)投入係数表'!L116</f>
        <v>0</v>
      </c>
      <c r="M116" s="674">
        <f>M$6*'(建設)投入係数表'!M116</f>
        <v>0</v>
      </c>
      <c r="N116" s="674">
        <f>N$6*'(建設)投入係数表'!N116</f>
        <v>0</v>
      </c>
      <c r="O116" s="674">
        <f>O$6*'(建設)投入係数表'!O116</f>
        <v>0</v>
      </c>
      <c r="P116" s="674">
        <f>P$6*'(建設)投入係数表'!P116</f>
        <v>0</v>
      </c>
      <c r="Q116" s="674">
        <f>Q$6*'(建設)投入係数表'!Q116</f>
        <v>0</v>
      </c>
      <c r="R116" s="674">
        <f>R$6*'(建設)投入係数表'!R116</f>
        <v>0</v>
      </c>
      <c r="S116" s="674">
        <f>S$6*'(建設)投入係数表'!S116</f>
        <v>1351.4479783017489</v>
      </c>
      <c r="T116" s="674">
        <f>T$6*'(建設)投入係数表'!T116</f>
        <v>0</v>
      </c>
      <c r="U116" s="674">
        <f>U$6*'(建設)投入係数表'!U116</f>
        <v>0</v>
      </c>
      <c r="V116" s="674">
        <f>V$6*'(建設)投入係数表'!V116</f>
        <v>0</v>
      </c>
      <c r="W116" s="674">
        <f>W$6*'(建設)投入係数表'!W116</f>
        <v>1341.9574683606106</v>
      </c>
      <c r="X116" s="674">
        <f>X$6*'(建設)投入係数表'!X116</f>
        <v>674.75239875670081</v>
      </c>
      <c r="Y116" s="674">
        <f>Y$6*'(建設)投入係数表'!Y116</f>
        <v>506.50056894364923</v>
      </c>
      <c r="Z116" s="674">
        <f>Z$6*'(建設)投入係数表'!Z116</f>
        <v>144.8286528619642</v>
      </c>
      <c r="AA116" s="674">
        <f>AA$6*'(建設)投入係数表'!AA116</f>
        <v>25.968328512929183</v>
      </c>
      <c r="AB116" s="674">
        <f>AB$6*'(建設)投入係数表'!AB116</f>
        <v>0</v>
      </c>
      <c r="AC116" s="674">
        <f>AC$6*'(建設)投入係数表'!AC116</f>
        <v>0</v>
      </c>
      <c r="AD116" s="674">
        <f>AD$6*'(建設)投入係数表'!AD116</f>
        <v>0</v>
      </c>
      <c r="AE116" s="674">
        <f>AE$6*'(建設)投入係数表'!AE116</f>
        <v>0</v>
      </c>
      <c r="AF116" s="674">
        <f>AF$6*'(建設)投入係数表'!AF116</f>
        <v>0</v>
      </c>
      <c r="AG116" s="674">
        <f>AG$6*'(建設)投入係数表'!AG116</f>
        <v>1583.773937879645</v>
      </c>
      <c r="AH116" s="674">
        <f>AH$6*'(建設)投入係数表'!AH116</f>
        <v>533.84316671755528</v>
      </c>
      <c r="AI116" s="674">
        <f>AI$6*'(建設)投入係数表'!AI116</f>
        <v>0</v>
      </c>
      <c r="AJ116" s="674">
        <f>AJ$6*'(建設)投入係数表'!AJ116</f>
        <v>0</v>
      </c>
      <c r="AK116" s="674">
        <f>AK$6*'(建設)投入係数表'!AK116</f>
        <v>0</v>
      </c>
      <c r="AL116" s="674">
        <f>AL$6*'(建設)投入係数表'!AL116</f>
        <v>0</v>
      </c>
      <c r="AM116" s="674">
        <f>AM$6*'(建設)投入係数表'!AM116</f>
        <v>0</v>
      </c>
      <c r="AN116" s="674">
        <f>AN$6*'(建設)投入係数表'!AN116</f>
        <v>0</v>
      </c>
      <c r="AO116" s="674">
        <f>AO$6*'(建設)投入係数表'!AO116</f>
        <v>0</v>
      </c>
      <c r="AP116" s="674">
        <f>AP$6*'(建設)投入係数表'!AP116</f>
        <v>0</v>
      </c>
      <c r="AQ116" s="674">
        <f>AQ$6*'(建設)投入係数表'!AQ116</f>
        <v>0</v>
      </c>
      <c r="AR116" s="674">
        <f>AR$6*'(建設)投入係数表'!AR116</f>
        <v>0</v>
      </c>
      <c r="AS116" s="674">
        <f>AS$6*'(建設)投入係数表'!AS116</f>
        <v>0</v>
      </c>
      <c r="AT116" s="674">
        <f>AT$6*'(建設)投入係数表'!AT116</f>
        <v>0</v>
      </c>
      <c r="AU116" s="674">
        <f>AU$6*'(建設)投入係数表'!AU116</f>
        <v>0</v>
      </c>
      <c r="AV116" s="674">
        <f>AV$6*'(建設)投入係数表'!AV116</f>
        <v>0</v>
      </c>
      <c r="AW116" s="674">
        <f>AW$6*'(建設)投入係数表'!AW116</f>
        <v>0</v>
      </c>
      <c r="AX116" s="674">
        <f>AX$6*'(建設)投入係数表'!AX116</f>
        <v>0</v>
      </c>
      <c r="AY116" s="674">
        <f>AY$6*'(建設)投入係数表'!AY116</f>
        <v>0</v>
      </c>
      <c r="AZ116" s="674">
        <f>AZ$6*'(建設)投入係数表'!AZ116</f>
        <v>0</v>
      </c>
      <c r="BA116" s="674">
        <f>BA$6*'(建設)投入係数表'!BA116</f>
        <v>0</v>
      </c>
      <c r="BB116" s="674">
        <f>BB$6*'(建設)投入係数表'!BB116</f>
        <v>0</v>
      </c>
      <c r="BC116" s="674">
        <f>BC$6*'(建設)投入係数表'!BC116</f>
        <v>564.61241777366024</v>
      </c>
      <c r="BD116" s="674">
        <f>BD$6*'(建設)投入係数表'!BD116</f>
        <v>0</v>
      </c>
      <c r="BE116" s="674">
        <f>BE$6*'(建設)投入係数表'!BE116</f>
        <v>0</v>
      </c>
      <c r="BF116" s="674">
        <f>BF$6*'(建設)投入係数表'!BF116</f>
        <v>0</v>
      </c>
      <c r="BG116" s="674">
        <f>BG$6*'(建設)投入係数表'!BG116</f>
        <v>0</v>
      </c>
      <c r="BH116" s="674">
        <f>BH$6*'(建設)投入係数表'!BH116</f>
        <v>0</v>
      </c>
      <c r="BI116" s="674">
        <f>BI$6*'(建設)投入係数表'!BI116</f>
        <v>0</v>
      </c>
      <c r="BJ116" s="674">
        <f>BJ$6*'(建設)投入係数表'!BJ116</f>
        <v>0</v>
      </c>
      <c r="BK116" s="674">
        <f>BK$6*'(建設)投入係数表'!BK116</f>
        <v>559.2810411113046</v>
      </c>
      <c r="BL116" s="674">
        <f>BL$6*'(建設)投入係数表'!BL116</f>
        <v>0</v>
      </c>
      <c r="BM116" s="674">
        <f>BM$6*'(建設)投入係数表'!BM116</f>
        <v>21.948014666999832</v>
      </c>
      <c r="BN116" s="674">
        <f>BN$6*'(建設)投入係数表'!BN116</f>
        <v>0</v>
      </c>
      <c r="BO116" s="674">
        <f>BO$6*'(建設)投入係数表'!BO116</f>
        <v>0</v>
      </c>
      <c r="BP116" s="674">
        <f>BP$6*'(建設)投入係数表'!BP116</f>
        <v>995.73195020303933</v>
      </c>
      <c r="BQ116" s="674">
        <f>BQ$6*'(建設)投入係数表'!BQ116</f>
        <v>0</v>
      </c>
      <c r="BR116" s="674">
        <f>BR$6*'(建設)投入係数表'!BR116</f>
        <v>133.04918438055685</v>
      </c>
      <c r="BS116" s="674">
        <f>BS$6*'(建設)投入係数表'!BS116</f>
        <v>161.80520592371715</v>
      </c>
      <c r="BT116" s="674">
        <f>BT$6*'(建設)投入係数表'!BT116</f>
        <v>155.13729135878518</v>
      </c>
      <c r="BU116" s="674">
        <f>BU$6*'(建設)投入係数表'!BU116</f>
        <v>29.934995332454996</v>
      </c>
      <c r="BV116" s="675">
        <f>BV$6*'(建設)投入係数表'!BV116</f>
        <v>543.19845895923424</v>
      </c>
      <c r="BW116" s="655">
        <f t="shared" si="2"/>
        <v>2956.4041408082962</v>
      </c>
      <c r="BX116" s="656">
        <f t="shared" si="3"/>
        <v>1.1825616563233185E-2</v>
      </c>
    </row>
    <row r="117" spans="1:76" ht="16" customHeight="1" x14ac:dyDescent="0.3">
      <c r="A117" s="504">
        <v>111</v>
      </c>
      <c r="B117" s="657">
        <v>911</v>
      </c>
      <c r="C117" s="658" t="s">
        <v>9</v>
      </c>
      <c r="D117" s="659">
        <f>D$6*'(建設)投入係数表'!D117</f>
        <v>85948.224123325068</v>
      </c>
      <c r="E117" s="660">
        <f>E$6*'(建設)投入係数表'!E117</f>
        <v>32421.603527089283</v>
      </c>
      <c r="F117" s="660">
        <f>F$6*'(建設)投入係数表'!F117</f>
        <v>0</v>
      </c>
      <c r="G117" s="660">
        <f>G$6*'(建設)投入係数表'!G117</f>
        <v>0</v>
      </c>
      <c r="H117" s="660">
        <f>H$6*'(建設)投入係数表'!H117</f>
        <v>0</v>
      </c>
      <c r="I117" s="660">
        <f>I$6*'(建設)投入係数表'!I117</f>
        <v>0</v>
      </c>
      <c r="J117" s="660">
        <f>J$6*'(建設)投入係数表'!J117</f>
        <v>0</v>
      </c>
      <c r="K117" s="660">
        <f>K$6*'(建設)投入係数表'!K117</f>
        <v>0</v>
      </c>
      <c r="L117" s="660">
        <f>L$6*'(建設)投入係数表'!L117</f>
        <v>0</v>
      </c>
      <c r="M117" s="660">
        <f>M$6*'(建設)投入係数表'!M117</f>
        <v>0</v>
      </c>
      <c r="N117" s="660">
        <f>N$6*'(建設)投入係数表'!N117</f>
        <v>0</v>
      </c>
      <c r="O117" s="660">
        <f>O$6*'(建設)投入係数表'!O117</f>
        <v>0</v>
      </c>
      <c r="P117" s="660">
        <f>P$6*'(建設)投入係数表'!P117</f>
        <v>0</v>
      </c>
      <c r="Q117" s="660">
        <f>Q$6*'(建設)投入係数表'!Q117</f>
        <v>0</v>
      </c>
      <c r="R117" s="660">
        <f>R$6*'(建設)投入係数表'!R117</f>
        <v>0</v>
      </c>
      <c r="S117" s="660">
        <f>S$6*'(建設)投入係数表'!S117</f>
        <v>32669.183861925634</v>
      </c>
      <c r="T117" s="660">
        <f>T$6*'(建設)投入係数表'!T117</f>
        <v>0</v>
      </c>
      <c r="U117" s="660">
        <f>U$6*'(建設)投入係数表'!U117</f>
        <v>0</v>
      </c>
      <c r="V117" s="660">
        <f>V$6*'(建設)投入係数表'!V117</f>
        <v>0</v>
      </c>
      <c r="W117" s="660">
        <f>W$6*'(建設)投入係数表'!W117</f>
        <v>32673.325621704895</v>
      </c>
      <c r="X117" s="660">
        <f>X$6*'(建設)投入係数表'!X117</f>
        <v>17518.466597594488</v>
      </c>
      <c r="Y117" s="660">
        <f>Y$6*'(建設)投入係数表'!Y117</f>
        <v>11791.91631334179</v>
      </c>
      <c r="Z117" s="660">
        <f>Z$6*'(建設)投入係数表'!Z117</f>
        <v>3277.0878930416402</v>
      </c>
      <c r="AA117" s="660">
        <f>AA$6*'(建設)投入係数表'!AA117</f>
        <v>643.68569055868954</v>
      </c>
      <c r="AB117" s="660">
        <f>AB$6*'(建設)投入係数表'!AB117</f>
        <v>0</v>
      </c>
      <c r="AC117" s="660">
        <f>AC$6*'(建設)投入係数表'!AC117</f>
        <v>0</v>
      </c>
      <c r="AD117" s="660">
        <f>AD$6*'(建設)投入係数表'!AD117</f>
        <v>0</v>
      </c>
      <c r="AE117" s="660">
        <f>AE$6*'(建設)投入係数表'!AE117</f>
        <v>0</v>
      </c>
      <c r="AF117" s="660">
        <f>AF$6*'(建設)投入係数表'!AF117</f>
        <v>0</v>
      </c>
      <c r="AG117" s="660">
        <f>AG$6*'(建設)投入係数表'!AG117</f>
        <v>55170.694171730443</v>
      </c>
      <c r="AH117" s="660">
        <f>AH$6*'(建設)投入係数表'!AH117</f>
        <v>16098.796153652611</v>
      </c>
      <c r="AI117" s="660">
        <f>AI$6*'(建設)投入係数表'!AI117</f>
        <v>0</v>
      </c>
      <c r="AJ117" s="660">
        <f>AJ$6*'(建設)投入係数表'!AJ117</f>
        <v>0</v>
      </c>
      <c r="AK117" s="660">
        <f>AK$6*'(建設)投入係数表'!AK117</f>
        <v>0</v>
      </c>
      <c r="AL117" s="660">
        <f>AL$6*'(建設)投入係数表'!AL117</f>
        <v>0</v>
      </c>
      <c r="AM117" s="660">
        <f>AM$6*'(建設)投入係数表'!AM117</f>
        <v>0</v>
      </c>
      <c r="AN117" s="660">
        <f>AN$6*'(建設)投入係数表'!AN117</f>
        <v>0</v>
      </c>
      <c r="AO117" s="660">
        <f>AO$6*'(建設)投入係数表'!AO117</f>
        <v>0</v>
      </c>
      <c r="AP117" s="660">
        <f>AP$6*'(建設)投入係数表'!AP117</f>
        <v>0</v>
      </c>
      <c r="AQ117" s="660">
        <f>AQ$6*'(建設)投入係数表'!AQ117</f>
        <v>0</v>
      </c>
      <c r="AR117" s="660">
        <f>AR$6*'(建設)投入係数表'!AR117</f>
        <v>0</v>
      </c>
      <c r="AS117" s="660">
        <f>AS$6*'(建設)投入係数表'!AS117</f>
        <v>0</v>
      </c>
      <c r="AT117" s="660">
        <f>AT$6*'(建設)投入係数表'!AT117</f>
        <v>0</v>
      </c>
      <c r="AU117" s="660">
        <f>AU$6*'(建設)投入係数表'!AU117</f>
        <v>0</v>
      </c>
      <c r="AV117" s="660">
        <f>AV$6*'(建設)投入係数表'!AV117</f>
        <v>0</v>
      </c>
      <c r="AW117" s="660">
        <f>AW$6*'(建設)投入係数表'!AW117</f>
        <v>0</v>
      </c>
      <c r="AX117" s="660">
        <f>AX$6*'(建設)投入係数表'!AX117</f>
        <v>0</v>
      </c>
      <c r="AY117" s="660">
        <f>AY$6*'(建設)投入係数表'!AY117</f>
        <v>0</v>
      </c>
      <c r="AZ117" s="660">
        <f>AZ$6*'(建設)投入係数表'!AZ117</f>
        <v>0</v>
      </c>
      <c r="BA117" s="660">
        <f>BA$6*'(建設)投入係数表'!BA117</f>
        <v>0</v>
      </c>
      <c r="BB117" s="660">
        <f>BB$6*'(建設)投入係数表'!BB117</f>
        <v>0</v>
      </c>
      <c r="BC117" s="660">
        <f>BC$6*'(建設)投入係数表'!BC117</f>
        <v>15634.036758378903</v>
      </c>
      <c r="BD117" s="660">
        <f>BD$6*'(建設)投入係数表'!BD117</f>
        <v>0</v>
      </c>
      <c r="BE117" s="660">
        <f>BE$6*'(建設)投入係数表'!BE117</f>
        <v>0</v>
      </c>
      <c r="BF117" s="660">
        <f>BF$6*'(建設)投入係数表'!BF117</f>
        <v>0</v>
      </c>
      <c r="BG117" s="660">
        <f>BG$6*'(建設)投入係数表'!BG117</f>
        <v>0</v>
      </c>
      <c r="BH117" s="660">
        <f>BH$6*'(建設)投入係数表'!BH117</f>
        <v>0</v>
      </c>
      <c r="BI117" s="660">
        <f>BI$6*'(建設)投入係数表'!BI117</f>
        <v>0</v>
      </c>
      <c r="BJ117" s="660">
        <f>BJ$6*'(建設)投入係数表'!BJ117</f>
        <v>0</v>
      </c>
      <c r="BK117" s="660">
        <f>BK$6*'(建設)投入係数表'!BK117</f>
        <v>20258.894790424776</v>
      </c>
      <c r="BL117" s="660">
        <f>BL$6*'(建設)投入係数表'!BL117</f>
        <v>0</v>
      </c>
      <c r="BM117" s="660">
        <f>BM$6*'(建設)投入係数表'!BM117</f>
        <v>406.5873192048208</v>
      </c>
      <c r="BN117" s="660">
        <f>BN$6*'(建設)投入係数表'!BN117</f>
        <v>0</v>
      </c>
      <c r="BO117" s="660">
        <f>BO$6*'(建設)投入係数表'!BO117</f>
        <v>0</v>
      </c>
      <c r="BP117" s="660">
        <f>BP$6*'(建設)投入係数表'!BP117</f>
        <v>42175.389329115977</v>
      </c>
      <c r="BQ117" s="660">
        <f>BQ$6*'(建設)投入係数表'!BQ117</f>
        <v>0</v>
      </c>
      <c r="BR117" s="660">
        <f>BR$6*'(建設)投入係数表'!BR117</f>
        <v>6060.4391498991854</v>
      </c>
      <c r="BS117" s="660">
        <f>BS$6*'(建設)投入係数表'!BS117</f>
        <v>6109.5634494047854</v>
      </c>
      <c r="BT117" s="660">
        <f>BT$6*'(建設)投入係数表'!BT117</f>
        <v>5617.6403134245274</v>
      </c>
      <c r="BU117" s="660">
        <f>BU$6*'(建設)投入係数表'!BU117</f>
        <v>1674.5721880524088</v>
      </c>
      <c r="BV117" s="661">
        <f>BV$6*'(建設)投入係数表'!BV117</f>
        <v>21832.176216841573</v>
      </c>
      <c r="BW117" s="662">
        <f t="shared" si="2"/>
        <v>95191.029921788693</v>
      </c>
      <c r="BX117" s="663">
        <f t="shared" si="3"/>
        <v>0.38076411968715479</v>
      </c>
    </row>
    <row r="118" spans="1:76" ht="16" customHeight="1" x14ac:dyDescent="0.3">
      <c r="A118" s="504">
        <v>112</v>
      </c>
      <c r="B118" s="657">
        <v>921</v>
      </c>
      <c r="C118" s="658" t="s">
        <v>10</v>
      </c>
      <c r="D118" s="659">
        <f>D$6*'(建設)投入係数表'!D118</f>
        <v>9524.531689455549</v>
      </c>
      <c r="E118" s="660">
        <f>E$6*'(建設)投入係数表'!E118</f>
        <v>4600.5965256940672</v>
      </c>
      <c r="F118" s="660">
        <f>F$6*'(建設)投入係数表'!F118</f>
        <v>0</v>
      </c>
      <c r="G118" s="660">
        <f>G$6*'(建設)投入係数表'!G118</f>
        <v>0</v>
      </c>
      <c r="H118" s="660">
        <f>H$6*'(建設)投入係数表'!H118</f>
        <v>0</v>
      </c>
      <c r="I118" s="660">
        <f>I$6*'(建設)投入係数表'!I118</f>
        <v>0</v>
      </c>
      <c r="J118" s="660">
        <f>J$6*'(建設)投入係数表'!J118</f>
        <v>0</v>
      </c>
      <c r="K118" s="660">
        <f>K$6*'(建設)投入係数表'!K118</f>
        <v>0</v>
      </c>
      <c r="L118" s="660">
        <f>L$6*'(建設)投入係数表'!L118</f>
        <v>0</v>
      </c>
      <c r="M118" s="660">
        <f>M$6*'(建設)投入係数表'!M118</f>
        <v>0</v>
      </c>
      <c r="N118" s="660">
        <f>N$6*'(建設)投入係数表'!N118</f>
        <v>0</v>
      </c>
      <c r="O118" s="660">
        <f>O$6*'(建設)投入係数表'!O118</f>
        <v>0</v>
      </c>
      <c r="P118" s="660">
        <f>P$6*'(建設)投入係数表'!P118</f>
        <v>0</v>
      </c>
      <c r="Q118" s="660">
        <f>Q$6*'(建設)投入係数表'!Q118</f>
        <v>0</v>
      </c>
      <c r="R118" s="660">
        <f>R$6*'(建設)投入係数表'!R118</f>
        <v>0</v>
      </c>
      <c r="S118" s="660">
        <f>S$6*'(建設)投入係数表'!S118</f>
        <v>4687.9539892983967</v>
      </c>
      <c r="T118" s="660">
        <f>T$6*'(建設)投入係数表'!T118</f>
        <v>0</v>
      </c>
      <c r="U118" s="660">
        <f>U$6*'(建設)投入係数表'!U118</f>
        <v>0</v>
      </c>
      <c r="V118" s="660">
        <f>V$6*'(建設)投入係数表'!V118</f>
        <v>0</v>
      </c>
      <c r="W118" s="660">
        <f>W$6*'(建設)投入係数表'!W118</f>
        <v>4692.4519088164498</v>
      </c>
      <c r="X118" s="660">
        <f>X$6*'(建設)投入係数表'!X118</f>
        <v>2321.7635028604891</v>
      </c>
      <c r="Y118" s="660">
        <f>Y$6*'(建設)投入係数表'!Y118</f>
        <v>1815.7612900887841</v>
      </c>
      <c r="Z118" s="660">
        <f>Z$6*'(建設)投入係数表'!Z118</f>
        <v>490.98985590278613</v>
      </c>
      <c r="AA118" s="660">
        <f>AA$6*'(建設)投入係数表'!AA118</f>
        <v>90.307035880988522</v>
      </c>
      <c r="AB118" s="660">
        <f>AB$6*'(建設)投入係数表'!AB118</f>
        <v>0</v>
      </c>
      <c r="AC118" s="660">
        <f>AC$6*'(建設)投入係数表'!AC118</f>
        <v>0</v>
      </c>
      <c r="AD118" s="660">
        <f>AD$6*'(建設)投入係数表'!AD118</f>
        <v>0</v>
      </c>
      <c r="AE118" s="660">
        <f>AE$6*'(建設)投入係数表'!AE118</f>
        <v>0</v>
      </c>
      <c r="AF118" s="660">
        <f>AF$6*'(建設)投入係数表'!AF118</f>
        <v>0</v>
      </c>
      <c r="AG118" s="660">
        <f>AG$6*'(建設)投入係数表'!AG118</f>
        <v>3323.1105809627024</v>
      </c>
      <c r="AH118" s="660">
        <f>AH$6*'(建設)投入係数表'!AH118</f>
        <v>1055.8372550866866</v>
      </c>
      <c r="AI118" s="660">
        <f>AI$6*'(建設)投入係数表'!AI118</f>
        <v>0</v>
      </c>
      <c r="AJ118" s="660">
        <f>AJ$6*'(建設)投入係数表'!AJ118</f>
        <v>0</v>
      </c>
      <c r="AK118" s="660">
        <f>AK$6*'(建設)投入係数表'!AK118</f>
        <v>0</v>
      </c>
      <c r="AL118" s="660">
        <f>AL$6*'(建設)投入係数表'!AL118</f>
        <v>0</v>
      </c>
      <c r="AM118" s="660">
        <f>AM$6*'(建設)投入係数表'!AM118</f>
        <v>0</v>
      </c>
      <c r="AN118" s="660">
        <f>AN$6*'(建設)投入係数表'!AN118</f>
        <v>0</v>
      </c>
      <c r="AO118" s="660">
        <f>AO$6*'(建設)投入係数表'!AO118</f>
        <v>0</v>
      </c>
      <c r="AP118" s="660">
        <f>AP$6*'(建設)投入係数表'!AP118</f>
        <v>0</v>
      </c>
      <c r="AQ118" s="660">
        <f>AQ$6*'(建設)投入係数表'!AQ118</f>
        <v>0</v>
      </c>
      <c r="AR118" s="660">
        <f>AR$6*'(建設)投入係数表'!AR118</f>
        <v>0</v>
      </c>
      <c r="AS118" s="660">
        <f>AS$6*'(建設)投入係数表'!AS118</f>
        <v>0</v>
      </c>
      <c r="AT118" s="660">
        <f>AT$6*'(建設)投入係数表'!AT118</f>
        <v>0</v>
      </c>
      <c r="AU118" s="660">
        <f>AU$6*'(建設)投入係数表'!AU118</f>
        <v>0</v>
      </c>
      <c r="AV118" s="660">
        <f>AV$6*'(建設)投入係数表'!AV118</f>
        <v>0</v>
      </c>
      <c r="AW118" s="660">
        <f>AW$6*'(建設)投入係数表'!AW118</f>
        <v>0</v>
      </c>
      <c r="AX118" s="660">
        <f>AX$6*'(建設)投入係数表'!AX118</f>
        <v>0</v>
      </c>
      <c r="AY118" s="660">
        <f>AY$6*'(建設)投入係数表'!AY118</f>
        <v>0</v>
      </c>
      <c r="AZ118" s="660">
        <f>AZ$6*'(建設)投入係数表'!AZ118</f>
        <v>0</v>
      </c>
      <c r="BA118" s="660">
        <f>BA$6*'(建設)投入係数表'!BA118</f>
        <v>0</v>
      </c>
      <c r="BB118" s="660">
        <f>BB$6*'(建設)投入係数表'!BB118</f>
        <v>0</v>
      </c>
      <c r="BC118" s="660">
        <f>BC$6*'(建設)投入係数表'!BC118</f>
        <v>1054.9389633268145</v>
      </c>
      <c r="BD118" s="660">
        <f>BD$6*'(建設)投入係数表'!BD118</f>
        <v>0</v>
      </c>
      <c r="BE118" s="660">
        <f>BE$6*'(建設)投入係数表'!BE118</f>
        <v>0</v>
      </c>
      <c r="BF118" s="660">
        <f>BF$6*'(建設)投入係数表'!BF118</f>
        <v>0</v>
      </c>
      <c r="BG118" s="660">
        <f>BG$6*'(建設)投入係数表'!BG118</f>
        <v>0</v>
      </c>
      <c r="BH118" s="660">
        <f>BH$6*'(建設)投入係数表'!BH118</f>
        <v>0</v>
      </c>
      <c r="BI118" s="660">
        <f>BI$6*'(建設)投入係数表'!BI118</f>
        <v>0</v>
      </c>
      <c r="BJ118" s="660">
        <f>BJ$6*'(建設)投入係数表'!BJ118</f>
        <v>0</v>
      </c>
      <c r="BK118" s="660">
        <f>BK$6*'(建設)投入係数表'!BK118</f>
        <v>965.28234049108517</v>
      </c>
      <c r="BL118" s="660">
        <f>BL$6*'(建設)投入係数表'!BL118</f>
        <v>0</v>
      </c>
      <c r="BM118" s="660">
        <f>BM$6*'(建設)投入係数表'!BM118</f>
        <v>38.933748627147899</v>
      </c>
      <c r="BN118" s="660">
        <f>BN$6*'(建設)投入係数表'!BN118</f>
        <v>0</v>
      </c>
      <c r="BO118" s="660">
        <f>BO$6*'(建設)投入係数表'!BO118</f>
        <v>0</v>
      </c>
      <c r="BP118" s="660">
        <f>BP$6*'(建設)投入係数表'!BP118</f>
        <v>2282.0259677997874</v>
      </c>
      <c r="BQ118" s="660">
        <f>BQ$6*'(建設)投入係数表'!BQ118</f>
        <v>0</v>
      </c>
      <c r="BR118" s="660">
        <f>BR$6*'(建設)投入係数表'!BR118</f>
        <v>326.9572415234851</v>
      </c>
      <c r="BS118" s="660">
        <f>BS$6*'(建設)投入係数表'!BS118</f>
        <v>299.46202688267073</v>
      </c>
      <c r="BT118" s="660">
        <f>BT$6*'(建設)投入係数表'!BT118</f>
        <v>294.89869933907323</v>
      </c>
      <c r="BU118" s="660">
        <f>BU$6*'(建設)投入係数表'!BU118</f>
        <v>68.704117370550108</v>
      </c>
      <c r="BV118" s="661">
        <f>BV$6*'(建設)投入係数表'!BV118</f>
        <v>1313.3358801758322</v>
      </c>
      <c r="BW118" s="662">
        <f t="shared" si="2"/>
        <v>8026.395739142893</v>
      </c>
      <c r="BX118" s="663">
        <f t="shared" si="3"/>
        <v>3.2105582956571573E-2</v>
      </c>
    </row>
    <row r="119" spans="1:76" ht="16" customHeight="1" x14ac:dyDescent="0.3">
      <c r="A119" s="504">
        <v>113</v>
      </c>
      <c r="B119" s="657">
        <v>931</v>
      </c>
      <c r="C119" s="658" t="s">
        <v>11</v>
      </c>
      <c r="D119" s="659">
        <f>D$6*'(建設)投入係数表'!D119</f>
        <v>12392.601260028598</v>
      </c>
      <c r="E119" s="660">
        <f>E$6*'(建設)投入係数表'!E119</f>
        <v>3660.4075975663523</v>
      </c>
      <c r="F119" s="660">
        <f>F$6*'(建設)投入係数表'!F119</f>
        <v>0</v>
      </c>
      <c r="G119" s="660">
        <f>G$6*'(建設)投入係数表'!G119</f>
        <v>0</v>
      </c>
      <c r="H119" s="660">
        <f>H$6*'(建設)投入係数表'!H119</f>
        <v>0</v>
      </c>
      <c r="I119" s="660">
        <f>I$6*'(建設)投入係数表'!I119</f>
        <v>0</v>
      </c>
      <c r="J119" s="660">
        <f>J$6*'(建設)投入係数表'!J119</f>
        <v>0</v>
      </c>
      <c r="K119" s="660">
        <f>K$6*'(建設)投入係数表'!K119</f>
        <v>0</v>
      </c>
      <c r="L119" s="660">
        <f>L$6*'(建設)投入係数表'!L119</f>
        <v>0</v>
      </c>
      <c r="M119" s="660">
        <f>M$6*'(建設)投入係数表'!M119</f>
        <v>0</v>
      </c>
      <c r="N119" s="660">
        <f>N$6*'(建設)投入係数表'!N119</f>
        <v>0</v>
      </c>
      <c r="O119" s="660">
        <f>O$6*'(建設)投入係数表'!O119</f>
        <v>0</v>
      </c>
      <c r="P119" s="660">
        <f>P$6*'(建設)投入係数表'!P119</f>
        <v>0</v>
      </c>
      <c r="Q119" s="660">
        <f>Q$6*'(建設)投入係数表'!Q119</f>
        <v>0</v>
      </c>
      <c r="R119" s="660">
        <f>R$6*'(建設)投入係数表'!R119</f>
        <v>0</v>
      </c>
      <c r="S119" s="660">
        <f>S$6*'(建設)投入係数表'!S119</f>
        <v>4061.0646265370051</v>
      </c>
      <c r="T119" s="660">
        <f>T$6*'(建設)投入係数表'!T119</f>
        <v>0</v>
      </c>
      <c r="U119" s="660">
        <f>U$6*'(建設)投入係数表'!U119</f>
        <v>0</v>
      </c>
      <c r="V119" s="660">
        <f>V$6*'(建設)投入係数表'!V119</f>
        <v>0</v>
      </c>
      <c r="W119" s="660">
        <f>W$6*'(建設)投入係数表'!W119</f>
        <v>4124.1230497774795</v>
      </c>
      <c r="X119" s="660">
        <f>X$6*'(建設)投入係数表'!X119</f>
        <v>2517.6724176764719</v>
      </c>
      <c r="Y119" s="660">
        <f>Y$6*'(建設)投入係数表'!Y119</f>
        <v>1211.4686283747055</v>
      </c>
      <c r="Z119" s="660">
        <f>Z$6*'(建設)投入係数表'!Z119</f>
        <v>474.22749353656832</v>
      </c>
      <c r="AA119" s="660">
        <f>AA$6*'(建設)投入係数表'!AA119</f>
        <v>76.192663440336759</v>
      </c>
      <c r="AB119" s="660">
        <f>AB$6*'(建設)投入係数表'!AB119</f>
        <v>0</v>
      </c>
      <c r="AC119" s="660">
        <f>AC$6*'(建設)投入係数表'!AC119</f>
        <v>0</v>
      </c>
      <c r="AD119" s="660">
        <f>AD$6*'(建設)投入係数表'!AD119</f>
        <v>0</v>
      </c>
      <c r="AE119" s="660">
        <f>AE$6*'(建設)投入係数表'!AE119</f>
        <v>0</v>
      </c>
      <c r="AF119" s="660">
        <f>AF$6*'(建設)投入係数表'!AF119</f>
        <v>0</v>
      </c>
      <c r="AG119" s="660">
        <f>AG$6*'(建設)投入係数表'!AG119</f>
        <v>11491.115435636233</v>
      </c>
      <c r="AH119" s="660">
        <f>AH$6*'(建設)投入係数表'!AH119</f>
        <v>3984.5185569424757</v>
      </c>
      <c r="AI119" s="660">
        <f>AI$6*'(建設)投入係数表'!AI119</f>
        <v>0</v>
      </c>
      <c r="AJ119" s="660">
        <f>AJ$6*'(建設)投入係数表'!AJ119</f>
        <v>0</v>
      </c>
      <c r="AK119" s="660">
        <f>AK$6*'(建設)投入係数表'!AK119</f>
        <v>0</v>
      </c>
      <c r="AL119" s="660">
        <f>AL$6*'(建設)投入係数表'!AL119</f>
        <v>0</v>
      </c>
      <c r="AM119" s="660">
        <f>AM$6*'(建設)投入係数表'!AM119</f>
        <v>0</v>
      </c>
      <c r="AN119" s="660">
        <f>AN$6*'(建設)投入係数表'!AN119</f>
        <v>0</v>
      </c>
      <c r="AO119" s="660">
        <f>AO$6*'(建設)投入係数表'!AO119</f>
        <v>0</v>
      </c>
      <c r="AP119" s="660">
        <f>AP$6*'(建設)投入係数表'!AP119</f>
        <v>0</v>
      </c>
      <c r="AQ119" s="660">
        <f>AQ$6*'(建設)投入係数表'!AQ119</f>
        <v>0</v>
      </c>
      <c r="AR119" s="660">
        <f>AR$6*'(建設)投入係数表'!AR119</f>
        <v>0</v>
      </c>
      <c r="AS119" s="660">
        <f>AS$6*'(建設)投入係数表'!AS119</f>
        <v>0</v>
      </c>
      <c r="AT119" s="660">
        <f>AT$6*'(建設)投入係数表'!AT119</f>
        <v>0</v>
      </c>
      <c r="AU119" s="660">
        <f>AU$6*'(建設)投入係数表'!AU119</f>
        <v>0</v>
      </c>
      <c r="AV119" s="660">
        <f>AV$6*'(建設)投入係数表'!AV119</f>
        <v>0</v>
      </c>
      <c r="AW119" s="660">
        <f>AW$6*'(建設)投入係数表'!AW119</f>
        <v>0</v>
      </c>
      <c r="AX119" s="660">
        <f>AX$6*'(建設)投入係数表'!AX119</f>
        <v>0</v>
      </c>
      <c r="AY119" s="660">
        <f>AY$6*'(建設)投入係数表'!AY119</f>
        <v>0</v>
      </c>
      <c r="AZ119" s="660">
        <f>AZ$6*'(建設)投入係数表'!AZ119</f>
        <v>0</v>
      </c>
      <c r="BA119" s="660">
        <f>BA$6*'(建設)投入係数表'!BA119</f>
        <v>0</v>
      </c>
      <c r="BB119" s="660">
        <f>BB$6*'(建設)投入係数表'!BB119</f>
        <v>0</v>
      </c>
      <c r="BC119" s="660">
        <f>BC$6*'(建設)投入係数表'!BC119</f>
        <v>4210.5009556755012</v>
      </c>
      <c r="BD119" s="660">
        <f>BD$6*'(建設)投入係数表'!BD119</f>
        <v>0</v>
      </c>
      <c r="BE119" s="660">
        <f>BE$6*'(建設)投入係数表'!BE119</f>
        <v>0</v>
      </c>
      <c r="BF119" s="660">
        <f>BF$6*'(建設)投入係数表'!BF119</f>
        <v>0</v>
      </c>
      <c r="BG119" s="660">
        <f>BG$6*'(建設)投入係数表'!BG119</f>
        <v>0</v>
      </c>
      <c r="BH119" s="660">
        <f>BH$6*'(建設)投入係数表'!BH119</f>
        <v>0</v>
      </c>
      <c r="BI119" s="660">
        <f>BI$6*'(建設)投入係数表'!BI119</f>
        <v>0</v>
      </c>
      <c r="BJ119" s="660">
        <f>BJ$6*'(建設)投入係数表'!BJ119</f>
        <v>0</v>
      </c>
      <c r="BK119" s="660">
        <f>BK$6*'(建設)投入係数表'!BK119</f>
        <v>8386.6820672194608</v>
      </c>
      <c r="BL119" s="660">
        <f>BL$6*'(建設)投入係数表'!BL119</f>
        <v>0</v>
      </c>
      <c r="BM119" s="660">
        <f>BM$6*'(建設)投入係数表'!BM119</f>
        <v>49.254458500642116</v>
      </c>
      <c r="BN119" s="660">
        <f>BN$6*'(建設)投入係数表'!BN119</f>
        <v>0</v>
      </c>
      <c r="BO119" s="660">
        <f>BO$6*'(建設)投入係数表'!BO119</f>
        <v>0</v>
      </c>
      <c r="BP119" s="660">
        <f>BP$6*'(建設)投入係数表'!BP119</f>
        <v>6891.1114488814683</v>
      </c>
      <c r="BQ119" s="660">
        <f>BQ$6*'(建設)投入係数表'!BQ119</f>
        <v>0</v>
      </c>
      <c r="BR119" s="660">
        <f>BR$6*'(建設)投入係数表'!BR119</f>
        <v>1292.4267792458065</v>
      </c>
      <c r="BS119" s="660">
        <f>BS$6*'(建設)投入係数表'!BS119</f>
        <v>958.45932324528712</v>
      </c>
      <c r="BT119" s="660">
        <f>BT$6*'(建設)投入係数表'!BT119</f>
        <v>666.73762987535918</v>
      </c>
      <c r="BU119" s="660">
        <f>BU$6*'(建設)投入係数表'!BU119</f>
        <v>240.77528915606814</v>
      </c>
      <c r="BV119" s="661">
        <f>BV$6*'(建設)投入係数表'!BV119</f>
        <v>2594.3712704829577</v>
      </c>
      <c r="BW119" s="662">
        <f t="shared" si="2"/>
        <v>18468.268020753665</v>
      </c>
      <c r="BX119" s="663">
        <f t="shared" si="3"/>
        <v>7.3873072083014663E-2</v>
      </c>
    </row>
    <row r="120" spans="1:76" ht="16" customHeight="1" x14ac:dyDescent="0.3">
      <c r="A120" s="504">
        <v>114</v>
      </c>
      <c r="B120" s="657">
        <v>941</v>
      </c>
      <c r="C120" s="658" t="s">
        <v>575</v>
      </c>
      <c r="D120" s="659">
        <f>D$6*'(建設)投入係数表'!D120</f>
        <v>12044.867321215044</v>
      </c>
      <c r="E120" s="660">
        <f>E$6*'(建設)投入係数表'!E120</f>
        <v>4596.7799254094116</v>
      </c>
      <c r="F120" s="660">
        <f>F$6*'(建設)投入係数表'!F120</f>
        <v>0</v>
      </c>
      <c r="G120" s="660">
        <f>G$6*'(建設)投入係数表'!G120</f>
        <v>0</v>
      </c>
      <c r="H120" s="660">
        <f>H$6*'(建設)投入係数表'!H120</f>
        <v>0</v>
      </c>
      <c r="I120" s="660">
        <f>I$6*'(建設)投入係数表'!I120</f>
        <v>0</v>
      </c>
      <c r="J120" s="660">
        <f>J$6*'(建設)投入係数表'!J120</f>
        <v>0</v>
      </c>
      <c r="K120" s="660">
        <f>K$6*'(建設)投入係数表'!K120</f>
        <v>0</v>
      </c>
      <c r="L120" s="660">
        <f>L$6*'(建設)投入係数表'!L120</f>
        <v>0</v>
      </c>
      <c r="M120" s="660">
        <f>M$6*'(建設)投入係数表'!M120</f>
        <v>0</v>
      </c>
      <c r="N120" s="660">
        <f>N$6*'(建設)投入係数表'!N120</f>
        <v>0</v>
      </c>
      <c r="O120" s="660">
        <f>O$6*'(建設)投入係数表'!O120</f>
        <v>0</v>
      </c>
      <c r="P120" s="660">
        <f>P$6*'(建設)投入係数表'!P120</f>
        <v>0</v>
      </c>
      <c r="Q120" s="660">
        <f>Q$6*'(建設)投入係数表'!Q120</f>
        <v>0</v>
      </c>
      <c r="R120" s="660">
        <f>R$6*'(建設)投入係数表'!R120</f>
        <v>0</v>
      </c>
      <c r="S120" s="660">
        <f>S$6*'(建設)投入係数表'!S120</f>
        <v>4654.7955233800703</v>
      </c>
      <c r="T120" s="660">
        <f>T$6*'(建設)投入係数表'!T120</f>
        <v>0</v>
      </c>
      <c r="U120" s="660">
        <f>U$6*'(建設)投入係数表'!U120</f>
        <v>0</v>
      </c>
      <c r="V120" s="660">
        <f>V$6*'(建設)投入係数表'!V120</f>
        <v>0</v>
      </c>
      <c r="W120" s="660">
        <f>W$6*'(建設)投入係数表'!W120</f>
        <v>4652.8763059349185</v>
      </c>
      <c r="X120" s="660">
        <f>X$6*'(建設)投入係数表'!X120</f>
        <v>2511.6008603991172</v>
      </c>
      <c r="Y120" s="660">
        <f>Y$6*'(建設)投入係数表'!Y120</f>
        <v>1603.4379174971311</v>
      </c>
      <c r="Z120" s="660">
        <f>Z$6*'(建設)投入係数表'!Z120</f>
        <v>463.75869213202571</v>
      </c>
      <c r="AA120" s="660">
        <f>AA$6*'(建設)投入係数表'!AA120</f>
        <v>86.364537098021245</v>
      </c>
      <c r="AB120" s="660">
        <f>AB$6*'(建設)投入係数表'!AB120</f>
        <v>0</v>
      </c>
      <c r="AC120" s="660">
        <f>AC$6*'(建設)投入係数表'!AC120</f>
        <v>0</v>
      </c>
      <c r="AD120" s="660">
        <f>AD$6*'(建設)投入係数表'!AD120</f>
        <v>0</v>
      </c>
      <c r="AE120" s="660">
        <f>AE$6*'(建設)投入係数表'!AE120</f>
        <v>0</v>
      </c>
      <c r="AF120" s="660">
        <f>AF$6*'(建設)投入係数表'!AF120</f>
        <v>0</v>
      </c>
      <c r="AG120" s="660">
        <f>AG$6*'(建設)投入係数表'!AG120</f>
        <v>7610.6495475423199</v>
      </c>
      <c r="AH120" s="660">
        <f>AH$6*'(建設)投入係数表'!AH120</f>
        <v>2643.7384809160103</v>
      </c>
      <c r="AI120" s="660">
        <f>AI$6*'(建設)投入係数表'!AI120</f>
        <v>0</v>
      </c>
      <c r="AJ120" s="660">
        <f>AJ$6*'(建設)投入係数表'!AJ120</f>
        <v>0</v>
      </c>
      <c r="AK120" s="660">
        <f>AK$6*'(建設)投入係数表'!AK120</f>
        <v>0</v>
      </c>
      <c r="AL120" s="660">
        <f>AL$6*'(建設)投入係数表'!AL120</f>
        <v>0</v>
      </c>
      <c r="AM120" s="660">
        <f>AM$6*'(建設)投入係数表'!AM120</f>
        <v>0</v>
      </c>
      <c r="AN120" s="660">
        <f>AN$6*'(建設)投入係数表'!AN120</f>
        <v>0</v>
      </c>
      <c r="AO120" s="660">
        <f>AO$6*'(建設)投入係数表'!AO120</f>
        <v>0</v>
      </c>
      <c r="AP120" s="660">
        <f>AP$6*'(建設)投入係数表'!AP120</f>
        <v>0</v>
      </c>
      <c r="AQ120" s="660">
        <f>AQ$6*'(建設)投入係数表'!AQ120</f>
        <v>0</v>
      </c>
      <c r="AR120" s="660">
        <f>AR$6*'(建設)投入係数表'!AR120</f>
        <v>0</v>
      </c>
      <c r="AS120" s="660">
        <f>AS$6*'(建設)投入係数表'!AS120</f>
        <v>0</v>
      </c>
      <c r="AT120" s="660">
        <f>AT$6*'(建設)投入係数表'!AT120</f>
        <v>0</v>
      </c>
      <c r="AU120" s="660">
        <f>AU$6*'(建設)投入係数表'!AU120</f>
        <v>0</v>
      </c>
      <c r="AV120" s="660">
        <f>AV$6*'(建設)投入係数表'!AV120</f>
        <v>0</v>
      </c>
      <c r="AW120" s="660">
        <f>AW$6*'(建設)投入係数表'!AW120</f>
        <v>0</v>
      </c>
      <c r="AX120" s="660">
        <f>AX$6*'(建設)投入係数表'!AX120</f>
        <v>0</v>
      </c>
      <c r="AY120" s="660">
        <f>AY$6*'(建設)投入係数表'!AY120</f>
        <v>0</v>
      </c>
      <c r="AZ120" s="660">
        <f>AZ$6*'(建設)投入係数表'!AZ120</f>
        <v>0</v>
      </c>
      <c r="BA120" s="660">
        <f>BA$6*'(建設)投入係数表'!BA120</f>
        <v>0</v>
      </c>
      <c r="BB120" s="660">
        <f>BB$6*'(建設)投入係数表'!BB120</f>
        <v>0</v>
      </c>
      <c r="BC120" s="660">
        <f>BC$6*'(建設)投入係数表'!BC120</f>
        <v>2605.7192134439347</v>
      </c>
      <c r="BD120" s="660">
        <f>BD$6*'(建設)投入係数表'!BD120</f>
        <v>0</v>
      </c>
      <c r="BE120" s="660">
        <f>BE$6*'(建設)投入係数表'!BE120</f>
        <v>0</v>
      </c>
      <c r="BF120" s="660">
        <f>BF$6*'(建設)投入係数表'!BF120</f>
        <v>0</v>
      </c>
      <c r="BG120" s="660">
        <f>BG$6*'(建設)投入係数表'!BG120</f>
        <v>0</v>
      </c>
      <c r="BH120" s="660">
        <f>BH$6*'(建設)投入係数表'!BH120</f>
        <v>0</v>
      </c>
      <c r="BI120" s="660">
        <f>BI$6*'(建設)投入係数表'!BI120</f>
        <v>0</v>
      </c>
      <c r="BJ120" s="660">
        <f>BJ$6*'(建設)投入係数表'!BJ120</f>
        <v>0</v>
      </c>
      <c r="BK120" s="660">
        <f>BK$6*'(建設)投入係数表'!BK120</f>
        <v>2419.223031171719</v>
      </c>
      <c r="BL120" s="660">
        <f>BL$6*'(建設)投入係数表'!BL120</f>
        <v>0</v>
      </c>
      <c r="BM120" s="660">
        <f>BM$6*'(建設)投入係数表'!BM120</f>
        <v>70.014027788269885</v>
      </c>
      <c r="BN120" s="660">
        <f>BN$6*'(建設)投入係数表'!BN120</f>
        <v>0</v>
      </c>
      <c r="BO120" s="660">
        <f>BO$6*'(建設)投入係数表'!BO120</f>
        <v>0</v>
      </c>
      <c r="BP120" s="660">
        <f>BP$6*'(建設)投入係数表'!BP120</f>
        <v>4549.7520799262147</v>
      </c>
      <c r="BQ120" s="660">
        <f>BQ$6*'(建設)投入係数表'!BQ120</f>
        <v>0</v>
      </c>
      <c r="BR120" s="660">
        <f>BR$6*'(建設)投入係数表'!BR120</f>
        <v>737.57906678385825</v>
      </c>
      <c r="BS120" s="660">
        <f>BS$6*'(建設)投入係数表'!BS120</f>
        <v>715.54200782348744</v>
      </c>
      <c r="BT120" s="660">
        <f>BT$6*'(建設)投入係数表'!BT120</f>
        <v>567.71167034476127</v>
      </c>
      <c r="BU120" s="660">
        <f>BU$6*'(建設)投入係数表'!BU120</f>
        <v>157.32387962368333</v>
      </c>
      <c r="BV120" s="661">
        <f>BV$6*'(建設)投入係数表'!BV120</f>
        <v>2188.8319970525035</v>
      </c>
      <c r="BW120" s="662">
        <f t="shared" si="2"/>
        <v>11521.387687714578</v>
      </c>
      <c r="BX120" s="663">
        <f t="shared" si="3"/>
        <v>4.6085550750858309E-2</v>
      </c>
    </row>
    <row r="121" spans="1:76" ht="16" customHeight="1" thickBot="1" x14ac:dyDescent="0.35">
      <c r="A121" s="504">
        <v>115</v>
      </c>
      <c r="B121" s="664">
        <v>951</v>
      </c>
      <c r="C121" s="665" t="s">
        <v>24</v>
      </c>
      <c r="D121" s="666">
        <f>D$6*'(建設)投入係数表'!D121</f>
        <v>-1019.2316925199495</v>
      </c>
      <c r="E121" s="667">
        <f>E$6*'(建設)投入係数表'!E121</f>
        <v>-0.32631452559505036</v>
      </c>
      <c r="F121" s="667">
        <f>F$6*'(建設)投入係数表'!F121</f>
        <v>0</v>
      </c>
      <c r="G121" s="667">
        <f>G$6*'(建設)投入係数表'!G121</f>
        <v>0</v>
      </c>
      <c r="H121" s="667">
        <f>H$6*'(建設)投入係数表'!H121</f>
        <v>0</v>
      </c>
      <c r="I121" s="667">
        <f>I$6*'(建設)投入係数表'!I121</f>
        <v>0</v>
      </c>
      <c r="J121" s="667">
        <f>J$6*'(建設)投入係数表'!J121</f>
        <v>0</v>
      </c>
      <c r="K121" s="667">
        <f>K$6*'(建設)投入係数表'!K121</f>
        <v>0</v>
      </c>
      <c r="L121" s="667">
        <f>L$6*'(建設)投入係数表'!L121</f>
        <v>0</v>
      </c>
      <c r="M121" s="667">
        <f>M$6*'(建設)投入係数表'!M121</f>
        <v>0</v>
      </c>
      <c r="N121" s="667">
        <f>N$6*'(建設)投入係数表'!N121</f>
        <v>0</v>
      </c>
      <c r="O121" s="667">
        <f>O$6*'(建設)投入係数表'!O121</f>
        <v>0</v>
      </c>
      <c r="P121" s="667">
        <f>P$6*'(建設)投入係数表'!P121</f>
        <v>0</v>
      </c>
      <c r="Q121" s="667">
        <f>Q$6*'(建設)投入係数表'!Q121</f>
        <v>0</v>
      </c>
      <c r="R121" s="667">
        <f>R$6*'(建設)投入係数表'!R121</f>
        <v>0</v>
      </c>
      <c r="S121" s="667">
        <f>S$6*'(建設)投入係数表'!S121</f>
        <v>-0.28139215206000084</v>
      </c>
      <c r="T121" s="667">
        <f>T$6*'(建設)投入係数表'!T121</f>
        <v>0</v>
      </c>
      <c r="U121" s="667">
        <f>U$6*'(建設)投入係数表'!U121</f>
        <v>0</v>
      </c>
      <c r="V121" s="667">
        <f>V$6*'(建設)投入係数表'!V121</f>
        <v>0</v>
      </c>
      <c r="W121" s="667">
        <f>W$6*'(建設)投入係数表'!W121</f>
        <v>-0.28652652624806685</v>
      </c>
      <c r="X121" s="667">
        <f>X$6*'(建設)投入係数表'!X121</f>
        <v>-0.80954097031397809</v>
      </c>
      <c r="Y121" s="667">
        <f>Y$6*'(建設)投入係数表'!Y121</f>
        <v>-8.0091804070785769E-2</v>
      </c>
      <c r="Z121" s="667">
        <f>Z$6*'(建設)投入係数表'!Z121</f>
        <v>-3.070029737402527E-2</v>
      </c>
      <c r="AA121" s="667">
        <f>AA$6*'(建設)投入係数表'!AA121</f>
        <v>-3.7799604822313223E-3</v>
      </c>
      <c r="AB121" s="667">
        <f>AB$6*'(建設)投入係数表'!AB121</f>
        <v>0</v>
      </c>
      <c r="AC121" s="667">
        <f>AC$6*'(建設)投入係数表'!AC121</f>
        <v>0</v>
      </c>
      <c r="AD121" s="667">
        <f>AD$6*'(建設)投入係数表'!AD121</f>
        <v>0</v>
      </c>
      <c r="AE121" s="667">
        <f>AE$6*'(建設)投入係数表'!AE121</f>
        <v>0</v>
      </c>
      <c r="AF121" s="667">
        <f>AF$6*'(建設)投入係数表'!AF121</f>
        <v>0</v>
      </c>
      <c r="AG121" s="667">
        <f>AG$6*'(建設)投入係数表'!AG121</f>
        <v>-1737.5317533828327</v>
      </c>
      <c r="AH121" s="667">
        <f>AH$6*'(建設)投入係数表'!AH121</f>
        <v>-122.77552760527986</v>
      </c>
      <c r="AI121" s="667">
        <f>AI$6*'(建設)投入係数表'!AI121</f>
        <v>0</v>
      </c>
      <c r="AJ121" s="667">
        <f>AJ$6*'(建設)投入係数表'!AJ121</f>
        <v>0</v>
      </c>
      <c r="AK121" s="667">
        <f>AK$6*'(建設)投入係数表'!AK121</f>
        <v>0</v>
      </c>
      <c r="AL121" s="667">
        <f>AL$6*'(建設)投入係数表'!AL121</f>
        <v>0</v>
      </c>
      <c r="AM121" s="667">
        <f>AM$6*'(建設)投入係数表'!AM121</f>
        <v>0</v>
      </c>
      <c r="AN121" s="667">
        <f>AN$6*'(建設)投入係数表'!AN121</f>
        <v>0</v>
      </c>
      <c r="AO121" s="667">
        <f>AO$6*'(建設)投入係数表'!AO121</f>
        <v>0</v>
      </c>
      <c r="AP121" s="667">
        <f>AP$6*'(建設)投入係数表'!AP121</f>
        <v>0</v>
      </c>
      <c r="AQ121" s="667">
        <f>AQ$6*'(建設)投入係数表'!AQ121</f>
        <v>0</v>
      </c>
      <c r="AR121" s="667">
        <f>AR$6*'(建設)投入係数表'!AR121</f>
        <v>0</v>
      </c>
      <c r="AS121" s="667">
        <f>AS$6*'(建設)投入係数表'!AS121</f>
        <v>0</v>
      </c>
      <c r="AT121" s="667">
        <f>AT$6*'(建設)投入係数表'!AT121</f>
        <v>0</v>
      </c>
      <c r="AU121" s="667">
        <f>AU$6*'(建設)投入係数表'!AU121</f>
        <v>0</v>
      </c>
      <c r="AV121" s="667">
        <f>AV$6*'(建設)投入係数表'!AV121</f>
        <v>0</v>
      </c>
      <c r="AW121" s="667">
        <f>AW$6*'(建設)投入係数表'!AW121</f>
        <v>0</v>
      </c>
      <c r="AX121" s="667">
        <f>AX$6*'(建設)投入係数表'!AX121</f>
        <v>0</v>
      </c>
      <c r="AY121" s="667">
        <f>AY$6*'(建設)投入係数表'!AY121</f>
        <v>0</v>
      </c>
      <c r="AZ121" s="667">
        <f>AZ$6*'(建設)投入係数表'!AZ121</f>
        <v>0</v>
      </c>
      <c r="BA121" s="667">
        <f>BA$6*'(建設)投入係数表'!BA121</f>
        <v>0</v>
      </c>
      <c r="BB121" s="667">
        <f>BB$6*'(建設)投入係数表'!BB121</f>
        <v>0</v>
      </c>
      <c r="BC121" s="667">
        <f>BC$6*'(建設)投入係数表'!BC121</f>
        <v>-135.87908603804382</v>
      </c>
      <c r="BD121" s="667">
        <f>BD$6*'(建設)投入係数表'!BD121</f>
        <v>0</v>
      </c>
      <c r="BE121" s="667">
        <f>BE$6*'(建設)投入係数表'!BE121</f>
        <v>0</v>
      </c>
      <c r="BF121" s="667">
        <f>BF$6*'(建設)投入係数表'!BF121</f>
        <v>0</v>
      </c>
      <c r="BG121" s="667">
        <f>BG$6*'(建設)投入係数表'!BG121</f>
        <v>0</v>
      </c>
      <c r="BH121" s="667">
        <f>BH$6*'(建設)投入係数表'!BH121</f>
        <v>0</v>
      </c>
      <c r="BI121" s="667">
        <f>BI$6*'(建設)投入係数表'!BI121</f>
        <v>0</v>
      </c>
      <c r="BJ121" s="667">
        <f>BJ$6*'(建設)投入係数表'!BJ121</f>
        <v>0</v>
      </c>
      <c r="BK121" s="667">
        <f>BK$6*'(建設)投入係数表'!BK121</f>
        <v>-133.64473349318831</v>
      </c>
      <c r="BL121" s="667">
        <f>BL$6*'(建設)投入係数表'!BL121</f>
        <v>0</v>
      </c>
      <c r="BM121" s="667">
        <f>BM$6*'(建設)投入係数表'!BM121</f>
        <v>-3.3359870298163141</v>
      </c>
      <c r="BN121" s="667">
        <f>BN$6*'(建設)投入係数表'!BN121</f>
        <v>0</v>
      </c>
      <c r="BO121" s="667">
        <f>BO$6*'(建設)投入係数表'!BO121</f>
        <v>0</v>
      </c>
      <c r="BP121" s="667">
        <f>BP$6*'(建設)投入係数表'!BP121</f>
        <v>-2480.3979656562378</v>
      </c>
      <c r="BQ121" s="667">
        <f>BQ$6*'(建設)投入係数表'!BQ121</f>
        <v>0</v>
      </c>
      <c r="BR121" s="667">
        <f>BR$6*'(建設)投入係数表'!BR121</f>
        <v>-25.204119513851243</v>
      </c>
      <c r="BS121" s="667">
        <f>BS$6*'(建設)投入係数表'!BS121</f>
        <v>-60.845108783363173</v>
      </c>
      <c r="BT121" s="667">
        <f>BT$6*'(建設)投入係数表'!BT121</f>
        <v>-498.14010573697993</v>
      </c>
      <c r="BU121" s="667">
        <f>BU$6*'(建設)投入係数表'!BU121</f>
        <v>-107.13645451957389</v>
      </c>
      <c r="BV121" s="668">
        <f>BV$6*'(建設)投入係数表'!BV121</f>
        <v>-1614.7391894238938</v>
      </c>
      <c r="BW121" s="669">
        <f t="shared" si="2"/>
        <v>-2443.9698115329079</v>
      </c>
      <c r="BX121" s="670">
        <f t="shared" si="3"/>
        <v>-9.7758792461316319E-3</v>
      </c>
    </row>
    <row r="122" spans="1:76" ht="16" customHeight="1" thickBot="1" x14ac:dyDescent="0.35">
      <c r="A122" s="504">
        <v>116</v>
      </c>
      <c r="B122" s="541">
        <v>960</v>
      </c>
      <c r="C122" s="550" t="s">
        <v>12</v>
      </c>
      <c r="D122" s="542">
        <f>D$6*'(建設)投入係数表'!D122</f>
        <v>121923.47490548652</v>
      </c>
      <c r="E122" s="543">
        <f>E$6*'(建設)投入係数表'!E122</f>
        <v>46594.483101337399</v>
      </c>
      <c r="F122" s="543">
        <f>F$6*'(建設)投入係数表'!F122</f>
        <v>0</v>
      </c>
      <c r="G122" s="543">
        <f>G$6*'(建設)投入係数表'!G122</f>
        <v>0</v>
      </c>
      <c r="H122" s="543">
        <f>H$6*'(建設)投入係数表'!H122</f>
        <v>0</v>
      </c>
      <c r="I122" s="543">
        <f>I$6*'(建設)投入係数表'!I122</f>
        <v>0</v>
      </c>
      <c r="J122" s="543">
        <f>J$6*'(建設)投入係数表'!J122</f>
        <v>0</v>
      </c>
      <c r="K122" s="543">
        <f>K$6*'(建設)投入係数表'!K122</f>
        <v>0</v>
      </c>
      <c r="L122" s="543">
        <f>L$6*'(建設)投入係数表'!L122</f>
        <v>0</v>
      </c>
      <c r="M122" s="543">
        <f>M$6*'(建設)投入係数表'!M122</f>
        <v>0</v>
      </c>
      <c r="N122" s="543">
        <f>N$6*'(建設)投入係数表'!N122</f>
        <v>0</v>
      </c>
      <c r="O122" s="543">
        <f>O$6*'(建設)投入係数表'!O122</f>
        <v>0</v>
      </c>
      <c r="P122" s="543">
        <f>P$6*'(建設)投入係数表'!P122</f>
        <v>0</v>
      </c>
      <c r="Q122" s="543">
        <f>Q$6*'(建設)投入係数表'!Q122</f>
        <v>0</v>
      </c>
      <c r="R122" s="543">
        <f>R$6*'(建設)投入係数表'!R122</f>
        <v>0</v>
      </c>
      <c r="S122" s="543">
        <f>S$6*'(建設)投入係数表'!S122</f>
        <v>47424.16458729079</v>
      </c>
      <c r="T122" s="543">
        <f>T$6*'(建設)投入係数表'!T122</f>
        <v>0</v>
      </c>
      <c r="U122" s="543">
        <f>U$6*'(建設)投入係数表'!U122</f>
        <v>0</v>
      </c>
      <c r="V122" s="543">
        <f>V$6*'(建設)投入係数表'!V122</f>
        <v>0</v>
      </c>
      <c r="W122" s="543">
        <f>W$6*'(建設)投入係数表'!W122</f>
        <v>47484.447828068107</v>
      </c>
      <c r="X122" s="543">
        <f>X$6*'(建設)投入係数表'!X122</f>
        <v>25543.446236316951</v>
      </c>
      <c r="Y122" s="543">
        <f>Y$6*'(建設)投入係数表'!Y122</f>
        <v>16929.004626441991</v>
      </c>
      <c r="Z122" s="543">
        <f>Z$6*'(建設)投入係数表'!Z122</f>
        <v>4850.8618871776107</v>
      </c>
      <c r="AA122" s="543">
        <f>AA$6*'(建設)投入係数表'!AA122</f>
        <v>922.51447553048308</v>
      </c>
      <c r="AB122" s="543">
        <f>AB$6*'(建設)投入係数表'!AB122</f>
        <v>0</v>
      </c>
      <c r="AC122" s="543">
        <f>AC$6*'(建設)投入係数表'!AC122</f>
        <v>0</v>
      </c>
      <c r="AD122" s="543">
        <f>AD$6*'(建設)投入係数表'!AD122</f>
        <v>0</v>
      </c>
      <c r="AE122" s="543">
        <f>AE$6*'(建設)投入係数表'!AE122</f>
        <v>0</v>
      </c>
      <c r="AF122" s="543">
        <f>AF$6*'(建設)投入係数表'!AF122</f>
        <v>0</v>
      </c>
      <c r="AG122" s="543">
        <f>AG$6*'(建設)投入係数表'!AG122</f>
        <v>77441.81192036852</v>
      </c>
      <c r="AH122" s="543">
        <f>AH$6*'(建設)投入係数表'!AH122</f>
        <v>24193.958085710059</v>
      </c>
      <c r="AI122" s="543">
        <f>AI$6*'(建設)投入係数表'!AI122</f>
        <v>0</v>
      </c>
      <c r="AJ122" s="543">
        <f>AJ$6*'(建設)投入係数表'!AJ122</f>
        <v>0</v>
      </c>
      <c r="AK122" s="543">
        <f>AK$6*'(建設)投入係数表'!AK122</f>
        <v>0</v>
      </c>
      <c r="AL122" s="543">
        <f>AL$6*'(建設)投入係数表'!AL122</f>
        <v>0</v>
      </c>
      <c r="AM122" s="543">
        <f>AM$6*'(建設)投入係数表'!AM122</f>
        <v>0</v>
      </c>
      <c r="AN122" s="543">
        <f>AN$6*'(建設)投入係数表'!AN122</f>
        <v>0</v>
      </c>
      <c r="AO122" s="543">
        <f>AO$6*'(建設)投入係数表'!AO122</f>
        <v>0</v>
      </c>
      <c r="AP122" s="543">
        <f>AP$6*'(建設)投入係数表'!AP122</f>
        <v>0</v>
      </c>
      <c r="AQ122" s="543">
        <f>AQ$6*'(建設)投入係数表'!AQ122</f>
        <v>0</v>
      </c>
      <c r="AR122" s="543">
        <f>AR$6*'(建設)投入係数表'!AR122</f>
        <v>0</v>
      </c>
      <c r="AS122" s="543">
        <f>AS$6*'(建設)投入係数表'!AS122</f>
        <v>0</v>
      </c>
      <c r="AT122" s="543">
        <f>AT$6*'(建設)投入係数表'!AT122</f>
        <v>0</v>
      </c>
      <c r="AU122" s="543">
        <f>AU$6*'(建設)投入係数表'!AU122</f>
        <v>0</v>
      </c>
      <c r="AV122" s="543">
        <f>AV$6*'(建設)投入係数表'!AV122</f>
        <v>0</v>
      </c>
      <c r="AW122" s="543">
        <f>AW$6*'(建設)投入係数表'!AW122</f>
        <v>0</v>
      </c>
      <c r="AX122" s="543">
        <f>AX$6*'(建設)投入係数表'!AX122</f>
        <v>0</v>
      </c>
      <c r="AY122" s="543">
        <f>AY$6*'(建設)投入係数表'!AY122</f>
        <v>0</v>
      </c>
      <c r="AZ122" s="543">
        <f>AZ$6*'(建設)投入係数表'!AZ122</f>
        <v>0</v>
      </c>
      <c r="BA122" s="543">
        <f>BA$6*'(建設)投入係数表'!BA122</f>
        <v>0</v>
      </c>
      <c r="BB122" s="543">
        <f>BB$6*'(建設)投入係数表'!BB122</f>
        <v>0</v>
      </c>
      <c r="BC122" s="543">
        <f>BC$6*'(建設)投入係数表'!BC122</f>
        <v>23933.929222560771</v>
      </c>
      <c r="BD122" s="543">
        <f>BD$6*'(建設)投入係数表'!BD122</f>
        <v>0</v>
      </c>
      <c r="BE122" s="543">
        <f>BE$6*'(建設)投入係数表'!BE122</f>
        <v>0</v>
      </c>
      <c r="BF122" s="543">
        <f>BF$6*'(建設)投入係数表'!BF122</f>
        <v>0</v>
      </c>
      <c r="BG122" s="543">
        <f>BG$6*'(建設)投入係数表'!BG122</f>
        <v>0</v>
      </c>
      <c r="BH122" s="543">
        <f>BH$6*'(建設)投入係数表'!BH122</f>
        <v>0</v>
      </c>
      <c r="BI122" s="543">
        <f>BI$6*'(建設)投入係数表'!BI122</f>
        <v>0</v>
      </c>
      <c r="BJ122" s="543">
        <f>BJ$6*'(建設)投入係数表'!BJ122</f>
        <v>0</v>
      </c>
      <c r="BK122" s="543">
        <f>BK$6*'(建設)投入係数表'!BK122</f>
        <v>32455.71853692516</v>
      </c>
      <c r="BL122" s="543">
        <f>BL$6*'(建設)投入係数表'!BL122</f>
        <v>0</v>
      </c>
      <c r="BM122" s="543">
        <f>BM$6*'(建設)投入係数表'!BM122</f>
        <v>583.40158175806425</v>
      </c>
      <c r="BN122" s="543">
        <f>BN$6*'(建設)投入係数表'!BN122</f>
        <v>0</v>
      </c>
      <c r="BO122" s="543">
        <f>BO$6*'(建設)投入係数表'!BO122</f>
        <v>0</v>
      </c>
      <c r="BP122" s="543">
        <f>BP$6*'(建設)投入係数表'!BP122</f>
        <v>54413.612810270257</v>
      </c>
      <c r="BQ122" s="543">
        <f>BQ$6*'(建設)投入係数表'!BQ122</f>
        <v>0</v>
      </c>
      <c r="BR122" s="543">
        <f>BR$6*'(建設)投入係数表'!BR122</f>
        <v>8525.2473023190414</v>
      </c>
      <c r="BS122" s="543">
        <f>BS$6*'(建設)投入係数表'!BS122</f>
        <v>8183.9869044965844</v>
      </c>
      <c r="BT122" s="543">
        <f>BT$6*'(建設)投入係数表'!BT122</f>
        <v>6803.9854986055261</v>
      </c>
      <c r="BU122" s="543">
        <f>BU$6*'(建設)投入係数表'!BU122</f>
        <v>2064.1740150155915</v>
      </c>
      <c r="BV122" s="561">
        <f>BV$6*'(建設)投入係数表'!BV122</f>
        <v>26857.174634088205</v>
      </c>
      <c r="BW122" s="563">
        <f t="shared" si="2"/>
        <v>133719.51569867521</v>
      </c>
      <c r="BX122" s="544">
        <f t="shared" si="3"/>
        <v>0.53487806279470085</v>
      </c>
    </row>
    <row r="123" spans="1:76" ht="16" customHeight="1" thickBot="1" x14ac:dyDescent="0.35">
      <c r="A123" s="504">
        <v>117</v>
      </c>
      <c r="B123" s="545">
        <v>970</v>
      </c>
      <c r="C123" s="552" t="s">
        <v>247</v>
      </c>
      <c r="D123" s="547">
        <f>D$6*'(建設)投入係数表'!D123</f>
        <v>250000</v>
      </c>
      <c r="E123" s="546">
        <f>E$6*'(建設)投入係数表'!E123</f>
        <v>98478</v>
      </c>
      <c r="F123" s="546">
        <f>F$6*'(建設)投入係数表'!F123</f>
        <v>0</v>
      </c>
      <c r="G123" s="546">
        <f>G$6*'(建設)投入係数表'!G123</f>
        <v>0</v>
      </c>
      <c r="H123" s="546">
        <f>H$6*'(建設)投入係数表'!H123</f>
        <v>0</v>
      </c>
      <c r="I123" s="546">
        <f>I$6*'(建設)投入係数表'!I123</f>
        <v>0</v>
      </c>
      <c r="J123" s="546">
        <f>J$6*'(建設)投入係数表'!J123</f>
        <v>0</v>
      </c>
      <c r="K123" s="546">
        <f>K$6*'(建設)投入係数表'!K123</f>
        <v>0</v>
      </c>
      <c r="L123" s="546">
        <f>L$6*'(建設)投入係数表'!L123</f>
        <v>0</v>
      </c>
      <c r="M123" s="546">
        <f>M$6*'(建設)投入係数表'!M123</f>
        <v>0</v>
      </c>
      <c r="N123" s="546">
        <f>N$6*'(建設)投入係数表'!N123</f>
        <v>0</v>
      </c>
      <c r="O123" s="546">
        <f>O$6*'(建設)投入係数表'!O123</f>
        <v>0</v>
      </c>
      <c r="P123" s="546">
        <f>P$6*'(建設)投入係数表'!P123</f>
        <v>0</v>
      </c>
      <c r="Q123" s="546">
        <f>Q$6*'(建設)投入係数表'!Q123</f>
        <v>0</v>
      </c>
      <c r="R123" s="546">
        <f>R$6*'(建設)投入係数表'!R123</f>
        <v>0</v>
      </c>
      <c r="S123" s="546">
        <f>S$6*'(建設)投入係数表'!S123</f>
        <v>98478</v>
      </c>
      <c r="T123" s="546">
        <f>T$6*'(建設)投入係数表'!T123</f>
        <v>0</v>
      </c>
      <c r="U123" s="546">
        <f>U$6*'(建設)投入係数表'!U123</f>
        <v>0</v>
      </c>
      <c r="V123" s="546">
        <f>V$6*'(建設)投入係数表'!V123</f>
        <v>0</v>
      </c>
      <c r="W123" s="546">
        <f>W$6*'(建設)投入係数表'!W123</f>
        <v>98478</v>
      </c>
      <c r="X123" s="546">
        <f>X$6*'(建設)投入係数表'!X123</f>
        <v>53913</v>
      </c>
      <c r="Y123" s="546">
        <f>Y$6*'(建設)投入係数表'!Y123</f>
        <v>33152</v>
      </c>
      <c r="Z123" s="546">
        <f>Z$6*'(建設)投入係数表'!Z123</f>
        <v>9565</v>
      </c>
      <c r="AA123" s="546">
        <f>AA$6*'(建設)投入係数表'!AA123</f>
        <v>1848</v>
      </c>
      <c r="AB123" s="546">
        <f>AB$6*'(建設)投入係数表'!AB123</f>
        <v>0</v>
      </c>
      <c r="AC123" s="546">
        <f>AC$6*'(建設)投入係数表'!AC123</f>
        <v>0</v>
      </c>
      <c r="AD123" s="546">
        <f>AD$6*'(建設)投入係数表'!AD123</f>
        <v>0</v>
      </c>
      <c r="AE123" s="546">
        <f>AE$6*'(建設)投入係数表'!AE123</f>
        <v>0</v>
      </c>
      <c r="AF123" s="546">
        <f>AF$6*'(建設)投入係数表'!AF123</f>
        <v>0</v>
      </c>
      <c r="AG123" s="546">
        <f>AG$6*'(建設)投入係数表'!AG123</f>
        <v>151522</v>
      </c>
      <c r="AH123" s="546">
        <f>AH$6*'(建設)投入係数表'!AH123</f>
        <v>48479</v>
      </c>
      <c r="AI123" s="546">
        <f>AI$6*'(建設)投入係数表'!AI123</f>
        <v>0</v>
      </c>
      <c r="AJ123" s="546">
        <f>AJ$6*'(建設)投入係数表'!AJ123</f>
        <v>0</v>
      </c>
      <c r="AK123" s="546">
        <f>AK$6*'(建設)投入係数表'!AK123</f>
        <v>0</v>
      </c>
      <c r="AL123" s="546">
        <f>AL$6*'(建設)投入係数表'!AL123</f>
        <v>0</v>
      </c>
      <c r="AM123" s="546">
        <f>AM$6*'(建設)投入係数表'!AM123</f>
        <v>0</v>
      </c>
      <c r="AN123" s="546">
        <f>AN$6*'(建設)投入係数表'!AN123</f>
        <v>0</v>
      </c>
      <c r="AO123" s="546">
        <f>AO$6*'(建設)投入係数表'!AO123</f>
        <v>0</v>
      </c>
      <c r="AP123" s="546">
        <f>AP$6*'(建設)投入係数表'!AP123</f>
        <v>0</v>
      </c>
      <c r="AQ123" s="546">
        <f>AQ$6*'(建設)投入係数表'!AQ123</f>
        <v>0</v>
      </c>
      <c r="AR123" s="546">
        <f>AR$6*'(建設)投入係数表'!AR123</f>
        <v>0</v>
      </c>
      <c r="AS123" s="546">
        <f>AS$6*'(建設)投入係数表'!AS123</f>
        <v>0</v>
      </c>
      <c r="AT123" s="546">
        <f>AT$6*'(建設)投入係数表'!AT123</f>
        <v>0</v>
      </c>
      <c r="AU123" s="546">
        <f>AU$6*'(建設)投入係数表'!AU123</f>
        <v>0</v>
      </c>
      <c r="AV123" s="546">
        <f>AV$6*'(建設)投入係数表'!AV123</f>
        <v>0</v>
      </c>
      <c r="AW123" s="546">
        <f>AW$6*'(建設)投入係数表'!AW123</f>
        <v>0</v>
      </c>
      <c r="AX123" s="546">
        <f>AX$6*'(建設)投入係数表'!AX123</f>
        <v>0</v>
      </c>
      <c r="AY123" s="546">
        <f>AY$6*'(建設)投入係数表'!AY123</f>
        <v>0</v>
      </c>
      <c r="AZ123" s="546">
        <f>AZ$6*'(建設)投入係数表'!AZ123</f>
        <v>0</v>
      </c>
      <c r="BA123" s="546">
        <f>BA$6*'(建設)投入係数表'!BA123</f>
        <v>0</v>
      </c>
      <c r="BB123" s="546">
        <f>BB$6*'(建設)投入係数表'!BB123</f>
        <v>0</v>
      </c>
      <c r="BC123" s="546">
        <f>BC$6*'(建設)投入係数表'!BC123</f>
        <v>48479</v>
      </c>
      <c r="BD123" s="546">
        <f>BD$6*'(建設)投入係数表'!BD123</f>
        <v>0</v>
      </c>
      <c r="BE123" s="546">
        <f>BE$6*'(建設)投入係数表'!BE123</f>
        <v>0</v>
      </c>
      <c r="BF123" s="546">
        <f>BF$6*'(建設)投入係数表'!BF123</f>
        <v>0</v>
      </c>
      <c r="BG123" s="546">
        <f>BG$6*'(建設)投入係数表'!BG123</f>
        <v>0</v>
      </c>
      <c r="BH123" s="546">
        <f>BH$6*'(建設)投入係数表'!BH123</f>
        <v>0</v>
      </c>
      <c r="BI123" s="546">
        <f>BI$6*'(建設)投入係数表'!BI123</f>
        <v>0</v>
      </c>
      <c r="BJ123" s="546">
        <f>BJ$6*'(建設)投入係数表'!BJ123</f>
        <v>0</v>
      </c>
      <c r="BK123" s="546">
        <f>BK$6*'(建設)投入係数表'!BK123</f>
        <v>47283</v>
      </c>
      <c r="BL123" s="546">
        <f>BL$6*'(建設)投入係数表'!BL123</f>
        <v>0</v>
      </c>
      <c r="BM123" s="546">
        <f>BM$6*'(建設)投入係数表'!BM123</f>
        <v>1196</v>
      </c>
      <c r="BN123" s="546">
        <f>BN$6*'(建設)投入係数表'!BN123</f>
        <v>0</v>
      </c>
      <c r="BO123" s="546">
        <f>BO$6*'(建設)投入係数表'!BO123</f>
        <v>0</v>
      </c>
      <c r="BP123" s="546">
        <f>BP$6*'(建設)投入係数表'!BP123</f>
        <v>103043</v>
      </c>
      <c r="BQ123" s="546">
        <f>BQ$6*'(建設)投入係数表'!BQ123</f>
        <v>0</v>
      </c>
      <c r="BR123" s="546">
        <f>BR$6*'(建設)投入係数表'!BR123</f>
        <v>14348</v>
      </c>
      <c r="BS123" s="546">
        <f>BS$6*'(建設)投入係数表'!BS123</f>
        <v>14348</v>
      </c>
      <c r="BT123" s="546">
        <f>BT$6*'(建設)投入係数表'!BT123</f>
        <v>14348</v>
      </c>
      <c r="BU123" s="546">
        <f>BU$6*'(建設)投入係数表'!BU123</f>
        <v>3913</v>
      </c>
      <c r="BV123" s="562">
        <f>BV$6*'(建設)投入係数表'!BV123</f>
        <v>56086</v>
      </c>
      <c r="BW123" s="564">
        <f t="shared" si="2"/>
        <v>250000</v>
      </c>
      <c r="BX123" s="15">
        <f t="shared" si="3"/>
        <v>1</v>
      </c>
    </row>
    <row r="124" spans="1:76" ht="16" customHeight="1" x14ac:dyDescent="0.2">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X124" s="7"/>
    </row>
  </sheetData>
  <mergeCells count="1">
    <mergeCell ref="B4:C5"/>
  </mergeCells>
  <phoneticPr fontId="2"/>
  <pageMargins left="0.75" right="0.75" top="1" bottom="1" header="0.51200000000000001" footer="0.51200000000000001"/>
  <pageSetup paperSize="8" scale="48" fitToWidth="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7" tint="0.79998168889431442"/>
    <pageSetUpPr fitToPage="1"/>
  </sheetPr>
  <dimension ref="A2:BV125"/>
  <sheetViews>
    <sheetView zoomScaleNormal="100" workbookViewId="0"/>
  </sheetViews>
  <sheetFormatPr defaultColWidth="9" defaultRowHeight="12" x14ac:dyDescent="0.2"/>
  <cols>
    <col min="1" max="1" width="4.7265625" style="500" customWidth="1"/>
    <col min="2" max="2" width="4.81640625" style="6" customWidth="1"/>
    <col min="3" max="3" width="21" style="8" customWidth="1"/>
    <col min="4" max="73" width="10" style="7" customWidth="1"/>
    <col min="74" max="74" width="10.90625" style="7" customWidth="1"/>
    <col min="75" max="76" width="7" style="7" customWidth="1"/>
    <col min="77" max="16384" width="9" style="7"/>
  </cols>
  <sheetData>
    <row r="2" spans="1:74" ht="18" customHeight="1" x14ac:dyDescent="0.2">
      <c r="B2" s="5"/>
      <c r="C2" s="7"/>
    </row>
    <row r="3" spans="1:74" ht="26.65" customHeight="1" x14ac:dyDescent="0.2">
      <c r="B3" s="3" t="s">
        <v>585</v>
      </c>
      <c r="C3" s="7"/>
    </row>
    <row r="4" spans="1:74" ht="11.15" customHeight="1" thickBot="1" x14ac:dyDescent="0.25"/>
    <row r="5" spans="1:74" s="6" customFormat="1" x14ac:dyDescent="0.2">
      <c r="A5" s="500"/>
      <c r="B5" s="676"/>
      <c r="C5" s="677"/>
      <c r="D5" s="621">
        <v>1</v>
      </c>
      <c r="E5" s="622">
        <v>2</v>
      </c>
      <c r="F5" s="622">
        <v>3</v>
      </c>
      <c r="G5" s="622">
        <v>4</v>
      </c>
      <c r="H5" s="622">
        <v>5</v>
      </c>
      <c r="I5" s="622">
        <v>6</v>
      </c>
      <c r="J5" s="622">
        <v>7</v>
      </c>
      <c r="K5" s="622">
        <v>8</v>
      </c>
      <c r="L5" s="622">
        <v>9</v>
      </c>
      <c r="M5" s="622">
        <v>10</v>
      </c>
      <c r="N5" s="622">
        <v>11</v>
      </c>
      <c r="O5" s="622">
        <v>12</v>
      </c>
      <c r="P5" s="622">
        <v>13</v>
      </c>
      <c r="Q5" s="622">
        <v>14</v>
      </c>
      <c r="R5" s="622">
        <v>15</v>
      </c>
      <c r="S5" s="622">
        <v>16</v>
      </c>
      <c r="T5" s="622">
        <v>17</v>
      </c>
      <c r="U5" s="622">
        <v>18</v>
      </c>
      <c r="V5" s="622">
        <v>19</v>
      </c>
      <c r="W5" s="622">
        <v>20</v>
      </c>
      <c r="X5" s="622">
        <v>21</v>
      </c>
      <c r="Y5" s="622">
        <v>22</v>
      </c>
      <c r="Z5" s="622">
        <v>23</v>
      </c>
      <c r="AA5" s="622">
        <v>24</v>
      </c>
      <c r="AB5" s="622">
        <v>25</v>
      </c>
      <c r="AC5" s="622">
        <v>26</v>
      </c>
      <c r="AD5" s="622">
        <v>27</v>
      </c>
      <c r="AE5" s="622">
        <v>28</v>
      </c>
      <c r="AF5" s="622" t="s">
        <v>576</v>
      </c>
      <c r="AG5" s="622">
        <v>29</v>
      </c>
      <c r="AH5" s="622">
        <v>30</v>
      </c>
      <c r="AI5" s="622">
        <v>31</v>
      </c>
      <c r="AJ5" s="622">
        <v>32</v>
      </c>
      <c r="AK5" s="622">
        <v>33</v>
      </c>
      <c r="AL5" s="622">
        <v>34</v>
      </c>
      <c r="AM5" s="622">
        <v>35</v>
      </c>
      <c r="AN5" s="622">
        <v>36</v>
      </c>
      <c r="AO5" s="622">
        <v>37</v>
      </c>
      <c r="AP5" s="622">
        <v>38</v>
      </c>
      <c r="AQ5" s="622">
        <v>39</v>
      </c>
      <c r="AR5" s="622">
        <v>40</v>
      </c>
      <c r="AS5" s="622">
        <v>41</v>
      </c>
      <c r="AT5" s="622">
        <v>42</v>
      </c>
      <c r="AU5" s="622">
        <v>43</v>
      </c>
      <c r="AV5" s="622">
        <v>44</v>
      </c>
      <c r="AW5" s="622">
        <v>45</v>
      </c>
      <c r="AX5" s="622">
        <v>46</v>
      </c>
      <c r="AY5" s="622">
        <v>47</v>
      </c>
      <c r="AZ5" s="622">
        <v>48</v>
      </c>
      <c r="BA5" s="622">
        <v>49</v>
      </c>
      <c r="BB5" s="622">
        <v>50</v>
      </c>
      <c r="BC5" s="622">
        <v>51</v>
      </c>
      <c r="BD5" s="622">
        <v>52</v>
      </c>
      <c r="BE5" s="622">
        <v>53</v>
      </c>
      <c r="BF5" s="622">
        <v>54</v>
      </c>
      <c r="BG5" s="622">
        <v>55</v>
      </c>
      <c r="BH5" s="622">
        <v>56</v>
      </c>
      <c r="BI5" s="622">
        <v>57</v>
      </c>
      <c r="BJ5" s="622">
        <v>58</v>
      </c>
      <c r="BK5" s="622">
        <v>59</v>
      </c>
      <c r="BL5" s="622">
        <v>60</v>
      </c>
      <c r="BM5" s="622">
        <v>61</v>
      </c>
      <c r="BN5" s="622">
        <v>62</v>
      </c>
      <c r="BO5" s="622">
        <v>63</v>
      </c>
      <c r="BP5" s="622">
        <v>64</v>
      </c>
      <c r="BQ5" s="622">
        <v>65</v>
      </c>
      <c r="BR5" s="622">
        <v>66</v>
      </c>
      <c r="BS5" s="622">
        <v>67</v>
      </c>
      <c r="BT5" s="622">
        <v>68</v>
      </c>
      <c r="BU5" s="622">
        <v>69</v>
      </c>
      <c r="BV5" s="623">
        <v>70</v>
      </c>
    </row>
    <row r="6" spans="1:74" s="8" customFormat="1" ht="38.25" customHeight="1" thickBot="1" x14ac:dyDescent="0.25">
      <c r="A6" s="505"/>
      <c r="B6" s="678"/>
      <c r="C6" s="689" t="s">
        <v>1023</v>
      </c>
      <c r="D6" s="556" t="s">
        <v>1</v>
      </c>
      <c r="E6" s="557" t="s">
        <v>228</v>
      </c>
      <c r="F6" s="557" t="s">
        <v>262</v>
      </c>
      <c r="G6" s="557" t="s">
        <v>263</v>
      </c>
      <c r="H6" s="557" t="s">
        <v>264</v>
      </c>
      <c r="I6" s="557" t="s">
        <v>265</v>
      </c>
      <c r="J6" s="557" t="s">
        <v>266</v>
      </c>
      <c r="K6" s="557" t="s">
        <v>13</v>
      </c>
      <c r="L6" s="557" t="s">
        <v>422</v>
      </c>
      <c r="M6" s="557" t="s">
        <v>423</v>
      </c>
      <c r="N6" s="557" t="s">
        <v>424</v>
      </c>
      <c r="O6" s="557" t="s">
        <v>425</v>
      </c>
      <c r="P6" s="557" t="s">
        <v>14</v>
      </c>
      <c r="Q6" s="557" t="s">
        <v>15</v>
      </c>
      <c r="R6" s="557" t="s">
        <v>426</v>
      </c>
      <c r="S6" s="557" t="s">
        <v>16</v>
      </c>
      <c r="T6" s="557" t="s">
        <v>427</v>
      </c>
      <c r="U6" s="557" t="s">
        <v>428</v>
      </c>
      <c r="V6" s="557" t="s">
        <v>17</v>
      </c>
      <c r="W6" s="557" t="s">
        <v>29</v>
      </c>
      <c r="X6" s="557" t="s">
        <v>18</v>
      </c>
      <c r="Y6" s="557" t="s">
        <v>429</v>
      </c>
      <c r="Z6" s="557" t="s">
        <v>430</v>
      </c>
      <c r="AA6" s="557" t="s">
        <v>431</v>
      </c>
      <c r="AB6" s="557" t="s">
        <v>19</v>
      </c>
      <c r="AC6" s="557" t="s">
        <v>432</v>
      </c>
      <c r="AD6" s="557" t="s">
        <v>433</v>
      </c>
      <c r="AE6" s="557" t="s">
        <v>20</v>
      </c>
      <c r="AF6" s="557" t="s">
        <v>577</v>
      </c>
      <c r="AG6" s="557" t="s">
        <v>434</v>
      </c>
      <c r="AH6" s="557" t="s">
        <v>356</v>
      </c>
      <c r="AI6" s="557" t="s">
        <v>435</v>
      </c>
      <c r="AJ6" s="557" t="s">
        <v>436</v>
      </c>
      <c r="AK6" s="557" t="s">
        <v>437</v>
      </c>
      <c r="AL6" s="557" t="s">
        <v>438</v>
      </c>
      <c r="AM6" s="557" t="s">
        <v>439</v>
      </c>
      <c r="AN6" s="557" t="s">
        <v>440</v>
      </c>
      <c r="AO6" s="557" t="s">
        <v>441</v>
      </c>
      <c r="AP6" s="557" t="s">
        <v>442</v>
      </c>
      <c r="AQ6" s="557" t="s">
        <v>443</v>
      </c>
      <c r="AR6" s="557" t="s">
        <v>444</v>
      </c>
      <c r="AS6" s="557" t="s">
        <v>445</v>
      </c>
      <c r="AT6" s="557" t="s">
        <v>446</v>
      </c>
      <c r="AU6" s="557" t="s">
        <v>578</v>
      </c>
      <c r="AV6" s="557" t="s">
        <v>579</v>
      </c>
      <c r="AW6" s="557" t="s">
        <v>580</v>
      </c>
      <c r="AX6" s="557" t="s">
        <v>581</v>
      </c>
      <c r="AY6" s="557" t="s">
        <v>447</v>
      </c>
      <c r="AZ6" s="557" t="s">
        <v>578</v>
      </c>
      <c r="BA6" s="557" t="s">
        <v>582</v>
      </c>
      <c r="BB6" s="557" t="s">
        <v>448</v>
      </c>
      <c r="BC6" s="557" t="s">
        <v>30</v>
      </c>
      <c r="BD6" s="557" t="s">
        <v>449</v>
      </c>
      <c r="BE6" s="557" t="s">
        <v>450</v>
      </c>
      <c r="BF6" s="557" t="s">
        <v>583</v>
      </c>
      <c r="BG6" s="557" t="s">
        <v>451</v>
      </c>
      <c r="BH6" s="557" t="s">
        <v>452</v>
      </c>
      <c r="BI6" s="557" t="s">
        <v>453</v>
      </c>
      <c r="BJ6" s="557" t="s">
        <v>21</v>
      </c>
      <c r="BK6" s="557" t="s">
        <v>454</v>
      </c>
      <c r="BL6" s="557" t="s">
        <v>421</v>
      </c>
      <c r="BM6" s="557" t="s">
        <v>455</v>
      </c>
      <c r="BN6" s="557" t="s">
        <v>456</v>
      </c>
      <c r="BO6" s="557" t="s">
        <v>457</v>
      </c>
      <c r="BP6" s="557" t="s">
        <v>458</v>
      </c>
      <c r="BQ6" s="557" t="s">
        <v>459</v>
      </c>
      <c r="BR6" s="557" t="s">
        <v>460</v>
      </c>
      <c r="BS6" s="557" t="s">
        <v>461</v>
      </c>
      <c r="BT6" s="557" t="s">
        <v>462</v>
      </c>
      <c r="BU6" s="557" t="s">
        <v>463</v>
      </c>
      <c r="BV6" s="624" t="s">
        <v>464</v>
      </c>
    </row>
    <row r="7" spans="1:74" ht="17" customHeight="1" x14ac:dyDescent="0.2">
      <c r="A7" s="613">
        <v>1</v>
      </c>
      <c r="B7" s="618">
        <v>11</v>
      </c>
      <c r="C7" s="551" t="s">
        <v>198</v>
      </c>
      <c r="D7" s="625">
        <f>+'R2建設IO'!D7/'R2建設IO'!D$123</f>
        <v>9.5458904659958838E-4</v>
      </c>
      <c r="E7" s="626">
        <f>+'R2建設IO'!E7/'R2建設IO'!E$123</f>
        <v>6.9685842926791111E-4</v>
      </c>
      <c r="F7" s="626">
        <f>+'R2建設IO'!F7/'R2建設IO'!F$123</f>
        <v>6.0550977669165528E-4</v>
      </c>
      <c r="G7" s="626">
        <f>+'R2建設IO'!G7/'R2建設IO'!G$123</f>
        <v>1.8350010839737491E-4</v>
      </c>
      <c r="H7" s="626">
        <f>+'R2建設IO'!H7/'R2建設IO'!H$123</f>
        <v>1.7966408690022701E-4</v>
      </c>
      <c r="I7" s="626">
        <f>+'R2建設IO'!I7/'R2建設IO'!I$123</f>
        <v>3.5802531390247594E-4</v>
      </c>
      <c r="J7" s="626">
        <f>+'R2建設IO'!J7/'R2建設IO'!J$123</f>
        <v>1.2029515071592888E-3</v>
      </c>
      <c r="K7" s="626">
        <f>+'R2建設IO'!K7/'R2建設IO'!K$123</f>
        <v>6.5460763619846639E-4</v>
      </c>
      <c r="L7" s="626">
        <f>+'R2建設IO'!L7/'R2建設IO'!L$123</f>
        <v>1.3711963694807532E-3</v>
      </c>
      <c r="M7" s="626">
        <f>+'R2建設IO'!M7/'R2建設IO'!M$123</f>
        <v>1.3791732480884185E-3</v>
      </c>
      <c r="N7" s="626">
        <f>+'R2建設IO'!N7/'R2建設IO'!N$123</f>
        <v>7.9614815938127911E-4</v>
      </c>
      <c r="O7" s="626">
        <f>+'R2建設IO'!O7/'R2建設IO'!O$123</f>
        <v>9.9198591292673955E-4</v>
      </c>
      <c r="P7" s="626">
        <f>+'R2建設IO'!P7/'R2建設IO'!P$123</f>
        <v>1.2066496177584036E-3</v>
      </c>
      <c r="Q7" s="626">
        <f>+'R2建設IO'!Q7/'R2建設IO'!Q$123</f>
        <v>9.0339808901303059E-4</v>
      </c>
      <c r="R7" s="626">
        <f>+'R2建設IO'!R7/'R2建設IO'!R$123</f>
        <v>0</v>
      </c>
      <c r="S7" s="626">
        <f>+'R2建設IO'!S7/'R2建設IO'!S$123</f>
        <v>7.9236680442933312E-4</v>
      </c>
      <c r="T7" s="626">
        <f>+'R2建設IO'!T7/'R2建設IO'!T$123</f>
        <v>4.7959726368341149E-4</v>
      </c>
      <c r="U7" s="626">
        <f>+'R2建設IO'!U7/'R2建設IO'!U$123</f>
        <v>1.0714219166340581E-3</v>
      </c>
      <c r="V7" s="626">
        <f>+'R2建設IO'!V7/'R2建設IO'!V$123</f>
        <v>4.0483971760075978E-4</v>
      </c>
      <c r="W7" s="626">
        <f>+'R2建設IO'!W7/'R2建設IO'!W$123</f>
        <v>8.1360913677738257E-4</v>
      </c>
      <c r="X7" s="626">
        <f>+'R2建設IO'!X7/'R2建設IO'!X$123</f>
        <v>6.5318257579170228E-4</v>
      </c>
      <c r="Y7" s="626">
        <f>+'R2建設IO'!Y7/'R2建設IO'!Y$123</f>
        <v>1.7636045177266412E-4</v>
      </c>
      <c r="Z7" s="626">
        <f>+'R2建設IO'!Z7/'R2建設IO'!Z$123</f>
        <v>5.2638251639729682E-4</v>
      </c>
      <c r="AA7" s="626">
        <f>+'R2建設IO'!AA7/'R2建設IO'!AA$123</f>
        <v>1.4583938440643576E-3</v>
      </c>
      <c r="AB7" s="626">
        <f>+'R2建設IO'!AB7/'R2建設IO'!AB$123</f>
        <v>8.1602163566729495E-4</v>
      </c>
      <c r="AC7" s="626">
        <f>+'R2建設IO'!AC7/'R2建設IO'!AC$123</f>
        <v>7.5784275678543987E-4</v>
      </c>
      <c r="AD7" s="626">
        <f>+'R2建設IO'!AD7/'R2建設IO'!AD$123</f>
        <v>8.6809355360284576E-4</v>
      </c>
      <c r="AE7" s="626">
        <f>+'R2建設IO'!AE7/'R2建設IO'!AE$123</f>
        <v>1.1971539359259119E-3</v>
      </c>
      <c r="AF7" s="626">
        <f>+'R2建設IO'!AF7/'R2建設IO'!AF$123</f>
        <v>1.5484875050289091E-5</v>
      </c>
      <c r="AG7" s="626">
        <f>+'R2建設IO'!AG7/'R2建設IO'!AG$123</f>
        <v>1.7302125181692684E-3</v>
      </c>
      <c r="AH7" s="626">
        <f>+'R2建設IO'!AH7/'R2建設IO'!AH$123</f>
        <v>1.7207542715227653E-3</v>
      </c>
      <c r="AI7" s="626">
        <f>+'R2建設IO'!AI7/'R2建設IO'!AI$123</f>
        <v>2.5743591529379627E-3</v>
      </c>
      <c r="AJ7" s="626">
        <f>+'R2建設IO'!AJ7/'R2建設IO'!AJ$123</f>
        <v>2.5973874207671382E-3</v>
      </c>
      <c r="AK7" s="626">
        <f>+'R2建設IO'!AK7/'R2建設IO'!AK$123</f>
        <v>1.7641088825105186E-3</v>
      </c>
      <c r="AL7" s="626">
        <f>+'R2建設IO'!AL7/'R2建設IO'!AL$123</f>
        <v>3.4537252921142689E-3</v>
      </c>
      <c r="AM7" s="626">
        <f>+'R2建設IO'!AM7/'R2建設IO'!AM$123</f>
        <v>1.8208924649193686E-4</v>
      </c>
      <c r="AN7" s="626">
        <f>+'R2建設IO'!AN7/'R2建設IO'!AN$123</f>
        <v>5.6700753269507184E-5</v>
      </c>
      <c r="AO7" s="626">
        <f>+'R2建設IO'!AO7/'R2建設IO'!AO$123</f>
        <v>7.4105269340924622E-4</v>
      </c>
      <c r="AP7" s="626">
        <f>+'R2建設IO'!AP7/'R2建設IO'!AP$123</f>
        <v>3.7439638134436319E-4</v>
      </c>
      <c r="AQ7" s="626">
        <f>+'R2建設IO'!AQ7/'R2建設IO'!AQ$123</f>
        <v>3.3127208480565373E-4</v>
      </c>
      <c r="AR7" s="626">
        <f>+'R2建設IO'!AR7/'R2建設IO'!AR$123</f>
        <v>0</v>
      </c>
      <c r="AS7" s="626">
        <f>+'R2建設IO'!AS7/'R2建設IO'!AS$123</f>
        <v>6.1012534359243158E-3</v>
      </c>
      <c r="AT7" s="626">
        <f>+'R2建設IO'!AT7/'R2建設IO'!AT$123</f>
        <v>6.5134575324539675E-3</v>
      </c>
      <c r="AU7" s="626">
        <f>+'R2建設IO'!AU7/'R2建設IO'!AU$123</f>
        <v>7.3520494616693202E-3</v>
      </c>
      <c r="AV7" s="626">
        <f>+'R2建設IO'!AV7/'R2建設IO'!AV$123</f>
        <v>2.5625912923147888E-5</v>
      </c>
      <c r="AW7" s="626">
        <f>+'R2建設IO'!AW7/'R2建設IO'!AW$123</f>
        <v>0</v>
      </c>
      <c r="AX7" s="626">
        <f>+'R2建設IO'!AX7/'R2建設IO'!AX$123</f>
        <v>0</v>
      </c>
      <c r="AY7" s="626">
        <f>+'R2建設IO'!AY7/'R2建設IO'!AY$123</f>
        <v>2.0456638712492122E-3</v>
      </c>
      <c r="AZ7" s="626">
        <f>+'R2建設IO'!AZ7/'R2建設IO'!AZ$123</f>
        <v>2.0827662923209827E-3</v>
      </c>
      <c r="BA7" s="626">
        <f>+'R2建設IO'!BA7/'R2建設IO'!BA$123</f>
        <v>1.877480956978865E-3</v>
      </c>
      <c r="BB7" s="626">
        <f>+'R2建設IO'!BB7/'R2建設IO'!BB$123</f>
        <v>1.188962294387064E-3</v>
      </c>
      <c r="BC7" s="626">
        <f>+'R2建設IO'!BC7/'R2建設IO'!BC$123</f>
        <v>1.1311507862901439E-3</v>
      </c>
      <c r="BD7" s="626">
        <f>+'R2建設IO'!BD7/'R2建設IO'!BD$123</f>
        <v>1.9726196672438029E-3</v>
      </c>
      <c r="BE7" s="626">
        <f>+'R2建設IO'!BE7/'R2建設IO'!BE$123</f>
        <v>1.5753778902033652E-3</v>
      </c>
      <c r="BF7" s="626">
        <f>+'R2建設IO'!BF7/'R2建設IO'!BF$123</f>
        <v>4.0369514487034628E-3</v>
      </c>
      <c r="BG7" s="626">
        <f>+'R2建設IO'!BG7/'R2建設IO'!BG$123</f>
        <v>5.6874409927996995E-6</v>
      </c>
      <c r="BH7" s="626">
        <f>+'R2建設IO'!BH7/'R2建設IO'!BH$123</f>
        <v>3.2722603132380929E-3</v>
      </c>
      <c r="BI7" s="626">
        <f>+'R2建設IO'!BI7/'R2建設IO'!BI$123</f>
        <v>2.5794225704633762E-5</v>
      </c>
      <c r="BJ7" s="626">
        <f>+'R2建設IO'!BJ7/'R2建設IO'!BJ$123</f>
        <v>2.3091603768050456E-4</v>
      </c>
      <c r="BK7" s="626">
        <f>+'R2建設IO'!BK7/'R2建設IO'!BK$123</f>
        <v>2.0093501761530322E-4</v>
      </c>
      <c r="BL7" s="626">
        <f>+'R2建設IO'!BL7/'R2建設IO'!BL$123</f>
        <v>1.28593699304407E-4</v>
      </c>
      <c r="BM7" s="626">
        <f>+'R2建設IO'!BM7/'R2建設IO'!BM$123</f>
        <v>4.9684171378430678E-3</v>
      </c>
      <c r="BN7" s="626">
        <f>+'R2建設IO'!BN7/'R2建設IO'!BN$123</f>
        <v>1.2184010238793159E-3</v>
      </c>
      <c r="BO7" s="626">
        <f>+'R2建設IO'!BO7/'R2建設IO'!BO$123</f>
        <v>5.134737159430276E-4</v>
      </c>
      <c r="BP7" s="626">
        <f>+'R2建設IO'!BP7/'R2建設IO'!BP$123</f>
        <v>1.7435554739507497E-3</v>
      </c>
      <c r="BQ7" s="626">
        <f>+'R2建設IO'!BQ7/'R2建設IO'!BQ$123</f>
        <v>2.1704529011720445E-4</v>
      </c>
      <c r="BR7" s="626">
        <f>+'R2建設IO'!BR7/'R2建設IO'!BR$123</f>
        <v>5.740673376009544E-4</v>
      </c>
      <c r="BS7" s="626">
        <f>+'R2建設IO'!BS7/'R2建設IO'!BS$123</f>
        <v>9.2221855042614183E-5</v>
      </c>
      <c r="BT7" s="626">
        <f>+'R2建設IO'!BT7/'R2建設IO'!BT$123</f>
        <v>1.0101809283492089E-4</v>
      </c>
      <c r="BU7" s="626">
        <f>+'R2建設IO'!BU7/'R2建設IO'!BU$123</f>
        <v>1.014611733082632E-3</v>
      </c>
      <c r="BV7" s="627">
        <f>+'R2建設IO'!BV7/'R2建設IO'!BV$123</f>
        <v>5.014232426387071E-3</v>
      </c>
    </row>
    <row r="8" spans="1:74" ht="17" customHeight="1" x14ac:dyDescent="0.2">
      <c r="A8" s="613">
        <v>2</v>
      </c>
      <c r="B8" s="614">
        <v>12</v>
      </c>
      <c r="C8" s="548" t="s">
        <v>199</v>
      </c>
      <c r="D8" s="628">
        <f>+'R2建設IO'!D8/'R2建設IO'!D$123</f>
        <v>0</v>
      </c>
      <c r="E8" s="629">
        <f>+'R2建設IO'!E8/'R2建設IO'!E$123</f>
        <v>0</v>
      </c>
      <c r="F8" s="629">
        <f>+'R2建設IO'!F8/'R2建設IO'!F$123</f>
        <v>0</v>
      </c>
      <c r="G8" s="629">
        <f>+'R2建設IO'!G8/'R2建設IO'!G$123</f>
        <v>0</v>
      </c>
      <c r="H8" s="629">
        <f>+'R2建設IO'!H8/'R2建設IO'!H$123</f>
        <v>0</v>
      </c>
      <c r="I8" s="629">
        <f>+'R2建設IO'!I8/'R2建設IO'!I$123</f>
        <v>0</v>
      </c>
      <c r="J8" s="629">
        <f>+'R2建設IO'!J8/'R2建設IO'!J$123</f>
        <v>0</v>
      </c>
      <c r="K8" s="629">
        <f>+'R2建設IO'!K8/'R2建設IO'!K$123</f>
        <v>0</v>
      </c>
      <c r="L8" s="629">
        <f>+'R2建設IO'!L8/'R2建設IO'!L$123</f>
        <v>0</v>
      </c>
      <c r="M8" s="629">
        <f>+'R2建設IO'!M8/'R2建設IO'!M$123</f>
        <v>0</v>
      </c>
      <c r="N8" s="629">
        <f>+'R2建設IO'!N8/'R2建設IO'!N$123</f>
        <v>0</v>
      </c>
      <c r="O8" s="629">
        <f>+'R2建設IO'!O8/'R2建設IO'!O$123</f>
        <v>0</v>
      </c>
      <c r="P8" s="629">
        <f>+'R2建設IO'!P8/'R2建設IO'!P$123</f>
        <v>0</v>
      </c>
      <c r="Q8" s="629">
        <f>+'R2建設IO'!Q8/'R2建設IO'!Q$123</f>
        <v>0</v>
      </c>
      <c r="R8" s="629">
        <f>+'R2建設IO'!R8/'R2建設IO'!R$123</f>
        <v>0</v>
      </c>
      <c r="S8" s="629">
        <f>+'R2建設IO'!S8/'R2建設IO'!S$123</f>
        <v>0</v>
      </c>
      <c r="T8" s="629">
        <f>+'R2建設IO'!T8/'R2建設IO'!T$123</f>
        <v>0</v>
      </c>
      <c r="U8" s="629">
        <f>+'R2建設IO'!U8/'R2建設IO'!U$123</f>
        <v>0</v>
      </c>
      <c r="V8" s="629">
        <f>+'R2建設IO'!V8/'R2建設IO'!V$123</f>
        <v>0</v>
      </c>
      <c r="W8" s="629">
        <f>+'R2建設IO'!W8/'R2建設IO'!W$123</f>
        <v>0</v>
      </c>
      <c r="X8" s="629">
        <f>+'R2建設IO'!X8/'R2建設IO'!X$123</f>
        <v>0</v>
      </c>
      <c r="Y8" s="629">
        <f>+'R2建設IO'!Y8/'R2建設IO'!Y$123</f>
        <v>0</v>
      </c>
      <c r="Z8" s="629">
        <f>+'R2建設IO'!Z8/'R2建設IO'!Z$123</f>
        <v>0</v>
      </c>
      <c r="AA8" s="629">
        <f>+'R2建設IO'!AA8/'R2建設IO'!AA$123</f>
        <v>0</v>
      </c>
      <c r="AB8" s="629">
        <f>+'R2建設IO'!AB8/'R2建設IO'!AB$123</f>
        <v>0</v>
      </c>
      <c r="AC8" s="629">
        <f>+'R2建設IO'!AC8/'R2建設IO'!AC$123</f>
        <v>0</v>
      </c>
      <c r="AD8" s="629">
        <f>+'R2建設IO'!AD8/'R2建設IO'!AD$123</f>
        <v>0</v>
      </c>
      <c r="AE8" s="629">
        <f>+'R2建設IO'!AE8/'R2建設IO'!AE$123</f>
        <v>0</v>
      </c>
      <c r="AF8" s="629">
        <f>+'R2建設IO'!AF8/'R2建設IO'!AF$123</f>
        <v>0</v>
      </c>
      <c r="AG8" s="629">
        <f>+'R2建設IO'!AG8/'R2建設IO'!AG$123</f>
        <v>0</v>
      </c>
      <c r="AH8" s="629">
        <f>+'R2建設IO'!AH8/'R2建設IO'!AH$123</f>
        <v>0</v>
      </c>
      <c r="AI8" s="629">
        <f>+'R2建設IO'!AI8/'R2建設IO'!AI$123</f>
        <v>0</v>
      </c>
      <c r="AJ8" s="629">
        <f>+'R2建設IO'!AJ8/'R2建設IO'!AJ$123</f>
        <v>0</v>
      </c>
      <c r="AK8" s="629">
        <f>+'R2建設IO'!AK8/'R2建設IO'!AK$123</f>
        <v>0</v>
      </c>
      <c r="AL8" s="629">
        <f>+'R2建設IO'!AL8/'R2建設IO'!AL$123</f>
        <v>0</v>
      </c>
      <c r="AM8" s="629">
        <f>+'R2建設IO'!AM8/'R2建設IO'!AM$123</f>
        <v>0</v>
      </c>
      <c r="AN8" s="629">
        <f>+'R2建設IO'!AN8/'R2建設IO'!AN$123</f>
        <v>0</v>
      </c>
      <c r="AO8" s="629">
        <f>+'R2建設IO'!AO8/'R2建設IO'!AO$123</f>
        <v>0</v>
      </c>
      <c r="AP8" s="629">
        <f>+'R2建設IO'!AP8/'R2建設IO'!AP$123</f>
        <v>0</v>
      </c>
      <c r="AQ8" s="629">
        <f>+'R2建設IO'!AQ8/'R2建設IO'!AQ$123</f>
        <v>0</v>
      </c>
      <c r="AR8" s="629">
        <f>+'R2建設IO'!AR8/'R2建設IO'!AR$123</f>
        <v>0</v>
      </c>
      <c r="AS8" s="629">
        <f>+'R2建設IO'!AS8/'R2建設IO'!AS$123</f>
        <v>0</v>
      </c>
      <c r="AT8" s="629">
        <f>+'R2建設IO'!AT8/'R2建設IO'!AT$123</f>
        <v>0</v>
      </c>
      <c r="AU8" s="629">
        <f>+'R2建設IO'!AU8/'R2建設IO'!AU$123</f>
        <v>0</v>
      </c>
      <c r="AV8" s="629">
        <f>+'R2建設IO'!AV8/'R2建設IO'!AV$123</f>
        <v>0</v>
      </c>
      <c r="AW8" s="629">
        <f>+'R2建設IO'!AW8/'R2建設IO'!AW$123</f>
        <v>0</v>
      </c>
      <c r="AX8" s="629">
        <f>+'R2建設IO'!AX8/'R2建設IO'!AX$123</f>
        <v>0</v>
      </c>
      <c r="AY8" s="629">
        <f>+'R2建設IO'!AY8/'R2建設IO'!AY$123</f>
        <v>0</v>
      </c>
      <c r="AZ8" s="629">
        <f>+'R2建設IO'!AZ8/'R2建設IO'!AZ$123</f>
        <v>0</v>
      </c>
      <c r="BA8" s="629">
        <f>+'R2建設IO'!BA8/'R2建設IO'!BA$123</f>
        <v>0</v>
      </c>
      <c r="BB8" s="629">
        <f>+'R2建設IO'!BB8/'R2建設IO'!BB$123</f>
        <v>0</v>
      </c>
      <c r="BC8" s="629">
        <f>+'R2建設IO'!BC8/'R2建設IO'!BC$123</f>
        <v>0</v>
      </c>
      <c r="BD8" s="629">
        <f>+'R2建設IO'!BD8/'R2建設IO'!BD$123</f>
        <v>0</v>
      </c>
      <c r="BE8" s="629">
        <f>+'R2建設IO'!BE8/'R2建設IO'!BE$123</f>
        <v>0</v>
      </c>
      <c r="BF8" s="629">
        <f>+'R2建設IO'!BF8/'R2建設IO'!BF$123</f>
        <v>0</v>
      </c>
      <c r="BG8" s="629">
        <f>+'R2建設IO'!BG8/'R2建設IO'!BG$123</f>
        <v>0</v>
      </c>
      <c r="BH8" s="629">
        <f>+'R2建設IO'!BH8/'R2建設IO'!BH$123</f>
        <v>0</v>
      </c>
      <c r="BI8" s="629">
        <f>+'R2建設IO'!BI8/'R2建設IO'!BI$123</f>
        <v>0</v>
      </c>
      <c r="BJ8" s="629">
        <f>+'R2建設IO'!BJ8/'R2建設IO'!BJ$123</f>
        <v>0</v>
      </c>
      <c r="BK8" s="629">
        <f>+'R2建設IO'!BK8/'R2建設IO'!BK$123</f>
        <v>0</v>
      </c>
      <c r="BL8" s="629">
        <f>+'R2建設IO'!BL8/'R2建設IO'!BL$123</f>
        <v>0</v>
      </c>
      <c r="BM8" s="629">
        <f>+'R2建設IO'!BM8/'R2建設IO'!BM$123</f>
        <v>0</v>
      </c>
      <c r="BN8" s="629">
        <f>+'R2建設IO'!BN8/'R2建設IO'!BN$123</f>
        <v>0</v>
      </c>
      <c r="BO8" s="629">
        <f>+'R2建設IO'!BO8/'R2建設IO'!BO$123</f>
        <v>0</v>
      </c>
      <c r="BP8" s="629">
        <f>+'R2建設IO'!BP8/'R2建設IO'!BP$123</f>
        <v>0</v>
      </c>
      <c r="BQ8" s="629">
        <f>+'R2建設IO'!BQ8/'R2建設IO'!BQ$123</f>
        <v>0</v>
      </c>
      <c r="BR8" s="629">
        <f>+'R2建設IO'!BR8/'R2建設IO'!BR$123</f>
        <v>0</v>
      </c>
      <c r="BS8" s="629">
        <f>+'R2建設IO'!BS8/'R2建設IO'!BS$123</f>
        <v>0</v>
      </c>
      <c r="BT8" s="629">
        <f>+'R2建設IO'!BT8/'R2建設IO'!BT$123</f>
        <v>0</v>
      </c>
      <c r="BU8" s="629">
        <f>+'R2建設IO'!BU8/'R2建設IO'!BU$123</f>
        <v>0</v>
      </c>
      <c r="BV8" s="630">
        <f>+'R2建設IO'!BV8/'R2建設IO'!BV$123</f>
        <v>0</v>
      </c>
    </row>
    <row r="9" spans="1:74" ht="17" customHeight="1" x14ac:dyDescent="0.2">
      <c r="A9" s="613">
        <v>3</v>
      </c>
      <c r="B9" s="614">
        <v>13</v>
      </c>
      <c r="C9" s="548" t="s">
        <v>200</v>
      </c>
      <c r="D9" s="628">
        <f>+'R2建設IO'!D9/'R2建設IO'!D$123</f>
        <v>0</v>
      </c>
      <c r="E9" s="629">
        <f>+'R2建設IO'!E9/'R2建設IO'!E$123</f>
        <v>0</v>
      </c>
      <c r="F9" s="629">
        <f>+'R2建設IO'!F9/'R2建設IO'!F$123</f>
        <v>0</v>
      </c>
      <c r="G9" s="629">
        <f>+'R2建設IO'!G9/'R2建設IO'!G$123</f>
        <v>0</v>
      </c>
      <c r="H9" s="629">
        <f>+'R2建設IO'!H9/'R2建設IO'!H$123</f>
        <v>0</v>
      </c>
      <c r="I9" s="629">
        <f>+'R2建設IO'!I9/'R2建設IO'!I$123</f>
        <v>0</v>
      </c>
      <c r="J9" s="629">
        <f>+'R2建設IO'!J9/'R2建設IO'!J$123</f>
        <v>0</v>
      </c>
      <c r="K9" s="629">
        <f>+'R2建設IO'!K9/'R2建設IO'!K$123</f>
        <v>0</v>
      </c>
      <c r="L9" s="629">
        <f>+'R2建設IO'!L9/'R2建設IO'!L$123</f>
        <v>0</v>
      </c>
      <c r="M9" s="629">
        <f>+'R2建設IO'!M9/'R2建設IO'!M$123</f>
        <v>0</v>
      </c>
      <c r="N9" s="629">
        <f>+'R2建設IO'!N9/'R2建設IO'!N$123</f>
        <v>0</v>
      </c>
      <c r="O9" s="629">
        <f>+'R2建設IO'!O9/'R2建設IO'!O$123</f>
        <v>0</v>
      </c>
      <c r="P9" s="629">
        <f>+'R2建設IO'!P9/'R2建設IO'!P$123</f>
        <v>0</v>
      </c>
      <c r="Q9" s="629">
        <f>+'R2建設IO'!Q9/'R2建設IO'!Q$123</f>
        <v>0</v>
      </c>
      <c r="R9" s="629">
        <f>+'R2建設IO'!R9/'R2建設IO'!R$123</f>
        <v>0</v>
      </c>
      <c r="S9" s="629">
        <f>+'R2建設IO'!S9/'R2建設IO'!S$123</f>
        <v>0</v>
      </c>
      <c r="T9" s="629">
        <f>+'R2建設IO'!T9/'R2建設IO'!T$123</f>
        <v>0</v>
      </c>
      <c r="U9" s="629">
        <f>+'R2建設IO'!U9/'R2建設IO'!U$123</f>
        <v>0</v>
      </c>
      <c r="V9" s="629">
        <f>+'R2建設IO'!V9/'R2建設IO'!V$123</f>
        <v>0</v>
      </c>
      <c r="W9" s="629">
        <f>+'R2建設IO'!W9/'R2建設IO'!W$123</f>
        <v>0</v>
      </c>
      <c r="X9" s="629">
        <f>+'R2建設IO'!X9/'R2建設IO'!X$123</f>
        <v>0</v>
      </c>
      <c r="Y9" s="629">
        <f>+'R2建設IO'!Y9/'R2建設IO'!Y$123</f>
        <v>0</v>
      </c>
      <c r="Z9" s="629">
        <f>+'R2建設IO'!Z9/'R2建設IO'!Z$123</f>
        <v>0</v>
      </c>
      <c r="AA9" s="629">
        <f>+'R2建設IO'!AA9/'R2建設IO'!AA$123</f>
        <v>0</v>
      </c>
      <c r="AB9" s="629">
        <f>+'R2建設IO'!AB9/'R2建設IO'!AB$123</f>
        <v>0</v>
      </c>
      <c r="AC9" s="629">
        <f>+'R2建設IO'!AC9/'R2建設IO'!AC$123</f>
        <v>0</v>
      </c>
      <c r="AD9" s="629">
        <f>+'R2建設IO'!AD9/'R2建設IO'!AD$123</f>
        <v>0</v>
      </c>
      <c r="AE9" s="629">
        <f>+'R2建設IO'!AE9/'R2建設IO'!AE$123</f>
        <v>0</v>
      </c>
      <c r="AF9" s="629">
        <f>+'R2建設IO'!AF9/'R2建設IO'!AF$123</f>
        <v>0</v>
      </c>
      <c r="AG9" s="629">
        <f>+'R2建設IO'!AG9/'R2建設IO'!AG$123</f>
        <v>0</v>
      </c>
      <c r="AH9" s="629">
        <f>+'R2建設IO'!AH9/'R2建設IO'!AH$123</f>
        <v>0</v>
      </c>
      <c r="AI9" s="629">
        <f>+'R2建設IO'!AI9/'R2建設IO'!AI$123</f>
        <v>0</v>
      </c>
      <c r="AJ9" s="629">
        <f>+'R2建設IO'!AJ9/'R2建設IO'!AJ$123</f>
        <v>0</v>
      </c>
      <c r="AK9" s="629">
        <f>+'R2建設IO'!AK9/'R2建設IO'!AK$123</f>
        <v>0</v>
      </c>
      <c r="AL9" s="629">
        <f>+'R2建設IO'!AL9/'R2建設IO'!AL$123</f>
        <v>0</v>
      </c>
      <c r="AM9" s="629">
        <f>+'R2建設IO'!AM9/'R2建設IO'!AM$123</f>
        <v>0</v>
      </c>
      <c r="AN9" s="629">
        <f>+'R2建設IO'!AN9/'R2建設IO'!AN$123</f>
        <v>0</v>
      </c>
      <c r="AO9" s="629">
        <f>+'R2建設IO'!AO9/'R2建設IO'!AO$123</f>
        <v>0</v>
      </c>
      <c r="AP9" s="629">
        <f>+'R2建設IO'!AP9/'R2建設IO'!AP$123</f>
        <v>0</v>
      </c>
      <c r="AQ9" s="629">
        <f>+'R2建設IO'!AQ9/'R2建設IO'!AQ$123</f>
        <v>0</v>
      </c>
      <c r="AR9" s="629">
        <f>+'R2建設IO'!AR9/'R2建設IO'!AR$123</f>
        <v>0</v>
      </c>
      <c r="AS9" s="629">
        <f>+'R2建設IO'!AS9/'R2建設IO'!AS$123</f>
        <v>0</v>
      </c>
      <c r="AT9" s="629">
        <f>+'R2建設IO'!AT9/'R2建設IO'!AT$123</f>
        <v>0</v>
      </c>
      <c r="AU9" s="629">
        <f>+'R2建設IO'!AU9/'R2建設IO'!AU$123</f>
        <v>0</v>
      </c>
      <c r="AV9" s="629">
        <f>+'R2建設IO'!AV9/'R2建設IO'!AV$123</f>
        <v>0</v>
      </c>
      <c r="AW9" s="629">
        <f>+'R2建設IO'!AW9/'R2建設IO'!AW$123</f>
        <v>0</v>
      </c>
      <c r="AX9" s="629">
        <f>+'R2建設IO'!AX9/'R2建設IO'!AX$123</f>
        <v>0</v>
      </c>
      <c r="AY9" s="629">
        <f>+'R2建設IO'!AY9/'R2建設IO'!AY$123</f>
        <v>0</v>
      </c>
      <c r="AZ9" s="629">
        <f>+'R2建設IO'!AZ9/'R2建設IO'!AZ$123</f>
        <v>0</v>
      </c>
      <c r="BA9" s="629">
        <f>+'R2建設IO'!BA9/'R2建設IO'!BA$123</f>
        <v>0</v>
      </c>
      <c r="BB9" s="629">
        <f>+'R2建設IO'!BB9/'R2建設IO'!BB$123</f>
        <v>0</v>
      </c>
      <c r="BC9" s="629">
        <f>+'R2建設IO'!BC9/'R2建設IO'!BC$123</f>
        <v>0</v>
      </c>
      <c r="BD9" s="629">
        <f>+'R2建設IO'!BD9/'R2建設IO'!BD$123</f>
        <v>0</v>
      </c>
      <c r="BE9" s="629">
        <f>+'R2建設IO'!BE9/'R2建設IO'!BE$123</f>
        <v>0</v>
      </c>
      <c r="BF9" s="629">
        <f>+'R2建設IO'!BF9/'R2建設IO'!BF$123</f>
        <v>0</v>
      </c>
      <c r="BG9" s="629">
        <f>+'R2建設IO'!BG9/'R2建設IO'!BG$123</f>
        <v>0</v>
      </c>
      <c r="BH9" s="629">
        <f>+'R2建設IO'!BH9/'R2建設IO'!BH$123</f>
        <v>0</v>
      </c>
      <c r="BI9" s="629">
        <f>+'R2建設IO'!BI9/'R2建設IO'!BI$123</f>
        <v>0</v>
      </c>
      <c r="BJ9" s="629">
        <f>+'R2建設IO'!BJ9/'R2建設IO'!BJ$123</f>
        <v>0</v>
      </c>
      <c r="BK9" s="629">
        <f>+'R2建設IO'!BK9/'R2建設IO'!BK$123</f>
        <v>0</v>
      </c>
      <c r="BL9" s="629">
        <f>+'R2建設IO'!BL9/'R2建設IO'!BL$123</f>
        <v>0</v>
      </c>
      <c r="BM9" s="629">
        <f>+'R2建設IO'!BM9/'R2建設IO'!BM$123</f>
        <v>0</v>
      </c>
      <c r="BN9" s="629">
        <f>+'R2建設IO'!BN9/'R2建設IO'!BN$123</f>
        <v>0</v>
      </c>
      <c r="BO9" s="629">
        <f>+'R2建設IO'!BO9/'R2建設IO'!BO$123</f>
        <v>0</v>
      </c>
      <c r="BP9" s="629">
        <f>+'R2建設IO'!BP9/'R2建設IO'!BP$123</f>
        <v>0</v>
      </c>
      <c r="BQ9" s="629">
        <f>+'R2建設IO'!BQ9/'R2建設IO'!BQ$123</f>
        <v>0</v>
      </c>
      <c r="BR9" s="629">
        <f>+'R2建設IO'!BR9/'R2建設IO'!BR$123</f>
        <v>0</v>
      </c>
      <c r="BS9" s="629">
        <f>+'R2建設IO'!BS9/'R2建設IO'!BS$123</f>
        <v>0</v>
      </c>
      <c r="BT9" s="629">
        <f>+'R2建設IO'!BT9/'R2建設IO'!BT$123</f>
        <v>0</v>
      </c>
      <c r="BU9" s="629">
        <f>+'R2建設IO'!BU9/'R2建設IO'!BU$123</f>
        <v>0</v>
      </c>
      <c r="BV9" s="630">
        <f>+'R2建設IO'!BV9/'R2建設IO'!BV$123</f>
        <v>0</v>
      </c>
    </row>
    <row r="10" spans="1:74" ht="17" customHeight="1" x14ac:dyDescent="0.2">
      <c r="A10" s="613">
        <v>4</v>
      </c>
      <c r="B10" s="614">
        <v>15</v>
      </c>
      <c r="C10" s="548" t="s">
        <v>6</v>
      </c>
      <c r="D10" s="628">
        <f>+'R2建設IO'!D10/'R2建設IO'!D$123</f>
        <v>3.7660033907244561E-5</v>
      </c>
      <c r="E10" s="629">
        <f>+'R2建設IO'!E10/'R2建設IO'!E$123</f>
        <v>9.7458173875517839E-6</v>
      </c>
      <c r="F10" s="629">
        <f>+'R2建設IO'!F10/'R2建設IO'!F$123</f>
        <v>1.3092790385061507E-5</v>
      </c>
      <c r="G10" s="629">
        <f>+'R2建設IO'!G10/'R2建設IO'!G$123</f>
        <v>2.0497352533749324E-5</v>
      </c>
      <c r="H10" s="629">
        <f>+'R2建設IO'!H10/'R2建設IO'!H$123</f>
        <v>2.0504537986762492E-5</v>
      </c>
      <c r="I10" s="629">
        <f>+'R2建設IO'!I10/'R2建設IO'!I$123</f>
        <v>2.0170440219857798E-5</v>
      </c>
      <c r="J10" s="629">
        <f>+'R2建設IO'!J10/'R2建設IO'!J$123</f>
        <v>2.6101053760954575E-6</v>
      </c>
      <c r="K10" s="629">
        <f>+'R2建設IO'!K10/'R2建設IO'!K$123</f>
        <v>0</v>
      </c>
      <c r="L10" s="629">
        <f>+'R2建設IO'!L10/'R2建設IO'!L$123</f>
        <v>2.5935244363169152E-6</v>
      </c>
      <c r="M10" s="629">
        <f>+'R2建設IO'!M10/'R2建設IO'!M$123</f>
        <v>2.629500949644268E-6</v>
      </c>
      <c r="N10" s="629">
        <f>+'R2建設IO'!N10/'R2建設IO'!N$123</f>
        <v>0</v>
      </c>
      <c r="O10" s="629">
        <f>+'R2建設IO'!O10/'R2建設IO'!O$123</f>
        <v>2.7786720250048728E-6</v>
      </c>
      <c r="P10" s="629">
        <f>+'R2建設IO'!P10/'R2建設IO'!P$123</f>
        <v>2.7176793192756841E-6</v>
      </c>
      <c r="Q10" s="629">
        <f>+'R2建設IO'!Q10/'R2建設IO'!Q$123</f>
        <v>2.8038426102204551E-6</v>
      </c>
      <c r="R10" s="629">
        <f>+'R2建設IO'!R10/'R2建設IO'!R$123</f>
        <v>0</v>
      </c>
      <c r="S10" s="629">
        <f>+'R2建設IO'!S10/'R2建設IO'!S$123</f>
        <v>6.2464340503486503E-6</v>
      </c>
      <c r="T10" s="629">
        <f>+'R2建設IO'!T10/'R2建設IO'!T$123</f>
        <v>1.6717987405086239E-5</v>
      </c>
      <c r="U10" s="629">
        <f>+'R2建設IO'!U10/'R2建設IO'!U$123</f>
        <v>2.7950136955671083E-5</v>
      </c>
      <c r="V10" s="629">
        <f>+'R2建設IO'!V10/'R2建設IO'!V$123</f>
        <v>1.5299175374447319E-5</v>
      </c>
      <c r="W10" s="629">
        <f>+'R2建設IO'!W10/'R2建設IO'!W$123</f>
        <v>5.5352387848788348E-6</v>
      </c>
      <c r="X10" s="629">
        <f>+'R2建設IO'!X10/'R2建設IO'!X$123</f>
        <v>7.5078456987551992E-6</v>
      </c>
      <c r="Y10" s="629">
        <f>+'R2建設IO'!Y10/'R2建設IO'!Y$123</f>
        <v>4.8317931992510721E-6</v>
      </c>
      <c r="Z10" s="629">
        <f>+'R2建設IO'!Z10/'R2建設IO'!Z$123</f>
        <v>6.4192989804548395E-6</v>
      </c>
      <c r="AA10" s="629">
        <f>+'R2建設IO'!AA10/'R2建設IO'!AA$123</f>
        <v>6.1362994841417563E-6</v>
      </c>
      <c r="AB10" s="629">
        <f>+'R2建設IO'!AB10/'R2建設IO'!AB$123</f>
        <v>5.7524183783192998E-6</v>
      </c>
      <c r="AC10" s="629">
        <f>+'R2建設IO'!AC10/'R2建設IO'!AC$123</f>
        <v>5.197484615445538E-6</v>
      </c>
      <c r="AD10" s="629">
        <f>+'R2建設IO'!AD10/'R2建設IO'!AD$123</f>
        <v>5.493176530609267E-6</v>
      </c>
      <c r="AE10" s="629">
        <f>+'R2建設IO'!AE10/'R2建設IO'!AE$123</f>
        <v>7.5292700372698864E-6</v>
      </c>
      <c r="AF10" s="629">
        <f>+'R2建設IO'!AF10/'R2建設IO'!AF$123</f>
        <v>4.2142381465976642E-5</v>
      </c>
      <c r="AG10" s="629">
        <f>+'R2建設IO'!AG10/'R2建設IO'!AG$123</f>
        <v>7.3684478546148557E-5</v>
      </c>
      <c r="AH10" s="629">
        <f>+'R2建設IO'!AH10/'R2建設IO'!AH$123</f>
        <v>1.0351767121561754E-4</v>
      </c>
      <c r="AI10" s="629">
        <f>+'R2建設IO'!AI10/'R2建設IO'!AI$123</f>
        <v>2.2651791088954429E-5</v>
      </c>
      <c r="AJ10" s="629">
        <f>+'R2建設IO'!AJ10/'R2建設IO'!AJ$123</f>
        <v>2.1309781670975596E-5</v>
      </c>
      <c r="AK10" s="629">
        <f>+'R2建設IO'!AK10/'R2建設IO'!AK$123</f>
        <v>2.1484986993073964E-5</v>
      </c>
      <c r="AL10" s="629">
        <f>+'R2建設IO'!AL10/'R2建設IO'!AL$123</f>
        <v>2.0121793605087613E-5</v>
      </c>
      <c r="AM10" s="629">
        <f>+'R2建設IO'!AM10/'R2建設IO'!AM$123</f>
        <v>2.2761155811492107E-5</v>
      </c>
      <c r="AN10" s="629">
        <f>+'R2建設IO'!AN10/'R2建設IO'!AN$123</f>
        <v>1.4175188317376796E-5</v>
      </c>
      <c r="AO10" s="629">
        <f>+'R2建設IO'!AO10/'R2建設IO'!AO$123</f>
        <v>2.1502590537706367E-5</v>
      </c>
      <c r="AP10" s="629">
        <f>+'R2建設IO'!AP10/'R2建設IO'!AP$123</f>
        <v>3.310988406446749E-5</v>
      </c>
      <c r="AQ10" s="629">
        <f>+'R2建設IO'!AQ10/'R2建設IO'!AQ$123</f>
        <v>0</v>
      </c>
      <c r="AR10" s="629">
        <f>+'R2建設IO'!AR10/'R2建設IO'!AR$123</f>
        <v>7.2849129452903034E-5</v>
      </c>
      <c r="AS10" s="629">
        <f>+'R2建設IO'!AS10/'R2建設IO'!AS$123</f>
        <v>2.0573058059853286E-5</v>
      </c>
      <c r="AT10" s="629">
        <f>+'R2建設IO'!AT10/'R2建設IO'!AT$123</f>
        <v>2.1678678625414111E-5</v>
      </c>
      <c r="AU10" s="629">
        <f>+'R2建設IO'!AU10/'R2建設IO'!AU$123</f>
        <v>2.2251965683018523E-5</v>
      </c>
      <c r="AV10" s="629">
        <f>+'R2建設IO'!AV10/'R2建設IO'!AV$123</f>
        <v>1.2812956461573944E-5</v>
      </c>
      <c r="AW10" s="629">
        <f>+'R2建設IO'!AW10/'R2建設IO'!AW$123</f>
        <v>4.5892611289582376E-5</v>
      </c>
      <c r="AX10" s="629">
        <f>+'R2建設IO'!AX10/'R2建設IO'!AX$123</f>
        <v>0</v>
      </c>
      <c r="AY10" s="629">
        <f>+'R2建設IO'!AY10/'R2建設IO'!AY$123</f>
        <v>9.6950894372000584E-6</v>
      </c>
      <c r="AZ10" s="629">
        <f>+'R2建設IO'!AZ10/'R2建設IO'!AZ$123</f>
        <v>1.1833899388187401E-5</v>
      </c>
      <c r="BA10" s="629">
        <f>+'R2建設IO'!BA10/'R2建設IO'!BA$123</f>
        <v>0</v>
      </c>
      <c r="BB10" s="629">
        <f>+'R2建設IO'!BB10/'R2建設IO'!BB$123</f>
        <v>1.0338802559887513E-4</v>
      </c>
      <c r="BC10" s="629">
        <f>+'R2建設IO'!BC10/'R2建設IO'!BC$123</f>
        <v>1.2311175297019414E-5</v>
      </c>
      <c r="BD10" s="629">
        <f>+'R2建設IO'!BD10/'R2建設IO'!BD$123</f>
        <v>3.0096059540627909E-5</v>
      </c>
      <c r="BE10" s="629">
        <f>+'R2建設IO'!BE10/'R2建設IO'!BE$123</f>
        <v>4.757396562305244E-6</v>
      </c>
      <c r="BF10" s="629">
        <f>+'R2建設IO'!BF10/'R2建設IO'!BF$123</f>
        <v>2.6685895652470148E-4</v>
      </c>
      <c r="BG10" s="629">
        <f>+'R2建設IO'!BG10/'R2建設IO'!BG$123</f>
        <v>0</v>
      </c>
      <c r="BH10" s="629">
        <f>+'R2建設IO'!BH10/'R2建設IO'!BH$123</f>
        <v>3.2103464881102527E-5</v>
      </c>
      <c r="BI10" s="629">
        <f>+'R2建設IO'!BI10/'R2建設IO'!BI$123</f>
        <v>0</v>
      </c>
      <c r="BJ10" s="629">
        <f>+'R2建設IO'!BJ10/'R2建設IO'!BJ$123</f>
        <v>3.7445843948189932E-6</v>
      </c>
      <c r="BK10" s="629">
        <f>+'R2建設IO'!BK10/'R2建設IO'!BK$123</f>
        <v>0</v>
      </c>
      <c r="BL10" s="629">
        <f>+'R2建設IO'!BL10/'R2建設IO'!BL$123</f>
        <v>3.956729209366369E-6</v>
      </c>
      <c r="BM10" s="629">
        <f>+'R2建設IO'!BM10/'R2建設IO'!BM$123</f>
        <v>1.1622028392615363E-5</v>
      </c>
      <c r="BN10" s="629">
        <f>+'R2建設IO'!BN10/'R2建設IO'!BN$123</f>
        <v>0</v>
      </c>
      <c r="BO10" s="629">
        <f>+'R2建設IO'!BO10/'R2建設IO'!BO$123</f>
        <v>9.5986457544833714E-4</v>
      </c>
      <c r="BP10" s="629">
        <f>+'R2建設IO'!BP10/'R2建設IO'!BP$123</f>
        <v>3.1598139979760108E-5</v>
      </c>
      <c r="BQ10" s="629">
        <f>+'R2建設IO'!BQ10/'R2建設IO'!BQ$123</f>
        <v>1.8901842082279067E-5</v>
      </c>
      <c r="BR10" s="629">
        <f>+'R2建設IO'!BR10/'R2建設IO'!BR$123</f>
        <v>5.392251003477172E-6</v>
      </c>
      <c r="BS10" s="629">
        <f>+'R2建設IO'!BS10/'R2建設IO'!BS$123</f>
        <v>1.9981401925899739E-5</v>
      </c>
      <c r="BT10" s="629">
        <f>+'R2建設IO'!BT10/'R2建設IO'!BT$123</f>
        <v>1.4128404592296628E-6</v>
      </c>
      <c r="BU10" s="629">
        <f>+'R2建設IO'!BU10/'R2建設IO'!BU$123</f>
        <v>1.820673583019405E-5</v>
      </c>
      <c r="BV10" s="630">
        <f>+'R2建設IO'!BV10/'R2建設IO'!BV$123</f>
        <v>8.2843840088134223E-5</v>
      </c>
    </row>
    <row r="11" spans="1:74" ht="17" customHeight="1" x14ac:dyDescent="0.2">
      <c r="A11" s="613">
        <v>5</v>
      </c>
      <c r="B11" s="614">
        <v>17</v>
      </c>
      <c r="C11" s="548" t="s">
        <v>7</v>
      </c>
      <c r="D11" s="628">
        <f>+'R2建設IO'!D11/'R2建設IO'!D$123</f>
        <v>0</v>
      </c>
      <c r="E11" s="629">
        <f>+'R2建設IO'!E11/'R2建設IO'!E$123</f>
        <v>0</v>
      </c>
      <c r="F11" s="629">
        <f>+'R2建設IO'!F11/'R2建設IO'!F$123</f>
        <v>0</v>
      </c>
      <c r="G11" s="629">
        <f>+'R2建設IO'!G11/'R2建設IO'!G$123</f>
        <v>0</v>
      </c>
      <c r="H11" s="629">
        <f>+'R2建設IO'!H11/'R2建設IO'!H$123</f>
        <v>0</v>
      </c>
      <c r="I11" s="629">
        <f>+'R2建設IO'!I11/'R2建設IO'!I$123</f>
        <v>0</v>
      </c>
      <c r="J11" s="629">
        <f>+'R2建設IO'!J11/'R2建設IO'!J$123</f>
        <v>0</v>
      </c>
      <c r="K11" s="629">
        <f>+'R2建設IO'!K11/'R2建設IO'!K$123</f>
        <v>0</v>
      </c>
      <c r="L11" s="629">
        <f>+'R2建設IO'!L11/'R2建設IO'!L$123</f>
        <v>0</v>
      </c>
      <c r="M11" s="629">
        <f>+'R2建設IO'!M11/'R2建設IO'!M$123</f>
        <v>0</v>
      </c>
      <c r="N11" s="629">
        <f>+'R2建設IO'!N11/'R2建設IO'!N$123</f>
        <v>0</v>
      </c>
      <c r="O11" s="629">
        <f>+'R2建設IO'!O11/'R2建設IO'!O$123</f>
        <v>0</v>
      </c>
      <c r="P11" s="629">
        <f>+'R2建設IO'!P11/'R2建設IO'!P$123</f>
        <v>0</v>
      </c>
      <c r="Q11" s="629">
        <f>+'R2建設IO'!Q11/'R2建設IO'!Q$123</f>
        <v>0</v>
      </c>
      <c r="R11" s="629">
        <f>+'R2建設IO'!R11/'R2建設IO'!R$123</f>
        <v>0</v>
      </c>
      <c r="S11" s="629">
        <f>+'R2建設IO'!S11/'R2建設IO'!S$123</f>
        <v>0</v>
      </c>
      <c r="T11" s="629">
        <f>+'R2建設IO'!T11/'R2建設IO'!T$123</f>
        <v>0</v>
      </c>
      <c r="U11" s="629">
        <f>+'R2建設IO'!U11/'R2建設IO'!U$123</f>
        <v>0</v>
      </c>
      <c r="V11" s="629">
        <f>+'R2建設IO'!V11/'R2建設IO'!V$123</f>
        <v>0</v>
      </c>
      <c r="W11" s="629">
        <f>+'R2建設IO'!W11/'R2建設IO'!W$123</f>
        <v>0</v>
      </c>
      <c r="X11" s="629">
        <f>+'R2建設IO'!X11/'R2建設IO'!X$123</f>
        <v>0</v>
      </c>
      <c r="Y11" s="629">
        <f>+'R2建設IO'!Y11/'R2建設IO'!Y$123</f>
        <v>0</v>
      </c>
      <c r="Z11" s="629">
        <f>+'R2建設IO'!Z11/'R2建設IO'!Z$123</f>
        <v>0</v>
      </c>
      <c r="AA11" s="629">
        <f>+'R2建設IO'!AA11/'R2建設IO'!AA$123</f>
        <v>0</v>
      </c>
      <c r="AB11" s="629">
        <f>+'R2建設IO'!AB11/'R2建設IO'!AB$123</f>
        <v>0</v>
      </c>
      <c r="AC11" s="629">
        <f>+'R2建設IO'!AC11/'R2建設IO'!AC$123</f>
        <v>0</v>
      </c>
      <c r="AD11" s="629">
        <f>+'R2建設IO'!AD11/'R2建設IO'!AD$123</f>
        <v>0</v>
      </c>
      <c r="AE11" s="629">
        <f>+'R2建設IO'!AE11/'R2建設IO'!AE$123</f>
        <v>0</v>
      </c>
      <c r="AF11" s="629">
        <f>+'R2建設IO'!AF11/'R2建設IO'!AF$123</f>
        <v>0</v>
      </c>
      <c r="AG11" s="629">
        <f>+'R2建設IO'!AG11/'R2建設IO'!AG$123</f>
        <v>0</v>
      </c>
      <c r="AH11" s="629">
        <f>+'R2建設IO'!AH11/'R2建設IO'!AH$123</f>
        <v>0</v>
      </c>
      <c r="AI11" s="629">
        <f>+'R2建設IO'!AI11/'R2建設IO'!AI$123</f>
        <v>0</v>
      </c>
      <c r="AJ11" s="629">
        <f>+'R2建設IO'!AJ11/'R2建設IO'!AJ$123</f>
        <v>0</v>
      </c>
      <c r="AK11" s="629">
        <f>+'R2建設IO'!AK11/'R2建設IO'!AK$123</f>
        <v>0</v>
      </c>
      <c r="AL11" s="629">
        <f>+'R2建設IO'!AL11/'R2建設IO'!AL$123</f>
        <v>0</v>
      </c>
      <c r="AM11" s="629">
        <f>+'R2建設IO'!AM11/'R2建設IO'!AM$123</f>
        <v>0</v>
      </c>
      <c r="AN11" s="629">
        <f>+'R2建設IO'!AN11/'R2建設IO'!AN$123</f>
        <v>0</v>
      </c>
      <c r="AO11" s="629">
        <f>+'R2建設IO'!AO11/'R2建設IO'!AO$123</f>
        <v>0</v>
      </c>
      <c r="AP11" s="629">
        <f>+'R2建設IO'!AP11/'R2建設IO'!AP$123</f>
        <v>0</v>
      </c>
      <c r="AQ11" s="629">
        <f>+'R2建設IO'!AQ11/'R2建設IO'!AQ$123</f>
        <v>0</v>
      </c>
      <c r="AR11" s="629">
        <f>+'R2建設IO'!AR11/'R2建設IO'!AR$123</f>
        <v>0</v>
      </c>
      <c r="AS11" s="629">
        <f>+'R2建設IO'!AS11/'R2建設IO'!AS$123</f>
        <v>0</v>
      </c>
      <c r="AT11" s="629">
        <f>+'R2建設IO'!AT11/'R2建設IO'!AT$123</f>
        <v>0</v>
      </c>
      <c r="AU11" s="629">
        <f>+'R2建設IO'!AU11/'R2建設IO'!AU$123</f>
        <v>0</v>
      </c>
      <c r="AV11" s="629">
        <f>+'R2建設IO'!AV11/'R2建設IO'!AV$123</f>
        <v>0</v>
      </c>
      <c r="AW11" s="629">
        <f>+'R2建設IO'!AW11/'R2建設IO'!AW$123</f>
        <v>0</v>
      </c>
      <c r="AX11" s="629">
        <f>+'R2建設IO'!AX11/'R2建設IO'!AX$123</f>
        <v>0</v>
      </c>
      <c r="AY11" s="629">
        <f>+'R2建設IO'!AY11/'R2建設IO'!AY$123</f>
        <v>0</v>
      </c>
      <c r="AZ11" s="629">
        <f>+'R2建設IO'!AZ11/'R2建設IO'!AZ$123</f>
        <v>0</v>
      </c>
      <c r="BA11" s="629">
        <f>+'R2建設IO'!BA11/'R2建設IO'!BA$123</f>
        <v>0</v>
      </c>
      <c r="BB11" s="629">
        <f>+'R2建設IO'!BB11/'R2建設IO'!BB$123</f>
        <v>0</v>
      </c>
      <c r="BC11" s="629">
        <f>+'R2建設IO'!BC11/'R2建設IO'!BC$123</f>
        <v>0</v>
      </c>
      <c r="BD11" s="629">
        <f>+'R2建設IO'!BD11/'R2建設IO'!BD$123</f>
        <v>0</v>
      </c>
      <c r="BE11" s="629">
        <f>+'R2建設IO'!BE11/'R2建設IO'!BE$123</f>
        <v>0</v>
      </c>
      <c r="BF11" s="629">
        <f>+'R2建設IO'!BF11/'R2建設IO'!BF$123</f>
        <v>0</v>
      </c>
      <c r="BG11" s="629">
        <f>+'R2建設IO'!BG11/'R2建設IO'!BG$123</f>
        <v>0</v>
      </c>
      <c r="BH11" s="629">
        <f>+'R2建設IO'!BH11/'R2建設IO'!BH$123</f>
        <v>0</v>
      </c>
      <c r="BI11" s="629">
        <f>+'R2建設IO'!BI11/'R2建設IO'!BI$123</f>
        <v>0</v>
      </c>
      <c r="BJ11" s="629">
        <f>+'R2建設IO'!BJ11/'R2建設IO'!BJ$123</f>
        <v>0</v>
      </c>
      <c r="BK11" s="629">
        <f>+'R2建設IO'!BK11/'R2建設IO'!BK$123</f>
        <v>0</v>
      </c>
      <c r="BL11" s="629">
        <f>+'R2建設IO'!BL11/'R2建設IO'!BL$123</f>
        <v>0</v>
      </c>
      <c r="BM11" s="629">
        <f>+'R2建設IO'!BM11/'R2建設IO'!BM$123</f>
        <v>0</v>
      </c>
      <c r="BN11" s="629">
        <f>+'R2建設IO'!BN11/'R2建設IO'!BN$123</f>
        <v>0</v>
      </c>
      <c r="BO11" s="629">
        <f>+'R2建設IO'!BO11/'R2建設IO'!BO$123</f>
        <v>0</v>
      </c>
      <c r="BP11" s="629">
        <f>+'R2建設IO'!BP11/'R2建設IO'!BP$123</f>
        <v>0</v>
      </c>
      <c r="BQ11" s="629">
        <f>+'R2建設IO'!BQ11/'R2建設IO'!BQ$123</f>
        <v>0</v>
      </c>
      <c r="BR11" s="629">
        <f>+'R2建設IO'!BR11/'R2建設IO'!BR$123</f>
        <v>0</v>
      </c>
      <c r="BS11" s="629">
        <f>+'R2建設IO'!BS11/'R2建設IO'!BS$123</f>
        <v>0</v>
      </c>
      <c r="BT11" s="629">
        <f>+'R2建設IO'!BT11/'R2建設IO'!BT$123</f>
        <v>0</v>
      </c>
      <c r="BU11" s="629">
        <f>+'R2建設IO'!BU11/'R2建設IO'!BU$123</f>
        <v>0</v>
      </c>
      <c r="BV11" s="630">
        <f>+'R2建設IO'!BV11/'R2建設IO'!BV$123</f>
        <v>0</v>
      </c>
    </row>
    <row r="12" spans="1:74" ht="17" customHeight="1" x14ac:dyDescent="0.2">
      <c r="A12" s="613">
        <v>6</v>
      </c>
      <c r="B12" s="614">
        <v>61</v>
      </c>
      <c r="C12" s="548" t="s">
        <v>201</v>
      </c>
      <c r="D12" s="628">
        <f>+'R2建設IO'!D12/'R2建設IO'!D$123</f>
        <v>2.0450310810116097E-6</v>
      </c>
      <c r="E12" s="629">
        <f>+'R2建設IO'!E12/'R2建設IO'!E$123</f>
        <v>4.5480481141908327E-7</v>
      </c>
      <c r="F12" s="629">
        <f>+'R2建設IO'!F12/'R2建設IO'!F$123</f>
        <v>5.0845787903151489E-7</v>
      </c>
      <c r="G12" s="629">
        <f>+'R2建設IO'!G12/'R2建設IO'!G$123</f>
        <v>5.4225800353834195E-7</v>
      </c>
      <c r="H12" s="629">
        <f>+'R2建設IO'!H12/'R2建設IO'!H$123</f>
        <v>5.5417670234493225E-7</v>
      </c>
      <c r="I12" s="629">
        <f>+'R2建設IO'!I12/'R2建設IO'!I$123</f>
        <v>0</v>
      </c>
      <c r="J12" s="629">
        <f>+'R2建設IO'!J12/'R2建設IO'!J$123</f>
        <v>4.6060683107566893E-7</v>
      </c>
      <c r="K12" s="629">
        <f>+'R2建設IO'!K12/'R2建設IO'!K$123</f>
        <v>0</v>
      </c>
      <c r="L12" s="629">
        <f>+'R2建設IO'!L12/'R2建設IO'!L$123</f>
        <v>5.1870488726338304E-7</v>
      </c>
      <c r="M12" s="629">
        <f>+'R2建設IO'!M12/'R2建設IO'!M$123</f>
        <v>5.2590018992885364E-7</v>
      </c>
      <c r="N12" s="629">
        <f>+'R2建設IO'!N12/'R2建設IO'!N$123</f>
        <v>0</v>
      </c>
      <c r="O12" s="629">
        <f>+'R2建設IO'!O12/'R2建設IO'!O$123</f>
        <v>3.969531464292675E-7</v>
      </c>
      <c r="P12" s="629">
        <f>+'R2建設IO'!P12/'R2建設IO'!P$123</f>
        <v>0</v>
      </c>
      <c r="Q12" s="629">
        <f>+'R2建設IO'!Q12/'R2建設IO'!Q$123</f>
        <v>5.6076852204409097E-7</v>
      </c>
      <c r="R12" s="629">
        <f>+'R2建設IO'!R12/'R2建設IO'!R$123</f>
        <v>0</v>
      </c>
      <c r="S12" s="629">
        <f>+'R2建設IO'!S12/'R2建設IO'!S$123</f>
        <v>3.9870855640523301E-7</v>
      </c>
      <c r="T12" s="629">
        <f>+'R2建設IO'!T12/'R2建設IO'!T$123</f>
        <v>1.0448742128178899E-6</v>
      </c>
      <c r="U12" s="629">
        <f>+'R2建設IO'!U12/'R2建設IO'!U$123</f>
        <v>0</v>
      </c>
      <c r="V12" s="629">
        <f>+'R2建設IO'!V12/'R2建設IO'!V$123</f>
        <v>1.1768596441882552E-6</v>
      </c>
      <c r="W12" s="629">
        <f>+'R2建設IO'!W12/'R2建設IO'!W$123</f>
        <v>3.5482299903069454E-7</v>
      </c>
      <c r="X12" s="629">
        <f>+'R2建設IO'!X12/'R2建設IO'!X$123</f>
        <v>0</v>
      </c>
      <c r="Y12" s="629">
        <f>+'R2建設IO'!Y12/'R2建設IO'!Y$123</f>
        <v>0</v>
      </c>
      <c r="Z12" s="629">
        <f>+'R2建設IO'!Z12/'R2建設IO'!Z$123</f>
        <v>0</v>
      </c>
      <c r="AA12" s="629">
        <f>+'R2建設IO'!AA12/'R2建設IO'!AA$123</f>
        <v>0</v>
      </c>
      <c r="AB12" s="629">
        <f>+'R2建設IO'!AB12/'R2建設IO'!AB$123</f>
        <v>4.1088702702280711E-7</v>
      </c>
      <c r="AC12" s="629">
        <f>+'R2建設IO'!AC12/'R2建設IO'!AC$123</f>
        <v>2.4749926740216849E-7</v>
      </c>
      <c r="AD12" s="629">
        <f>+'R2建設IO'!AD12/'R2建設IO'!AD$123</f>
        <v>5.149852997446188E-7</v>
      </c>
      <c r="AE12" s="629">
        <f>+'R2建設IO'!AE12/'R2建設IO'!AE$123</f>
        <v>0</v>
      </c>
      <c r="AF12" s="629">
        <f>+'R2建設IO'!AF12/'R2建設IO'!AF$123</f>
        <v>4.9002769146484463E-7</v>
      </c>
      <c r="AG12" s="629">
        <f>+'R2建設IO'!AG12/'R2建設IO'!AG$123</f>
        <v>4.9152506722490929E-6</v>
      </c>
      <c r="AH12" s="629">
        <f>+'R2建設IO'!AH12/'R2建設IO'!AH$123</f>
        <v>6.2050066079536835E-6</v>
      </c>
      <c r="AI12" s="629">
        <f>+'R2建設IO'!AI12/'R2建設IO'!AI$123</f>
        <v>7.0998151174334774E-6</v>
      </c>
      <c r="AJ12" s="629">
        <f>+'R2建設IO'!AJ12/'R2建設IO'!AJ$123</f>
        <v>7.0459761976612862E-6</v>
      </c>
      <c r="AK12" s="629">
        <f>+'R2建設IO'!AK12/'R2建設IO'!AK$123</f>
        <v>7.2325698788565818E-6</v>
      </c>
      <c r="AL12" s="629">
        <f>+'R2建設IO'!AL12/'R2建設IO'!AL$123</f>
        <v>6.7072645350292048E-6</v>
      </c>
      <c r="AM12" s="629">
        <f>+'R2建設IO'!AM12/'R2建設IO'!AM$123</f>
        <v>1.1380577905746054E-5</v>
      </c>
      <c r="AN12" s="629">
        <f>+'R2建設IO'!AN12/'R2建設IO'!AN$123</f>
        <v>5.6700753269507189E-6</v>
      </c>
      <c r="AO12" s="629">
        <f>+'R2建設IO'!AO12/'R2建設IO'!AO$123</f>
        <v>7.8668014162340367E-6</v>
      </c>
      <c r="AP12" s="629">
        <f>+'R2建設IO'!AP12/'R2建設IO'!AP$123</f>
        <v>7.6407424764155746E-6</v>
      </c>
      <c r="AQ12" s="629">
        <f>+'R2建設IO'!AQ12/'R2建設IO'!AQ$123</f>
        <v>0</v>
      </c>
      <c r="AR12" s="629">
        <f>+'R2建設IO'!AR12/'R2建設IO'!AR$123</f>
        <v>0</v>
      </c>
      <c r="AS12" s="629">
        <f>+'R2建設IO'!AS12/'R2建設IO'!AS$123</f>
        <v>6.2613654964770872E-6</v>
      </c>
      <c r="AT12" s="629">
        <f>+'R2建設IO'!AT12/'R2建設IO'!AT$123</f>
        <v>5.9123668978402127E-6</v>
      </c>
      <c r="AU12" s="629">
        <f>+'R2建設IO'!AU12/'R2建設IO'!AU$123</f>
        <v>6.675589704905557E-6</v>
      </c>
      <c r="AV12" s="629">
        <f>+'R2建設IO'!AV12/'R2建設IO'!AV$123</f>
        <v>0</v>
      </c>
      <c r="AW12" s="629">
        <f>+'R2建設IO'!AW12/'R2建設IO'!AW$123</f>
        <v>0</v>
      </c>
      <c r="AX12" s="629">
        <f>+'R2建設IO'!AX12/'R2建設IO'!AX$123</f>
        <v>0</v>
      </c>
      <c r="AY12" s="629">
        <f>+'R2建設IO'!AY12/'R2建設IO'!AY$123</f>
        <v>9.6950894372000584E-6</v>
      </c>
      <c r="AZ12" s="629">
        <f>+'R2建設IO'!AZ12/'R2建設IO'!AZ$123</f>
        <v>1.1833899388187401E-5</v>
      </c>
      <c r="BA12" s="629">
        <f>+'R2建設IO'!BA12/'R2建設IO'!BA$123</f>
        <v>0</v>
      </c>
      <c r="BB12" s="629">
        <f>+'R2建設IO'!BB12/'R2建設IO'!BB$123</f>
        <v>1.0338802559887513E-5</v>
      </c>
      <c r="BC12" s="629">
        <f>+'R2建設IO'!BC12/'R2建設IO'!BC$123</f>
        <v>6.5659601584103544E-6</v>
      </c>
      <c r="BD12" s="629">
        <f>+'R2建設IO'!BD12/'R2建設IO'!BD$123</f>
        <v>7.0814257742653909E-6</v>
      </c>
      <c r="BE12" s="629">
        <f>+'R2建設IO'!BE12/'R2建設IO'!BE$123</f>
        <v>7.475908883622526E-6</v>
      </c>
      <c r="BF12" s="629">
        <f>+'R2建設IO'!BF12/'R2建設IO'!BF$123</f>
        <v>5.6778501388234359E-6</v>
      </c>
      <c r="BG12" s="629">
        <f>+'R2建設IO'!BG12/'R2建設IO'!BG$123</f>
        <v>5.6874409927996995E-6</v>
      </c>
      <c r="BH12" s="629">
        <f>+'R2建設IO'!BH12/'R2建設IO'!BH$123</f>
        <v>6.8793139030933977E-6</v>
      </c>
      <c r="BI12" s="629">
        <f>+'R2建設IO'!BI12/'R2建設IO'!BI$123</f>
        <v>6.0186526644145437E-6</v>
      </c>
      <c r="BJ12" s="629">
        <f>+'R2建設IO'!BJ12/'R2建設IO'!BJ$123</f>
        <v>6.2409739913649884E-6</v>
      </c>
      <c r="BK12" s="629">
        <f>+'R2建設IO'!BK12/'R2建設IO'!BK$123</f>
        <v>6.6978339205101068E-6</v>
      </c>
      <c r="BL12" s="629">
        <f>+'R2建設IO'!BL12/'R2建設IO'!BL$123</f>
        <v>5.9350938140495539E-6</v>
      </c>
      <c r="BM12" s="629">
        <f>+'R2建設IO'!BM12/'R2建設IO'!BM$123</f>
        <v>5.8110141963076815E-6</v>
      </c>
      <c r="BN12" s="629">
        <f>+'R2建設IO'!BN12/'R2建設IO'!BN$123</f>
        <v>6.7208882325888192E-6</v>
      </c>
      <c r="BO12" s="629">
        <f>+'R2建設IO'!BO12/'R2建設IO'!BO$123</f>
        <v>0</v>
      </c>
      <c r="BP12" s="629">
        <f>+'R2建設IO'!BP12/'R2建設IO'!BP$123</f>
        <v>3.0957637142332542E-6</v>
      </c>
      <c r="BQ12" s="629">
        <f>+'R2建設IO'!BQ12/'R2建設IO'!BQ$123</f>
        <v>0</v>
      </c>
      <c r="BR12" s="629">
        <f>+'R2建設IO'!BR12/'R2建設IO'!BR$123</f>
        <v>0</v>
      </c>
      <c r="BS12" s="629">
        <f>+'R2建設IO'!BS12/'R2建設IO'!BS$123</f>
        <v>0</v>
      </c>
      <c r="BT12" s="629">
        <f>+'R2建設IO'!BT12/'R2建設IO'!BT$123</f>
        <v>7.0642022961483145E-6</v>
      </c>
      <c r="BU12" s="629">
        <f>+'R2建設IO'!BU12/'R2建設IO'!BU$123</f>
        <v>6.6206312109796547E-6</v>
      </c>
      <c r="BV12" s="630">
        <f>+'R2建設IO'!BV12/'R2建設IO'!BV$123</f>
        <v>5.4502526373772509E-6</v>
      </c>
    </row>
    <row r="13" spans="1:74" ht="17" customHeight="1" x14ac:dyDescent="0.2">
      <c r="A13" s="613">
        <v>7</v>
      </c>
      <c r="B13" s="614">
        <v>62</v>
      </c>
      <c r="C13" s="548" t="s">
        <v>274</v>
      </c>
      <c r="D13" s="628">
        <f>+'R2建設IO'!D13/'R2建設IO'!D$123</f>
        <v>2.0046495826657879E-3</v>
      </c>
      <c r="E13" s="629">
        <f>+'R2建設IO'!E13/'R2建設IO'!E$123</f>
        <v>1.0631712188080241E-3</v>
      </c>
      <c r="F13" s="629">
        <f>+'R2建設IO'!F13/'R2建設IO'!F$123</f>
        <v>1.2520775271151053E-3</v>
      </c>
      <c r="G13" s="629">
        <f>+'R2建設IO'!G13/'R2建設IO'!G$123</f>
        <v>1.2299496036256672E-3</v>
      </c>
      <c r="H13" s="629">
        <f>+'R2建設IO'!H13/'R2建設IO'!H$123</f>
        <v>1.2437941907429658E-3</v>
      </c>
      <c r="I13" s="629">
        <f>+'R2建設IO'!I13/'R2建設IO'!I$123</f>
        <v>6.0007059654076955E-4</v>
      </c>
      <c r="J13" s="629">
        <f>+'R2建設IO'!J13/'R2建設IO'!J$123</f>
        <v>1.2834041669871723E-3</v>
      </c>
      <c r="K13" s="629">
        <f>+'R2建設IO'!K13/'R2建設IO'!K$123</f>
        <v>8.6835706842653695E-4</v>
      </c>
      <c r="L13" s="629">
        <f>+'R2建設IO'!L13/'R2建設IO'!L$123</f>
        <v>1.3872762209859179E-3</v>
      </c>
      <c r="M13" s="629">
        <f>+'R2建設IO'!M13/'R2建設IO'!M$123</f>
        <v>1.3810138987531695E-3</v>
      </c>
      <c r="N13" s="629">
        <f>+'R2建設IO'!N13/'R2建設IO'!N$123</f>
        <v>1.8387231299996209E-3</v>
      </c>
      <c r="O13" s="629">
        <f>+'R2建設IO'!O13/'R2建設IO'!O$123</f>
        <v>1.1551336561091685E-3</v>
      </c>
      <c r="P13" s="629">
        <f>+'R2建設IO'!P13/'R2建設IO'!P$123</f>
        <v>8.1530379578270522E-4</v>
      </c>
      <c r="Q13" s="629">
        <f>+'R2建設IO'!Q13/'R2建設IO'!Q$123</f>
        <v>1.2953752859218501E-3</v>
      </c>
      <c r="R13" s="629">
        <f>+'R2建設IO'!R13/'R2建設IO'!R$123</f>
        <v>5.525123525975974E-4</v>
      </c>
      <c r="S13" s="629">
        <f>+'R2建設IO'!S13/'R2建設IO'!S$123</f>
        <v>8.6566272738182839E-4</v>
      </c>
      <c r="T13" s="629">
        <f>+'R2建設IO'!T13/'R2建設IO'!T$123</f>
        <v>1.8483824824748472E-3</v>
      </c>
      <c r="U13" s="629">
        <f>+'R2建設IO'!U13/'R2建設IO'!U$123</f>
        <v>4.3788547897218033E-3</v>
      </c>
      <c r="V13" s="629">
        <f>+'R2建設IO'!V13/'R2建設IO'!V$123</f>
        <v>1.5287406778005436E-3</v>
      </c>
      <c r="W13" s="629">
        <f>+'R2建設IO'!W13/'R2建設IO'!W$123</f>
        <v>7.9891946461751182E-4</v>
      </c>
      <c r="X13" s="629">
        <f>+'R2建設IO'!X13/'R2建設IO'!X$123</f>
        <v>7.3576887847800955E-4</v>
      </c>
      <c r="Y13" s="629">
        <f>+'R2建設IO'!Y13/'R2建設IO'!Y$123</f>
        <v>4.9525880292323489E-4</v>
      </c>
      <c r="Z13" s="629">
        <f>+'R2建設IO'!Z13/'R2建設IO'!Z$123</f>
        <v>8.6660536236140336E-4</v>
      </c>
      <c r="AA13" s="629">
        <f>+'R2建設IO'!AA13/'R2建設IO'!AA$123</f>
        <v>9.7362618481715876E-4</v>
      </c>
      <c r="AB13" s="629">
        <f>+'R2建設IO'!AB13/'R2建設IO'!AB$123</f>
        <v>8.4930348485614225E-4</v>
      </c>
      <c r="AC13" s="629">
        <f>+'R2建設IO'!AC13/'R2建設IO'!AC$123</f>
        <v>9.5608966997457693E-4</v>
      </c>
      <c r="AD13" s="629">
        <f>+'R2建設IO'!AD13/'R2建設IO'!AD$123</f>
        <v>6.748024044320322E-4</v>
      </c>
      <c r="AE13" s="629">
        <f>+'R2建設IO'!AE13/'R2建設IO'!AE$123</f>
        <v>5.8728306290705117E-4</v>
      </c>
      <c r="AF13" s="629">
        <f>+'R2建設IO'!AF13/'R2建設IO'!AF$123</f>
        <v>1.5739689449850811E-4</v>
      </c>
      <c r="AG13" s="629">
        <f>+'R2建設IO'!AG13/'R2建設IO'!AG$123</f>
        <v>4.1226111494269413E-3</v>
      </c>
      <c r="AH13" s="629">
        <f>+'R2建設IO'!AH13/'R2建設IO'!AH$123</f>
        <v>4.0515666317445867E-3</v>
      </c>
      <c r="AI13" s="629">
        <f>+'R2建設IO'!AI13/'R2建設IO'!AI$123</f>
        <v>3.1803790861760343E-3</v>
      </c>
      <c r="AJ13" s="629">
        <f>+'R2建設IO'!AJ13/'R2建設IO'!AJ$123</f>
        <v>3.1370060856611977E-3</v>
      </c>
      <c r="AK13" s="629">
        <f>+'R2建設IO'!AK13/'R2建設IO'!AK$123</f>
        <v>3.4216437206296504E-3</v>
      </c>
      <c r="AL13" s="629">
        <f>+'R2建設IO'!AL13/'R2建設IO'!AL$123</f>
        <v>5.3941885164407949E-3</v>
      </c>
      <c r="AM13" s="629">
        <f>+'R2建設IO'!AM13/'R2建設IO'!AM$123</f>
        <v>1.3998110824067645E-3</v>
      </c>
      <c r="AN13" s="629">
        <f>+'R2建設IO'!AN13/'R2建設IO'!AN$123</f>
        <v>6.7190392624366017E-4</v>
      </c>
      <c r="AO13" s="629">
        <f>+'R2建設IO'!AO13/'R2建設IO'!AO$123</f>
        <v>2.2902881189796023E-3</v>
      </c>
      <c r="AP13" s="629">
        <f>+'R2建設IO'!AP13/'R2建設IO'!AP$123</f>
        <v>2.2132684040017114E-3</v>
      </c>
      <c r="AQ13" s="629">
        <f>+'R2建設IO'!AQ13/'R2建設IO'!AQ$123</f>
        <v>2.4293286219081271E-3</v>
      </c>
      <c r="AR13" s="629">
        <f>+'R2建設IO'!AR13/'R2建設IO'!AR$123</f>
        <v>8.7418955343483641E-4</v>
      </c>
      <c r="AS13" s="629">
        <f>+'R2建設IO'!AS13/'R2建設IO'!AS$123</f>
        <v>1.9401288231226861E-3</v>
      </c>
      <c r="AT13" s="629">
        <f>+'R2建設IO'!AT13/'R2建設IO'!AT$123</f>
        <v>1.8269213714326256E-3</v>
      </c>
      <c r="AU13" s="629">
        <f>+'R2建設IO'!AU13/'R2建設IO'!AU$123</f>
        <v>2.0583068256792136E-3</v>
      </c>
      <c r="AV13" s="629">
        <f>+'R2建設IO'!AV13/'R2建設IO'!AV$123</f>
        <v>2.5625912923147888E-5</v>
      </c>
      <c r="AW13" s="629">
        <f>+'R2建設IO'!AW13/'R2建設IO'!AW$123</f>
        <v>0</v>
      </c>
      <c r="AX13" s="629">
        <f>+'R2建設IO'!AX13/'R2建設IO'!AX$123</f>
        <v>1.2354067576749646E-4</v>
      </c>
      <c r="AY13" s="629">
        <f>+'R2建設IO'!AY13/'R2建設IO'!AY$123</f>
        <v>3.0539531727180181E-3</v>
      </c>
      <c r="AZ13" s="629">
        <f>+'R2建設IO'!AZ13/'R2建設IO'!AZ$123</f>
        <v>3.1004816397050992E-3</v>
      </c>
      <c r="BA13" s="629">
        <f>+'R2建設IO'!BA13/'R2建設IO'!BA$123</f>
        <v>2.8430425919965668E-3</v>
      </c>
      <c r="BB13" s="629">
        <f>+'R2建設IO'!BB13/'R2建設IO'!BB$123</f>
        <v>5.7897294335370079E-3</v>
      </c>
      <c r="BC13" s="629">
        <f>+'R2建設IO'!BC13/'R2建設IO'!BC$123</f>
        <v>4.6252264845882138E-3</v>
      </c>
      <c r="BD13" s="629">
        <f>+'R2建設IO'!BD13/'R2建設IO'!BD$123</f>
        <v>3.8518530320894809E-3</v>
      </c>
      <c r="BE13" s="629">
        <f>+'R2建設IO'!BE13/'R2建設IO'!BE$123</f>
        <v>3.911939230375569E-3</v>
      </c>
      <c r="BF13" s="629">
        <f>+'R2建設IO'!BF13/'R2建設IO'!BF$123</f>
        <v>8.1761041999057473E-4</v>
      </c>
      <c r="BG13" s="629">
        <f>+'R2建設IO'!BG13/'R2建設IO'!BG$123</f>
        <v>1.4480224767668035E-2</v>
      </c>
      <c r="BH13" s="629">
        <f>+'R2建設IO'!BH13/'R2建設IO'!BH$123</f>
        <v>5.8932789103166778E-4</v>
      </c>
      <c r="BI13" s="629">
        <f>+'R2建設IO'!BI13/'R2建設IO'!BI$123</f>
        <v>2.3051439704707705E-3</v>
      </c>
      <c r="BJ13" s="629">
        <f>+'R2建設IO'!BJ13/'R2建設IO'!BJ$123</f>
        <v>1.111767106821759E-2</v>
      </c>
      <c r="BK13" s="629">
        <f>+'R2建設IO'!BK13/'R2建設IO'!BK$123</f>
        <v>7.7092068425071332E-3</v>
      </c>
      <c r="BL13" s="629">
        <f>+'R2建設IO'!BL13/'R2建設IO'!BL$123</f>
        <v>4.8410581876597528E-3</v>
      </c>
      <c r="BM13" s="629">
        <f>+'R2建設IO'!BM13/'R2建設IO'!BM$123</f>
        <v>2.8706410129759946E-3</v>
      </c>
      <c r="BN13" s="629">
        <f>+'R2建設IO'!BN13/'R2建設IO'!BN$123</f>
        <v>3.6427214220631399E-3</v>
      </c>
      <c r="BO13" s="629">
        <f>+'R2建設IO'!BO13/'R2建設IO'!BO$123</f>
        <v>5.4254295373270542E-3</v>
      </c>
      <c r="BP13" s="629">
        <f>+'R2建設IO'!BP13/'R2建設IO'!BP$123</f>
        <v>4.2228352071599674E-3</v>
      </c>
      <c r="BQ13" s="629">
        <f>+'R2建設IO'!BQ13/'R2建設IO'!BQ$123</f>
        <v>1.8751930920936854E-3</v>
      </c>
      <c r="BR13" s="629">
        <f>+'R2建設IO'!BR13/'R2建設IO'!BR$123</f>
        <v>2.6633572071789943E-3</v>
      </c>
      <c r="BS13" s="629">
        <f>+'R2建設IO'!BS13/'R2建設IO'!BS$123</f>
        <v>1.427901722243143E-3</v>
      </c>
      <c r="BT13" s="629">
        <f>+'R2建設IO'!BT13/'R2建設IO'!BT$123</f>
        <v>3.4162482304173247E-3</v>
      </c>
      <c r="BU13" s="629">
        <f>+'R2建設IO'!BU13/'R2建設IO'!BU$123</f>
        <v>1.1089557278390921E-2</v>
      </c>
      <c r="BV13" s="630">
        <f>+'R2建設IO'!BV13/'R2建設IO'!BV$123</f>
        <v>6.4658163788085454E-3</v>
      </c>
    </row>
    <row r="14" spans="1:74" ht="17" customHeight="1" x14ac:dyDescent="0.2">
      <c r="A14" s="613">
        <v>8</v>
      </c>
      <c r="B14" s="614">
        <v>111</v>
      </c>
      <c r="C14" s="548" t="s">
        <v>202</v>
      </c>
      <c r="D14" s="628">
        <f>+'R2建設IO'!D14/'R2建設IO'!D$123</f>
        <v>0</v>
      </c>
      <c r="E14" s="629">
        <f>+'R2建設IO'!E14/'R2建設IO'!E$123</f>
        <v>0</v>
      </c>
      <c r="F14" s="629">
        <f>+'R2建設IO'!F14/'R2建設IO'!F$123</f>
        <v>0</v>
      </c>
      <c r="G14" s="629">
        <f>+'R2建設IO'!G14/'R2建設IO'!G$123</f>
        <v>0</v>
      </c>
      <c r="H14" s="629">
        <f>+'R2建設IO'!H14/'R2建設IO'!H$123</f>
        <v>0</v>
      </c>
      <c r="I14" s="629">
        <f>+'R2建設IO'!I14/'R2建設IO'!I$123</f>
        <v>0</v>
      </c>
      <c r="J14" s="629">
        <f>+'R2建設IO'!J14/'R2建設IO'!J$123</f>
        <v>0</v>
      </c>
      <c r="K14" s="629">
        <f>+'R2建設IO'!K14/'R2建設IO'!K$123</f>
        <v>0</v>
      </c>
      <c r="L14" s="629">
        <f>+'R2建設IO'!L14/'R2建設IO'!L$123</f>
        <v>0</v>
      </c>
      <c r="M14" s="629">
        <f>+'R2建設IO'!M14/'R2建設IO'!M$123</f>
        <v>0</v>
      </c>
      <c r="N14" s="629">
        <f>+'R2建設IO'!N14/'R2建設IO'!N$123</f>
        <v>0</v>
      </c>
      <c r="O14" s="629">
        <f>+'R2建設IO'!O14/'R2建設IO'!O$123</f>
        <v>0</v>
      </c>
      <c r="P14" s="629">
        <f>+'R2建設IO'!P14/'R2建設IO'!P$123</f>
        <v>0</v>
      </c>
      <c r="Q14" s="629">
        <f>+'R2建設IO'!Q14/'R2建設IO'!Q$123</f>
        <v>0</v>
      </c>
      <c r="R14" s="629">
        <f>+'R2建設IO'!R14/'R2建設IO'!R$123</f>
        <v>0</v>
      </c>
      <c r="S14" s="629">
        <f>+'R2建設IO'!S14/'R2建設IO'!S$123</f>
        <v>0</v>
      </c>
      <c r="T14" s="629">
        <f>+'R2建設IO'!T14/'R2建設IO'!T$123</f>
        <v>0</v>
      </c>
      <c r="U14" s="629">
        <f>+'R2建設IO'!U14/'R2建設IO'!U$123</f>
        <v>0</v>
      </c>
      <c r="V14" s="629">
        <f>+'R2建設IO'!V14/'R2建設IO'!V$123</f>
        <v>0</v>
      </c>
      <c r="W14" s="629">
        <f>+'R2建設IO'!W14/'R2建設IO'!W$123</f>
        <v>0</v>
      </c>
      <c r="X14" s="629">
        <f>+'R2建設IO'!X14/'R2建設IO'!X$123</f>
        <v>0</v>
      </c>
      <c r="Y14" s="629">
        <f>+'R2建設IO'!Y14/'R2建設IO'!Y$123</f>
        <v>0</v>
      </c>
      <c r="Z14" s="629">
        <f>+'R2建設IO'!Z14/'R2建設IO'!Z$123</f>
        <v>0</v>
      </c>
      <c r="AA14" s="629">
        <f>+'R2建設IO'!AA14/'R2建設IO'!AA$123</f>
        <v>0</v>
      </c>
      <c r="AB14" s="629">
        <f>+'R2建設IO'!AB14/'R2建設IO'!AB$123</f>
        <v>0</v>
      </c>
      <c r="AC14" s="629">
        <f>+'R2建設IO'!AC14/'R2建設IO'!AC$123</f>
        <v>0</v>
      </c>
      <c r="AD14" s="629">
        <f>+'R2建設IO'!AD14/'R2建設IO'!AD$123</f>
        <v>0</v>
      </c>
      <c r="AE14" s="629">
        <f>+'R2建設IO'!AE14/'R2建設IO'!AE$123</f>
        <v>0</v>
      </c>
      <c r="AF14" s="629">
        <f>+'R2建設IO'!AF14/'R2建設IO'!AF$123</f>
        <v>0</v>
      </c>
      <c r="AG14" s="629">
        <f>+'R2建設IO'!AG14/'R2建設IO'!AG$123</f>
        <v>0</v>
      </c>
      <c r="AH14" s="629">
        <f>+'R2建設IO'!AH14/'R2建設IO'!AH$123</f>
        <v>0</v>
      </c>
      <c r="AI14" s="629">
        <f>+'R2建設IO'!AI14/'R2建設IO'!AI$123</f>
        <v>0</v>
      </c>
      <c r="AJ14" s="629">
        <f>+'R2建設IO'!AJ14/'R2建設IO'!AJ$123</f>
        <v>0</v>
      </c>
      <c r="AK14" s="629">
        <f>+'R2建設IO'!AK14/'R2建設IO'!AK$123</f>
        <v>0</v>
      </c>
      <c r="AL14" s="629">
        <f>+'R2建設IO'!AL14/'R2建設IO'!AL$123</f>
        <v>0</v>
      </c>
      <c r="AM14" s="629">
        <f>+'R2建設IO'!AM14/'R2建設IO'!AM$123</f>
        <v>0</v>
      </c>
      <c r="AN14" s="629">
        <f>+'R2建設IO'!AN14/'R2建設IO'!AN$123</f>
        <v>0</v>
      </c>
      <c r="AO14" s="629">
        <f>+'R2建設IO'!AO14/'R2建設IO'!AO$123</f>
        <v>0</v>
      </c>
      <c r="AP14" s="629">
        <f>+'R2建設IO'!AP14/'R2建設IO'!AP$123</f>
        <v>0</v>
      </c>
      <c r="AQ14" s="629">
        <f>+'R2建設IO'!AQ14/'R2建設IO'!AQ$123</f>
        <v>0</v>
      </c>
      <c r="AR14" s="629">
        <f>+'R2建設IO'!AR14/'R2建設IO'!AR$123</f>
        <v>0</v>
      </c>
      <c r="AS14" s="629">
        <f>+'R2建設IO'!AS14/'R2建設IO'!AS$123</f>
        <v>0</v>
      </c>
      <c r="AT14" s="629">
        <f>+'R2建設IO'!AT14/'R2建設IO'!AT$123</f>
        <v>0</v>
      </c>
      <c r="AU14" s="629">
        <f>+'R2建設IO'!AU14/'R2建設IO'!AU$123</f>
        <v>0</v>
      </c>
      <c r="AV14" s="629">
        <f>+'R2建設IO'!AV14/'R2建設IO'!AV$123</f>
        <v>0</v>
      </c>
      <c r="AW14" s="629">
        <f>+'R2建設IO'!AW14/'R2建設IO'!AW$123</f>
        <v>0</v>
      </c>
      <c r="AX14" s="629">
        <f>+'R2建設IO'!AX14/'R2建設IO'!AX$123</f>
        <v>0</v>
      </c>
      <c r="AY14" s="629">
        <f>+'R2建設IO'!AY14/'R2建設IO'!AY$123</f>
        <v>0</v>
      </c>
      <c r="AZ14" s="629">
        <f>+'R2建設IO'!AZ14/'R2建設IO'!AZ$123</f>
        <v>0</v>
      </c>
      <c r="BA14" s="629">
        <f>+'R2建設IO'!BA14/'R2建設IO'!BA$123</f>
        <v>0</v>
      </c>
      <c r="BB14" s="629">
        <f>+'R2建設IO'!BB14/'R2建設IO'!BB$123</f>
        <v>0</v>
      </c>
      <c r="BC14" s="629">
        <f>+'R2建設IO'!BC14/'R2建設IO'!BC$123</f>
        <v>0</v>
      </c>
      <c r="BD14" s="629">
        <f>+'R2建設IO'!BD14/'R2建設IO'!BD$123</f>
        <v>0</v>
      </c>
      <c r="BE14" s="629">
        <f>+'R2建設IO'!BE14/'R2建設IO'!BE$123</f>
        <v>0</v>
      </c>
      <c r="BF14" s="629">
        <f>+'R2建設IO'!BF14/'R2建設IO'!BF$123</f>
        <v>0</v>
      </c>
      <c r="BG14" s="629">
        <f>+'R2建設IO'!BG14/'R2建設IO'!BG$123</f>
        <v>0</v>
      </c>
      <c r="BH14" s="629">
        <f>+'R2建設IO'!BH14/'R2建設IO'!BH$123</f>
        <v>0</v>
      </c>
      <c r="BI14" s="629">
        <f>+'R2建設IO'!BI14/'R2建設IO'!BI$123</f>
        <v>0</v>
      </c>
      <c r="BJ14" s="629">
        <f>+'R2建設IO'!BJ14/'R2建設IO'!BJ$123</f>
        <v>0</v>
      </c>
      <c r="BK14" s="629">
        <f>+'R2建設IO'!BK14/'R2建設IO'!BK$123</f>
        <v>0</v>
      </c>
      <c r="BL14" s="629">
        <f>+'R2建設IO'!BL14/'R2建設IO'!BL$123</f>
        <v>0</v>
      </c>
      <c r="BM14" s="629">
        <f>+'R2建設IO'!BM14/'R2建設IO'!BM$123</f>
        <v>0</v>
      </c>
      <c r="BN14" s="629">
        <f>+'R2建設IO'!BN14/'R2建設IO'!BN$123</f>
        <v>0</v>
      </c>
      <c r="BO14" s="629">
        <f>+'R2建設IO'!BO14/'R2建設IO'!BO$123</f>
        <v>0</v>
      </c>
      <c r="BP14" s="629">
        <f>+'R2建設IO'!BP14/'R2建設IO'!BP$123</f>
        <v>0</v>
      </c>
      <c r="BQ14" s="629">
        <f>+'R2建設IO'!BQ14/'R2建設IO'!BQ$123</f>
        <v>0</v>
      </c>
      <c r="BR14" s="629">
        <f>+'R2建設IO'!BR14/'R2建設IO'!BR$123</f>
        <v>0</v>
      </c>
      <c r="BS14" s="629">
        <f>+'R2建設IO'!BS14/'R2建設IO'!BS$123</f>
        <v>0</v>
      </c>
      <c r="BT14" s="629">
        <f>+'R2建設IO'!BT14/'R2建設IO'!BT$123</f>
        <v>0</v>
      </c>
      <c r="BU14" s="629">
        <f>+'R2建設IO'!BU14/'R2建設IO'!BU$123</f>
        <v>0</v>
      </c>
      <c r="BV14" s="630">
        <f>+'R2建設IO'!BV14/'R2建設IO'!BV$123</f>
        <v>0</v>
      </c>
    </row>
    <row r="15" spans="1:74" ht="17" customHeight="1" x14ac:dyDescent="0.2">
      <c r="A15" s="613">
        <v>9</v>
      </c>
      <c r="B15" s="614">
        <v>112</v>
      </c>
      <c r="C15" s="548" t="s">
        <v>277</v>
      </c>
      <c r="D15" s="628">
        <f>+'R2建設IO'!D15/'R2建設IO'!D$123</f>
        <v>0</v>
      </c>
      <c r="E15" s="629">
        <f>+'R2建設IO'!E15/'R2建設IO'!E$123</f>
        <v>0</v>
      </c>
      <c r="F15" s="629">
        <f>+'R2建設IO'!F15/'R2建設IO'!F$123</f>
        <v>0</v>
      </c>
      <c r="G15" s="629">
        <f>+'R2建設IO'!G15/'R2建設IO'!G$123</f>
        <v>0</v>
      </c>
      <c r="H15" s="629">
        <f>+'R2建設IO'!H15/'R2建設IO'!H$123</f>
        <v>0</v>
      </c>
      <c r="I15" s="629">
        <f>+'R2建設IO'!I15/'R2建設IO'!I$123</f>
        <v>0</v>
      </c>
      <c r="J15" s="629">
        <f>+'R2建設IO'!J15/'R2建設IO'!J$123</f>
        <v>0</v>
      </c>
      <c r="K15" s="629">
        <f>+'R2建設IO'!K15/'R2建設IO'!K$123</f>
        <v>0</v>
      </c>
      <c r="L15" s="629">
        <f>+'R2建設IO'!L15/'R2建設IO'!L$123</f>
        <v>0</v>
      </c>
      <c r="M15" s="629">
        <f>+'R2建設IO'!M15/'R2建設IO'!M$123</f>
        <v>0</v>
      </c>
      <c r="N15" s="629">
        <f>+'R2建設IO'!N15/'R2建設IO'!N$123</f>
        <v>0</v>
      </c>
      <c r="O15" s="629">
        <f>+'R2建設IO'!O15/'R2建設IO'!O$123</f>
        <v>0</v>
      </c>
      <c r="P15" s="629">
        <f>+'R2建設IO'!P15/'R2建設IO'!P$123</f>
        <v>0</v>
      </c>
      <c r="Q15" s="629">
        <f>+'R2建設IO'!Q15/'R2建設IO'!Q$123</f>
        <v>0</v>
      </c>
      <c r="R15" s="629">
        <f>+'R2建設IO'!R15/'R2建設IO'!R$123</f>
        <v>0</v>
      </c>
      <c r="S15" s="629">
        <f>+'R2建設IO'!S15/'R2建設IO'!S$123</f>
        <v>0</v>
      </c>
      <c r="T15" s="629">
        <f>+'R2建設IO'!T15/'R2建設IO'!T$123</f>
        <v>0</v>
      </c>
      <c r="U15" s="629">
        <f>+'R2建設IO'!U15/'R2建設IO'!U$123</f>
        <v>0</v>
      </c>
      <c r="V15" s="629">
        <f>+'R2建設IO'!V15/'R2建設IO'!V$123</f>
        <v>0</v>
      </c>
      <c r="W15" s="629">
        <f>+'R2建設IO'!W15/'R2建設IO'!W$123</f>
        <v>0</v>
      </c>
      <c r="X15" s="629">
        <f>+'R2建設IO'!X15/'R2建設IO'!X$123</f>
        <v>0</v>
      </c>
      <c r="Y15" s="629">
        <f>+'R2建設IO'!Y15/'R2建設IO'!Y$123</f>
        <v>0</v>
      </c>
      <c r="Z15" s="629">
        <f>+'R2建設IO'!Z15/'R2建設IO'!Z$123</f>
        <v>0</v>
      </c>
      <c r="AA15" s="629">
        <f>+'R2建設IO'!AA15/'R2建設IO'!AA$123</f>
        <v>0</v>
      </c>
      <c r="AB15" s="629">
        <f>+'R2建設IO'!AB15/'R2建設IO'!AB$123</f>
        <v>0</v>
      </c>
      <c r="AC15" s="629">
        <f>+'R2建設IO'!AC15/'R2建設IO'!AC$123</f>
        <v>0</v>
      </c>
      <c r="AD15" s="629">
        <f>+'R2建設IO'!AD15/'R2建設IO'!AD$123</f>
        <v>0</v>
      </c>
      <c r="AE15" s="629">
        <f>+'R2建設IO'!AE15/'R2建設IO'!AE$123</f>
        <v>0</v>
      </c>
      <c r="AF15" s="629">
        <f>+'R2建設IO'!AF15/'R2建設IO'!AF$123</f>
        <v>0</v>
      </c>
      <c r="AG15" s="629">
        <f>+'R2建設IO'!AG15/'R2建設IO'!AG$123</f>
        <v>0</v>
      </c>
      <c r="AH15" s="629">
        <f>+'R2建設IO'!AH15/'R2建設IO'!AH$123</f>
        <v>0</v>
      </c>
      <c r="AI15" s="629">
        <f>+'R2建設IO'!AI15/'R2建設IO'!AI$123</f>
        <v>0</v>
      </c>
      <c r="AJ15" s="629">
        <f>+'R2建設IO'!AJ15/'R2建設IO'!AJ$123</f>
        <v>0</v>
      </c>
      <c r="AK15" s="629">
        <f>+'R2建設IO'!AK15/'R2建設IO'!AK$123</f>
        <v>0</v>
      </c>
      <c r="AL15" s="629">
        <f>+'R2建設IO'!AL15/'R2建設IO'!AL$123</f>
        <v>0</v>
      </c>
      <c r="AM15" s="629">
        <f>+'R2建設IO'!AM15/'R2建設IO'!AM$123</f>
        <v>0</v>
      </c>
      <c r="AN15" s="629">
        <f>+'R2建設IO'!AN15/'R2建設IO'!AN$123</f>
        <v>0</v>
      </c>
      <c r="AO15" s="629">
        <f>+'R2建設IO'!AO15/'R2建設IO'!AO$123</f>
        <v>0</v>
      </c>
      <c r="AP15" s="629">
        <f>+'R2建設IO'!AP15/'R2建設IO'!AP$123</f>
        <v>0</v>
      </c>
      <c r="AQ15" s="629">
        <f>+'R2建設IO'!AQ15/'R2建設IO'!AQ$123</f>
        <v>0</v>
      </c>
      <c r="AR15" s="629">
        <f>+'R2建設IO'!AR15/'R2建設IO'!AR$123</f>
        <v>0</v>
      </c>
      <c r="AS15" s="629">
        <f>+'R2建設IO'!AS15/'R2建設IO'!AS$123</f>
        <v>0</v>
      </c>
      <c r="AT15" s="629">
        <f>+'R2建設IO'!AT15/'R2建設IO'!AT$123</f>
        <v>0</v>
      </c>
      <c r="AU15" s="629">
        <f>+'R2建設IO'!AU15/'R2建設IO'!AU$123</f>
        <v>0</v>
      </c>
      <c r="AV15" s="629">
        <f>+'R2建設IO'!AV15/'R2建設IO'!AV$123</f>
        <v>0</v>
      </c>
      <c r="AW15" s="629">
        <f>+'R2建設IO'!AW15/'R2建設IO'!AW$123</f>
        <v>0</v>
      </c>
      <c r="AX15" s="629">
        <f>+'R2建設IO'!AX15/'R2建設IO'!AX$123</f>
        <v>0</v>
      </c>
      <c r="AY15" s="629">
        <f>+'R2建設IO'!AY15/'R2建設IO'!AY$123</f>
        <v>0</v>
      </c>
      <c r="AZ15" s="629">
        <f>+'R2建設IO'!AZ15/'R2建設IO'!AZ$123</f>
        <v>0</v>
      </c>
      <c r="BA15" s="629">
        <f>+'R2建設IO'!BA15/'R2建設IO'!BA$123</f>
        <v>0</v>
      </c>
      <c r="BB15" s="629">
        <f>+'R2建設IO'!BB15/'R2建設IO'!BB$123</f>
        <v>0</v>
      </c>
      <c r="BC15" s="629">
        <f>+'R2建設IO'!BC15/'R2建設IO'!BC$123</f>
        <v>0</v>
      </c>
      <c r="BD15" s="629">
        <f>+'R2建設IO'!BD15/'R2建設IO'!BD$123</f>
        <v>0</v>
      </c>
      <c r="BE15" s="629">
        <f>+'R2建設IO'!BE15/'R2建設IO'!BE$123</f>
        <v>0</v>
      </c>
      <c r="BF15" s="629">
        <f>+'R2建設IO'!BF15/'R2建設IO'!BF$123</f>
        <v>0</v>
      </c>
      <c r="BG15" s="629">
        <f>+'R2建設IO'!BG15/'R2建設IO'!BG$123</f>
        <v>0</v>
      </c>
      <c r="BH15" s="629">
        <f>+'R2建設IO'!BH15/'R2建設IO'!BH$123</f>
        <v>0</v>
      </c>
      <c r="BI15" s="629">
        <f>+'R2建設IO'!BI15/'R2建設IO'!BI$123</f>
        <v>0</v>
      </c>
      <c r="BJ15" s="629">
        <f>+'R2建設IO'!BJ15/'R2建設IO'!BJ$123</f>
        <v>0</v>
      </c>
      <c r="BK15" s="629">
        <f>+'R2建設IO'!BK15/'R2建設IO'!BK$123</f>
        <v>0</v>
      </c>
      <c r="BL15" s="629">
        <f>+'R2建設IO'!BL15/'R2建設IO'!BL$123</f>
        <v>0</v>
      </c>
      <c r="BM15" s="629">
        <f>+'R2建設IO'!BM15/'R2建設IO'!BM$123</f>
        <v>0</v>
      </c>
      <c r="BN15" s="629">
        <f>+'R2建設IO'!BN15/'R2建設IO'!BN$123</f>
        <v>0</v>
      </c>
      <c r="BO15" s="629">
        <f>+'R2建設IO'!BO15/'R2建設IO'!BO$123</f>
        <v>0</v>
      </c>
      <c r="BP15" s="629">
        <f>+'R2建設IO'!BP15/'R2建設IO'!BP$123</f>
        <v>0</v>
      </c>
      <c r="BQ15" s="629">
        <f>+'R2建設IO'!BQ15/'R2建設IO'!BQ$123</f>
        <v>0</v>
      </c>
      <c r="BR15" s="629">
        <f>+'R2建設IO'!BR15/'R2建設IO'!BR$123</f>
        <v>0</v>
      </c>
      <c r="BS15" s="629">
        <f>+'R2建設IO'!BS15/'R2建設IO'!BS$123</f>
        <v>0</v>
      </c>
      <c r="BT15" s="629">
        <f>+'R2建設IO'!BT15/'R2建設IO'!BT$123</f>
        <v>0</v>
      </c>
      <c r="BU15" s="629">
        <f>+'R2建設IO'!BU15/'R2建設IO'!BU$123</f>
        <v>0</v>
      </c>
      <c r="BV15" s="630">
        <f>+'R2建設IO'!BV15/'R2建設IO'!BV$123</f>
        <v>0</v>
      </c>
    </row>
    <row r="16" spans="1:74" ht="17" customHeight="1" x14ac:dyDescent="0.2">
      <c r="A16" s="613">
        <v>10</v>
      </c>
      <c r="B16" s="614">
        <v>113</v>
      </c>
      <c r="C16" s="548" t="s">
        <v>203</v>
      </c>
      <c r="D16" s="628">
        <f>+'R2建設IO'!D16/'R2建設IO'!D$123</f>
        <v>2.9354061516674334E-5</v>
      </c>
      <c r="E16" s="629">
        <f>+'R2建設IO'!E16/'R2建設IO'!E$123</f>
        <v>0</v>
      </c>
      <c r="F16" s="629">
        <f>+'R2建設IO'!F16/'R2建設IO'!F$123</f>
        <v>0</v>
      </c>
      <c r="G16" s="629">
        <f>+'R2建設IO'!G16/'R2建設IO'!G$123</f>
        <v>0</v>
      </c>
      <c r="H16" s="629">
        <f>+'R2建設IO'!H16/'R2建設IO'!H$123</f>
        <v>0</v>
      </c>
      <c r="I16" s="629">
        <f>+'R2建設IO'!I16/'R2建設IO'!I$123</f>
        <v>0</v>
      </c>
      <c r="J16" s="629">
        <f>+'R2建設IO'!J16/'R2建設IO'!J$123</f>
        <v>0</v>
      </c>
      <c r="K16" s="629">
        <f>+'R2建設IO'!K16/'R2建設IO'!K$123</f>
        <v>0</v>
      </c>
      <c r="L16" s="629">
        <f>+'R2建設IO'!L16/'R2建設IO'!L$123</f>
        <v>0</v>
      </c>
      <c r="M16" s="629">
        <f>+'R2建設IO'!M16/'R2建設IO'!M$123</f>
        <v>0</v>
      </c>
      <c r="N16" s="629">
        <f>+'R2建設IO'!N16/'R2建設IO'!N$123</f>
        <v>0</v>
      </c>
      <c r="O16" s="629">
        <f>+'R2建設IO'!O16/'R2建設IO'!O$123</f>
        <v>0</v>
      </c>
      <c r="P16" s="629">
        <f>+'R2建設IO'!P16/'R2建設IO'!P$123</f>
        <v>0</v>
      </c>
      <c r="Q16" s="629">
        <f>+'R2建設IO'!Q16/'R2建設IO'!Q$123</f>
        <v>0</v>
      </c>
      <c r="R16" s="629">
        <f>+'R2建設IO'!R16/'R2建設IO'!R$123</f>
        <v>0</v>
      </c>
      <c r="S16" s="629">
        <f>+'R2建設IO'!S16/'R2建設IO'!S$123</f>
        <v>0</v>
      </c>
      <c r="T16" s="629">
        <f>+'R2建設IO'!T16/'R2建設IO'!T$123</f>
        <v>0</v>
      </c>
      <c r="U16" s="629">
        <f>+'R2建設IO'!U16/'R2建設IO'!U$123</f>
        <v>0</v>
      </c>
      <c r="V16" s="629">
        <f>+'R2建設IO'!V16/'R2建設IO'!V$123</f>
        <v>0</v>
      </c>
      <c r="W16" s="629">
        <f>+'R2建設IO'!W16/'R2建設IO'!W$123</f>
        <v>0</v>
      </c>
      <c r="X16" s="629">
        <f>+'R2建設IO'!X16/'R2建設IO'!X$123</f>
        <v>0</v>
      </c>
      <c r="Y16" s="629">
        <f>+'R2建設IO'!Y16/'R2建設IO'!Y$123</f>
        <v>0</v>
      </c>
      <c r="Z16" s="629">
        <f>+'R2建設IO'!Z16/'R2建設IO'!Z$123</f>
        <v>0</v>
      </c>
      <c r="AA16" s="629">
        <f>+'R2建設IO'!AA16/'R2建設IO'!AA$123</f>
        <v>0</v>
      </c>
      <c r="AB16" s="629">
        <f>+'R2建設IO'!AB16/'R2建設IO'!AB$123</f>
        <v>0</v>
      </c>
      <c r="AC16" s="629">
        <f>+'R2建設IO'!AC16/'R2建設IO'!AC$123</f>
        <v>0</v>
      </c>
      <c r="AD16" s="629">
        <f>+'R2建設IO'!AD16/'R2建設IO'!AD$123</f>
        <v>0</v>
      </c>
      <c r="AE16" s="629">
        <f>+'R2建設IO'!AE16/'R2建設IO'!AE$123</f>
        <v>0</v>
      </c>
      <c r="AF16" s="629">
        <f>+'R2建設IO'!AF16/'R2建設IO'!AF$123</f>
        <v>0</v>
      </c>
      <c r="AG16" s="629">
        <f>+'R2建設IO'!AG16/'R2建設IO'!AG$123</f>
        <v>8.2629349138890146E-5</v>
      </c>
      <c r="AH16" s="629">
        <f>+'R2建設IO'!AH16/'R2建設IO'!AH$123</f>
        <v>1.4120173573709235E-4</v>
      </c>
      <c r="AI16" s="629">
        <f>+'R2建設IO'!AI16/'R2建設IO'!AI$123</f>
        <v>0</v>
      </c>
      <c r="AJ16" s="629">
        <f>+'R2建設IO'!AJ16/'R2建設IO'!AJ$123</f>
        <v>0</v>
      </c>
      <c r="AK16" s="629">
        <f>+'R2建設IO'!AK16/'R2建設IO'!AK$123</f>
        <v>0</v>
      </c>
      <c r="AL16" s="629">
        <f>+'R2建設IO'!AL16/'R2建設IO'!AL$123</f>
        <v>0</v>
      </c>
      <c r="AM16" s="629">
        <f>+'R2建設IO'!AM16/'R2建設IO'!AM$123</f>
        <v>0</v>
      </c>
      <c r="AN16" s="629">
        <f>+'R2建設IO'!AN16/'R2建設IO'!AN$123</f>
        <v>0</v>
      </c>
      <c r="AO16" s="629">
        <f>+'R2建設IO'!AO16/'R2建設IO'!AO$123</f>
        <v>0</v>
      </c>
      <c r="AP16" s="629">
        <f>+'R2建設IO'!AP16/'R2建設IO'!AP$123</f>
        <v>0</v>
      </c>
      <c r="AQ16" s="629">
        <f>+'R2建設IO'!AQ16/'R2建設IO'!AQ$123</f>
        <v>0</v>
      </c>
      <c r="AR16" s="629">
        <f>+'R2建設IO'!AR16/'R2建設IO'!AR$123</f>
        <v>0</v>
      </c>
      <c r="AS16" s="629">
        <f>+'R2建設IO'!AS16/'R2建設IO'!AS$123</f>
        <v>0</v>
      </c>
      <c r="AT16" s="629">
        <f>+'R2建設IO'!AT16/'R2建設IO'!AT$123</f>
        <v>0</v>
      </c>
      <c r="AU16" s="629">
        <f>+'R2建設IO'!AU16/'R2建設IO'!AU$123</f>
        <v>0</v>
      </c>
      <c r="AV16" s="629">
        <f>+'R2建設IO'!AV16/'R2建設IO'!AV$123</f>
        <v>0</v>
      </c>
      <c r="AW16" s="629">
        <f>+'R2建設IO'!AW16/'R2建設IO'!AW$123</f>
        <v>0</v>
      </c>
      <c r="AX16" s="629">
        <f>+'R2建設IO'!AX16/'R2建設IO'!AX$123</f>
        <v>0</v>
      </c>
      <c r="AY16" s="629">
        <f>+'R2建設IO'!AY16/'R2建設IO'!AY$123</f>
        <v>0</v>
      </c>
      <c r="AZ16" s="629">
        <f>+'R2建設IO'!AZ16/'R2建設IO'!AZ$123</f>
        <v>0</v>
      </c>
      <c r="BA16" s="629">
        <f>+'R2建設IO'!BA16/'R2建設IO'!BA$123</f>
        <v>0</v>
      </c>
      <c r="BB16" s="629">
        <f>+'R2建設IO'!BB16/'R2建設IO'!BB$123</f>
        <v>0</v>
      </c>
      <c r="BC16" s="629">
        <f>+'R2建設IO'!BC16/'R2建設IO'!BC$123</f>
        <v>0</v>
      </c>
      <c r="BD16" s="629">
        <f>+'R2建設IO'!BD16/'R2建設IO'!BD$123</f>
        <v>0</v>
      </c>
      <c r="BE16" s="629">
        <f>+'R2建設IO'!BE16/'R2建設IO'!BE$123</f>
        <v>0</v>
      </c>
      <c r="BF16" s="629">
        <f>+'R2建設IO'!BF16/'R2建設IO'!BF$123</f>
        <v>0</v>
      </c>
      <c r="BG16" s="629">
        <f>+'R2建設IO'!BG16/'R2建設IO'!BG$123</f>
        <v>0</v>
      </c>
      <c r="BH16" s="629">
        <f>+'R2建設IO'!BH16/'R2建設IO'!BH$123</f>
        <v>0</v>
      </c>
      <c r="BI16" s="629">
        <f>+'R2建設IO'!BI16/'R2建設IO'!BI$123</f>
        <v>0</v>
      </c>
      <c r="BJ16" s="629">
        <f>+'R2建設IO'!BJ16/'R2建設IO'!BJ$123</f>
        <v>0</v>
      </c>
      <c r="BK16" s="629">
        <f>+'R2建設IO'!BK16/'R2建設IO'!BK$123</f>
        <v>0</v>
      </c>
      <c r="BL16" s="629">
        <f>+'R2建設IO'!BL16/'R2建設IO'!BL$123</f>
        <v>0</v>
      </c>
      <c r="BM16" s="629">
        <f>+'R2建設IO'!BM16/'R2建設IO'!BM$123</f>
        <v>0</v>
      </c>
      <c r="BN16" s="629">
        <f>+'R2建設IO'!BN16/'R2建設IO'!BN$123</f>
        <v>0</v>
      </c>
      <c r="BO16" s="629">
        <f>+'R2建設IO'!BO16/'R2建設IO'!BO$123</f>
        <v>1.5453902483059509E-3</v>
      </c>
      <c r="BP16" s="629">
        <f>+'R2建設IO'!BP16/'R2建設IO'!BP$123</f>
        <v>0</v>
      </c>
      <c r="BQ16" s="629">
        <f>+'R2建設IO'!BQ16/'R2建設IO'!BQ$123</f>
        <v>0</v>
      </c>
      <c r="BR16" s="629">
        <f>+'R2建設IO'!BR16/'R2建設IO'!BR$123</f>
        <v>0</v>
      </c>
      <c r="BS16" s="629">
        <f>+'R2建設IO'!BS16/'R2建設IO'!BS$123</f>
        <v>0</v>
      </c>
      <c r="BT16" s="629">
        <f>+'R2建設IO'!BT16/'R2建設IO'!BT$123</f>
        <v>0</v>
      </c>
      <c r="BU16" s="629">
        <f>+'R2建設IO'!BU16/'R2建設IO'!BU$123</f>
        <v>0</v>
      </c>
      <c r="BV16" s="630">
        <f>+'R2建設IO'!BV16/'R2建設IO'!BV$123</f>
        <v>0</v>
      </c>
    </row>
    <row r="17" spans="1:74" ht="17" customHeight="1" x14ac:dyDescent="0.2">
      <c r="A17" s="613">
        <v>11</v>
      </c>
      <c r="B17" s="614">
        <v>114</v>
      </c>
      <c r="C17" s="548" t="s">
        <v>204</v>
      </c>
      <c r="D17" s="628">
        <f>+'R2建設IO'!D17/'R2建設IO'!D$123</f>
        <v>0</v>
      </c>
      <c r="E17" s="629">
        <f>+'R2建設IO'!E17/'R2建設IO'!E$123</f>
        <v>0</v>
      </c>
      <c r="F17" s="629">
        <f>+'R2建設IO'!F17/'R2建設IO'!F$123</f>
        <v>0</v>
      </c>
      <c r="G17" s="629">
        <f>+'R2建設IO'!G17/'R2建設IO'!G$123</f>
        <v>0</v>
      </c>
      <c r="H17" s="629">
        <f>+'R2建設IO'!H17/'R2建設IO'!H$123</f>
        <v>0</v>
      </c>
      <c r="I17" s="629">
        <f>+'R2建設IO'!I17/'R2建設IO'!I$123</f>
        <v>0</v>
      </c>
      <c r="J17" s="629">
        <f>+'R2建設IO'!J17/'R2建設IO'!J$123</f>
        <v>0</v>
      </c>
      <c r="K17" s="629">
        <f>+'R2建設IO'!K17/'R2建設IO'!K$123</f>
        <v>0</v>
      </c>
      <c r="L17" s="629">
        <f>+'R2建設IO'!L17/'R2建設IO'!L$123</f>
        <v>0</v>
      </c>
      <c r="M17" s="629">
        <f>+'R2建設IO'!M17/'R2建設IO'!M$123</f>
        <v>0</v>
      </c>
      <c r="N17" s="629">
        <f>+'R2建設IO'!N17/'R2建設IO'!N$123</f>
        <v>0</v>
      </c>
      <c r="O17" s="629">
        <f>+'R2建設IO'!O17/'R2建設IO'!O$123</f>
        <v>0</v>
      </c>
      <c r="P17" s="629">
        <f>+'R2建設IO'!P17/'R2建設IO'!P$123</f>
        <v>0</v>
      </c>
      <c r="Q17" s="629">
        <f>+'R2建設IO'!Q17/'R2建設IO'!Q$123</f>
        <v>0</v>
      </c>
      <c r="R17" s="629">
        <f>+'R2建設IO'!R17/'R2建設IO'!R$123</f>
        <v>0</v>
      </c>
      <c r="S17" s="629">
        <f>+'R2建設IO'!S17/'R2建設IO'!S$123</f>
        <v>0</v>
      </c>
      <c r="T17" s="629">
        <f>+'R2建設IO'!T17/'R2建設IO'!T$123</f>
        <v>0</v>
      </c>
      <c r="U17" s="629">
        <f>+'R2建設IO'!U17/'R2建設IO'!U$123</f>
        <v>0</v>
      </c>
      <c r="V17" s="629">
        <f>+'R2建設IO'!V17/'R2建設IO'!V$123</f>
        <v>0</v>
      </c>
      <c r="W17" s="629">
        <f>+'R2建設IO'!W17/'R2建設IO'!W$123</f>
        <v>0</v>
      </c>
      <c r="X17" s="629">
        <f>+'R2建設IO'!X17/'R2建設IO'!X$123</f>
        <v>0</v>
      </c>
      <c r="Y17" s="629">
        <f>+'R2建設IO'!Y17/'R2建設IO'!Y$123</f>
        <v>0</v>
      </c>
      <c r="Z17" s="629">
        <f>+'R2建設IO'!Z17/'R2建設IO'!Z$123</f>
        <v>0</v>
      </c>
      <c r="AA17" s="629">
        <f>+'R2建設IO'!AA17/'R2建設IO'!AA$123</f>
        <v>0</v>
      </c>
      <c r="AB17" s="629">
        <f>+'R2建設IO'!AB17/'R2建設IO'!AB$123</f>
        <v>0</v>
      </c>
      <c r="AC17" s="629">
        <f>+'R2建設IO'!AC17/'R2建設IO'!AC$123</f>
        <v>0</v>
      </c>
      <c r="AD17" s="629">
        <f>+'R2建設IO'!AD17/'R2建設IO'!AD$123</f>
        <v>0</v>
      </c>
      <c r="AE17" s="629">
        <f>+'R2建設IO'!AE17/'R2建設IO'!AE$123</f>
        <v>0</v>
      </c>
      <c r="AF17" s="629">
        <f>+'R2建設IO'!AF17/'R2建設IO'!AF$123</f>
        <v>0</v>
      </c>
      <c r="AG17" s="629">
        <f>+'R2建設IO'!AG17/'R2建設IO'!AG$123</f>
        <v>0</v>
      </c>
      <c r="AH17" s="629">
        <f>+'R2建設IO'!AH17/'R2建設IO'!AH$123</f>
        <v>0</v>
      </c>
      <c r="AI17" s="629">
        <f>+'R2建設IO'!AI17/'R2建設IO'!AI$123</f>
        <v>0</v>
      </c>
      <c r="AJ17" s="629">
        <f>+'R2建設IO'!AJ17/'R2建設IO'!AJ$123</f>
        <v>0</v>
      </c>
      <c r="AK17" s="629">
        <f>+'R2建設IO'!AK17/'R2建設IO'!AK$123</f>
        <v>0</v>
      </c>
      <c r="AL17" s="629">
        <f>+'R2建設IO'!AL17/'R2建設IO'!AL$123</f>
        <v>0</v>
      </c>
      <c r="AM17" s="629">
        <f>+'R2建設IO'!AM17/'R2建設IO'!AM$123</f>
        <v>0</v>
      </c>
      <c r="AN17" s="629">
        <f>+'R2建設IO'!AN17/'R2建設IO'!AN$123</f>
        <v>0</v>
      </c>
      <c r="AO17" s="629">
        <f>+'R2建設IO'!AO17/'R2建設IO'!AO$123</f>
        <v>0</v>
      </c>
      <c r="AP17" s="629">
        <f>+'R2建設IO'!AP17/'R2建設IO'!AP$123</f>
        <v>0</v>
      </c>
      <c r="AQ17" s="629">
        <f>+'R2建設IO'!AQ17/'R2建設IO'!AQ$123</f>
        <v>0</v>
      </c>
      <c r="AR17" s="629">
        <f>+'R2建設IO'!AR17/'R2建設IO'!AR$123</f>
        <v>0</v>
      </c>
      <c r="AS17" s="629">
        <f>+'R2建設IO'!AS17/'R2建設IO'!AS$123</f>
        <v>0</v>
      </c>
      <c r="AT17" s="629">
        <f>+'R2建設IO'!AT17/'R2建設IO'!AT$123</f>
        <v>0</v>
      </c>
      <c r="AU17" s="629">
        <f>+'R2建設IO'!AU17/'R2建設IO'!AU$123</f>
        <v>0</v>
      </c>
      <c r="AV17" s="629">
        <f>+'R2建設IO'!AV17/'R2建設IO'!AV$123</f>
        <v>0</v>
      </c>
      <c r="AW17" s="629">
        <f>+'R2建設IO'!AW17/'R2建設IO'!AW$123</f>
        <v>0</v>
      </c>
      <c r="AX17" s="629">
        <f>+'R2建設IO'!AX17/'R2建設IO'!AX$123</f>
        <v>0</v>
      </c>
      <c r="AY17" s="629">
        <f>+'R2建設IO'!AY17/'R2建設IO'!AY$123</f>
        <v>0</v>
      </c>
      <c r="AZ17" s="629">
        <f>+'R2建設IO'!AZ17/'R2建設IO'!AZ$123</f>
        <v>0</v>
      </c>
      <c r="BA17" s="629">
        <f>+'R2建設IO'!BA17/'R2建設IO'!BA$123</f>
        <v>0</v>
      </c>
      <c r="BB17" s="629">
        <f>+'R2建設IO'!BB17/'R2建設IO'!BB$123</f>
        <v>0</v>
      </c>
      <c r="BC17" s="629">
        <f>+'R2建設IO'!BC17/'R2建設IO'!BC$123</f>
        <v>0</v>
      </c>
      <c r="BD17" s="629">
        <f>+'R2建設IO'!BD17/'R2建設IO'!BD$123</f>
        <v>0</v>
      </c>
      <c r="BE17" s="629">
        <f>+'R2建設IO'!BE17/'R2建設IO'!BE$123</f>
        <v>0</v>
      </c>
      <c r="BF17" s="629">
        <f>+'R2建設IO'!BF17/'R2建設IO'!BF$123</f>
        <v>0</v>
      </c>
      <c r="BG17" s="629">
        <f>+'R2建設IO'!BG17/'R2建設IO'!BG$123</f>
        <v>0</v>
      </c>
      <c r="BH17" s="629">
        <f>+'R2建設IO'!BH17/'R2建設IO'!BH$123</f>
        <v>0</v>
      </c>
      <c r="BI17" s="629">
        <f>+'R2建設IO'!BI17/'R2建設IO'!BI$123</f>
        <v>0</v>
      </c>
      <c r="BJ17" s="629">
        <f>+'R2建設IO'!BJ17/'R2建設IO'!BJ$123</f>
        <v>0</v>
      </c>
      <c r="BK17" s="629">
        <f>+'R2建設IO'!BK17/'R2建設IO'!BK$123</f>
        <v>0</v>
      </c>
      <c r="BL17" s="629">
        <f>+'R2建設IO'!BL17/'R2建設IO'!BL$123</f>
        <v>0</v>
      </c>
      <c r="BM17" s="629">
        <f>+'R2建設IO'!BM17/'R2建設IO'!BM$123</f>
        <v>0</v>
      </c>
      <c r="BN17" s="629">
        <f>+'R2建設IO'!BN17/'R2建設IO'!BN$123</f>
        <v>0</v>
      </c>
      <c r="BO17" s="629">
        <f>+'R2建設IO'!BO17/'R2建設IO'!BO$123</f>
        <v>0</v>
      </c>
      <c r="BP17" s="629">
        <f>+'R2建設IO'!BP17/'R2建設IO'!BP$123</f>
        <v>0</v>
      </c>
      <c r="BQ17" s="629">
        <f>+'R2建設IO'!BQ17/'R2建設IO'!BQ$123</f>
        <v>0</v>
      </c>
      <c r="BR17" s="629">
        <f>+'R2建設IO'!BR17/'R2建設IO'!BR$123</f>
        <v>0</v>
      </c>
      <c r="BS17" s="629">
        <f>+'R2建設IO'!BS17/'R2建設IO'!BS$123</f>
        <v>0</v>
      </c>
      <c r="BT17" s="629">
        <f>+'R2建設IO'!BT17/'R2建設IO'!BT$123</f>
        <v>0</v>
      </c>
      <c r="BU17" s="629">
        <f>+'R2建設IO'!BU17/'R2建設IO'!BU$123</f>
        <v>0</v>
      </c>
      <c r="BV17" s="630">
        <f>+'R2建設IO'!BV17/'R2建設IO'!BV$123</f>
        <v>0</v>
      </c>
    </row>
    <row r="18" spans="1:74" ht="17" customHeight="1" x14ac:dyDescent="0.2">
      <c r="A18" s="613">
        <v>12</v>
      </c>
      <c r="B18" s="614">
        <v>151</v>
      </c>
      <c r="C18" s="548" t="s">
        <v>205</v>
      </c>
      <c r="D18" s="628">
        <f>+'R2建設IO'!D18/'R2建設IO'!D$123</f>
        <v>7.9959142166722381E-4</v>
      </c>
      <c r="E18" s="629">
        <f>+'R2建設IO'!E18/'R2建設IO'!E$123</f>
        <v>4.6399836582134048E-4</v>
      </c>
      <c r="F18" s="629">
        <f>+'R2建設IO'!F18/'R2建設IO'!F$123</f>
        <v>4.6326868503258895E-4</v>
      </c>
      <c r="G18" s="629">
        <f>+'R2建設IO'!G18/'R2建設IO'!G$123</f>
        <v>5.0419149168995034E-4</v>
      </c>
      <c r="H18" s="629">
        <f>+'R2建設IO'!H18/'R2建設IO'!H$123</f>
        <v>5.0729335332655098E-4</v>
      </c>
      <c r="I18" s="629">
        <f>+'R2建設IO'!I18/'R2建設IO'!I$123</f>
        <v>3.6306792395744035E-4</v>
      </c>
      <c r="J18" s="629">
        <f>+'R2建設IO'!J18/'R2建設IO'!J$123</f>
        <v>4.0533401134658869E-4</v>
      </c>
      <c r="K18" s="629">
        <f>+'R2建設IO'!K18/'R2建設IO'!K$123</f>
        <v>3.3398348785636039E-4</v>
      </c>
      <c r="L18" s="629">
        <f>+'R2建設IO'!L18/'R2建設IO'!L$123</f>
        <v>3.8876931300390558E-4</v>
      </c>
      <c r="M18" s="629">
        <f>+'R2建設IO'!M18/'R2建設IO'!M$123</f>
        <v>3.9048089102217381E-4</v>
      </c>
      <c r="N18" s="629">
        <f>+'R2建設IO'!N18/'R2建設IO'!N$123</f>
        <v>2.6538271979375974E-4</v>
      </c>
      <c r="O18" s="629">
        <f>+'R2建設IO'!O18/'R2建設IO'!O$123</f>
        <v>4.322819764614723E-4</v>
      </c>
      <c r="P18" s="629">
        <f>+'R2建設IO'!P18/'R2建設IO'!P$123</f>
        <v>3.5193947184620111E-4</v>
      </c>
      <c r="Q18" s="629">
        <f>+'R2建設IO'!Q18/'R2建設IO'!Q$123</f>
        <v>4.6543787329659554E-4</v>
      </c>
      <c r="R18" s="629">
        <f>+'R2建設IO'!R18/'R2建設IO'!R$123</f>
        <v>4.2622381486100369E-4</v>
      </c>
      <c r="S18" s="629">
        <f>+'R2建設IO'!S18/'R2建設IO'!S$123</f>
        <v>4.6476127391636664E-4</v>
      </c>
      <c r="T18" s="629">
        <f>+'R2建設IO'!T18/'R2建設IO'!T$123</f>
        <v>4.3780229517069588E-4</v>
      </c>
      <c r="U18" s="629">
        <f>+'R2建設IO'!U18/'R2建設IO'!U$123</f>
        <v>4.0061862969795219E-4</v>
      </c>
      <c r="V18" s="629">
        <f>+'R2建設IO'!V18/'R2建設IO'!V$123</f>
        <v>4.4249922621478394E-4</v>
      </c>
      <c r="W18" s="629">
        <f>+'R2建設IO'!W18/'R2建設IO'!W$123</f>
        <v>4.6659224372536329E-4</v>
      </c>
      <c r="X18" s="629">
        <f>+'R2建設IO'!X18/'R2建設IO'!X$123</f>
        <v>5.7059627310539511E-4</v>
      </c>
      <c r="Y18" s="629">
        <f>+'R2建設IO'!Y18/'R2建設IO'!Y$123</f>
        <v>4.4694087093072419E-4</v>
      </c>
      <c r="Z18" s="629">
        <f>+'R2建設IO'!Z18/'R2建設IO'!Z$123</f>
        <v>5.4724523808377505E-4</v>
      </c>
      <c r="AA18" s="629">
        <f>+'R2建設IO'!AA18/'R2建設IO'!AA$123</f>
        <v>5.8499388415484744E-4</v>
      </c>
      <c r="AB18" s="629">
        <f>+'R2建設IO'!AB18/'R2建設IO'!AB$123</f>
        <v>4.7498540323836504E-4</v>
      </c>
      <c r="AC18" s="629">
        <f>+'R2建設IO'!AC18/'R2建設IO'!AC$123</f>
        <v>4.1431377363123007E-4</v>
      </c>
      <c r="AD18" s="629">
        <f>+'R2建設IO'!AD18/'R2建設IO'!AD$123</f>
        <v>4.8030962289514779E-4</v>
      </c>
      <c r="AE18" s="629">
        <f>+'R2建設IO'!AE18/'R2建設IO'!AE$123</f>
        <v>4.4422693219892329E-4</v>
      </c>
      <c r="AF18" s="629">
        <f>+'R2建設IO'!AF18/'R2建設IO'!AF$123</f>
        <v>2.5978328035317277E-3</v>
      </c>
      <c r="AG18" s="629">
        <f>+'R2建設IO'!AG18/'R2建設IO'!AG$123</f>
        <v>4.4454235584422195E-4</v>
      </c>
      <c r="AH18" s="629">
        <f>+'R2建設IO'!AH18/'R2建設IO'!AH$123</f>
        <v>5.8478403739348856E-4</v>
      </c>
      <c r="AI18" s="629">
        <f>+'R2建設IO'!AI18/'R2建設IO'!AI$123</f>
        <v>7.4615676019884212E-4</v>
      </c>
      <c r="AJ18" s="629">
        <f>+'R2建設IO'!AJ18/'R2建設IO'!AJ$123</f>
        <v>7.5770022086557587E-4</v>
      </c>
      <c r="AK18" s="629">
        <f>+'R2建設IO'!AK18/'R2建設IO'!AK$123</f>
        <v>8.8832975923838482E-4</v>
      </c>
      <c r="AL18" s="629">
        <f>+'R2建設IO'!AL18/'R2建設IO'!AL$123</f>
        <v>9.9577081173895119E-5</v>
      </c>
      <c r="AM18" s="629">
        <f>+'R2建設IO'!AM18/'R2建設IO'!AM$123</f>
        <v>1.0242520115171449E-4</v>
      </c>
      <c r="AN18" s="629">
        <f>+'R2建設IO'!AN18/'R2建設IO'!AN$123</f>
        <v>1.7293729747199692E-4</v>
      </c>
      <c r="AO18" s="629">
        <f>+'R2建設IO'!AO18/'R2建設IO'!AO$123</f>
        <v>2.0521862627815857E-3</v>
      </c>
      <c r="AP18" s="629">
        <f>+'R2建設IO'!AP18/'R2建設IO'!AP$123</f>
        <v>0</v>
      </c>
      <c r="AQ18" s="629">
        <f>+'R2建設IO'!AQ18/'R2建設IO'!AQ$123</f>
        <v>0</v>
      </c>
      <c r="AR18" s="629">
        <f>+'R2建設IO'!AR18/'R2建設IO'!AR$123</f>
        <v>0</v>
      </c>
      <c r="AS18" s="629">
        <f>+'R2建設IO'!AS18/'R2建設IO'!AS$123</f>
        <v>2.0841402295416591E-4</v>
      </c>
      <c r="AT18" s="629">
        <f>+'R2建設IO'!AT18/'R2建設IO'!AT$123</f>
        <v>1.7638561245223301E-4</v>
      </c>
      <c r="AU18" s="629">
        <f>+'R2建設IO'!AU18/'R2建設IO'!AU$123</f>
        <v>1.8580391345320466E-4</v>
      </c>
      <c r="AV18" s="629">
        <f>+'R2建設IO'!AV18/'R2建設IO'!AV$123</f>
        <v>1.0250365169259155E-4</v>
      </c>
      <c r="AW18" s="629">
        <f>+'R2建設IO'!AW18/'R2建設IO'!AW$123</f>
        <v>9.1785222579164751E-5</v>
      </c>
      <c r="AX18" s="629">
        <f>+'R2建設IO'!AX18/'R2建設IO'!AX$123</f>
        <v>1.2354067576749646E-4</v>
      </c>
      <c r="AY18" s="629">
        <f>+'R2建設IO'!AY18/'R2建設IO'!AY$123</f>
        <v>5.2353482960880318E-4</v>
      </c>
      <c r="AZ18" s="629">
        <f>+'R2建設IO'!AZ18/'R2建設IO'!AZ$123</f>
        <v>5.3252547246843303E-4</v>
      </c>
      <c r="BA18" s="629">
        <f>+'R2建設IO'!BA18/'R2建設IO'!BA$123</f>
        <v>4.8278081750885096E-4</v>
      </c>
      <c r="BB18" s="629">
        <f>+'R2建設IO'!BB18/'R2建設IO'!BB$123</f>
        <v>5.1694012799437566E-5</v>
      </c>
      <c r="BC18" s="629">
        <f>+'R2建設IO'!BC18/'R2建設IO'!BC$123</f>
        <v>5.4136341506093376E-4</v>
      </c>
      <c r="BD18" s="629">
        <f>+'R2建設IO'!BD18/'R2建設IO'!BD$123</f>
        <v>8.5331180579897956E-4</v>
      </c>
      <c r="BE18" s="629">
        <f>+'R2建設IO'!BE18/'R2建設IO'!BE$123</f>
        <v>1.1077937709367926E-3</v>
      </c>
      <c r="BF18" s="629">
        <f>+'R2建設IO'!BF18/'R2建設IO'!BF$123</f>
        <v>1.7033550416470307E-5</v>
      </c>
      <c r="BG18" s="629">
        <f>+'R2建設IO'!BG18/'R2建設IO'!BG$123</f>
        <v>6.1424362722236757E-4</v>
      </c>
      <c r="BH18" s="629">
        <f>+'R2建設IO'!BH18/'R2建設IO'!BH$123</f>
        <v>4.2881056662615513E-4</v>
      </c>
      <c r="BI18" s="629">
        <f>+'R2建設IO'!BI18/'R2建設IO'!BI$123</f>
        <v>1.4874670156338803E-4</v>
      </c>
      <c r="BJ18" s="629">
        <f>+'R2建設IO'!BJ18/'R2建設IO'!BJ$123</f>
        <v>1.2981225902039176E-4</v>
      </c>
      <c r="BK18" s="629">
        <f>+'R2建設IO'!BK18/'R2建設IO'!BK$123</f>
        <v>3.2149602818448513E-4</v>
      </c>
      <c r="BL18" s="629">
        <f>+'R2建設IO'!BL18/'R2建設IO'!BL$123</f>
        <v>1.1870187628099107E-4</v>
      </c>
      <c r="BM18" s="629">
        <f>+'R2建設IO'!BM18/'R2建設IO'!BM$123</f>
        <v>1.696816145321843E-3</v>
      </c>
      <c r="BN18" s="629">
        <f>+'R2建設IO'!BN18/'R2建設IO'!BN$123</f>
        <v>6.6536793502629309E-4</v>
      </c>
      <c r="BO18" s="629">
        <f>+'R2建設IO'!BO18/'R2建設IO'!BO$123</f>
        <v>1.3250934604981358E-5</v>
      </c>
      <c r="BP18" s="629">
        <f>+'R2建設IO'!BP18/'R2建設IO'!BP$123</f>
        <v>2.4670034288251896E-4</v>
      </c>
      <c r="BQ18" s="629">
        <f>+'R2建設IO'!BQ18/'R2建設IO'!BQ$123</f>
        <v>1.7728624297861745E-4</v>
      </c>
      <c r="BR18" s="629">
        <f>+'R2建設IO'!BR18/'R2建設IO'!BR$123</f>
        <v>2.4099214100155669E-4</v>
      </c>
      <c r="BS18" s="629">
        <f>+'R2建設IO'!BS18/'R2建設IO'!BS$123</f>
        <v>6.9473797465436022E-4</v>
      </c>
      <c r="BT18" s="629">
        <f>+'R2建設IO'!BT18/'R2建設IO'!BT$123</f>
        <v>1.1726575811606202E-4</v>
      </c>
      <c r="BU18" s="629">
        <f>+'R2建設IO'!BU18/'R2建設IO'!BU$123</f>
        <v>2.4992882821448198E-4</v>
      </c>
      <c r="BV18" s="630">
        <f>+'R2建設IO'!BV18/'R2建設IO'!BV$123</f>
        <v>2.5034827114352843E-4</v>
      </c>
    </row>
    <row r="19" spans="1:74" ht="17" customHeight="1" x14ac:dyDescent="0.2">
      <c r="A19" s="613">
        <v>13</v>
      </c>
      <c r="B19" s="614">
        <v>152</v>
      </c>
      <c r="C19" s="548" t="s">
        <v>282</v>
      </c>
      <c r="D19" s="628">
        <f>+'R2建設IO'!D19/'R2建設IO'!D$123</f>
        <v>2.8569398821898496E-3</v>
      </c>
      <c r="E19" s="629">
        <f>+'R2建設IO'!E19/'R2建設IO'!E$123</f>
        <v>4.0585157068141068E-3</v>
      </c>
      <c r="F19" s="629">
        <f>+'R2建設IO'!F19/'R2建設IO'!F$123</f>
        <v>3.0996863450458725E-3</v>
      </c>
      <c r="G19" s="629">
        <f>+'R2建設IO'!G19/'R2建設IO'!G$123</f>
        <v>2.7478382071301939E-3</v>
      </c>
      <c r="H19" s="629">
        <f>+'R2建設IO'!H19/'R2建設IO'!H$123</f>
        <v>2.7431746766074143E-3</v>
      </c>
      <c r="I19" s="629">
        <f>+'R2建設IO'!I19/'R2建設IO'!I$123</f>
        <v>2.9600121022641318E-3</v>
      </c>
      <c r="J19" s="629">
        <f>+'R2建設IO'!J19/'R2建設IO'!J$123</f>
        <v>3.5977999575320502E-3</v>
      </c>
      <c r="K19" s="629">
        <f>+'R2建設IO'!K19/'R2建設IO'!K$123</f>
        <v>3.7138963849627274E-3</v>
      </c>
      <c r="L19" s="629">
        <f>+'R2建設IO'!L19/'R2建設IO'!L$123</f>
        <v>3.7989945943170175E-3</v>
      </c>
      <c r="M19" s="629">
        <f>+'R2建設IO'!M19/'R2建設IO'!M$123</f>
        <v>3.8251350314475168E-3</v>
      </c>
      <c r="N19" s="629">
        <f>+'R2建設IO'!N19/'R2建設IO'!N$123</f>
        <v>1.9145467642264094E-3</v>
      </c>
      <c r="O19" s="629">
        <f>+'R2建設IO'!O19/'R2建設IO'!O$123</f>
        <v>3.2510462692557011E-3</v>
      </c>
      <c r="P19" s="629">
        <f>+'R2建設IO'!P19/'R2建設IO'!P$123</f>
        <v>3.4500938958204812E-3</v>
      </c>
      <c r="Q19" s="629">
        <f>+'R2建設IO'!Q19/'R2建設IO'!Q$123</f>
        <v>3.1689029180711581E-3</v>
      </c>
      <c r="R19" s="629">
        <f>+'R2建設IO'!R19/'R2建設IO'!R$123</f>
        <v>5.0041833078125243E-3</v>
      </c>
      <c r="S19" s="629">
        <f>+'R2建設IO'!S19/'R2建設IO'!S$123</f>
        <v>5.061007060729825E-3</v>
      </c>
      <c r="T19" s="629">
        <f>+'R2建設IO'!T19/'R2建設IO'!T$123</f>
        <v>3.5901877952422699E-3</v>
      </c>
      <c r="U19" s="629">
        <f>+'R2建設IO'!U19/'R2建設IO'!U$123</f>
        <v>1.8633424637114055E-3</v>
      </c>
      <c r="V19" s="629">
        <f>+'R2建設IO'!V19/'R2建設IO'!V$123</f>
        <v>3.8083178085931936E-3</v>
      </c>
      <c r="W19" s="629">
        <f>+'R2建設IO'!W19/'R2建設IO'!W$123</f>
        <v>5.1609005209014517E-3</v>
      </c>
      <c r="X19" s="629">
        <f>+'R2建設IO'!X19/'R2建設IO'!X$123</f>
        <v>2.6127303031668091E-3</v>
      </c>
      <c r="Y19" s="629">
        <f>+'R2建設IO'!Y19/'R2建設IO'!Y$123</f>
        <v>5.5758893519357372E-3</v>
      </c>
      <c r="Z19" s="629">
        <f>+'R2建設IO'!Z19/'R2建設IO'!Z$123</f>
        <v>2.4537770352788622E-3</v>
      </c>
      <c r="AA19" s="629">
        <f>+'R2建設IO'!AA19/'R2建設IO'!AA$123</f>
        <v>4.8579037582788904E-3</v>
      </c>
      <c r="AB19" s="629">
        <f>+'R2建設IO'!AB19/'R2建設IO'!AB$123</f>
        <v>8.4297582463999099E-3</v>
      </c>
      <c r="AC19" s="629">
        <f>+'R2建設IO'!AC19/'R2建設IO'!AC$123</f>
        <v>2.2252659132128969E-3</v>
      </c>
      <c r="AD19" s="629">
        <f>+'R2建設IO'!AD19/'R2建設IO'!AD$123</f>
        <v>6.2330387445757029E-3</v>
      </c>
      <c r="AE19" s="629">
        <f>+'R2建設IO'!AE19/'R2建設IO'!AE$123</f>
        <v>2.6201859729699205E-3</v>
      </c>
      <c r="AF19" s="629">
        <f>+'R2建設IO'!AF19/'R2建設IO'!AF$123</f>
        <v>1.7001020727681322E-3</v>
      </c>
      <c r="AG19" s="629">
        <f>+'R2建設IO'!AG19/'R2建設IO'!AG$123</f>
        <v>1.7417699994796919E-3</v>
      </c>
      <c r="AH19" s="629">
        <f>+'R2建設IO'!AH19/'R2建設IO'!AH$123</f>
        <v>1.6824648405029535E-3</v>
      </c>
      <c r="AI19" s="629">
        <f>+'R2建設IO'!AI19/'R2建設IO'!AI$123</f>
        <v>1.733369147956259E-3</v>
      </c>
      <c r="AJ19" s="629">
        <f>+'R2建設IO'!AJ19/'R2建設IO'!AJ$123</f>
        <v>1.7432776231481972E-3</v>
      </c>
      <c r="AK19" s="629">
        <f>+'R2建設IO'!AK19/'R2建設IO'!AK$123</f>
        <v>1.8019735130527677E-3</v>
      </c>
      <c r="AL19" s="629">
        <f>+'R2建設IO'!AL19/'R2建設IO'!AL$123</f>
        <v>1.612839148961638E-3</v>
      </c>
      <c r="AM19" s="629">
        <f>+'R2建設IO'!AM19/'R2建設IO'!AM$123</f>
        <v>1.695706107956162E-3</v>
      </c>
      <c r="AN19" s="629">
        <f>+'R2建設IO'!AN19/'R2建設IO'!AN$123</f>
        <v>1.4175188317376796E-3</v>
      </c>
      <c r="AO19" s="629">
        <f>+'R2建設IO'!AO19/'R2建設IO'!AO$123</f>
        <v>1.8712498302082027E-3</v>
      </c>
      <c r="AP19" s="629">
        <f>+'R2建設IO'!AP19/'R2建設IO'!AP$123</f>
        <v>2.6844475233806721E-3</v>
      </c>
      <c r="AQ19" s="629">
        <f>+'R2建設IO'!AQ19/'R2建設IO'!AQ$123</f>
        <v>2.8710247349823322E-3</v>
      </c>
      <c r="AR19" s="629">
        <f>+'R2建設IO'!AR19/'R2建設IO'!AR$123</f>
        <v>3.4967582137393457E-3</v>
      </c>
      <c r="AS19" s="629">
        <f>+'R2建設IO'!AS19/'R2建設IO'!AS$123</f>
        <v>1.496466353658024E-3</v>
      </c>
      <c r="AT19" s="629">
        <f>+'R2建設IO'!AT19/'R2建設IO'!AT$123</f>
        <v>1.4849894858408666E-3</v>
      </c>
      <c r="AU19" s="629">
        <f>+'R2建設IO'!AU19/'R2建設IO'!AU$123</f>
        <v>1.4775305213524299E-3</v>
      </c>
      <c r="AV19" s="629">
        <f>+'R2建設IO'!AV19/'R2建設IO'!AV$123</f>
        <v>1.3966122543115599E-3</v>
      </c>
      <c r="AW19" s="629">
        <f>+'R2建設IO'!AW19/'R2建設IO'!AW$123</f>
        <v>2.0192748967416247E-3</v>
      </c>
      <c r="AX19" s="629">
        <f>+'R2建設IO'!AX19/'R2建設IO'!AX$123</f>
        <v>1.6060287849774539E-3</v>
      </c>
      <c r="AY19" s="629">
        <f>+'R2建設IO'!AY19/'R2建設IO'!AY$123</f>
        <v>1.6093848465752096E-3</v>
      </c>
      <c r="AZ19" s="629">
        <f>+'R2建設IO'!AZ19/'R2建設IO'!AZ$123</f>
        <v>1.6449120149580488E-3</v>
      </c>
      <c r="BA19" s="629">
        <f>+'R2建設IO'!BA19/'R2建設IO'!BA$123</f>
        <v>1.4483424525265529E-3</v>
      </c>
      <c r="BB19" s="629">
        <f>+'R2建設IO'!BB19/'R2建設IO'!BB$123</f>
        <v>1.1372682815876266E-3</v>
      </c>
      <c r="BC19" s="629">
        <f>+'R2建設IO'!BC19/'R2建設IO'!BC$123</f>
        <v>1.4683128404245156E-3</v>
      </c>
      <c r="BD19" s="629">
        <f>+'R2建設IO'!BD19/'R2建設IO'!BD$123</f>
        <v>1.3773373130946186E-3</v>
      </c>
      <c r="BE19" s="629">
        <f>+'R2建設IO'!BE19/'R2建設IO'!BE$123</f>
        <v>1.4707151658326497E-3</v>
      </c>
      <c r="BF19" s="629">
        <f>+'R2建設IO'!BF19/'R2建設IO'!BF$123</f>
        <v>1.1298921776258638E-3</v>
      </c>
      <c r="BG19" s="629">
        <f>+'R2建設IO'!BG19/'R2建設IO'!BG$123</f>
        <v>1.3706732792647276E-3</v>
      </c>
      <c r="BH19" s="629">
        <f>+'R2建設IO'!BH19/'R2建設IO'!BH$123</f>
        <v>1.1648971542571487E-3</v>
      </c>
      <c r="BI19" s="629">
        <f>+'R2建設IO'!BI19/'R2建設IO'!BI$123</f>
        <v>1.4092245309964911E-3</v>
      </c>
      <c r="BJ19" s="629">
        <f>+'R2建設IO'!BJ19/'R2建設IO'!BJ$123</f>
        <v>1.7549618863718346E-3</v>
      </c>
      <c r="BK19" s="629">
        <f>+'R2建設IO'!BK19/'R2建設IO'!BK$123</f>
        <v>2.0629328475171129E-3</v>
      </c>
      <c r="BL19" s="629">
        <f>+'R2建設IO'!BL19/'R2建設IO'!BL$123</f>
        <v>1.179105304391178E-3</v>
      </c>
      <c r="BM19" s="629">
        <f>+'R2建設IO'!BM19/'R2建設IO'!BM$123</f>
        <v>3.1495696943987634E-3</v>
      </c>
      <c r="BN19" s="629">
        <f>+'R2建設IO'!BN19/'R2建設IO'!BN$123</f>
        <v>1.2884902868763135E-3</v>
      </c>
      <c r="BO19" s="629">
        <f>+'R2建設IO'!BO19/'R2建設IO'!BO$123</f>
        <v>2.5135366578824011E-3</v>
      </c>
      <c r="BP19" s="629">
        <f>+'R2建設IO'!BP19/'R2建設IO'!BP$123</f>
        <v>1.825433086668574E-3</v>
      </c>
      <c r="BQ19" s="629">
        <f>+'R2建設IO'!BQ19/'R2建設IO'!BQ$123</f>
        <v>1.3563701163180255E-3</v>
      </c>
      <c r="BR19" s="629">
        <f>+'R2建設IO'!BR19/'R2建設IO'!BR$123</f>
        <v>1.9225448770089765E-3</v>
      </c>
      <c r="BS19" s="629">
        <f>+'R2建設IO'!BS19/'R2建設IO'!BS$123</f>
        <v>2.1072693877237339E-3</v>
      </c>
      <c r="BT19" s="629">
        <f>+'R2建設IO'!BT19/'R2建設IO'!BT$123</f>
        <v>2.0394352028980183E-3</v>
      </c>
      <c r="BU19" s="629">
        <f>+'R2建設IO'!BU19/'R2建設IO'!BU$123</f>
        <v>1.7478466396986289E-3</v>
      </c>
      <c r="BV19" s="630">
        <f>+'R2建設IO'!BV19/'R2建設IO'!BV$123</f>
        <v>1.8421853914335109E-3</v>
      </c>
    </row>
    <row r="20" spans="1:74" ht="17" customHeight="1" x14ac:dyDescent="0.2">
      <c r="A20" s="613">
        <v>14</v>
      </c>
      <c r="B20" s="614">
        <v>161</v>
      </c>
      <c r="C20" s="548" t="s">
        <v>284</v>
      </c>
      <c r="D20" s="628">
        <f>+'R2建設IO'!D20/'R2建設IO'!D$123</f>
        <v>2.9863101214754755E-2</v>
      </c>
      <c r="E20" s="629">
        <f>+'R2建設IO'!E20/'R2建設IO'!E$123</f>
        <v>5.5051361107353557E-2</v>
      </c>
      <c r="F20" s="629">
        <f>+'R2建設IO'!F20/'R2建設IO'!F$123</f>
        <v>9.2213285368806741E-2</v>
      </c>
      <c r="G20" s="629">
        <f>+'R2建設IO'!G20/'R2建設IO'!G$123</f>
        <v>0.12493136369320214</v>
      </c>
      <c r="H20" s="629">
        <f>+'R2建設IO'!H20/'R2建設IO'!H$123</f>
        <v>0.12352997702494227</v>
      </c>
      <c r="I20" s="629">
        <f>+'R2建設IO'!I20/'R2建設IO'!I$123</f>
        <v>0.18868942564671473</v>
      </c>
      <c r="J20" s="629">
        <f>+'R2建設IO'!J20/'R2建設IO'!J$123</f>
        <v>4.5894096970327862E-2</v>
      </c>
      <c r="K20" s="629">
        <f>+'R2建設IO'!K20/'R2建設IO'!K$123</f>
        <v>1.8903465412669997E-2</v>
      </c>
      <c r="L20" s="629">
        <f>+'R2建設IO'!L20/'R2建設IO'!L$123</f>
        <v>2.8532399733696912E-2</v>
      </c>
      <c r="M20" s="629">
        <f>+'R2建設IO'!M20/'R2建設IO'!M$123</f>
        <v>2.8251884103167944E-2</v>
      </c>
      <c r="N20" s="629">
        <f>+'R2建設IO'!N20/'R2建設IO'!N$123</f>
        <v>4.8754596807824999E-2</v>
      </c>
      <c r="O20" s="629">
        <f>+'R2建設IO'!O20/'R2建設IO'!O$123</f>
        <v>7.3242222000810583E-2</v>
      </c>
      <c r="P20" s="629">
        <f>+'R2建設IO'!P20/'R2建設IO'!P$123</f>
        <v>2.5108639230788047E-2</v>
      </c>
      <c r="Q20" s="629">
        <f>+'R2建設IO'!Q20/'R2建設IO'!Q$123</f>
        <v>9.3106080020546558E-2</v>
      </c>
      <c r="R20" s="629">
        <f>+'R2建設IO'!R20/'R2建設IO'!R$123</f>
        <v>4.6963549970795777E-2</v>
      </c>
      <c r="S20" s="629">
        <f>+'R2建設IO'!S20/'R2建設IO'!S$123</f>
        <v>1.6197202846832254E-2</v>
      </c>
      <c r="T20" s="629">
        <f>+'R2建設IO'!T20/'R2建設IO'!T$123</f>
        <v>7.6797209767902094E-2</v>
      </c>
      <c r="U20" s="629">
        <f>+'R2建設IO'!U20/'R2建設IO'!U$123</f>
        <v>6.2049304041589801E-2</v>
      </c>
      <c r="V20" s="629">
        <f>+'R2建設IO'!V20/'R2建設IO'!V$123</f>
        <v>7.8660121757898785E-2</v>
      </c>
      <c r="W20" s="629">
        <f>+'R2建設IO'!W20/'R2建設IO'!W$123</f>
        <v>1.2081439258595924E-2</v>
      </c>
      <c r="X20" s="629">
        <f>+'R2建設IO'!X20/'R2建設IO'!X$123</f>
        <v>5.2104449149361085E-3</v>
      </c>
      <c r="Y20" s="629">
        <f>+'R2建設IO'!Y20/'R2建設IO'!Y$123</f>
        <v>1.2089146584526183E-2</v>
      </c>
      <c r="Z20" s="629">
        <f>+'R2建設IO'!Z20/'R2建設IO'!Z$123</f>
        <v>7.4528061163080684E-3</v>
      </c>
      <c r="AA20" s="629">
        <f>+'R2建設IO'!AA20/'R2建設IO'!AA$123</f>
        <v>2.9225149009805808E-2</v>
      </c>
      <c r="AB20" s="629">
        <f>+'R2建設IO'!AB20/'R2建設IO'!AB$123</f>
        <v>2.1269977840862632E-2</v>
      </c>
      <c r="AC20" s="629">
        <f>+'R2建設IO'!AC20/'R2建設IO'!AC$123</f>
        <v>5.0133451604983253E-3</v>
      </c>
      <c r="AD20" s="629">
        <f>+'R2建設IO'!AD20/'R2建設IO'!AD$123</f>
        <v>1.2548646798877126E-2</v>
      </c>
      <c r="AE20" s="629">
        <f>+'R2建設IO'!AE20/'R2建設IO'!AE$123</f>
        <v>3.711930128374054E-3</v>
      </c>
      <c r="AF20" s="629">
        <f>+'R2建設IO'!AF20/'R2建設IO'!AF$123</f>
        <v>1.5228492562114684E-2</v>
      </c>
      <c r="AG20" s="629">
        <f>+'R2建設IO'!AG20/'R2建設IO'!AG$123</f>
        <v>2.1414551577474423E-3</v>
      </c>
      <c r="AH20" s="629">
        <f>+'R2建設IO'!AH20/'R2建設IO'!AH$123</f>
        <v>1.4678624168425068E-3</v>
      </c>
      <c r="AI20" s="629">
        <f>+'R2建設IO'!AI20/'R2建設IO'!AI$123</f>
        <v>1.5415050965684734E-3</v>
      </c>
      <c r="AJ20" s="629">
        <f>+'R2建設IO'!AJ20/'R2建設IO'!AJ$123</f>
        <v>1.4830920630687049E-3</v>
      </c>
      <c r="AK20" s="629">
        <f>+'R2建設IO'!AK20/'R2建設IO'!AK$123</f>
        <v>1.3820590147920946E-3</v>
      </c>
      <c r="AL20" s="629">
        <f>+'R2建設IO'!AL20/'R2建設IO'!AL$123</f>
        <v>1.4399981013281931E-3</v>
      </c>
      <c r="AM20" s="629">
        <f>+'R2建設IO'!AM20/'R2建設IO'!AM$123</f>
        <v>3.1865618136088953E-4</v>
      </c>
      <c r="AN20" s="629">
        <f>+'R2建設IO'!AN20/'R2建設IO'!AN$123</f>
        <v>1.0121084458607032E-3</v>
      </c>
      <c r="AO20" s="629">
        <f>+'R2建設IO'!AO20/'R2建設IO'!AO$123</f>
        <v>4.16416021632655E-4</v>
      </c>
      <c r="AP20" s="629">
        <f>+'R2建設IO'!AP20/'R2建設IO'!AP$123</f>
        <v>6.3774730536481994E-3</v>
      </c>
      <c r="AQ20" s="629">
        <f>+'R2建設IO'!AQ20/'R2建設IO'!AQ$123</f>
        <v>9.9381625441696104E-4</v>
      </c>
      <c r="AR20" s="629">
        <f>+'R2建設IO'!AR20/'R2建設IO'!AR$123</f>
        <v>1.0198878123406426E-3</v>
      </c>
      <c r="AS20" s="629">
        <f>+'R2建設IO'!AS20/'R2建設IO'!AS$123</f>
        <v>1.9079275148550896E-3</v>
      </c>
      <c r="AT20" s="629">
        <f>+'R2建設IO'!AT20/'R2建設IO'!AT$123</f>
        <v>2.0190732956124327E-3</v>
      </c>
      <c r="AU20" s="629">
        <f>+'R2建設IO'!AU20/'R2建設IO'!AU$123</f>
        <v>2.2574619185422294E-3</v>
      </c>
      <c r="AV20" s="629">
        <f>+'R2建設IO'!AV20/'R2建設IO'!AV$123</f>
        <v>2.3063321630833097E-4</v>
      </c>
      <c r="AW20" s="629">
        <f>+'R2建設IO'!AW20/'R2建設IO'!AW$123</f>
        <v>0</v>
      </c>
      <c r="AX20" s="629">
        <f>+'R2建設IO'!AX20/'R2建設IO'!AX$123</f>
        <v>1.2354067576749646E-4</v>
      </c>
      <c r="AY20" s="629">
        <f>+'R2建設IO'!AY20/'R2建設IO'!AY$123</f>
        <v>8.1438751272480485E-4</v>
      </c>
      <c r="AZ20" s="629">
        <f>+'R2建設IO'!AZ20/'R2建設IO'!AZ$123</f>
        <v>8.2837295717311807E-4</v>
      </c>
      <c r="BA20" s="629">
        <f>+'R2建設IO'!BA20/'R2建設IO'!BA$123</f>
        <v>7.5099238279154599E-4</v>
      </c>
      <c r="BB20" s="629">
        <f>+'R2建設IO'!BB20/'R2建設IO'!BB$123</f>
        <v>5.0556744517849944E-3</v>
      </c>
      <c r="BC20" s="629">
        <f>+'R2建設IO'!BC20/'R2建設IO'!BC$123</f>
        <v>1.0740269329119739E-3</v>
      </c>
      <c r="BD20" s="629">
        <f>+'R2建設IO'!BD20/'R2建設IO'!BD$123</f>
        <v>3.1158273406767717E-4</v>
      </c>
      <c r="BE20" s="629">
        <f>+'R2建設IO'!BE20/'R2建設IO'!BE$123</f>
        <v>3.3913441208433096E-4</v>
      </c>
      <c r="BF20" s="629">
        <f>+'R2建設IO'!BF20/'R2建設IO'!BF$123</f>
        <v>1.1355700277646872E-5</v>
      </c>
      <c r="BG20" s="629">
        <f>+'R2建設IO'!BG20/'R2建設IO'!BG$123</f>
        <v>2.7299716765438558E-4</v>
      </c>
      <c r="BH20" s="629">
        <f>+'R2建設IO'!BH20/'R2建設IO'!BH$123</f>
        <v>3.5543121832649221E-4</v>
      </c>
      <c r="BI20" s="629">
        <f>+'R2建設IO'!BI20/'R2建設IO'!BI$123</f>
        <v>1.1641793868024705E-3</v>
      </c>
      <c r="BJ20" s="629">
        <f>+'R2建設IO'!BJ20/'R2建設IO'!BJ$123</f>
        <v>3.1367135280600433E-3</v>
      </c>
      <c r="BK20" s="629">
        <f>+'R2建設IO'!BK20/'R2建設IO'!BK$123</f>
        <v>6.0280505284590961E-5</v>
      </c>
      <c r="BL20" s="629">
        <f>+'R2建設IO'!BL20/'R2建設IO'!BL$123</f>
        <v>3.3434361819145822E-4</v>
      </c>
      <c r="BM20" s="629">
        <f>+'R2建設IO'!BM20/'R2建設IO'!BM$123</f>
        <v>8.1702859600085997E-3</v>
      </c>
      <c r="BN20" s="629">
        <f>+'R2建設IO'!BN20/'R2建設IO'!BN$123</f>
        <v>3.7252923346349455E-4</v>
      </c>
      <c r="BO20" s="629">
        <f>+'R2建設IO'!BO20/'R2建設IO'!BO$123</f>
        <v>3.0940932302631471E-3</v>
      </c>
      <c r="BP20" s="629">
        <f>+'R2建設IO'!BP20/'R2建設IO'!BP$123</f>
        <v>3.0917071962628796E-3</v>
      </c>
      <c r="BQ20" s="629">
        <f>+'R2建設IO'!BQ20/'R2建設IO'!BQ$123</f>
        <v>3.5613677633645801E-3</v>
      </c>
      <c r="BR20" s="629">
        <f>+'R2建設IO'!BR20/'R2建設IO'!BR$123</f>
        <v>1.7479189022040619E-3</v>
      </c>
      <c r="BS20" s="629">
        <f>+'R2建設IO'!BS20/'R2建設IO'!BS$123</f>
        <v>1.8183075752568763E-3</v>
      </c>
      <c r="BT20" s="629">
        <f>+'R2建設IO'!BT20/'R2建設IO'!BT$123</f>
        <v>1.2362354018259549E-3</v>
      </c>
      <c r="BU20" s="629">
        <f>+'R2建設IO'!BU20/'R2建設IO'!BU$123</f>
        <v>1.646882013731189E-3</v>
      </c>
      <c r="BV20" s="630">
        <f>+'R2建設IO'!BV20/'R2建設IO'!BV$123</f>
        <v>5.5796052999710043E-3</v>
      </c>
    </row>
    <row r="21" spans="1:74" ht="17" customHeight="1" x14ac:dyDescent="0.2">
      <c r="A21" s="613">
        <v>15</v>
      </c>
      <c r="B21" s="614">
        <v>162</v>
      </c>
      <c r="C21" s="548" t="s">
        <v>206</v>
      </c>
      <c r="D21" s="628">
        <f>+'R2建設IO'!D21/'R2建設IO'!D$123</f>
        <v>7.9930669041671371E-3</v>
      </c>
      <c r="E21" s="629">
        <f>+'R2建設IO'!E21/'R2建設IO'!E$123</f>
        <v>9.3731048445938464E-3</v>
      </c>
      <c r="F21" s="629">
        <f>+'R2建設IO'!F21/'R2建設IO'!F$123</f>
        <v>1.4377854117078783E-2</v>
      </c>
      <c r="G21" s="629">
        <f>+'R2建設IO'!G21/'R2建設IO'!G$123</f>
        <v>1.7250962318165978E-2</v>
      </c>
      <c r="H21" s="629">
        <f>+'R2建設IO'!H21/'R2建設IO'!H$123</f>
        <v>1.7384301481879586E-2</v>
      </c>
      <c r="I21" s="629">
        <f>+'R2建設IO'!I21/'R2建設IO'!I$123</f>
        <v>1.1184509101911148E-2</v>
      </c>
      <c r="J21" s="629">
        <f>+'R2建設IO'!J21/'R2建設IO'!J$123</f>
        <v>1.0310376842408132E-2</v>
      </c>
      <c r="K21" s="629">
        <f>+'R2建設IO'!K21/'R2建設IO'!K$123</f>
        <v>6.6663104176129528E-3</v>
      </c>
      <c r="L21" s="629">
        <f>+'R2建設IO'!L21/'R2建設IO'!L$123</f>
        <v>8.9676294434529978E-3</v>
      </c>
      <c r="M21" s="629">
        <f>+'R2建設IO'!M21/'R2建設IO'!M$123</f>
        <v>8.9366219274610095E-3</v>
      </c>
      <c r="N21" s="629">
        <f>+'R2建設IO'!N21/'R2建設IO'!N$123</f>
        <v>1.1202941957008E-2</v>
      </c>
      <c r="O21" s="629">
        <f>+'R2建設IO'!O21/'R2建設IO'!O$123</f>
        <v>1.2575872632025625E-2</v>
      </c>
      <c r="P21" s="629">
        <f>+'R2建設IO'!P21/'R2建設IO'!P$123</f>
        <v>6.4232350711080797E-3</v>
      </c>
      <c r="Q21" s="629">
        <f>+'R2建設IO'!Q21/'R2建設IO'!Q$123</f>
        <v>1.5114954743176428E-2</v>
      </c>
      <c r="R21" s="629">
        <f>+'R2建設IO'!R21/'R2建設IO'!R$123</f>
        <v>6.2512826179613873E-3</v>
      </c>
      <c r="S21" s="629">
        <f>+'R2建設IO'!S21/'R2建設IO'!S$123</f>
        <v>4.1404554554162094E-3</v>
      </c>
      <c r="T21" s="629">
        <f>+'R2建設IO'!T21/'R2建設IO'!T$123</f>
        <v>1.5796408349380859E-2</v>
      </c>
      <c r="U21" s="629">
        <f>+'R2建設IO'!U21/'R2建設IO'!U$123</f>
        <v>2.2546443810908005E-3</v>
      </c>
      <c r="V21" s="629">
        <f>+'R2建設IO'!V21/'R2建設IO'!V$123</f>
        <v>1.7506964066944485E-2</v>
      </c>
      <c r="W21" s="629">
        <f>+'R2建設IO'!W21/'R2建設IO'!W$123</f>
        <v>3.3488194648516952E-3</v>
      </c>
      <c r="X21" s="629">
        <f>+'R2建設IO'!X21/'R2建設IO'!X$123</f>
        <v>1.884469270387555E-3</v>
      </c>
      <c r="Y21" s="629">
        <f>+'R2建設IO'!Y21/'R2建設IO'!Y$123</f>
        <v>3.3339373074832397E-3</v>
      </c>
      <c r="Z21" s="629">
        <f>+'R2建設IO'!Z21/'R2建設IO'!Z$123</f>
        <v>1.3480527858955162E-3</v>
      </c>
      <c r="AA21" s="629">
        <f>+'R2建設IO'!AA21/'R2建設IO'!AA$123</f>
        <v>4.7167688701436304E-3</v>
      </c>
      <c r="AB21" s="629">
        <f>+'R2建設IO'!AB21/'R2建設IO'!AB$123</f>
        <v>6.8918081042535434E-3</v>
      </c>
      <c r="AC21" s="629">
        <f>+'R2建設IO'!AC21/'R2建設IO'!AC$123</f>
        <v>1.3493660058766226E-3</v>
      </c>
      <c r="AD21" s="629">
        <f>+'R2建設IO'!AD21/'R2建設IO'!AD$123</f>
        <v>3.3975296841818317E-3</v>
      </c>
      <c r="AE21" s="629">
        <f>+'R2建設IO'!AE21/'R2建設IO'!AE$123</f>
        <v>2.981590934758875E-3</v>
      </c>
      <c r="AF21" s="629">
        <f>+'R2建設IO'!AF21/'R2建設IO'!AF$123</f>
        <v>2.1331199426079566E-2</v>
      </c>
      <c r="AG21" s="629">
        <f>+'R2建設IO'!AG21/'R2建設IO'!AG$123</f>
        <v>8.5419086006923415E-5</v>
      </c>
      <c r="AH21" s="629">
        <f>+'R2建設IO'!AH21/'R2建設IO'!AH$123</f>
        <v>6.2277078516413193E-5</v>
      </c>
      <c r="AI21" s="629">
        <f>+'R2建設IO'!AI21/'R2建設IO'!AI$123</f>
        <v>5.2403397295342336E-5</v>
      </c>
      <c r="AJ21" s="629">
        <f>+'R2建設IO'!AJ21/'R2建設IO'!AJ$123</f>
        <v>5.2587041865472037E-5</v>
      </c>
      <c r="AK21" s="629">
        <f>+'R2建設IO'!AK21/'R2建設IO'!AK$123</f>
        <v>5.3606106160937017E-5</v>
      </c>
      <c r="AL21" s="629">
        <f>+'R2建設IO'!AL21/'R2建設IO'!AL$123</f>
        <v>5.0046512299833301E-5</v>
      </c>
      <c r="AM21" s="629">
        <f>+'R2建設IO'!AM21/'R2建設IO'!AM$123</f>
        <v>5.6902889528730268E-5</v>
      </c>
      <c r="AN21" s="629">
        <f>+'R2建設IO'!AN21/'R2建設IO'!AN$123</f>
        <v>4.5360602615605751E-5</v>
      </c>
      <c r="AO21" s="629">
        <f>+'R2建設IO'!AO21/'R2建設IO'!AO$123</f>
        <v>5.8214330480131869E-5</v>
      </c>
      <c r="AP21" s="629">
        <f>+'R2建設IO'!AP21/'R2建設IO'!AP$123</f>
        <v>5.3485197334909027E-5</v>
      </c>
      <c r="AQ21" s="629">
        <f>+'R2建設IO'!AQ21/'R2建設IO'!AQ$123</f>
        <v>0</v>
      </c>
      <c r="AR21" s="629">
        <f>+'R2建設IO'!AR21/'R2建設IO'!AR$123</f>
        <v>1.4569825890580607E-4</v>
      </c>
      <c r="AS21" s="629">
        <f>+'R2建設IO'!AS21/'R2建設IO'!AS$123</f>
        <v>4.8301962401394672E-5</v>
      </c>
      <c r="AT21" s="629">
        <f>+'R2建設IO'!AT21/'R2建設IO'!AT$123</f>
        <v>4.8284329665695066E-5</v>
      </c>
      <c r="AU21" s="629">
        <f>+'R2建設IO'!AU21/'R2建設IO'!AU$123</f>
        <v>4.6729127934338896E-5</v>
      </c>
      <c r="AV21" s="629">
        <f>+'R2建設IO'!AV21/'R2建設IO'!AV$123</f>
        <v>3.8438869384721833E-5</v>
      </c>
      <c r="AW21" s="629">
        <f>+'R2建設IO'!AW21/'R2建設IO'!AW$123</f>
        <v>1.3767783386874714E-4</v>
      </c>
      <c r="AX21" s="629">
        <f>+'R2建設IO'!AX21/'R2建設IO'!AX$123</f>
        <v>6.1770337883748229E-5</v>
      </c>
      <c r="AY21" s="629">
        <f>+'R2建設IO'!AY21/'R2建設IO'!AY$123</f>
        <v>4.8475447186000292E-5</v>
      </c>
      <c r="AZ21" s="629">
        <f>+'R2建設IO'!AZ21/'R2建設IO'!AZ$123</f>
        <v>4.7335597552749605E-5</v>
      </c>
      <c r="BA21" s="629">
        <f>+'R2建設IO'!BA21/'R2建設IO'!BA$123</f>
        <v>5.3642313056538997E-5</v>
      </c>
      <c r="BB21" s="629">
        <f>+'R2建設IO'!BB21/'R2建設IO'!BB$123</f>
        <v>4.1355210239550053E-5</v>
      </c>
      <c r="BC21" s="629">
        <f>+'R2建設IO'!BC21/'R2建設IO'!BC$123</f>
        <v>5.4005022302925168E-5</v>
      </c>
      <c r="BD21" s="629">
        <f>+'R2建設IO'!BD21/'R2建設IO'!BD$123</f>
        <v>5.3553282417882016E-5</v>
      </c>
      <c r="BE21" s="629">
        <f>+'R2建設IO'!BE21/'R2建設IO'!BE$123</f>
        <v>5.3690618346016327E-5</v>
      </c>
      <c r="BF21" s="629">
        <f>+'R2建設IO'!BF21/'R2建設IO'!BF$123</f>
        <v>5.1100651249410921E-5</v>
      </c>
      <c r="BG21" s="629">
        <f>+'R2建設IO'!BG21/'R2建設IO'!BG$123</f>
        <v>5.1186968935197295E-5</v>
      </c>
      <c r="BH21" s="629">
        <f>+'R2建設IO'!BH21/'R2建設IO'!BH$123</f>
        <v>5.5034511224747182E-5</v>
      </c>
      <c r="BI21" s="629">
        <f>+'R2建設IO'!BI21/'R2建設IO'!BI$123</f>
        <v>5.4167873979730897E-5</v>
      </c>
      <c r="BJ21" s="629">
        <f>+'R2建設IO'!BJ21/'R2建設IO'!BJ$123</f>
        <v>5.2424181527465902E-5</v>
      </c>
      <c r="BK21" s="629">
        <f>+'R2建設IO'!BK21/'R2建設IO'!BK$123</f>
        <v>5.3582671364080855E-5</v>
      </c>
      <c r="BL21" s="629">
        <f>+'R2建設IO'!BL21/'R2建設IO'!BL$123</f>
        <v>4.9459115117079615E-5</v>
      </c>
      <c r="BM21" s="629">
        <f>+'R2建設IO'!BM21/'R2建設IO'!BM$123</f>
        <v>5.2299127766769131E-5</v>
      </c>
      <c r="BN21" s="629">
        <f>+'R2建設IO'!BN21/'R2建設IO'!BN$123</f>
        <v>5.8567740312559706E-5</v>
      </c>
      <c r="BO21" s="629">
        <f>+'R2建設IO'!BO21/'R2建設IO'!BO$123</f>
        <v>1.5238574795728562E-4</v>
      </c>
      <c r="BP21" s="629">
        <f>+'R2建設IO'!BP21/'R2建設IO'!BP$123</f>
        <v>1.1806602303248204E-4</v>
      </c>
      <c r="BQ21" s="629">
        <f>+'R2建設IO'!BQ21/'R2建設IO'!BQ$123</f>
        <v>1.6033976387036725E-4</v>
      </c>
      <c r="BR21" s="629">
        <f>+'R2建設IO'!BR21/'R2建設IO'!BR$123</f>
        <v>1.1365205961174963E-4</v>
      </c>
      <c r="BS21" s="629">
        <f>+'R2建設IO'!BS21/'R2建設IO'!BS$123</f>
        <v>2.3362869944128925E-4</v>
      </c>
      <c r="BT21" s="629">
        <f>+'R2建設IO'!BT21/'R2建設IO'!BT$123</f>
        <v>1.0384377375338022E-4</v>
      </c>
      <c r="BU21" s="629">
        <f>+'R2建設IO'!BU21/'R2建設IO'!BU$123</f>
        <v>8.1102732334500778E-5</v>
      </c>
      <c r="BV21" s="630">
        <f>+'R2建設IO'!BV21/'R2建設IO'!BV$123</f>
        <v>8.6477341846385718E-5</v>
      </c>
    </row>
    <row r="22" spans="1:74" ht="17" customHeight="1" x14ac:dyDescent="0.2">
      <c r="A22" s="613">
        <v>16</v>
      </c>
      <c r="B22" s="614">
        <v>163</v>
      </c>
      <c r="C22" s="548" t="s">
        <v>207</v>
      </c>
      <c r="D22" s="628">
        <f>+'R2建設IO'!D22/'R2建設IO'!D$123</f>
        <v>2.9384422362723197E-3</v>
      </c>
      <c r="E22" s="629">
        <f>+'R2建設IO'!E22/'R2建設IO'!E$123</f>
        <v>4.5576639873465509E-3</v>
      </c>
      <c r="F22" s="629">
        <f>+'R2建設IO'!F22/'R2建設IO'!F$123</f>
        <v>7.7668847739110264E-3</v>
      </c>
      <c r="G22" s="629">
        <f>+'R2建設IO'!G22/'R2建設IO'!G$123</f>
        <v>9.8716985028148071E-3</v>
      </c>
      <c r="H22" s="629">
        <f>+'R2建設IO'!H22/'R2建設IO'!H$123</f>
        <v>9.9279647871689924E-3</v>
      </c>
      <c r="I22" s="629">
        <f>+'R2建設IO'!I22/'R2建設IO'!I$123</f>
        <v>7.3117845796984516E-3</v>
      </c>
      <c r="J22" s="629">
        <f>+'R2建設IO'!J22/'R2建設IO'!J$123</f>
        <v>4.7870867953694277E-3</v>
      </c>
      <c r="K22" s="629">
        <f>+'R2建設IO'!K22/'R2建設IO'!K$123</f>
        <v>3.0592887487642609E-3</v>
      </c>
      <c r="L22" s="629">
        <f>+'R2建設IO'!L22/'R2建設IO'!L$123</f>
        <v>4.2232951920984649E-3</v>
      </c>
      <c r="M22" s="629">
        <f>+'R2建設IO'!M22/'R2建設IO'!M$123</f>
        <v>4.1874802623084965E-3</v>
      </c>
      <c r="N22" s="629">
        <f>+'R2建設IO'!N22/'R2建設IO'!N$123</f>
        <v>6.8051711718542665E-3</v>
      </c>
      <c r="O22" s="629">
        <f>+'R2建設IO'!O22/'R2建設IO'!O$123</f>
        <v>5.6800025722563889E-3</v>
      </c>
      <c r="P22" s="629">
        <f>+'R2建設IO'!P22/'R2建設IO'!P$123</f>
        <v>4.1036957721062826E-3</v>
      </c>
      <c r="Q22" s="629">
        <f>+'R2建設IO'!Q22/'R2建設IO'!Q$123</f>
        <v>6.330515845355743E-3</v>
      </c>
      <c r="R22" s="629">
        <f>+'R2建設IO'!R22/'R2建設IO'!R$123</f>
        <v>5.6356259964954929E-3</v>
      </c>
      <c r="S22" s="629">
        <f>+'R2建設IO'!S22/'R2建設IO'!S$123</f>
        <v>1.2023056518399801E-3</v>
      </c>
      <c r="T22" s="629">
        <f>+'R2建設IO'!T22/'R2建設IO'!T$123</f>
        <v>3.5316748393244678E-3</v>
      </c>
      <c r="U22" s="629">
        <f>+'R2建設IO'!U22/'R2建設IO'!U$123</f>
        <v>1.2204893137309706E-3</v>
      </c>
      <c r="V22" s="629">
        <f>+'R2建設IO'!V22/'R2建設IO'!V$123</f>
        <v>3.823616983967641E-3</v>
      </c>
      <c r="W22" s="629">
        <f>+'R2建設IO'!W22/'R2建設IO'!W$123</f>
        <v>1.0441021569477216E-3</v>
      </c>
      <c r="X22" s="629">
        <f>+'R2建設IO'!X22/'R2建設IO'!X$123</f>
        <v>2.4025106236016638E-4</v>
      </c>
      <c r="Y22" s="629">
        <f>+'R2建設IO'!Y22/'R2建設IO'!Y$123</f>
        <v>8.3831612007006096E-4</v>
      </c>
      <c r="Z22" s="629">
        <f>+'R2建設IO'!Z22/'R2建設IO'!Z$123</f>
        <v>2.8084433039489925E-4</v>
      </c>
      <c r="AA22" s="629">
        <f>+'R2建設IO'!AA22/'R2建設IO'!AA$123</f>
        <v>5.0726742402238518E-4</v>
      </c>
      <c r="AB22" s="629">
        <f>+'R2建設IO'!AB22/'R2建設IO'!AB$123</f>
        <v>1.4582380589039424E-3</v>
      </c>
      <c r="AC22" s="629">
        <f>+'R2建設IO'!AC22/'R2建設IO'!AC$123</f>
        <v>4.3015372674496885E-4</v>
      </c>
      <c r="AD22" s="629">
        <f>+'R2建設IO'!AD22/'R2建設IO'!AD$123</f>
        <v>1.4704546925374683E-3</v>
      </c>
      <c r="AE22" s="629">
        <f>+'R2建設IO'!AE22/'R2建設IO'!AE$123</f>
        <v>4.3669766216165341E-4</v>
      </c>
      <c r="AF22" s="629">
        <f>+'R2建設IO'!AF22/'R2建設IO'!AF$123</f>
        <v>4.5548073921657314E-3</v>
      </c>
      <c r="AG22" s="629">
        <f>+'R2建設IO'!AG22/'R2建設IO'!AG$123</f>
        <v>9.7419382693225248E-7</v>
      </c>
      <c r="AH22" s="629">
        <f>+'R2建設IO'!AH22/'R2建設IO'!AH$123</f>
        <v>9.0804974750541711E-7</v>
      </c>
      <c r="AI22" s="629">
        <f>+'R2建設IO'!AI22/'R2建設IO'!AI$123</f>
        <v>0</v>
      </c>
      <c r="AJ22" s="629">
        <f>+'R2建設IO'!AJ22/'R2建設IO'!AJ$123</f>
        <v>0</v>
      </c>
      <c r="AK22" s="629">
        <f>+'R2建設IO'!AK22/'R2建設IO'!AK$123</f>
        <v>0</v>
      </c>
      <c r="AL22" s="629">
        <f>+'R2建設IO'!AL22/'R2建設IO'!AL$123</f>
        <v>0</v>
      </c>
      <c r="AM22" s="629">
        <f>+'R2建設IO'!AM22/'R2建設IO'!AM$123</f>
        <v>0</v>
      </c>
      <c r="AN22" s="629">
        <f>+'R2建設IO'!AN22/'R2建設IO'!AN$123</f>
        <v>0</v>
      </c>
      <c r="AO22" s="629">
        <f>+'R2建設IO'!AO22/'R2建設IO'!AO$123</f>
        <v>0</v>
      </c>
      <c r="AP22" s="629">
        <f>+'R2建設IO'!AP22/'R2建設IO'!AP$123</f>
        <v>0</v>
      </c>
      <c r="AQ22" s="629">
        <f>+'R2建設IO'!AQ22/'R2建設IO'!AQ$123</f>
        <v>0</v>
      </c>
      <c r="AR22" s="629">
        <f>+'R2建設IO'!AR22/'R2建設IO'!AR$123</f>
        <v>0</v>
      </c>
      <c r="AS22" s="629">
        <f>+'R2建設IO'!AS22/'R2建設IO'!AS$123</f>
        <v>0</v>
      </c>
      <c r="AT22" s="629">
        <f>+'R2建設IO'!AT22/'R2建設IO'!AT$123</f>
        <v>0</v>
      </c>
      <c r="AU22" s="629">
        <f>+'R2建設IO'!AU22/'R2建設IO'!AU$123</f>
        <v>0</v>
      </c>
      <c r="AV22" s="629">
        <f>+'R2建設IO'!AV22/'R2建設IO'!AV$123</f>
        <v>0</v>
      </c>
      <c r="AW22" s="629">
        <f>+'R2建設IO'!AW22/'R2建設IO'!AW$123</f>
        <v>0</v>
      </c>
      <c r="AX22" s="629">
        <f>+'R2建設IO'!AX22/'R2建設IO'!AX$123</f>
        <v>0</v>
      </c>
      <c r="AY22" s="629">
        <f>+'R2建設IO'!AY22/'R2建設IO'!AY$123</f>
        <v>0</v>
      </c>
      <c r="AZ22" s="629">
        <f>+'R2建設IO'!AZ22/'R2建設IO'!AZ$123</f>
        <v>0</v>
      </c>
      <c r="BA22" s="629">
        <f>+'R2建設IO'!BA22/'R2建設IO'!BA$123</f>
        <v>0</v>
      </c>
      <c r="BB22" s="629">
        <f>+'R2建設IO'!BB22/'R2建設IO'!BB$123</f>
        <v>0</v>
      </c>
      <c r="BC22" s="629">
        <f>+'R2建設IO'!BC22/'R2建設IO'!BC$123</f>
        <v>1.6414900396025886E-6</v>
      </c>
      <c r="BD22" s="629">
        <f>+'R2建設IO'!BD22/'R2建設IO'!BD$123</f>
        <v>1.7703564435663477E-6</v>
      </c>
      <c r="BE22" s="629">
        <f>+'R2建設IO'!BE22/'R2建設IO'!BE$123</f>
        <v>2.038884240987962E-6</v>
      </c>
      <c r="BF22" s="629">
        <f>+'R2建設IO'!BF22/'R2建設IO'!BF$123</f>
        <v>0</v>
      </c>
      <c r="BG22" s="629">
        <f>+'R2建設IO'!BG22/'R2建設IO'!BG$123</f>
        <v>0</v>
      </c>
      <c r="BH22" s="629">
        <f>+'R2建設IO'!BH22/'R2建設IO'!BH$123</f>
        <v>2.2931046343644662E-6</v>
      </c>
      <c r="BI22" s="629">
        <f>+'R2建設IO'!BI22/'R2建設IO'!BI$123</f>
        <v>1.7196150469755841E-6</v>
      </c>
      <c r="BJ22" s="629">
        <f>+'R2建設IO'!BJ22/'R2建設IO'!BJ$123</f>
        <v>1.2481947982729976E-6</v>
      </c>
      <c r="BK22" s="629">
        <f>+'R2建設IO'!BK22/'R2建設IO'!BK$123</f>
        <v>0</v>
      </c>
      <c r="BL22" s="629">
        <f>+'R2建設IO'!BL22/'R2建設IO'!BL$123</f>
        <v>1.9783646046831845E-6</v>
      </c>
      <c r="BM22" s="629">
        <f>+'R2建設IO'!BM22/'R2建設IO'!BM$123</f>
        <v>0</v>
      </c>
      <c r="BN22" s="629">
        <f>+'R2建設IO'!BN22/'R2建設IO'!BN$123</f>
        <v>1.9202537807396627E-6</v>
      </c>
      <c r="BO22" s="629">
        <f>+'R2建設IO'!BO22/'R2建設IO'!BO$123</f>
        <v>1.6563668256226698E-6</v>
      </c>
      <c r="BP22" s="629">
        <f>+'R2建設IO'!BP22/'R2建設IO'!BP$123</f>
        <v>1.0675047290459497E-6</v>
      </c>
      <c r="BQ22" s="629">
        <f>+'R2建設IO'!BQ22/'R2建設IO'!BQ$123</f>
        <v>1.303575316019246E-6</v>
      </c>
      <c r="BR22" s="629">
        <f>+'R2建設IO'!BR22/'R2建設IO'!BR$123</f>
        <v>8.2957707745802653E-7</v>
      </c>
      <c r="BS22" s="629">
        <f>+'R2建設IO'!BS22/'R2建設IO'!BS$123</f>
        <v>9.2221855042614176E-6</v>
      </c>
      <c r="BT22" s="629">
        <f>+'R2建設IO'!BT22/'R2建設IO'!BT$123</f>
        <v>0</v>
      </c>
      <c r="BU22" s="629">
        <f>+'R2建設IO'!BU22/'R2建設IO'!BU$123</f>
        <v>0</v>
      </c>
      <c r="BV22" s="630">
        <f>+'R2建設IO'!BV22/'R2建設IO'!BV$123</f>
        <v>0</v>
      </c>
    </row>
    <row r="23" spans="1:74" ht="17" customHeight="1" x14ac:dyDescent="0.2">
      <c r="A23" s="613">
        <v>17</v>
      </c>
      <c r="B23" s="614">
        <v>164</v>
      </c>
      <c r="C23" s="548" t="s">
        <v>208</v>
      </c>
      <c r="D23" s="628">
        <f>+'R2建設IO'!D23/'R2建設IO'!D$123</f>
        <v>1.7810647614779573E-4</v>
      </c>
      <c r="E23" s="629">
        <f>+'R2建設IO'!E23/'R2建設IO'!E$123</f>
        <v>2.4526973758671992E-5</v>
      </c>
      <c r="F23" s="629">
        <f>+'R2建設IO'!F23/'R2建設IO'!F$123</f>
        <v>2.4405978193512713E-5</v>
      </c>
      <c r="G23" s="629">
        <f>+'R2建設IO'!G23/'R2建設IO'!G$123</f>
        <v>1.3339546887043212E-5</v>
      </c>
      <c r="H23" s="629">
        <f>+'R2建設IO'!H23/'R2建設IO'!H$123</f>
        <v>1.2191887451588508E-5</v>
      </c>
      <c r="I23" s="629">
        <f>+'R2建設IO'!I23/'R2建設IO'!I$123</f>
        <v>6.5553930714537843E-5</v>
      </c>
      <c r="J23" s="629">
        <f>+'R2建設IO'!J23/'R2建設IO'!J$123</f>
        <v>4.0072794303583199E-5</v>
      </c>
      <c r="K23" s="629">
        <f>+'R2建設IO'!K23/'R2建設IO'!K$123</f>
        <v>2.671867902850883E-5</v>
      </c>
      <c r="L23" s="629">
        <f>+'R2建設IO'!L23/'R2建設IO'!L$123</f>
        <v>6.3022643802501037E-5</v>
      </c>
      <c r="M23" s="629">
        <f>+'R2建設IO'!M23/'R2建設IO'!M$123</f>
        <v>6.3896873076355718E-5</v>
      </c>
      <c r="N23" s="629">
        <f>+'R2建設IO'!N23/'R2建設IO'!N$123</f>
        <v>0</v>
      </c>
      <c r="O23" s="629">
        <f>+'R2建設IO'!O23/'R2建設IO'!O$123</f>
        <v>5.9542971964390124E-6</v>
      </c>
      <c r="P23" s="629">
        <f>+'R2建設IO'!P23/'R2建設IO'!P$123</f>
        <v>1.7664915575291945E-5</v>
      </c>
      <c r="Q23" s="629">
        <f>+'R2建設IO'!Q23/'R2建設IO'!Q$123</f>
        <v>1.1215370440881819E-6</v>
      </c>
      <c r="R23" s="629">
        <f>+'R2建設IO'!R23/'R2建設IO'!R$123</f>
        <v>1.578606721707421E-5</v>
      </c>
      <c r="S23" s="629">
        <f>+'R2建設IO'!S23/'R2建設IO'!S$123</f>
        <v>2.4653479071056909E-5</v>
      </c>
      <c r="T23" s="629">
        <f>+'R2建設IO'!T23/'R2建設IO'!T$123</f>
        <v>3.8660345874261929E-5</v>
      </c>
      <c r="U23" s="629">
        <f>+'R2建設IO'!U23/'R2建設IO'!U$123</f>
        <v>2.7950136955671083E-5</v>
      </c>
      <c r="V23" s="629">
        <f>+'R2建設IO'!V23/'R2建設IO'!V$123</f>
        <v>4.0013227902400678E-5</v>
      </c>
      <c r="W23" s="629">
        <f>+'R2建設IO'!W23/'R2建設IO'!W$123</f>
        <v>2.3702176335250395E-5</v>
      </c>
      <c r="X23" s="629">
        <f>+'R2建設IO'!X23/'R2建設IO'!X$123</f>
        <v>1.5015691397510398E-5</v>
      </c>
      <c r="Y23" s="629">
        <f>+'R2建設IO'!Y23/'R2建設IO'!Y$123</f>
        <v>2.4158965996255359E-5</v>
      </c>
      <c r="Z23" s="629">
        <f>+'R2建設IO'!Z23/'R2建設IO'!Z$123</f>
        <v>1.6048247451137098E-5</v>
      </c>
      <c r="AA23" s="629">
        <f>+'R2建設IO'!AA23/'R2建設IO'!AA$123</f>
        <v>3.6817796904850543E-5</v>
      </c>
      <c r="AB23" s="629">
        <f>+'R2建設IO'!AB23/'R2建設IO'!AB$123</f>
        <v>2.7940317837550882E-5</v>
      </c>
      <c r="AC23" s="629">
        <f>+'R2建設IO'!AC23/'R2建設IO'!AC$123</f>
        <v>2.1284936996586489E-5</v>
      </c>
      <c r="AD23" s="629">
        <f>+'R2建設IO'!AD23/'R2建設IO'!AD$123</f>
        <v>2.3517662021670924E-5</v>
      </c>
      <c r="AE23" s="629">
        <f>+'R2建設IO'!AE23/'R2建設IO'!AE$123</f>
        <v>2.2587810111809658E-5</v>
      </c>
      <c r="AF23" s="629">
        <f>+'R2建設IO'!AF23/'R2建設IO'!AF$123</f>
        <v>1.0352325009886309E-3</v>
      </c>
      <c r="AG23" s="629">
        <f>+'R2建設IO'!AG23/'R2建設IO'!AG$123</f>
        <v>1.7712615035131865E-7</v>
      </c>
      <c r="AH23" s="629">
        <f>+'R2建設IO'!AH23/'R2建設IO'!AH$123</f>
        <v>3.0268324916847235E-7</v>
      </c>
      <c r="AI23" s="629">
        <f>+'R2建設IO'!AI23/'R2建設IO'!AI$123</f>
        <v>0</v>
      </c>
      <c r="AJ23" s="629">
        <f>+'R2建設IO'!AJ23/'R2建設IO'!AJ$123</f>
        <v>0</v>
      </c>
      <c r="AK23" s="629">
        <f>+'R2建設IO'!AK23/'R2建設IO'!AK$123</f>
        <v>0</v>
      </c>
      <c r="AL23" s="629">
        <f>+'R2建設IO'!AL23/'R2建設IO'!AL$123</f>
        <v>0</v>
      </c>
      <c r="AM23" s="629">
        <f>+'R2建設IO'!AM23/'R2建設IO'!AM$123</f>
        <v>0</v>
      </c>
      <c r="AN23" s="629">
        <f>+'R2建設IO'!AN23/'R2建設IO'!AN$123</f>
        <v>0</v>
      </c>
      <c r="AO23" s="629">
        <f>+'R2建設IO'!AO23/'R2建設IO'!AO$123</f>
        <v>0</v>
      </c>
      <c r="AP23" s="629">
        <f>+'R2建設IO'!AP23/'R2建設IO'!AP$123</f>
        <v>0</v>
      </c>
      <c r="AQ23" s="629">
        <f>+'R2建設IO'!AQ23/'R2建設IO'!AQ$123</f>
        <v>0</v>
      </c>
      <c r="AR23" s="629">
        <f>+'R2建設IO'!AR23/'R2建設IO'!AR$123</f>
        <v>0</v>
      </c>
      <c r="AS23" s="629">
        <f>+'R2建設IO'!AS23/'R2建設IO'!AS$123</f>
        <v>0</v>
      </c>
      <c r="AT23" s="629">
        <f>+'R2建設IO'!AT23/'R2建設IO'!AT$123</f>
        <v>0</v>
      </c>
      <c r="AU23" s="629">
        <f>+'R2建設IO'!AU23/'R2建設IO'!AU$123</f>
        <v>0</v>
      </c>
      <c r="AV23" s="629">
        <f>+'R2建設IO'!AV23/'R2建設IO'!AV$123</f>
        <v>0</v>
      </c>
      <c r="AW23" s="629">
        <f>+'R2建設IO'!AW23/'R2建設IO'!AW$123</f>
        <v>0</v>
      </c>
      <c r="AX23" s="629">
        <f>+'R2建設IO'!AX23/'R2建設IO'!AX$123</f>
        <v>0</v>
      </c>
      <c r="AY23" s="629">
        <f>+'R2建設IO'!AY23/'R2建設IO'!AY$123</f>
        <v>0</v>
      </c>
      <c r="AZ23" s="629">
        <f>+'R2建設IO'!AZ23/'R2建設IO'!AZ$123</f>
        <v>0</v>
      </c>
      <c r="BA23" s="629">
        <f>+'R2建設IO'!BA23/'R2建設IO'!BA$123</f>
        <v>0</v>
      </c>
      <c r="BB23" s="629">
        <f>+'R2建設IO'!BB23/'R2建設IO'!BB$123</f>
        <v>0</v>
      </c>
      <c r="BC23" s="629">
        <f>+'R2建設IO'!BC23/'R2建設IO'!BC$123</f>
        <v>0</v>
      </c>
      <c r="BD23" s="629">
        <f>+'R2建設IO'!BD23/'R2建設IO'!BD$123</f>
        <v>0</v>
      </c>
      <c r="BE23" s="629">
        <f>+'R2建設IO'!BE23/'R2建設IO'!BE$123</f>
        <v>0</v>
      </c>
      <c r="BF23" s="629">
        <f>+'R2建設IO'!BF23/'R2建設IO'!BF$123</f>
        <v>0</v>
      </c>
      <c r="BG23" s="629">
        <f>+'R2建設IO'!BG23/'R2建設IO'!BG$123</f>
        <v>0</v>
      </c>
      <c r="BH23" s="629">
        <f>+'R2建設IO'!BH23/'R2建設IO'!BH$123</f>
        <v>0</v>
      </c>
      <c r="BI23" s="629">
        <f>+'R2建設IO'!BI23/'R2建設IO'!BI$123</f>
        <v>0</v>
      </c>
      <c r="BJ23" s="629">
        <f>+'R2建設IO'!BJ23/'R2建設IO'!BJ$123</f>
        <v>0</v>
      </c>
      <c r="BK23" s="629">
        <f>+'R2建設IO'!BK23/'R2建設IO'!BK$123</f>
        <v>0</v>
      </c>
      <c r="BL23" s="629">
        <f>+'R2建設IO'!BL23/'R2建設IO'!BL$123</f>
        <v>0</v>
      </c>
      <c r="BM23" s="629">
        <f>+'R2建設IO'!BM23/'R2建設IO'!BM$123</f>
        <v>0</v>
      </c>
      <c r="BN23" s="629">
        <f>+'R2建設IO'!BN23/'R2建設IO'!BN$123</f>
        <v>0</v>
      </c>
      <c r="BO23" s="629">
        <f>+'R2建設IO'!BO23/'R2建設IO'!BO$123</f>
        <v>3.3127336512453395E-6</v>
      </c>
      <c r="BP23" s="629">
        <f>+'R2建設IO'!BP23/'R2建設IO'!BP$123</f>
        <v>0</v>
      </c>
      <c r="BQ23" s="629">
        <f>+'R2建設IO'!BQ23/'R2建設IO'!BQ$123</f>
        <v>0</v>
      </c>
      <c r="BR23" s="629">
        <f>+'R2建設IO'!BR23/'R2建設IO'!BR$123</f>
        <v>0</v>
      </c>
      <c r="BS23" s="629">
        <f>+'R2建設IO'!BS23/'R2建設IO'!BS$123</f>
        <v>0</v>
      </c>
      <c r="BT23" s="629">
        <f>+'R2建設IO'!BT23/'R2建設IO'!BT$123</f>
        <v>0</v>
      </c>
      <c r="BU23" s="629">
        <f>+'R2建設IO'!BU23/'R2建設IO'!BU$123</f>
        <v>0</v>
      </c>
      <c r="BV23" s="630">
        <f>+'R2建設IO'!BV23/'R2建設IO'!BV$123</f>
        <v>0</v>
      </c>
    </row>
    <row r="24" spans="1:74" ht="17" customHeight="1" x14ac:dyDescent="0.2">
      <c r="A24" s="613">
        <v>18</v>
      </c>
      <c r="B24" s="614">
        <v>191</v>
      </c>
      <c r="C24" s="548" t="s">
        <v>289</v>
      </c>
      <c r="D24" s="628">
        <f>+'R2建設IO'!D24/'R2建設IO'!D$123</f>
        <v>5.1026671672902758E-4</v>
      </c>
      <c r="E24" s="629">
        <f>+'R2建設IO'!E24/'R2建設IO'!E$123</f>
        <v>5.3748182892348088E-4</v>
      </c>
      <c r="F24" s="629">
        <f>+'R2建設IO'!F24/'R2建設IO'!F$123</f>
        <v>3.6748793207002739E-4</v>
      </c>
      <c r="G24" s="629">
        <f>+'R2建設IO'!G24/'R2建設IO'!G$123</f>
        <v>2.2232578145072018E-4</v>
      </c>
      <c r="H24" s="629">
        <f>+'R2建設IO'!H24/'R2建設IO'!H$123</f>
        <v>2.2277903434266276E-4</v>
      </c>
      <c r="I24" s="629">
        <f>+'R2建設IO'!I24/'R2建設IO'!I$123</f>
        <v>2.01704402198578E-4</v>
      </c>
      <c r="J24" s="629">
        <f>+'R2建設IO'!J24/'R2建設IO'!J$123</f>
        <v>5.729948978581322E-4</v>
      </c>
      <c r="K24" s="629">
        <f>+'R2建設IO'!K24/'R2建設IO'!K$123</f>
        <v>5.7445159911293983E-4</v>
      </c>
      <c r="L24" s="629">
        <f>+'R2建設IO'!L24/'R2建設IO'!L$123</f>
        <v>5.7083472843335301E-4</v>
      </c>
      <c r="M24" s="629">
        <f>+'R2建設IO'!M24/'R2建設IO'!M$123</f>
        <v>5.7033875597784173E-4</v>
      </c>
      <c r="N24" s="629">
        <f>+'R2建設IO'!N24/'R2建設IO'!N$123</f>
        <v>6.065890738143079E-4</v>
      </c>
      <c r="O24" s="629">
        <f>+'R2建設IO'!O24/'R2建設IO'!O$123</f>
        <v>5.7756682805458427E-4</v>
      </c>
      <c r="P24" s="629">
        <f>+'R2建設IO'!P24/'R2建設IO'!P$123</f>
        <v>5.0141183440636367E-4</v>
      </c>
      <c r="Q24" s="629">
        <f>+'R2建設IO'!Q24/'R2建設IO'!Q$123</f>
        <v>6.0899461493988283E-4</v>
      </c>
      <c r="R24" s="629">
        <f>+'R2建設IO'!R24/'R2建設IO'!R$123</f>
        <v>5.209402181634489E-4</v>
      </c>
      <c r="S24" s="629">
        <f>+'R2建設IO'!S24/'R2建設IO'!S$123</f>
        <v>7.1521669876492046E-4</v>
      </c>
      <c r="T24" s="629">
        <f>+'R2建設IO'!T24/'R2建設IO'!T$123</f>
        <v>1.9539147779694543E-4</v>
      </c>
      <c r="U24" s="629">
        <f>+'R2建設IO'!U24/'R2建設IO'!U$123</f>
        <v>2.608679449195968E-4</v>
      </c>
      <c r="V24" s="629">
        <f>+'R2建設IO'!V24/'R2建設IO'!V$123</f>
        <v>1.8712068342593258E-4</v>
      </c>
      <c r="W24" s="629">
        <f>+'R2建設IO'!W24/'R2建設IO'!W$123</f>
        <v>7.5052160754972503E-4</v>
      </c>
      <c r="X24" s="629">
        <f>+'R2建設IO'!X24/'R2建設IO'!X$123</f>
        <v>8.333708725618271E-4</v>
      </c>
      <c r="Y24" s="629">
        <f>+'R2建設IO'!Y24/'R2建設IO'!Y$123</f>
        <v>7.4409615268466512E-4</v>
      </c>
      <c r="Z24" s="629">
        <f>+'R2建設IO'!Z24/'R2建設IO'!Z$123</f>
        <v>8.5858123863583481E-4</v>
      </c>
      <c r="AA24" s="629">
        <f>+'R2建設IO'!AA24/'R2建設IO'!AA$123</f>
        <v>7.384013712583914E-4</v>
      </c>
      <c r="AB24" s="629">
        <f>+'R2建設IO'!AB24/'R2建設IO'!AB$123</f>
        <v>7.9219018809997214E-4</v>
      </c>
      <c r="AC24" s="629">
        <f>+'R2建設IO'!AC24/'R2建設IO'!AC$123</f>
        <v>7.1329288865304961E-4</v>
      </c>
      <c r="AD24" s="629">
        <f>+'R2建設IO'!AD24/'R2建設IO'!AD$123</f>
        <v>7.4312378753148495E-4</v>
      </c>
      <c r="AE24" s="629">
        <f>+'R2建設IO'!AE24/'R2建設IO'!AE$123</f>
        <v>9.185709445469262E-4</v>
      </c>
      <c r="AF24" s="629">
        <f>+'R2建設IO'!AF24/'R2建設IO'!AF$123</f>
        <v>8.363792637921969E-4</v>
      </c>
      <c r="AG24" s="629">
        <f>+'R2建設IO'!AG24/'R2建設IO'!AG$123</f>
        <v>3.2582355357125067E-4</v>
      </c>
      <c r="AH24" s="629">
        <f>+'R2建設IO'!AH24/'R2建設IO'!AH$123</f>
        <v>3.8289431019811751E-4</v>
      </c>
      <c r="AI24" s="629">
        <f>+'R2建設IO'!AI24/'R2建設IO'!AI$123</f>
        <v>3.5532884230583741E-4</v>
      </c>
      <c r="AJ24" s="629">
        <f>+'R2建設IO'!AJ24/'R2建設IO'!AJ$123</f>
        <v>3.5109583833712211E-4</v>
      </c>
      <c r="AK24" s="629">
        <f>+'R2建設IO'!AK24/'R2建設IO'!AK$123</f>
        <v>3.3227276914041118E-4</v>
      </c>
      <c r="AL24" s="629">
        <f>+'R2建設IO'!AL24/'R2建設IO'!AL$123</f>
        <v>3.4052266100917503E-4</v>
      </c>
      <c r="AM24" s="629">
        <f>+'R2建設IO'!AM24/'R2建設IO'!AM$123</f>
        <v>3.1865618136088953E-4</v>
      </c>
      <c r="AN24" s="629">
        <f>+'R2建設IO'!AN24/'R2建設IO'!AN$123</f>
        <v>3.4020451961704312E-4</v>
      </c>
      <c r="AO24" s="629">
        <f>+'R2建設IO'!AO24/'R2建設IO'!AO$123</f>
        <v>3.3355238004832314E-4</v>
      </c>
      <c r="AP24" s="629">
        <f>+'R2建設IO'!AP24/'R2建設IO'!AP$123</f>
        <v>2.8270747162737625E-4</v>
      </c>
      <c r="AQ24" s="629">
        <f>+'R2建設IO'!AQ24/'R2建設IO'!AQ$123</f>
        <v>3.3127208480565373E-4</v>
      </c>
      <c r="AR24" s="629">
        <f>+'R2建設IO'!AR24/'R2建設IO'!AR$123</f>
        <v>2.9139651781161214E-4</v>
      </c>
      <c r="AS24" s="629">
        <f>+'R2建設IO'!AS24/'R2建設IO'!AS$123</f>
        <v>4.3024525768649703E-4</v>
      </c>
      <c r="AT24" s="629">
        <f>+'R2建設IO'!AT24/'R2建設IO'!AT$123</f>
        <v>4.1189489388286811E-4</v>
      </c>
      <c r="AU24" s="629">
        <f>+'R2建設IO'!AU24/'R2建設IO'!AU$123</f>
        <v>3.9497239087357878E-4</v>
      </c>
      <c r="AV24" s="629">
        <f>+'R2建設IO'!AV24/'R2建設IO'!AV$123</f>
        <v>4.7407938907823591E-4</v>
      </c>
      <c r="AW24" s="629">
        <f>+'R2建設IO'!AW24/'R2建設IO'!AW$123</f>
        <v>1.3767783386874714E-4</v>
      </c>
      <c r="AX24" s="629">
        <f>+'R2建設IO'!AX24/'R2建設IO'!AX$123</f>
        <v>1.4207177713262092E-3</v>
      </c>
      <c r="AY24" s="629">
        <f>+'R2建設IO'!AY24/'R2建設IO'!AY$123</f>
        <v>6.1079063454360369E-4</v>
      </c>
      <c r="AZ24" s="629">
        <f>+'R2建設IO'!AZ24/'R2建設IO'!AZ$123</f>
        <v>4.1418647858655904E-4</v>
      </c>
      <c r="BA24" s="629">
        <f>+'R2建設IO'!BA24/'R2建設IO'!BA$123</f>
        <v>1.501984765583092E-3</v>
      </c>
      <c r="BB24" s="629">
        <f>+'R2建設IO'!BB24/'R2建設IO'!BB$123</f>
        <v>6.0998935103336331E-4</v>
      </c>
      <c r="BC24" s="629">
        <f>+'R2建設IO'!BC24/'R2建設IO'!BC$123</f>
        <v>4.6930200232238008E-4</v>
      </c>
      <c r="BD24" s="629">
        <f>+'R2建設IO'!BD24/'R2建設IO'!BD$123</f>
        <v>4.8729061109163718E-4</v>
      </c>
      <c r="BE24" s="629">
        <f>+'R2建設IO'!BE24/'R2建設IO'!BE$123</f>
        <v>3.6496027913684515E-4</v>
      </c>
      <c r="BF24" s="629">
        <f>+'R2建設IO'!BF24/'R2建設IO'!BF$123</f>
        <v>2.3392742571952557E-3</v>
      </c>
      <c r="BG24" s="629">
        <f>+'R2建設IO'!BG24/'R2建設IO'!BG$123</f>
        <v>1.6493578879119128E-4</v>
      </c>
      <c r="BH24" s="629">
        <f>+'R2建設IO'!BH24/'R2建設IO'!BH$123</f>
        <v>2.8205187002682935E-4</v>
      </c>
      <c r="BI24" s="629">
        <f>+'R2建設IO'!BI24/'R2建設IO'!BI$123</f>
        <v>4.9009028838804145E-5</v>
      </c>
      <c r="BJ24" s="629">
        <f>+'R2建設IO'!BJ24/'R2建設IO'!BJ$123</f>
        <v>1.7474727175821969E-4</v>
      </c>
      <c r="BK24" s="629">
        <f>+'R2建設IO'!BK24/'R2建設IO'!BK$123</f>
        <v>2.3442418721785375E-4</v>
      </c>
      <c r="BL24" s="629">
        <f>+'R2建設IO'!BL24/'R2建設IO'!BL$123</f>
        <v>3.9567292093663692E-5</v>
      </c>
      <c r="BM24" s="629">
        <f>+'R2建設IO'!BM24/'R2建設IO'!BM$123</f>
        <v>1.1622028392615363E-5</v>
      </c>
      <c r="BN24" s="629">
        <f>+'R2建設IO'!BN24/'R2建設IO'!BN$123</f>
        <v>1.4440308431162261E-3</v>
      </c>
      <c r="BO24" s="629">
        <f>+'R2建設IO'!BO24/'R2建設IO'!BO$123</f>
        <v>8.1990157868322154E-5</v>
      </c>
      <c r="BP24" s="629">
        <f>+'R2建設IO'!BP24/'R2建設IO'!BP$123</f>
        <v>2.4531258673475922E-4</v>
      </c>
      <c r="BQ24" s="629">
        <f>+'R2建設IO'!BQ24/'R2建設IO'!BQ$123</f>
        <v>2.613668508618588E-4</v>
      </c>
      <c r="BR24" s="629">
        <f>+'R2建設IO'!BR24/'R2建設IO'!BR$123</f>
        <v>2.0407596105467452E-4</v>
      </c>
      <c r="BS24" s="629">
        <f>+'R2建設IO'!BS24/'R2建設IO'!BS$123</f>
        <v>3.1816539989701896E-4</v>
      </c>
      <c r="BT24" s="629">
        <f>+'R2建設IO'!BT24/'R2建設IO'!BT$123</f>
        <v>2.8751303345323642E-4</v>
      </c>
      <c r="BU24" s="629">
        <f>+'R2建設IO'!BU24/'R2建設IO'!BU$123</f>
        <v>2.2510146117330827E-4</v>
      </c>
      <c r="BV24" s="630">
        <f>+'R2建設IO'!BV24/'R2建設IO'!BV$123</f>
        <v>2.379943651654733E-4</v>
      </c>
    </row>
    <row r="25" spans="1:74" ht="17" customHeight="1" x14ac:dyDescent="0.2">
      <c r="A25" s="613">
        <v>19</v>
      </c>
      <c r="B25" s="614">
        <v>201</v>
      </c>
      <c r="C25" s="548" t="s">
        <v>209</v>
      </c>
      <c r="D25" s="628">
        <f>+'R2建設IO'!D25/'R2建設IO'!D$123</f>
        <v>7.5162757731334393E-5</v>
      </c>
      <c r="E25" s="629">
        <f>+'R2建設IO'!E25/'R2建設IO'!E$123</f>
        <v>0</v>
      </c>
      <c r="F25" s="629">
        <f>+'R2建設IO'!F25/'R2建設IO'!F$123</f>
        <v>0</v>
      </c>
      <c r="G25" s="629">
        <f>+'R2建設IO'!G25/'R2建設IO'!G$123</f>
        <v>0</v>
      </c>
      <c r="H25" s="629">
        <f>+'R2建設IO'!H25/'R2建設IO'!H$123</f>
        <v>0</v>
      </c>
      <c r="I25" s="629">
        <f>+'R2建設IO'!I25/'R2建設IO'!I$123</f>
        <v>0</v>
      </c>
      <c r="J25" s="629">
        <f>+'R2建設IO'!J25/'R2建設IO'!J$123</f>
        <v>0</v>
      </c>
      <c r="K25" s="629">
        <f>+'R2建設IO'!K25/'R2建設IO'!K$123</f>
        <v>0</v>
      </c>
      <c r="L25" s="629">
        <f>+'R2建設IO'!L25/'R2建設IO'!L$123</f>
        <v>0</v>
      </c>
      <c r="M25" s="629">
        <f>+'R2建設IO'!M25/'R2建設IO'!M$123</f>
        <v>0</v>
      </c>
      <c r="N25" s="629">
        <f>+'R2建設IO'!N25/'R2建設IO'!N$123</f>
        <v>0</v>
      </c>
      <c r="O25" s="629">
        <f>+'R2建設IO'!O25/'R2建設IO'!O$123</f>
        <v>0</v>
      </c>
      <c r="P25" s="629">
        <f>+'R2建設IO'!P25/'R2建設IO'!P$123</f>
        <v>0</v>
      </c>
      <c r="Q25" s="629">
        <f>+'R2建設IO'!Q25/'R2建設IO'!Q$123</f>
        <v>0</v>
      </c>
      <c r="R25" s="629">
        <f>+'R2建設IO'!R25/'R2建設IO'!R$123</f>
        <v>0</v>
      </c>
      <c r="S25" s="629">
        <f>+'R2建設IO'!S25/'R2建設IO'!S$123</f>
        <v>0</v>
      </c>
      <c r="T25" s="629">
        <f>+'R2建設IO'!T25/'R2建設IO'!T$123</f>
        <v>0</v>
      </c>
      <c r="U25" s="629">
        <f>+'R2建設IO'!U25/'R2建設IO'!U$123</f>
        <v>0</v>
      </c>
      <c r="V25" s="629">
        <f>+'R2建設IO'!V25/'R2建設IO'!V$123</f>
        <v>0</v>
      </c>
      <c r="W25" s="629">
        <f>+'R2建設IO'!W25/'R2建設IO'!W$123</f>
        <v>0</v>
      </c>
      <c r="X25" s="629">
        <f>+'R2建設IO'!X25/'R2建設IO'!X$123</f>
        <v>0</v>
      </c>
      <c r="Y25" s="629">
        <f>+'R2建設IO'!Y25/'R2建設IO'!Y$123</f>
        <v>0</v>
      </c>
      <c r="Z25" s="629">
        <f>+'R2建設IO'!Z25/'R2建設IO'!Z$123</f>
        <v>0</v>
      </c>
      <c r="AA25" s="629">
        <f>+'R2建設IO'!AA25/'R2建設IO'!AA$123</f>
        <v>0</v>
      </c>
      <c r="AB25" s="629">
        <f>+'R2建設IO'!AB25/'R2建設IO'!AB$123</f>
        <v>0</v>
      </c>
      <c r="AC25" s="629">
        <f>+'R2建設IO'!AC25/'R2建設IO'!AC$123</f>
        <v>0</v>
      </c>
      <c r="AD25" s="629">
        <f>+'R2建設IO'!AD25/'R2建設IO'!AD$123</f>
        <v>0</v>
      </c>
      <c r="AE25" s="629">
        <f>+'R2建設IO'!AE25/'R2建設IO'!AE$123</f>
        <v>0</v>
      </c>
      <c r="AF25" s="629">
        <f>+'R2建設IO'!AF25/'R2建設IO'!AF$123</f>
        <v>0</v>
      </c>
      <c r="AG25" s="629">
        <f>+'R2建設IO'!AG25/'R2建設IO'!AG$123</f>
        <v>2.1157718659465012E-4</v>
      </c>
      <c r="AH25" s="629">
        <f>+'R2建設IO'!AH25/'R2建設IO'!AH$123</f>
        <v>2.2239651732653507E-4</v>
      </c>
      <c r="AI25" s="629">
        <f>+'R2建設IO'!AI25/'R2建設IO'!AI$123</f>
        <v>2.1924905255502907E-4</v>
      </c>
      <c r="AJ25" s="629">
        <f>+'R2建設IO'!AJ25/'R2建設IO'!AJ$123</f>
        <v>2.1859711520549161E-4</v>
      </c>
      <c r="AK25" s="629">
        <f>+'R2建設IO'!AK25/'R2建設IO'!AK$123</f>
        <v>1.905994885722205E-4</v>
      </c>
      <c r="AL25" s="629">
        <f>+'R2建設IO'!AL25/'R2建設IO'!AL$123</f>
        <v>3.5754879405963376E-4</v>
      </c>
      <c r="AM25" s="629">
        <f>+'R2建設IO'!AM25/'R2建設IO'!AM$123</f>
        <v>9.1044623245968429E-5</v>
      </c>
      <c r="AN25" s="629">
        <f>+'R2建設IO'!AN25/'R2建設IO'!AN$123</f>
        <v>1.048963935485883E-4</v>
      </c>
      <c r="AO25" s="629">
        <f>+'R2建設IO'!AO25/'R2建設IO'!AO$123</f>
        <v>7.2899026457102074E-5</v>
      </c>
      <c r="AP25" s="629">
        <f>+'R2建設IO'!AP25/'R2建設IO'!AP$123</f>
        <v>4.8391369017298643E-5</v>
      </c>
      <c r="AQ25" s="629">
        <f>+'R2建設IO'!AQ25/'R2建設IO'!AQ$123</f>
        <v>0</v>
      </c>
      <c r="AR25" s="629">
        <f>+'R2建設IO'!AR25/'R2建設IO'!AR$123</f>
        <v>0</v>
      </c>
      <c r="AS25" s="629">
        <f>+'R2建設IO'!AS25/'R2建設IO'!AS$123</f>
        <v>3.363247752393407E-4</v>
      </c>
      <c r="AT25" s="629">
        <f>+'R2建設IO'!AT25/'R2建設IO'!AT$123</f>
        <v>3.4981504145554588E-4</v>
      </c>
      <c r="AU25" s="629">
        <f>+'R2建設IO'!AU25/'R2建設IO'!AU$123</f>
        <v>1.3684958895056391E-4</v>
      </c>
      <c r="AV25" s="629">
        <f>+'R2建設IO'!AV25/'R2建設IO'!AV$123</f>
        <v>2.050073033851831E-3</v>
      </c>
      <c r="AW25" s="629">
        <f>+'R2建設IO'!AW25/'R2建設IO'!AW$123</f>
        <v>3.3042680128499312E-3</v>
      </c>
      <c r="AX25" s="629">
        <f>+'R2建設IO'!AX25/'R2建設IO'!AX$123</f>
        <v>0</v>
      </c>
      <c r="AY25" s="629">
        <f>+'R2建設IO'!AY25/'R2建設IO'!AY$123</f>
        <v>2.0359687818120121E-4</v>
      </c>
      <c r="AZ25" s="629">
        <f>+'R2建設IO'!AZ25/'R2建設IO'!AZ$123</f>
        <v>2.1301018898737322E-4</v>
      </c>
      <c r="BA25" s="629">
        <f>+'R2建設IO'!BA25/'R2建設IO'!BA$123</f>
        <v>1.6092693916961701E-4</v>
      </c>
      <c r="BB25" s="629">
        <f>+'R2建設IO'!BB25/'R2建設IO'!BB$123</f>
        <v>2.5847006399718782E-4</v>
      </c>
      <c r="BC25" s="629">
        <f>+'R2建設IO'!BC25/'R2建設IO'!BC$123</f>
        <v>1.8023560634836423E-4</v>
      </c>
      <c r="BD25" s="629">
        <f>+'R2建設IO'!BD25/'R2建設IO'!BD$123</f>
        <v>3.4521950649543782E-5</v>
      </c>
      <c r="BE25" s="629">
        <f>+'R2建設IO'!BE25/'R2建設IO'!BE$123</f>
        <v>4.1457312900088557E-5</v>
      </c>
      <c r="BF25" s="629">
        <f>+'R2建設IO'!BF25/'R2建設IO'!BF$123</f>
        <v>8.5167752082351535E-5</v>
      </c>
      <c r="BG25" s="629">
        <f>+'R2建設IO'!BG25/'R2建設IO'!BG$123</f>
        <v>0</v>
      </c>
      <c r="BH25" s="629">
        <f>+'R2建設IO'!BH25/'R2建設IO'!BH$123</f>
        <v>4.5862092687289324E-6</v>
      </c>
      <c r="BI25" s="629">
        <f>+'R2建設IO'!BI25/'R2建設IO'!BI$123</f>
        <v>6.070241115823812E-4</v>
      </c>
      <c r="BJ25" s="629">
        <f>+'R2建設IO'!BJ25/'R2建設IO'!BJ$123</f>
        <v>2.0720033651331761E-4</v>
      </c>
      <c r="BK25" s="629">
        <f>+'R2建設IO'!BK25/'R2建設IO'!BK$123</f>
        <v>9.3769674887141495E-5</v>
      </c>
      <c r="BL25" s="629">
        <f>+'R2建設IO'!BL25/'R2建設IO'!BL$123</f>
        <v>6.1329302745178721E-5</v>
      </c>
      <c r="BM25" s="629">
        <f>+'R2建設IO'!BM25/'R2建設IO'!BM$123</f>
        <v>5.8691243382707581E-4</v>
      </c>
      <c r="BN25" s="629">
        <f>+'R2建設IO'!BN25/'R2建設IO'!BN$123</f>
        <v>1.9202537807396627E-6</v>
      </c>
      <c r="BO25" s="629">
        <f>+'R2建設IO'!BO25/'R2建設IO'!BO$123</f>
        <v>4.5053177656936616E-4</v>
      </c>
      <c r="BP25" s="629">
        <f>+'R2建設IO'!BP25/'R2建設IO'!BP$123</f>
        <v>1.9631411967155015E-4</v>
      </c>
      <c r="BQ25" s="629">
        <f>+'R2建設IO'!BQ25/'R2建設IO'!BQ$123</f>
        <v>5.0969794856352518E-4</v>
      </c>
      <c r="BR25" s="629">
        <f>+'R2建設IO'!BR25/'R2建設IO'!BR$123</f>
        <v>6.4707012041726071E-5</v>
      </c>
      <c r="BS25" s="629">
        <f>+'R2建設IO'!BS25/'R2建設IO'!BS$123</f>
        <v>1.5216606082031341E-4</v>
      </c>
      <c r="BT25" s="629">
        <f>+'R2建設IO'!BT25/'R2建設IO'!BT$123</f>
        <v>2.5431128266133933E-4</v>
      </c>
      <c r="BU25" s="629">
        <f>+'R2建設IO'!BU25/'R2建設IO'!BU$123</f>
        <v>2.9792840449408448E-5</v>
      </c>
      <c r="BV25" s="630">
        <f>+'R2建設IO'!BV25/'R2建設IO'!BV$123</f>
        <v>1.5406047454986362E-4</v>
      </c>
    </row>
    <row r="26" spans="1:74" ht="17" customHeight="1" x14ac:dyDescent="0.2">
      <c r="A26" s="613">
        <v>20</v>
      </c>
      <c r="B26" s="614">
        <v>202</v>
      </c>
      <c r="C26" s="548" t="s">
        <v>292</v>
      </c>
      <c r="D26" s="628">
        <f>+'R2建設IO'!D26/'R2建設IO'!D$123</f>
        <v>4.0161264229404914E-4</v>
      </c>
      <c r="E26" s="629">
        <f>+'R2建設IO'!E26/'R2建設IO'!E$123</f>
        <v>1.5590059214287005E-4</v>
      </c>
      <c r="F26" s="629">
        <f>+'R2建設IO'!F26/'R2建設IO'!F$123</f>
        <v>1.3226260578307281E-4</v>
      </c>
      <c r="G26" s="629">
        <f>+'R2建設IO'!G26/'R2建設IO'!G$123</f>
        <v>9.1750054198687456E-5</v>
      </c>
      <c r="H26" s="629">
        <f>+'R2建設IO'!H26/'R2建設IO'!H$123</f>
        <v>9.2215003270196719E-5</v>
      </c>
      <c r="I26" s="629">
        <f>+'R2建設IO'!I26/'R2建設IO'!I$123</f>
        <v>7.0596540769502297E-5</v>
      </c>
      <c r="J26" s="629">
        <f>+'R2建設IO'!J26/'R2建設IO'!J$123</f>
        <v>1.8961647879281706E-4</v>
      </c>
      <c r="K26" s="629">
        <f>+'R2建設IO'!K26/'R2建設IO'!K$123</f>
        <v>2.0039009271381622E-4</v>
      </c>
      <c r="L26" s="629">
        <f>+'R2建設IO'!L26/'R2建設IO'!L$123</f>
        <v>2.8554704043849238E-4</v>
      </c>
      <c r="M26" s="629">
        <f>+'R2建設IO'!M26/'R2建設IO'!M$123</f>
        <v>2.8898215436590506E-4</v>
      </c>
      <c r="N26" s="629">
        <f>+'R2建設IO'!N26/'R2建設IO'!N$123</f>
        <v>3.7911817113394244E-5</v>
      </c>
      <c r="O26" s="629">
        <f>+'R2建設IO'!O26/'R2建設IO'!O$123</f>
        <v>4.4855705546507228E-5</v>
      </c>
      <c r="P26" s="629">
        <f>+'R2建設IO'!P26/'R2建設IO'!P$123</f>
        <v>9.1042257195735412E-5</v>
      </c>
      <c r="Q26" s="629">
        <f>+'R2建設IO'!Q26/'R2建設IO'!Q$123</f>
        <v>2.5795352014028186E-5</v>
      </c>
      <c r="R26" s="629">
        <f>+'R2建設IO'!R26/'R2建設IO'!R$123</f>
        <v>9.4716403302445265E-5</v>
      </c>
      <c r="S26" s="629">
        <f>+'R2建設IO'!S26/'R2建設IO'!S$123</f>
        <v>1.8061497605157057E-4</v>
      </c>
      <c r="T26" s="629">
        <f>+'R2建設IO'!T26/'R2建設IO'!T$123</f>
        <v>9.7173301792063765E-5</v>
      </c>
      <c r="U26" s="629">
        <f>+'R2建設IO'!U26/'R2建設IO'!U$123</f>
        <v>1.304339724597984E-4</v>
      </c>
      <c r="V26" s="629">
        <f>+'R2建設IO'!V26/'R2建設IO'!V$123</f>
        <v>9.2971911890872154E-5</v>
      </c>
      <c r="W26" s="629">
        <f>+'R2建設IO'!W26/'R2建設IO'!W$123</f>
        <v>1.8628207449111463E-4</v>
      </c>
      <c r="X26" s="629">
        <f>+'R2建設IO'!X26/'R2建設IO'!X$123</f>
        <v>2.7028244515518718E-4</v>
      </c>
      <c r="Y26" s="629">
        <f>+'R2建設IO'!Y26/'R2建設IO'!Y$123</f>
        <v>1.4736969257715771E-4</v>
      </c>
      <c r="Z26" s="629">
        <f>+'R2建設IO'!Z26/'R2建設IO'!Z$123</f>
        <v>2.8726362937535408E-4</v>
      </c>
      <c r="AA26" s="629">
        <f>+'R2建設IO'!AA26/'R2建設IO'!AA$123</f>
        <v>2.4749741252705083E-4</v>
      </c>
      <c r="AB26" s="629">
        <f>+'R2建設IO'!AB26/'R2建設IO'!AB$123</f>
        <v>2.6830922864589307E-4</v>
      </c>
      <c r="AC26" s="629">
        <f>+'R2建設IO'!AC26/'R2建設IO'!AC$123</f>
        <v>1.8413945494721336E-4</v>
      </c>
      <c r="AD26" s="629">
        <f>+'R2建設IO'!AD26/'R2建設IO'!AD$123</f>
        <v>1.4162095742977017E-4</v>
      </c>
      <c r="AE26" s="629">
        <f>+'R2建設IO'!AE26/'R2建設IO'!AE$123</f>
        <v>4.5175620223619317E-5</v>
      </c>
      <c r="AF26" s="629">
        <f>+'R2建設IO'!AF26/'R2建設IO'!AF$123</f>
        <v>3.8251561595745777E-4</v>
      </c>
      <c r="AG26" s="629">
        <f>+'R2建設IO'!AG26/'R2建設IO'!AG$123</f>
        <v>7.4516971452799759E-4</v>
      </c>
      <c r="AH26" s="629">
        <f>+'R2建設IO'!AH26/'R2建設IO'!AH$123</f>
        <v>7.1017057336152827E-4</v>
      </c>
      <c r="AI26" s="629">
        <f>+'R2建設IO'!AI26/'R2建設IO'!AI$123</f>
        <v>6.6670644817041992E-4</v>
      </c>
      <c r="AJ26" s="629">
        <f>+'R2建設IO'!AJ26/'R2建設IO'!AJ$123</f>
        <v>6.6524326490602045E-4</v>
      </c>
      <c r="AK26" s="629">
        <f>+'R2建設IO'!AK26/'R2建設IO'!AK$123</f>
        <v>5.9626156971867648E-4</v>
      </c>
      <c r="AL26" s="629">
        <f>+'R2建設IO'!AL26/'R2建設IO'!AL$123</f>
        <v>1.0076375105316951E-3</v>
      </c>
      <c r="AM26" s="629">
        <f>+'R2建設IO'!AM26/'R2建設IO'!AM$123</f>
        <v>3.414173371723816E-4</v>
      </c>
      <c r="AN26" s="629">
        <f>+'R2建設IO'!AN26/'R2建設IO'!AN$123</f>
        <v>3.5721474559789529E-4</v>
      </c>
      <c r="AO26" s="629">
        <f>+'R2建設IO'!AO26/'R2建設IO'!AO$123</f>
        <v>3.1152533608286786E-4</v>
      </c>
      <c r="AP26" s="629">
        <f>+'R2建設IO'!AP26/'R2建設IO'!AP$123</f>
        <v>2.3940993092768802E-4</v>
      </c>
      <c r="AQ26" s="629">
        <f>+'R2建設IO'!AQ26/'R2建設IO'!AQ$123</f>
        <v>3.3127208480565373E-4</v>
      </c>
      <c r="AR26" s="629">
        <f>+'R2建設IO'!AR26/'R2建設IO'!AR$123</f>
        <v>2.185473883587091E-4</v>
      </c>
      <c r="AS26" s="629">
        <f>+'R2建設IO'!AS26/'R2建設IO'!AS$123</f>
        <v>9.5530547860536133E-4</v>
      </c>
      <c r="AT26" s="629">
        <f>+'R2建設IO'!AT26/'R2建設IO'!AT$123</f>
        <v>9.8637987745634208E-4</v>
      </c>
      <c r="AU26" s="629">
        <f>+'R2建設IO'!AU26/'R2建設IO'!AU$123</f>
        <v>4.5060230508112511E-4</v>
      </c>
      <c r="AV26" s="629">
        <f>+'R2建設IO'!AV26/'R2建設IO'!AV$123</f>
        <v>5.240499192783743E-3</v>
      </c>
      <c r="AW26" s="629">
        <f>+'R2建設IO'!AW26/'R2建設IO'!AW$123</f>
        <v>8.4901330885727398E-3</v>
      </c>
      <c r="AX26" s="629">
        <f>+'R2建設IO'!AX26/'R2建設IO'!AX$123</f>
        <v>1.2354067576749646E-4</v>
      </c>
      <c r="AY26" s="629">
        <f>+'R2建設IO'!AY26/'R2建設IO'!AY$123</f>
        <v>6.4957099229240387E-4</v>
      </c>
      <c r="AZ26" s="629">
        <f>+'R2建設IO'!AZ26/'R2建設IO'!AZ$123</f>
        <v>6.5086446635030713E-4</v>
      </c>
      <c r="BA26" s="629">
        <f>+'R2建設IO'!BA26/'R2建設IO'!BA$123</f>
        <v>6.4370775667846802E-4</v>
      </c>
      <c r="BB26" s="629">
        <f>+'R2建設IO'!BB26/'R2建設IO'!BB$123</f>
        <v>7.5473258687178851E-4</v>
      </c>
      <c r="BC26" s="629">
        <f>+'R2建設IO'!BC26/'R2建設IO'!BC$123</f>
        <v>6.06202271625236E-4</v>
      </c>
      <c r="BD26" s="629">
        <f>+'R2建設IO'!BD26/'R2建設IO'!BD$123</f>
        <v>6.5945777522846447E-5</v>
      </c>
      <c r="BE26" s="629">
        <f>+'R2建設IO'!BE26/'R2建設IO'!BE$123</f>
        <v>7.8157229237871867E-5</v>
      </c>
      <c r="BF26" s="629">
        <f>+'R2建設IO'!BF26/'R2建設IO'!BF$123</f>
        <v>1.7033550416470307E-4</v>
      </c>
      <c r="BG26" s="629">
        <f>+'R2建設IO'!BG26/'R2建設IO'!BG$123</f>
        <v>5.6874409927996995E-6</v>
      </c>
      <c r="BH26" s="629">
        <f>+'R2建設IO'!BH26/'R2建設IO'!BH$123</f>
        <v>6.8793139030933977E-6</v>
      </c>
      <c r="BI26" s="629">
        <f>+'R2建設IO'!BI26/'R2建設IO'!BI$123</f>
        <v>2.0540801736123352E-3</v>
      </c>
      <c r="BJ26" s="629">
        <f>+'R2建設IO'!BJ26/'R2建設IO'!BJ$123</f>
        <v>4.0316691984217822E-4</v>
      </c>
      <c r="BK26" s="629">
        <f>+'R2建設IO'!BK26/'R2建設IO'!BK$123</f>
        <v>1.8753934977428299E-4</v>
      </c>
      <c r="BL26" s="629">
        <f>+'R2建設IO'!BL26/'R2建設IO'!BL$123</f>
        <v>1.1949322212286436E-3</v>
      </c>
      <c r="BM26" s="629">
        <f>+'R2建設IO'!BM26/'R2建設IO'!BM$123</f>
        <v>1.1389587824763056E-3</v>
      </c>
      <c r="BN26" s="629">
        <f>+'R2建設IO'!BN26/'R2建設IO'!BN$123</f>
        <v>3.8405075614793255E-6</v>
      </c>
      <c r="BO26" s="629">
        <f>+'R2建設IO'!BO26/'R2建設IO'!BO$123</f>
        <v>1.4476646055942132E-3</v>
      </c>
      <c r="BP26" s="629">
        <f>+'R2建設IO'!BP26/'R2建設IO'!BP$123</f>
        <v>7.9454376982890037E-4</v>
      </c>
      <c r="BQ26" s="629">
        <f>+'R2建設IO'!BQ26/'R2建設IO'!BQ$123</f>
        <v>2.0876758686048224E-3</v>
      </c>
      <c r="BR26" s="629">
        <f>+'R2建設IO'!BR26/'R2建設IO'!BR$123</f>
        <v>4.9110962985515164E-4</v>
      </c>
      <c r="BS26" s="629">
        <f>+'R2建設IO'!BS26/'R2建設IO'!BS$123</f>
        <v>9.7908869436908732E-4</v>
      </c>
      <c r="BT26" s="629">
        <f>+'R2建設IO'!BT26/'R2建設IO'!BT$123</f>
        <v>7.3891556017711372E-4</v>
      </c>
      <c r="BU26" s="629">
        <f>+'R2建設IO'!BU26/'R2建設IO'!BU$123</f>
        <v>1.4234357103606258E-4</v>
      </c>
      <c r="BV26" s="630">
        <f>+'R2建設IO'!BV26/'R2建設IO'!BV$123</f>
        <v>4.6763167628696814E-4</v>
      </c>
    </row>
    <row r="27" spans="1:74" ht="17" customHeight="1" x14ac:dyDescent="0.2">
      <c r="A27" s="613">
        <v>21</v>
      </c>
      <c r="B27" s="614">
        <v>203</v>
      </c>
      <c r="C27" s="548" t="s">
        <v>294</v>
      </c>
      <c r="D27" s="628">
        <f>+'R2建設IO'!D27/'R2建設IO'!D$123</f>
        <v>0</v>
      </c>
      <c r="E27" s="629">
        <f>+'R2建設IO'!E27/'R2建設IO'!E$123</f>
        <v>0</v>
      </c>
      <c r="F27" s="629">
        <f>+'R2建設IO'!F27/'R2建設IO'!F$123</f>
        <v>0</v>
      </c>
      <c r="G27" s="629">
        <f>+'R2建設IO'!G27/'R2建設IO'!G$123</f>
        <v>0</v>
      </c>
      <c r="H27" s="629">
        <f>+'R2建設IO'!H27/'R2建設IO'!H$123</f>
        <v>0</v>
      </c>
      <c r="I27" s="629">
        <f>+'R2建設IO'!I27/'R2建設IO'!I$123</f>
        <v>0</v>
      </c>
      <c r="J27" s="629">
        <f>+'R2建設IO'!J27/'R2建設IO'!J$123</f>
        <v>0</v>
      </c>
      <c r="K27" s="629">
        <f>+'R2建設IO'!K27/'R2建設IO'!K$123</f>
        <v>0</v>
      </c>
      <c r="L27" s="629">
        <f>+'R2建設IO'!L27/'R2建設IO'!L$123</f>
        <v>0</v>
      </c>
      <c r="M27" s="629">
        <f>+'R2建設IO'!M27/'R2建設IO'!M$123</f>
        <v>0</v>
      </c>
      <c r="N27" s="629">
        <f>+'R2建設IO'!N27/'R2建設IO'!N$123</f>
        <v>0</v>
      </c>
      <c r="O27" s="629">
        <f>+'R2建設IO'!O27/'R2建設IO'!O$123</f>
        <v>0</v>
      </c>
      <c r="P27" s="629">
        <f>+'R2建設IO'!P27/'R2建設IO'!P$123</f>
        <v>0</v>
      </c>
      <c r="Q27" s="629">
        <f>+'R2建設IO'!Q27/'R2建設IO'!Q$123</f>
        <v>0</v>
      </c>
      <c r="R27" s="629">
        <f>+'R2建設IO'!R27/'R2建設IO'!R$123</f>
        <v>0</v>
      </c>
      <c r="S27" s="629">
        <f>+'R2建設IO'!S27/'R2建設IO'!S$123</f>
        <v>0</v>
      </c>
      <c r="T27" s="629">
        <f>+'R2建設IO'!T27/'R2建設IO'!T$123</f>
        <v>0</v>
      </c>
      <c r="U27" s="629">
        <f>+'R2建設IO'!U27/'R2建設IO'!U$123</f>
        <v>0</v>
      </c>
      <c r="V27" s="629">
        <f>+'R2建設IO'!V27/'R2建設IO'!V$123</f>
        <v>0</v>
      </c>
      <c r="W27" s="629">
        <f>+'R2建設IO'!W27/'R2建設IO'!W$123</f>
        <v>0</v>
      </c>
      <c r="X27" s="629">
        <f>+'R2建設IO'!X27/'R2建設IO'!X$123</f>
        <v>0</v>
      </c>
      <c r="Y27" s="629">
        <f>+'R2建設IO'!Y27/'R2建設IO'!Y$123</f>
        <v>0</v>
      </c>
      <c r="Z27" s="629">
        <f>+'R2建設IO'!Z27/'R2建設IO'!Z$123</f>
        <v>0</v>
      </c>
      <c r="AA27" s="629">
        <f>+'R2建設IO'!AA27/'R2建設IO'!AA$123</f>
        <v>0</v>
      </c>
      <c r="AB27" s="629">
        <f>+'R2建設IO'!AB27/'R2建設IO'!AB$123</f>
        <v>0</v>
      </c>
      <c r="AC27" s="629">
        <f>+'R2建設IO'!AC27/'R2建設IO'!AC$123</f>
        <v>0</v>
      </c>
      <c r="AD27" s="629">
        <f>+'R2建設IO'!AD27/'R2建設IO'!AD$123</f>
        <v>0</v>
      </c>
      <c r="AE27" s="629">
        <f>+'R2建設IO'!AE27/'R2建設IO'!AE$123</f>
        <v>0</v>
      </c>
      <c r="AF27" s="629">
        <f>+'R2建設IO'!AF27/'R2建設IO'!AF$123</f>
        <v>0</v>
      </c>
      <c r="AG27" s="629">
        <f>+'R2建設IO'!AG27/'R2建設IO'!AG$123</f>
        <v>0</v>
      </c>
      <c r="AH27" s="629">
        <f>+'R2建設IO'!AH27/'R2建設IO'!AH$123</f>
        <v>0</v>
      </c>
      <c r="AI27" s="629">
        <f>+'R2建設IO'!AI27/'R2建設IO'!AI$123</f>
        <v>0</v>
      </c>
      <c r="AJ27" s="629">
        <f>+'R2建設IO'!AJ27/'R2建設IO'!AJ$123</f>
        <v>0</v>
      </c>
      <c r="AK27" s="629">
        <f>+'R2建設IO'!AK27/'R2建設IO'!AK$123</f>
        <v>0</v>
      </c>
      <c r="AL27" s="629">
        <f>+'R2建設IO'!AL27/'R2建設IO'!AL$123</f>
        <v>0</v>
      </c>
      <c r="AM27" s="629">
        <f>+'R2建設IO'!AM27/'R2建設IO'!AM$123</f>
        <v>0</v>
      </c>
      <c r="AN27" s="629">
        <f>+'R2建設IO'!AN27/'R2建設IO'!AN$123</f>
        <v>0</v>
      </c>
      <c r="AO27" s="629">
        <f>+'R2建設IO'!AO27/'R2建設IO'!AO$123</f>
        <v>0</v>
      </c>
      <c r="AP27" s="629">
        <f>+'R2建設IO'!AP27/'R2建設IO'!AP$123</f>
        <v>0</v>
      </c>
      <c r="AQ27" s="629">
        <f>+'R2建設IO'!AQ27/'R2建設IO'!AQ$123</f>
        <v>0</v>
      </c>
      <c r="AR27" s="629">
        <f>+'R2建設IO'!AR27/'R2建設IO'!AR$123</f>
        <v>0</v>
      </c>
      <c r="AS27" s="629">
        <f>+'R2建設IO'!AS27/'R2建設IO'!AS$123</f>
        <v>0</v>
      </c>
      <c r="AT27" s="629">
        <f>+'R2建設IO'!AT27/'R2建設IO'!AT$123</f>
        <v>0</v>
      </c>
      <c r="AU27" s="629">
        <f>+'R2建設IO'!AU27/'R2建設IO'!AU$123</f>
        <v>0</v>
      </c>
      <c r="AV27" s="629">
        <f>+'R2建設IO'!AV27/'R2建設IO'!AV$123</f>
        <v>0</v>
      </c>
      <c r="AW27" s="629">
        <f>+'R2建設IO'!AW27/'R2建設IO'!AW$123</f>
        <v>0</v>
      </c>
      <c r="AX27" s="629">
        <f>+'R2建設IO'!AX27/'R2建設IO'!AX$123</f>
        <v>0</v>
      </c>
      <c r="AY27" s="629">
        <f>+'R2建設IO'!AY27/'R2建設IO'!AY$123</f>
        <v>0</v>
      </c>
      <c r="AZ27" s="629">
        <f>+'R2建設IO'!AZ27/'R2建設IO'!AZ$123</f>
        <v>0</v>
      </c>
      <c r="BA27" s="629">
        <f>+'R2建設IO'!BA27/'R2建設IO'!BA$123</f>
        <v>0</v>
      </c>
      <c r="BB27" s="629">
        <f>+'R2建設IO'!BB27/'R2建設IO'!BB$123</f>
        <v>0</v>
      </c>
      <c r="BC27" s="629">
        <f>+'R2建設IO'!BC27/'R2建設IO'!BC$123</f>
        <v>0</v>
      </c>
      <c r="BD27" s="629">
        <f>+'R2建設IO'!BD27/'R2建設IO'!BD$123</f>
        <v>0</v>
      </c>
      <c r="BE27" s="629">
        <f>+'R2建設IO'!BE27/'R2建設IO'!BE$123</f>
        <v>0</v>
      </c>
      <c r="BF27" s="629">
        <f>+'R2建設IO'!BF27/'R2建設IO'!BF$123</f>
        <v>0</v>
      </c>
      <c r="BG27" s="629">
        <f>+'R2建設IO'!BG27/'R2建設IO'!BG$123</f>
        <v>0</v>
      </c>
      <c r="BH27" s="629">
        <f>+'R2建設IO'!BH27/'R2建設IO'!BH$123</f>
        <v>0</v>
      </c>
      <c r="BI27" s="629">
        <f>+'R2建設IO'!BI27/'R2建設IO'!BI$123</f>
        <v>0</v>
      </c>
      <c r="BJ27" s="629">
        <f>+'R2建設IO'!BJ27/'R2建設IO'!BJ$123</f>
        <v>0</v>
      </c>
      <c r="BK27" s="629">
        <f>+'R2建設IO'!BK27/'R2建設IO'!BK$123</f>
        <v>0</v>
      </c>
      <c r="BL27" s="629">
        <f>+'R2建設IO'!BL27/'R2建設IO'!BL$123</f>
        <v>0</v>
      </c>
      <c r="BM27" s="629">
        <f>+'R2建設IO'!BM27/'R2建設IO'!BM$123</f>
        <v>0</v>
      </c>
      <c r="BN27" s="629">
        <f>+'R2建設IO'!BN27/'R2建設IO'!BN$123</f>
        <v>0</v>
      </c>
      <c r="BO27" s="629">
        <f>+'R2建設IO'!BO27/'R2建設IO'!BO$123</f>
        <v>0</v>
      </c>
      <c r="BP27" s="629">
        <f>+'R2建設IO'!BP27/'R2建設IO'!BP$123</f>
        <v>0</v>
      </c>
      <c r="BQ27" s="629">
        <f>+'R2建設IO'!BQ27/'R2建設IO'!BQ$123</f>
        <v>0</v>
      </c>
      <c r="BR27" s="629">
        <f>+'R2建設IO'!BR27/'R2建設IO'!BR$123</f>
        <v>0</v>
      </c>
      <c r="BS27" s="629">
        <f>+'R2建設IO'!BS27/'R2建設IO'!BS$123</f>
        <v>0</v>
      </c>
      <c r="BT27" s="629">
        <f>+'R2建設IO'!BT27/'R2建設IO'!BT$123</f>
        <v>0</v>
      </c>
      <c r="BU27" s="629">
        <f>+'R2建設IO'!BU27/'R2建設IO'!BU$123</f>
        <v>0</v>
      </c>
      <c r="BV27" s="630">
        <f>+'R2建設IO'!BV27/'R2建設IO'!BV$123</f>
        <v>0</v>
      </c>
    </row>
    <row r="28" spans="1:74" ht="17" customHeight="1" x14ac:dyDescent="0.2">
      <c r="A28" s="613">
        <v>22</v>
      </c>
      <c r="B28" s="614">
        <v>204</v>
      </c>
      <c r="C28" s="548" t="s">
        <v>296</v>
      </c>
      <c r="D28" s="628">
        <f>+'R2建設IO'!D28/'R2建設IO'!D$123</f>
        <v>6.3002688303473046E-5</v>
      </c>
      <c r="E28" s="629">
        <f>+'R2建設IO'!E28/'R2建設IO'!E$123</f>
        <v>5.8150043745725647E-5</v>
      </c>
      <c r="F28" s="629">
        <f>+'R2建設IO'!F28/'R2建設IO'!F$123</f>
        <v>1.0150090410166616E-4</v>
      </c>
      <c r="G28" s="629">
        <f>+'R2建設IO'!G28/'R2建設IO'!G$123</f>
        <v>1.4185469372563026E-4</v>
      </c>
      <c r="H28" s="629">
        <f>+'R2建設IO'!H28/'R2建設IO'!H$123</f>
        <v>1.4242341250264757E-4</v>
      </c>
      <c r="I28" s="629">
        <f>+'R2建設IO'!I28/'R2建設IO'!I$123</f>
        <v>1.1598003126418233E-4</v>
      </c>
      <c r="J28" s="629">
        <f>+'R2建設IO'!J28/'R2建設IO'!J$123</f>
        <v>4.4371791393622773E-5</v>
      </c>
      <c r="K28" s="629">
        <f>+'R2建設IO'!K28/'R2建設IO'!K$123</f>
        <v>0</v>
      </c>
      <c r="L28" s="629">
        <f>+'R2建設IO'!L28/'R2建設IO'!L$123</f>
        <v>2.5935244363169152E-7</v>
      </c>
      <c r="M28" s="629">
        <f>+'R2建設IO'!M28/'R2建設IO'!M$123</f>
        <v>2.6295009496442682E-7</v>
      </c>
      <c r="N28" s="629">
        <f>+'R2建設IO'!N28/'R2建設IO'!N$123</f>
        <v>0</v>
      </c>
      <c r="O28" s="629">
        <f>+'R2建設IO'!O28/'R2建設IO'!O$123</f>
        <v>1.1432250617162905E-4</v>
      </c>
      <c r="P28" s="629">
        <f>+'R2建設IO'!P28/'R2建設IO'!P$123</f>
        <v>0</v>
      </c>
      <c r="Q28" s="629">
        <f>+'R2建設IO'!Q28/'R2建設IO'!Q$123</f>
        <v>1.6150133434869821E-4</v>
      </c>
      <c r="R28" s="629">
        <f>+'R2建設IO'!R28/'R2建設IO'!R$123</f>
        <v>0</v>
      </c>
      <c r="S28" s="629">
        <f>+'R2建設IO'!S28/'R2建設IO'!S$123</f>
        <v>1.2825125231034996E-5</v>
      </c>
      <c r="T28" s="629">
        <f>+'R2建設IO'!T28/'R2建設IO'!T$123</f>
        <v>2.0166072307385276E-4</v>
      </c>
      <c r="U28" s="629">
        <f>+'R2建設IO'!U28/'R2建設IO'!U$123</f>
        <v>4.7515232824640841E-4</v>
      </c>
      <c r="V28" s="629">
        <f>+'R2建設IO'!V28/'R2建設IO'!V$123</f>
        <v>1.6711406947473223E-4</v>
      </c>
      <c r="W28" s="629">
        <f>+'R2建設IO'!W28/'R2建設IO'!W$123</f>
        <v>0</v>
      </c>
      <c r="X28" s="629">
        <f>+'R2建設IO'!X28/'R2建設IO'!X$123</f>
        <v>0</v>
      </c>
      <c r="Y28" s="629">
        <f>+'R2建設IO'!Y28/'R2建設IO'!Y$123</f>
        <v>0</v>
      </c>
      <c r="Z28" s="629">
        <f>+'R2建設IO'!Z28/'R2建設IO'!Z$123</f>
        <v>0</v>
      </c>
      <c r="AA28" s="629">
        <f>+'R2建設IO'!AA28/'R2建設IO'!AA$123</f>
        <v>0</v>
      </c>
      <c r="AB28" s="629">
        <f>+'R2建設IO'!AB28/'R2建設IO'!AB$123</f>
        <v>0</v>
      </c>
      <c r="AC28" s="629">
        <f>+'R2建設IO'!AC28/'R2建設IO'!AC$123</f>
        <v>0</v>
      </c>
      <c r="AD28" s="629">
        <f>+'R2建設IO'!AD28/'R2建設IO'!AD$123</f>
        <v>0</v>
      </c>
      <c r="AE28" s="629">
        <f>+'R2建設IO'!AE28/'R2建設IO'!AE$123</f>
        <v>0</v>
      </c>
      <c r="AF28" s="629">
        <f>+'R2建設IO'!AF28/'R2建設IO'!AF$123</f>
        <v>2.1669024516575433E-4</v>
      </c>
      <c r="AG28" s="629">
        <f>+'R2建設IO'!AG28/'R2建設IO'!AG$123</f>
        <v>1.7712615035131865E-7</v>
      </c>
      <c r="AH28" s="629">
        <f>+'R2建設IO'!AH28/'R2建設IO'!AH$123</f>
        <v>3.0268324916847235E-7</v>
      </c>
      <c r="AI28" s="629">
        <f>+'R2建設IO'!AI28/'R2建設IO'!AI$123</f>
        <v>0</v>
      </c>
      <c r="AJ28" s="629">
        <f>+'R2建設IO'!AJ28/'R2建設IO'!AJ$123</f>
        <v>0</v>
      </c>
      <c r="AK28" s="629">
        <f>+'R2建設IO'!AK28/'R2建設IO'!AK$123</f>
        <v>0</v>
      </c>
      <c r="AL28" s="629">
        <f>+'R2建設IO'!AL28/'R2建設IO'!AL$123</f>
        <v>0</v>
      </c>
      <c r="AM28" s="629">
        <f>+'R2建設IO'!AM28/'R2建設IO'!AM$123</f>
        <v>0</v>
      </c>
      <c r="AN28" s="629">
        <f>+'R2建設IO'!AN28/'R2建設IO'!AN$123</f>
        <v>0</v>
      </c>
      <c r="AO28" s="629">
        <f>+'R2建設IO'!AO28/'R2建設IO'!AO$123</f>
        <v>0</v>
      </c>
      <c r="AP28" s="629">
        <f>+'R2建設IO'!AP28/'R2建設IO'!AP$123</f>
        <v>0</v>
      </c>
      <c r="AQ28" s="629">
        <f>+'R2建設IO'!AQ28/'R2建設IO'!AQ$123</f>
        <v>0</v>
      </c>
      <c r="AR28" s="629">
        <f>+'R2建設IO'!AR28/'R2建設IO'!AR$123</f>
        <v>0</v>
      </c>
      <c r="AS28" s="629">
        <f>+'R2建設IO'!AS28/'R2建設IO'!AS$123</f>
        <v>0</v>
      </c>
      <c r="AT28" s="629">
        <f>+'R2建設IO'!AT28/'R2建設IO'!AT$123</f>
        <v>0</v>
      </c>
      <c r="AU28" s="629">
        <f>+'R2建設IO'!AU28/'R2建設IO'!AU$123</f>
        <v>0</v>
      </c>
      <c r="AV28" s="629">
        <f>+'R2建設IO'!AV28/'R2建設IO'!AV$123</f>
        <v>0</v>
      </c>
      <c r="AW28" s="629">
        <f>+'R2建設IO'!AW28/'R2建設IO'!AW$123</f>
        <v>0</v>
      </c>
      <c r="AX28" s="629">
        <f>+'R2建設IO'!AX28/'R2建設IO'!AX$123</f>
        <v>0</v>
      </c>
      <c r="AY28" s="629">
        <f>+'R2建設IO'!AY28/'R2建設IO'!AY$123</f>
        <v>0</v>
      </c>
      <c r="AZ28" s="629">
        <f>+'R2建設IO'!AZ28/'R2建設IO'!AZ$123</f>
        <v>0</v>
      </c>
      <c r="BA28" s="629">
        <f>+'R2建設IO'!BA28/'R2建設IO'!BA$123</f>
        <v>0</v>
      </c>
      <c r="BB28" s="629">
        <f>+'R2建設IO'!BB28/'R2建設IO'!BB$123</f>
        <v>0</v>
      </c>
      <c r="BC28" s="629">
        <f>+'R2建設IO'!BC28/'R2建設IO'!BC$123</f>
        <v>0</v>
      </c>
      <c r="BD28" s="629">
        <f>+'R2建設IO'!BD28/'R2建設IO'!BD$123</f>
        <v>0</v>
      </c>
      <c r="BE28" s="629">
        <f>+'R2建設IO'!BE28/'R2建設IO'!BE$123</f>
        <v>0</v>
      </c>
      <c r="BF28" s="629">
        <f>+'R2建設IO'!BF28/'R2建設IO'!BF$123</f>
        <v>0</v>
      </c>
      <c r="BG28" s="629">
        <f>+'R2建設IO'!BG28/'R2建設IO'!BG$123</f>
        <v>0</v>
      </c>
      <c r="BH28" s="629">
        <f>+'R2建設IO'!BH28/'R2建設IO'!BH$123</f>
        <v>0</v>
      </c>
      <c r="BI28" s="629">
        <f>+'R2建設IO'!BI28/'R2建設IO'!BI$123</f>
        <v>0</v>
      </c>
      <c r="BJ28" s="629">
        <f>+'R2建設IO'!BJ28/'R2建設IO'!BJ$123</f>
        <v>0</v>
      </c>
      <c r="BK28" s="629">
        <f>+'R2建設IO'!BK28/'R2建設IO'!BK$123</f>
        <v>0</v>
      </c>
      <c r="BL28" s="629">
        <f>+'R2建設IO'!BL28/'R2建設IO'!BL$123</f>
        <v>0</v>
      </c>
      <c r="BM28" s="629">
        <f>+'R2建設IO'!BM28/'R2建設IO'!BM$123</f>
        <v>0</v>
      </c>
      <c r="BN28" s="629">
        <f>+'R2建設IO'!BN28/'R2建設IO'!BN$123</f>
        <v>0</v>
      </c>
      <c r="BO28" s="629">
        <f>+'R2建設IO'!BO28/'R2建設IO'!BO$123</f>
        <v>3.3127336512453395E-6</v>
      </c>
      <c r="BP28" s="629">
        <f>+'R2建設IO'!BP28/'R2建設IO'!BP$123</f>
        <v>0</v>
      </c>
      <c r="BQ28" s="629">
        <f>+'R2建設IO'!BQ28/'R2建設IO'!BQ$123</f>
        <v>0</v>
      </c>
      <c r="BR28" s="629">
        <f>+'R2建設IO'!BR28/'R2建設IO'!BR$123</f>
        <v>0</v>
      </c>
      <c r="BS28" s="629">
        <f>+'R2建設IO'!BS28/'R2建設IO'!BS$123</f>
        <v>0</v>
      </c>
      <c r="BT28" s="629">
        <f>+'R2建設IO'!BT28/'R2建設IO'!BT$123</f>
        <v>0</v>
      </c>
      <c r="BU28" s="629">
        <f>+'R2建設IO'!BU28/'R2建設IO'!BU$123</f>
        <v>0</v>
      </c>
      <c r="BV28" s="630">
        <f>+'R2建設IO'!BV28/'R2建設IO'!BV$123</f>
        <v>0</v>
      </c>
    </row>
    <row r="29" spans="1:74" ht="17" customHeight="1" x14ac:dyDescent="0.2">
      <c r="A29" s="613">
        <v>23</v>
      </c>
      <c r="B29" s="614">
        <v>205</v>
      </c>
      <c r="C29" s="548" t="s">
        <v>210</v>
      </c>
      <c r="D29" s="628">
        <f>+'R2建設IO'!D29/'R2建設IO'!D$123</f>
        <v>0</v>
      </c>
      <c r="E29" s="629">
        <f>+'R2建設IO'!E29/'R2建設IO'!E$123</f>
        <v>0</v>
      </c>
      <c r="F29" s="629">
        <f>+'R2建設IO'!F29/'R2建設IO'!F$123</f>
        <v>0</v>
      </c>
      <c r="G29" s="629">
        <f>+'R2建設IO'!G29/'R2建設IO'!G$123</f>
        <v>0</v>
      </c>
      <c r="H29" s="629">
        <f>+'R2建設IO'!H29/'R2建設IO'!H$123</f>
        <v>0</v>
      </c>
      <c r="I29" s="629">
        <f>+'R2建設IO'!I29/'R2建設IO'!I$123</f>
        <v>0</v>
      </c>
      <c r="J29" s="629">
        <f>+'R2建設IO'!J29/'R2建設IO'!J$123</f>
        <v>0</v>
      </c>
      <c r="K29" s="629">
        <f>+'R2建設IO'!K29/'R2建設IO'!K$123</f>
        <v>0</v>
      </c>
      <c r="L29" s="629">
        <f>+'R2建設IO'!L29/'R2建設IO'!L$123</f>
        <v>0</v>
      </c>
      <c r="M29" s="629">
        <f>+'R2建設IO'!M29/'R2建設IO'!M$123</f>
        <v>0</v>
      </c>
      <c r="N29" s="629">
        <f>+'R2建設IO'!N29/'R2建設IO'!N$123</f>
        <v>0</v>
      </c>
      <c r="O29" s="629">
        <f>+'R2建設IO'!O29/'R2建設IO'!O$123</f>
        <v>0</v>
      </c>
      <c r="P29" s="629">
        <f>+'R2建設IO'!P29/'R2建設IO'!P$123</f>
        <v>0</v>
      </c>
      <c r="Q29" s="629">
        <f>+'R2建設IO'!Q29/'R2建設IO'!Q$123</f>
        <v>0</v>
      </c>
      <c r="R29" s="629">
        <f>+'R2建設IO'!R29/'R2建設IO'!R$123</f>
        <v>0</v>
      </c>
      <c r="S29" s="629">
        <f>+'R2建設IO'!S29/'R2建設IO'!S$123</f>
        <v>0</v>
      </c>
      <c r="T29" s="629">
        <f>+'R2建設IO'!T29/'R2建設IO'!T$123</f>
        <v>0</v>
      </c>
      <c r="U29" s="629">
        <f>+'R2建設IO'!U29/'R2建設IO'!U$123</f>
        <v>0</v>
      </c>
      <c r="V29" s="629">
        <f>+'R2建設IO'!V29/'R2建設IO'!V$123</f>
        <v>0</v>
      </c>
      <c r="W29" s="629">
        <f>+'R2建設IO'!W29/'R2建設IO'!W$123</f>
        <v>0</v>
      </c>
      <c r="X29" s="629">
        <f>+'R2建設IO'!X29/'R2建設IO'!X$123</f>
        <v>0</v>
      </c>
      <c r="Y29" s="629">
        <f>+'R2建設IO'!Y29/'R2建設IO'!Y$123</f>
        <v>0</v>
      </c>
      <c r="Z29" s="629">
        <f>+'R2建設IO'!Z29/'R2建設IO'!Z$123</f>
        <v>0</v>
      </c>
      <c r="AA29" s="629">
        <f>+'R2建設IO'!AA29/'R2建設IO'!AA$123</f>
        <v>0</v>
      </c>
      <c r="AB29" s="629">
        <f>+'R2建設IO'!AB29/'R2建設IO'!AB$123</f>
        <v>0</v>
      </c>
      <c r="AC29" s="629">
        <f>+'R2建設IO'!AC29/'R2建設IO'!AC$123</f>
        <v>0</v>
      </c>
      <c r="AD29" s="629">
        <f>+'R2建設IO'!AD29/'R2建設IO'!AD$123</f>
        <v>0</v>
      </c>
      <c r="AE29" s="629">
        <f>+'R2建設IO'!AE29/'R2建設IO'!AE$123</f>
        <v>0</v>
      </c>
      <c r="AF29" s="629">
        <f>+'R2建設IO'!AF29/'R2建設IO'!AF$123</f>
        <v>0</v>
      </c>
      <c r="AG29" s="629">
        <f>+'R2建設IO'!AG29/'R2建設IO'!AG$123</f>
        <v>0</v>
      </c>
      <c r="AH29" s="629">
        <f>+'R2建設IO'!AH29/'R2建設IO'!AH$123</f>
        <v>0</v>
      </c>
      <c r="AI29" s="629">
        <f>+'R2建設IO'!AI29/'R2建設IO'!AI$123</f>
        <v>0</v>
      </c>
      <c r="AJ29" s="629">
        <f>+'R2建設IO'!AJ29/'R2建設IO'!AJ$123</f>
        <v>0</v>
      </c>
      <c r="AK29" s="629">
        <f>+'R2建設IO'!AK29/'R2建設IO'!AK$123</f>
        <v>0</v>
      </c>
      <c r="AL29" s="629">
        <f>+'R2建設IO'!AL29/'R2建設IO'!AL$123</f>
        <v>0</v>
      </c>
      <c r="AM29" s="629">
        <f>+'R2建設IO'!AM29/'R2建設IO'!AM$123</f>
        <v>0</v>
      </c>
      <c r="AN29" s="629">
        <f>+'R2建設IO'!AN29/'R2建設IO'!AN$123</f>
        <v>0</v>
      </c>
      <c r="AO29" s="629">
        <f>+'R2建設IO'!AO29/'R2建設IO'!AO$123</f>
        <v>0</v>
      </c>
      <c r="AP29" s="629">
        <f>+'R2建設IO'!AP29/'R2建設IO'!AP$123</f>
        <v>0</v>
      </c>
      <c r="AQ29" s="629">
        <f>+'R2建設IO'!AQ29/'R2建設IO'!AQ$123</f>
        <v>0</v>
      </c>
      <c r="AR29" s="629">
        <f>+'R2建設IO'!AR29/'R2建設IO'!AR$123</f>
        <v>0</v>
      </c>
      <c r="AS29" s="629">
        <f>+'R2建設IO'!AS29/'R2建設IO'!AS$123</f>
        <v>0</v>
      </c>
      <c r="AT29" s="629">
        <f>+'R2建設IO'!AT29/'R2建設IO'!AT$123</f>
        <v>0</v>
      </c>
      <c r="AU29" s="629">
        <f>+'R2建設IO'!AU29/'R2建設IO'!AU$123</f>
        <v>0</v>
      </c>
      <c r="AV29" s="629">
        <f>+'R2建設IO'!AV29/'R2建設IO'!AV$123</f>
        <v>0</v>
      </c>
      <c r="AW29" s="629">
        <f>+'R2建設IO'!AW29/'R2建設IO'!AW$123</f>
        <v>0</v>
      </c>
      <c r="AX29" s="629">
        <f>+'R2建設IO'!AX29/'R2建設IO'!AX$123</f>
        <v>0</v>
      </c>
      <c r="AY29" s="629">
        <f>+'R2建設IO'!AY29/'R2建設IO'!AY$123</f>
        <v>0</v>
      </c>
      <c r="AZ29" s="629">
        <f>+'R2建設IO'!AZ29/'R2建設IO'!AZ$123</f>
        <v>0</v>
      </c>
      <c r="BA29" s="629">
        <f>+'R2建設IO'!BA29/'R2建設IO'!BA$123</f>
        <v>0</v>
      </c>
      <c r="BB29" s="629">
        <f>+'R2建設IO'!BB29/'R2建設IO'!BB$123</f>
        <v>0</v>
      </c>
      <c r="BC29" s="629">
        <f>+'R2建設IO'!BC29/'R2建設IO'!BC$123</f>
        <v>0</v>
      </c>
      <c r="BD29" s="629">
        <f>+'R2建設IO'!BD29/'R2建設IO'!BD$123</f>
        <v>0</v>
      </c>
      <c r="BE29" s="629">
        <f>+'R2建設IO'!BE29/'R2建設IO'!BE$123</f>
        <v>0</v>
      </c>
      <c r="BF29" s="629">
        <f>+'R2建設IO'!BF29/'R2建設IO'!BF$123</f>
        <v>0</v>
      </c>
      <c r="BG29" s="629">
        <f>+'R2建設IO'!BG29/'R2建設IO'!BG$123</f>
        <v>0</v>
      </c>
      <c r="BH29" s="629">
        <f>+'R2建設IO'!BH29/'R2建設IO'!BH$123</f>
        <v>0</v>
      </c>
      <c r="BI29" s="629">
        <f>+'R2建設IO'!BI29/'R2建設IO'!BI$123</f>
        <v>0</v>
      </c>
      <c r="BJ29" s="629">
        <f>+'R2建設IO'!BJ29/'R2建設IO'!BJ$123</f>
        <v>0</v>
      </c>
      <c r="BK29" s="629">
        <f>+'R2建設IO'!BK29/'R2建設IO'!BK$123</f>
        <v>0</v>
      </c>
      <c r="BL29" s="629">
        <f>+'R2建設IO'!BL29/'R2建設IO'!BL$123</f>
        <v>0</v>
      </c>
      <c r="BM29" s="629">
        <f>+'R2建設IO'!BM29/'R2建設IO'!BM$123</f>
        <v>0</v>
      </c>
      <c r="BN29" s="629">
        <f>+'R2建設IO'!BN29/'R2建設IO'!BN$123</f>
        <v>0</v>
      </c>
      <c r="BO29" s="629">
        <f>+'R2建設IO'!BO29/'R2建設IO'!BO$123</f>
        <v>0</v>
      </c>
      <c r="BP29" s="629">
        <f>+'R2建設IO'!BP29/'R2建設IO'!BP$123</f>
        <v>0</v>
      </c>
      <c r="BQ29" s="629">
        <f>+'R2建設IO'!BQ29/'R2建設IO'!BQ$123</f>
        <v>0</v>
      </c>
      <c r="BR29" s="629">
        <f>+'R2建設IO'!BR29/'R2建設IO'!BR$123</f>
        <v>0</v>
      </c>
      <c r="BS29" s="629">
        <f>+'R2建設IO'!BS29/'R2建設IO'!BS$123</f>
        <v>0</v>
      </c>
      <c r="BT29" s="629">
        <f>+'R2建設IO'!BT29/'R2建設IO'!BT$123</f>
        <v>0</v>
      </c>
      <c r="BU29" s="629">
        <f>+'R2建設IO'!BU29/'R2建設IO'!BU$123</f>
        <v>0</v>
      </c>
      <c r="BV29" s="630">
        <f>+'R2建設IO'!BV29/'R2建設IO'!BV$123</f>
        <v>0</v>
      </c>
    </row>
    <row r="30" spans="1:74" ht="17" customHeight="1" x14ac:dyDescent="0.2">
      <c r="A30" s="613">
        <v>24</v>
      </c>
      <c r="B30" s="614">
        <v>206</v>
      </c>
      <c r="C30" s="548" t="s">
        <v>211</v>
      </c>
      <c r="D30" s="628">
        <f>+'R2建設IO'!D30/'R2建設IO'!D$123</f>
        <v>0</v>
      </c>
      <c r="E30" s="629">
        <f>+'R2建設IO'!E30/'R2建設IO'!E$123</f>
        <v>0</v>
      </c>
      <c r="F30" s="629">
        <f>+'R2建設IO'!F30/'R2建設IO'!F$123</f>
        <v>0</v>
      </c>
      <c r="G30" s="629">
        <f>+'R2建設IO'!G30/'R2建設IO'!G$123</f>
        <v>0</v>
      </c>
      <c r="H30" s="629">
        <f>+'R2建設IO'!H30/'R2建設IO'!H$123</f>
        <v>0</v>
      </c>
      <c r="I30" s="629">
        <f>+'R2建設IO'!I30/'R2建設IO'!I$123</f>
        <v>0</v>
      </c>
      <c r="J30" s="629">
        <f>+'R2建設IO'!J30/'R2建設IO'!J$123</f>
        <v>0</v>
      </c>
      <c r="K30" s="629">
        <f>+'R2建設IO'!K30/'R2建設IO'!K$123</f>
        <v>0</v>
      </c>
      <c r="L30" s="629">
        <f>+'R2建設IO'!L30/'R2建設IO'!L$123</f>
        <v>0</v>
      </c>
      <c r="M30" s="629">
        <f>+'R2建設IO'!M30/'R2建設IO'!M$123</f>
        <v>0</v>
      </c>
      <c r="N30" s="629">
        <f>+'R2建設IO'!N30/'R2建設IO'!N$123</f>
        <v>0</v>
      </c>
      <c r="O30" s="629">
        <f>+'R2建設IO'!O30/'R2建設IO'!O$123</f>
        <v>0</v>
      </c>
      <c r="P30" s="629">
        <f>+'R2建設IO'!P30/'R2建設IO'!P$123</f>
        <v>0</v>
      </c>
      <c r="Q30" s="629">
        <f>+'R2建設IO'!Q30/'R2建設IO'!Q$123</f>
        <v>0</v>
      </c>
      <c r="R30" s="629">
        <f>+'R2建設IO'!R30/'R2建設IO'!R$123</f>
        <v>0</v>
      </c>
      <c r="S30" s="629">
        <f>+'R2建設IO'!S30/'R2建設IO'!S$123</f>
        <v>0</v>
      </c>
      <c r="T30" s="629">
        <f>+'R2建設IO'!T30/'R2建設IO'!T$123</f>
        <v>0</v>
      </c>
      <c r="U30" s="629">
        <f>+'R2建設IO'!U30/'R2建設IO'!U$123</f>
        <v>0</v>
      </c>
      <c r="V30" s="629">
        <f>+'R2建設IO'!V30/'R2建設IO'!V$123</f>
        <v>0</v>
      </c>
      <c r="W30" s="629">
        <f>+'R2建設IO'!W30/'R2建設IO'!W$123</f>
        <v>0</v>
      </c>
      <c r="X30" s="629">
        <f>+'R2建設IO'!X30/'R2建設IO'!X$123</f>
        <v>0</v>
      </c>
      <c r="Y30" s="629">
        <f>+'R2建設IO'!Y30/'R2建設IO'!Y$123</f>
        <v>0</v>
      </c>
      <c r="Z30" s="629">
        <f>+'R2建設IO'!Z30/'R2建設IO'!Z$123</f>
        <v>0</v>
      </c>
      <c r="AA30" s="629">
        <f>+'R2建設IO'!AA30/'R2建設IO'!AA$123</f>
        <v>0</v>
      </c>
      <c r="AB30" s="629">
        <f>+'R2建設IO'!AB30/'R2建設IO'!AB$123</f>
        <v>0</v>
      </c>
      <c r="AC30" s="629">
        <f>+'R2建設IO'!AC30/'R2建設IO'!AC$123</f>
        <v>0</v>
      </c>
      <c r="AD30" s="629">
        <f>+'R2建設IO'!AD30/'R2建設IO'!AD$123</f>
        <v>0</v>
      </c>
      <c r="AE30" s="629">
        <f>+'R2建設IO'!AE30/'R2建設IO'!AE$123</f>
        <v>0</v>
      </c>
      <c r="AF30" s="629">
        <f>+'R2建設IO'!AF30/'R2建設IO'!AF$123</f>
        <v>0</v>
      </c>
      <c r="AG30" s="629">
        <f>+'R2建設IO'!AG30/'R2建設IO'!AG$123</f>
        <v>0</v>
      </c>
      <c r="AH30" s="629">
        <f>+'R2建設IO'!AH30/'R2建設IO'!AH$123</f>
        <v>0</v>
      </c>
      <c r="AI30" s="629">
        <f>+'R2建設IO'!AI30/'R2建設IO'!AI$123</f>
        <v>0</v>
      </c>
      <c r="AJ30" s="629">
        <f>+'R2建設IO'!AJ30/'R2建設IO'!AJ$123</f>
        <v>0</v>
      </c>
      <c r="AK30" s="629">
        <f>+'R2建設IO'!AK30/'R2建設IO'!AK$123</f>
        <v>0</v>
      </c>
      <c r="AL30" s="629">
        <f>+'R2建設IO'!AL30/'R2建設IO'!AL$123</f>
        <v>0</v>
      </c>
      <c r="AM30" s="629">
        <f>+'R2建設IO'!AM30/'R2建設IO'!AM$123</f>
        <v>0</v>
      </c>
      <c r="AN30" s="629">
        <f>+'R2建設IO'!AN30/'R2建設IO'!AN$123</f>
        <v>0</v>
      </c>
      <c r="AO30" s="629">
        <f>+'R2建設IO'!AO30/'R2建設IO'!AO$123</f>
        <v>0</v>
      </c>
      <c r="AP30" s="629">
        <f>+'R2建設IO'!AP30/'R2建設IO'!AP$123</f>
        <v>0</v>
      </c>
      <c r="AQ30" s="629">
        <f>+'R2建設IO'!AQ30/'R2建設IO'!AQ$123</f>
        <v>0</v>
      </c>
      <c r="AR30" s="629">
        <f>+'R2建設IO'!AR30/'R2建設IO'!AR$123</f>
        <v>0</v>
      </c>
      <c r="AS30" s="629">
        <f>+'R2建設IO'!AS30/'R2建設IO'!AS$123</f>
        <v>0</v>
      </c>
      <c r="AT30" s="629">
        <f>+'R2建設IO'!AT30/'R2建設IO'!AT$123</f>
        <v>0</v>
      </c>
      <c r="AU30" s="629">
        <f>+'R2建設IO'!AU30/'R2建設IO'!AU$123</f>
        <v>0</v>
      </c>
      <c r="AV30" s="629">
        <f>+'R2建設IO'!AV30/'R2建設IO'!AV$123</f>
        <v>0</v>
      </c>
      <c r="AW30" s="629">
        <f>+'R2建設IO'!AW30/'R2建設IO'!AW$123</f>
        <v>0</v>
      </c>
      <c r="AX30" s="629">
        <f>+'R2建設IO'!AX30/'R2建設IO'!AX$123</f>
        <v>0</v>
      </c>
      <c r="AY30" s="629">
        <f>+'R2建設IO'!AY30/'R2建設IO'!AY$123</f>
        <v>0</v>
      </c>
      <c r="AZ30" s="629">
        <f>+'R2建設IO'!AZ30/'R2建設IO'!AZ$123</f>
        <v>0</v>
      </c>
      <c r="BA30" s="629">
        <f>+'R2建設IO'!BA30/'R2建設IO'!BA$123</f>
        <v>0</v>
      </c>
      <c r="BB30" s="629">
        <f>+'R2建設IO'!BB30/'R2建設IO'!BB$123</f>
        <v>0</v>
      </c>
      <c r="BC30" s="629">
        <f>+'R2建設IO'!BC30/'R2建設IO'!BC$123</f>
        <v>0</v>
      </c>
      <c r="BD30" s="629">
        <f>+'R2建設IO'!BD30/'R2建設IO'!BD$123</f>
        <v>0</v>
      </c>
      <c r="BE30" s="629">
        <f>+'R2建設IO'!BE30/'R2建設IO'!BE$123</f>
        <v>0</v>
      </c>
      <c r="BF30" s="629">
        <f>+'R2建設IO'!BF30/'R2建設IO'!BF$123</f>
        <v>0</v>
      </c>
      <c r="BG30" s="629">
        <f>+'R2建設IO'!BG30/'R2建設IO'!BG$123</f>
        <v>0</v>
      </c>
      <c r="BH30" s="629">
        <f>+'R2建設IO'!BH30/'R2建設IO'!BH$123</f>
        <v>0</v>
      </c>
      <c r="BI30" s="629">
        <f>+'R2建設IO'!BI30/'R2建設IO'!BI$123</f>
        <v>0</v>
      </c>
      <c r="BJ30" s="629">
        <f>+'R2建設IO'!BJ30/'R2建設IO'!BJ$123</f>
        <v>0</v>
      </c>
      <c r="BK30" s="629">
        <f>+'R2建設IO'!BK30/'R2建設IO'!BK$123</f>
        <v>0</v>
      </c>
      <c r="BL30" s="629">
        <f>+'R2建設IO'!BL30/'R2建設IO'!BL$123</f>
        <v>0</v>
      </c>
      <c r="BM30" s="629">
        <f>+'R2建設IO'!BM30/'R2建設IO'!BM$123</f>
        <v>0</v>
      </c>
      <c r="BN30" s="629">
        <f>+'R2建設IO'!BN30/'R2建設IO'!BN$123</f>
        <v>0</v>
      </c>
      <c r="BO30" s="629">
        <f>+'R2建設IO'!BO30/'R2建設IO'!BO$123</f>
        <v>0</v>
      </c>
      <c r="BP30" s="629">
        <f>+'R2建設IO'!BP30/'R2建設IO'!BP$123</f>
        <v>0</v>
      </c>
      <c r="BQ30" s="629">
        <f>+'R2建設IO'!BQ30/'R2建設IO'!BQ$123</f>
        <v>0</v>
      </c>
      <c r="BR30" s="629">
        <f>+'R2建設IO'!BR30/'R2建設IO'!BR$123</f>
        <v>0</v>
      </c>
      <c r="BS30" s="629">
        <f>+'R2建設IO'!BS30/'R2建設IO'!BS$123</f>
        <v>0</v>
      </c>
      <c r="BT30" s="629">
        <f>+'R2建設IO'!BT30/'R2建設IO'!BT$123</f>
        <v>0</v>
      </c>
      <c r="BU30" s="629">
        <f>+'R2建設IO'!BU30/'R2建設IO'!BU$123</f>
        <v>0</v>
      </c>
      <c r="BV30" s="630">
        <f>+'R2建設IO'!BV30/'R2建設IO'!BV$123</f>
        <v>0</v>
      </c>
    </row>
    <row r="31" spans="1:74" ht="17" customHeight="1" x14ac:dyDescent="0.2">
      <c r="A31" s="613">
        <v>25</v>
      </c>
      <c r="B31" s="614">
        <v>207</v>
      </c>
      <c r="C31" s="548" t="s">
        <v>300</v>
      </c>
      <c r="D31" s="628">
        <f>+'R2建設IO'!D31/'R2建設IO'!D$123</f>
        <v>0</v>
      </c>
      <c r="E31" s="629">
        <f>+'R2建設IO'!E31/'R2建設IO'!E$123</f>
        <v>0</v>
      </c>
      <c r="F31" s="629">
        <f>+'R2建設IO'!F31/'R2建設IO'!F$123</f>
        <v>0</v>
      </c>
      <c r="G31" s="629">
        <f>+'R2建設IO'!G31/'R2建設IO'!G$123</f>
        <v>0</v>
      </c>
      <c r="H31" s="629">
        <f>+'R2建設IO'!H31/'R2建設IO'!H$123</f>
        <v>0</v>
      </c>
      <c r="I31" s="629">
        <f>+'R2建設IO'!I31/'R2建設IO'!I$123</f>
        <v>0</v>
      </c>
      <c r="J31" s="629">
        <f>+'R2建設IO'!J31/'R2建設IO'!J$123</f>
        <v>0</v>
      </c>
      <c r="K31" s="629">
        <f>+'R2建設IO'!K31/'R2建設IO'!K$123</f>
        <v>0</v>
      </c>
      <c r="L31" s="629">
        <f>+'R2建設IO'!L31/'R2建設IO'!L$123</f>
        <v>0</v>
      </c>
      <c r="M31" s="629">
        <f>+'R2建設IO'!M31/'R2建設IO'!M$123</f>
        <v>0</v>
      </c>
      <c r="N31" s="629">
        <f>+'R2建設IO'!N31/'R2建設IO'!N$123</f>
        <v>0</v>
      </c>
      <c r="O31" s="629">
        <f>+'R2建設IO'!O31/'R2建設IO'!O$123</f>
        <v>0</v>
      </c>
      <c r="P31" s="629">
        <f>+'R2建設IO'!P31/'R2建設IO'!P$123</f>
        <v>0</v>
      </c>
      <c r="Q31" s="629">
        <f>+'R2建設IO'!Q31/'R2建設IO'!Q$123</f>
        <v>0</v>
      </c>
      <c r="R31" s="629">
        <f>+'R2建設IO'!R31/'R2建設IO'!R$123</f>
        <v>0</v>
      </c>
      <c r="S31" s="629">
        <f>+'R2建設IO'!S31/'R2建設IO'!S$123</f>
        <v>0</v>
      </c>
      <c r="T31" s="629">
        <f>+'R2建設IO'!T31/'R2建設IO'!T$123</f>
        <v>0</v>
      </c>
      <c r="U31" s="629">
        <f>+'R2建設IO'!U31/'R2建設IO'!U$123</f>
        <v>0</v>
      </c>
      <c r="V31" s="629">
        <f>+'R2建設IO'!V31/'R2建設IO'!V$123</f>
        <v>0</v>
      </c>
      <c r="W31" s="629">
        <f>+'R2建設IO'!W31/'R2建設IO'!W$123</f>
        <v>0</v>
      </c>
      <c r="X31" s="629">
        <f>+'R2建設IO'!X31/'R2建設IO'!X$123</f>
        <v>0</v>
      </c>
      <c r="Y31" s="629">
        <f>+'R2建設IO'!Y31/'R2建設IO'!Y$123</f>
        <v>0</v>
      </c>
      <c r="Z31" s="629">
        <f>+'R2建設IO'!Z31/'R2建設IO'!Z$123</f>
        <v>0</v>
      </c>
      <c r="AA31" s="629">
        <f>+'R2建設IO'!AA31/'R2建設IO'!AA$123</f>
        <v>0</v>
      </c>
      <c r="AB31" s="629">
        <f>+'R2建設IO'!AB31/'R2建設IO'!AB$123</f>
        <v>0</v>
      </c>
      <c r="AC31" s="629">
        <f>+'R2建設IO'!AC31/'R2建設IO'!AC$123</f>
        <v>0</v>
      </c>
      <c r="AD31" s="629">
        <f>+'R2建設IO'!AD31/'R2建設IO'!AD$123</f>
        <v>0</v>
      </c>
      <c r="AE31" s="629">
        <f>+'R2建設IO'!AE31/'R2建設IO'!AE$123</f>
        <v>0</v>
      </c>
      <c r="AF31" s="629">
        <f>+'R2建設IO'!AF31/'R2建設IO'!AF$123</f>
        <v>0</v>
      </c>
      <c r="AG31" s="629">
        <f>+'R2建設IO'!AG31/'R2建設IO'!AG$123</f>
        <v>0</v>
      </c>
      <c r="AH31" s="629">
        <f>+'R2建設IO'!AH31/'R2建設IO'!AH$123</f>
        <v>0</v>
      </c>
      <c r="AI31" s="629">
        <f>+'R2建設IO'!AI31/'R2建設IO'!AI$123</f>
        <v>0</v>
      </c>
      <c r="AJ31" s="629">
        <f>+'R2建設IO'!AJ31/'R2建設IO'!AJ$123</f>
        <v>0</v>
      </c>
      <c r="AK31" s="629">
        <f>+'R2建設IO'!AK31/'R2建設IO'!AK$123</f>
        <v>0</v>
      </c>
      <c r="AL31" s="629">
        <f>+'R2建設IO'!AL31/'R2建設IO'!AL$123</f>
        <v>0</v>
      </c>
      <c r="AM31" s="629">
        <f>+'R2建設IO'!AM31/'R2建設IO'!AM$123</f>
        <v>0</v>
      </c>
      <c r="AN31" s="629">
        <f>+'R2建設IO'!AN31/'R2建設IO'!AN$123</f>
        <v>0</v>
      </c>
      <c r="AO31" s="629">
        <f>+'R2建設IO'!AO31/'R2建設IO'!AO$123</f>
        <v>0</v>
      </c>
      <c r="AP31" s="629">
        <f>+'R2建設IO'!AP31/'R2建設IO'!AP$123</f>
        <v>0</v>
      </c>
      <c r="AQ31" s="629">
        <f>+'R2建設IO'!AQ31/'R2建設IO'!AQ$123</f>
        <v>0</v>
      </c>
      <c r="AR31" s="629">
        <f>+'R2建設IO'!AR31/'R2建設IO'!AR$123</f>
        <v>0</v>
      </c>
      <c r="AS31" s="629">
        <f>+'R2建設IO'!AS31/'R2建設IO'!AS$123</f>
        <v>0</v>
      </c>
      <c r="AT31" s="629">
        <f>+'R2建設IO'!AT31/'R2建設IO'!AT$123</f>
        <v>0</v>
      </c>
      <c r="AU31" s="629">
        <f>+'R2建設IO'!AU31/'R2建設IO'!AU$123</f>
        <v>0</v>
      </c>
      <c r="AV31" s="629">
        <f>+'R2建設IO'!AV31/'R2建設IO'!AV$123</f>
        <v>0</v>
      </c>
      <c r="AW31" s="629">
        <f>+'R2建設IO'!AW31/'R2建設IO'!AW$123</f>
        <v>0</v>
      </c>
      <c r="AX31" s="629">
        <f>+'R2建設IO'!AX31/'R2建設IO'!AX$123</f>
        <v>0</v>
      </c>
      <c r="AY31" s="629">
        <f>+'R2建設IO'!AY31/'R2建設IO'!AY$123</f>
        <v>0</v>
      </c>
      <c r="AZ31" s="629">
        <f>+'R2建設IO'!AZ31/'R2建設IO'!AZ$123</f>
        <v>0</v>
      </c>
      <c r="BA31" s="629">
        <f>+'R2建設IO'!BA31/'R2建設IO'!BA$123</f>
        <v>0</v>
      </c>
      <c r="BB31" s="629">
        <f>+'R2建設IO'!BB31/'R2建設IO'!BB$123</f>
        <v>0</v>
      </c>
      <c r="BC31" s="629">
        <f>+'R2建設IO'!BC31/'R2建設IO'!BC$123</f>
        <v>0</v>
      </c>
      <c r="BD31" s="629">
        <f>+'R2建設IO'!BD31/'R2建設IO'!BD$123</f>
        <v>0</v>
      </c>
      <c r="BE31" s="629">
        <f>+'R2建設IO'!BE31/'R2建設IO'!BE$123</f>
        <v>0</v>
      </c>
      <c r="BF31" s="629">
        <f>+'R2建設IO'!BF31/'R2建設IO'!BF$123</f>
        <v>0</v>
      </c>
      <c r="BG31" s="629">
        <f>+'R2建設IO'!BG31/'R2建設IO'!BG$123</f>
        <v>0</v>
      </c>
      <c r="BH31" s="629">
        <f>+'R2建設IO'!BH31/'R2建設IO'!BH$123</f>
        <v>0</v>
      </c>
      <c r="BI31" s="629">
        <f>+'R2建設IO'!BI31/'R2建設IO'!BI$123</f>
        <v>0</v>
      </c>
      <c r="BJ31" s="629">
        <f>+'R2建設IO'!BJ31/'R2建設IO'!BJ$123</f>
        <v>0</v>
      </c>
      <c r="BK31" s="629">
        <f>+'R2建設IO'!BK31/'R2建設IO'!BK$123</f>
        <v>0</v>
      </c>
      <c r="BL31" s="629">
        <f>+'R2建設IO'!BL31/'R2建設IO'!BL$123</f>
        <v>0</v>
      </c>
      <c r="BM31" s="629">
        <f>+'R2建設IO'!BM31/'R2建設IO'!BM$123</f>
        <v>0</v>
      </c>
      <c r="BN31" s="629">
        <f>+'R2建設IO'!BN31/'R2建設IO'!BN$123</f>
        <v>0</v>
      </c>
      <c r="BO31" s="629">
        <f>+'R2建設IO'!BO31/'R2建設IO'!BO$123</f>
        <v>0</v>
      </c>
      <c r="BP31" s="629">
        <f>+'R2建設IO'!BP31/'R2建設IO'!BP$123</f>
        <v>0</v>
      </c>
      <c r="BQ31" s="629">
        <f>+'R2建設IO'!BQ31/'R2建設IO'!BQ$123</f>
        <v>0</v>
      </c>
      <c r="BR31" s="629">
        <f>+'R2建設IO'!BR31/'R2建設IO'!BR$123</f>
        <v>0</v>
      </c>
      <c r="BS31" s="629">
        <f>+'R2建設IO'!BS31/'R2建設IO'!BS$123</f>
        <v>0</v>
      </c>
      <c r="BT31" s="629">
        <f>+'R2建設IO'!BT31/'R2建設IO'!BT$123</f>
        <v>0</v>
      </c>
      <c r="BU31" s="629">
        <f>+'R2建設IO'!BU31/'R2建設IO'!BU$123</f>
        <v>0</v>
      </c>
      <c r="BV31" s="630">
        <f>+'R2建設IO'!BV31/'R2建設IO'!BV$123</f>
        <v>0</v>
      </c>
    </row>
    <row r="32" spans="1:74" ht="17" customHeight="1" x14ac:dyDescent="0.2">
      <c r="A32" s="613">
        <v>26</v>
      </c>
      <c r="B32" s="614">
        <v>208</v>
      </c>
      <c r="C32" s="548" t="s">
        <v>302</v>
      </c>
      <c r="D32" s="628">
        <f>+'R2建設IO'!D32/'R2建設IO'!D$123</f>
        <v>4.2556152935352663E-3</v>
      </c>
      <c r="E32" s="629">
        <f>+'R2建設IO'!E32/'R2建設IO'!E$123</f>
        <v>5.3995401793412324E-3</v>
      </c>
      <c r="F32" s="629">
        <f>+'R2建設IO'!F32/'R2建設IO'!F$123</f>
        <v>6.5708011707242666E-3</v>
      </c>
      <c r="G32" s="629">
        <f>+'R2建設IO'!G32/'R2建設IO'!G$123</f>
        <v>6.7686813033669994E-3</v>
      </c>
      <c r="H32" s="629">
        <f>+'R2建設IO'!H32/'R2建設IO'!H$123</f>
        <v>6.7316952387243608E-3</v>
      </c>
      <c r="I32" s="629">
        <f>+'R2建設IO'!I32/'R2建設IO'!I$123</f>
        <v>8.4514144521204183E-3</v>
      </c>
      <c r="J32" s="629">
        <f>+'R2建設IO'!J32/'R2建設IO'!J$123</f>
        <v>6.290661027610769E-3</v>
      </c>
      <c r="K32" s="629">
        <f>+'R2建設IO'!K32/'R2建設IO'!K$123</f>
        <v>4.0211611937905787E-3</v>
      </c>
      <c r="L32" s="629">
        <f>+'R2建設IO'!L32/'R2建設IO'!L$123</f>
        <v>7.6936902403341289E-3</v>
      </c>
      <c r="M32" s="629">
        <f>+'R2建設IO'!M32/'R2建設IO'!M$123</f>
        <v>7.5911062915280372E-3</v>
      </c>
      <c r="N32" s="629">
        <f>+'R2建設IO'!N32/'R2建設IO'!N$123</f>
        <v>1.508890321113091E-2</v>
      </c>
      <c r="O32" s="629">
        <f>+'R2建設IO'!O32/'R2建設IO'!O$123</f>
        <v>4.2319174940824208E-3</v>
      </c>
      <c r="P32" s="629">
        <f>+'R2建設IO'!P32/'R2建設IO'!P$123</f>
        <v>5.1962028584551078E-3</v>
      </c>
      <c r="Q32" s="629">
        <f>+'R2建設IO'!Q32/'R2建設IO'!Q$123</f>
        <v>3.8339743852154502E-3</v>
      </c>
      <c r="R32" s="629">
        <f>+'R2建設IO'!R32/'R2建設IO'!R$123</f>
        <v>5.4461931898906026E-3</v>
      </c>
      <c r="S32" s="629">
        <f>+'R2建設IO'!S32/'R2建設IO'!S$123</f>
        <v>4.1749437455452622E-3</v>
      </c>
      <c r="T32" s="629">
        <f>+'R2建設IO'!T32/'R2建設IO'!T$123</f>
        <v>4.5263950899270995E-3</v>
      </c>
      <c r="U32" s="629">
        <f>+'R2建設IO'!U32/'R2建設IO'!U$123</f>
        <v>2.9627145173011346E-3</v>
      </c>
      <c r="V32" s="629">
        <f>+'R2建設IO'!V32/'R2建設IO'!V$123</f>
        <v>4.723914611771656E-3</v>
      </c>
      <c r="W32" s="629">
        <f>+'R2建設IO'!W32/'R2建設IO'!W$123</f>
        <v>4.1510742656600957E-3</v>
      </c>
      <c r="X32" s="629">
        <f>+'R2建設IO'!X32/'R2建設IO'!X$123</f>
        <v>4.8800997041908798E-3</v>
      </c>
      <c r="Y32" s="629">
        <f>+'R2建設IO'!Y32/'R2建設IO'!Y$123</f>
        <v>3.1938153047049588E-3</v>
      </c>
      <c r="Z32" s="629">
        <f>+'R2建設IO'!Z32/'R2建設IO'!Z$123</f>
        <v>4.9958194315389785E-3</v>
      </c>
      <c r="AA32" s="629">
        <f>+'R2建設IO'!AA32/'R2建設IO'!AA$123</f>
        <v>4.1706382160550141E-3</v>
      </c>
      <c r="AB32" s="629">
        <f>+'R2建設IO'!AB32/'R2建設IO'!AB$123</f>
        <v>3.7357848496913622E-3</v>
      </c>
      <c r="AC32" s="629">
        <f>+'R2建設IO'!AC32/'R2建設IO'!AC$123</f>
        <v>4.7846558374187208E-3</v>
      </c>
      <c r="AD32" s="629">
        <f>+'R2建設IO'!AD32/'R2建設IO'!AD$123</f>
        <v>3.8915722484035025E-3</v>
      </c>
      <c r="AE32" s="629">
        <f>+'R2建設IO'!AE32/'R2建設IO'!AE$123</f>
        <v>2.0856078003237588E-3</v>
      </c>
      <c r="AF32" s="629">
        <f>+'R2建設IO'!AF32/'R2建設IO'!AF$123</f>
        <v>6.4075040880560161E-3</v>
      </c>
      <c r="AG32" s="629">
        <f>+'R2建設IO'!AG32/'R2建設IO'!AG$123</f>
        <v>1.7240573844445601E-3</v>
      </c>
      <c r="AH32" s="629">
        <f>+'R2建設IO'!AH32/'R2建設IO'!AH$123</f>
        <v>1.6594609135661498E-3</v>
      </c>
      <c r="AI32" s="629">
        <f>+'R2建設IO'!AI32/'R2建設IO'!AI$123</f>
        <v>2.4070063680270309E-3</v>
      </c>
      <c r="AJ32" s="629">
        <f>+'R2建設IO'!AJ32/'R2建設IO'!AJ$123</f>
        <v>2.4363610866888793E-3</v>
      </c>
      <c r="AK32" s="629">
        <f>+'R2建設IO'!AK32/'R2建設IO'!AK$123</f>
        <v>2.2350768152101796E-3</v>
      </c>
      <c r="AL32" s="629">
        <f>+'R2建設IO'!AL32/'R2建設IO'!AL$123</f>
        <v>2.5487605233110979E-4</v>
      </c>
      <c r="AM32" s="629">
        <f>+'R2建設IO'!AM32/'R2建設IO'!AM$123</f>
        <v>3.414173371723816E-4</v>
      </c>
      <c r="AN32" s="629">
        <f>+'R2建設IO'!AN32/'R2建設IO'!AN$123</f>
        <v>3.2659633883236139E-3</v>
      </c>
      <c r="AO32" s="629">
        <f>+'R2建設IO'!AO32/'R2建設IO'!AO$123</f>
        <v>4.5837229585256982E-3</v>
      </c>
      <c r="AP32" s="629">
        <f>+'R2建設IO'!AP32/'R2建設IO'!AP$123</f>
        <v>2.2412844597485688E-4</v>
      </c>
      <c r="AQ32" s="629">
        <f>+'R2建設IO'!AQ32/'R2建設IO'!AQ$123</f>
        <v>1.1042402826855124E-4</v>
      </c>
      <c r="AR32" s="629">
        <f>+'R2建設IO'!AR32/'R2建設IO'!AR$123</f>
        <v>1.4569825890580607E-4</v>
      </c>
      <c r="AS32" s="629">
        <f>+'R2建設IO'!AS32/'R2建設IO'!AS$123</f>
        <v>3.2827444817244158E-3</v>
      </c>
      <c r="AT32" s="629">
        <f>+'R2建設IO'!AT32/'R2建設IO'!AT$123</f>
        <v>3.2941737565799715E-3</v>
      </c>
      <c r="AU32" s="629">
        <f>+'R2建設IO'!AU32/'R2建設IO'!AU$123</f>
        <v>2.5756650278093941E-3</v>
      </c>
      <c r="AV32" s="629">
        <f>+'R2建設IO'!AV32/'R2建設IO'!AV$123</f>
        <v>5.6889526689388311E-3</v>
      </c>
      <c r="AW32" s="629">
        <f>+'R2建設IO'!AW32/'R2建設IO'!AW$123</f>
        <v>2.6571821936668197E-2</v>
      </c>
      <c r="AX32" s="629">
        <f>+'R2建設IO'!AX32/'R2建設IO'!AX$123</f>
        <v>3.0885168941874113E-4</v>
      </c>
      <c r="AY32" s="629">
        <f>+'R2建設IO'!AY32/'R2建設IO'!AY$123</f>
        <v>3.1702942459644191E-3</v>
      </c>
      <c r="AZ32" s="629">
        <f>+'R2建設IO'!AZ32/'R2建設IO'!AZ$123</f>
        <v>3.2069867341987857E-3</v>
      </c>
      <c r="BA32" s="629">
        <f>+'R2建設IO'!BA32/'R2建設IO'!BA$123</f>
        <v>3.003969531166184E-3</v>
      </c>
      <c r="BB32" s="629">
        <f>+'R2建設IO'!BB32/'R2建設IO'!BB$123</f>
        <v>6.4100575871302583E-4</v>
      </c>
      <c r="BC32" s="629">
        <f>+'R2建設IO'!BC32/'R2建設IO'!BC$123</f>
        <v>7.5968159032807809E-4</v>
      </c>
      <c r="BD32" s="629">
        <f>+'R2建設IO'!BD32/'R2建設IO'!BD$123</f>
        <v>6.6211330989381404E-4</v>
      </c>
      <c r="BE32" s="629">
        <f>+'R2建設IO'!BE32/'R2建設IO'!BE$123</f>
        <v>6.8302622073096724E-4</v>
      </c>
      <c r="BF32" s="629">
        <f>+'R2建設IO'!BF32/'R2建設IO'!BF$123</f>
        <v>4.5422801110587489E-4</v>
      </c>
      <c r="BG32" s="629">
        <f>+'R2建設IO'!BG32/'R2建設IO'!BG$123</f>
        <v>1.9906043474798951E-3</v>
      </c>
      <c r="BH32" s="629">
        <f>+'R2建設IO'!BH32/'R2建設IO'!BH$123</f>
        <v>1.3987938269623243E-4</v>
      </c>
      <c r="BI32" s="629">
        <f>+'R2建設IO'!BI32/'R2建設IO'!BI$123</f>
        <v>7.9532195922620767E-4</v>
      </c>
      <c r="BJ32" s="629">
        <f>+'R2建設IO'!BJ32/'R2建設IO'!BJ$123</f>
        <v>6.3907573671577477E-4</v>
      </c>
      <c r="BK32" s="629">
        <f>+'R2建設IO'!BK32/'R2建設IO'!BK$123</f>
        <v>9.1090541318937458E-4</v>
      </c>
      <c r="BL32" s="629">
        <f>+'R2建設IO'!BL32/'R2建設IO'!BL$123</f>
        <v>6.2714157968456956E-4</v>
      </c>
      <c r="BM32" s="629">
        <f>+'R2建設IO'!BM32/'R2建設IO'!BM$123</f>
        <v>1.7258712163033814E-3</v>
      </c>
      <c r="BN32" s="629">
        <f>+'R2建設IO'!BN32/'R2建設IO'!BN$123</f>
        <v>9.0731991139949056E-4</v>
      </c>
      <c r="BO32" s="629">
        <f>+'R2建設IO'!BO32/'R2建設IO'!BO$123</f>
        <v>2.5367257934411185E-3</v>
      </c>
      <c r="BP32" s="629">
        <f>+'R2建設IO'!BP32/'R2建設IO'!BP$123</f>
        <v>1.8151850412697328E-3</v>
      </c>
      <c r="BQ32" s="629">
        <f>+'R2建設IO'!BQ32/'R2建設IO'!BQ$123</f>
        <v>1.3035753160192459E-3</v>
      </c>
      <c r="BR32" s="629">
        <f>+'R2建設IO'!BR32/'R2建設IO'!BR$123</f>
        <v>6.8108278059303981E-4</v>
      </c>
      <c r="BS32" s="629">
        <f>+'R2建設IO'!BS32/'R2建設IO'!BS$123</f>
        <v>6.8090469639796802E-4</v>
      </c>
      <c r="BT32" s="629">
        <f>+'R2建設IO'!BT32/'R2建設IO'!BT$123</f>
        <v>4.3289431670796869E-3</v>
      </c>
      <c r="BU32" s="629">
        <f>+'R2建設IO'!BU32/'R2建設IO'!BU$123</f>
        <v>2.7094933230934239E-3</v>
      </c>
      <c r="BV32" s="630">
        <f>+'R2建設IO'!BV32/'R2建設IO'!BV$123</f>
        <v>1.8727068062028235E-3</v>
      </c>
    </row>
    <row r="33" spans="1:74" ht="17" customHeight="1" x14ac:dyDescent="0.2">
      <c r="A33" s="613">
        <v>27</v>
      </c>
      <c r="B33" s="614">
        <v>211</v>
      </c>
      <c r="C33" s="548" t="s">
        <v>212</v>
      </c>
      <c r="D33" s="628">
        <f>+'R2建設IO'!D33/'R2建設IO'!D$123</f>
        <v>3.7335345895613183E-3</v>
      </c>
      <c r="E33" s="629">
        <f>+'R2建設IO'!E33/'R2建設IO'!E$123</f>
        <v>1.914240965204963E-3</v>
      </c>
      <c r="F33" s="629">
        <f>+'R2建設IO'!F33/'R2建設IO'!F$123</f>
        <v>1.3226896150656069E-3</v>
      </c>
      <c r="G33" s="629">
        <f>+'R2建設IO'!G33/'R2建設IO'!G$123</f>
        <v>5.5321161520981643E-4</v>
      </c>
      <c r="H33" s="629">
        <f>+'R2建設IO'!H33/'R2建設IO'!H$123</f>
        <v>5.539550316639942E-4</v>
      </c>
      <c r="I33" s="629">
        <f>+'R2建設IO'!I33/'R2建設IO'!I$123</f>
        <v>5.1938883566133827E-4</v>
      </c>
      <c r="J33" s="629">
        <f>+'R2建設IO'!J33/'R2建設IO'!J$123</f>
        <v>2.4120444387329197E-3</v>
      </c>
      <c r="K33" s="629">
        <f>+'R2建設IO'!K33/'R2建設IO'!K$123</f>
        <v>2.1374943222807062E-3</v>
      </c>
      <c r="L33" s="629">
        <f>+'R2建設IO'!L33/'R2建設IO'!L$123</f>
        <v>3.0938153000824482E-3</v>
      </c>
      <c r="M33" s="629">
        <f>+'R2建設IO'!M33/'R2建設IO'!M$123</f>
        <v>3.1227953277975324E-3</v>
      </c>
      <c r="N33" s="629">
        <f>+'R2建設IO'!N33/'R2建設IO'!N$123</f>
        <v>1.0046631535049475E-3</v>
      </c>
      <c r="O33" s="629">
        <f>+'R2建設IO'!O33/'R2建設IO'!O$123</f>
        <v>1.3722670272059779E-3</v>
      </c>
      <c r="P33" s="629">
        <f>+'R2建設IO'!P33/'R2建設IO'!P$123</f>
        <v>2.4377583493902888E-3</v>
      </c>
      <c r="Q33" s="629">
        <f>+'R2建設IO'!Q33/'R2建設IO'!Q$123</f>
        <v>9.325580521593233E-4</v>
      </c>
      <c r="R33" s="629">
        <f>+'R2建設IO'!R33/'R2建設IO'!R$123</f>
        <v>2.5889150236001707E-3</v>
      </c>
      <c r="S33" s="629">
        <f>+'R2建設IO'!S33/'R2建設IO'!S$123</f>
        <v>2.5327296531381751E-3</v>
      </c>
      <c r="T33" s="629">
        <f>+'R2建設IO'!T33/'R2建設IO'!T$123</f>
        <v>8.965020745977495E-4</v>
      </c>
      <c r="U33" s="629">
        <f>+'R2建設IO'!U33/'R2建設IO'!U$123</f>
        <v>2.1521605455866732E-3</v>
      </c>
      <c r="V33" s="629">
        <f>+'R2建設IO'!V33/'R2建設IO'!V$123</f>
        <v>7.3789099690603596E-4</v>
      </c>
      <c r="W33" s="629">
        <f>+'R2建設IO'!W33/'R2建設IO'!W$123</f>
        <v>2.6438571303775112E-3</v>
      </c>
      <c r="X33" s="629">
        <f>+'R2建設IO'!X33/'R2建設IO'!X$123</f>
        <v>3.506163941318678E-3</v>
      </c>
      <c r="Y33" s="629">
        <f>+'R2建設IO'!Y33/'R2建設IO'!Y$123</f>
        <v>2.5125324636105575E-3</v>
      </c>
      <c r="Z33" s="629">
        <f>+'R2建設IO'!Z33/'R2建設IO'!Z$123</f>
        <v>3.219278438698102E-3</v>
      </c>
      <c r="AA33" s="629">
        <f>+'R2建設IO'!AA33/'R2建設IO'!AA$123</f>
        <v>3.8904138729458737E-3</v>
      </c>
      <c r="AB33" s="629">
        <f>+'R2建設IO'!AB33/'R2建設IO'!AB$123</f>
        <v>3.5089752107747728E-3</v>
      </c>
      <c r="AC33" s="629">
        <f>+'R2建設IO'!AC33/'R2建設IO'!AC$123</f>
        <v>2.3980204018596105E-3</v>
      </c>
      <c r="AD33" s="629">
        <f>+'R2建設IO'!AD33/'R2建設IO'!AD$123</f>
        <v>2.2891096573648306E-3</v>
      </c>
      <c r="AE33" s="629">
        <f>+'R2建設IO'!AE33/'R2建設IO'!AE$123</f>
        <v>2.0856078003237588E-3</v>
      </c>
      <c r="AF33" s="629">
        <f>+'R2建設IO'!AF33/'R2建設IO'!AF$123</f>
        <v>2.7712046007719896E-3</v>
      </c>
      <c r="AG33" s="629">
        <f>+'R2建設IO'!AG33/'R2建設IO'!AG$123</f>
        <v>6.6482086457488061E-3</v>
      </c>
      <c r="AH33" s="629">
        <f>+'R2建設IO'!AH33/'R2建設IO'!AH$123</f>
        <v>8.7800843502544614E-3</v>
      </c>
      <c r="AI33" s="629">
        <f>+'R2建設IO'!AI33/'R2建設IO'!AI$123</f>
        <v>8.9853231607633106E-3</v>
      </c>
      <c r="AJ33" s="629">
        <f>+'R2建設IO'!AJ33/'R2建設IO'!AJ$123</f>
        <v>8.9722773488706848E-3</v>
      </c>
      <c r="AK33" s="629">
        <f>+'R2建設IO'!AK33/'R2建設IO'!AK$123</f>
        <v>8.8333077711623392E-3</v>
      </c>
      <c r="AL33" s="629">
        <f>+'R2建設IO'!AL33/'R2建設IO'!AL$123</f>
        <v>1.1754739069351568E-2</v>
      </c>
      <c r="AM33" s="629">
        <f>+'R2建設IO'!AM33/'R2建設IO'!AM$123</f>
        <v>4.870887343659311E-3</v>
      </c>
      <c r="AN33" s="629">
        <f>+'R2建設IO'!AN33/'R2建設IO'!AN$123</f>
        <v>4.5785858265127051E-3</v>
      </c>
      <c r="AO33" s="629">
        <f>+'R2建設IO'!AO33/'R2建設IO'!AO$123</f>
        <v>7.7068431207706111E-3</v>
      </c>
      <c r="AP33" s="629">
        <f>+'R2建設IO'!AP33/'R2建設IO'!AP$123</f>
        <v>4.5895393141669556E-3</v>
      </c>
      <c r="AQ33" s="629">
        <f>+'R2建設IO'!AQ33/'R2建設IO'!AQ$123</f>
        <v>1.5238515901060071E-2</v>
      </c>
      <c r="AR33" s="629">
        <f>+'R2建設IO'!AR33/'R2建設IO'!AR$123</f>
        <v>4.6623442849857942E-3</v>
      </c>
      <c r="AS33" s="629">
        <f>+'R2建設IO'!AS33/'R2建設IO'!AS$123</f>
        <v>9.5566327091944573E-3</v>
      </c>
      <c r="AT33" s="629">
        <f>+'R2建設IO'!AT33/'R2建設IO'!AT$123</f>
        <v>9.7199311800493099E-3</v>
      </c>
      <c r="AU33" s="629">
        <f>+'R2建設IO'!AU33/'R2建設IO'!AU$123</f>
        <v>1.0706533288384362E-2</v>
      </c>
      <c r="AV33" s="629">
        <f>+'R2建設IO'!AV33/'R2建設IO'!AV$123</f>
        <v>2.062885990313405E-3</v>
      </c>
      <c r="AW33" s="629">
        <f>+'R2建設IO'!AW33/'R2建設IO'!AW$123</f>
        <v>1.1473152822395595E-3</v>
      </c>
      <c r="AX33" s="629">
        <f>+'R2建設IO'!AX33/'R2建設IO'!AX$123</f>
        <v>3.3973685836061521E-3</v>
      </c>
      <c r="AY33" s="629">
        <f>+'R2建設IO'!AY33/'R2建設IO'!AY$123</f>
        <v>7.9499733385040485E-3</v>
      </c>
      <c r="AZ33" s="629">
        <f>+'R2建設IO'!AZ33/'R2建設IO'!AZ$123</f>
        <v>8.0352176845792465E-3</v>
      </c>
      <c r="BA33" s="629">
        <f>+'R2建設IO'!BA33/'R2建設IO'!BA$123</f>
        <v>7.5635661409719987E-3</v>
      </c>
      <c r="BB33" s="629">
        <f>+'R2建設IO'!BB33/'R2建設IO'!BB$123</f>
        <v>9.7701684190936999E-3</v>
      </c>
      <c r="BC33" s="629">
        <f>+'R2建設IO'!BC33/'R2建設IO'!BC$123</f>
        <v>6.9881513965961402E-3</v>
      </c>
      <c r="BD33" s="629">
        <f>+'R2建設IO'!BD33/'R2建設IO'!BD$123</f>
        <v>7.3863696716696941E-3</v>
      </c>
      <c r="BE33" s="629">
        <f>+'R2建設IO'!BE33/'R2建設IO'!BE$123</f>
        <v>8.8324465319598502E-3</v>
      </c>
      <c r="BF33" s="629">
        <f>+'R2建設IO'!BF33/'R2建設IO'!BF$123</f>
        <v>4.0085621980093461E-3</v>
      </c>
      <c r="BG33" s="629">
        <f>+'R2建設IO'!BG33/'R2建設IO'!BG$123</f>
        <v>3.7537110552478018E-3</v>
      </c>
      <c r="BH33" s="629">
        <f>+'R2建設IO'!BH33/'R2建設IO'!BH$123</f>
        <v>5.3360544841661124E-3</v>
      </c>
      <c r="BI33" s="629">
        <f>+'R2建設IO'!BI33/'R2建設IO'!BI$123</f>
        <v>1.881258861391289E-3</v>
      </c>
      <c r="BJ33" s="629">
        <f>+'R2建設IO'!BJ33/'R2建設IO'!BJ$123</f>
        <v>6.189798004635795E-3</v>
      </c>
      <c r="BK33" s="629">
        <f>+'R2建設IO'!BK33/'R2建設IO'!BK$123</f>
        <v>2.9671404267859773E-3</v>
      </c>
      <c r="BL33" s="629">
        <f>+'R2建設IO'!BL33/'R2建設IO'!BL$123</f>
        <v>5.4998536010192533E-3</v>
      </c>
      <c r="BM33" s="629">
        <f>+'R2建設IO'!BM33/'R2建設IO'!BM$123</f>
        <v>2.3069726359341495E-3</v>
      </c>
      <c r="BN33" s="629">
        <f>+'R2建設IO'!BN33/'R2建設IO'!BN$123</f>
        <v>1.451327807483037E-2</v>
      </c>
      <c r="BO33" s="629">
        <f>+'R2建設IO'!BO33/'R2建設IO'!BO$123</f>
        <v>1.6815436013721343E-2</v>
      </c>
      <c r="BP33" s="629">
        <f>+'R2建設IO'!BP33/'R2建設IO'!BP$123</f>
        <v>3.6407248784112115E-3</v>
      </c>
      <c r="BQ33" s="629">
        <f>+'R2建設IO'!BQ33/'R2建設IO'!BQ$123</f>
        <v>3.3964654858881452E-3</v>
      </c>
      <c r="BR33" s="629">
        <f>+'R2建設IO'!BR33/'R2建設IO'!BR$123</f>
        <v>2.1680996919365525E-3</v>
      </c>
      <c r="BS33" s="629">
        <f>+'R2建設IO'!BS33/'R2建設IO'!BS$123</f>
        <v>1.3418279908700363E-3</v>
      </c>
      <c r="BT33" s="629">
        <f>+'R2建設IO'!BT33/'R2建設IO'!BT$123</f>
        <v>1.15217139450179E-3</v>
      </c>
      <c r="BU33" s="629">
        <f>+'R2建設IO'!BU33/'R2建設IO'!BU$123</f>
        <v>1.563296544692571E-2</v>
      </c>
      <c r="BV33" s="630">
        <f>+'R2建設IO'!BV33/'R2建設IO'!BV$123</f>
        <v>4.2577373603191089E-3</v>
      </c>
    </row>
    <row r="34" spans="1:74" ht="17" customHeight="1" x14ac:dyDescent="0.2">
      <c r="A34" s="613">
        <v>28</v>
      </c>
      <c r="B34" s="614">
        <v>212</v>
      </c>
      <c r="C34" s="548" t="s">
        <v>213</v>
      </c>
      <c r="D34" s="628">
        <f>+'R2建設IO'!D34/'R2建設IO'!D$123</f>
        <v>7.5859169469460423E-3</v>
      </c>
      <c r="E34" s="629">
        <f>+'R2建設IO'!E34/'R2建設IO'!E$123</f>
        <v>8.324227491287564E-4</v>
      </c>
      <c r="F34" s="629">
        <f>+'R2建設IO'!F34/'R2建設IO'!F$123</f>
        <v>1.9721809982934882E-4</v>
      </c>
      <c r="G34" s="629">
        <f>+'R2建設IO'!G34/'R2建設IO'!G$123</f>
        <v>3.2535480212300516E-7</v>
      </c>
      <c r="H34" s="629">
        <f>+'R2建設IO'!H34/'R2建設IO'!H$123</f>
        <v>0</v>
      </c>
      <c r="I34" s="629">
        <f>+'R2建設IO'!I34/'R2建設IO'!I$123</f>
        <v>1.5127830164893349E-5</v>
      </c>
      <c r="J34" s="629">
        <f>+'R2建設IO'!J34/'R2建設IO'!J$123</f>
        <v>4.7596039211152461E-4</v>
      </c>
      <c r="K34" s="629">
        <f>+'R2建設IO'!K34/'R2建設IO'!K$123</f>
        <v>3.0726480882785156E-4</v>
      </c>
      <c r="L34" s="629">
        <f>+'R2建設IO'!L34/'R2建設IO'!L$123</f>
        <v>5.5034588538644942E-4</v>
      </c>
      <c r="M34" s="629">
        <f>+'R2建設IO'!M34/'R2建設IO'!M$123</f>
        <v>5.535099499001184E-4</v>
      </c>
      <c r="N34" s="629">
        <f>+'R2建設IO'!N34/'R2建設IO'!N$123</f>
        <v>3.2225044546385108E-4</v>
      </c>
      <c r="O34" s="629">
        <f>+'R2建設IO'!O34/'R2建設IO'!O$123</f>
        <v>3.7710548910780415E-4</v>
      </c>
      <c r="P34" s="629">
        <f>+'R2建設IO'!P34/'R2建設IO'!P$123</f>
        <v>3.8862814265642283E-4</v>
      </c>
      <c r="Q34" s="629">
        <f>+'R2建設IO'!Q34/'R2建設IO'!Q$123</f>
        <v>3.7235029863727639E-4</v>
      </c>
      <c r="R34" s="629">
        <f>+'R2建設IO'!R34/'R2建設IO'!R$123</f>
        <v>7.8930336085371045E-5</v>
      </c>
      <c r="S34" s="629">
        <f>+'R2建設IO'!S34/'R2建設IO'!S$123</f>
        <v>1.4965525664670421E-3</v>
      </c>
      <c r="T34" s="629">
        <f>+'R2建設IO'!T34/'R2建設IO'!T$123</f>
        <v>3.4271874180426791E-4</v>
      </c>
      <c r="U34" s="629">
        <f>+'R2建設IO'!U34/'R2建設IO'!U$123</f>
        <v>2.4316619151433841E-3</v>
      </c>
      <c r="V34" s="629">
        <f>+'R2建設IO'!V34/'R2建設IO'!V$123</f>
        <v>7.8849596160613094E-5</v>
      </c>
      <c r="W34" s="629">
        <f>+'R2建設IO'!W34/'R2建設IO'!W$123</f>
        <v>1.5749173634976407E-3</v>
      </c>
      <c r="X34" s="629">
        <f>+'R2建設IO'!X34/'R2建設IO'!X$123</f>
        <v>2.9505833596107931E-3</v>
      </c>
      <c r="Y34" s="629">
        <f>+'R2建設IO'!Y34/'R2建設IO'!Y$123</f>
        <v>2.1501479736667271E-4</v>
      </c>
      <c r="Z34" s="629">
        <f>+'R2建設IO'!Z34/'R2建設IO'!Z$123</f>
        <v>2.5003169528871601E-3</v>
      </c>
      <c r="AA34" s="629">
        <f>+'R2建設IO'!AA34/'R2建設IO'!AA$123</f>
        <v>6.7090207693283209E-4</v>
      </c>
      <c r="AB34" s="629">
        <f>+'R2建設IO'!AB34/'R2建設IO'!AB$123</f>
        <v>6.9686439783068089E-4</v>
      </c>
      <c r="AC34" s="629">
        <f>+'R2建設IO'!AC34/'R2建設IO'!AC$123</f>
        <v>3.3946999516881429E-3</v>
      </c>
      <c r="AD34" s="629">
        <f>+'R2建設IO'!AD34/'R2建設IO'!AD$123</f>
        <v>7.2544262557358628E-4</v>
      </c>
      <c r="AE34" s="629">
        <f>+'R2建設IO'!AE34/'R2建設IO'!AE$123</f>
        <v>1.4079734969694689E-3</v>
      </c>
      <c r="AF34" s="629">
        <f>+'R2建設IO'!AF34/'R2建設IO'!AF$123</f>
        <v>3.2439833174972718E-5</v>
      </c>
      <c r="AG34" s="629">
        <f>+'R2建設IO'!AG34/'R2建設IO'!AG$123</f>
        <v>2.0204425718274216E-2</v>
      </c>
      <c r="AH34" s="629">
        <f>+'R2建設IO'!AH34/'R2建設IO'!AH$123</f>
        <v>2.6962721152678351E-2</v>
      </c>
      <c r="AI34" s="629">
        <f>+'R2建設IO'!AI34/'R2建設IO'!AI$123</f>
        <v>4.6576815688968598E-2</v>
      </c>
      <c r="AJ34" s="629">
        <f>+'R2建設IO'!AJ34/'R2建設IO'!AJ$123</f>
        <v>4.6720493342068049E-2</v>
      </c>
      <c r="AK34" s="629">
        <f>+'R2建設IO'!AK34/'R2建設IO'!AK$123</f>
        <v>4.7098495051114062E-2</v>
      </c>
      <c r="AL34" s="629">
        <f>+'R2建設IO'!AL34/'R2建設IO'!AL$123</f>
        <v>2.1898702763444584E-2</v>
      </c>
      <c r="AM34" s="629">
        <f>+'R2建設IO'!AM34/'R2建設IO'!AM$123</f>
        <v>0.12618784781891224</v>
      </c>
      <c r="AN34" s="629">
        <f>+'R2建設IO'!AN34/'R2建設IO'!AN$123</f>
        <v>5.6644052516237678E-3</v>
      </c>
      <c r="AO34" s="629">
        <f>+'R2建設IO'!AO34/'R2建設IO'!AO$123</f>
        <v>7.8430436759570094E-2</v>
      </c>
      <c r="AP34" s="629">
        <f>+'R2建設IO'!AP34/'R2建設IO'!AP$123</f>
        <v>3.7225697345096682E-2</v>
      </c>
      <c r="AQ34" s="629">
        <f>+'R2建設IO'!AQ34/'R2建設IO'!AQ$123</f>
        <v>0.18816254416961131</v>
      </c>
      <c r="AR34" s="629">
        <f>+'R2建設IO'!AR34/'R2建設IO'!AR$123</f>
        <v>8.0134042398193343E-4</v>
      </c>
      <c r="AS34" s="629">
        <f>+'R2建設IO'!AS34/'R2建設IO'!AS$123</f>
        <v>4.5131028017821637E-2</v>
      </c>
      <c r="AT34" s="629">
        <f>+'R2建設IO'!AT34/'R2建設IO'!AT$123</f>
        <v>4.4706362298018769E-2</v>
      </c>
      <c r="AU34" s="629">
        <f>+'R2建設IO'!AU34/'R2建設IO'!AU$123</f>
        <v>4.7033979864196253E-2</v>
      </c>
      <c r="AV34" s="629">
        <f>+'R2建設IO'!AV34/'R2建設IO'!AV$123</f>
        <v>1.8015016784972963E-2</v>
      </c>
      <c r="AW34" s="629">
        <f>+'R2建設IO'!AW34/'R2建設IO'!AW$123</f>
        <v>7.3336392840752634E-2</v>
      </c>
      <c r="AX34" s="629">
        <f>+'R2建設IO'!AX34/'R2建設IO'!AX$123</f>
        <v>5.6211007474210881E-3</v>
      </c>
      <c r="AY34" s="629">
        <f>+'R2建設IO'!AY34/'R2建設IO'!AY$123</f>
        <v>4.9309224877599499E-2</v>
      </c>
      <c r="AZ34" s="629">
        <f>+'R2建設IO'!AZ34/'R2建設IO'!AZ$123</f>
        <v>4.9998224915091774E-2</v>
      </c>
      <c r="BA34" s="629">
        <f>+'R2建設IO'!BA34/'R2建設IO'!BA$123</f>
        <v>4.6186031541680078E-2</v>
      </c>
      <c r="BB34" s="629">
        <f>+'R2建設IO'!BB34/'R2建設IO'!BB$123</f>
        <v>3.7933066592227289E-2</v>
      </c>
      <c r="BC34" s="629">
        <f>+'R2建設IO'!BC34/'R2建設IO'!BC$123</f>
        <v>1.1835143185534665E-2</v>
      </c>
      <c r="BD34" s="629">
        <f>+'R2建設IO'!BD34/'R2建設IO'!BD$123</f>
        <v>5.4327813361942289E-3</v>
      </c>
      <c r="BE34" s="629">
        <f>+'R2建設IO'!BE34/'R2建設IO'!BE$123</f>
        <v>6.7663771677587154E-3</v>
      </c>
      <c r="BF34" s="629">
        <f>+'R2建設IO'!BF34/'R2建設IO'!BF$123</f>
        <v>6.1150445995128404E-3</v>
      </c>
      <c r="BG34" s="629">
        <f>+'R2建設IO'!BG34/'R2建設IO'!BG$123</f>
        <v>4.7148885830309512E-3</v>
      </c>
      <c r="BH34" s="629">
        <f>+'R2建設IO'!BH34/'R2建設IO'!BH$123</f>
        <v>9.4705221399252453E-4</v>
      </c>
      <c r="BI34" s="629">
        <f>+'R2建設IO'!BI34/'R2建設IO'!BI$123</f>
        <v>2.2447854823219274E-2</v>
      </c>
      <c r="BJ34" s="629">
        <f>+'R2建設IO'!BJ34/'R2建設IO'!BJ$123</f>
        <v>1.2211089711504737E-2</v>
      </c>
      <c r="BK34" s="629">
        <f>+'R2建設IO'!BK34/'R2建設IO'!BK$123</f>
        <v>5.8740003482873636E-2</v>
      </c>
      <c r="BL34" s="629">
        <f>+'R2建設IO'!BL34/'R2建設IO'!BL$123</f>
        <v>8.6217129472093181E-3</v>
      </c>
      <c r="BM34" s="629">
        <f>+'R2建設IO'!BM34/'R2建設IO'!BM$123</f>
        <v>5.3025504541307597E-2</v>
      </c>
      <c r="BN34" s="629">
        <f>+'R2建設IO'!BN34/'R2建設IO'!BN$123</f>
        <v>1.6139733027116863E-3</v>
      </c>
      <c r="BO34" s="629">
        <f>+'R2建設IO'!BO34/'R2建設IO'!BO$123</f>
        <v>7.1919447568536314E-3</v>
      </c>
      <c r="BP34" s="629">
        <f>+'R2建設IO'!BP34/'R2建設IO'!BP$123</f>
        <v>1.0670350269651695E-2</v>
      </c>
      <c r="BQ34" s="629">
        <f>+'R2建設IO'!BQ34/'R2建設IO'!BQ$123</f>
        <v>1.2631644812226494E-3</v>
      </c>
      <c r="BR34" s="629">
        <f>+'R2建設IO'!BR34/'R2建設IO'!BR$123</f>
        <v>5.4747939226842462E-3</v>
      </c>
      <c r="BS34" s="629">
        <f>+'R2建設IO'!BS34/'R2建設IO'!BS$123</f>
        <v>1.5939010613198485E-3</v>
      </c>
      <c r="BT34" s="629">
        <f>+'R2建設IO'!BT34/'R2建設IO'!BT$123</f>
        <v>7.6830264172909066E-3</v>
      </c>
      <c r="BU34" s="629">
        <f>+'R2建設IO'!BU34/'R2建設IO'!BU$123</f>
        <v>1.0935627602735644E-2</v>
      </c>
      <c r="BV34" s="630">
        <f>+'R2建設IO'!BV34/'R2建設IO'!BV$123</f>
        <v>2.4089753307031624E-2</v>
      </c>
    </row>
    <row r="35" spans="1:74" ht="17" customHeight="1" x14ac:dyDescent="0.2">
      <c r="A35" s="613">
        <v>29</v>
      </c>
      <c r="B35" s="614">
        <v>221</v>
      </c>
      <c r="C35" s="548" t="s">
        <v>214</v>
      </c>
      <c r="D35" s="628">
        <f>+'R2建設IO'!D35/'R2建設IO'!D$123</f>
        <v>1.2575320854364904E-2</v>
      </c>
      <c r="E35" s="629">
        <f>+'R2建設IO'!E35/'R2建設IO'!E$123</f>
        <v>1.2411655789684742E-2</v>
      </c>
      <c r="F35" s="629">
        <f>+'R2建設IO'!F35/'R2建設IO'!F$123</f>
        <v>1.4173454049708113E-2</v>
      </c>
      <c r="G35" s="629">
        <f>+'R2建設IO'!G35/'R2建設IO'!G$123</f>
        <v>1.3993293136109036E-2</v>
      </c>
      <c r="H35" s="629">
        <f>+'R2建設IO'!H35/'R2建設IO'!H$123</f>
        <v>1.4042172625377769E-2</v>
      </c>
      <c r="I35" s="629">
        <f>+'R2建設IO'!I35/'R2建設IO'!I$123</f>
        <v>1.1769451868287026E-2</v>
      </c>
      <c r="J35" s="629">
        <f>+'R2建設IO'!J35/'R2建設IO'!J$123</f>
        <v>1.442850898344533E-2</v>
      </c>
      <c r="K35" s="629">
        <f>+'R2建設IO'!K35/'R2建設IO'!K$123</f>
        <v>1.5162850348678761E-2</v>
      </c>
      <c r="L35" s="629">
        <f>+'R2建設IO'!L35/'R2建設IO'!L$123</f>
        <v>1.5071229851881226E-2</v>
      </c>
      <c r="M35" s="629">
        <f>+'R2建設IO'!M35/'R2建設IO'!M$123</f>
        <v>1.5022075975222739E-2</v>
      </c>
      <c r="N35" s="629">
        <f>+'R2建設IO'!N35/'R2建設IO'!N$123</f>
        <v>1.8614702202676574E-2</v>
      </c>
      <c r="O35" s="629">
        <f>+'R2建設IO'!O35/'R2建設IO'!O$123</f>
        <v>1.3432100568873555E-2</v>
      </c>
      <c r="P35" s="629">
        <f>+'R2建設IO'!P35/'R2建設IO'!P$123</f>
        <v>1.2732327610806581E-2</v>
      </c>
      <c r="Q35" s="629">
        <f>+'R2建設IO'!Q35/'R2建設IO'!Q$123</f>
        <v>1.3720884197374819E-2</v>
      </c>
      <c r="R35" s="629">
        <f>+'R2建設IO'!R35/'R2建設IO'!R$123</f>
        <v>1.4065385890413121E-2</v>
      </c>
      <c r="S35" s="629">
        <f>+'R2建設IO'!S35/'R2建設IO'!S$123</f>
        <v>1.0569630927450592E-2</v>
      </c>
      <c r="T35" s="629">
        <f>+'R2建設IO'!T35/'R2建設IO'!T$123</f>
        <v>8.1886792058538035E-3</v>
      </c>
      <c r="U35" s="629">
        <f>+'R2建設IO'!U35/'R2建設IO'!U$123</f>
        <v>5.9254290346022693E-3</v>
      </c>
      <c r="V35" s="629">
        <f>+'R2建設IO'!V35/'R2建設IO'!V$123</f>
        <v>8.4745662977996263E-3</v>
      </c>
      <c r="W35" s="629">
        <f>+'R2建設IO'!W35/'R2建設IO'!W$123</f>
        <v>1.0731337747284131E-2</v>
      </c>
      <c r="X35" s="629">
        <f>+'R2建設IO'!X35/'R2建設IO'!X$123</f>
        <v>7.1399612595161943E-3</v>
      </c>
      <c r="Y35" s="629">
        <f>+'R2建設IO'!Y35/'R2建設IO'!Y$123</f>
        <v>1.0427009723983813E-2</v>
      </c>
      <c r="Z35" s="629">
        <f>+'R2建設IO'!Z35/'R2建設IO'!Z$123</f>
        <v>5.9651335775876592E-3</v>
      </c>
      <c r="AA35" s="629">
        <f>+'R2建設IO'!AA35/'R2建設IO'!AA$123</f>
        <v>1.0319210299165054E-2</v>
      </c>
      <c r="AB35" s="629">
        <f>+'R2建設IO'!AB35/'R2建設IO'!AB$123</f>
        <v>1.4162454047422115E-2</v>
      </c>
      <c r="AC35" s="629">
        <f>+'R2建設IO'!AC35/'R2建設IO'!AC$123</f>
        <v>8.8468613132905126E-3</v>
      </c>
      <c r="AD35" s="629">
        <f>+'R2建設IO'!AD35/'R2建設IO'!AD$123</f>
        <v>1.1349074374005327E-2</v>
      </c>
      <c r="AE35" s="629">
        <f>+'R2建設IO'!AE35/'R2建設IO'!AE$123</f>
        <v>6.5203478522757215E-3</v>
      </c>
      <c r="AF35" s="629">
        <f>+'R2建設IO'!AF35/'R2建設IO'!AF$123</f>
        <v>1.5742433604923015E-2</v>
      </c>
      <c r="AG35" s="629">
        <f>+'R2建設IO'!AG35/'R2建設IO'!AG$123</f>
        <v>1.1367424951096577E-2</v>
      </c>
      <c r="AH35" s="629">
        <f>+'R2建設IO'!AH35/'R2建設IO'!AH$123</f>
        <v>1.2145089702072662E-2</v>
      </c>
      <c r="AI35" s="629">
        <f>+'R2建設IO'!AI35/'R2建設IO'!AI$123</f>
        <v>7.9624426542016444E-3</v>
      </c>
      <c r="AJ35" s="629">
        <f>+'R2建設IO'!AJ35/'R2建設IO'!AJ$123</f>
        <v>7.8371877687352515E-3</v>
      </c>
      <c r="AK35" s="629">
        <f>+'R2建設IO'!AK35/'R2建設IO'!AK$123</f>
        <v>5.3967734654879846E-3</v>
      </c>
      <c r="AL35" s="629">
        <f>+'R2建設IO'!AL35/'R2建設IO'!AL$123</f>
        <v>5.7187169312510541E-3</v>
      </c>
      <c r="AM35" s="629">
        <f>+'R2建設IO'!AM35/'R2建設IO'!AM$123</f>
        <v>1.9267318394428069E-2</v>
      </c>
      <c r="AN35" s="629">
        <f>+'R2建設IO'!AN35/'R2建設IO'!AN$123</f>
        <v>2.5940594620799538E-3</v>
      </c>
      <c r="AO35" s="629">
        <f>+'R2建設IO'!AO35/'R2建設IO'!AO$123</f>
        <v>5.1795020524484899E-3</v>
      </c>
      <c r="AP35" s="629">
        <f>+'R2建設IO'!AP35/'R2建設IO'!AP$123</f>
        <v>4.2024083620285663E-3</v>
      </c>
      <c r="AQ35" s="629">
        <f>+'R2建設IO'!AQ35/'R2建設IO'!AQ$123</f>
        <v>1.3140459363957597E-2</v>
      </c>
      <c r="AR35" s="629">
        <f>+'R2建設IO'!AR35/'R2建設IO'!AR$123</f>
        <v>2.4040212719458002E-3</v>
      </c>
      <c r="AS35" s="629">
        <f>+'R2建設IO'!AS35/'R2建設IO'!AS$123</f>
        <v>1.8098924207959628E-2</v>
      </c>
      <c r="AT35" s="629">
        <f>+'R2建設IO'!AT35/'R2建設IO'!AT$123</f>
        <v>1.9324571205590734E-2</v>
      </c>
      <c r="AU35" s="629">
        <f>+'R2建設IO'!AU35/'R2建設IO'!AU$123</f>
        <v>2.0642035965852134E-2</v>
      </c>
      <c r="AV35" s="629">
        <f>+'R2建設IO'!AV35/'R2建設IO'!AV$123</f>
        <v>1.3158906286036441E-2</v>
      </c>
      <c r="AW35" s="629">
        <f>+'R2建設IO'!AW35/'R2建設IO'!AW$123</f>
        <v>8.7195961450206518E-4</v>
      </c>
      <c r="AX35" s="629">
        <f>+'R2建設IO'!AX35/'R2建設IO'!AX$123</f>
        <v>7.4124405460497869E-4</v>
      </c>
      <c r="AY35" s="629">
        <f>+'R2建設IO'!AY35/'R2建設IO'!AY$123</f>
        <v>6.0400407193756363E-3</v>
      </c>
      <c r="AZ35" s="629">
        <f>+'R2建設IO'!AZ35/'R2建設IO'!AZ$123</f>
        <v>6.1299598830810743E-3</v>
      </c>
      <c r="BA35" s="629">
        <f>+'R2建設IO'!BA35/'R2建設IO'!BA$123</f>
        <v>5.6324428709365951E-3</v>
      </c>
      <c r="BB35" s="629">
        <f>+'R2建設IO'!BB35/'R2建設IO'!BB$123</f>
        <v>1.5497865037271383E-2</v>
      </c>
      <c r="BC35" s="629">
        <f>+'R2建設IO'!BC35/'R2建設IO'!BC$123</f>
        <v>1.616325997295481E-2</v>
      </c>
      <c r="BD35" s="629">
        <f>+'R2建設IO'!BD35/'R2建設IO'!BD$123</f>
        <v>5.5018252374933168E-3</v>
      </c>
      <c r="BE35" s="629">
        <f>+'R2建設IO'!BE35/'R2建設IO'!BE$123</f>
        <v>6.0724768977424796E-3</v>
      </c>
      <c r="BF35" s="629">
        <f>+'R2建設IO'!BF35/'R2建設IO'!BF$123</f>
        <v>3.9290722960658173E-3</v>
      </c>
      <c r="BG35" s="629">
        <f>+'R2建設IO'!BG35/'R2建設IO'!BG$123</f>
        <v>4.7774504339517477E-3</v>
      </c>
      <c r="BH35" s="629">
        <f>+'R2建設IO'!BH35/'R2建設IO'!BH$123</f>
        <v>4.5036575018918114E-3</v>
      </c>
      <c r="BI35" s="629">
        <f>+'R2建設IO'!BI35/'R2建設IO'!BI$123</f>
        <v>4.6502689907837229E-2</v>
      </c>
      <c r="BJ35" s="629">
        <f>+'R2建設IO'!BJ35/'R2建設IO'!BJ$123</f>
        <v>7.7537860868718616E-3</v>
      </c>
      <c r="BK35" s="629">
        <f>+'R2建設IO'!BK35/'R2建設IO'!BK$123</f>
        <v>3.9651176809419831E-3</v>
      </c>
      <c r="BL35" s="629">
        <f>+'R2建設IO'!BL35/'R2建設IO'!BL$123</f>
        <v>1.8034771736291911E-2</v>
      </c>
      <c r="BM35" s="629">
        <f>+'R2建設IO'!BM35/'R2建設IO'!BM$123</f>
        <v>2.6678366175248568E-2</v>
      </c>
      <c r="BN35" s="629">
        <f>+'R2建設IO'!BN35/'R2建設IO'!BN$123</f>
        <v>1.0983851625830869E-2</v>
      </c>
      <c r="BO35" s="629">
        <f>+'R2建設IO'!BO35/'R2建設IO'!BO$123</f>
        <v>1.2363950169860418E-2</v>
      </c>
      <c r="BP35" s="629">
        <f>+'R2建設IO'!BP35/'R2建設IO'!BP$123</f>
        <v>1.0270356247678178E-2</v>
      </c>
      <c r="BQ35" s="629">
        <f>+'R2建設IO'!BQ35/'R2建設IO'!BQ$123</f>
        <v>9.1700005605373867E-3</v>
      </c>
      <c r="BR35" s="629">
        <f>+'R2建設IO'!BR35/'R2建設IO'!BR$123</f>
        <v>6.9024960729895096E-3</v>
      </c>
      <c r="BS35" s="629">
        <f>+'R2建設IO'!BS35/'R2建設IO'!BS$123</f>
        <v>1.8896258098231648E-2</v>
      </c>
      <c r="BT35" s="629">
        <f>+'R2建設IO'!BT35/'R2建設IO'!BT$123</f>
        <v>9.1714538410893557E-3</v>
      </c>
      <c r="BU35" s="629">
        <f>+'R2建設IO'!BU35/'R2建設IO'!BU$123</f>
        <v>1.0579768675145488E-2</v>
      </c>
      <c r="BV35" s="630">
        <f>+'R2建設IO'!BV35/'R2建設IO'!BV$123</f>
        <v>1.2292136448164827E-2</v>
      </c>
    </row>
    <row r="36" spans="1:74" ht="17" customHeight="1" x14ac:dyDescent="0.2">
      <c r="A36" s="613">
        <v>30</v>
      </c>
      <c r="B36" s="614">
        <v>222</v>
      </c>
      <c r="C36" s="548" t="s">
        <v>215</v>
      </c>
      <c r="D36" s="628">
        <f>+'R2建設IO'!D36/'R2建設IO'!D$123</f>
        <v>1.4230584742344018E-3</v>
      </c>
      <c r="E36" s="629">
        <f>+'R2建設IO'!E36/'R2建設IO'!E$123</f>
        <v>2.9162734229350791E-4</v>
      </c>
      <c r="F36" s="629">
        <f>+'R2建設IO'!F36/'R2建設IO'!F$123</f>
        <v>2.6325406686856682E-4</v>
      </c>
      <c r="G36" s="629">
        <f>+'R2建設IO'!G36/'R2建設IO'!G$123</f>
        <v>1.5606185341833482E-4</v>
      </c>
      <c r="H36" s="629">
        <f>+'R2建設IO'!H36/'R2建設IO'!H$123</f>
        <v>1.5239859314485635E-4</v>
      </c>
      <c r="I36" s="629">
        <f>+'R2建設IO'!I36/'R2建設IO'!I$123</f>
        <v>3.2272704351772477E-4</v>
      </c>
      <c r="J36" s="629">
        <f>+'R2建設IO'!J36/'R2建設IO'!J$123</f>
        <v>4.1500675479917774E-4</v>
      </c>
      <c r="K36" s="629">
        <f>+'R2建設IO'!K36/'R2建設IO'!K$123</f>
        <v>3.4734282737061478E-4</v>
      </c>
      <c r="L36" s="629">
        <f>+'R2建設IO'!L36/'R2建設IO'!L$123</f>
        <v>4.9225093801295047E-4</v>
      </c>
      <c r="M36" s="629">
        <f>+'R2建設IO'!M36/'R2建設IO'!M$123</f>
        <v>4.9671272938780217E-4</v>
      </c>
      <c r="N36" s="629">
        <f>+'R2建設IO'!N36/'R2建設IO'!N$123</f>
        <v>1.7060317701027411E-4</v>
      </c>
      <c r="O36" s="629">
        <f>+'R2建設IO'!O36/'R2建設IO'!O$123</f>
        <v>3.0208134443267259E-4</v>
      </c>
      <c r="P36" s="629">
        <f>+'R2建設IO'!P36/'R2建設IO'!P$123</f>
        <v>4.3346985142447164E-4</v>
      </c>
      <c r="Q36" s="629">
        <f>+'R2建設IO'!Q36/'R2建設IO'!Q$123</f>
        <v>2.4785968674348821E-4</v>
      </c>
      <c r="R36" s="629">
        <f>+'R2建設IO'!R36/'R2建設IO'!R$123</f>
        <v>2.841492099073358E-4</v>
      </c>
      <c r="S36" s="629">
        <f>+'R2建設IO'!S36/'R2建設IO'!S$123</f>
        <v>3.2129264503655025E-4</v>
      </c>
      <c r="T36" s="629">
        <f>+'R2建設IO'!T36/'R2建設IO'!T$123</f>
        <v>1.1075666655869634E-4</v>
      </c>
      <c r="U36" s="629">
        <f>+'R2建設IO'!U36/'R2建設IO'!U$123</f>
        <v>1.2111726014124137E-4</v>
      </c>
      <c r="V36" s="629">
        <f>+'R2建設IO'!V36/'R2建設IO'!V$123</f>
        <v>1.0944794690950774E-4</v>
      </c>
      <c r="W36" s="629">
        <f>+'R2建設IO'!W36/'R2建設IO'!W$123</f>
        <v>3.3559159248323087E-4</v>
      </c>
      <c r="X36" s="629">
        <f>+'R2建設IO'!X36/'R2建設IO'!X$123</f>
        <v>2.7028244515518718E-4</v>
      </c>
      <c r="Y36" s="629">
        <f>+'R2建設IO'!Y36/'R2建設IO'!Y$123</f>
        <v>4.2761369813371986E-4</v>
      </c>
      <c r="Z36" s="629">
        <f>+'R2建設IO'!Z36/'R2建設IO'!Z$123</f>
        <v>1.1394255690307339E-4</v>
      </c>
      <c r="AA36" s="629">
        <f>+'R2建設IO'!AA36/'R2建設IO'!AA$123</f>
        <v>5.2772175563619108E-4</v>
      </c>
      <c r="AB36" s="629">
        <f>+'R2建設IO'!AB36/'R2建設IO'!AB$123</f>
        <v>5.5798458269697203E-4</v>
      </c>
      <c r="AC36" s="629">
        <f>+'R2建設IO'!AC36/'R2建設IO'!AC$123</f>
        <v>2.0443439487419118E-4</v>
      </c>
      <c r="AD36" s="629">
        <f>+'R2建設IO'!AD36/'R2建設IO'!AD$123</f>
        <v>3.3800201839905144E-4</v>
      </c>
      <c r="AE36" s="629">
        <f>+'R2建設IO'!AE36/'R2建設IO'!AE$123</f>
        <v>2.5599518126717615E-4</v>
      </c>
      <c r="AF36" s="629">
        <f>+'R2建設IO'!AF36/'R2建設IO'!AF$123</f>
        <v>2.747095238351919E-4</v>
      </c>
      <c r="AG36" s="629">
        <f>+'R2建設IO'!AG36/'R2建設IO'!AG$123</f>
        <v>3.4841599404856136E-3</v>
      </c>
      <c r="AH36" s="629">
        <f>+'R2建設IO'!AH36/'R2建設IO'!AH$123</f>
        <v>3.541621027708003E-3</v>
      </c>
      <c r="AI36" s="629">
        <f>+'R2建設IO'!AI36/'R2建設IO'!AI$123</f>
        <v>4.562138342602255E-3</v>
      </c>
      <c r="AJ36" s="629">
        <f>+'R2建設IO'!AJ36/'R2建設IO'!AJ$123</f>
        <v>4.6013661632288028E-3</v>
      </c>
      <c r="AK36" s="629">
        <f>+'R2建設IO'!AK36/'R2建設IO'!AK$123</f>
        <v>3.9591938407434911E-3</v>
      </c>
      <c r="AL36" s="629">
        <f>+'R2建設IO'!AL36/'R2建設IO'!AL$123</f>
        <v>1.4704387634487104E-4</v>
      </c>
      <c r="AM36" s="629">
        <f>+'R2建設IO'!AM36/'R2建設IO'!AM$123</f>
        <v>2.0337092717568197E-2</v>
      </c>
      <c r="AN36" s="629">
        <f>+'R2建設IO'!AN36/'R2建設IO'!AN$123</f>
        <v>1.3282151453382058E-2</v>
      </c>
      <c r="AO36" s="629">
        <f>+'R2建設IO'!AO36/'R2建設IO'!AO$123</f>
        <v>6.0962466441536294E-3</v>
      </c>
      <c r="AP36" s="629">
        <f>+'R2建設IO'!AP36/'R2建設IO'!AP$123</f>
        <v>9.1688909716986902E-5</v>
      </c>
      <c r="AQ36" s="629">
        <f>+'R2建設IO'!AQ36/'R2建設IO'!AQ$123</f>
        <v>1.1042402826855124E-4</v>
      </c>
      <c r="AR36" s="629">
        <f>+'R2建設IO'!AR36/'R2建設IO'!AR$123</f>
        <v>1.4132731113863189E-2</v>
      </c>
      <c r="AS36" s="629">
        <f>+'R2建設IO'!AS36/'R2建設IO'!AS$123</f>
        <v>7.3016466496774951E-3</v>
      </c>
      <c r="AT36" s="629">
        <f>+'R2建設IO'!AT36/'R2建設IO'!AT$123</f>
        <v>7.610201592003327E-3</v>
      </c>
      <c r="AU36" s="629">
        <f>+'R2建設IO'!AU36/'R2建設IO'!AU$123</f>
        <v>8.3422619345636453E-3</v>
      </c>
      <c r="AV36" s="629">
        <f>+'R2建設IO'!AV36/'R2建設IO'!AV$123</f>
        <v>3.8438869384721833E-5</v>
      </c>
      <c r="AW36" s="629">
        <f>+'R2建設IO'!AW36/'R2建設IO'!AW$123</f>
        <v>4.5892611289582376E-5</v>
      </c>
      <c r="AX36" s="629">
        <f>+'R2建設IO'!AX36/'R2建設IO'!AX$123</f>
        <v>1.3651244672308358E-2</v>
      </c>
      <c r="AY36" s="629">
        <f>+'R2建設IO'!AY36/'R2建設IO'!AY$123</f>
        <v>4.2658393523680258E-3</v>
      </c>
      <c r="AZ36" s="629">
        <f>+'R2建設IO'!AZ36/'R2建設IO'!AZ$123</f>
        <v>4.3193732766884018E-3</v>
      </c>
      <c r="BA36" s="629">
        <f>+'R2建設IO'!BA36/'R2建設IO'!BA$123</f>
        <v>4.0231734792404248E-3</v>
      </c>
      <c r="BB36" s="629">
        <f>+'R2建設IO'!BB36/'R2建設IO'!BB$123</f>
        <v>2.2021649452560405E-3</v>
      </c>
      <c r="BC36" s="629">
        <f>+'R2建設IO'!BC36/'R2建設IO'!BC$123</f>
        <v>3.0377414672885508E-3</v>
      </c>
      <c r="BD36" s="629">
        <f>+'R2建設IO'!BD36/'R2建設IO'!BD$123</f>
        <v>1.6083688289800268E-3</v>
      </c>
      <c r="BE36" s="629">
        <f>+'R2建設IO'!BE36/'R2建設IO'!BE$123</f>
        <v>2.0416027533092791E-3</v>
      </c>
      <c r="BF36" s="629">
        <f>+'R2建設IO'!BF36/'R2建設IO'!BF$123</f>
        <v>8.0057686957410445E-4</v>
      </c>
      <c r="BG36" s="629">
        <f>+'R2建設IO'!BG36/'R2建設IO'!BG$123</f>
        <v>2.729971676543856E-3</v>
      </c>
      <c r="BH36" s="629">
        <f>+'R2建設IO'!BH36/'R2建設IO'!BH$123</f>
        <v>2.0637941709280196E-5</v>
      </c>
      <c r="BI36" s="629">
        <f>+'R2建設IO'!BI36/'R2建設IO'!BI$123</f>
        <v>2.6636837077651798E-3</v>
      </c>
      <c r="BJ36" s="629">
        <f>+'R2建設IO'!BJ36/'R2建設IO'!BJ$123</f>
        <v>1.3433072419014001E-2</v>
      </c>
      <c r="BK36" s="629">
        <f>+'R2建設IO'!BK36/'R2建設IO'!BK$123</f>
        <v>1.1386317664867182E-4</v>
      </c>
      <c r="BL36" s="629">
        <f>+'R2建設IO'!BL36/'R2建設IO'!BL$123</f>
        <v>6.6670887177823328E-4</v>
      </c>
      <c r="BM36" s="629">
        <f>+'R2建設IO'!BM36/'R2建設IO'!BM$123</f>
        <v>3.3355221486806091E-3</v>
      </c>
      <c r="BN36" s="629">
        <f>+'R2建設IO'!BN36/'R2建設IO'!BN$123</f>
        <v>8.065065879106583E-5</v>
      </c>
      <c r="BO36" s="629">
        <f>+'R2建設IO'!BO36/'R2建設IO'!BO$123</f>
        <v>1.0840920873700372E-3</v>
      </c>
      <c r="BP36" s="629">
        <f>+'R2建設IO'!BP36/'R2建設IO'!BP$123</f>
        <v>3.403098325725583E-3</v>
      </c>
      <c r="BQ36" s="629">
        <f>+'R2建設IO'!BQ36/'R2建設IO'!BQ$123</f>
        <v>4.5142813193746485E-3</v>
      </c>
      <c r="BR36" s="629">
        <f>+'R2建設IO'!BR36/'R2建設IO'!BR$123</f>
        <v>6.8896376282889099E-4</v>
      </c>
      <c r="BS36" s="629">
        <f>+'R2建設IO'!BS36/'R2建設IO'!BS$123</f>
        <v>1.4202165676562583E-3</v>
      </c>
      <c r="BT36" s="629">
        <f>+'R2建設IO'!BT36/'R2建設IO'!BT$123</f>
        <v>6.2638281759947101E-3</v>
      </c>
      <c r="BU36" s="629">
        <f>+'R2建設IO'!BU36/'R2建設IO'!BU$123</f>
        <v>1.8670180014962626E-3</v>
      </c>
      <c r="BV36" s="630">
        <f>+'R2建設IO'!BV36/'R2建設IO'!BV$123</f>
        <v>4.4957317254845823E-3</v>
      </c>
    </row>
    <row r="37" spans="1:74" ht="17" customHeight="1" x14ac:dyDescent="0.2">
      <c r="A37" s="613">
        <v>31</v>
      </c>
      <c r="B37" s="614">
        <v>231</v>
      </c>
      <c r="C37" s="548" t="s">
        <v>308</v>
      </c>
      <c r="D37" s="628">
        <f>+'R2建設IO'!D37/'R2建設IO'!D$123</f>
        <v>1.1656677161766175E-5</v>
      </c>
      <c r="E37" s="629">
        <f>+'R2建設IO'!E37/'R2建設IO'!E$123</f>
        <v>2.7938009844315116E-6</v>
      </c>
      <c r="F37" s="629">
        <f>+'R2建設IO'!F37/'R2建設IO'!F$123</f>
        <v>2.6058466300365135E-6</v>
      </c>
      <c r="G37" s="629">
        <f>+'R2建設IO'!G37/'R2建設IO'!G$123</f>
        <v>2.6028384169840413E-6</v>
      </c>
      <c r="H37" s="629">
        <f>+'R2建設IO'!H37/'R2建設IO'!H$123</f>
        <v>2.6600481712556747E-6</v>
      </c>
      <c r="I37" s="629">
        <f>+'R2建設IO'!I37/'R2建設IO'!I$123</f>
        <v>0</v>
      </c>
      <c r="J37" s="629">
        <f>+'R2建設IO'!J37/'R2建設IO'!J$123</f>
        <v>2.6101053760954575E-6</v>
      </c>
      <c r="K37" s="629">
        <f>+'R2建設IO'!K37/'R2建設IO'!K$123</f>
        <v>0</v>
      </c>
      <c r="L37" s="629">
        <f>+'R2建設IO'!L37/'R2建設IO'!L$123</f>
        <v>2.8528768799486065E-6</v>
      </c>
      <c r="M37" s="629">
        <f>+'R2建設IO'!M37/'R2建設IO'!M$123</f>
        <v>2.8924510446086949E-6</v>
      </c>
      <c r="N37" s="629">
        <f>+'R2建設IO'!N37/'R2建設IO'!N$123</f>
        <v>0</v>
      </c>
      <c r="O37" s="629">
        <f>+'R2建設IO'!O37/'R2建設IO'!O$123</f>
        <v>2.3817188785756051E-6</v>
      </c>
      <c r="P37" s="629">
        <f>+'R2建設IO'!P37/'R2建設IO'!P$123</f>
        <v>2.7176793192756841E-6</v>
      </c>
      <c r="Q37" s="629">
        <f>+'R2建設IO'!Q37/'R2建設IO'!Q$123</f>
        <v>2.2430740881763639E-6</v>
      </c>
      <c r="R37" s="629">
        <f>+'R2建設IO'!R37/'R2建設IO'!R$123</f>
        <v>0</v>
      </c>
      <c r="S37" s="629">
        <f>+'R2建設IO'!S37/'R2建設IO'!S$123</f>
        <v>2.9903141730392477E-6</v>
      </c>
      <c r="T37" s="629">
        <f>+'R2建設IO'!T37/'R2建設IO'!T$123</f>
        <v>7.3141194897252295E-6</v>
      </c>
      <c r="U37" s="629">
        <f>+'R2建設IO'!U37/'R2建設IO'!U$123</f>
        <v>9.3167123185570276E-6</v>
      </c>
      <c r="V37" s="629">
        <f>+'R2建設IO'!V37/'R2建設IO'!V$123</f>
        <v>7.061157865129531E-6</v>
      </c>
      <c r="W37" s="629">
        <f>+'R2建設IO'!W37/'R2建設IO'!W$123</f>
        <v>2.6966547926332785E-6</v>
      </c>
      <c r="X37" s="629">
        <f>+'R2建設IO'!X37/'R2建設IO'!X$123</f>
        <v>0</v>
      </c>
      <c r="Y37" s="629">
        <f>+'R2建設IO'!Y37/'R2建設IO'!Y$123</f>
        <v>4.8317931992510721E-6</v>
      </c>
      <c r="Z37" s="629">
        <f>+'R2建設IO'!Z37/'R2建設IO'!Z$123</f>
        <v>3.2096494902274198E-6</v>
      </c>
      <c r="AA37" s="629">
        <f>+'R2建設IO'!AA37/'R2建設IO'!AA$123</f>
        <v>4.0908663227611714E-6</v>
      </c>
      <c r="AB37" s="629">
        <f>+'R2建設IO'!AB37/'R2建設IO'!AB$123</f>
        <v>2.8762091891596499E-6</v>
      </c>
      <c r="AC37" s="629">
        <f>+'R2建設IO'!AC37/'R2建設IO'!AC$123</f>
        <v>2.4749926740216848E-6</v>
      </c>
      <c r="AD37" s="629">
        <f>+'R2建設IO'!AD37/'R2建設IO'!AD$123</f>
        <v>2.5749264987230941E-6</v>
      </c>
      <c r="AE37" s="629">
        <f>+'R2建設IO'!AE37/'R2建設IO'!AE$123</f>
        <v>0</v>
      </c>
      <c r="AF37" s="629">
        <f>+'R2建設IO'!AF37/'R2建設IO'!AF$123</f>
        <v>1.5680886126875028E-5</v>
      </c>
      <c r="AG37" s="629">
        <f>+'R2建設IO'!AG37/'R2建設IO'!AG$123</f>
        <v>2.1919361105975682E-5</v>
      </c>
      <c r="AH37" s="629">
        <f>+'R2建設IO'!AH37/'R2建設IO'!AH$123</f>
        <v>9.9885472225595887E-6</v>
      </c>
      <c r="AI37" s="629">
        <f>+'R2建設IO'!AI37/'R2建設IO'!AI$123</f>
        <v>1.267824128113121E-5</v>
      </c>
      <c r="AJ37" s="629">
        <f>+'R2建設IO'!AJ37/'R2建設IO'!AJ$123</f>
        <v>1.2545274693396924E-5</v>
      </c>
      <c r="AK37" s="629">
        <f>+'R2建設IO'!AK37/'R2建設IO'!AK$123</f>
        <v>1.2550635966251127E-5</v>
      </c>
      <c r="AL37" s="629">
        <f>+'R2建設IO'!AL37/'R2建設IO'!AL$123</f>
        <v>1.2382642218515455E-5</v>
      </c>
      <c r="AM37" s="629">
        <f>+'R2建設IO'!AM37/'R2建設IO'!AM$123</f>
        <v>2.2761155811492107E-5</v>
      </c>
      <c r="AN37" s="629">
        <f>+'R2建設IO'!AN37/'R2建設IO'!AN$123</f>
        <v>1.1340150653901438E-5</v>
      </c>
      <c r="AO37" s="629">
        <f>+'R2建設IO'!AO37/'R2建設IO'!AO$123</f>
        <v>1.3111335693723394E-5</v>
      </c>
      <c r="AP37" s="629">
        <f>+'R2建設IO'!AP37/'R2建設IO'!AP$123</f>
        <v>1.0187656635220767E-5</v>
      </c>
      <c r="AQ37" s="629">
        <f>+'R2建設IO'!AQ37/'R2建設IO'!AQ$123</f>
        <v>0</v>
      </c>
      <c r="AR37" s="629">
        <f>+'R2建設IO'!AR37/'R2建設IO'!AR$123</f>
        <v>0</v>
      </c>
      <c r="AS37" s="629">
        <f>+'R2建設IO'!AS37/'R2建設IO'!AS$123</f>
        <v>1.2522730992954174E-5</v>
      </c>
      <c r="AT37" s="629">
        <f>+'R2建設IO'!AT37/'R2建設IO'!AT$123</f>
        <v>1.1824733795680425E-5</v>
      </c>
      <c r="AU37" s="629">
        <f>+'R2建設IO'!AU37/'R2建設IO'!AU$123</f>
        <v>1.1125982841509261E-5</v>
      </c>
      <c r="AV37" s="629">
        <f>+'R2建設IO'!AV37/'R2建設IO'!AV$123</f>
        <v>2.5625912923147888E-5</v>
      </c>
      <c r="AW37" s="629">
        <f>+'R2建設IO'!AW37/'R2建設IO'!AW$123</f>
        <v>0</v>
      </c>
      <c r="AX37" s="629">
        <f>+'R2建設IO'!AX37/'R2建設IO'!AX$123</f>
        <v>0</v>
      </c>
      <c r="AY37" s="629">
        <f>+'R2建設IO'!AY37/'R2建設IO'!AY$123</f>
        <v>1.9390178874400117E-5</v>
      </c>
      <c r="AZ37" s="629">
        <f>+'R2建設IO'!AZ37/'R2建設IO'!AZ$123</f>
        <v>2.3667798776374802E-5</v>
      </c>
      <c r="BA37" s="629">
        <f>+'R2建設IO'!BA37/'R2建設IO'!BA$123</f>
        <v>0</v>
      </c>
      <c r="BB37" s="629">
        <f>+'R2建設IO'!BB37/'R2建設IO'!BB$123</f>
        <v>2.0677605119775026E-5</v>
      </c>
      <c r="BC37" s="629">
        <f>+'R2建設IO'!BC37/'R2建設IO'!BC$123</f>
        <v>9.0281952178142385E-6</v>
      </c>
      <c r="BD37" s="629">
        <f>+'R2建設IO'!BD37/'R2建設IO'!BD$123</f>
        <v>9.7369604396149115E-6</v>
      </c>
      <c r="BE37" s="629">
        <f>+'R2建設IO'!BE37/'R2建設IO'!BE$123</f>
        <v>1.087404928526913E-5</v>
      </c>
      <c r="BF37" s="629">
        <f>+'R2建設IO'!BF37/'R2建設IO'!BF$123</f>
        <v>5.6778501388234359E-6</v>
      </c>
      <c r="BG37" s="629">
        <f>+'R2建設IO'!BG37/'R2建設IO'!BG$123</f>
        <v>5.6874409927996995E-6</v>
      </c>
      <c r="BH37" s="629">
        <f>+'R2建設IO'!BH37/'R2建設IO'!BH$123</f>
        <v>9.1724185374578648E-6</v>
      </c>
      <c r="BI37" s="629">
        <f>+'R2建設IO'!BI37/'R2建設IO'!BI$123</f>
        <v>8.5980752348779196E-6</v>
      </c>
      <c r="BJ37" s="629">
        <f>+'R2建設IO'!BJ37/'R2建設IO'!BJ$123</f>
        <v>8.7373635879109836E-6</v>
      </c>
      <c r="BK37" s="629">
        <f>+'R2建設IO'!BK37/'R2建設IO'!BK$123</f>
        <v>6.6978339205101068E-6</v>
      </c>
      <c r="BL37" s="629">
        <f>+'R2建設IO'!BL37/'R2建設IO'!BL$123</f>
        <v>7.913458418732738E-6</v>
      </c>
      <c r="BM37" s="629">
        <f>+'R2建設IO'!BM37/'R2建設IO'!BM$123</f>
        <v>5.8110141963076815E-6</v>
      </c>
      <c r="BN37" s="629">
        <f>+'R2建設IO'!BN37/'R2建設IO'!BN$123</f>
        <v>9.6012689036983129E-6</v>
      </c>
      <c r="BO37" s="629">
        <f>+'R2建設IO'!BO37/'R2建設IO'!BO$123</f>
        <v>1.6563668256226698E-6</v>
      </c>
      <c r="BP37" s="629">
        <f>+'R2建設IO'!BP37/'R2建設IO'!BP$123</f>
        <v>3.8750421664367973E-5</v>
      </c>
      <c r="BQ37" s="629">
        <f>+'R2建設IO'!BQ37/'R2建設IO'!BQ$123</f>
        <v>1.0428602528153968E-5</v>
      </c>
      <c r="BR37" s="629">
        <f>+'R2建設IO'!BR37/'R2建設IO'!BR$123</f>
        <v>2.0739426936450663E-6</v>
      </c>
      <c r="BS37" s="629">
        <f>+'R2建設IO'!BS37/'R2建設IO'!BS$123</f>
        <v>7.6851545868845158E-6</v>
      </c>
      <c r="BT37" s="629">
        <f>+'R2建設IO'!BT37/'R2建設IO'!BT$123</f>
        <v>8.1238326405705616E-5</v>
      </c>
      <c r="BU37" s="629">
        <f>+'R2建設IO'!BU37/'R2建設IO'!BU$123</f>
        <v>6.2895996504306725E-5</v>
      </c>
      <c r="BV37" s="630">
        <f>+'R2建設IO'!BV37/'R2建設IO'!BV$123</f>
        <v>6.685643235182761E-5</v>
      </c>
    </row>
    <row r="38" spans="1:74" ht="17" customHeight="1" x14ac:dyDescent="0.2">
      <c r="A38" s="613">
        <v>32</v>
      </c>
      <c r="B38" s="614">
        <v>251</v>
      </c>
      <c r="C38" s="548" t="s">
        <v>216</v>
      </c>
      <c r="D38" s="628">
        <f>+'R2建設IO'!D38/'R2建設IO'!D$123</f>
        <v>1.8823252620046628E-3</v>
      </c>
      <c r="E38" s="629">
        <f>+'R2建設IO'!E38/'R2建設IO'!E$123</f>
        <v>3.1807749068332343E-3</v>
      </c>
      <c r="F38" s="629">
        <f>+'R2建設IO'!F38/'R2建設IO'!F$123</f>
        <v>2.8254368765432492E-3</v>
      </c>
      <c r="G38" s="629">
        <f>+'R2建設IO'!G38/'R2建設IO'!G$123</f>
        <v>3.3033273059548712E-3</v>
      </c>
      <c r="H38" s="629">
        <f>+'R2建設IO'!H38/'R2建設IO'!H$123</f>
        <v>3.3262794028147522E-3</v>
      </c>
      <c r="I38" s="629">
        <f>+'R2建設IO'!I38/'R2建設IO'!I$123</f>
        <v>2.2590893046240735E-3</v>
      </c>
      <c r="J38" s="629">
        <f>+'R2建設IO'!J38/'R2建設IO'!J$123</f>
        <v>2.1488844025783541E-3</v>
      </c>
      <c r="K38" s="629">
        <f>+'R2建設IO'!K38/'R2建設IO'!K$123</f>
        <v>1.0954658401688621E-3</v>
      </c>
      <c r="L38" s="629">
        <f>+'R2建設IO'!L38/'R2建設IO'!L$123</f>
        <v>1.5148776232527103E-3</v>
      </c>
      <c r="M38" s="629">
        <f>+'R2建設IO'!M38/'R2建設IO'!M$123</f>
        <v>1.4617395779072486E-3</v>
      </c>
      <c r="N38" s="629">
        <f>+'R2建設IO'!N38/'R2建設IO'!N$123</f>
        <v>5.345566212988589E-3</v>
      </c>
      <c r="O38" s="629">
        <f>+'R2建設IO'!O38/'R2建設IO'!O$123</f>
        <v>3.153395795234101E-3</v>
      </c>
      <c r="P38" s="629">
        <f>+'R2建設IO'!P38/'R2建設IO'!P$123</f>
        <v>1.3139979508697932E-3</v>
      </c>
      <c r="Q38" s="629">
        <f>+'R2建設IO'!Q38/'R2建設IO'!Q$123</f>
        <v>3.9124819783016226E-3</v>
      </c>
      <c r="R38" s="629">
        <f>+'R2建設IO'!R38/'R2建設IO'!R$123</f>
        <v>2.036402671002573E-3</v>
      </c>
      <c r="S38" s="629">
        <f>+'R2建設IO'!S38/'R2建設IO'!S$123</f>
        <v>3.5522938832924238E-3</v>
      </c>
      <c r="T38" s="629">
        <f>+'R2建設IO'!T38/'R2建設IO'!T$123</f>
        <v>2.8138462551185774E-3</v>
      </c>
      <c r="U38" s="629">
        <f>+'R2建設IO'!U38/'R2建設IO'!U$123</f>
        <v>1.0993720535897292E-3</v>
      </c>
      <c r="V38" s="629">
        <f>+'R2建設IO'!V38/'R2建設IO'!V$123</f>
        <v>3.0304135837847571E-3</v>
      </c>
      <c r="W38" s="629">
        <f>+'R2建設IO'!W38/'R2建設IO'!W$123</f>
        <v>3.6024469445588353E-3</v>
      </c>
      <c r="X38" s="629">
        <f>+'R2建設IO'!X38/'R2建設IO'!X$123</f>
        <v>2.042134030061414E-3</v>
      </c>
      <c r="Y38" s="629">
        <f>+'R2建設IO'!Y38/'R2建設IO'!Y$123</f>
        <v>4.0224678383765176E-3</v>
      </c>
      <c r="Z38" s="629">
        <f>+'R2建設IO'!Z38/'R2建設IO'!Z$123</f>
        <v>1.2373198784826703E-3</v>
      </c>
      <c r="AA38" s="629">
        <f>+'R2建設IO'!AA38/'R2建設IO'!AA$123</f>
        <v>3.7267792200354269E-3</v>
      </c>
      <c r="AB38" s="629">
        <f>+'R2建設IO'!AB38/'R2建設IO'!AB$123</f>
        <v>3.8643924891495008E-3</v>
      </c>
      <c r="AC38" s="629">
        <f>+'R2建設IO'!AC38/'R2建設IO'!AC$123</f>
        <v>1.6456226289570182E-3</v>
      </c>
      <c r="AD38" s="629">
        <f>+'R2建設IO'!AD38/'R2建設IO'!AD$123</f>
        <v>5.1112290999653417E-3</v>
      </c>
      <c r="AE38" s="629">
        <f>+'R2建設IO'!AE38/'R2建設IO'!AE$123</f>
        <v>3.049354365094304E-3</v>
      </c>
      <c r="AF38" s="629">
        <f>+'R2建設IO'!AF38/'R2建設IO'!AF$123</f>
        <v>2.0622325367606522E-3</v>
      </c>
      <c r="AG38" s="629">
        <f>+'R2建設IO'!AG38/'R2建設IO'!AG$123</f>
        <v>3.1129920924244252E-5</v>
      </c>
      <c r="AH38" s="629">
        <f>+'R2建設IO'!AH38/'R2建設IO'!AH$123</f>
        <v>2.5425392930151677E-5</v>
      </c>
      <c r="AI38" s="629">
        <f>+'R2建設IO'!AI38/'R2建設IO'!AI$123</f>
        <v>2.9751606206387907E-5</v>
      </c>
      <c r="AJ38" s="629">
        <f>+'R2建設IO'!AJ38/'R2建設IO'!AJ$123</f>
        <v>3.0246141726546008E-5</v>
      </c>
      <c r="AK38" s="629">
        <f>+'R2建設IO'!AK38/'R2建設IO'!AK$123</f>
        <v>3.1695673880871488E-5</v>
      </c>
      <c r="AL38" s="629">
        <f>+'R2建設IO'!AL38/'R2建設IO'!AL$123</f>
        <v>6.1913211092577273E-6</v>
      </c>
      <c r="AM38" s="629">
        <f>+'R2建設IO'!AM38/'R2建設IO'!AM$123</f>
        <v>1.3884305045010186E-3</v>
      </c>
      <c r="AN38" s="629">
        <f>+'R2建設IO'!AN38/'R2建設IO'!AN$123</f>
        <v>0</v>
      </c>
      <c r="AO38" s="629">
        <f>+'R2建設IO'!AO38/'R2建設IO'!AO$123</f>
        <v>7.8668014162340367E-6</v>
      </c>
      <c r="AP38" s="629">
        <f>+'R2建設IO'!AP38/'R2建設IO'!AP$123</f>
        <v>0</v>
      </c>
      <c r="AQ38" s="629">
        <f>+'R2建設IO'!AQ38/'R2建設IO'!AQ$123</f>
        <v>0</v>
      </c>
      <c r="AR38" s="629">
        <f>+'R2建設IO'!AR38/'R2建設IO'!AR$123</f>
        <v>0</v>
      </c>
      <c r="AS38" s="629">
        <f>+'R2建設IO'!AS38/'R2建設IO'!AS$123</f>
        <v>2.4150981200697336E-5</v>
      </c>
      <c r="AT38" s="629">
        <f>+'R2建設IO'!AT38/'R2建設IO'!AT$123</f>
        <v>0</v>
      </c>
      <c r="AU38" s="629">
        <f>+'R2建設IO'!AU38/'R2建設IO'!AU$123</f>
        <v>0</v>
      </c>
      <c r="AV38" s="629">
        <f>+'R2建設IO'!AV38/'R2建設IO'!AV$123</f>
        <v>0</v>
      </c>
      <c r="AW38" s="629">
        <f>+'R2建設IO'!AW38/'R2建設IO'!AW$123</f>
        <v>0</v>
      </c>
      <c r="AX38" s="629">
        <f>+'R2建設IO'!AX38/'R2建設IO'!AX$123</f>
        <v>0</v>
      </c>
      <c r="AY38" s="629">
        <f>+'R2建設IO'!AY38/'R2建設IO'!AY$123</f>
        <v>2.6176741480440159E-4</v>
      </c>
      <c r="AZ38" s="629">
        <f>+'R2建設IO'!AZ38/'R2建設IO'!AZ$123</f>
        <v>2.7217968592831024E-4</v>
      </c>
      <c r="BA38" s="629">
        <f>+'R2建設IO'!BA38/'R2建設IO'!BA$123</f>
        <v>2.1456925222615599E-4</v>
      </c>
      <c r="BB38" s="629">
        <f>+'R2建設IO'!BB38/'R2建設IO'!BB$123</f>
        <v>0</v>
      </c>
      <c r="BC38" s="629">
        <f>+'R2建設IO'!BC38/'R2建設IO'!BC$123</f>
        <v>2.5278946609879865E-5</v>
      </c>
      <c r="BD38" s="629">
        <f>+'R2建設IO'!BD38/'R2建設IO'!BD$123</f>
        <v>0</v>
      </c>
      <c r="BE38" s="629">
        <f>+'R2建設IO'!BE38/'R2建設IO'!BE$123</f>
        <v>0</v>
      </c>
      <c r="BF38" s="629">
        <f>+'R2建設IO'!BF38/'R2建設IO'!BF$123</f>
        <v>0</v>
      </c>
      <c r="BG38" s="629">
        <f>+'R2建設IO'!BG38/'R2建設IO'!BG$123</f>
        <v>0</v>
      </c>
      <c r="BH38" s="629">
        <f>+'R2建設IO'!BH38/'R2建設IO'!BH$123</f>
        <v>0</v>
      </c>
      <c r="BI38" s="629">
        <f>+'R2建設IO'!BI38/'R2建設IO'!BI$123</f>
        <v>0</v>
      </c>
      <c r="BJ38" s="629">
        <f>+'R2建設IO'!BJ38/'R2建設IO'!BJ$123</f>
        <v>1.8722921974094966E-4</v>
      </c>
      <c r="BK38" s="629">
        <f>+'R2建設IO'!BK38/'R2建設IO'!BK$123</f>
        <v>0</v>
      </c>
      <c r="BL38" s="629">
        <f>+'R2建設IO'!BL38/'R2建設IO'!BL$123</f>
        <v>0</v>
      </c>
      <c r="BM38" s="629">
        <f>+'R2建設IO'!BM38/'R2建設IO'!BM$123</f>
        <v>2.3244056785230726E-5</v>
      </c>
      <c r="BN38" s="629">
        <f>+'R2建設IO'!BN38/'R2建設IO'!BN$123</f>
        <v>0</v>
      </c>
      <c r="BO38" s="629">
        <f>+'R2建設IO'!BO38/'R2建設IO'!BO$123</f>
        <v>4.9691004768680089E-6</v>
      </c>
      <c r="BP38" s="629">
        <f>+'R2建設IO'!BP38/'R2建設IO'!BP$123</f>
        <v>3.9177423555986353E-5</v>
      </c>
      <c r="BQ38" s="629">
        <f>+'R2建設IO'!BQ38/'R2建設IO'!BQ$123</f>
        <v>6.0616252194894935E-5</v>
      </c>
      <c r="BR38" s="629">
        <f>+'R2建設IO'!BR38/'R2建設IO'!BR$123</f>
        <v>6.8025320351558174E-5</v>
      </c>
      <c r="BS38" s="629">
        <f>+'R2建設IO'!BS38/'R2建設IO'!BS$123</f>
        <v>1.0759216421638321E-5</v>
      </c>
      <c r="BT38" s="629">
        <f>+'R2建設IO'!BT38/'R2建設IO'!BT$123</f>
        <v>0</v>
      </c>
      <c r="BU38" s="629">
        <f>+'R2建設IO'!BU38/'R2建設IO'!BU$123</f>
        <v>7.448210112352112E-5</v>
      </c>
      <c r="BV38" s="630">
        <f>+'R2建設IO'!BV38/'R2建設IO'!BV$123</f>
        <v>2.1074310197858704E-5</v>
      </c>
    </row>
    <row r="39" spans="1:74" ht="17" customHeight="1" x14ac:dyDescent="0.2">
      <c r="A39" s="613">
        <v>33</v>
      </c>
      <c r="B39" s="614">
        <v>252</v>
      </c>
      <c r="C39" s="548" t="s">
        <v>217</v>
      </c>
      <c r="D39" s="628">
        <f>+'R2建設IO'!D39/'R2建設IO'!D$123</f>
        <v>3.6397714875977677E-2</v>
      </c>
      <c r="E39" s="629">
        <f>+'R2建設IO'!E39/'R2建設IO'!E$123</f>
        <v>2.9473463373723897E-2</v>
      </c>
      <c r="F39" s="629">
        <f>+'R2建設IO'!F39/'R2建設IO'!F$123</f>
        <v>2.8625987917769651E-2</v>
      </c>
      <c r="G39" s="629">
        <f>+'R2建設IO'!G39/'R2建設IO'!G$123</f>
        <v>2.4232859468524253E-2</v>
      </c>
      <c r="H39" s="629">
        <f>+'R2建設IO'!H39/'R2建設IO'!H$123</f>
        <v>2.4202337450829288E-2</v>
      </c>
      <c r="I39" s="629">
        <f>+'R2建設IO'!I39/'R2建設IO'!I$123</f>
        <v>2.5621501689274368E-2</v>
      </c>
      <c r="J39" s="629">
        <f>+'R2建設IO'!J39/'R2建設IO'!J$123</f>
        <v>3.4845367377705432E-2</v>
      </c>
      <c r="K39" s="629">
        <f>+'R2建設IO'!K39/'R2建設IO'!K$123</f>
        <v>2.3939936409543911E-2</v>
      </c>
      <c r="L39" s="629">
        <f>+'R2建設IO'!L39/'R2建設IO'!L$123</f>
        <v>4.3033054209588417E-2</v>
      </c>
      <c r="M39" s="629">
        <f>+'R2建設IO'!M39/'R2建設IO'!M$123</f>
        <v>4.2277905118665436E-2</v>
      </c>
      <c r="N39" s="629">
        <f>+'R2建設IO'!N39/'R2建設IO'!N$123</f>
        <v>9.7471281798536605E-2</v>
      </c>
      <c r="O39" s="629">
        <f>+'R2建設IO'!O39/'R2建設IO'!O$123</f>
        <v>2.3095924918694073E-2</v>
      </c>
      <c r="P39" s="629">
        <f>+'R2建設IO'!P39/'R2建設IO'!P$123</f>
        <v>2.4808335666008083E-2</v>
      </c>
      <c r="Q39" s="629">
        <f>+'R2建設IO'!Q39/'R2建設IO'!Q$123</f>
        <v>2.2389244011132375E-2</v>
      </c>
      <c r="R39" s="629">
        <f>+'R2建設IO'!R39/'R2建設IO'!R$123</f>
        <v>1.6622728779579144E-2</v>
      </c>
      <c r="S39" s="629">
        <f>+'R2建設IO'!S39/'R2建設IO'!S$123</f>
        <v>3.0359530124624334E-2</v>
      </c>
      <c r="T39" s="629">
        <f>+'R2建設IO'!T39/'R2建設IO'!T$123</f>
        <v>2.6606676955194749E-2</v>
      </c>
      <c r="U39" s="629">
        <f>+'R2建設IO'!U39/'R2建設IO'!U$123</f>
        <v>5.2695324873758546E-2</v>
      </c>
      <c r="V39" s="629">
        <f>+'R2建設IO'!V39/'R2建設IO'!V$123</f>
        <v>2.3311235832080959E-2</v>
      </c>
      <c r="W39" s="629">
        <f>+'R2建設IO'!W39/'R2建設IO'!W$123</f>
        <v>3.0614412214767548E-2</v>
      </c>
      <c r="X39" s="629">
        <f>+'R2建設IO'!X39/'R2建設IO'!X$123</f>
        <v>4.2862291094193435E-2</v>
      </c>
      <c r="Y39" s="629">
        <f>+'R2建設IO'!Y39/'R2建設IO'!Y$123</f>
        <v>2.0018119224497193E-2</v>
      </c>
      <c r="Z39" s="629">
        <f>+'R2建設IO'!Z39/'R2建設IO'!Z$123</f>
        <v>5.3289810486245849E-2</v>
      </c>
      <c r="AA39" s="629">
        <f>+'R2建設IO'!AA39/'R2建設IO'!AA$123</f>
        <v>3.0417636542890689E-2</v>
      </c>
      <c r="AB39" s="629">
        <f>+'R2建設IO'!AB39/'R2建設IO'!AB$123</f>
        <v>2.8086182732143979E-2</v>
      </c>
      <c r="AC39" s="629">
        <f>+'R2建設IO'!AC39/'R2建設IO'!AC$123</f>
        <v>3.9848867047353541E-2</v>
      </c>
      <c r="AD39" s="629">
        <f>+'R2建設IO'!AD39/'R2建設IO'!AD$123</f>
        <v>2.3837811216345497E-2</v>
      </c>
      <c r="AE39" s="629">
        <f>+'R2建設IO'!AE39/'R2建設IO'!AE$123</f>
        <v>8.3273726612204946E-3</v>
      </c>
      <c r="AF39" s="629">
        <f>+'R2建設IO'!AF39/'R2建設IO'!AF$123</f>
        <v>3.5020711020379763E-2</v>
      </c>
      <c r="AG39" s="629">
        <f>+'R2建設IO'!AG39/'R2建設IO'!AG$123</f>
        <v>4.6458285131034602E-2</v>
      </c>
      <c r="AH39" s="629">
        <f>+'R2建設IO'!AH39/'R2建設IO'!AH$123</f>
        <v>5.721757666493759E-2</v>
      </c>
      <c r="AI39" s="629">
        <f>+'R2建設IO'!AI39/'R2建設IO'!AI$123</f>
        <v>5.3732415068039052E-2</v>
      </c>
      <c r="AJ39" s="629">
        <f>+'R2建設IO'!AJ39/'R2建設IO'!AJ$123</f>
        <v>5.3320854508496759E-2</v>
      </c>
      <c r="AK39" s="629">
        <f>+'R2建設IO'!AK39/'R2建設IO'!AK$123</f>
        <v>5.139953417995527E-2</v>
      </c>
      <c r="AL39" s="629">
        <f>+'R2建設IO'!AL39/'R2建設IO'!AL$123</f>
        <v>7.0205969775002236E-2</v>
      </c>
      <c r="AM39" s="629">
        <f>+'R2建設IO'!AM39/'R2建設IO'!AM$123</f>
        <v>8.5320192559378172E-2</v>
      </c>
      <c r="AN39" s="629">
        <f>+'R2建設IO'!AN39/'R2建設IO'!AN$123</f>
        <v>4.6883017840892015E-2</v>
      </c>
      <c r="AO39" s="629">
        <f>+'R2建設IO'!AO39/'R2建設IO'!AO$123</f>
        <v>1.8929097567742338E-2</v>
      </c>
      <c r="AP39" s="629">
        <f>+'R2建設IO'!AP39/'R2建設IO'!AP$123</f>
        <v>0.11336060229426027</v>
      </c>
      <c r="AQ39" s="629">
        <f>+'R2建設IO'!AQ39/'R2建設IO'!AQ$123</f>
        <v>3.401060070671378E-2</v>
      </c>
      <c r="AR39" s="629">
        <f>+'R2建設IO'!AR39/'R2建設IO'!AR$123</f>
        <v>4.4437968966270856E-2</v>
      </c>
      <c r="AS39" s="629">
        <f>+'R2建設IO'!AS39/'R2建設IO'!AS$123</f>
        <v>6.139984453923953E-2</v>
      </c>
      <c r="AT39" s="629">
        <f>+'R2建設IO'!AT39/'R2建設IO'!AT$123</f>
        <v>6.2909554581985813E-2</v>
      </c>
      <c r="AU39" s="629">
        <f>+'R2建設IO'!AU39/'R2建設IO'!AU$123</f>
        <v>6.8739659789696678E-2</v>
      </c>
      <c r="AV39" s="629">
        <f>+'R2建設IO'!AV39/'R2建設IO'!AV$123</f>
        <v>2.0218845296363683E-2</v>
      </c>
      <c r="AW39" s="629">
        <f>+'R2建設IO'!AW39/'R2建設IO'!AW$123</f>
        <v>2.2487379531895366E-3</v>
      </c>
      <c r="AX39" s="629">
        <f>+'R2建設IO'!AX39/'R2建設IO'!AX$123</f>
        <v>2.6684785965779233E-2</v>
      </c>
      <c r="AY39" s="629">
        <f>+'R2建設IO'!AY39/'R2建設IO'!AY$123</f>
        <v>4.6546124387997483E-2</v>
      </c>
      <c r="AZ39" s="629">
        <f>+'R2建設IO'!AZ39/'R2建設IO'!AZ$123</f>
        <v>4.7193590760091358E-2</v>
      </c>
      <c r="BA39" s="629">
        <f>+'R2建設IO'!BA39/'R2建設IO'!BA$123</f>
        <v>4.3611200514966204E-2</v>
      </c>
      <c r="BB39" s="629">
        <f>+'R2建設IO'!BB39/'R2建設IO'!BB$123</f>
        <v>7.849218903466601E-2</v>
      </c>
      <c r="BC39" s="629">
        <f>+'R2建設IO'!BC39/'R2建設IO'!BC$123</f>
        <v>5.9307199279845492E-2</v>
      </c>
      <c r="BD39" s="629">
        <f>+'R2建設IO'!BD39/'R2建設IO'!BD$123</f>
        <v>6.8202096810171767E-2</v>
      </c>
      <c r="BE39" s="629">
        <f>+'R2建設IO'!BE39/'R2建設IO'!BE$123</f>
        <v>5.7927419798789313E-2</v>
      </c>
      <c r="BF39" s="629">
        <f>+'R2建設IO'!BF39/'R2建設IO'!BF$123</f>
        <v>4.4520022938514564E-2</v>
      </c>
      <c r="BG39" s="629">
        <f>+'R2建設IO'!BG39/'R2建設IO'!BG$123</f>
        <v>8.8126898183431349E-2</v>
      </c>
      <c r="BH39" s="629">
        <f>+'R2建設IO'!BH39/'R2建設IO'!BH$123</f>
        <v>0.10440046779334541</v>
      </c>
      <c r="BI39" s="629">
        <f>+'R2建設IO'!BI39/'R2建設IO'!BI$123</f>
        <v>5.3780100786637905E-2</v>
      </c>
      <c r="BJ39" s="629">
        <f>+'R2建設IO'!BJ39/'R2建設IO'!BJ$123</f>
        <v>5.3154375484455604E-2</v>
      </c>
      <c r="BK39" s="629">
        <f>+'R2建設IO'!BK39/'R2建設IO'!BK$123</f>
        <v>1.6322621264283133E-2</v>
      </c>
      <c r="BL39" s="629">
        <f>+'R2建設IO'!BL39/'R2建設IO'!BL$123</f>
        <v>3.0565733142355205E-2</v>
      </c>
      <c r="BM39" s="629">
        <f>+'R2建設IO'!BM39/'R2建設IO'!BM$123</f>
        <v>3.6696554649683008E-2</v>
      </c>
      <c r="BN39" s="629">
        <f>+'R2建設IO'!BN39/'R2建設IO'!BN$123</f>
        <v>7.4762200572427648E-2</v>
      </c>
      <c r="BO39" s="629">
        <f>+'R2建設IO'!BO39/'R2建設IO'!BO$123</f>
        <v>6.37494182011525E-2</v>
      </c>
      <c r="BP39" s="629">
        <f>+'R2建設IO'!BP39/'R2建設IO'!BP$123</f>
        <v>3.1279916820031513E-2</v>
      </c>
      <c r="BQ39" s="629">
        <f>+'R2建設IO'!BQ39/'R2建設IO'!BQ$123</f>
        <v>3.3120589841758995E-2</v>
      </c>
      <c r="BR39" s="629">
        <f>+'R2建設IO'!BR39/'R2建設IO'!BR$123</f>
        <v>1.4812513506551793E-2</v>
      </c>
      <c r="BS39" s="629">
        <f>+'R2建設IO'!BS39/'R2建設IO'!BS$123</f>
        <v>1.4340498459126506E-2</v>
      </c>
      <c r="BT39" s="629">
        <f>+'R2建設IO'!BT39/'R2建設IO'!BT$123</f>
        <v>3.6794604079718109E-2</v>
      </c>
      <c r="BU39" s="629">
        <f>+'R2建設IO'!BU39/'R2建設IO'!BU$123</f>
        <v>7.537257602139788E-2</v>
      </c>
      <c r="BV39" s="630">
        <f>+'R2建設IO'!BV39/'R2建設IO'!BV$123</f>
        <v>3.6167513151459614E-2</v>
      </c>
    </row>
    <row r="40" spans="1:74" ht="17" customHeight="1" x14ac:dyDescent="0.2">
      <c r="A40" s="613">
        <v>34</v>
      </c>
      <c r="B40" s="614">
        <v>253</v>
      </c>
      <c r="C40" s="548" t="s">
        <v>218</v>
      </c>
      <c r="D40" s="628">
        <f>+'R2建設IO'!D40/'R2建設IO'!D$123</f>
        <v>2.8749990797360134E-3</v>
      </c>
      <c r="E40" s="629">
        <f>+'R2建設IO'!E40/'R2建設IO'!E$123</f>
        <v>5.2863262673558389E-3</v>
      </c>
      <c r="F40" s="629">
        <f>+'R2建設IO'!F40/'R2建設IO'!F$123</f>
        <v>6.556437235641626E-3</v>
      </c>
      <c r="G40" s="629">
        <f>+'R2建設IO'!G40/'R2建設IO'!G$123</f>
        <v>8.1063233464953813E-3</v>
      </c>
      <c r="H40" s="629">
        <f>+'R2建設IO'!H40/'R2建設IO'!H$123</f>
        <v>8.1672345684786728E-3</v>
      </c>
      <c r="I40" s="629">
        <f>+'R2建設IO'!I40/'R2建設IO'!I$123</f>
        <v>5.3350814381523878E-3</v>
      </c>
      <c r="J40" s="629">
        <f>+'R2建設IO'!J40/'R2建設IO'!J$123</f>
        <v>4.3622537615073025E-3</v>
      </c>
      <c r="K40" s="629">
        <f>+'R2建設IO'!K40/'R2建設IO'!K$123</f>
        <v>2.9524140326502258E-3</v>
      </c>
      <c r="L40" s="629">
        <f>+'R2建設IO'!L40/'R2建設IO'!L$123</f>
        <v>3.4569087211668162E-3</v>
      </c>
      <c r="M40" s="629">
        <f>+'R2建設IO'!M40/'R2建設IO'!M$123</f>
        <v>3.4588455491620699E-3</v>
      </c>
      <c r="N40" s="629">
        <f>+'R2建設IO'!N40/'R2建設IO'!N$123</f>
        <v>3.3172839974219964E-3</v>
      </c>
      <c r="O40" s="629">
        <f>+'R2建設IO'!O40/'R2建設IO'!O$123</f>
        <v>5.8618071133209933E-3</v>
      </c>
      <c r="P40" s="629">
        <f>+'R2建設IO'!P40/'R2建設IO'!P$123</f>
        <v>2.1795788140590985E-3</v>
      </c>
      <c r="Q40" s="629">
        <f>+'R2建設IO'!Q40/'R2建設IO'!Q$123</f>
        <v>7.3813960556663692E-3</v>
      </c>
      <c r="R40" s="629">
        <f>+'R2建設IO'!R40/'R2建設IO'!R$123</f>
        <v>1.4996763856220501E-3</v>
      </c>
      <c r="S40" s="629">
        <f>+'R2建設IO'!S40/'R2建設IO'!S$123</f>
        <v>3.9583785479911536E-3</v>
      </c>
      <c r="T40" s="629">
        <f>+'R2建設IO'!T40/'R2建設IO'!T$123</f>
        <v>5.3581149633301394E-3</v>
      </c>
      <c r="U40" s="629">
        <f>+'R2建設IO'!U40/'R2建設IO'!U$123</f>
        <v>8.9440438258147465E-4</v>
      </c>
      <c r="V40" s="629">
        <f>+'R2建設IO'!V40/'R2建設IO'!V$123</f>
        <v>5.9219577295553001E-3</v>
      </c>
      <c r="W40" s="629">
        <f>+'R2建設IO'!W40/'R2建設IO'!W$123</f>
        <v>3.8633128134462021E-3</v>
      </c>
      <c r="X40" s="629">
        <f>+'R2建設IO'!X40/'R2建設IO'!X$123</f>
        <v>1.1261768548132798E-3</v>
      </c>
      <c r="Y40" s="629">
        <f>+'R2建設IO'!Y40/'R2建設IO'!Y$123</f>
        <v>6.1629522256447427E-3</v>
      </c>
      <c r="Z40" s="629">
        <f>+'R2建設IO'!Z40/'R2建設IO'!Z$123</f>
        <v>8.6500053761628959E-4</v>
      </c>
      <c r="AA40" s="629">
        <f>+'R2建設IO'!AA40/'R2建設IO'!AA$123</f>
        <v>6.4901594210605984E-3</v>
      </c>
      <c r="AB40" s="629">
        <f>+'R2建設IO'!AB40/'R2建設IO'!AB$123</f>
        <v>6.7348492599308314E-3</v>
      </c>
      <c r="AC40" s="629">
        <f>+'R2建設IO'!AC40/'R2建設IO'!AC$123</f>
        <v>1.3850059003825349E-3</v>
      </c>
      <c r="AD40" s="629">
        <f>+'R2建設IO'!AD40/'R2建設IO'!AD$123</f>
        <v>4.3389228121149944E-3</v>
      </c>
      <c r="AE40" s="629">
        <f>+'R2建設IO'!AE40/'R2建設IO'!AE$123</f>
        <v>5.7523623084741937E-3</v>
      </c>
      <c r="AF40" s="629">
        <f>+'R2建設IO'!AF40/'R2建設IO'!AF$123</f>
        <v>7.0465982032644669E-4</v>
      </c>
      <c r="AG40" s="629">
        <f>+'R2建設IO'!AG40/'R2建設IO'!AG$123</f>
        <v>5.687520687780842E-4</v>
      </c>
      <c r="AH40" s="629">
        <f>+'R2建設IO'!AH40/'R2建設IO'!AH$123</f>
        <v>2.2542334981821979E-4</v>
      </c>
      <c r="AI40" s="629">
        <f>+'R2建設IO'!AI40/'R2建設IO'!AI$123</f>
        <v>2.0876837309596058E-4</v>
      </c>
      <c r="AJ40" s="629">
        <f>+'R2建設IO'!AJ40/'R2建設IO'!AJ$123</f>
        <v>2.1223855131979728E-4</v>
      </c>
      <c r="AK40" s="629">
        <f>+'R2建設IO'!AK40/'R2建設IO'!AK$123</f>
        <v>0</v>
      </c>
      <c r="AL40" s="629">
        <f>+'R2建設IO'!AL40/'R2建設IO'!AL$123</f>
        <v>0</v>
      </c>
      <c r="AM40" s="629">
        <f>+'R2建設IO'!AM40/'R2建設IO'!AM$123</f>
        <v>0</v>
      </c>
      <c r="AN40" s="629">
        <f>+'R2建設IO'!AN40/'R2建設IO'!AN$123</f>
        <v>0</v>
      </c>
      <c r="AO40" s="629">
        <f>+'R2建設IO'!AO40/'R2建設IO'!AO$123</f>
        <v>0</v>
      </c>
      <c r="AP40" s="629">
        <f>+'R2建設IO'!AP40/'R2建設IO'!AP$123</f>
        <v>0</v>
      </c>
      <c r="AQ40" s="629">
        <f>+'R2建設IO'!AQ40/'R2建設IO'!AQ$123</f>
        <v>0</v>
      </c>
      <c r="AR40" s="629">
        <f>+'R2建設IO'!AR40/'R2建設IO'!AR$123</f>
        <v>0</v>
      </c>
      <c r="AS40" s="629">
        <f>+'R2建設IO'!AS40/'R2建設IO'!AS$123</f>
        <v>1.1046837697356005E-3</v>
      </c>
      <c r="AT40" s="629">
        <f>+'R2建設IO'!AT40/'R2建設IO'!AT$123</f>
        <v>0</v>
      </c>
      <c r="AU40" s="629">
        <f>+'R2建設IO'!AU40/'R2建設IO'!AU$123</f>
        <v>0</v>
      </c>
      <c r="AV40" s="629">
        <f>+'R2建設IO'!AV40/'R2建設IO'!AV$123</f>
        <v>0</v>
      </c>
      <c r="AW40" s="629">
        <f>+'R2建設IO'!AW40/'R2建設IO'!AW$123</f>
        <v>0</v>
      </c>
      <c r="AX40" s="629">
        <f>+'R2建設IO'!AX40/'R2建設IO'!AX$123</f>
        <v>0</v>
      </c>
      <c r="AY40" s="629">
        <f>+'R2建設IO'!AY40/'R2建設IO'!AY$123</f>
        <v>1.1973435454942071E-2</v>
      </c>
      <c r="AZ40" s="629">
        <f>+'R2建設IO'!AZ40/'R2建設IO'!AZ$123</f>
        <v>1.2141580772280273E-2</v>
      </c>
      <c r="BA40" s="629">
        <f>+'R2建設IO'!BA40/'R2建設IO'!BA$123</f>
        <v>1.121124342881665E-2</v>
      </c>
      <c r="BB40" s="629">
        <f>+'R2建設IO'!BB40/'R2建設IO'!BB$123</f>
        <v>0</v>
      </c>
      <c r="BC40" s="629">
        <f>+'R2建設IO'!BC40/'R2建設IO'!BC$123</f>
        <v>2.1421445016813783E-4</v>
      </c>
      <c r="BD40" s="629">
        <f>+'R2建設IO'!BD40/'R2建設IO'!BD$123</f>
        <v>1.1949905994072847E-5</v>
      </c>
      <c r="BE40" s="629">
        <f>+'R2建設IO'!BE40/'R2建設IO'!BE$123</f>
        <v>1.8349958168891655E-5</v>
      </c>
      <c r="BF40" s="629">
        <f>+'R2建設IO'!BF40/'R2建設IO'!BF$123</f>
        <v>0</v>
      </c>
      <c r="BG40" s="629">
        <f>+'R2建設IO'!BG40/'R2建設IO'!BG$123</f>
        <v>0</v>
      </c>
      <c r="BH40" s="629">
        <f>+'R2建設IO'!BH40/'R2建設IO'!BH$123</f>
        <v>0</v>
      </c>
      <c r="BI40" s="629">
        <f>+'R2建設IO'!BI40/'R2建設IO'!BI$123</f>
        <v>0</v>
      </c>
      <c r="BJ40" s="629">
        <f>+'R2建設IO'!BJ40/'R2建設IO'!BJ$123</f>
        <v>6.1161545115376889E-5</v>
      </c>
      <c r="BK40" s="629">
        <f>+'R2建設IO'!BK40/'R2建設IO'!BK$123</f>
        <v>0</v>
      </c>
      <c r="BL40" s="629">
        <f>+'R2建設IO'!BL40/'R2建設IO'!BL$123</f>
        <v>0</v>
      </c>
      <c r="BM40" s="629">
        <f>+'R2建設IO'!BM40/'R2建設IO'!BM$123</f>
        <v>7.1417364472621406E-3</v>
      </c>
      <c r="BN40" s="629">
        <f>+'R2建設IO'!BN40/'R2建設IO'!BN$123</f>
        <v>0</v>
      </c>
      <c r="BO40" s="629">
        <f>+'R2建設IO'!BO40/'R2建設IO'!BO$123</f>
        <v>3.6357251822417602E-4</v>
      </c>
      <c r="BP40" s="629">
        <f>+'R2建設IO'!BP40/'R2建設IO'!BP$123</f>
        <v>1.0530934152038294E-3</v>
      </c>
      <c r="BQ40" s="629">
        <f>+'R2建設IO'!BQ40/'R2建設IO'!BQ$123</f>
        <v>4.8884074350721728E-5</v>
      </c>
      <c r="BR40" s="629">
        <f>+'R2建設IO'!BR40/'R2建設IO'!BR$123</f>
        <v>3.8500672164827011E-3</v>
      </c>
      <c r="BS40" s="629">
        <f>+'R2建設IO'!BS40/'R2建設IO'!BS$123</f>
        <v>1.7061043182883625E-4</v>
      </c>
      <c r="BT40" s="629">
        <f>+'R2建設IO'!BT40/'R2建設IO'!BT$123</f>
        <v>7.0642022961483139E-7</v>
      </c>
      <c r="BU40" s="629">
        <f>+'R2建設IO'!BU40/'R2建設IO'!BU$123</f>
        <v>2.8965261548035987E-4</v>
      </c>
      <c r="BV40" s="630">
        <f>+'R2建設IO'!BV40/'R2建設IO'!BV$123</f>
        <v>8.0300388857358165E-5</v>
      </c>
    </row>
    <row r="41" spans="1:74" ht="17" customHeight="1" x14ac:dyDescent="0.2">
      <c r="A41" s="613">
        <v>35</v>
      </c>
      <c r="B41" s="614">
        <v>259</v>
      </c>
      <c r="C41" s="548" t="s">
        <v>219</v>
      </c>
      <c r="D41" s="628">
        <f>+'R2建設IO'!D41/'R2建設IO'!D$123</f>
        <v>1.0500086237387586E-2</v>
      </c>
      <c r="E41" s="629">
        <f>+'R2建設IO'!E41/'R2建設IO'!E$123</f>
        <v>7.72528204070659E-3</v>
      </c>
      <c r="F41" s="629">
        <f>+'R2建設IO'!F41/'R2建設IO'!F$123</f>
        <v>5.9917312037422498E-3</v>
      </c>
      <c r="G41" s="629">
        <f>+'R2建設IO'!G41/'R2建設IO'!G$123</f>
        <v>6.0471528038588815E-3</v>
      </c>
      <c r="H41" s="629">
        <f>+'R2建設IO'!H41/'R2建設IO'!H$123</f>
        <v>6.1091331313100636E-3</v>
      </c>
      <c r="I41" s="629">
        <f>+'R2建設IO'!I41/'R2建設IO'!I$123</f>
        <v>3.2272704351772479E-3</v>
      </c>
      <c r="J41" s="629">
        <f>+'R2建設IO'!J41/'R2建設IO'!J$123</f>
        <v>5.9132704973494377E-3</v>
      </c>
      <c r="K41" s="629">
        <f>+'R2建設IO'!K41/'R2建設IO'!K$123</f>
        <v>3.8074117615625085E-3</v>
      </c>
      <c r="L41" s="629">
        <f>+'R2建設IO'!L41/'R2建設IO'!L$123</f>
        <v>6.1321291772277143E-3</v>
      </c>
      <c r="M41" s="629">
        <f>+'R2建設IO'!M41/'R2建設IO'!M$123</f>
        <v>6.1659167768208442E-3</v>
      </c>
      <c r="N41" s="629">
        <f>+'R2建設IO'!N41/'R2建設IO'!N$123</f>
        <v>3.6964021685559388E-3</v>
      </c>
      <c r="O41" s="629">
        <f>+'R2建設IO'!O41/'R2建設IO'!O$123</f>
        <v>5.6355438198563111E-3</v>
      </c>
      <c r="P41" s="629">
        <f>+'R2建設IO'!P41/'R2建設IO'!P$123</f>
        <v>6.9327999434722698E-3</v>
      </c>
      <c r="Q41" s="629">
        <f>+'R2建設IO'!Q41/'R2建設IO'!Q$123</f>
        <v>5.1001897079910076E-3</v>
      </c>
      <c r="R41" s="629">
        <f>+'R2建設IO'!R41/'R2建設IO'!R$123</f>
        <v>6.1249940802247937E-3</v>
      </c>
      <c r="S41" s="629">
        <f>+'R2建設IO'!S41/'R2建設IO'!S$123</f>
        <v>9.5377731834738501E-3</v>
      </c>
      <c r="T41" s="629">
        <f>+'R2建設IO'!T41/'R2建設IO'!T$123</f>
        <v>1.6032549921477703E-2</v>
      </c>
      <c r="U41" s="629">
        <f>+'R2建設IO'!U41/'R2建設IO'!U$123</f>
        <v>3.3456313935938287E-2</v>
      </c>
      <c r="V41" s="629">
        <f>+'R2建設IO'!V41/'R2建設IO'!V$123</f>
        <v>1.3831631398144563E-2</v>
      </c>
      <c r="W41" s="629">
        <f>+'R2建設IO'!W41/'R2建設IO'!W$123</f>
        <v>9.096668190749722E-3</v>
      </c>
      <c r="X41" s="629">
        <f>+'R2建設IO'!X41/'R2建設IO'!X$123</f>
        <v>7.9733321320780218E-3</v>
      </c>
      <c r="Y41" s="629">
        <f>+'R2建設IO'!Y41/'R2建設IO'!Y$123</f>
        <v>7.2694328682732382E-3</v>
      </c>
      <c r="Z41" s="629">
        <f>+'R2建設IO'!Z41/'R2建設IO'!Z$123</f>
        <v>6.4353472279059763E-3</v>
      </c>
      <c r="AA41" s="629">
        <f>+'R2建設IO'!AA41/'R2建設IO'!AA$123</f>
        <v>6.1117542862051894E-3</v>
      </c>
      <c r="AB41" s="629">
        <f>+'R2建設IO'!AB41/'R2建設IO'!AB$123</f>
        <v>7.3347443193841301E-3</v>
      </c>
      <c r="AC41" s="629">
        <f>+'R2建設IO'!AC41/'R2建設IO'!AC$123</f>
        <v>1.0215532262024504E-2</v>
      </c>
      <c r="AD41" s="629">
        <f>+'R2建設IO'!AD41/'R2建設IO'!AD$123</f>
        <v>9.8310693721247733E-3</v>
      </c>
      <c r="AE41" s="629">
        <f>+'R2建設IO'!AE41/'R2建設IO'!AE$123</f>
        <v>5.4286036968715879E-3</v>
      </c>
      <c r="AF41" s="629">
        <f>+'R2建設IO'!AF41/'R2建設IO'!AF$123</f>
        <v>1.3516433813674811E-2</v>
      </c>
      <c r="AG41" s="629">
        <f>+'R2建設IO'!AG41/'R2建設IO'!AG$123</f>
        <v>1.2919537125087595E-2</v>
      </c>
      <c r="AH41" s="629">
        <f>+'R2建設IO'!AH41/'R2建設IO'!AH$123</f>
        <v>1.2442778677629853E-2</v>
      </c>
      <c r="AI41" s="629">
        <f>+'R2建設IO'!AI41/'R2建設IO'!AI$123</f>
        <v>1.0731370550000702E-2</v>
      </c>
      <c r="AJ41" s="629">
        <f>+'R2建設IO'!AJ41/'R2建設IO'!AJ$123</f>
        <v>1.0510706103052729E-2</v>
      </c>
      <c r="AK41" s="629">
        <f>+'R2建設IO'!AK41/'R2建設IO'!AK$123</f>
        <v>1.2375352508010603E-2</v>
      </c>
      <c r="AL41" s="629">
        <f>+'R2建設IO'!AL41/'R2建設IO'!AL$123</f>
        <v>2.2254703727226901E-2</v>
      </c>
      <c r="AM41" s="629">
        <f>+'R2建設IO'!AM41/'R2建設IO'!AM$123</f>
        <v>1.5853145022704254E-2</v>
      </c>
      <c r="AN41" s="629">
        <f>+'R2建設IO'!AN41/'R2建設IO'!AN$123</f>
        <v>2.9144187180526692E-3</v>
      </c>
      <c r="AO41" s="629">
        <f>+'R2建設IO'!AO41/'R2建設IO'!AO$123</f>
        <v>2.9185833254228273E-3</v>
      </c>
      <c r="AP41" s="629">
        <f>+'R2建設IO'!AP41/'R2建設IO'!AP$123</f>
        <v>1.7298640966604863E-2</v>
      </c>
      <c r="AQ41" s="629">
        <f>+'R2建設IO'!AQ41/'R2建設IO'!AQ$123</f>
        <v>1.9986749116607774E-2</v>
      </c>
      <c r="AR41" s="629">
        <f>+'R2建設IO'!AR41/'R2建設IO'!AR$123</f>
        <v>6.046477744590952E-3</v>
      </c>
      <c r="AS41" s="629">
        <f>+'R2建設IO'!AS41/'R2建設IO'!AS$123</f>
        <v>2.6700251438548724E-3</v>
      </c>
      <c r="AT41" s="629">
        <f>+'R2建設IO'!AT41/'R2建設IO'!AT$123</f>
        <v>1.8081988762561317E-3</v>
      </c>
      <c r="AU41" s="629">
        <f>+'R2建設IO'!AU41/'R2建設IO'!AU$123</f>
        <v>1.8380123654173301E-3</v>
      </c>
      <c r="AV41" s="629">
        <f>+'R2建設IO'!AV41/'R2建設IO'!AV$123</f>
        <v>1.383799297849986E-3</v>
      </c>
      <c r="AW41" s="629">
        <f>+'R2建設IO'!AW41/'R2建設IO'!AW$123</f>
        <v>2.1569527306103719E-3</v>
      </c>
      <c r="AX41" s="629">
        <f>+'R2建設IO'!AX41/'R2建設IO'!AX$123</f>
        <v>1.7295694607449503E-3</v>
      </c>
      <c r="AY41" s="629">
        <f>+'R2建設IO'!AY41/'R2建設IO'!AY$123</f>
        <v>1.1149352852780067E-2</v>
      </c>
      <c r="AZ41" s="629">
        <f>+'R2建設IO'!AZ41/'R2建設IO'!AZ$123</f>
        <v>1.1336875613883531E-2</v>
      </c>
      <c r="BA41" s="629">
        <f>+'R2建設IO'!BA41/'R2建設IO'!BA$123</f>
        <v>1.0299324106855488E-2</v>
      </c>
      <c r="BB41" s="629">
        <f>+'R2建設IO'!BB41/'R2建設IO'!BB$123</f>
        <v>2.4006699544058808E-2</v>
      </c>
      <c r="BC41" s="629">
        <f>+'R2建設IO'!BC41/'R2建設IO'!BC$123</f>
        <v>1.2645218520078542E-2</v>
      </c>
      <c r="BD41" s="629">
        <f>+'R2建設IO'!BD41/'R2建設IO'!BD$123</f>
        <v>8.0484829815635085E-3</v>
      </c>
      <c r="BE41" s="629">
        <f>+'R2建設IO'!BE41/'R2建設IO'!BE$123</f>
        <v>7.6247474332146476E-3</v>
      </c>
      <c r="BF41" s="629">
        <f>+'R2建設IO'!BF41/'R2建設IO'!BF$123</f>
        <v>3.8722937946775835E-3</v>
      </c>
      <c r="BG41" s="629">
        <f>+'R2建設IO'!BG41/'R2建設IO'!BG$123</f>
        <v>2.3386757362392364E-2</v>
      </c>
      <c r="BH41" s="629">
        <f>+'R2建設IO'!BH41/'R2建設IO'!BH$123</f>
        <v>4.9806232658396203E-3</v>
      </c>
      <c r="BI41" s="629">
        <f>+'R2建設IO'!BI41/'R2建設IO'!BI$123</f>
        <v>5.9189149916899601E-3</v>
      </c>
      <c r="BJ41" s="629">
        <f>+'R2建設IO'!BJ41/'R2建設IO'!BJ$123</f>
        <v>4.4052539015448908E-2</v>
      </c>
      <c r="BK41" s="629">
        <f>+'R2建設IO'!BK41/'R2建設IO'!BK$123</f>
        <v>2.5116877201912901E-3</v>
      </c>
      <c r="BL41" s="629">
        <f>+'R2建設IO'!BL41/'R2建設IO'!BL$123</f>
        <v>8.5307081753938918E-3</v>
      </c>
      <c r="BM41" s="629">
        <f>+'R2建設IO'!BM41/'R2建設IO'!BM$123</f>
        <v>9.9426452898824427E-3</v>
      </c>
      <c r="BN41" s="629">
        <f>+'R2建設IO'!BN41/'R2建設IO'!BN$123</f>
        <v>9.8653037985500167E-3</v>
      </c>
      <c r="BO41" s="629">
        <f>+'R2建設IO'!BO41/'R2建設IO'!BO$123</f>
        <v>1.9806006317383072E-2</v>
      </c>
      <c r="BP41" s="629">
        <f>+'R2建設IO'!BP41/'R2建設IO'!BP$123</f>
        <v>1.3592110713050458E-2</v>
      </c>
      <c r="BQ41" s="629">
        <f>+'R2建設IO'!BQ41/'R2建設IO'!BQ$123</f>
        <v>8.7880529929437474E-3</v>
      </c>
      <c r="BR41" s="629">
        <f>+'R2建設IO'!BR41/'R2建設IO'!BR$123</f>
        <v>2.2158003738903887E-3</v>
      </c>
      <c r="BS41" s="629">
        <f>+'R2建設IO'!BS41/'R2建設IO'!BS$123</f>
        <v>1.1066622605113701E-3</v>
      </c>
      <c r="BT41" s="629">
        <f>+'R2建設IO'!BT41/'R2建設IO'!BT$123</f>
        <v>1.4952090580027522E-2</v>
      </c>
      <c r="BU41" s="629">
        <f>+'R2建設IO'!BU41/'R2建設IO'!BU$123</f>
        <v>3.5344239719814888E-2</v>
      </c>
      <c r="BV41" s="630">
        <f>+'R2建設IO'!BV41/'R2建設IO'!BV$123</f>
        <v>2.3712595824525118E-2</v>
      </c>
    </row>
    <row r="42" spans="1:74" ht="17" customHeight="1" x14ac:dyDescent="0.2">
      <c r="A42" s="613">
        <v>36</v>
      </c>
      <c r="B42" s="614">
        <v>261</v>
      </c>
      <c r="C42" s="548" t="s">
        <v>220</v>
      </c>
      <c r="D42" s="628">
        <f>+'R2建設IO'!D42/'R2建設IO'!D$123</f>
        <v>-6.9405208687870929E-5</v>
      </c>
      <c r="E42" s="629">
        <f>+'R2建設IO'!E42/'R2建設IO'!E$123</f>
        <v>0</v>
      </c>
      <c r="F42" s="629">
        <f>+'R2建設IO'!F42/'R2建設IO'!F$123</f>
        <v>0</v>
      </c>
      <c r="G42" s="629">
        <f>+'R2建設IO'!G42/'R2建設IO'!G$123</f>
        <v>0</v>
      </c>
      <c r="H42" s="629">
        <f>+'R2建設IO'!H42/'R2建設IO'!H$123</f>
        <v>0</v>
      </c>
      <c r="I42" s="629">
        <f>+'R2建設IO'!I42/'R2建設IO'!I$123</f>
        <v>0</v>
      </c>
      <c r="J42" s="629">
        <f>+'R2建設IO'!J42/'R2建設IO'!J$123</f>
        <v>0</v>
      </c>
      <c r="K42" s="629">
        <f>+'R2建設IO'!K42/'R2建設IO'!K$123</f>
        <v>0</v>
      </c>
      <c r="L42" s="629">
        <f>+'R2建設IO'!L42/'R2建設IO'!L$123</f>
        <v>0</v>
      </c>
      <c r="M42" s="629">
        <f>+'R2建設IO'!M42/'R2建設IO'!M$123</f>
        <v>0</v>
      </c>
      <c r="N42" s="629">
        <f>+'R2建設IO'!N42/'R2建設IO'!N$123</f>
        <v>0</v>
      </c>
      <c r="O42" s="629">
        <f>+'R2建設IO'!O42/'R2建設IO'!O$123</f>
        <v>0</v>
      </c>
      <c r="P42" s="629">
        <f>+'R2建設IO'!P42/'R2建設IO'!P$123</f>
        <v>0</v>
      </c>
      <c r="Q42" s="629">
        <f>+'R2建設IO'!Q42/'R2建設IO'!Q$123</f>
        <v>0</v>
      </c>
      <c r="R42" s="629">
        <f>+'R2建設IO'!R42/'R2建設IO'!R$123</f>
        <v>0</v>
      </c>
      <c r="S42" s="629">
        <f>+'R2建設IO'!S42/'R2建設IO'!S$123</f>
        <v>0</v>
      </c>
      <c r="T42" s="629">
        <f>+'R2建設IO'!T42/'R2建設IO'!T$123</f>
        <v>0</v>
      </c>
      <c r="U42" s="629">
        <f>+'R2建設IO'!U42/'R2建設IO'!U$123</f>
        <v>0</v>
      </c>
      <c r="V42" s="629">
        <f>+'R2建設IO'!V42/'R2建設IO'!V$123</f>
        <v>0</v>
      </c>
      <c r="W42" s="629">
        <f>+'R2建設IO'!W42/'R2建設IO'!W$123</f>
        <v>0</v>
      </c>
      <c r="X42" s="629">
        <f>+'R2建設IO'!X42/'R2建設IO'!X$123</f>
        <v>0</v>
      </c>
      <c r="Y42" s="629">
        <f>+'R2建設IO'!Y42/'R2建設IO'!Y$123</f>
        <v>0</v>
      </c>
      <c r="Z42" s="629">
        <f>+'R2建設IO'!Z42/'R2建設IO'!Z$123</f>
        <v>0</v>
      </c>
      <c r="AA42" s="629">
        <f>+'R2建設IO'!AA42/'R2建設IO'!AA$123</f>
        <v>0</v>
      </c>
      <c r="AB42" s="629">
        <f>+'R2建設IO'!AB42/'R2建設IO'!AB$123</f>
        <v>0</v>
      </c>
      <c r="AC42" s="629">
        <f>+'R2建設IO'!AC42/'R2建設IO'!AC$123</f>
        <v>0</v>
      </c>
      <c r="AD42" s="629">
        <f>+'R2建設IO'!AD42/'R2建設IO'!AD$123</f>
        <v>0</v>
      </c>
      <c r="AE42" s="629">
        <f>+'R2建設IO'!AE42/'R2建設IO'!AE$123</f>
        <v>0</v>
      </c>
      <c r="AF42" s="629">
        <f>+'R2建設IO'!AF42/'R2建設IO'!AF$123</f>
        <v>-2.7323944076079737E-4</v>
      </c>
      <c r="AG42" s="629">
        <f>+'R2建設IO'!AG42/'R2建設IO'!AG$123</f>
        <v>-7.1913217042635371E-5</v>
      </c>
      <c r="AH42" s="629">
        <f>+'R2建設IO'!AH42/'R2建設IO'!AH$123</f>
        <v>-7.9227340469847647E-5</v>
      </c>
      <c r="AI42" s="629">
        <f>+'R2建設IO'!AI42/'R2建設IO'!AI$123</f>
        <v>-1.0328540563694893E-4</v>
      </c>
      <c r="AJ42" s="629">
        <f>+'R2建設IO'!AJ42/'R2建設IO'!AJ$123</f>
        <v>-1.0362740602901842E-4</v>
      </c>
      <c r="AK42" s="629">
        <f>+'R2建設IO'!AK42/'R2建設IO'!AK$123</f>
        <v>-1.05297708530412E-4</v>
      </c>
      <c r="AL42" s="629">
        <f>+'R2建設IO'!AL42/'R2建設IO'!AL$123</f>
        <v>-1.000930245996666E-4</v>
      </c>
      <c r="AM42" s="629">
        <f>+'R2建設IO'!AM42/'R2建設IO'!AM$123</f>
        <v>-1.1380577905746054E-4</v>
      </c>
      <c r="AN42" s="629">
        <f>+'R2建設IO'!AN42/'R2建設IO'!AN$123</f>
        <v>-8.7886167567736141E-5</v>
      </c>
      <c r="AO42" s="629">
        <f>+'R2建設IO'!AO42/'R2建設IO'!AO$123</f>
        <v>-1.1380639382151906E-4</v>
      </c>
      <c r="AP42" s="629">
        <f>+'R2建設IO'!AP42/'R2建設IO'!AP$123</f>
        <v>-1.0442348051101286E-4</v>
      </c>
      <c r="AQ42" s="629">
        <f>+'R2建設IO'!AQ42/'R2建設IO'!AQ$123</f>
        <v>0</v>
      </c>
      <c r="AR42" s="629">
        <f>+'R2建設IO'!AR42/'R2建設IO'!AR$123</f>
        <v>-1.4569825890580607E-4</v>
      </c>
      <c r="AS42" s="629">
        <f>+'R2建設IO'!AS42/'R2建設IO'!AS$123</f>
        <v>-9.6603924802789344E-5</v>
      </c>
      <c r="AT42" s="629">
        <f>+'R2建設IO'!AT42/'R2建設IO'!AT$123</f>
        <v>-9.5583264848416767E-5</v>
      </c>
      <c r="AU42" s="629">
        <f>+'R2建設IO'!AU42/'R2建設IO'!AU$123</f>
        <v>-9.5683452436979657E-5</v>
      </c>
      <c r="AV42" s="629">
        <f>+'R2建設IO'!AV42/'R2建設IO'!AV$123</f>
        <v>-7.6877738769443667E-5</v>
      </c>
      <c r="AW42" s="629">
        <f>+'R2建設IO'!AW42/'R2建設IO'!AW$123</f>
        <v>-1.3767783386874714E-4</v>
      </c>
      <c r="AX42" s="629">
        <f>+'R2建設IO'!AX42/'R2建設IO'!AX$123</f>
        <v>-1.2354067576749646E-4</v>
      </c>
      <c r="AY42" s="629">
        <f>+'R2建設IO'!AY42/'R2建設IO'!AY$123</f>
        <v>-1.0664598380920064E-4</v>
      </c>
      <c r="AZ42" s="629">
        <f>+'R2建設IO'!AZ42/'R2建設IO'!AZ$123</f>
        <v>-1.0650509449368661E-4</v>
      </c>
      <c r="BA42" s="629">
        <f>+'R2建設IO'!BA42/'R2建設IO'!BA$123</f>
        <v>-1.0728462611307799E-4</v>
      </c>
      <c r="BB42" s="629">
        <f>+'R2建設IO'!BB42/'R2建設IO'!BB$123</f>
        <v>-8.2710420479100105E-5</v>
      </c>
      <c r="BC42" s="629">
        <f>+'R2建設IO'!BC42/'R2建設IO'!BC$123</f>
        <v>-7.1404816722712609E-5</v>
      </c>
      <c r="BD42" s="629">
        <f>+'R2建設IO'!BD42/'R2建設IO'!BD$123</f>
        <v>-7.081425774265391E-5</v>
      </c>
      <c r="BE42" s="629">
        <f>+'R2建設IO'!BE42/'R2建設IO'!BE$123</f>
        <v>-7.1360948434578657E-5</v>
      </c>
      <c r="BF42" s="629">
        <f>+'R2建設IO'!BF42/'R2建設IO'!BF$123</f>
        <v>-6.8134201665881228E-5</v>
      </c>
      <c r="BG42" s="629">
        <f>+'R2建設IO'!BG42/'R2建設IO'!BG$123</f>
        <v>-6.8249291913596394E-5</v>
      </c>
      <c r="BH42" s="629">
        <f>+'R2建設IO'!BH42/'R2建設IO'!BH$123</f>
        <v>-7.1086243665298445E-5</v>
      </c>
      <c r="BI42" s="629">
        <f>+'R2建設IO'!BI42/'R2建設IO'!BI$123</f>
        <v>-7.1364024449486736E-5</v>
      </c>
      <c r="BJ42" s="629">
        <f>+'R2建設IO'!BJ42/'R2建設IO'!BJ$123</f>
        <v>-6.7402519106741875E-5</v>
      </c>
      <c r="BK42" s="629">
        <f>+'R2建設IO'!BK42/'R2建設IO'!BK$123</f>
        <v>-8.0374007046121282E-5</v>
      </c>
      <c r="BL42" s="629">
        <f>+'R2建設IO'!BL42/'R2建設IO'!BL$123</f>
        <v>-6.5286031954545101E-5</v>
      </c>
      <c r="BM42" s="629">
        <f>+'R2建設IO'!BM42/'R2建設IO'!BM$123</f>
        <v>-6.9732170355692175E-5</v>
      </c>
      <c r="BN42" s="629">
        <f>+'R2建設IO'!BN42/'R2建設IO'!BN$123</f>
        <v>-7.7770278119956328E-5</v>
      </c>
      <c r="BO42" s="629">
        <f>+'R2建設IO'!BO42/'R2建設IO'!BO$123</f>
        <v>-8.2818341281133489E-7</v>
      </c>
      <c r="BP42" s="629">
        <f>+'R2建設IO'!BP42/'R2建設IO'!BP$123</f>
        <v>-6.1595022865951302E-5</v>
      </c>
      <c r="BQ42" s="629">
        <f>+'R2建設IO'!BQ42/'R2建設IO'!BQ$123</f>
        <v>-2.0661668758905049E-4</v>
      </c>
      <c r="BR42" s="629">
        <f>+'R2建設IO'!BR42/'R2建設IO'!BR$123</f>
        <v>-2.4057735246282769E-5</v>
      </c>
      <c r="BS42" s="629">
        <f>+'R2建設IO'!BS42/'R2建設IO'!BS$123</f>
        <v>-1.4140684439867507E-4</v>
      </c>
      <c r="BT42" s="629">
        <f>+'R2建設IO'!BT42/'R2建設IO'!BT$123</f>
        <v>-2.6137548495748763E-5</v>
      </c>
      <c r="BU42" s="629">
        <f>+'R2建設IO'!BU42/'R2建設IO'!BU$123</f>
        <v>-2.1517051435683879E-5</v>
      </c>
      <c r="BV42" s="630">
        <f>+'R2建設IO'!BV42/'R2建設IO'!BV$123</f>
        <v>-2.1801010549509003E-5</v>
      </c>
    </row>
    <row r="43" spans="1:74" ht="17" customHeight="1" x14ac:dyDescent="0.2">
      <c r="A43" s="613">
        <v>37</v>
      </c>
      <c r="B43" s="614">
        <v>262</v>
      </c>
      <c r="C43" s="548" t="s">
        <v>221</v>
      </c>
      <c r="D43" s="628">
        <f>+'R2建設IO'!D43/'R2建設IO'!D$123</f>
        <v>1.833922522518781E-2</v>
      </c>
      <c r="E43" s="629">
        <f>+'R2建設IO'!E43/'R2建設IO'!E$123</f>
        <v>1.7912390039566718E-2</v>
      </c>
      <c r="F43" s="629">
        <f>+'R2建設IO'!F43/'R2建設IO'!F$123</f>
        <v>1.7977608786152149E-2</v>
      </c>
      <c r="G43" s="629">
        <f>+'R2建設IO'!G43/'R2建設IO'!G$123</f>
        <v>7.9321500757588651E-3</v>
      </c>
      <c r="H43" s="629">
        <f>+'R2建設IO'!H43/'R2建設IO'!H$123</f>
        <v>7.9640733893990203E-3</v>
      </c>
      <c r="I43" s="629">
        <f>+'R2建設IO'!I43/'R2建設IO'!I$123</f>
        <v>6.479753920629318E-3</v>
      </c>
      <c r="J43" s="629">
        <f>+'R2建設IO'!J43/'R2建設IO'!J$123</f>
        <v>3.2199027597565356E-2</v>
      </c>
      <c r="K43" s="629">
        <f>+'R2建設IO'!K43/'R2建設IO'!K$123</f>
        <v>2.2577283779089963E-2</v>
      </c>
      <c r="L43" s="629">
        <f>+'R2建設IO'!L43/'R2建設IO'!L$123</f>
        <v>2.6361879132943286E-2</v>
      </c>
      <c r="M43" s="629">
        <f>+'R2建設IO'!M43/'R2建設IO'!M$123</f>
        <v>2.6564533343781217E-2</v>
      </c>
      <c r="N43" s="629">
        <f>+'R2建設IO'!N43/'R2建設IO'!N$123</f>
        <v>1.1752663305152216E-2</v>
      </c>
      <c r="O43" s="629">
        <f>+'R2建設IO'!O43/'R2建設IO'!O$123</f>
        <v>4.2046071176080876E-2</v>
      </c>
      <c r="P43" s="629">
        <f>+'R2建設IO'!P43/'R2建設IO'!P$123</f>
        <v>1.0839463964931066E-2</v>
      </c>
      <c r="Q43" s="629">
        <f>+'R2建設IO'!Q43/'R2建設IO'!Q$123</f>
        <v>5.492447289160849E-2</v>
      </c>
      <c r="R43" s="629">
        <f>+'R2建設IO'!R43/'R2建設IO'!R$123</f>
        <v>7.2615909198541365E-3</v>
      </c>
      <c r="S43" s="629">
        <f>+'R2建設IO'!S43/'R2建設IO'!S$123</f>
        <v>1.7844201441916206E-2</v>
      </c>
      <c r="T43" s="629">
        <f>+'R2建設IO'!T43/'R2建設IO'!T$123</f>
        <v>7.824018105580359E-3</v>
      </c>
      <c r="U43" s="629">
        <f>+'R2建設IO'!U43/'R2建設IO'!U$123</f>
        <v>1.5987478338643859E-2</v>
      </c>
      <c r="V43" s="629">
        <f>+'R2建設IO'!V43/'R2建設IO'!V$123</f>
        <v>6.7928338662546087E-3</v>
      </c>
      <c r="W43" s="629">
        <f>+'R2建設IO'!W43/'R2建設IO'!W$123</f>
        <v>1.8524741062594111E-2</v>
      </c>
      <c r="X43" s="629">
        <f>+'R2建設IO'!X43/'R2建設IO'!X$123</f>
        <v>2.0413832454915386E-2</v>
      </c>
      <c r="Y43" s="629">
        <f>+'R2建設IO'!Y43/'R2建設IO'!Y$123</f>
        <v>1.8718366853898653E-2</v>
      </c>
      <c r="Z43" s="629">
        <f>+'R2建設IO'!Z43/'R2建設IO'!Z$123</f>
        <v>2.5243893240638655E-2</v>
      </c>
      <c r="AA43" s="629">
        <f>+'R2建設IO'!AA43/'R2建設IO'!AA$123</f>
        <v>2.2098859875555845E-2</v>
      </c>
      <c r="AB43" s="629">
        <f>+'R2建設IO'!AB43/'R2建設IO'!AB$123</f>
        <v>2.3958822545699882E-2</v>
      </c>
      <c r="AC43" s="629">
        <f>+'R2建設IO'!AC43/'R2建設IO'!AC$123</f>
        <v>1.855947506395381E-2</v>
      </c>
      <c r="AD43" s="629">
        <f>+'R2建設IO'!AD43/'R2建設IO'!AD$123</f>
        <v>1.5349651844188107E-2</v>
      </c>
      <c r="AE43" s="629">
        <f>+'R2建設IO'!AE43/'R2建設IO'!AE$123</f>
        <v>9.9762827993825996E-3</v>
      </c>
      <c r="AF43" s="629">
        <f>+'R2建設IO'!AF43/'R2建設IO'!AF$123</f>
        <v>1.2873713493549521E-2</v>
      </c>
      <c r="AG43" s="629">
        <f>+'R2建設IO'!AG43/'R2建設IO'!AG$123</f>
        <v>2.1390506702564233E-2</v>
      </c>
      <c r="AH43" s="629">
        <f>+'R2建設IO'!AH43/'R2建設IO'!AH$123</f>
        <v>1.7897130827645727E-2</v>
      </c>
      <c r="AI43" s="629">
        <f>+'R2建設IO'!AI43/'R2建設IO'!AI$123</f>
        <v>1.9383340486678804E-2</v>
      </c>
      <c r="AJ43" s="629">
        <f>+'R2建設IO'!AJ43/'R2建設IO'!AJ$123</f>
        <v>1.9580424147144729E-2</v>
      </c>
      <c r="AK43" s="629">
        <f>+'R2建設IO'!AK43/'R2建設IO'!AK$123</f>
        <v>1.2568930113591765E-2</v>
      </c>
      <c r="AL43" s="629">
        <f>+'R2建設IO'!AL43/'R2建設IO'!AL$123</f>
        <v>1.5204852757485437E-2</v>
      </c>
      <c r="AM43" s="629">
        <f>+'R2建設IO'!AM43/'R2建設IO'!AM$123</f>
        <v>3.7214489751789597E-3</v>
      </c>
      <c r="AN43" s="629">
        <f>+'R2建設IO'!AN43/'R2建設IO'!AN$123</f>
        <v>4.8255176070014089E-2</v>
      </c>
      <c r="AO43" s="629">
        <f>+'R2建設IO'!AO43/'R2建設IO'!AO$123</f>
        <v>5.2382408363563704E-3</v>
      </c>
      <c r="AP43" s="629">
        <f>+'R2建設IO'!AP43/'R2建設IO'!AP$123</f>
        <v>3.3619266896228531E-3</v>
      </c>
      <c r="AQ43" s="629">
        <f>+'R2建設IO'!AQ43/'R2建設IO'!AQ$123</f>
        <v>2.318904593639576E-3</v>
      </c>
      <c r="AR43" s="629">
        <f>+'R2建設IO'!AR43/'R2建設IO'!AR$123</f>
        <v>6.8405332556275955E-2</v>
      </c>
      <c r="AS43" s="629">
        <f>+'R2建設IO'!AS43/'R2建設IO'!AS$123</f>
        <v>4.9063165549609246E-2</v>
      </c>
      <c r="AT43" s="629">
        <f>+'R2建設IO'!AT43/'R2建設IO'!AT$123</f>
        <v>5.2092879342387141E-2</v>
      </c>
      <c r="AU43" s="629">
        <f>+'R2建設IO'!AU43/'R2建設IO'!AU$123</f>
        <v>5.6023774000135737E-2</v>
      </c>
      <c r="AV43" s="629">
        <f>+'R2建設IO'!AV43/'R2建設IO'!AV$123</f>
        <v>2.5625912923147888E-5</v>
      </c>
      <c r="AW43" s="629">
        <f>+'R2建設IO'!AW43/'R2建設IO'!AW$123</f>
        <v>0.11514456172556219</v>
      </c>
      <c r="AX43" s="629">
        <f>+'R2建設IO'!AX43/'R2建設IO'!AX$123</f>
        <v>0</v>
      </c>
      <c r="AY43" s="629">
        <f>+'R2建設IO'!AY43/'R2建設IO'!AY$123</f>
        <v>1.9254447622279316E-2</v>
      </c>
      <c r="AZ43" s="629">
        <f>+'R2建設IO'!AZ43/'R2建設IO'!AZ$123</f>
        <v>1.9525933990509212E-2</v>
      </c>
      <c r="BA43" s="629">
        <f>+'R2建設IO'!BA43/'R2建設IO'!BA$123</f>
        <v>1.8023817186997103E-2</v>
      </c>
      <c r="BB43" s="629">
        <f>+'R2建設IO'!BB43/'R2建設IO'!BB$123</f>
        <v>7.5266482635981099E-3</v>
      </c>
      <c r="BC43" s="629">
        <f>+'R2建設IO'!BC43/'R2建設IO'!BC$123</f>
        <v>1.5854988143517445E-2</v>
      </c>
      <c r="BD43" s="629">
        <f>+'R2建設IO'!BD43/'R2建設IO'!BD$123</f>
        <v>1.4602342535646127E-2</v>
      </c>
      <c r="BE43" s="629">
        <f>+'R2建設IO'!BE43/'R2建設IO'!BE$123</f>
        <v>1.6594478837401019E-2</v>
      </c>
      <c r="BF43" s="629">
        <f>+'R2建設IO'!BF43/'R2建設IO'!BF$123</f>
        <v>2.2637588503489039E-2</v>
      </c>
      <c r="BG43" s="629">
        <f>+'R2建設IO'!BG43/'R2建設IO'!BG$123</f>
        <v>1.1818502383037777E-2</v>
      </c>
      <c r="BH43" s="629">
        <f>+'R2建設IO'!BH43/'R2建設IO'!BH$123</f>
        <v>5.757985736889174E-3</v>
      </c>
      <c r="BI43" s="629">
        <f>+'R2建設IO'!BI43/'R2建設IO'!BI$123</f>
        <v>8.0228640016645879E-3</v>
      </c>
      <c r="BJ43" s="629">
        <f>+'R2建設IO'!BJ43/'R2建設IO'!BJ$123</f>
        <v>2.6232061880505319E-2</v>
      </c>
      <c r="BK43" s="629">
        <f>+'R2建設IO'!BK43/'R2建設IO'!BK$123</f>
        <v>1.5103615490750292E-2</v>
      </c>
      <c r="BL43" s="629">
        <f>+'R2建設IO'!BL43/'R2建設IO'!BL$123</f>
        <v>5.6023328875418422E-2</v>
      </c>
      <c r="BM43" s="629">
        <f>+'R2建設IO'!BM43/'R2建設IO'!BM$123</f>
        <v>9.8206139917599825E-4</v>
      </c>
      <c r="BN43" s="629">
        <f>+'R2建設IO'!BN43/'R2建設IO'!BN$123</f>
        <v>2.407038114157167E-3</v>
      </c>
      <c r="BO43" s="629">
        <f>+'R2建設IO'!BO43/'R2建設IO'!BO$123</f>
        <v>2.0919084824201507E-2</v>
      </c>
      <c r="BP43" s="629">
        <f>+'R2建設IO'!BP43/'R2建設IO'!BP$123</f>
        <v>2.631868859179046E-2</v>
      </c>
      <c r="BQ43" s="629">
        <f>+'R2建設IO'!BQ43/'R2建設IO'!BQ$123</f>
        <v>5.0649115328611785E-2</v>
      </c>
      <c r="BR43" s="629">
        <f>+'R2建設IO'!BR43/'R2建設IO'!BR$123</f>
        <v>1.5379944227533082E-2</v>
      </c>
      <c r="BS43" s="629">
        <f>+'R2建設IO'!BS43/'R2建設IO'!BS$123</f>
        <v>6.8428616441619725E-3</v>
      </c>
      <c r="BT43" s="629">
        <f>+'R2建設IO'!BT43/'R2建設IO'!BT$123</f>
        <v>2.0374572262550968E-2</v>
      </c>
      <c r="BU43" s="629">
        <f>+'R2建設IO'!BU43/'R2建設IO'!BU$123</f>
        <v>5.5729163218421248E-3</v>
      </c>
      <c r="BV43" s="630">
        <f>+'R2建設IO'!BV43/'R2建設IO'!BV$123</f>
        <v>3.455314832026847E-2</v>
      </c>
    </row>
    <row r="44" spans="1:74" ht="17" customHeight="1" x14ac:dyDescent="0.2">
      <c r="A44" s="613">
        <v>38</v>
      </c>
      <c r="B44" s="614">
        <v>263</v>
      </c>
      <c r="C44" s="548" t="s">
        <v>316</v>
      </c>
      <c r="D44" s="628">
        <f>+'R2建設IO'!D44/'R2建設IO'!D$123</f>
        <v>1.2522039929200395E-3</v>
      </c>
      <c r="E44" s="629">
        <f>+'R2建設IO'!E44/'R2建設IO'!E$123</f>
        <v>2.5274153091717628E-4</v>
      </c>
      <c r="F44" s="629">
        <f>+'R2建設IO'!F44/'R2建設IO'!F$123</f>
        <v>3.4645048732509845E-4</v>
      </c>
      <c r="G44" s="629">
        <f>+'R2建設IO'!G44/'R2建設IO'!G$123</f>
        <v>3.8359331170302309E-4</v>
      </c>
      <c r="H44" s="629">
        <f>+'R2建設IO'!H44/'R2建設IO'!H$123</f>
        <v>3.8725867959863862E-4</v>
      </c>
      <c r="I44" s="629">
        <f>+'R2建設IO'!I44/'R2建設IO'!I$123</f>
        <v>2.1683223236347135E-4</v>
      </c>
      <c r="J44" s="629">
        <f>+'R2建設IO'!J44/'R2建設IO'!J$123</f>
        <v>2.9386715822627676E-4</v>
      </c>
      <c r="K44" s="629">
        <f>+'R2建設IO'!K44/'R2建設IO'!K$123</f>
        <v>4.9429556202741339E-4</v>
      </c>
      <c r="L44" s="629">
        <f>+'R2建設IO'!L44/'R2建設IO'!L$123</f>
        <v>3.4156716826293774E-4</v>
      </c>
      <c r="M44" s="629">
        <f>+'R2建設IO'!M44/'R2建設IO'!M$123</f>
        <v>3.4262397373864811E-4</v>
      </c>
      <c r="N44" s="629">
        <f>+'R2建設IO'!N44/'R2建設IO'!N$123</f>
        <v>2.6538271979375974E-4</v>
      </c>
      <c r="O44" s="629">
        <f>+'R2建設IO'!O44/'R2建設IO'!O$123</f>
        <v>2.1911813682895566E-4</v>
      </c>
      <c r="P44" s="629">
        <f>+'R2建設IO'!P44/'R2建設IO'!P$123</f>
        <v>2.1197898690350337E-4</v>
      </c>
      <c r="Q44" s="629">
        <f>+'R2建設IO'!Q44/'R2建設IO'!Q$123</f>
        <v>2.2206433472946003E-4</v>
      </c>
      <c r="R44" s="629">
        <f>+'R2建設IO'!R44/'R2建設IO'!R$123</f>
        <v>1.2628853773659368E-4</v>
      </c>
      <c r="S44" s="629">
        <f>+'R2建設IO'!S44/'R2建設IO'!S$123</f>
        <v>1.5476537131129797E-4</v>
      </c>
      <c r="T44" s="629">
        <f>+'R2建設IO'!T44/'R2建設IO'!T$123</f>
        <v>3.0405839593000597E-4</v>
      </c>
      <c r="U44" s="629">
        <f>+'R2建設IO'!U44/'R2建設IO'!U$123</f>
        <v>1.4906739709691244E-4</v>
      </c>
      <c r="V44" s="629">
        <f>+'R2建設IO'!V44/'R2建設IO'!V$123</f>
        <v>3.2363640215177019E-4</v>
      </c>
      <c r="W44" s="629">
        <f>+'R2建設IO'!W44/'R2建設IO'!W$123</f>
        <v>1.4462585440491108E-4</v>
      </c>
      <c r="X44" s="629">
        <f>+'R2建設IO'!X44/'R2建設IO'!X$123</f>
        <v>9.0094148385062384E-5</v>
      </c>
      <c r="Y44" s="629">
        <f>+'R2建設IO'!Y44/'R2建設IO'!Y$123</f>
        <v>2.7058041915806001E-4</v>
      </c>
      <c r="Z44" s="629">
        <f>+'R2建設IO'!Z44/'R2建設IO'!Z$123</f>
        <v>5.1354391843638716E-5</v>
      </c>
      <c r="AA44" s="629">
        <f>+'R2建設IO'!AA44/'R2建設IO'!AA$123</f>
        <v>1.554529202649245E-4</v>
      </c>
      <c r="AB44" s="629">
        <f>+'R2建設IO'!AB44/'R2建設IO'!AB$123</f>
        <v>1.9352778972774214E-4</v>
      </c>
      <c r="AC44" s="629">
        <f>+'R2建設IO'!AC44/'R2建設IO'!AC$123</f>
        <v>1.1087967179617149E-4</v>
      </c>
      <c r="AD44" s="629">
        <f>+'R2建設IO'!AD44/'R2建設IO'!AD$123</f>
        <v>1.4865908985961328E-4</v>
      </c>
      <c r="AE44" s="629">
        <f>+'R2建設IO'!AE44/'R2建設IO'!AE$123</f>
        <v>1.5811467078266761E-4</v>
      </c>
      <c r="AF44" s="629">
        <f>+'R2建設IO'!AF44/'R2建設IO'!AF$123</f>
        <v>2.4128963527728951E-4</v>
      </c>
      <c r="AG44" s="629">
        <f>+'R2建設IO'!AG44/'R2建設IO'!AG$123</f>
        <v>3.0713231655542777E-3</v>
      </c>
      <c r="AH44" s="629">
        <f>+'R2建設IO'!AH44/'R2建設IO'!AH$123</f>
        <v>1.0225396865033917E-3</v>
      </c>
      <c r="AI44" s="629">
        <f>+'R2建設IO'!AI44/'R2建設IO'!AI$123</f>
        <v>7.7438697745149426E-4</v>
      </c>
      <c r="AJ44" s="629">
        <f>+'R2建設IO'!AJ44/'R2建設IO'!AJ$123</f>
        <v>7.7918185561454318E-4</v>
      </c>
      <c r="AK44" s="629">
        <f>+'R2建設IO'!AK44/'R2建設IO'!AK$123</f>
        <v>8.3259642664249001E-4</v>
      </c>
      <c r="AL44" s="629">
        <f>+'R2建設IO'!AL44/'R2建設IO'!AL$123</f>
        <v>5.6547399464553915E-4</v>
      </c>
      <c r="AM44" s="629">
        <f>+'R2建設IO'!AM44/'R2建設IO'!AM$123</f>
        <v>6.1455120691028694E-4</v>
      </c>
      <c r="AN44" s="629">
        <f>+'R2建設IO'!AN44/'R2建設IO'!AN$123</f>
        <v>8.1932588474437887E-4</v>
      </c>
      <c r="AO44" s="629">
        <f>+'R2建設IO'!AO44/'R2建設IO'!AO$123</f>
        <v>1.1648110630303862E-3</v>
      </c>
      <c r="AP44" s="629">
        <f>+'R2建設IO'!AP44/'R2建設IO'!AP$123</f>
        <v>5.9343099900160967E-4</v>
      </c>
      <c r="AQ44" s="629">
        <f>+'R2建設IO'!AQ44/'R2建設IO'!AQ$123</f>
        <v>7.7296819787985862E-4</v>
      </c>
      <c r="AR44" s="629">
        <f>+'R2建設IO'!AR44/'R2建設IO'!AR$123</f>
        <v>1.0198878123406426E-3</v>
      </c>
      <c r="AS44" s="629">
        <f>+'R2建設IO'!AS44/'R2建設IO'!AS$123</f>
        <v>5.545780868308277E-4</v>
      </c>
      <c r="AT44" s="629">
        <f>+'R2建設IO'!AT44/'R2建設IO'!AT$123</f>
        <v>5.3703999322048601E-4</v>
      </c>
      <c r="AU44" s="629">
        <f>+'R2建設IO'!AU44/'R2建設IO'!AU$123</f>
        <v>5.3961016781319915E-4</v>
      </c>
      <c r="AV44" s="629">
        <f>+'R2建設IO'!AV44/'R2建設IO'!AV$123</f>
        <v>4.4845347615508804E-4</v>
      </c>
      <c r="AW44" s="629">
        <f>+'R2建設IO'!AW44/'R2建設IO'!AW$123</f>
        <v>7.3428178063331801E-4</v>
      </c>
      <c r="AX44" s="629">
        <f>+'R2建設IO'!AX44/'R2建設IO'!AX$123</f>
        <v>5.5593304095373399E-4</v>
      </c>
      <c r="AY44" s="629">
        <f>+'R2建設IO'!AY44/'R2建設IO'!AY$123</f>
        <v>7.2713170779000434E-4</v>
      </c>
      <c r="AZ44" s="629">
        <f>+'R2建設IO'!AZ44/'R2建設IO'!AZ$123</f>
        <v>7.4553566145580633E-4</v>
      </c>
      <c r="BA44" s="629">
        <f>+'R2建設IO'!BA44/'R2建設IO'!BA$123</f>
        <v>6.4370775667846802E-4</v>
      </c>
      <c r="BB44" s="629">
        <f>+'R2建設IO'!BB44/'R2建設IO'!BB$123</f>
        <v>4.8592372031471313E-4</v>
      </c>
      <c r="BC44" s="629">
        <f>+'R2建設IO'!BC44/'R2建設IO'!BC$123</f>
        <v>7.6362116642312422E-4</v>
      </c>
      <c r="BD44" s="629">
        <f>+'R2建設IO'!BD44/'R2建設IO'!BD$123</f>
        <v>2.97862471630038E-4</v>
      </c>
      <c r="BE44" s="629">
        <f>+'R2建設IO'!BE44/'R2建設IO'!BE$123</f>
        <v>3.8602874962705407E-4</v>
      </c>
      <c r="BF44" s="629">
        <f>+'R2建設IO'!BF44/'R2建設IO'!BF$123</f>
        <v>1.3059055319293903E-4</v>
      </c>
      <c r="BG44" s="629">
        <f>+'R2建設IO'!BG44/'R2建設IO'!BG$123</f>
        <v>1.3081114283439309E-4</v>
      </c>
      <c r="BH44" s="629">
        <f>+'R2建設IO'!BH44/'R2建設IO'!BH$123</f>
        <v>1.3529317342750349E-4</v>
      </c>
      <c r="BI44" s="629">
        <f>+'R2建設IO'!BI44/'R2建設IO'!BI$123</f>
        <v>2.1976680300347965E-3</v>
      </c>
      <c r="BJ44" s="629">
        <f>+'R2建設IO'!BJ44/'R2建設IO'!BJ$123</f>
        <v>2.2841964808395857E-4</v>
      </c>
      <c r="BK44" s="629">
        <f>+'R2建設IO'!BK44/'R2建設IO'!BK$123</f>
        <v>1.9021848334248705E-3</v>
      </c>
      <c r="BL44" s="629">
        <f>+'R2建設IO'!BL44/'R2建設IO'!BL$123</f>
        <v>1.5411460270482009E-3</v>
      </c>
      <c r="BM44" s="629">
        <f>+'R2建設IO'!BM44/'R2建設IO'!BM$123</f>
        <v>1.3365332651507668E-4</v>
      </c>
      <c r="BN44" s="629">
        <f>+'R2建設IO'!BN44/'R2建設IO'!BN$123</f>
        <v>1.4785954111695403E-4</v>
      </c>
      <c r="BO44" s="629">
        <f>+'R2建設IO'!BO44/'R2建設IO'!BO$123</f>
        <v>3.5446250068325133E-3</v>
      </c>
      <c r="BP44" s="629">
        <f>+'R2建設IO'!BP44/'R2建設IO'!BP$123</f>
        <v>5.9615869098300104E-3</v>
      </c>
      <c r="BQ44" s="629">
        <f>+'R2建設IO'!BQ44/'R2建設IO'!BQ$123</f>
        <v>2.6293114124108191E-3</v>
      </c>
      <c r="BR44" s="629">
        <f>+'R2建設IO'!BR44/'R2建設IO'!BR$123</f>
        <v>1.0282607875092239E-3</v>
      </c>
      <c r="BS44" s="629">
        <f>+'R2建設IO'!BS44/'R2建設IO'!BS$123</f>
        <v>3.3660977090554174E-4</v>
      </c>
      <c r="BT44" s="629">
        <f>+'R2建設IO'!BT44/'R2建設IO'!BT$123</f>
        <v>3.4101023744196761E-2</v>
      </c>
      <c r="BU44" s="629">
        <f>+'R2建設IO'!BU44/'R2建設IO'!BU$123</f>
        <v>6.8358017253364941E-4</v>
      </c>
      <c r="BV44" s="630">
        <f>+'R2建設IO'!BV44/'R2建設IO'!BV$123</f>
        <v>1.5551387525316424E-4</v>
      </c>
    </row>
    <row r="45" spans="1:74" ht="17" customHeight="1" x14ac:dyDescent="0.2">
      <c r="A45" s="613">
        <v>39</v>
      </c>
      <c r="B45" s="614">
        <v>269</v>
      </c>
      <c r="C45" s="548" t="s">
        <v>318</v>
      </c>
      <c r="D45" s="628">
        <f>+'R2建設IO'!D45/'R2建設IO'!D$123</f>
        <v>2.8872692662220833E-4</v>
      </c>
      <c r="E45" s="629">
        <f>+'R2建設IO'!E45/'R2建設IO'!E$123</f>
        <v>2.2769478023116819E-4</v>
      </c>
      <c r="F45" s="629">
        <f>+'R2建設IO'!F45/'R2建設IO'!F$123</f>
        <v>2.470469719744373E-4</v>
      </c>
      <c r="G45" s="629">
        <f>+'R2建設IO'!G45/'R2建設IO'!G$123</f>
        <v>2.0692565415023127E-4</v>
      </c>
      <c r="H45" s="629">
        <f>+'R2建設IO'!H45/'R2建設IO'!H$123</f>
        <v>2.0726208667700465E-4</v>
      </c>
      <c r="I45" s="629">
        <f>+'R2建設IO'!I45/'R2建設IO'!I$123</f>
        <v>1.9161918208864909E-4</v>
      </c>
      <c r="J45" s="629">
        <f>+'R2建設IO'!J45/'R2建設IO'!J$123</f>
        <v>3.0384697289958298E-4</v>
      </c>
      <c r="K45" s="629">
        <f>+'R2建設IO'!K45/'R2建設IO'!K$123</f>
        <v>2.9390546931359711E-4</v>
      </c>
      <c r="L45" s="629">
        <f>+'R2建設IO'!L45/'R2建設IO'!L$123</f>
        <v>3.0266430171818398E-4</v>
      </c>
      <c r="M45" s="629">
        <f>+'R2建設IO'!M45/'R2建設IO'!M$123</f>
        <v>3.0212965911412639E-4</v>
      </c>
      <c r="N45" s="629">
        <f>+'R2建設IO'!N45/'R2建設IO'!N$123</f>
        <v>3.4120635402054821E-4</v>
      </c>
      <c r="O45" s="629">
        <f>+'R2建設IO'!O45/'R2建設IO'!O$123</f>
        <v>3.0644782904339454E-4</v>
      </c>
      <c r="P45" s="629">
        <f>+'R2建設IO'!P45/'R2建設IO'!P$123</f>
        <v>2.6633257328901705E-4</v>
      </c>
      <c r="Q45" s="629">
        <f>+'R2建設IO'!Q45/'R2建設IO'!Q$123</f>
        <v>3.2300266869739641E-4</v>
      </c>
      <c r="R45" s="629">
        <f>+'R2建設IO'!R45/'R2建設IO'!R$123</f>
        <v>2.841492099073358E-4</v>
      </c>
      <c r="S45" s="629">
        <f>+'R2建設IO'!S45/'R2建設IO'!S$123</f>
        <v>2.0746135218285624E-4</v>
      </c>
      <c r="T45" s="629">
        <f>+'R2建設IO'!T45/'R2建設IO'!T$123</f>
        <v>2.7584679218392295E-4</v>
      </c>
      <c r="U45" s="629">
        <f>+'R2建設IO'!U45/'R2建設IO'!U$123</f>
        <v>3.726684927422811E-4</v>
      </c>
      <c r="V45" s="629">
        <f>+'R2建設IO'!V45/'R2建設IO'!V$123</f>
        <v>2.6361656029816918E-4</v>
      </c>
      <c r="W45" s="629">
        <f>+'R2建設IO'!W45/'R2建設IO'!W$123</f>
        <v>2.0281682624594499E-4</v>
      </c>
      <c r="X45" s="629">
        <f>+'R2建設IO'!X45/'R2建設IO'!X$123</f>
        <v>2.3274321666141119E-4</v>
      </c>
      <c r="Y45" s="629">
        <f>+'R2建設IO'!Y45/'R2建設IO'!Y$123</f>
        <v>2.005194177689195E-4</v>
      </c>
      <c r="Z45" s="629">
        <f>+'R2建設IO'!Z45/'R2建設IO'!Z$123</f>
        <v>2.3269958804148793E-4</v>
      </c>
      <c r="AA45" s="629">
        <f>+'R2建設IO'!AA45/'R2建設IO'!AA$123</f>
        <v>1.984070166539168E-4</v>
      </c>
      <c r="AB45" s="629">
        <f>+'R2建設IO'!AB45/'R2建設IO'!AB$123</f>
        <v>2.1407214107888251E-4</v>
      </c>
      <c r="AC45" s="629">
        <f>+'R2建設IO'!AC45/'R2建設IO'!AC$123</f>
        <v>1.9280192930628924E-4</v>
      </c>
      <c r="AD45" s="629">
        <f>+'R2建設IO'!AD45/'R2建設IO'!AD$123</f>
        <v>2.0050094336723824E-4</v>
      </c>
      <c r="AE45" s="629">
        <f>+'R2建設IO'!AE45/'R2建設IO'!AE$123</f>
        <v>2.5599518126717615E-4</v>
      </c>
      <c r="AF45" s="629">
        <f>+'R2建設IO'!AF45/'R2建設IO'!AF$123</f>
        <v>6.1547478047984489E-4</v>
      </c>
      <c r="AG45" s="629">
        <f>+'R2建設IO'!AG45/'R2建設IO'!AG$123</f>
        <v>2.2428598788235723E-4</v>
      </c>
      <c r="AH45" s="629">
        <f>+'R2建設IO'!AH45/'R2建設IO'!AH$123</f>
        <v>3.2553583448069202E-4</v>
      </c>
      <c r="AI45" s="629">
        <f>+'R2建設IO'!AI45/'R2建設IO'!AI$123</f>
        <v>5.0662252159400321E-4</v>
      </c>
      <c r="AJ45" s="629">
        <f>+'R2建設IO'!AJ45/'R2建設IO'!AJ$123</f>
        <v>5.0799769854357958E-4</v>
      </c>
      <c r="AK45" s="629">
        <f>+'R2建設IO'!AK45/'R2建設IO'!AK$123</f>
        <v>5.173414689817414E-4</v>
      </c>
      <c r="AL45" s="629">
        <f>+'R2建設IO'!AL45/'R2建設IO'!AL$123</f>
        <v>4.9066219790867491E-4</v>
      </c>
      <c r="AM45" s="629">
        <f>+'R2建設IO'!AM45/'R2建設IO'!AM$123</f>
        <v>5.2350658366431845E-4</v>
      </c>
      <c r="AN45" s="629">
        <f>+'R2建設IO'!AN45/'R2建設IO'!AN$123</f>
        <v>4.2525564952130391E-4</v>
      </c>
      <c r="AO45" s="629">
        <f>+'R2建設IO'!AO45/'R2建設IO'!AO$123</f>
        <v>5.5906735398036553E-4</v>
      </c>
      <c r="AP45" s="629">
        <f>+'R2建設IO'!AP45/'R2建設IO'!AP$123</f>
        <v>5.1447666007864868E-4</v>
      </c>
      <c r="AQ45" s="629">
        <f>+'R2建設IO'!AQ45/'R2建設IO'!AQ$123</f>
        <v>6.6254416961130747E-4</v>
      </c>
      <c r="AR45" s="629">
        <f>+'R2建設IO'!AR45/'R2建設IO'!AR$123</f>
        <v>8.0134042398193343E-4</v>
      </c>
      <c r="AS45" s="629">
        <f>+'R2建設IO'!AS45/'R2建設IO'!AS$123</f>
        <v>4.6870793145057055E-4</v>
      </c>
      <c r="AT45" s="629">
        <f>+'R2建設IO'!AT45/'R2建設IO'!AT$123</f>
        <v>4.670769849293768E-4</v>
      </c>
      <c r="AU45" s="629">
        <f>+'R2建設IO'!AU45/'R2建設IO'!AU$123</f>
        <v>4.6840387762753992E-4</v>
      </c>
      <c r="AV45" s="629">
        <f>+'R2建設IO'!AV45/'R2建設IO'!AV$123</f>
        <v>3.8438869384721828E-4</v>
      </c>
      <c r="AW45" s="629">
        <f>+'R2建設IO'!AW45/'R2建設IO'!AW$123</f>
        <v>6.4249655805415323E-4</v>
      </c>
      <c r="AX45" s="629">
        <f>+'R2建設IO'!AX45/'R2建設IO'!AX$123</f>
        <v>5.5593304095373399E-4</v>
      </c>
      <c r="AY45" s="629">
        <f>+'R2建設IO'!AY45/'R2建設IO'!AY$123</f>
        <v>4.8475447186000289E-4</v>
      </c>
      <c r="AZ45" s="629">
        <f>+'R2建設IO'!AZ45/'R2建設IO'!AZ$123</f>
        <v>4.9702377430387089E-4</v>
      </c>
      <c r="BA45" s="629">
        <f>+'R2建設IO'!BA45/'R2建設IO'!BA$123</f>
        <v>4.2913850445231198E-4</v>
      </c>
      <c r="BB45" s="629">
        <f>+'R2建設IO'!BB45/'R2建設IO'!BB$123</f>
        <v>4.2389090495538809E-4</v>
      </c>
      <c r="BC45" s="629">
        <f>+'R2建設IO'!BC45/'R2建設IO'!BC$123</f>
        <v>1.6579049399986147E-4</v>
      </c>
      <c r="BD45" s="629">
        <f>+'R2建設IO'!BD45/'R2建設IO'!BD$123</f>
        <v>1.6508573836256191E-4</v>
      </c>
      <c r="BE45" s="629">
        <f>+'R2建設IO'!BE45/'R2建設IO'!BE$123</f>
        <v>1.6786813584134219E-4</v>
      </c>
      <c r="BF45" s="629">
        <f>+'R2建設IO'!BF45/'R2建設IO'!BF$123</f>
        <v>1.5330195374823276E-4</v>
      </c>
      <c r="BG45" s="629">
        <f>+'R2建設IO'!BG45/'R2建設IO'!BG$123</f>
        <v>1.5356090680559189E-4</v>
      </c>
      <c r="BH45" s="629">
        <f>+'R2建設IO'!BH45/'R2建設IO'!BH$123</f>
        <v>1.6510353367424157E-4</v>
      </c>
      <c r="BI45" s="629">
        <f>+'R2建設IO'!BI45/'R2建設IO'!BI$123</f>
        <v>1.6594285203314386E-4</v>
      </c>
      <c r="BJ45" s="629">
        <f>+'R2建設IO'!BJ45/'R2建設IO'!BJ$123</f>
        <v>1.560243497841247E-4</v>
      </c>
      <c r="BK45" s="629">
        <f>+'R2建設IO'!BK45/'R2建設IO'!BK$123</f>
        <v>1.6074801409224256E-4</v>
      </c>
      <c r="BL45" s="629">
        <f>+'R2建設IO'!BL45/'R2建設IO'!BL$123</f>
        <v>1.543124391652884E-4</v>
      </c>
      <c r="BM45" s="629">
        <f>+'R2建設IO'!BM45/'R2建設IO'!BM$123</f>
        <v>1.6270839749661509E-4</v>
      </c>
      <c r="BN45" s="629">
        <f>+'R2建設IO'!BN45/'R2建設IO'!BN$123</f>
        <v>1.8146398227989811E-4</v>
      </c>
      <c r="BO45" s="629">
        <f>+'R2建設IO'!BO45/'R2建設IO'!BO$123</f>
        <v>2.4431410677934375E-4</v>
      </c>
      <c r="BP45" s="629">
        <f>+'R2建設IO'!BP45/'R2建設IO'!BP$123</f>
        <v>8.1450610826205955E-5</v>
      </c>
      <c r="BQ45" s="629">
        <f>+'R2建設IO'!BQ45/'R2建設IO'!BQ$123</f>
        <v>1.3166110691794386E-4</v>
      </c>
      <c r="BR45" s="629">
        <f>+'R2建設IO'!BR45/'R2建設IO'!BR$123</f>
        <v>7.6735879664867454E-5</v>
      </c>
      <c r="BS45" s="629">
        <f>+'R2建設IO'!BS45/'R2建設IO'!BS$123</f>
        <v>5.2259051190814705E-5</v>
      </c>
      <c r="BT45" s="629">
        <f>+'R2建設IO'!BT45/'R2建設IO'!BT$123</f>
        <v>8.1944746635320451E-5</v>
      </c>
      <c r="BU45" s="629">
        <f>+'R2建設IO'!BU45/'R2建設IO'!BU$123</f>
        <v>6.4551154307051633E-5</v>
      </c>
      <c r="BV45" s="630">
        <f>+'R2建設IO'!BV45/'R2建設IO'!BV$123</f>
        <v>6.7946482879303061E-5</v>
      </c>
    </row>
    <row r="46" spans="1:74" ht="17" customHeight="1" x14ac:dyDescent="0.2">
      <c r="A46" s="613">
        <v>40</v>
      </c>
      <c r="B46" s="614">
        <v>271</v>
      </c>
      <c r="C46" s="548" t="s">
        <v>222</v>
      </c>
      <c r="D46" s="628">
        <f>+'R2建設IO'!D46/'R2建設IO'!D$123</f>
        <v>4.2992845726190222E-5</v>
      </c>
      <c r="E46" s="629">
        <f>+'R2建設IO'!E46/'R2建設IO'!E$123</f>
        <v>9.4274540195584268E-5</v>
      </c>
      <c r="F46" s="629">
        <f>+'R2建設IO'!F46/'R2建設IO'!F$123</f>
        <v>0</v>
      </c>
      <c r="G46" s="629">
        <f>+'R2建設IO'!G46/'R2建設IO'!G$123</f>
        <v>0</v>
      </c>
      <c r="H46" s="629">
        <f>+'R2建設IO'!H46/'R2建設IO'!H$123</f>
        <v>0</v>
      </c>
      <c r="I46" s="629">
        <f>+'R2建設IO'!I46/'R2建設IO'!I$123</f>
        <v>0</v>
      </c>
      <c r="J46" s="629">
        <f>+'R2建設IO'!J46/'R2建設IO'!J$123</f>
        <v>0</v>
      </c>
      <c r="K46" s="629">
        <f>+'R2建設IO'!K46/'R2建設IO'!K$123</f>
        <v>0</v>
      </c>
      <c r="L46" s="629">
        <f>+'R2建設IO'!L46/'R2建設IO'!L$123</f>
        <v>0</v>
      </c>
      <c r="M46" s="629">
        <f>+'R2建設IO'!M46/'R2建設IO'!M$123</f>
        <v>0</v>
      </c>
      <c r="N46" s="629">
        <f>+'R2建設IO'!N46/'R2建設IO'!N$123</f>
        <v>0</v>
      </c>
      <c r="O46" s="629">
        <f>+'R2建設IO'!O46/'R2建設IO'!O$123</f>
        <v>0</v>
      </c>
      <c r="P46" s="629">
        <f>+'R2建設IO'!P46/'R2建設IO'!P$123</f>
        <v>0</v>
      </c>
      <c r="Q46" s="629">
        <f>+'R2建設IO'!Q46/'R2建設IO'!Q$123</f>
        <v>0</v>
      </c>
      <c r="R46" s="629">
        <f>+'R2建設IO'!R46/'R2建設IO'!R$123</f>
        <v>0</v>
      </c>
      <c r="S46" s="629">
        <f>+'R2建設IO'!S46/'R2建設IO'!S$123</f>
        <v>1.928420384479977E-4</v>
      </c>
      <c r="T46" s="629">
        <f>+'R2建設IO'!T46/'R2建設IO'!T$123</f>
        <v>0</v>
      </c>
      <c r="U46" s="629">
        <f>+'R2建設IO'!U46/'R2建設IO'!U$123</f>
        <v>0</v>
      </c>
      <c r="V46" s="629">
        <f>+'R2建設IO'!V46/'R2建設IO'!V$123</f>
        <v>0</v>
      </c>
      <c r="W46" s="629">
        <f>+'R2建設IO'!W46/'R2建設IO'!W$123</f>
        <v>2.0593926863741511E-4</v>
      </c>
      <c r="X46" s="629">
        <f>+'R2建設IO'!X46/'R2建設IO'!X$123</f>
        <v>2.2523537096265597E-4</v>
      </c>
      <c r="Y46" s="629">
        <f>+'R2建設IO'!Y46/'R2建設IO'!Y$123</f>
        <v>2.0293531436854504E-4</v>
      </c>
      <c r="Z46" s="629">
        <f>+'R2建設IO'!Z46/'R2建設IO'!Z$123</f>
        <v>2.3590923753171535E-4</v>
      </c>
      <c r="AA46" s="629">
        <f>+'R2建設IO'!AA46/'R2建設IO'!AA$123</f>
        <v>2.0249788297667796E-4</v>
      </c>
      <c r="AB46" s="629">
        <f>+'R2建設IO'!AB46/'R2建設IO'!AB$123</f>
        <v>2.1735923729506495E-4</v>
      </c>
      <c r="AC46" s="629">
        <f>+'R2建設IO'!AC46/'R2建設IO'!AC$123</f>
        <v>1.9577192051511527E-4</v>
      </c>
      <c r="AD46" s="629">
        <f>+'R2建設IO'!AD46/'R2建設IO'!AD$123</f>
        <v>2.0393417869886903E-4</v>
      </c>
      <c r="AE46" s="629">
        <f>+'R2建設IO'!AE46/'R2建設IO'!AE$123</f>
        <v>2.5599518126717615E-4</v>
      </c>
      <c r="AF46" s="629">
        <f>+'R2建設IO'!AF46/'R2建設IO'!AF$123</f>
        <v>0</v>
      </c>
      <c r="AG46" s="629">
        <f>+'R2建設IO'!AG46/'R2建設IO'!AG$123</f>
        <v>-7.4835798523432127E-6</v>
      </c>
      <c r="AH46" s="629">
        <f>+'R2建設IO'!AH46/'R2建設IO'!AH$123</f>
        <v>-5.6753109219088568E-6</v>
      </c>
      <c r="AI46" s="629">
        <f>+'R2建設IO'!AI46/'R2建設IO'!AI$123</f>
        <v>-3.2118211245532399E-6</v>
      </c>
      <c r="AJ46" s="629">
        <f>+'R2建設IO'!AJ46/'R2建設IO'!AJ$123</f>
        <v>-3.0933554038512961E-6</v>
      </c>
      <c r="AK46" s="629">
        <f>+'R2建設IO'!AK46/'R2建設IO'!AK$123</f>
        <v>-3.1908396524367271E-6</v>
      </c>
      <c r="AL46" s="629">
        <f>+'R2建設IO'!AL46/'R2建設IO'!AL$123</f>
        <v>-3.0956605546288636E-6</v>
      </c>
      <c r="AM46" s="629">
        <f>+'R2建設IO'!AM46/'R2建設IO'!AM$123</f>
        <v>0</v>
      </c>
      <c r="AN46" s="629">
        <f>+'R2建設IO'!AN46/'R2建設IO'!AN$123</f>
        <v>-2.8350376634753594E-6</v>
      </c>
      <c r="AO46" s="629">
        <f>+'R2建設IO'!AO46/'R2建設IO'!AO$123</f>
        <v>-3.6711739942425504E-6</v>
      </c>
      <c r="AP46" s="629">
        <f>+'R2建設IO'!AP46/'R2建設IO'!AP$123</f>
        <v>-2.5469141588051917E-6</v>
      </c>
      <c r="AQ46" s="629">
        <f>+'R2建設IO'!AQ46/'R2建設IO'!AQ$123</f>
        <v>0</v>
      </c>
      <c r="AR46" s="629">
        <f>+'R2建設IO'!AR46/'R2建設IO'!AR$123</f>
        <v>0</v>
      </c>
      <c r="AS46" s="629">
        <f>+'R2建設IO'!AS46/'R2建設IO'!AS$123</f>
        <v>-2.6834423556330373E-6</v>
      </c>
      <c r="AT46" s="629">
        <f>+'R2建設IO'!AT46/'R2建設IO'!AT$123</f>
        <v>-2.9561834489201063E-6</v>
      </c>
      <c r="AU46" s="629">
        <f>+'R2建設IO'!AU46/'R2建設IO'!AU$123</f>
        <v>-3.3377948524527785E-6</v>
      </c>
      <c r="AV46" s="629">
        <f>+'R2建設IO'!AV46/'R2建設IO'!AV$123</f>
        <v>0</v>
      </c>
      <c r="AW46" s="629">
        <f>+'R2建設IO'!AW46/'R2建設IO'!AW$123</f>
        <v>0</v>
      </c>
      <c r="AX46" s="629">
        <f>+'R2建設IO'!AX46/'R2建設IO'!AX$123</f>
        <v>0</v>
      </c>
      <c r="AY46" s="629">
        <f>+'R2建設IO'!AY46/'R2建設IO'!AY$123</f>
        <v>0</v>
      </c>
      <c r="AZ46" s="629">
        <f>+'R2建設IO'!AZ46/'R2建設IO'!AZ$123</f>
        <v>0</v>
      </c>
      <c r="BA46" s="629">
        <f>+'R2建設IO'!BA46/'R2建設IO'!BA$123</f>
        <v>0</v>
      </c>
      <c r="BB46" s="629">
        <f>+'R2建設IO'!BB46/'R2建設IO'!BB$123</f>
        <v>-1.0338802559887513E-5</v>
      </c>
      <c r="BC46" s="629">
        <f>+'R2建設IO'!BC46/'R2建設IO'!BC$123</f>
        <v>-9.1923442217744967E-6</v>
      </c>
      <c r="BD46" s="629">
        <f>+'R2建設IO'!BD46/'R2建設IO'!BD$123</f>
        <v>-9.7369604396149115E-6</v>
      </c>
      <c r="BE46" s="629">
        <f>+'R2建設IO'!BE46/'R2建設IO'!BE$123</f>
        <v>-9.514793124610488E-6</v>
      </c>
      <c r="BF46" s="629">
        <f>+'R2建設IO'!BF46/'R2建設IO'!BF$123</f>
        <v>-1.1355700277646872E-5</v>
      </c>
      <c r="BG46" s="629">
        <f>+'R2建設IO'!BG46/'R2建設IO'!BG$123</f>
        <v>-1.1374881985599399E-5</v>
      </c>
      <c r="BH46" s="629">
        <f>+'R2建設IO'!BH46/'R2建設IO'!BH$123</f>
        <v>-9.1724185374578648E-6</v>
      </c>
      <c r="BI46" s="629">
        <f>+'R2建設IO'!BI46/'R2建設IO'!BI$123</f>
        <v>-9.4578827583657116E-6</v>
      </c>
      <c r="BJ46" s="629">
        <f>+'R2建設IO'!BJ46/'R2建設IO'!BJ$123</f>
        <v>-8.7373635879109836E-6</v>
      </c>
      <c r="BK46" s="629">
        <f>+'R2建設IO'!BK46/'R2建設IO'!BK$123</f>
        <v>0</v>
      </c>
      <c r="BL46" s="629">
        <f>+'R2建設IO'!BL46/'R2建設IO'!BL$123</f>
        <v>-7.913458418732738E-6</v>
      </c>
      <c r="BM46" s="629">
        <f>+'R2建設IO'!BM46/'R2建設IO'!BM$123</f>
        <v>-1.1622028392615363E-5</v>
      </c>
      <c r="BN46" s="629">
        <f>+'R2建設IO'!BN46/'R2建設IO'!BN$123</f>
        <v>-9.6012689036983129E-6</v>
      </c>
      <c r="BO46" s="629">
        <f>+'R2建設IO'!BO46/'R2建設IO'!BO$123</f>
        <v>0</v>
      </c>
      <c r="BP46" s="629">
        <f>+'R2建設IO'!BP46/'R2建設IO'!BP$123</f>
        <v>-1.0034544453031927E-5</v>
      </c>
      <c r="BQ46" s="629">
        <f>+'R2建設IO'!BQ46/'R2建設IO'!BQ$123</f>
        <v>-2.411614334635605E-5</v>
      </c>
      <c r="BR46" s="629">
        <f>+'R2建設IO'!BR46/'R2建設IO'!BR$123</f>
        <v>-4.1478853872901327E-7</v>
      </c>
      <c r="BS46" s="629">
        <f>+'R2建設IO'!BS46/'R2建設IO'!BS$123</f>
        <v>0</v>
      </c>
      <c r="BT46" s="629">
        <f>+'R2建設IO'!BT46/'R2建設IO'!BT$123</f>
        <v>-1.3421984362681797E-5</v>
      </c>
      <c r="BU46" s="629">
        <f>+'R2建設IO'!BU46/'R2建設IO'!BU$123</f>
        <v>-9.9309468164694821E-6</v>
      </c>
      <c r="BV46" s="630">
        <f>+'R2建設IO'!BV46/'R2建設IO'!BV$123</f>
        <v>-1.1263855450579653E-5</v>
      </c>
    </row>
    <row r="47" spans="1:74" ht="17" customHeight="1" x14ac:dyDescent="0.2">
      <c r="A47" s="613">
        <v>41</v>
      </c>
      <c r="B47" s="614">
        <v>272</v>
      </c>
      <c r="C47" s="548" t="s">
        <v>223</v>
      </c>
      <c r="D47" s="628">
        <f>+'R2建設IO'!D47/'R2建設IO'!D$123</f>
        <v>8.9409230792077028E-3</v>
      </c>
      <c r="E47" s="629">
        <f>+'R2建設IO'!E47/'R2建設IO'!E$123</f>
        <v>5.9009299978728131E-3</v>
      </c>
      <c r="F47" s="629">
        <f>+'R2建設IO'!F47/'R2建設IO'!F$123</f>
        <v>4.9448164308163612E-3</v>
      </c>
      <c r="G47" s="629">
        <f>+'R2建設IO'!G47/'R2建設IO'!G$123</f>
        <v>3.7063334541845671E-3</v>
      </c>
      <c r="H47" s="629">
        <f>+'R2建設IO'!H47/'R2建設IO'!H$123</f>
        <v>3.7445719777447072E-3</v>
      </c>
      <c r="I47" s="629">
        <f>+'R2建設IO'!I47/'R2建設IO'!I$123</f>
        <v>1.9666179214361352E-3</v>
      </c>
      <c r="J47" s="629">
        <f>+'R2建設IO'!J47/'R2建設IO'!J$123</f>
        <v>6.6981445375023782E-3</v>
      </c>
      <c r="K47" s="629">
        <f>+'R2建設IO'!K47/'R2建設IO'!K$123</f>
        <v>1.6525502979132713E-2</v>
      </c>
      <c r="L47" s="629">
        <f>+'R2建設IO'!L47/'R2建設IO'!L$123</f>
        <v>7.357310120943825E-3</v>
      </c>
      <c r="M47" s="629">
        <f>+'R2建設IO'!M47/'R2建設IO'!M$123</f>
        <v>7.406252374768045E-3</v>
      </c>
      <c r="N47" s="629">
        <f>+'R2建設IO'!N47/'R2建設IO'!N$123</f>
        <v>3.8290935284528188E-3</v>
      </c>
      <c r="O47" s="629">
        <f>+'R2建設IO'!O47/'R2建設IO'!O$123</f>
        <v>5.4303190431523795E-3</v>
      </c>
      <c r="P47" s="629">
        <f>+'R2建設IO'!P47/'R2建設IO'!P$123</f>
        <v>8.564766374697318E-3</v>
      </c>
      <c r="Q47" s="629">
        <f>+'R2建設IO'!Q47/'R2建設IO'!Q$123</f>
        <v>4.1367893871192595E-3</v>
      </c>
      <c r="R47" s="629">
        <f>+'R2建設IO'!R47/'R2建設IO'!R$123</f>
        <v>5.3830489210223058E-3</v>
      </c>
      <c r="S47" s="629">
        <f>+'R2建設IO'!S47/'R2建設IO'!S$123</f>
        <v>6.900581888557503E-3</v>
      </c>
      <c r="T47" s="629">
        <f>+'R2建設IO'!T47/'R2建設IO'!T$123</f>
        <v>5.0509219447616802E-3</v>
      </c>
      <c r="U47" s="629">
        <f>+'R2建設IO'!U47/'R2建設IO'!U$123</f>
        <v>3.5869342426444557E-3</v>
      </c>
      <c r="V47" s="629">
        <f>+'R2建設IO'!V47/'R2建設IO'!V$123</f>
        <v>5.2358485569935472E-3</v>
      </c>
      <c r="W47" s="629">
        <f>+'R2建設IO'!W47/'R2建設IO'!W$123</f>
        <v>7.0262050268058134E-3</v>
      </c>
      <c r="X47" s="629">
        <f>+'R2建設IO'!X47/'R2建設IO'!X$123</f>
        <v>5.0302566181659831E-3</v>
      </c>
      <c r="Y47" s="629">
        <f>+'R2建設IO'!Y47/'R2建設IO'!Y$123</f>
        <v>8.4483904088904997E-3</v>
      </c>
      <c r="Z47" s="629">
        <f>+'R2建設IO'!Z47/'R2建設IO'!Z$123</f>
        <v>5.1819791019721692E-3</v>
      </c>
      <c r="AA47" s="629">
        <f>+'R2建設IO'!AA47/'R2建設IO'!AA$123</f>
        <v>7.1406071663796238E-3</v>
      </c>
      <c r="AB47" s="629">
        <f>+'R2建設IO'!AB47/'R2建設IO'!AB$123</f>
        <v>7.4169217247886908E-3</v>
      </c>
      <c r="AC47" s="629">
        <f>+'R2建設IO'!AC47/'R2建設IO'!AC$123</f>
        <v>7.0208117183973139E-3</v>
      </c>
      <c r="AD47" s="629">
        <f>+'R2建設IO'!AD47/'R2建設IO'!AD$123</f>
        <v>6.879688619288362E-3</v>
      </c>
      <c r="AE47" s="629">
        <f>+'R2建設IO'!AE47/'R2建設IO'!AE$123</f>
        <v>1.2257651620675375E-2</v>
      </c>
      <c r="AF47" s="629">
        <f>+'R2建設IO'!AF47/'R2建設IO'!AF$123</f>
        <v>7.9950958028638195E-3</v>
      </c>
      <c r="AG47" s="629">
        <f>+'R2建設IO'!AG47/'R2建設IO'!AG$123</f>
        <v>1.3512068379550343E-2</v>
      </c>
      <c r="AH47" s="629">
        <f>+'R2建設IO'!AH47/'R2建設IO'!AH$123</f>
        <v>3.3028039441140781E-3</v>
      </c>
      <c r="AI47" s="629">
        <f>+'R2建設IO'!AI47/'R2建設IO'!AI$123</f>
        <v>3.3113875794143904E-3</v>
      </c>
      <c r="AJ47" s="629">
        <f>+'R2建設IO'!AJ47/'R2建設IO'!AJ$123</f>
        <v>3.3097184290428951E-3</v>
      </c>
      <c r="AK47" s="629">
        <f>+'R2建設IO'!AK47/'R2建設IO'!AK$123</f>
        <v>3.4884386306873261E-3</v>
      </c>
      <c r="AL47" s="629">
        <f>+'R2建設IO'!AL47/'R2建設IO'!AL$123</f>
        <v>1.4291632893869921E-4</v>
      </c>
      <c r="AM47" s="629">
        <f>+'R2建設IO'!AM47/'R2建設IO'!AM$123</f>
        <v>1.2746247254435581E-3</v>
      </c>
      <c r="AN47" s="629">
        <f>+'R2建設IO'!AN47/'R2建設IO'!AN$123</f>
        <v>2.3020505827419917E-3</v>
      </c>
      <c r="AO47" s="629">
        <f>+'R2建設IO'!AO47/'R2建設IO'!AO$123</f>
        <v>7.2857070182882153E-3</v>
      </c>
      <c r="AP47" s="629">
        <f>+'R2建設IO'!AP47/'R2建設IO'!AP$123</f>
        <v>3.0690315613602559E-3</v>
      </c>
      <c r="AQ47" s="629">
        <f>+'R2建設IO'!AQ47/'R2建設IO'!AQ$123</f>
        <v>3.7544169611307418E-3</v>
      </c>
      <c r="AR47" s="629">
        <f>+'R2建設IO'!AR47/'R2建設IO'!AR$123</f>
        <v>4.8808916733445035E-3</v>
      </c>
      <c r="AS47" s="629">
        <f>+'R2建設IO'!AS47/'R2建設IO'!AS$123</f>
        <v>2.5582150457034956E-3</v>
      </c>
      <c r="AT47" s="629">
        <f>+'R2建設IO'!AT47/'R2建設IO'!AT$123</f>
        <v>4.4835448975288276E-4</v>
      </c>
      <c r="AU47" s="629">
        <f>+'R2建設IO'!AU47/'R2建設IO'!AU$123</f>
        <v>5.0623221928867144E-4</v>
      </c>
      <c r="AV47" s="629">
        <f>+'R2建設IO'!AV47/'R2建設IO'!AV$123</f>
        <v>0</v>
      </c>
      <c r="AW47" s="629">
        <f>+'R2建設IO'!AW47/'R2建設IO'!AW$123</f>
        <v>0</v>
      </c>
      <c r="AX47" s="629">
        <f>+'R2建設IO'!AX47/'R2建設IO'!AX$123</f>
        <v>0</v>
      </c>
      <c r="AY47" s="629">
        <f>+'R2建設IO'!AY47/'R2建設IO'!AY$123</f>
        <v>2.3316690096466138E-2</v>
      </c>
      <c r="AZ47" s="629">
        <f>+'R2建設IO'!AZ47/'R2建設IO'!AZ$123</f>
        <v>2.3644130977598429E-2</v>
      </c>
      <c r="BA47" s="629">
        <f>+'R2建設IO'!BA47/'R2建設IO'!BA$123</f>
        <v>2.1832421414011371E-2</v>
      </c>
      <c r="BB47" s="629">
        <f>+'R2建設IO'!BB47/'R2建設IO'!BB$123</f>
        <v>3.4118048447628795E-3</v>
      </c>
      <c r="BC47" s="629">
        <f>+'R2建設IO'!BC47/'R2建設IO'!BC$123</f>
        <v>3.7801874122008017E-3</v>
      </c>
      <c r="BD47" s="629">
        <f>+'R2建設IO'!BD47/'R2建設IO'!BD$123</f>
        <v>3.5672682337861907E-3</v>
      </c>
      <c r="BE47" s="629">
        <f>+'R2建設IO'!BE47/'R2建設IO'!BE$123</f>
        <v>1.0772105073219732E-3</v>
      </c>
      <c r="BF47" s="629">
        <f>+'R2建設IO'!BF47/'R2建設IO'!BF$123</f>
        <v>3.574206662389353E-2</v>
      </c>
      <c r="BG47" s="629">
        <f>+'R2建設IO'!BG47/'R2建設IO'!BG$123</f>
        <v>6.7111803715036455E-4</v>
      </c>
      <c r="BH47" s="629">
        <f>+'R2建設IO'!BH47/'R2建設IO'!BH$123</f>
        <v>1.4217248733059689E-4</v>
      </c>
      <c r="BI47" s="629">
        <f>+'R2建設IO'!BI47/'R2建設IO'!BI$123</f>
        <v>4.2586266638350335E-3</v>
      </c>
      <c r="BJ47" s="629">
        <f>+'R2建設IO'!BJ47/'R2建設IO'!BJ$123</f>
        <v>4.6744895195323759E-3</v>
      </c>
      <c r="BK47" s="629">
        <f>+'R2建設IO'!BK47/'R2建設IO'!BK$123</f>
        <v>6.2289855460743993E-4</v>
      </c>
      <c r="BL47" s="629">
        <f>+'R2建設IO'!BL47/'R2建設IO'!BL$123</f>
        <v>8.83339795991042E-3</v>
      </c>
      <c r="BM47" s="629">
        <f>+'R2建設IO'!BM47/'R2建設IO'!BM$123</f>
        <v>6.0027776647858348E-3</v>
      </c>
      <c r="BN47" s="629">
        <f>+'R2建設IO'!BN47/'R2建設IO'!BN$123</f>
        <v>6.5288628545148524E-4</v>
      </c>
      <c r="BO47" s="629">
        <f>+'R2建設IO'!BO47/'R2建設IO'!BO$123</f>
        <v>8.5220073178286359E-4</v>
      </c>
      <c r="BP47" s="629">
        <f>+'R2建設IO'!BP47/'R2建設IO'!BP$123</f>
        <v>2.7914501411241251E-2</v>
      </c>
      <c r="BQ47" s="629">
        <f>+'R2建設IO'!BQ47/'R2建設IO'!BQ$123</f>
        <v>4.5367679935759811E-2</v>
      </c>
      <c r="BR47" s="629">
        <f>+'R2建設IO'!BR47/'R2建設IO'!BR$123</f>
        <v>5.3168009682823647E-2</v>
      </c>
      <c r="BS47" s="629">
        <f>+'R2建設IO'!BS47/'R2建設IO'!BS$123</f>
        <v>6.4894982362570228E-2</v>
      </c>
      <c r="BT47" s="629">
        <f>+'R2建設IO'!BT47/'R2建設IO'!BT$123</f>
        <v>3.9425313014803745E-3</v>
      </c>
      <c r="BU47" s="629">
        <f>+'R2建設IO'!BU47/'R2建設IO'!BU$123</f>
        <v>3.7572082122309539E-3</v>
      </c>
      <c r="BV47" s="630">
        <f>+'R2建設IO'!BV47/'R2建設IO'!BV$123</f>
        <v>4.9542796473759218E-3</v>
      </c>
    </row>
    <row r="48" spans="1:74" ht="17" customHeight="1" x14ac:dyDescent="0.2">
      <c r="A48" s="613">
        <v>42</v>
      </c>
      <c r="B48" s="614">
        <v>281</v>
      </c>
      <c r="C48" s="548" t="s">
        <v>322</v>
      </c>
      <c r="D48" s="628">
        <f>+'R2建設IO'!D48/'R2建設IO'!D$123</f>
        <v>6.7469822734818177E-2</v>
      </c>
      <c r="E48" s="629">
        <f>+'R2建設IO'!E48/'R2建設IO'!E$123</f>
        <v>7.5459492549582494E-2</v>
      </c>
      <c r="F48" s="629">
        <f>+'R2建設IO'!F48/'R2建設IO'!F$123</f>
        <v>4.781467981453999E-2</v>
      </c>
      <c r="G48" s="629">
        <f>+'R2建設IO'!G48/'R2建設IO'!G$123</f>
        <v>3.1974568533440453E-2</v>
      </c>
      <c r="H48" s="629">
        <f>+'R2建設IO'!H48/'R2建設IO'!H$123</f>
        <v>3.14191589747864E-2</v>
      </c>
      <c r="I48" s="629">
        <f>+'R2建設IO'!I48/'R2建設IO'!I$123</f>
        <v>5.724370934395643E-2</v>
      </c>
      <c r="J48" s="629">
        <f>+'R2建設IO'!J48/'R2建設IO'!J$123</f>
        <v>7.0239624562442704E-2</v>
      </c>
      <c r="K48" s="629">
        <f>+'R2建設IO'!K48/'R2建設IO'!K$123</f>
        <v>6.514013947150453E-2</v>
      </c>
      <c r="L48" s="629">
        <f>+'R2建設IO'!L48/'R2建設IO'!L$123</f>
        <v>4.4347193041470195E-2</v>
      </c>
      <c r="M48" s="629">
        <f>+'R2建設IO'!M48/'R2建設IO'!M$123</f>
        <v>4.4468805309909036E-2</v>
      </c>
      <c r="N48" s="629">
        <f>+'R2建設IO'!N48/'R2建設IO'!N$123</f>
        <v>3.5580240360920501E-2</v>
      </c>
      <c r="O48" s="629">
        <f>+'R2建設IO'!O48/'R2建設IO'!O$123</f>
        <v>0.11105915435483403</v>
      </c>
      <c r="P48" s="629">
        <f>+'R2建設IO'!P48/'R2建設IO'!P$123</f>
        <v>9.2815542951562802E-2</v>
      </c>
      <c r="Q48" s="629">
        <f>+'R2建設IO'!Q48/'R2建設IO'!Q$123</f>
        <v>0.11858796243075209</v>
      </c>
      <c r="R48" s="629">
        <f>+'R2建設IO'!R48/'R2建設IO'!R$123</f>
        <v>2.8951647276114101E-2</v>
      </c>
      <c r="S48" s="629">
        <f>+'R2建設IO'!S48/'R2建設IO'!S$123</f>
        <v>0.10436316076473896</v>
      </c>
      <c r="T48" s="629">
        <f>+'R2建設IO'!T48/'R2建設IO'!T$123</f>
        <v>5.5005313185372176E-2</v>
      </c>
      <c r="U48" s="629">
        <f>+'R2建設IO'!U48/'R2建設IO'!U$123</f>
        <v>4.5558723237743862E-2</v>
      </c>
      <c r="V48" s="629">
        <f>+'R2建設IO'!V48/'R2建設IO'!V$123</f>
        <v>5.6198578588921751E-2</v>
      </c>
      <c r="W48" s="629">
        <f>+'R2建設IO'!W48/'R2建設IO'!W$123</f>
        <v>0.10771539193074309</v>
      </c>
      <c r="X48" s="629">
        <f>+'R2建設IO'!X48/'R2建設IO'!X$123</f>
        <v>0.14138775019895791</v>
      </c>
      <c r="Y48" s="629">
        <f>+'R2建設IO'!Y48/'R2建設IO'!Y$123</f>
        <v>9.2734190976626205E-2</v>
      </c>
      <c r="Z48" s="629">
        <f>+'R2建設IO'!Z48/'R2建設IO'!Z$123</f>
        <v>0.10111679754012463</v>
      </c>
      <c r="AA48" s="629">
        <f>+'R2建設IO'!AA48/'R2建設IO'!AA$123</f>
        <v>6.1305722712898914E-2</v>
      </c>
      <c r="AB48" s="629">
        <f>+'R2建設IO'!AB48/'R2建設IO'!AB$123</f>
        <v>6.4328883837717704E-2</v>
      </c>
      <c r="AC48" s="629">
        <f>+'R2建設IO'!AC48/'R2建設IO'!AC$123</f>
        <v>0.13763434260234589</v>
      </c>
      <c r="AD48" s="629">
        <f>+'R2建設IO'!AD48/'R2建設IO'!AD$123</f>
        <v>0.11114172412615149</v>
      </c>
      <c r="AE48" s="629">
        <f>+'R2建設IO'!AE48/'R2建設IO'!AE$123</f>
        <v>5.7004103452170315E-2</v>
      </c>
      <c r="AF48" s="629">
        <f>+'R2建設IO'!AF48/'R2建設IO'!AF$123</f>
        <v>9.4228600858234493E-2</v>
      </c>
      <c r="AG48" s="629">
        <f>+'R2建設IO'!AG48/'R2建設IO'!AG$123</f>
        <v>4.4488819465278294E-2</v>
      </c>
      <c r="AH48" s="629">
        <f>+'R2建設IO'!AH48/'R2建設IO'!AH$123</f>
        <v>3.1386512510087866E-2</v>
      </c>
      <c r="AI48" s="629">
        <f>+'R2建設IO'!AI48/'R2建設IO'!AI$123</f>
        <v>4.0279955852673424E-2</v>
      </c>
      <c r="AJ48" s="629">
        <f>+'R2建設IO'!AJ48/'R2建設IO'!AJ$123</f>
        <v>4.0532064003585541E-2</v>
      </c>
      <c r="AK48" s="629">
        <f>+'R2建設IO'!AK48/'R2建設IO'!AK$123</f>
        <v>3.3833323725360603E-2</v>
      </c>
      <c r="AL48" s="629">
        <f>+'R2建設IO'!AL48/'R2建設IO'!AL$123</f>
        <v>2.2384721470521313E-2</v>
      </c>
      <c r="AM48" s="629">
        <f>+'R2建設IO'!AM48/'R2建設IO'!AM$123</f>
        <v>4.6432757855443896E-3</v>
      </c>
      <c r="AN48" s="629">
        <f>+'R2建設IO'!AN48/'R2建設IO'!AN$123</f>
        <v>7.5074632366490993E-2</v>
      </c>
      <c r="AO48" s="629">
        <f>+'R2建設IO'!AO48/'R2建設IO'!AO$123</f>
        <v>3.0288234359356538E-2</v>
      </c>
      <c r="AP48" s="629">
        <f>+'R2建設IO'!AP48/'R2建設IO'!AP$123</f>
        <v>7.3796837751380434E-2</v>
      </c>
      <c r="AQ48" s="629">
        <f>+'R2建設IO'!AQ48/'R2建設IO'!AQ$123</f>
        <v>8.3922261484098946E-3</v>
      </c>
      <c r="AR48" s="629">
        <f>+'R2建設IO'!AR48/'R2建設IO'!AR$123</f>
        <v>0.14358563415167189</v>
      </c>
      <c r="AS48" s="629">
        <f>+'R2建設IO'!AS48/'R2建設IO'!AS$123</f>
        <v>6.8699702227346601E-2</v>
      </c>
      <c r="AT48" s="629">
        <f>+'R2建設IO'!AT48/'R2建設IO'!AT$123</f>
        <v>7.1528800124553857E-2</v>
      </c>
      <c r="AU48" s="629">
        <f>+'R2建設IO'!AU48/'R2建設IO'!AU$123</f>
        <v>6.8286832288047244E-2</v>
      </c>
      <c r="AV48" s="629">
        <f>+'R2建設IO'!AV48/'R2建設IO'!AV$123</f>
        <v>0.1054762575916767</v>
      </c>
      <c r="AW48" s="629">
        <f>+'R2建設IO'!AW48/'R2建設IO'!AW$123</f>
        <v>1.3171179440110143E-2</v>
      </c>
      <c r="AX48" s="629">
        <f>+'R2建設IO'!AX48/'R2建設IO'!AX$123</f>
        <v>0.1664092902588177</v>
      </c>
      <c r="AY48" s="629">
        <f>+'R2建設IO'!AY48/'R2建設IO'!AY$123</f>
        <v>4.0864801977798244E-2</v>
      </c>
      <c r="AZ48" s="629">
        <f>+'R2建設IO'!AZ48/'R2建設IO'!AZ$123</f>
        <v>4.1430481758044091E-2</v>
      </c>
      <c r="BA48" s="629">
        <f>+'R2建設IO'!BA48/'R2建設IO'!BA$123</f>
        <v>3.8300611522368848E-2</v>
      </c>
      <c r="BB48" s="629">
        <f>+'R2建設IO'!BB48/'R2建設IO'!BB$123</f>
        <v>2.511295141796677E-2</v>
      </c>
      <c r="BC48" s="629">
        <f>+'R2建設IO'!BC48/'R2建設IO'!BC$123</f>
        <v>2.2890578602258099E-2</v>
      </c>
      <c r="BD48" s="629">
        <f>+'R2建設IO'!BD48/'R2建設IO'!BD$123</f>
        <v>2.9280810398365605E-2</v>
      </c>
      <c r="BE48" s="629">
        <f>+'R2建設IO'!BE48/'R2建設IO'!BE$123</f>
        <v>1.96351348687944E-2</v>
      </c>
      <c r="BF48" s="629">
        <f>+'R2建設IO'!BF48/'R2建設IO'!BF$123</f>
        <v>7.1239985691817651E-2</v>
      </c>
      <c r="BG48" s="629">
        <f>+'R2建設IO'!BG48/'R2建設IO'!BG$123</f>
        <v>6.0343748933604814E-2</v>
      </c>
      <c r="BH48" s="629">
        <f>+'R2建設IO'!BH48/'R2建設IO'!BH$123</f>
        <v>3.2355706390882616E-2</v>
      </c>
      <c r="BI48" s="629">
        <f>+'R2建設IO'!BI48/'R2建設IO'!BI$123</f>
        <v>2.6968722781718083E-2</v>
      </c>
      <c r="BJ48" s="629">
        <f>+'R2建設IO'!BJ48/'R2建設IO'!BJ$123</f>
        <v>2.5660388662896286E-2</v>
      </c>
      <c r="BK48" s="629">
        <f>+'R2建設IO'!BK48/'R2建設IO'!BK$123</f>
        <v>4.9496992672569693E-3</v>
      </c>
      <c r="BL48" s="629">
        <f>+'R2建設IO'!BL48/'R2建設IO'!BL$123</f>
        <v>1.5504443406902118E-2</v>
      </c>
      <c r="BM48" s="629">
        <f>+'R2建設IO'!BM48/'R2建設IO'!BM$123</f>
        <v>3.892217308686885E-2</v>
      </c>
      <c r="BN48" s="629">
        <f>+'R2建設IO'!BN48/'R2建設IO'!BN$123</f>
        <v>5.8510132699137515E-3</v>
      </c>
      <c r="BO48" s="629">
        <f>+'R2建設IO'!BO48/'R2建設IO'!BO$123</f>
        <v>3.0680054527595899E-2</v>
      </c>
      <c r="BP48" s="629">
        <f>+'R2建設IO'!BP48/'R2建設IO'!BP$123</f>
        <v>6.2972530968312193E-2</v>
      </c>
      <c r="BQ48" s="629">
        <f>+'R2建設IO'!BQ48/'R2建設IO'!BQ$123</f>
        <v>3.4692049885220191E-2</v>
      </c>
      <c r="BR48" s="629">
        <f>+'R2建設IO'!BR48/'R2建設IO'!BR$123</f>
        <v>7.433259487147155E-2</v>
      </c>
      <c r="BS48" s="629">
        <f>+'R2建設IO'!BS48/'R2建設IO'!BS$123</f>
        <v>3.4620084382997365E-2</v>
      </c>
      <c r="BT48" s="629">
        <f>+'R2建設IO'!BT48/'R2建設IO'!BT$123</f>
        <v>0.10701701342481004</v>
      </c>
      <c r="BU48" s="629">
        <f>+'R2建設IO'!BU48/'R2建設IO'!BU$123</f>
        <v>1.0465562786756089E-2</v>
      </c>
      <c r="BV48" s="630">
        <f>+'R2建設IO'!BV48/'R2建設IO'!BV$123</f>
        <v>6.4361306694436307E-2</v>
      </c>
    </row>
    <row r="49" spans="1:74" ht="17" customHeight="1" x14ac:dyDescent="0.2">
      <c r="A49" s="613">
        <v>43</v>
      </c>
      <c r="B49" s="614">
        <v>289</v>
      </c>
      <c r="C49" s="548" t="s">
        <v>224</v>
      </c>
      <c r="D49" s="628">
        <f>+'R2建設IO'!D49/'R2建設IO'!D$123</f>
        <v>2.0641363906107525E-2</v>
      </c>
      <c r="E49" s="629">
        <f>+'R2建設IO'!E49/'R2建設IO'!E$123</f>
        <v>1.565168526623429E-2</v>
      </c>
      <c r="F49" s="629">
        <f>+'R2建設IO'!F49/'R2建設IO'!F$123</f>
        <v>1.549436406219711E-2</v>
      </c>
      <c r="G49" s="629">
        <f>+'R2建設IO'!G49/'R2建設IO'!G$123</f>
        <v>1.7095551174351891E-2</v>
      </c>
      <c r="H49" s="629">
        <f>+'R2建設IO'!H49/'R2建設IO'!H$123</f>
        <v>1.6999813685792672E-2</v>
      </c>
      <c r="I49" s="629">
        <f>+'R2建設IO'!I49/'R2建設IO'!I$123</f>
        <v>2.145126317381877E-2</v>
      </c>
      <c r="J49" s="629">
        <f>+'R2建設IO'!J49/'R2建設IO'!J$123</f>
        <v>1.3227553439220703E-2</v>
      </c>
      <c r="K49" s="629">
        <f>+'R2建設IO'!K49/'R2建設IO'!K$123</f>
        <v>1.8836668715098724E-2</v>
      </c>
      <c r="L49" s="629">
        <f>+'R2建設IO'!L49/'R2建設IO'!L$123</f>
        <v>1.2906155652443865E-2</v>
      </c>
      <c r="M49" s="629">
        <f>+'R2建設IO'!M49/'R2建設IO'!M$123</f>
        <v>1.2793573920399221E-2</v>
      </c>
      <c r="N49" s="629">
        <f>+'R2建設IO'!N49/'R2建設IO'!N$123</f>
        <v>2.102210258937711E-2</v>
      </c>
      <c r="O49" s="629">
        <f>+'R2建設IO'!O49/'R2建設IO'!O$123</f>
        <v>1.3695677458102587E-2</v>
      </c>
      <c r="P49" s="629">
        <f>+'R2建設IO'!P49/'R2建設IO'!P$123</f>
        <v>1.1145202888349581E-2</v>
      </c>
      <c r="Q49" s="629">
        <f>+'R2建設IO'!Q49/'R2建設IO'!Q$123</f>
        <v>1.4748212129759592E-2</v>
      </c>
      <c r="R49" s="629">
        <f>+'R2建設IO'!R49/'R2建設IO'!R$123</f>
        <v>7.5457401297614728E-3</v>
      </c>
      <c r="S49" s="629">
        <f>+'R2建設IO'!S49/'R2建設IO'!S$123</f>
        <v>1.5816170369760987E-2</v>
      </c>
      <c r="T49" s="629">
        <f>+'R2建設IO'!T49/'R2建設IO'!T$123</f>
        <v>1.8108714982346851E-2</v>
      </c>
      <c r="U49" s="629">
        <f>+'R2建設IO'!U49/'R2建設IO'!U$123</f>
        <v>1.300613039670561E-2</v>
      </c>
      <c r="V49" s="629">
        <f>+'R2建設IO'!V49/'R2建設IO'!V$123</f>
        <v>1.8753258430139846E-2</v>
      </c>
      <c r="W49" s="629">
        <f>+'R2建設IO'!W49/'R2建設IO'!W$123</f>
        <v>1.5660467885218732E-2</v>
      </c>
      <c r="X49" s="629">
        <f>+'R2建設IO'!X49/'R2建設IO'!X$123</f>
        <v>1.0661140892232383E-2</v>
      </c>
      <c r="Y49" s="629">
        <f>+'R2建設IO'!Y49/'R2建設IO'!Y$123</f>
        <v>2.1701999154436189E-2</v>
      </c>
      <c r="Z49" s="629">
        <f>+'R2建設IO'!Z49/'R2建設IO'!Z$123</f>
        <v>7.878084673763202E-3</v>
      </c>
      <c r="AA49" s="629">
        <f>+'R2建設IO'!AA49/'R2建設IO'!AA$123</f>
        <v>1.7504816995095051E-2</v>
      </c>
      <c r="AB49" s="629">
        <f>+'R2建設IO'!AB49/'R2建設IO'!AB$123</f>
        <v>2.1850150323018836E-2</v>
      </c>
      <c r="AC49" s="629">
        <f>+'R2建設IO'!AC49/'R2建設IO'!AC$123</f>
        <v>1.0134847500851397E-2</v>
      </c>
      <c r="AD49" s="629">
        <f>+'R2建設IO'!AD49/'R2建設IO'!AD$123</f>
        <v>1.7103005128051952E-2</v>
      </c>
      <c r="AE49" s="629">
        <f>+'R2建設IO'!AE49/'R2建設IO'!AE$123</f>
        <v>2.2971802883710424E-2</v>
      </c>
      <c r="AF49" s="629">
        <f>+'R2建設IO'!AF49/'R2建設IO'!AF$123</f>
        <v>6.7777396100653642E-2</v>
      </c>
      <c r="AG49" s="629">
        <f>+'R2建設IO'!AG49/'R2建設IO'!AG$123</f>
        <v>6.1454360679765885E-3</v>
      </c>
      <c r="AH49" s="629">
        <f>+'R2建設IO'!AH49/'R2建設IO'!AH$123</f>
        <v>6.5385635485373395E-3</v>
      </c>
      <c r="AI49" s="629">
        <f>+'R2建設IO'!AI49/'R2建設IO'!AI$123</f>
        <v>7.3351232756112732E-3</v>
      </c>
      <c r="AJ49" s="629">
        <f>+'R2建設IO'!AJ49/'R2建設IO'!AJ$123</f>
        <v>7.412366959939673E-3</v>
      </c>
      <c r="AK49" s="629">
        <f>+'R2建設IO'!AK49/'R2建設IO'!AK$123</f>
        <v>6.9764518160876608E-3</v>
      </c>
      <c r="AL49" s="629">
        <f>+'R2建設IO'!AL49/'R2建設IO'!AL$123</f>
        <v>1.0003111138857402E-2</v>
      </c>
      <c r="AM49" s="629">
        <f>+'R2建設IO'!AM49/'R2建設IO'!AM$123</f>
        <v>1.8550341986366067E-3</v>
      </c>
      <c r="AN49" s="629">
        <f>+'R2建設IO'!AN49/'R2建設IO'!AN$123</f>
        <v>1.0135259646924409E-2</v>
      </c>
      <c r="AO49" s="629">
        <f>+'R2建設IO'!AO49/'R2建設IO'!AO$123</f>
        <v>4.5690382625487285E-3</v>
      </c>
      <c r="AP49" s="629">
        <f>+'R2建設IO'!AP49/'R2建設IO'!AP$123</f>
        <v>2.1699708633020234E-3</v>
      </c>
      <c r="AQ49" s="629">
        <f>+'R2建設IO'!AQ49/'R2建設IO'!AQ$123</f>
        <v>2.2084805653710248E-3</v>
      </c>
      <c r="AR49" s="629">
        <f>+'R2建設IO'!AR49/'R2建設IO'!AR$123</f>
        <v>6.2650251329496613E-3</v>
      </c>
      <c r="AS49" s="629">
        <f>+'R2建設IO'!AS49/'R2建設IO'!AS$123</f>
        <v>9.2453533959410243E-3</v>
      </c>
      <c r="AT49" s="629">
        <f>+'R2建設IO'!AT49/'R2建設IO'!AT$123</f>
        <v>9.2085114433861307E-3</v>
      </c>
      <c r="AU49" s="629">
        <f>+'R2建設IO'!AU49/'R2建設IO'!AU$123</f>
        <v>1.4419273762596003E-3</v>
      </c>
      <c r="AV49" s="629">
        <f>+'R2建設IO'!AV49/'R2建設IO'!AV$123</f>
        <v>9.9864182661507317E-2</v>
      </c>
      <c r="AW49" s="629">
        <f>+'R2建設IO'!AW49/'R2建設IO'!AW$123</f>
        <v>1.1381367599816429E-2</v>
      </c>
      <c r="AX49" s="629">
        <f>+'R2建設IO'!AX49/'R2建設IO'!AX$123</f>
        <v>4.3239236518623756E-4</v>
      </c>
      <c r="AY49" s="629">
        <f>+'R2建設IO'!AY49/'R2建設IO'!AY$123</f>
        <v>9.6078336322652572E-3</v>
      </c>
      <c r="AZ49" s="629">
        <f>+'R2建設IO'!AZ49/'R2建設IO'!AZ$123</f>
        <v>9.7274652970900446E-3</v>
      </c>
      <c r="BA49" s="629">
        <f>+'R2建設IO'!BA49/'R2建設IO'!BA$123</f>
        <v>9.06555090655509E-3</v>
      </c>
      <c r="BB49" s="629">
        <f>+'R2建設IO'!BB49/'R2建設IO'!BB$123</f>
        <v>2.6880886655707534E-3</v>
      </c>
      <c r="BC49" s="629">
        <f>+'R2建設IO'!BC49/'R2建設IO'!BC$123</f>
        <v>5.8107105911892037E-3</v>
      </c>
      <c r="BD49" s="629">
        <f>+'R2建設IO'!BD49/'R2建設IO'!BD$123</f>
        <v>5.5465267376933669E-3</v>
      </c>
      <c r="BE49" s="629">
        <f>+'R2建設IO'!BE49/'R2建設IO'!BE$123</f>
        <v>5.3513915045130707E-3</v>
      </c>
      <c r="BF49" s="629">
        <f>+'R2建設IO'!BF49/'R2建設IO'!BF$123</f>
        <v>4.485501609670514E-3</v>
      </c>
      <c r="BG49" s="629">
        <f>+'R2建設IO'!BG49/'R2建設IO'!BG$123</f>
        <v>8.6449103090555438E-4</v>
      </c>
      <c r="BH49" s="629">
        <f>+'R2建設IO'!BH49/'R2建設IO'!BH$123</f>
        <v>8.5211768212983558E-3</v>
      </c>
      <c r="BI49" s="629">
        <f>+'R2建設IO'!BI49/'R2建設IO'!BI$123</f>
        <v>9.5275271677682238E-3</v>
      </c>
      <c r="BJ49" s="629">
        <f>+'R2建設IO'!BJ49/'R2建設IO'!BJ$123</f>
        <v>6.2796680301114511E-3</v>
      </c>
      <c r="BK49" s="629">
        <f>+'R2建設IO'!BK49/'R2建設IO'!BK$123</f>
        <v>2.2839613668939464E-3</v>
      </c>
      <c r="BL49" s="629">
        <f>+'R2建設IO'!BL49/'R2建設IO'!BL$123</f>
        <v>4.5383684031432255E-3</v>
      </c>
      <c r="BM49" s="629">
        <f>+'R2建設IO'!BM49/'R2建設IO'!BM$123</f>
        <v>3.2367349073433786E-3</v>
      </c>
      <c r="BN49" s="629">
        <f>+'R2建設IO'!BN49/'R2建設IO'!BN$123</f>
        <v>3.4209321103877087E-3</v>
      </c>
      <c r="BO49" s="629">
        <f>+'R2建設IO'!BO49/'R2建設IO'!BO$123</f>
        <v>6.3082730553839375E-3</v>
      </c>
      <c r="BP49" s="629">
        <f>+'R2建設IO'!BP49/'R2建設IO'!BP$123</f>
        <v>5.5908425174323526E-3</v>
      </c>
      <c r="BQ49" s="629">
        <f>+'R2建設IO'!BQ49/'R2建設IO'!BQ$123</f>
        <v>8.1121491915877673E-3</v>
      </c>
      <c r="BR49" s="629">
        <f>+'R2建設IO'!BR49/'R2建設IO'!BR$123</f>
        <v>3.5510046800590824E-3</v>
      </c>
      <c r="BS49" s="629">
        <f>+'R2建設IO'!BS49/'R2建設IO'!BS$123</f>
        <v>1.1370954726754329E-2</v>
      </c>
      <c r="BT49" s="629">
        <f>+'R2建設IO'!BT49/'R2建設IO'!BT$123</f>
        <v>5.743902886998194E-3</v>
      </c>
      <c r="BU49" s="629">
        <f>+'R2建設IO'!BU49/'R2建設IO'!BU$123</f>
        <v>1.9580516806472327E-3</v>
      </c>
      <c r="BV49" s="630">
        <f>+'R2建設IO'!BV49/'R2建設IO'!BV$123</f>
        <v>5.324533476541749E-3</v>
      </c>
    </row>
    <row r="50" spans="1:74" ht="17" customHeight="1" x14ac:dyDescent="0.2">
      <c r="A50" s="613">
        <v>44</v>
      </c>
      <c r="B50" s="614">
        <v>291</v>
      </c>
      <c r="C50" s="548" t="s">
        <v>194</v>
      </c>
      <c r="D50" s="628">
        <f>+'R2建設IO'!D50/'R2建設IO'!D$123</f>
        <v>7.0806369598530195E-3</v>
      </c>
      <c r="E50" s="629">
        <f>+'R2建設IO'!E50/'R2建設IO'!E$123</f>
        <v>1.0208743713460495E-2</v>
      </c>
      <c r="F50" s="629">
        <f>+'R2建設IO'!F50/'R2建設IO'!F$123</f>
        <v>4.0672181316079659E-3</v>
      </c>
      <c r="G50" s="629">
        <f>+'R2建設IO'!G50/'R2建設IO'!G$123</f>
        <v>2.8081372971236573E-3</v>
      </c>
      <c r="H50" s="629">
        <f>+'R2建設IO'!H50/'R2建設IO'!H$123</f>
        <v>2.8552292058215598E-3</v>
      </c>
      <c r="I50" s="629">
        <f>+'R2建設IO'!I50/'R2建設IO'!I$123</f>
        <v>6.6562452725530731E-4</v>
      </c>
      <c r="J50" s="629">
        <f>+'R2建設IO'!J50/'R2建設IO'!J$123</f>
        <v>5.8497067546609957E-3</v>
      </c>
      <c r="K50" s="629">
        <f>+'R2建設IO'!K50/'R2建設IO'!K$123</f>
        <v>2.6304539503566943E-2</v>
      </c>
      <c r="L50" s="629">
        <f>+'R2建設IO'!L50/'R2建設IO'!L$123</f>
        <v>7.2784669780797907E-3</v>
      </c>
      <c r="M50" s="629">
        <f>+'R2建設IO'!M50/'R2建設IO'!M$123</f>
        <v>7.2708330758613649E-3</v>
      </c>
      <c r="N50" s="629">
        <f>+'R2建設IO'!N50/'R2建設IO'!N$123</f>
        <v>7.8287902339159113E-3</v>
      </c>
      <c r="O50" s="629">
        <f>+'R2建設IO'!O50/'R2建設IO'!O$123</f>
        <v>3.1355329036447839E-3</v>
      </c>
      <c r="P50" s="629">
        <f>+'R2建設IO'!P50/'R2建設IO'!P$123</f>
        <v>7.1379847320775843E-3</v>
      </c>
      <c r="Q50" s="629">
        <f>+'R2建設IO'!Q50/'R2建設IO'!Q$123</f>
        <v>1.4837935093286647E-3</v>
      </c>
      <c r="R50" s="629">
        <f>+'R2建設IO'!R50/'R2建設IO'!R$123</f>
        <v>2.6520592924684674E-3</v>
      </c>
      <c r="S50" s="629">
        <f>+'R2建設IO'!S50/'R2建設IO'!S$123</f>
        <v>1.6629934533384065E-2</v>
      </c>
      <c r="T50" s="629">
        <f>+'R2建設IO'!T50/'R2建設IO'!T$123</f>
        <v>1.1874995428675319E-2</v>
      </c>
      <c r="U50" s="629">
        <f>+'R2建設IO'!U50/'R2建設IO'!U$123</f>
        <v>1.5372575325619095E-3</v>
      </c>
      <c r="V50" s="629">
        <f>+'R2建設IO'!V50/'R2建設IO'!V$123</f>
        <v>1.3180828014908458E-2</v>
      </c>
      <c r="W50" s="629">
        <f>+'R2建設IO'!W50/'R2建設IO'!W$123</f>
        <v>1.6952875176888135E-2</v>
      </c>
      <c r="X50" s="629">
        <f>+'R2建設IO'!X50/'R2建設IO'!X$123</f>
        <v>1.5000675706112888E-2</v>
      </c>
      <c r="Y50" s="629">
        <f>+'R2建設IO'!Y50/'R2建設IO'!Y$123</f>
        <v>2.7350365404360692E-2</v>
      </c>
      <c r="Z50" s="629">
        <f>+'R2建設IO'!Z50/'R2建設IO'!Z$123</f>
        <v>1.1289942081874949E-2</v>
      </c>
      <c r="AA50" s="629">
        <f>+'R2建設IO'!AA50/'R2建設IO'!AA$123</f>
        <v>1.9464341963697653E-2</v>
      </c>
      <c r="AB50" s="629">
        <f>+'R2建設IO'!AB50/'R2建設IO'!AB$123</f>
        <v>1.6638048385234527E-2</v>
      </c>
      <c r="AC50" s="629">
        <f>+'R2建設IO'!AC50/'R2建設IO'!AC$123</f>
        <v>1.6594330880780592E-2</v>
      </c>
      <c r="AD50" s="629">
        <f>+'R2建設IO'!AD50/'R2建設IO'!AD$123</f>
        <v>1.6939068140966584E-2</v>
      </c>
      <c r="AE50" s="629">
        <f>+'R2建設IO'!AE50/'R2建設IO'!AE$123</f>
        <v>2.1112073184504761E-2</v>
      </c>
      <c r="AF50" s="629">
        <f>+'R2建設IO'!AF50/'R2建設IO'!AF$123</f>
        <v>6.9848547141398965E-4</v>
      </c>
      <c r="AG50" s="629">
        <f>+'R2建設IO'!AG50/'R2建設IO'!AG$123</f>
        <v>5.7003623336813122E-3</v>
      </c>
      <c r="AH50" s="629">
        <f>+'R2建設IO'!AH50/'R2建設IO'!AH$123</f>
        <v>5.304448270865186E-3</v>
      </c>
      <c r="AI50" s="629">
        <f>+'R2建設IO'!AI50/'R2建設IO'!AI$123</f>
        <v>5.0019887934489669E-4</v>
      </c>
      <c r="AJ50" s="629">
        <f>+'R2建設IO'!AJ50/'R2建設IO'!AJ$123</f>
        <v>5.0473249006173645E-4</v>
      </c>
      <c r="AK50" s="629">
        <f>+'R2建設IO'!AK50/'R2建設IO'!AK$123</f>
        <v>4.8245495544843315E-4</v>
      </c>
      <c r="AL50" s="629">
        <f>+'R2建設IO'!AL50/'R2建設IO'!AL$123</f>
        <v>5.3090578511885017E-4</v>
      </c>
      <c r="AM50" s="629">
        <f>+'R2建設IO'!AM50/'R2建設IO'!AM$123</f>
        <v>4.8936484994708033E-4</v>
      </c>
      <c r="AN50" s="629">
        <f>+'R2建設IO'!AN50/'R2建設IO'!AN$123</f>
        <v>5.1597685475251542E-4</v>
      </c>
      <c r="AO50" s="629">
        <f>+'R2建設IO'!AO50/'R2建設IO'!AO$123</f>
        <v>5.0819537148871872E-4</v>
      </c>
      <c r="AP50" s="629">
        <f>+'R2建設IO'!AP50/'R2建設IO'!AP$123</f>
        <v>1.0187656635220767E-4</v>
      </c>
      <c r="AQ50" s="629">
        <f>+'R2建設IO'!AQ50/'R2建設IO'!AQ$123</f>
        <v>2.2084805653710247E-4</v>
      </c>
      <c r="AR50" s="629">
        <f>+'R2建設IO'!AR50/'R2建設IO'!AR$123</f>
        <v>2.185473883587091E-4</v>
      </c>
      <c r="AS50" s="629">
        <f>+'R2建設IO'!AS50/'R2建設IO'!AS$123</f>
        <v>5.9840764530616735E-4</v>
      </c>
      <c r="AT50" s="629">
        <f>+'R2建設IO'!AT50/'R2建設IO'!AT$123</f>
        <v>6.168569463413288E-4</v>
      </c>
      <c r="AU50" s="629">
        <f>+'R2建設IO'!AU50/'R2建設IO'!AU$123</f>
        <v>1.4352517865546947E-4</v>
      </c>
      <c r="AV50" s="629">
        <f>+'R2建設IO'!AV50/'R2建設IO'!AV$123</f>
        <v>2.9469799861620071E-4</v>
      </c>
      <c r="AW50" s="629">
        <f>+'R2建設IO'!AW50/'R2建設IO'!AW$123</f>
        <v>2.1569527306103717E-2</v>
      </c>
      <c r="AX50" s="629">
        <f>+'R2建設IO'!AX50/'R2建設IO'!AX$123</f>
        <v>2.4708135153499292E-4</v>
      </c>
      <c r="AY50" s="629">
        <f>+'R2建設IO'!AY50/'R2建設IO'!AY$123</f>
        <v>4.1688884579960253E-4</v>
      </c>
      <c r="AZ50" s="629">
        <f>+'R2建設IO'!AZ50/'R2建設IO'!AZ$123</f>
        <v>4.1418647858655904E-4</v>
      </c>
      <c r="BA50" s="629">
        <f>+'R2建設IO'!BA50/'R2建設IO'!BA$123</f>
        <v>4.2913850445231198E-4</v>
      </c>
      <c r="BB50" s="629">
        <f>+'R2建設IO'!BB50/'R2建設IO'!BB$123</f>
        <v>2.274536563175253E-4</v>
      </c>
      <c r="BC50" s="629">
        <f>+'R2建設IO'!BC50/'R2建設IO'!BC$123</f>
        <v>1.0897195776905745E-2</v>
      </c>
      <c r="BD50" s="629">
        <f>+'R2建設IO'!BD50/'R2建設IO'!BD$123</f>
        <v>3.7115522839368479E-3</v>
      </c>
      <c r="BE50" s="629">
        <f>+'R2建設IO'!BE50/'R2建設IO'!BE$123</f>
        <v>5.3677025784409742E-3</v>
      </c>
      <c r="BF50" s="629">
        <f>+'R2建設IO'!BF50/'R2建設IO'!BF$123</f>
        <v>1.3853954338729183E-3</v>
      </c>
      <c r="BG50" s="629">
        <f>+'R2建設IO'!BG50/'R2建設IO'!BG$123</f>
        <v>9.5549008679034957E-4</v>
      </c>
      <c r="BH50" s="629">
        <f>+'R2建設IO'!BH50/'R2建設IO'!BH$123</f>
        <v>1.7427595221169943E-4</v>
      </c>
      <c r="BI50" s="629">
        <f>+'R2建設IO'!BI50/'R2建設IO'!BI$123</f>
        <v>4.1188219605159192E-2</v>
      </c>
      <c r="BJ50" s="629">
        <f>+'R2建設IO'!BJ50/'R2建設IO'!BJ$123</f>
        <v>3.4674851496023875E-3</v>
      </c>
      <c r="BK50" s="629">
        <f>+'R2建設IO'!BK50/'R2建設IO'!BK$123</f>
        <v>1.3395667841020214E-5</v>
      </c>
      <c r="BL50" s="629">
        <f>+'R2建設IO'!BL50/'R2建設IO'!BL$123</f>
        <v>1.2319276393362191E-2</v>
      </c>
      <c r="BM50" s="629">
        <f>+'R2建設IO'!BM50/'R2建設IO'!BM$123</f>
        <v>2.0338549687076886E-3</v>
      </c>
      <c r="BN50" s="629">
        <f>+'R2建設IO'!BN50/'R2建設IO'!BN$123</f>
        <v>7.0953377198330534E-4</v>
      </c>
      <c r="BO50" s="629">
        <f>+'R2建設IO'!BO50/'R2建設IO'!BO$123</f>
        <v>6.2445029325974648E-4</v>
      </c>
      <c r="BP50" s="629">
        <f>+'R2建設IO'!BP50/'R2建設IO'!BP$123</f>
        <v>6.2588869768693076E-3</v>
      </c>
      <c r="BQ50" s="629">
        <f>+'R2建設IO'!BQ50/'R2建設IO'!BQ$123</f>
        <v>4.3663255210064644E-3</v>
      </c>
      <c r="BR50" s="629">
        <f>+'R2建設IO'!BR50/'R2建設IO'!BR$123</f>
        <v>3.7438813505680738E-3</v>
      </c>
      <c r="BS50" s="629">
        <f>+'R2建設IO'!BS50/'R2建設IO'!BS$123</f>
        <v>3.2170057100698582E-3</v>
      </c>
      <c r="BT50" s="629">
        <f>+'R2建設IO'!BT50/'R2建設IO'!BT$123</f>
        <v>1.6110619756595845E-2</v>
      </c>
      <c r="BU50" s="629">
        <f>+'R2建設IO'!BU50/'R2建設IO'!BU$123</f>
        <v>3.9889303046152419E-4</v>
      </c>
      <c r="BV50" s="630">
        <f>+'R2建設IO'!BV50/'R2建設IO'!BV$123</f>
        <v>6.4552792237096163E-3</v>
      </c>
    </row>
    <row r="51" spans="1:74" ht="17" customHeight="1" x14ac:dyDescent="0.2">
      <c r="A51" s="613">
        <v>45</v>
      </c>
      <c r="B51" s="614">
        <v>301</v>
      </c>
      <c r="C51" s="548" t="s">
        <v>195</v>
      </c>
      <c r="D51" s="628">
        <f>+'R2建設IO'!D51/'R2建設IO'!D$123</f>
        <v>5.6301278761081155E-5</v>
      </c>
      <c r="E51" s="629">
        <f>+'R2建設IO'!E51/'R2建設IO'!E$123</f>
        <v>2.358487807787532E-5</v>
      </c>
      <c r="F51" s="629">
        <f>+'R2建設IO'!F51/'R2建設IO'!F$123</f>
        <v>1.6461323833645294E-5</v>
      </c>
      <c r="G51" s="629">
        <f>+'R2建設IO'!G51/'R2建設IO'!G$123</f>
        <v>1.4207159692704559E-5</v>
      </c>
      <c r="H51" s="629">
        <f>+'R2建設IO'!H51/'R2建設IO'!H$123</f>
        <v>1.4186923580030265E-5</v>
      </c>
      <c r="I51" s="629">
        <f>+'R2建設IO'!I51/'R2建設IO'!I$123</f>
        <v>1.5127830164893349E-5</v>
      </c>
      <c r="J51" s="629">
        <f>+'R2建設IO'!J51/'R2建設IO'!J$123</f>
        <v>1.9652558125895209E-5</v>
      </c>
      <c r="K51" s="629">
        <f>+'R2建設IO'!K51/'R2建設IO'!K$123</f>
        <v>2.671867902850883E-5</v>
      </c>
      <c r="L51" s="629">
        <f>+'R2建設IO'!L51/'R2建設IO'!L$123</f>
        <v>1.9710785716008555E-5</v>
      </c>
      <c r="M51" s="629">
        <f>+'R2建設IO'!M51/'R2建設IO'!M$123</f>
        <v>1.9721257122332011E-5</v>
      </c>
      <c r="N51" s="629">
        <f>+'R2建設IO'!N51/'R2建設IO'!N$123</f>
        <v>1.8955908556697122E-5</v>
      </c>
      <c r="O51" s="629">
        <f>+'R2建設IO'!O51/'R2建設IO'!O$123</f>
        <v>1.9450704175034108E-5</v>
      </c>
      <c r="P51" s="629">
        <f>+'R2建設IO'!P51/'R2建設IO'!P$123</f>
        <v>1.6306075915654103E-5</v>
      </c>
      <c r="Q51" s="629">
        <f>+'R2建設IO'!Q51/'R2建設IO'!Q$123</f>
        <v>2.0748435315631366E-5</v>
      </c>
      <c r="R51" s="629">
        <f>+'R2建設IO'!R51/'R2建設IO'!R$123</f>
        <v>1.578606721707421E-5</v>
      </c>
      <c r="S51" s="629">
        <f>+'R2建設IO'!S51/'R2建設IO'!S$123</f>
        <v>3.1032815973540638E-5</v>
      </c>
      <c r="T51" s="629">
        <f>+'R2建設IO'!T51/'R2建設IO'!T$123</f>
        <v>2.2987232681993578E-5</v>
      </c>
      <c r="U51" s="629">
        <f>+'R2建設IO'!U51/'R2建設IO'!U$123</f>
        <v>2.7950136955671083E-5</v>
      </c>
      <c r="V51" s="629">
        <f>+'R2建設IO'!V51/'R2建設IO'!V$123</f>
        <v>2.2360333239576849E-5</v>
      </c>
      <c r="W51" s="629">
        <f>+'R2建設IO'!W51/'R2建設IO'!W$123</f>
        <v>3.1579246913731815E-5</v>
      </c>
      <c r="X51" s="629">
        <f>+'R2建設IO'!X51/'R2建設IO'!X$123</f>
        <v>3.7539228493775998E-5</v>
      </c>
      <c r="Y51" s="629">
        <f>+'R2建設IO'!Y51/'R2建設IO'!Y$123</f>
        <v>3.1406655795131968E-5</v>
      </c>
      <c r="Z51" s="629">
        <f>+'R2建設IO'!Z51/'R2建設IO'!Z$123</f>
        <v>3.5306144392501615E-5</v>
      </c>
      <c r="AA51" s="629">
        <f>+'R2建設IO'!AA51/'R2建設IO'!AA$123</f>
        <v>3.0681497420708782E-5</v>
      </c>
      <c r="AB51" s="629">
        <f>+'R2建設IO'!AB51/'R2建設IO'!AB$123</f>
        <v>3.3281849188847376E-5</v>
      </c>
      <c r="AC51" s="629">
        <f>+'R2建設IO'!AC51/'R2建設IO'!AC$123</f>
        <v>3.0194910623064556E-5</v>
      </c>
      <c r="AD51" s="629">
        <f>+'R2建設IO'!AD51/'R2建設IO'!AD$123</f>
        <v>3.1242441517840209E-5</v>
      </c>
      <c r="AE51" s="629">
        <f>+'R2建設IO'!AE51/'R2建設IO'!AE$123</f>
        <v>3.7646350186349433E-5</v>
      </c>
      <c r="AF51" s="629">
        <f>+'R2建設IO'!AF51/'R2建設IO'!AF$123</f>
        <v>1.0810010873714473E-4</v>
      </c>
      <c r="AG51" s="629">
        <f>+'R2建設IO'!AG51/'R2建設IO'!AG$123</f>
        <v>7.7492690778701909E-5</v>
      </c>
      <c r="AH51" s="629">
        <f>+'R2建設IO'!AH51/'R2建設IO'!AH$123</f>
        <v>1.2478116946970273E-4</v>
      </c>
      <c r="AI51" s="629">
        <f>+'R2建設IO'!AI51/'R2建設IO'!AI$123</f>
        <v>2.3733667678277624E-4</v>
      </c>
      <c r="AJ51" s="629">
        <f>+'R2建設IO'!AJ51/'R2建設IO'!AJ$123</f>
        <v>2.3801651301855807E-4</v>
      </c>
      <c r="AK51" s="629">
        <f>+'R2建設IO'!AK51/'R2建設IO'!AK$123</f>
        <v>2.422910909416955E-4</v>
      </c>
      <c r="AL51" s="629">
        <f>+'R2建設IO'!AL51/'R2建設IO'!AL$123</f>
        <v>2.3011076789407887E-4</v>
      </c>
      <c r="AM51" s="629">
        <f>+'R2建設IO'!AM51/'R2建設IO'!AM$123</f>
        <v>2.5037271392641317E-4</v>
      </c>
      <c r="AN51" s="629">
        <f>+'R2建設IO'!AN51/'R2建設IO'!AN$123</f>
        <v>1.9845263644327515E-4</v>
      </c>
      <c r="AO51" s="629">
        <f>+'R2建設IO'!AO51/'R2建設IO'!AO$123</f>
        <v>2.6170226044671893E-4</v>
      </c>
      <c r="AP51" s="629">
        <f>+'R2建設IO'!AP51/'R2建設IO'!AP$123</f>
        <v>2.3940993092768802E-4</v>
      </c>
      <c r="AQ51" s="629">
        <f>+'R2建設IO'!AQ51/'R2建設IO'!AQ$123</f>
        <v>2.2084805653710247E-4</v>
      </c>
      <c r="AR51" s="629">
        <f>+'R2建設IO'!AR51/'R2建設IO'!AR$123</f>
        <v>4.3709477671741821E-4</v>
      </c>
      <c r="AS51" s="629">
        <f>+'R2建設IO'!AS51/'R2建設IO'!AS$123</f>
        <v>2.2004227316190907E-4</v>
      </c>
      <c r="AT51" s="629">
        <f>+'R2建設IO'!AT51/'R2建設IO'!AT$123</f>
        <v>2.1974296970306121E-4</v>
      </c>
      <c r="AU51" s="629">
        <f>+'R2建設IO'!AU51/'R2建設IO'!AU$123</f>
        <v>2.1918186197773245E-4</v>
      </c>
      <c r="AV51" s="629">
        <f>+'R2建設IO'!AV51/'R2建設IO'!AV$123</f>
        <v>1.9219434692360914E-4</v>
      </c>
      <c r="AW51" s="629">
        <f>+'R2建設IO'!AW51/'R2建設IO'!AW$123</f>
        <v>3.2124827902707662E-4</v>
      </c>
      <c r="AX51" s="629">
        <f>+'R2建設IO'!AX51/'R2建設IO'!AX$123</f>
        <v>2.4708135153499292E-4</v>
      </c>
      <c r="AY51" s="629">
        <f>+'R2建設IO'!AY51/'R2建設IO'!AY$123</f>
        <v>2.2298705705560133E-4</v>
      </c>
      <c r="AZ51" s="629">
        <f>+'R2建設IO'!AZ51/'R2建設IO'!AZ$123</f>
        <v>2.3667798776374804E-4</v>
      </c>
      <c r="BA51" s="629">
        <f>+'R2建設IO'!BA51/'R2建設IO'!BA$123</f>
        <v>1.6092693916961701E-4</v>
      </c>
      <c r="BB51" s="629">
        <f>+'R2建設IO'!BB51/'R2建設IO'!BB$123</f>
        <v>1.9643724863786276E-4</v>
      </c>
      <c r="BC51" s="629">
        <f>+'R2建設IO'!BC51/'R2建設IO'!BC$123</f>
        <v>1.3460218324741227E-5</v>
      </c>
      <c r="BD51" s="629">
        <f>+'R2建設IO'!BD51/'R2建設IO'!BD$123</f>
        <v>1.3277673326747607E-5</v>
      </c>
      <c r="BE51" s="629">
        <f>+'R2建設IO'!BE51/'R2建設IO'!BE$123</f>
        <v>1.3592561606586412E-5</v>
      </c>
      <c r="BF51" s="629">
        <f>+'R2建設IO'!BF51/'R2建設IO'!BF$123</f>
        <v>1.1355700277646872E-5</v>
      </c>
      <c r="BG51" s="629">
        <f>+'R2建設IO'!BG51/'R2建設IO'!BG$123</f>
        <v>1.1374881985599399E-5</v>
      </c>
      <c r="BH51" s="629">
        <f>+'R2建設IO'!BH51/'R2建設IO'!BH$123</f>
        <v>1.3758627806186795E-5</v>
      </c>
      <c r="BI51" s="629">
        <f>+'R2建設IO'!BI51/'R2建設IO'!BI$123</f>
        <v>1.3756920375804673E-5</v>
      </c>
      <c r="BJ51" s="629">
        <f>+'R2建設IO'!BJ51/'R2建設IO'!BJ$123</f>
        <v>1.2481947982729977E-5</v>
      </c>
      <c r="BK51" s="629">
        <f>+'R2建設IO'!BK51/'R2建設IO'!BK$123</f>
        <v>1.3395667841020214E-5</v>
      </c>
      <c r="BL51" s="629">
        <f>+'R2建設IO'!BL51/'R2建設IO'!BL$123</f>
        <v>1.3848552232782293E-5</v>
      </c>
      <c r="BM51" s="629">
        <f>+'R2建設IO'!BM51/'R2建設IO'!BM$123</f>
        <v>1.1622028392615363E-5</v>
      </c>
      <c r="BN51" s="629">
        <f>+'R2建設IO'!BN51/'R2建設IO'!BN$123</f>
        <v>1.4401903355547468E-5</v>
      </c>
      <c r="BO51" s="629">
        <f>+'R2建設IO'!BO51/'R2建設IO'!BO$123</f>
        <v>1.3499389628824759E-4</v>
      </c>
      <c r="BP51" s="629">
        <f>+'R2建設IO'!BP51/'R2建設IO'!BP$123</f>
        <v>1.0781797763364092E-5</v>
      </c>
      <c r="BQ51" s="629">
        <f>+'R2建設IO'!BQ51/'R2建設IO'!BQ$123</f>
        <v>5.214301264076984E-6</v>
      </c>
      <c r="BR51" s="629">
        <f>+'R2建設IO'!BR51/'R2建設IO'!BR$123</f>
        <v>7.4661936971222388E-6</v>
      </c>
      <c r="BS51" s="629">
        <f>+'R2建設IO'!BS51/'R2建設IO'!BS$123</f>
        <v>1.9981401925899739E-5</v>
      </c>
      <c r="BT51" s="629">
        <f>+'R2建設IO'!BT51/'R2建設IO'!BT$123</f>
        <v>1.4834824821911461E-5</v>
      </c>
      <c r="BU51" s="629">
        <f>+'R2建設IO'!BU51/'R2建設IO'!BU$123</f>
        <v>1.1586104619214397E-5</v>
      </c>
      <c r="BV51" s="630">
        <f>+'R2建設IO'!BV51/'R2建設IO'!BV$123</f>
        <v>1.2353905978055103E-5</v>
      </c>
    </row>
    <row r="52" spans="1:74" ht="17" customHeight="1" x14ac:dyDescent="0.2">
      <c r="A52" s="613">
        <v>46</v>
      </c>
      <c r="B52" s="614">
        <v>311</v>
      </c>
      <c r="C52" s="548" t="s">
        <v>196</v>
      </c>
      <c r="D52" s="628">
        <f>+'R2建設IO'!D52/'R2建設IO'!D$123</f>
        <v>1.8965303625135358E-4</v>
      </c>
      <c r="E52" s="629">
        <f>+'R2建設IO'!E52/'R2建設IO'!E$123</f>
        <v>3.7466170643544907E-4</v>
      </c>
      <c r="F52" s="629">
        <f>+'R2建設IO'!F52/'R2建設IO'!F$123</f>
        <v>1.1141583274278069E-4</v>
      </c>
      <c r="G52" s="629">
        <f>+'R2建設IO'!G52/'R2建設IO'!G$123</f>
        <v>1.0747553630129937E-4</v>
      </c>
      <c r="H52" s="629">
        <f>+'R2建設IO'!H52/'R2建設IO'!H$123</f>
        <v>1.0828612763819976E-4</v>
      </c>
      <c r="I52" s="629">
        <f>+'R2建設IO'!I52/'R2建設IO'!I$123</f>
        <v>7.0596540769502297E-5</v>
      </c>
      <c r="J52" s="629">
        <f>+'R2建設IO'!J52/'R2建設IO'!J$123</f>
        <v>1.1699413509321991E-4</v>
      </c>
      <c r="K52" s="629">
        <f>+'R2建設IO'!K52/'R2建設IO'!K$123</f>
        <v>8.2827904988377378E-4</v>
      </c>
      <c r="L52" s="629">
        <f>+'R2建設IO'!L52/'R2建設IO'!L$123</f>
        <v>1.0607514944536184E-4</v>
      </c>
      <c r="M52" s="629">
        <f>+'R2建設IO'!M52/'R2建設IO'!M$123</f>
        <v>1.0649478846059285E-4</v>
      </c>
      <c r="N52" s="629">
        <f>+'R2建設IO'!N52/'R2建設IO'!N$123</f>
        <v>7.5823634226788487E-5</v>
      </c>
      <c r="O52" s="629">
        <f>+'R2建設IO'!O52/'R2建設IO'!O$123</f>
        <v>1.1432250617162905E-4</v>
      </c>
      <c r="P52" s="629">
        <f>+'R2建設IO'!P52/'R2建設IO'!P$123</f>
        <v>2.622560543101035E-4</v>
      </c>
      <c r="Q52" s="629">
        <f>+'R2建設IO'!Q52/'R2建設IO'!Q$123</f>
        <v>5.3273009594188646E-5</v>
      </c>
      <c r="R52" s="629">
        <f>+'R2建設IO'!R52/'R2建設IO'!R$123</f>
        <v>4.7358201651222633E-5</v>
      </c>
      <c r="S52" s="629">
        <f>+'R2建設IO'!S52/'R2建設IO'!S$123</f>
        <v>6.4989494694052982E-4</v>
      </c>
      <c r="T52" s="629">
        <f>+'R2建設IO'!T52/'R2建設IO'!T$123</f>
        <v>1.2120540868687522E-4</v>
      </c>
      <c r="U52" s="629">
        <f>+'R2建設IO'!U52/'R2建設IO'!U$123</f>
        <v>4.6583561592785138E-5</v>
      </c>
      <c r="V52" s="629">
        <f>+'R2建設IO'!V52/'R2建設IO'!V$123</f>
        <v>1.3063142050489631E-4</v>
      </c>
      <c r="W52" s="629">
        <f>+'R2建設IO'!W52/'R2建設IO'!W$123</f>
        <v>6.8580189252652642E-4</v>
      </c>
      <c r="X52" s="629">
        <f>+'R2建設IO'!X52/'R2建設IO'!X$123</f>
        <v>8.4838656395933747E-4</v>
      </c>
      <c r="Y52" s="629">
        <f>+'R2建設IO'!Y52/'R2建設IO'!Y$123</f>
        <v>1.0484991242374825E-3</v>
      </c>
      <c r="Z52" s="629">
        <f>+'R2建設IO'!Z52/'R2建設IO'!Z$123</f>
        <v>4.1725443372956457E-5</v>
      </c>
      <c r="AA52" s="629">
        <f>+'R2建設IO'!AA52/'R2建設IO'!AA$123</f>
        <v>6.9340184170801845E-4</v>
      </c>
      <c r="AB52" s="629">
        <f>+'R2建設IO'!AB52/'R2建設IO'!AB$123</f>
        <v>5.7606361188597551E-4</v>
      </c>
      <c r="AC52" s="629">
        <f>+'R2建設IO'!AC52/'R2建設IO'!AC$123</f>
        <v>6.2592564726008412E-4</v>
      </c>
      <c r="AD52" s="629">
        <f>+'R2建設IO'!AD52/'R2建設IO'!AD$123</f>
        <v>8.1831164129419923E-4</v>
      </c>
      <c r="AE52" s="629">
        <f>+'R2建設IO'!AE52/'R2建設IO'!AE$123</f>
        <v>4.065805820125739E-4</v>
      </c>
      <c r="AF52" s="629">
        <f>+'R2建設IO'!AF52/'R2建設IO'!AF$123</f>
        <v>0</v>
      </c>
      <c r="AG52" s="629">
        <f>+'R2建設IO'!AG52/'R2建設IO'!AG$123</f>
        <v>2.3159244158434915E-5</v>
      </c>
      <c r="AH52" s="629">
        <f>+'R2建設IO'!AH52/'R2建設IO'!AH$123</f>
        <v>3.9575834828777762E-5</v>
      </c>
      <c r="AI52" s="629">
        <f>+'R2建設IO'!AI52/'R2建設IO'!AI$123</f>
        <v>3.5668118804249138E-5</v>
      </c>
      <c r="AJ52" s="629">
        <f>+'R2建設IO'!AJ52/'R2建設IO'!AJ$123</f>
        <v>3.626099945625686E-5</v>
      </c>
      <c r="AK52" s="629">
        <f>+'R2建設IO'!AK52/'R2建設IO'!AK$123</f>
        <v>4.1693638125173235E-5</v>
      </c>
      <c r="AL52" s="629">
        <f>+'R2建設IO'!AL52/'R2建設IO'!AL$123</f>
        <v>4.3339247764804095E-5</v>
      </c>
      <c r="AM52" s="629">
        <f>+'R2建設IO'!AM52/'R2建設IO'!AM$123</f>
        <v>4.5522311622984215E-5</v>
      </c>
      <c r="AN52" s="629">
        <f>+'R2建設IO'!AN52/'R2建設IO'!AN$123</f>
        <v>3.9690527288655028E-5</v>
      </c>
      <c r="AO52" s="629">
        <f>+'R2建設IO'!AO52/'R2建設IO'!AO$123</f>
        <v>4.9298622208399964E-5</v>
      </c>
      <c r="AP52" s="629">
        <f>+'R2建設IO'!AP52/'R2建設IO'!AP$123</f>
        <v>0</v>
      </c>
      <c r="AQ52" s="629">
        <f>+'R2建設IO'!AQ52/'R2建設IO'!AQ$123</f>
        <v>0</v>
      </c>
      <c r="AR52" s="629">
        <f>+'R2建設IO'!AR52/'R2建設IO'!AR$123</f>
        <v>0</v>
      </c>
      <c r="AS52" s="629">
        <f>+'R2建設IO'!AS52/'R2建設IO'!AS$123</f>
        <v>1.3417211778165187E-5</v>
      </c>
      <c r="AT52" s="629">
        <f>+'R2建設IO'!AT52/'R2建設IO'!AT$123</f>
        <v>1.3795522761627163E-5</v>
      </c>
      <c r="AU52" s="629">
        <f>+'R2建設IO'!AU52/'R2建設IO'!AU$123</f>
        <v>1.4463777693962041E-5</v>
      </c>
      <c r="AV52" s="629">
        <f>+'R2建設IO'!AV52/'R2建設IO'!AV$123</f>
        <v>1.2812956461573944E-5</v>
      </c>
      <c r="AW52" s="629">
        <f>+'R2建設IO'!AW52/'R2建設IO'!AW$123</f>
        <v>0</v>
      </c>
      <c r="AX52" s="629">
        <f>+'R2建設IO'!AX52/'R2建設IO'!AX$123</f>
        <v>0</v>
      </c>
      <c r="AY52" s="629">
        <f>+'R2建設IO'!AY52/'R2建設IO'!AY$123</f>
        <v>9.6950894372000584E-6</v>
      </c>
      <c r="AZ52" s="629">
        <f>+'R2建設IO'!AZ52/'R2建設IO'!AZ$123</f>
        <v>1.1833899388187401E-5</v>
      </c>
      <c r="BA52" s="629">
        <f>+'R2建設IO'!BA52/'R2建設IO'!BA$123</f>
        <v>0</v>
      </c>
      <c r="BB52" s="629">
        <f>+'R2建設IO'!BB52/'R2建設IO'!BB$123</f>
        <v>0</v>
      </c>
      <c r="BC52" s="629">
        <f>+'R2建設IO'!BC52/'R2建設IO'!BC$123</f>
        <v>3.2009055772250477E-5</v>
      </c>
      <c r="BD52" s="629">
        <f>+'R2建設IO'!BD52/'R2建設IO'!BD$123</f>
        <v>0</v>
      </c>
      <c r="BE52" s="629">
        <f>+'R2建設IO'!BE52/'R2建設IO'!BE$123</f>
        <v>0</v>
      </c>
      <c r="BF52" s="629">
        <f>+'R2建設IO'!BF52/'R2建設IO'!BF$123</f>
        <v>0</v>
      </c>
      <c r="BG52" s="629">
        <f>+'R2建設IO'!BG52/'R2建設IO'!BG$123</f>
        <v>0</v>
      </c>
      <c r="BH52" s="629">
        <f>+'R2建設IO'!BH52/'R2建設IO'!BH$123</f>
        <v>0</v>
      </c>
      <c r="BI52" s="629">
        <f>+'R2建設IO'!BI52/'R2建設IO'!BI$123</f>
        <v>1.1091517052992517E-4</v>
      </c>
      <c r="BJ52" s="629">
        <f>+'R2建設IO'!BJ52/'R2建設IO'!BJ$123</f>
        <v>0</v>
      </c>
      <c r="BK52" s="629">
        <f>+'R2建設IO'!BK52/'R2建設IO'!BK$123</f>
        <v>0</v>
      </c>
      <c r="BL52" s="629">
        <f>+'R2建設IO'!BL52/'R2建設IO'!BL$123</f>
        <v>1.305720639090902E-4</v>
      </c>
      <c r="BM52" s="629">
        <f>+'R2建設IO'!BM52/'R2建設IO'!BM$123</f>
        <v>0</v>
      </c>
      <c r="BN52" s="629">
        <f>+'R2建設IO'!BN52/'R2建設IO'!BN$123</f>
        <v>0</v>
      </c>
      <c r="BO52" s="629">
        <f>+'R2建設IO'!BO52/'R2建設IO'!BO$123</f>
        <v>9.689745929892618E-5</v>
      </c>
      <c r="BP52" s="629">
        <f>+'R2建設IO'!BP52/'R2建設IO'!BP$123</f>
        <v>0</v>
      </c>
      <c r="BQ52" s="629">
        <f>+'R2建設IO'!BQ52/'R2建設IO'!BQ$123</f>
        <v>0</v>
      </c>
      <c r="BR52" s="629">
        <f>+'R2建設IO'!BR52/'R2建設IO'!BR$123</f>
        <v>0</v>
      </c>
      <c r="BS52" s="629">
        <f>+'R2建設IO'!BS52/'R2建設IO'!BS$123</f>
        <v>0</v>
      </c>
      <c r="BT52" s="629">
        <f>+'R2建設IO'!BT52/'R2建設IO'!BT$123</f>
        <v>0</v>
      </c>
      <c r="BU52" s="629">
        <f>+'R2建設IO'!BU52/'R2建設IO'!BU$123</f>
        <v>0</v>
      </c>
      <c r="BV52" s="630">
        <f>+'R2建設IO'!BV52/'R2建設IO'!BV$123</f>
        <v>0</v>
      </c>
    </row>
    <row r="53" spans="1:74" ht="17" customHeight="1" x14ac:dyDescent="0.2">
      <c r="A53" s="613">
        <v>47</v>
      </c>
      <c r="B53" s="614">
        <v>321</v>
      </c>
      <c r="C53" s="548" t="s">
        <v>328</v>
      </c>
      <c r="D53" s="628">
        <f>+'R2建設IO'!D53/'R2建設IO'!D$123</f>
        <v>0</v>
      </c>
      <c r="E53" s="629">
        <f>+'R2建設IO'!E53/'R2建設IO'!E$123</f>
        <v>0</v>
      </c>
      <c r="F53" s="629">
        <f>+'R2建設IO'!F53/'R2建設IO'!F$123</f>
        <v>0</v>
      </c>
      <c r="G53" s="629">
        <f>+'R2建設IO'!G53/'R2建設IO'!G$123</f>
        <v>0</v>
      </c>
      <c r="H53" s="629">
        <f>+'R2建設IO'!H53/'R2建設IO'!H$123</f>
        <v>0</v>
      </c>
      <c r="I53" s="629">
        <f>+'R2建設IO'!I53/'R2建設IO'!I$123</f>
        <v>0</v>
      </c>
      <c r="J53" s="629">
        <f>+'R2建設IO'!J53/'R2建設IO'!J$123</f>
        <v>0</v>
      </c>
      <c r="K53" s="629">
        <f>+'R2建設IO'!K53/'R2建設IO'!K$123</f>
        <v>0</v>
      </c>
      <c r="L53" s="629">
        <f>+'R2建設IO'!L53/'R2建設IO'!L$123</f>
        <v>0</v>
      </c>
      <c r="M53" s="629">
        <f>+'R2建設IO'!M53/'R2建設IO'!M$123</f>
        <v>0</v>
      </c>
      <c r="N53" s="629">
        <f>+'R2建設IO'!N53/'R2建設IO'!N$123</f>
        <v>0</v>
      </c>
      <c r="O53" s="629">
        <f>+'R2建設IO'!O53/'R2建設IO'!O$123</f>
        <v>0</v>
      </c>
      <c r="P53" s="629">
        <f>+'R2建設IO'!P53/'R2建設IO'!P$123</f>
        <v>0</v>
      </c>
      <c r="Q53" s="629">
        <f>+'R2建設IO'!Q53/'R2建設IO'!Q$123</f>
        <v>0</v>
      </c>
      <c r="R53" s="629">
        <f>+'R2建設IO'!R53/'R2建設IO'!R$123</f>
        <v>0</v>
      </c>
      <c r="S53" s="629">
        <f>+'R2建設IO'!S53/'R2建設IO'!S$123</f>
        <v>0</v>
      </c>
      <c r="T53" s="629">
        <f>+'R2建設IO'!T53/'R2建設IO'!T$123</f>
        <v>0</v>
      </c>
      <c r="U53" s="629">
        <f>+'R2建設IO'!U53/'R2建設IO'!U$123</f>
        <v>0</v>
      </c>
      <c r="V53" s="629">
        <f>+'R2建設IO'!V53/'R2建設IO'!V$123</f>
        <v>0</v>
      </c>
      <c r="W53" s="629">
        <f>+'R2建設IO'!W53/'R2建設IO'!W$123</f>
        <v>0</v>
      </c>
      <c r="X53" s="629">
        <f>+'R2建設IO'!X53/'R2建設IO'!X$123</f>
        <v>0</v>
      </c>
      <c r="Y53" s="629">
        <f>+'R2建設IO'!Y53/'R2建設IO'!Y$123</f>
        <v>0</v>
      </c>
      <c r="Z53" s="629">
        <f>+'R2建設IO'!Z53/'R2建設IO'!Z$123</f>
        <v>0</v>
      </c>
      <c r="AA53" s="629">
        <f>+'R2建設IO'!AA53/'R2建設IO'!AA$123</f>
        <v>0</v>
      </c>
      <c r="AB53" s="629">
        <f>+'R2建設IO'!AB53/'R2建設IO'!AB$123</f>
        <v>0</v>
      </c>
      <c r="AC53" s="629">
        <f>+'R2建設IO'!AC53/'R2建設IO'!AC$123</f>
        <v>0</v>
      </c>
      <c r="AD53" s="629">
        <f>+'R2建設IO'!AD53/'R2建設IO'!AD$123</f>
        <v>0</v>
      </c>
      <c r="AE53" s="629">
        <f>+'R2建設IO'!AE53/'R2建設IO'!AE$123</f>
        <v>0</v>
      </c>
      <c r="AF53" s="629">
        <f>+'R2建設IO'!AF53/'R2建設IO'!AF$123</f>
        <v>0</v>
      </c>
      <c r="AG53" s="629">
        <f>+'R2建設IO'!AG53/'R2建設IO'!AG$123</f>
        <v>0</v>
      </c>
      <c r="AH53" s="629">
        <f>+'R2建設IO'!AH53/'R2建設IO'!AH$123</f>
        <v>0</v>
      </c>
      <c r="AI53" s="629">
        <f>+'R2建設IO'!AI53/'R2建設IO'!AI$123</f>
        <v>0</v>
      </c>
      <c r="AJ53" s="629">
        <f>+'R2建設IO'!AJ53/'R2建設IO'!AJ$123</f>
        <v>0</v>
      </c>
      <c r="AK53" s="629">
        <f>+'R2建設IO'!AK53/'R2建設IO'!AK$123</f>
        <v>0</v>
      </c>
      <c r="AL53" s="629">
        <f>+'R2建設IO'!AL53/'R2建設IO'!AL$123</f>
        <v>0</v>
      </c>
      <c r="AM53" s="629">
        <f>+'R2建設IO'!AM53/'R2建設IO'!AM$123</f>
        <v>0</v>
      </c>
      <c r="AN53" s="629">
        <f>+'R2建設IO'!AN53/'R2建設IO'!AN$123</f>
        <v>0</v>
      </c>
      <c r="AO53" s="629">
        <f>+'R2建設IO'!AO53/'R2建設IO'!AO$123</f>
        <v>0</v>
      </c>
      <c r="AP53" s="629">
        <f>+'R2建設IO'!AP53/'R2建設IO'!AP$123</f>
        <v>0</v>
      </c>
      <c r="AQ53" s="629">
        <f>+'R2建設IO'!AQ53/'R2建設IO'!AQ$123</f>
        <v>0</v>
      </c>
      <c r="AR53" s="629">
        <f>+'R2建設IO'!AR53/'R2建設IO'!AR$123</f>
        <v>0</v>
      </c>
      <c r="AS53" s="629">
        <f>+'R2建設IO'!AS53/'R2建設IO'!AS$123</f>
        <v>0</v>
      </c>
      <c r="AT53" s="629">
        <f>+'R2建設IO'!AT53/'R2建設IO'!AT$123</f>
        <v>0</v>
      </c>
      <c r="AU53" s="629">
        <f>+'R2建設IO'!AU53/'R2建設IO'!AU$123</f>
        <v>0</v>
      </c>
      <c r="AV53" s="629">
        <f>+'R2建設IO'!AV53/'R2建設IO'!AV$123</f>
        <v>0</v>
      </c>
      <c r="AW53" s="629">
        <f>+'R2建設IO'!AW53/'R2建設IO'!AW$123</f>
        <v>0</v>
      </c>
      <c r="AX53" s="629">
        <f>+'R2建設IO'!AX53/'R2建設IO'!AX$123</f>
        <v>0</v>
      </c>
      <c r="AY53" s="629">
        <f>+'R2建設IO'!AY53/'R2建設IO'!AY$123</f>
        <v>0</v>
      </c>
      <c r="AZ53" s="629">
        <f>+'R2建設IO'!AZ53/'R2建設IO'!AZ$123</f>
        <v>0</v>
      </c>
      <c r="BA53" s="629">
        <f>+'R2建設IO'!BA53/'R2建設IO'!BA$123</f>
        <v>0</v>
      </c>
      <c r="BB53" s="629">
        <f>+'R2建設IO'!BB53/'R2建設IO'!BB$123</f>
        <v>0</v>
      </c>
      <c r="BC53" s="629">
        <f>+'R2建設IO'!BC53/'R2建設IO'!BC$123</f>
        <v>0</v>
      </c>
      <c r="BD53" s="629">
        <f>+'R2建設IO'!BD53/'R2建設IO'!BD$123</f>
        <v>0</v>
      </c>
      <c r="BE53" s="629">
        <f>+'R2建設IO'!BE53/'R2建設IO'!BE$123</f>
        <v>0</v>
      </c>
      <c r="BF53" s="629">
        <f>+'R2建設IO'!BF53/'R2建設IO'!BF$123</f>
        <v>0</v>
      </c>
      <c r="BG53" s="629">
        <f>+'R2建設IO'!BG53/'R2建設IO'!BG$123</f>
        <v>0</v>
      </c>
      <c r="BH53" s="629">
        <f>+'R2建設IO'!BH53/'R2建設IO'!BH$123</f>
        <v>0</v>
      </c>
      <c r="BI53" s="629">
        <f>+'R2建設IO'!BI53/'R2建設IO'!BI$123</f>
        <v>0</v>
      </c>
      <c r="BJ53" s="629">
        <f>+'R2建設IO'!BJ53/'R2建設IO'!BJ$123</f>
        <v>0</v>
      </c>
      <c r="BK53" s="629">
        <f>+'R2建設IO'!BK53/'R2建設IO'!BK$123</f>
        <v>0</v>
      </c>
      <c r="BL53" s="629">
        <f>+'R2建設IO'!BL53/'R2建設IO'!BL$123</f>
        <v>0</v>
      </c>
      <c r="BM53" s="629">
        <f>+'R2建設IO'!BM53/'R2建設IO'!BM$123</f>
        <v>0</v>
      </c>
      <c r="BN53" s="629">
        <f>+'R2建設IO'!BN53/'R2建設IO'!BN$123</f>
        <v>0</v>
      </c>
      <c r="BO53" s="629">
        <f>+'R2建設IO'!BO53/'R2建設IO'!BO$123</f>
        <v>0</v>
      </c>
      <c r="BP53" s="629">
        <f>+'R2建設IO'!BP53/'R2建設IO'!BP$123</f>
        <v>0</v>
      </c>
      <c r="BQ53" s="629">
        <f>+'R2建設IO'!BQ53/'R2建設IO'!BQ$123</f>
        <v>0</v>
      </c>
      <c r="BR53" s="629">
        <f>+'R2建設IO'!BR53/'R2建設IO'!BR$123</f>
        <v>0</v>
      </c>
      <c r="BS53" s="629">
        <f>+'R2建設IO'!BS53/'R2建設IO'!BS$123</f>
        <v>0</v>
      </c>
      <c r="BT53" s="629">
        <f>+'R2建設IO'!BT53/'R2建設IO'!BT$123</f>
        <v>0</v>
      </c>
      <c r="BU53" s="629">
        <f>+'R2建設IO'!BU53/'R2建設IO'!BU$123</f>
        <v>0</v>
      </c>
      <c r="BV53" s="630">
        <f>+'R2建設IO'!BV53/'R2建設IO'!BV$123</f>
        <v>0</v>
      </c>
    </row>
    <row r="54" spans="1:74" ht="17" customHeight="1" x14ac:dyDescent="0.2">
      <c r="A54" s="613">
        <v>48</v>
      </c>
      <c r="B54" s="614">
        <v>329</v>
      </c>
      <c r="C54" s="548" t="s">
        <v>330</v>
      </c>
      <c r="D54" s="628">
        <f>+'R2建設IO'!D54/'R2建設IO'!D$123</f>
        <v>3.5350721886532991E-4</v>
      </c>
      <c r="E54" s="629">
        <f>+'R2建設IO'!E54/'R2建設IO'!E$123</f>
        <v>6.3425779558187018E-4</v>
      </c>
      <c r="F54" s="629">
        <f>+'R2建設IO'!F54/'R2建設IO'!F$123</f>
        <v>7.7546182275793911E-4</v>
      </c>
      <c r="G54" s="629">
        <f>+'R2建設IO'!G54/'R2建設IO'!G$123</f>
        <v>5.3477484308951282E-4</v>
      </c>
      <c r="H54" s="629">
        <f>+'R2建設IO'!H54/'R2建設IO'!H$123</f>
        <v>5.3466968242239061E-4</v>
      </c>
      <c r="I54" s="629">
        <f>+'R2建設IO'!I54/'R2建設IO'!I$123</f>
        <v>5.3955927588119615E-4</v>
      </c>
      <c r="J54" s="629">
        <f>+'R2建設IO'!J54/'R2建設IO'!J$123</f>
        <v>1.1162038873067045E-3</v>
      </c>
      <c r="K54" s="629">
        <f>+'R2建設IO'!K54/'R2建設IO'!K$123</f>
        <v>1.6431987602532931E-3</v>
      </c>
      <c r="L54" s="629">
        <f>+'R2建設IO'!L54/'R2建設IO'!L$123</f>
        <v>1.3950567942948686E-3</v>
      </c>
      <c r="M54" s="629">
        <f>+'R2建設IO'!M54/'R2建設IO'!M$123</f>
        <v>1.4052053074898967E-3</v>
      </c>
      <c r="N54" s="629">
        <f>+'R2建設IO'!N54/'R2建設IO'!N$123</f>
        <v>6.6345679948439924E-4</v>
      </c>
      <c r="O54" s="629">
        <f>+'R2建設IO'!O54/'R2建設IO'!O$123</f>
        <v>6.7124777061189139E-4</v>
      </c>
      <c r="P54" s="629">
        <f>+'R2建設IO'!P54/'R2建設IO'!P$123</f>
        <v>4.6744084291541765E-4</v>
      </c>
      <c r="Q54" s="629">
        <f>+'R2建設IO'!Q54/'R2建設IO'!Q$123</f>
        <v>7.553551991933906E-4</v>
      </c>
      <c r="R54" s="629">
        <f>+'R2建設IO'!R54/'R2建設IO'!R$123</f>
        <v>1.2155271757147141E-3</v>
      </c>
      <c r="S54" s="629">
        <f>+'R2建設IO'!S54/'R2建設IO'!S$123</f>
        <v>4.8662379309258693E-4</v>
      </c>
      <c r="T54" s="629">
        <f>+'R2建設IO'!T54/'R2建設IO'!T$123</f>
        <v>4.8168701210904723E-4</v>
      </c>
      <c r="U54" s="629">
        <f>+'R2建設IO'!U54/'R2建設IO'!U$123</f>
        <v>2.5155123260103975E-4</v>
      </c>
      <c r="V54" s="629">
        <f>+'R2建設IO'!V54/'R2建設IO'!V$123</f>
        <v>5.1075708557770272E-4</v>
      </c>
      <c r="W54" s="629">
        <f>+'R2建設IO'!W54/'R2建設IO'!W$123</f>
        <v>4.8695908386972515E-4</v>
      </c>
      <c r="X54" s="629">
        <f>+'R2建設IO'!X54/'R2建設IO'!X$123</f>
        <v>1.1261768548132799E-4</v>
      </c>
      <c r="Y54" s="629">
        <f>+'R2建設IO'!Y54/'R2建設IO'!Y$123</f>
        <v>3.9137524913933683E-4</v>
      </c>
      <c r="Z54" s="629">
        <f>+'R2建設IO'!Z54/'R2建設IO'!Z$123</f>
        <v>1.4443422706023388E-4</v>
      </c>
      <c r="AA54" s="629">
        <f>+'R2建設IO'!AA54/'R2建設IO'!AA$123</f>
        <v>9.4703555371921115E-4</v>
      </c>
      <c r="AB54" s="629">
        <f>+'R2建設IO'!AB54/'R2建設IO'!AB$123</f>
        <v>8.2300671512668263E-4</v>
      </c>
      <c r="AC54" s="629">
        <f>+'R2建設IO'!AC54/'R2建設IO'!AC$123</f>
        <v>2.4155928498451645E-4</v>
      </c>
      <c r="AD54" s="629">
        <f>+'R2建設IO'!AD54/'R2建設IO'!AD$123</f>
        <v>5.1515696151120032E-4</v>
      </c>
      <c r="AE54" s="629">
        <f>+'R2建設IO'!AE54/'R2建設IO'!AE$123</f>
        <v>1.1444490456650228E-3</v>
      </c>
      <c r="AF54" s="629">
        <f>+'R2建設IO'!AF54/'R2建設IO'!AF$123</f>
        <v>2.1335805686379338E-4</v>
      </c>
      <c r="AG54" s="629">
        <f>+'R2建設IO'!AG54/'R2建設IO'!AG$123</f>
        <v>3.4141065480216671E-5</v>
      </c>
      <c r="AH54" s="629">
        <f>+'R2建設IO'!AH54/'R2建設IO'!AH$123</f>
        <v>5.0548102611134885E-5</v>
      </c>
      <c r="AI54" s="629">
        <f>+'R2建設IO'!AI54/'R2建設IO'!AI$123</f>
        <v>3.2625340896777644E-5</v>
      </c>
      <c r="AJ54" s="629">
        <f>+'R2建設IO'!AJ54/'R2建設IO'!AJ$123</f>
        <v>3.2652084818430347E-5</v>
      </c>
      <c r="AK54" s="629">
        <f>+'R2建設IO'!AK54/'R2建設IO'!AK$123</f>
        <v>3.297200974184618E-5</v>
      </c>
      <c r="AL54" s="629">
        <f>+'R2建設IO'!AL54/'R2建設IO'!AL$123</f>
        <v>3.1988492397831594E-5</v>
      </c>
      <c r="AM54" s="629">
        <f>+'R2建設IO'!AM54/'R2建設IO'!AM$123</f>
        <v>3.4141733717238161E-5</v>
      </c>
      <c r="AN54" s="629">
        <f>+'R2建設IO'!AN54/'R2建設IO'!AN$123</f>
        <v>2.5515338971278234E-5</v>
      </c>
      <c r="AO54" s="629">
        <f>+'R2建設IO'!AO54/'R2建設IO'!AO$123</f>
        <v>3.5138379659178697E-5</v>
      </c>
      <c r="AP54" s="629">
        <f>+'R2建設IO'!AP54/'R2建設IO'!AP$123</f>
        <v>3.310988406446749E-5</v>
      </c>
      <c r="AQ54" s="629">
        <f>+'R2建設IO'!AQ54/'R2建設IO'!AQ$123</f>
        <v>0</v>
      </c>
      <c r="AR54" s="629">
        <f>+'R2建設IO'!AR54/'R2建設IO'!AR$123</f>
        <v>7.2849129452903034E-5</v>
      </c>
      <c r="AS54" s="629">
        <f>+'R2建設IO'!AS54/'R2建設IO'!AS$123</f>
        <v>3.1306827482385437E-5</v>
      </c>
      <c r="AT54" s="629">
        <f>+'R2建設IO'!AT54/'R2建設IO'!AT$123</f>
        <v>3.054722897217443E-5</v>
      </c>
      <c r="AU54" s="629">
        <f>+'R2建設IO'!AU54/'R2建設IO'!AU$123</f>
        <v>3.0040153672075008E-5</v>
      </c>
      <c r="AV54" s="629">
        <f>+'R2建設IO'!AV54/'R2建設IO'!AV$123</f>
        <v>2.5625912923147888E-5</v>
      </c>
      <c r="AW54" s="629">
        <f>+'R2建設IO'!AW54/'R2建設IO'!AW$123</f>
        <v>4.5892611289582376E-5</v>
      </c>
      <c r="AX54" s="629">
        <f>+'R2建設IO'!AX54/'R2建設IO'!AX$123</f>
        <v>6.1770337883748229E-5</v>
      </c>
      <c r="AY54" s="629">
        <f>+'R2建設IO'!AY54/'R2建設IO'!AY$123</f>
        <v>3.8780357748800234E-5</v>
      </c>
      <c r="AZ54" s="629">
        <f>+'R2建設IO'!AZ54/'R2建設IO'!AZ$123</f>
        <v>3.5501698164562205E-5</v>
      </c>
      <c r="BA54" s="629">
        <f>+'R2建設IO'!BA54/'R2建設IO'!BA$123</f>
        <v>5.3642313056538997E-5</v>
      </c>
      <c r="BB54" s="629">
        <f>+'R2建設IO'!BB54/'R2建設IO'!BB$123</f>
        <v>3.1016407679662539E-5</v>
      </c>
      <c r="BC54" s="629">
        <f>+'R2建設IO'!BC54/'R2建設IO'!BC$123</f>
        <v>5.1542787243521283E-5</v>
      </c>
      <c r="BD54" s="629">
        <f>+'R2建設IO'!BD54/'R2建設IO'!BD$123</f>
        <v>5.178292597431567E-5</v>
      </c>
      <c r="BE54" s="629">
        <f>+'R2建設IO'!BE54/'R2建設IO'!BE$123</f>
        <v>5.3010990265687006E-5</v>
      </c>
      <c r="BF54" s="629">
        <f>+'R2建設IO'!BF54/'R2建設IO'!BF$123</f>
        <v>5.1100651249410921E-5</v>
      </c>
      <c r="BG54" s="629">
        <f>+'R2建設IO'!BG54/'R2建設IO'!BG$123</f>
        <v>4.5499527942397596E-5</v>
      </c>
      <c r="BH54" s="629">
        <f>+'R2建設IO'!BH54/'R2建設IO'!BH$123</f>
        <v>5.0448301956018256E-5</v>
      </c>
      <c r="BI54" s="629">
        <f>+'R2建設IO'!BI54/'R2建設IO'!BI$123</f>
        <v>5.1588451409267525E-5</v>
      </c>
      <c r="BJ54" s="629">
        <f>+'R2建設IO'!BJ54/'R2建設IO'!BJ$123</f>
        <v>4.867959713264691E-5</v>
      </c>
      <c r="BK54" s="629">
        <f>+'R2建設IO'!BK54/'R2建設IO'!BK$123</f>
        <v>4.6884837443570748E-5</v>
      </c>
      <c r="BL54" s="629">
        <f>+'R2建設IO'!BL54/'R2建設IO'!BL$123</f>
        <v>4.7480750512396431E-5</v>
      </c>
      <c r="BM54" s="629">
        <f>+'R2建設IO'!BM54/'R2建設IO'!BM$123</f>
        <v>5.2299127766769131E-5</v>
      </c>
      <c r="BN54" s="629">
        <f>+'R2建設IO'!BN54/'R2建設IO'!BN$123</f>
        <v>5.5687359641450217E-5</v>
      </c>
      <c r="BO54" s="629">
        <f>+'R2建設IO'!BO54/'R2建設IO'!BO$123</f>
        <v>1.3333752946262492E-4</v>
      </c>
      <c r="BP54" s="629">
        <f>+'R2建設IO'!BP54/'R2建設IO'!BP$123</f>
        <v>1.0995298709173282E-5</v>
      </c>
      <c r="BQ54" s="629">
        <f>+'R2建設IO'!BQ54/'R2建設IO'!BQ$123</f>
        <v>1.7598266766259822E-5</v>
      </c>
      <c r="BR54" s="629">
        <f>+'R2建設IO'!BR54/'R2建設IO'!BR$123</f>
        <v>2.4057735246282769E-5</v>
      </c>
      <c r="BS54" s="629">
        <f>+'R2建設IO'!BS54/'R2建設IO'!BS$123</f>
        <v>1.9981401925899739E-5</v>
      </c>
      <c r="BT54" s="629">
        <f>+'R2建設IO'!BT54/'R2建設IO'!BT$123</f>
        <v>7.0642022961483139E-7</v>
      </c>
      <c r="BU54" s="629">
        <f>+'R2建設IO'!BU54/'R2建設IO'!BU$123</f>
        <v>0</v>
      </c>
      <c r="BV54" s="630">
        <f>+'R2建設IO'!BV54/'R2建設IO'!BV$123</f>
        <v>1.4534007033006004E-6</v>
      </c>
    </row>
    <row r="55" spans="1:74" ht="17" customHeight="1" x14ac:dyDescent="0.2">
      <c r="A55" s="613">
        <v>49</v>
      </c>
      <c r="B55" s="614">
        <v>331</v>
      </c>
      <c r="C55" s="548" t="s">
        <v>332</v>
      </c>
      <c r="D55" s="628">
        <f>+'R2建設IO'!D55/'R2建設IO'!D$123</f>
        <v>2.4860341681276054E-3</v>
      </c>
      <c r="E55" s="629">
        <f>+'R2建設IO'!E55/'R2建設IO'!E$123</f>
        <v>2.0299563036531611E-3</v>
      </c>
      <c r="F55" s="629">
        <f>+'R2建設IO'!F55/'R2建設IO'!F$123</f>
        <v>1.0031873953291789E-3</v>
      </c>
      <c r="G55" s="629">
        <f>+'R2建設IO'!G55/'R2建設IO'!G$123</f>
        <v>8.5893667760473364E-4</v>
      </c>
      <c r="H55" s="629">
        <f>+'R2建設IO'!H55/'R2建設IO'!H$123</f>
        <v>8.6905990461732272E-4</v>
      </c>
      <c r="I55" s="629">
        <f>+'R2建設IO'!I55/'R2建設IO'!I$123</f>
        <v>3.9836619434219152E-4</v>
      </c>
      <c r="J55" s="629">
        <f>+'R2建設IO'!J55/'R2建設IO'!J$123</f>
        <v>1.207404039859687E-3</v>
      </c>
      <c r="K55" s="629">
        <f>+'R2建設IO'!K55/'R2建設IO'!K$123</f>
        <v>2.8054612979934272E-3</v>
      </c>
      <c r="L55" s="629">
        <f>+'R2建設IO'!L55/'R2建設IO'!L$123</f>
        <v>1.3831265818878109E-3</v>
      </c>
      <c r="M55" s="629">
        <f>+'R2建設IO'!M55/'R2建設IO'!M$123</f>
        <v>1.3917948526467111E-3</v>
      </c>
      <c r="N55" s="629">
        <f>+'R2建設IO'!N55/'R2建設IO'!N$123</f>
        <v>7.5823634226788485E-4</v>
      </c>
      <c r="O55" s="629">
        <f>+'R2建設IO'!O55/'R2建設IO'!O$123</f>
        <v>8.919537200265641E-4</v>
      </c>
      <c r="P55" s="629">
        <f>+'R2建設IO'!P55/'R2建設IO'!P$123</f>
        <v>1.489288266963075E-3</v>
      </c>
      <c r="Q55" s="629">
        <f>+'R2建設IO'!Q55/'R2建設IO'!Q$123</f>
        <v>6.4544456887274872E-4</v>
      </c>
      <c r="R55" s="629">
        <f>+'R2建設IO'!R55/'R2建設IO'!R$123</f>
        <v>1.1681689740634916E-3</v>
      </c>
      <c r="S55" s="629">
        <f>+'R2建設IO'!S55/'R2建設IO'!S$123</f>
        <v>3.1034809516322665E-3</v>
      </c>
      <c r="T55" s="629">
        <f>+'R2建設IO'!T55/'R2建設IO'!T$123</f>
        <v>3.2328408144585512E-3</v>
      </c>
      <c r="U55" s="629">
        <f>+'R2建設IO'!U55/'R2建設IO'!U$123</f>
        <v>3.6148843796001266E-3</v>
      </c>
      <c r="V55" s="629">
        <f>+'R2建設IO'!V55/'R2建設IO'!V$123</f>
        <v>3.1845821971734187E-3</v>
      </c>
      <c r="W55" s="629">
        <f>+'R2建設IO'!W55/'R2建設IO'!W$123</f>
        <v>3.0946952329459114E-3</v>
      </c>
      <c r="X55" s="629">
        <f>+'R2建設IO'!X55/'R2建設IO'!X$123</f>
        <v>1.4490142198597534E-3</v>
      </c>
      <c r="Y55" s="629">
        <f>+'R2建設IO'!Y55/'R2建設IO'!Y$123</f>
        <v>3.1165066135169415E-3</v>
      </c>
      <c r="Z55" s="629">
        <f>+'R2建設IO'!Z55/'R2建設IO'!Z$123</f>
        <v>1.9594910137838398E-3</v>
      </c>
      <c r="AA55" s="629">
        <f>+'R2建設IO'!AA55/'R2建設IO'!AA$123</f>
        <v>2.6754265750858061E-3</v>
      </c>
      <c r="AB55" s="629">
        <f>+'R2建設IO'!AB55/'R2建設IO'!AB$123</f>
        <v>2.8232047626737078E-3</v>
      </c>
      <c r="AC55" s="629">
        <f>+'R2建設IO'!AC55/'R2建設IO'!AC$123</f>
        <v>3.5031046308102928E-3</v>
      </c>
      <c r="AD55" s="629">
        <f>+'R2建設IO'!AD55/'R2建設IO'!AD$123</f>
        <v>2.9608221499983949E-3</v>
      </c>
      <c r="AE55" s="629">
        <f>+'R2建設IO'!AE55/'R2建設IO'!AE$123</f>
        <v>9.9687535293453301E-3</v>
      </c>
      <c r="AF55" s="629">
        <f>+'R2建設IO'!AF55/'R2建設IO'!AF$123</f>
        <v>3.571811843087253E-3</v>
      </c>
      <c r="AG55" s="629">
        <f>+'R2建設IO'!AG55/'R2建設IO'!AG$123</f>
        <v>2.6171274345159088E-3</v>
      </c>
      <c r="AH55" s="629">
        <f>+'R2建設IO'!AH55/'R2建設IO'!AH$123</f>
        <v>1.5314258991678859E-3</v>
      </c>
      <c r="AI55" s="629">
        <f>+'R2建設IO'!AI55/'R2建設IO'!AI$123</f>
        <v>1.1765407908889763E-4</v>
      </c>
      <c r="AJ55" s="629">
        <f>+'R2建設IO'!AJ55/'R2建設IO'!AJ$123</f>
        <v>8.9535453633695849E-5</v>
      </c>
      <c r="AK55" s="629">
        <f>+'R2建設IO'!AK55/'R2建設IO'!AK$123</f>
        <v>9.061984612920306E-5</v>
      </c>
      <c r="AL55" s="629">
        <f>+'R2建設IO'!AL55/'R2建設IO'!AL$123</f>
        <v>3.1472548972060118E-5</v>
      </c>
      <c r="AM55" s="629">
        <f>+'R2建設IO'!AM55/'R2建設IO'!AM$123</f>
        <v>3.4141733717238161E-5</v>
      </c>
      <c r="AN55" s="629">
        <f>+'R2建設IO'!AN55/'R2建設IO'!AN$123</f>
        <v>2.5515338971278234E-5</v>
      </c>
      <c r="AO55" s="629">
        <f>+'R2建設IO'!AO55/'R2建設IO'!AO$123</f>
        <v>1.788386188623871E-4</v>
      </c>
      <c r="AP55" s="629">
        <f>+'R2建設IO'!AP55/'R2建設IO'!AP$123</f>
        <v>3.0562969905662298E-5</v>
      </c>
      <c r="AQ55" s="629">
        <f>+'R2建設IO'!AQ55/'R2建設IO'!AQ$123</f>
        <v>0</v>
      </c>
      <c r="AR55" s="629">
        <f>+'R2建設IO'!AR55/'R2建設IO'!AR$123</f>
        <v>0</v>
      </c>
      <c r="AS55" s="629">
        <f>+'R2建設IO'!AS55/'R2建設IO'!AS$123</f>
        <v>8.4975674595046184E-5</v>
      </c>
      <c r="AT55" s="629">
        <f>+'R2建設IO'!AT55/'R2建設IO'!AT$123</f>
        <v>0</v>
      </c>
      <c r="AU55" s="629">
        <f>+'R2建設IO'!AU55/'R2建設IO'!AU$123</f>
        <v>0</v>
      </c>
      <c r="AV55" s="629">
        <f>+'R2建設IO'!AV55/'R2建設IO'!AV$123</f>
        <v>0</v>
      </c>
      <c r="AW55" s="629">
        <f>+'R2建設IO'!AW55/'R2建設IO'!AW$123</f>
        <v>0</v>
      </c>
      <c r="AX55" s="629">
        <f>+'R2建設IO'!AX55/'R2建設IO'!AX$123</f>
        <v>0</v>
      </c>
      <c r="AY55" s="629">
        <f>+'R2建設IO'!AY55/'R2建設IO'!AY$123</f>
        <v>9.2103349653400556E-4</v>
      </c>
      <c r="AZ55" s="629">
        <f>+'R2建設IO'!AZ55/'R2建設IO'!AZ$123</f>
        <v>9.3487805166680472E-4</v>
      </c>
      <c r="BA55" s="629">
        <f>+'R2建設IO'!BA55/'R2建設IO'!BA$123</f>
        <v>8.5827700890462395E-4</v>
      </c>
      <c r="BB55" s="629">
        <f>+'R2建設IO'!BB55/'R2建設IO'!BB$123</f>
        <v>1.809290447980315E-3</v>
      </c>
      <c r="BC55" s="629">
        <f>+'R2建設IO'!BC55/'R2建設IO'!BC$123</f>
        <v>3.1427968298231163E-3</v>
      </c>
      <c r="BD55" s="629">
        <f>+'R2建設IO'!BD55/'R2建設IO'!BD$123</f>
        <v>2.0943316727389891E-3</v>
      </c>
      <c r="BE55" s="629">
        <f>+'R2建設IO'!BE55/'R2建設IO'!BE$123</f>
        <v>2.1557802708046048E-3</v>
      </c>
      <c r="BF55" s="629">
        <f>+'R2建設IO'!BF55/'R2建設IO'!BF$123</f>
        <v>7.7616211397716368E-3</v>
      </c>
      <c r="BG55" s="629">
        <f>+'R2建設IO'!BG55/'R2建設IO'!BG$123</f>
        <v>4.3224551545277719E-4</v>
      </c>
      <c r="BH55" s="629">
        <f>+'R2建設IO'!BH55/'R2建設IO'!BH$123</f>
        <v>2.6829324222064254E-4</v>
      </c>
      <c r="BI55" s="629">
        <f>+'R2建設IO'!BI55/'R2建設IO'!BI$123</f>
        <v>7.9265655590339545E-3</v>
      </c>
      <c r="BJ55" s="629">
        <f>+'R2建設IO'!BJ55/'R2建設IO'!BJ$123</f>
        <v>6.627914378829618E-4</v>
      </c>
      <c r="BK55" s="629">
        <f>+'R2建設IO'!BK55/'R2建設IO'!BK$123</f>
        <v>0</v>
      </c>
      <c r="BL55" s="629">
        <f>+'R2建設IO'!BL55/'R2建設IO'!BL$123</f>
        <v>5.9944447521900496E-3</v>
      </c>
      <c r="BM55" s="629">
        <f>+'R2建設IO'!BM55/'R2建設IO'!BM$123</f>
        <v>3.5505296739439932E-3</v>
      </c>
      <c r="BN55" s="629">
        <f>+'R2建設IO'!BN55/'R2建設IO'!BN$123</f>
        <v>9.8220980884833743E-4</v>
      </c>
      <c r="BO55" s="629">
        <f>+'R2建設IO'!BO55/'R2建設IO'!BO$123</f>
        <v>3.2796063147328861E-4</v>
      </c>
      <c r="BP55" s="629">
        <f>+'R2建設IO'!BP55/'R2建設IO'!BP$123</f>
        <v>4.1487503789641791E-3</v>
      </c>
      <c r="BQ55" s="629">
        <f>+'R2建設IO'!BQ55/'R2建設IO'!BQ$123</f>
        <v>1.647719199448327E-3</v>
      </c>
      <c r="BR55" s="629">
        <f>+'R2建設IO'!BR55/'R2建設IO'!BR$123</f>
        <v>5.1836123684964788E-3</v>
      </c>
      <c r="BS55" s="629">
        <f>+'R2建設IO'!BS55/'R2建設IO'!BS$123</f>
        <v>2.7313039401787565E-3</v>
      </c>
      <c r="BT55" s="629">
        <f>+'R2建設IO'!BT55/'R2建設IO'!BT$123</f>
        <v>1.1983712775186001E-2</v>
      </c>
      <c r="BU55" s="629">
        <f>+'R2建設IO'!BU55/'R2建設IO'!BU$123</f>
        <v>5.8261554656620959E-4</v>
      </c>
      <c r="BV55" s="630">
        <f>+'R2建設IO'!BV55/'R2建設IO'!BV$123</f>
        <v>1.7244599344661622E-3</v>
      </c>
    </row>
    <row r="56" spans="1:74" ht="17" customHeight="1" x14ac:dyDescent="0.2">
      <c r="A56" s="613">
        <v>50</v>
      </c>
      <c r="B56" s="614">
        <v>332</v>
      </c>
      <c r="C56" s="548" t="s">
        <v>334</v>
      </c>
      <c r="D56" s="628">
        <f>+'R2建設IO'!D56/'R2建設IO'!D$123</f>
        <v>1.7477464858657835E-3</v>
      </c>
      <c r="E56" s="629">
        <f>+'R2建設IO'!E56/'R2建設IO'!E$123</f>
        <v>3.6092660113059278E-3</v>
      </c>
      <c r="F56" s="629">
        <f>+'R2建設IO'!F56/'R2建設IO'!F$123</f>
        <v>4.6223270210406222E-3</v>
      </c>
      <c r="G56" s="629">
        <f>+'R2建設IO'!G56/'R2建設IO'!G$123</f>
        <v>4.5890210323442805E-3</v>
      </c>
      <c r="H56" s="629">
        <f>+'R2建設IO'!H56/'R2建設IO'!H$123</f>
        <v>4.6498750386953884E-3</v>
      </c>
      <c r="I56" s="629">
        <f>+'R2建設IO'!I56/'R2建設IO'!I$123</f>
        <v>1.8203822298421663E-3</v>
      </c>
      <c r="J56" s="629">
        <f>+'R2建設IO'!J56/'R2建設IO'!J$123</f>
        <v>4.6694785178347737E-3</v>
      </c>
      <c r="K56" s="629">
        <f>+'R2建設IO'!K56/'R2建設IO'!K$123</f>
        <v>1.7126673257274159E-2</v>
      </c>
      <c r="L56" s="629">
        <f>+'R2建設IO'!L56/'R2建設IO'!L$123</f>
        <v>3.46053965537766E-3</v>
      </c>
      <c r="M56" s="629">
        <f>+'R2建設IO'!M56/'R2建設IO'!M$123</f>
        <v>3.3281593519647501E-3</v>
      </c>
      <c r="N56" s="629">
        <f>+'R2建設IO'!N56/'R2建設IO'!N$123</f>
        <v>1.3003753269894227E-2</v>
      </c>
      <c r="O56" s="629">
        <f>+'R2建設IO'!O56/'R2建設IO'!O$123</f>
        <v>6.2274009611823491E-3</v>
      </c>
      <c r="P56" s="629">
        <f>+'R2建設IO'!P56/'R2建設IO'!P$123</f>
        <v>1.1419688499596424E-2</v>
      </c>
      <c r="Q56" s="629">
        <f>+'R2建設IO'!Q56/'R2建設IO'!Q$123</f>
        <v>4.0846379145691586E-3</v>
      </c>
      <c r="R56" s="629">
        <f>+'R2建設IO'!R56/'R2建設IO'!R$123</f>
        <v>1.578606721707421E-3</v>
      </c>
      <c r="S56" s="629">
        <f>+'R2建設IO'!S56/'R2建設IO'!S$123</f>
        <v>2.5500734753418027E-3</v>
      </c>
      <c r="T56" s="629">
        <f>+'R2建設IO'!T56/'R2建設IO'!T$123</f>
        <v>8.2503267844100583E-3</v>
      </c>
      <c r="U56" s="629">
        <f>+'R2建設IO'!U56/'R2建設IO'!U$123</f>
        <v>3.326066297724859E-3</v>
      </c>
      <c r="V56" s="629">
        <f>+'R2建設IO'!V56/'R2建設IO'!V$123</f>
        <v>8.8723448575352554E-3</v>
      </c>
      <c r="W56" s="629">
        <f>+'R2建設IO'!W56/'R2建設IO'!W$123</f>
        <v>2.1629300374913078E-3</v>
      </c>
      <c r="X56" s="629">
        <f>+'R2建設IO'!X56/'R2建設IO'!X$123</f>
        <v>6.1564334729792634E-4</v>
      </c>
      <c r="Y56" s="629">
        <f>+'R2建設IO'!Y56/'R2建設IO'!Y$123</f>
        <v>4.3220390167300841E-3</v>
      </c>
      <c r="Z56" s="629">
        <f>+'R2建設IO'!Z56/'R2建設IO'!Z$123</f>
        <v>3.899724130626315E-4</v>
      </c>
      <c r="AA56" s="629">
        <f>+'R2建設IO'!AA56/'R2建設IO'!AA$123</f>
        <v>3.618371262482256E-3</v>
      </c>
      <c r="AB56" s="629">
        <f>+'R2建設IO'!AB56/'R2建設IO'!AB$123</f>
        <v>3.1999881664536217E-3</v>
      </c>
      <c r="AC56" s="629">
        <f>+'R2建設IO'!AC56/'R2建設IO'!AC$123</f>
        <v>6.8111798389076765E-4</v>
      </c>
      <c r="AD56" s="629">
        <f>+'R2建設IO'!AD56/'R2建設IO'!AD$123</f>
        <v>2.6667655438442177E-3</v>
      </c>
      <c r="AE56" s="629">
        <f>+'R2建設IO'!AE56/'R2建設IO'!AE$123</f>
        <v>3.9227496894176112E-3</v>
      </c>
      <c r="AF56" s="629">
        <f>+'R2建設IO'!AF56/'R2建設IO'!AF$123</f>
        <v>0</v>
      </c>
      <c r="AG56" s="629">
        <f>+'R2建設IO'!AG56/'R2建設IO'!AG$123</f>
        <v>0</v>
      </c>
      <c r="AH56" s="629">
        <f>+'R2建設IO'!AH56/'R2建設IO'!AH$123</f>
        <v>0</v>
      </c>
      <c r="AI56" s="629">
        <f>+'R2建設IO'!AI56/'R2建設IO'!AI$123</f>
        <v>0</v>
      </c>
      <c r="AJ56" s="629">
        <f>+'R2建設IO'!AJ56/'R2建設IO'!AJ$123</f>
        <v>0</v>
      </c>
      <c r="AK56" s="629">
        <f>+'R2建設IO'!AK56/'R2建設IO'!AK$123</f>
        <v>0</v>
      </c>
      <c r="AL56" s="629">
        <f>+'R2建設IO'!AL56/'R2建設IO'!AL$123</f>
        <v>0</v>
      </c>
      <c r="AM56" s="629">
        <f>+'R2建設IO'!AM56/'R2建設IO'!AM$123</f>
        <v>0</v>
      </c>
      <c r="AN56" s="629">
        <f>+'R2建設IO'!AN56/'R2建設IO'!AN$123</f>
        <v>0</v>
      </c>
      <c r="AO56" s="629">
        <f>+'R2建設IO'!AO56/'R2建設IO'!AO$123</f>
        <v>0</v>
      </c>
      <c r="AP56" s="629">
        <f>+'R2建設IO'!AP56/'R2建設IO'!AP$123</f>
        <v>0</v>
      </c>
      <c r="AQ56" s="629">
        <f>+'R2建設IO'!AQ56/'R2建設IO'!AQ$123</f>
        <v>0</v>
      </c>
      <c r="AR56" s="629">
        <f>+'R2建設IO'!AR56/'R2建設IO'!AR$123</f>
        <v>0</v>
      </c>
      <c r="AS56" s="629">
        <f>+'R2建設IO'!AS56/'R2建設IO'!AS$123</f>
        <v>0</v>
      </c>
      <c r="AT56" s="629">
        <f>+'R2建設IO'!AT56/'R2建設IO'!AT$123</f>
        <v>0</v>
      </c>
      <c r="AU56" s="629">
        <f>+'R2建設IO'!AU56/'R2建設IO'!AU$123</f>
        <v>0</v>
      </c>
      <c r="AV56" s="629">
        <f>+'R2建設IO'!AV56/'R2建設IO'!AV$123</f>
        <v>0</v>
      </c>
      <c r="AW56" s="629">
        <f>+'R2建設IO'!AW56/'R2建設IO'!AW$123</f>
        <v>0</v>
      </c>
      <c r="AX56" s="629">
        <f>+'R2建設IO'!AX56/'R2建設IO'!AX$123</f>
        <v>0</v>
      </c>
      <c r="AY56" s="629">
        <f>+'R2建設IO'!AY56/'R2建設IO'!AY$123</f>
        <v>0</v>
      </c>
      <c r="AZ56" s="629">
        <f>+'R2建設IO'!AZ56/'R2建設IO'!AZ$123</f>
        <v>0</v>
      </c>
      <c r="BA56" s="629">
        <f>+'R2建設IO'!BA56/'R2建設IO'!BA$123</f>
        <v>0</v>
      </c>
      <c r="BB56" s="629">
        <f>+'R2建設IO'!BB56/'R2建設IO'!BB$123</f>
        <v>0</v>
      </c>
      <c r="BC56" s="629">
        <f>+'R2建設IO'!BC56/'R2建設IO'!BC$123</f>
        <v>0</v>
      </c>
      <c r="BD56" s="629">
        <f>+'R2建設IO'!BD56/'R2建設IO'!BD$123</f>
        <v>0</v>
      </c>
      <c r="BE56" s="629">
        <f>+'R2建設IO'!BE56/'R2建設IO'!BE$123</f>
        <v>0</v>
      </c>
      <c r="BF56" s="629">
        <f>+'R2建設IO'!BF56/'R2建設IO'!BF$123</f>
        <v>0</v>
      </c>
      <c r="BG56" s="629">
        <f>+'R2建設IO'!BG56/'R2建設IO'!BG$123</f>
        <v>0</v>
      </c>
      <c r="BH56" s="629">
        <f>+'R2建設IO'!BH56/'R2建設IO'!BH$123</f>
        <v>0</v>
      </c>
      <c r="BI56" s="629">
        <f>+'R2建設IO'!BI56/'R2建設IO'!BI$123</f>
        <v>0</v>
      </c>
      <c r="BJ56" s="629">
        <f>+'R2建設IO'!BJ56/'R2建設IO'!BJ$123</f>
        <v>0</v>
      </c>
      <c r="BK56" s="629">
        <f>+'R2建設IO'!BK56/'R2建設IO'!BK$123</f>
        <v>0</v>
      </c>
      <c r="BL56" s="629">
        <f>+'R2建設IO'!BL56/'R2建設IO'!BL$123</f>
        <v>0</v>
      </c>
      <c r="BM56" s="629">
        <f>+'R2建設IO'!BM56/'R2建設IO'!BM$123</f>
        <v>0</v>
      </c>
      <c r="BN56" s="629">
        <f>+'R2建設IO'!BN56/'R2建設IO'!BN$123</f>
        <v>0</v>
      </c>
      <c r="BO56" s="629">
        <f>+'R2建設IO'!BO56/'R2建設IO'!BO$123</f>
        <v>0</v>
      </c>
      <c r="BP56" s="629">
        <f>+'R2建設IO'!BP56/'R2建設IO'!BP$123</f>
        <v>0</v>
      </c>
      <c r="BQ56" s="629">
        <f>+'R2建設IO'!BQ56/'R2建設IO'!BQ$123</f>
        <v>0</v>
      </c>
      <c r="BR56" s="629">
        <f>+'R2建設IO'!BR56/'R2建設IO'!BR$123</f>
        <v>0</v>
      </c>
      <c r="BS56" s="629">
        <f>+'R2建設IO'!BS56/'R2建設IO'!BS$123</f>
        <v>0</v>
      </c>
      <c r="BT56" s="629">
        <f>+'R2建設IO'!BT56/'R2建設IO'!BT$123</f>
        <v>0</v>
      </c>
      <c r="BU56" s="629">
        <f>+'R2建設IO'!BU56/'R2建設IO'!BU$123</f>
        <v>0</v>
      </c>
      <c r="BV56" s="630">
        <f>+'R2建設IO'!BV56/'R2建設IO'!BV$123</f>
        <v>0</v>
      </c>
    </row>
    <row r="57" spans="1:74" ht="17" customHeight="1" x14ac:dyDescent="0.2">
      <c r="A57" s="613">
        <v>51</v>
      </c>
      <c r="B57" s="614">
        <v>333</v>
      </c>
      <c r="C57" s="548" t="s">
        <v>336</v>
      </c>
      <c r="D57" s="628">
        <f>+'R2建設IO'!D57/'R2建設IO'!D$123</f>
        <v>3.0030494874239713E-4</v>
      </c>
      <c r="E57" s="629">
        <f>+'R2建設IO'!E57/'R2建設IO'!E$123</f>
        <v>1.6662099126917701E-4</v>
      </c>
      <c r="F57" s="629">
        <f>+'R2建設IO'!F57/'R2建設IO'!F$123</f>
        <v>7.5696666740816774E-5</v>
      </c>
      <c r="G57" s="629">
        <f>+'R2建設IO'!G57/'R2建設IO'!G$123</f>
        <v>2.0497352533749324E-5</v>
      </c>
      <c r="H57" s="629">
        <f>+'R2建設IO'!H57/'R2建設IO'!H$123</f>
        <v>2.0837044008169451E-5</v>
      </c>
      <c r="I57" s="629">
        <f>+'R2建設IO'!I57/'R2建設IO'!I$123</f>
        <v>5.0426100549644496E-6</v>
      </c>
      <c r="J57" s="629">
        <f>+'R2建設IO'!J57/'R2建設IO'!J$123</f>
        <v>1.5384268157927342E-4</v>
      </c>
      <c r="K57" s="629">
        <f>+'R2建設IO'!K57/'R2建設IO'!K$123</f>
        <v>5.0765490154166778E-4</v>
      </c>
      <c r="L57" s="629">
        <f>+'R2建設IO'!L57/'R2建設IO'!L$123</f>
        <v>1.8777116918934465E-4</v>
      </c>
      <c r="M57" s="629">
        <f>+'R2建設IO'!M57/'R2建設IO'!M$123</f>
        <v>1.9011291865928058E-4</v>
      </c>
      <c r="N57" s="629">
        <f>+'R2建設IO'!N57/'R2建設IO'!N$123</f>
        <v>1.8955908556697122E-5</v>
      </c>
      <c r="O57" s="629">
        <f>+'R2建設IO'!O57/'R2建設IO'!O$123</f>
        <v>9.2093129971590064E-5</v>
      </c>
      <c r="P57" s="629">
        <f>+'R2建設IO'!P57/'R2建設IO'!P$123</f>
        <v>2.5138533703300076E-4</v>
      </c>
      <c r="Q57" s="629">
        <f>+'R2建設IO'!Q57/'R2建設IO'!Q$123</f>
        <v>2.6356120536072276E-5</v>
      </c>
      <c r="R57" s="629">
        <f>+'R2建設IO'!R57/'R2建設IO'!R$123</f>
        <v>1.2628853773659368E-4</v>
      </c>
      <c r="S57" s="629">
        <f>+'R2建設IO'!S57/'R2建設IO'!S$123</f>
        <v>2.6168571585396795E-4</v>
      </c>
      <c r="T57" s="629">
        <f>+'R2建設IO'!T57/'R2建設IO'!T$123</f>
        <v>1.2642977975096468E-4</v>
      </c>
      <c r="U57" s="629">
        <f>+'R2建設IO'!U57/'R2建設IO'!U$123</f>
        <v>1.0248383550412731E-4</v>
      </c>
      <c r="V57" s="629">
        <f>+'R2建設IO'!V57/'R2建設IO'!V$123</f>
        <v>1.2945456086070807E-4</v>
      </c>
      <c r="W57" s="629">
        <f>+'R2建設IO'!W57/'R2建設IO'!W$123</f>
        <v>2.7087187746003221E-4</v>
      </c>
      <c r="X57" s="629">
        <f>+'R2建設IO'!X57/'R2建設IO'!X$123</f>
        <v>9.7601994083817585E-5</v>
      </c>
      <c r="Y57" s="629">
        <f>+'R2建設IO'!Y57/'R2建設IO'!Y$123</f>
        <v>3.3339373074832396E-4</v>
      </c>
      <c r="Z57" s="629">
        <f>+'R2建設IO'!Z57/'R2建設IO'!Z$123</f>
        <v>1.0431360843239114E-4</v>
      </c>
      <c r="AA57" s="629">
        <f>+'R2建設IO'!AA57/'R2建設IO'!AA$123</f>
        <v>2.9658780840018491E-4</v>
      </c>
      <c r="AB57" s="629">
        <f>+'R2建設IO'!AB57/'R2建設IO'!AB$123</f>
        <v>2.7241809891612114E-4</v>
      </c>
      <c r="AC57" s="629">
        <f>+'R2建設IO'!AC57/'R2建設IO'!AC$123</f>
        <v>2.0715688681561504E-4</v>
      </c>
      <c r="AD57" s="629">
        <f>+'R2建設IO'!AD57/'R2建設IO'!AD$123</f>
        <v>3.1757426817584827E-4</v>
      </c>
      <c r="AE57" s="629">
        <f>+'R2建設IO'!AE57/'R2建設IO'!AE$123</f>
        <v>7.9810262395060795E-4</v>
      </c>
      <c r="AF57" s="629">
        <f>+'R2建設IO'!AF57/'R2建設IO'!AF$123</f>
        <v>4.8610746993312594E-5</v>
      </c>
      <c r="AG57" s="629">
        <f>+'R2建設IO'!AG57/'R2建設IO'!AG$123</f>
        <v>5.9625090362012642E-4</v>
      </c>
      <c r="AH57" s="629">
        <f>+'R2建設IO'!AH57/'R2建設IO'!AH$123</f>
        <v>4.4025278591554307E-4</v>
      </c>
      <c r="AI57" s="629">
        <f>+'R2建設IO'!AI57/'R2建設IO'!AI$123</f>
        <v>2.1468488569382181E-5</v>
      </c>
      <c r="AJ57" s="629">
        <f>+'R2建設IO'!AJ57/'R2建設IO'!AJ$123</f>
        <v>2.1825340904950812E-5</v>
      </c>
      <c r="AK57" s="629">
        <f>+'R2建設IO'!AK57/'R2建設IO'!AK$123</f>
        <v>0</v>
      </c>
      <c r="AL57" s="629">
        <f>+'R2建設IO'!AL57/'R2建設IO'!AL$123</f>
        <v>0</v>
      </c>
      <c r="AM57" s="629">
        <f>+'R2建設IO'!AM57/'R2建設IO'!AM$123</f>
        <v>0</v>
      </c>
      <c r="AN57" s="629">
        <f>+'R2建設IO'!AN57/'R2建設IO'!AN$123</f>
        <v>0</v>
      </c>
      <c r="AO57" s="629">
        <f>+'R2建設IO'!AO57/'R2建設IO'!AO$123</f>
        <v>0</v>
      </c>
      <c r="AP57" s="629">
        <f>+'R2建設IO'!AP57/'R2建設IO'!AP$123</f>
        <v>0</v>
      </c>
      <c r="AQ57" s="629">
        <f>+'R2建設IO'!AQ57/'R2建設IO'!AQ$123</f>
        <v>0</v>
      </c>
      <c r="AR57" s="629">
        <f>+'R2建設IO'!AR57/'R2建設IO'!AR$123</f>
        <v>0</v>
      </c>
      <c r="AS57" s="629">
        <f>+'R2建設IO'!AS57/'R2建設IO'!AS$123</f>
        <v>1.1359905972179859E-4</v>
      </c>
      <c r="AT57" s="629">
        <f>+'R2建設IO'!AT57/'R2建設IO'!AT$123</f>
        <v>0</v>
      </c>
      <c r="AU57" s="629">
        <f>+'R2建設IO'!AU57/'R2建設IO'!AU$123</f>
        <v>0</v>
      </c>
      <c r="AV57" s="629">
        <f>+'R2建設IO'!AV57/'R2建設IO'!AV$123</f>
        <v>0</v>
      </c>
      <c r="AW57" s="629">
        <f>+'R2建設IO'!AW57/'R2建設IO'!AW$123</f>
        <v>0</v>
      </c>
      <c r="AX57" s="629">
        <f>+'R2建設IO'!AX57/'R2建設IO'!AX$123</f>
        <v>0</v>
      </c>
      <c r="AY57" s="629">
        <f>+'R2建設IO'!AY57/'R2建設IO'!AY$123</f>
        <v>1.2312763585244073E-3</v>
      </c>
      <c r="AZ57" s="629">
        <f>+'R2建設IO'!AZ57/'R2建設IO'!AZ$123</f>
        <v>1.2425594357596771E-3</v>
      </c>
      <c r="BA57" s="629">
        <f>+'R2建設IO'!BA57/'R2建設IO'!BA$123</f>
        <v>1.180130887243858E-3</v>
      </c>
      <c r="BB57" s="629">
        <f>+'R2建設IO'!BB57/'R2建設IO'!BB$123</f>
        <v>0</v>
      </c>
      <c r="BC57" s="629">
        <f>+'R2建設IO'!BC57/'R2建設IO'!BC$123</f>
        <v>9.308890014586281E-4</v>
      </c>
      <c r="BD57" s="629">
        <f>+'R2建設IO'!BD57/'R2建設IO'!BD$123</f>
        <v>1.0135290639417341E-4</v>
      </c>
      <c r="BE57" s="629">
        <f>+'R2建設IO'!BE57/'R2建設IO'!BE$123</f>
        <v>1.1689602981664315E-4</v>
      </c>
      <c r="BF57" s="629">
        <f>+'R2建設IO'!BF57/'R2建設IO'!BF$123</f>
        <v>2.4982540610823121E-4</v>
      </c>
      <c r="BG57" s="629">
        <f>+'R2建設IO'!BG57/'R2建設IO'!BG$123</f>
        <v>5.6874409927996995E-6</v>
      </c>
      <c r="BH57" s="629">
        <f>+'R2建設IO'!BH57/'R2建設IO'!BH$123</f>
        <v>2.7517255612373591E-5</v>
      </c>
      <c r="BI57" s="629">
        <f>+'R2建設IO'!BI57/'R2建設IO'!BI$123</f>
        <v>2.5235350814366694E-3</v>
      </c>
      <c r="BJ57" s="629">
        <f>+'R2建設IO'!BJ57/'R2建設IO'!BJ$123</f>
        <v>1.123375318445698E-5</v>
      </c>
      <c r="BK57" s="629">
        <f>+'R2建設IO'!BK57/'R2建設IO'!BK$123</f>
        <v>0</v>
      </c>
      <c r="BL57" s="629">
        <f>+'R2建設IO'!BL57/'R2建設IO'!BL$123</f>
        <v>4.310856473604659E-3</v>
      </c>
      <c r="BM57" s="629">
        <f>+'R2建設IO'!BM57/'R2建設IO'!BM$123</f>
        <v>0</v>
      </c>
      <c r="BN57" s="629">
        <f>+'R2建設IO'!BN57/'R2建設IO'!BN$123</f>
        <v>3.0628047802797617E-4</v>
      </c>
      <c r="BO57" s="629">
        <f>+'R2建設IO'!BO57/'R2建設IO'!BO$123</f>
        <v>1.6563668256226699E-5</v>
      </c>
      <c r="BP57" s="629">
        <f>+'R2建設IO'!BP57/'R2建設IO'!BP$123</f>
        <v>8.1632086630143775E-4</v>
      </c>
      <c r="BQ57" s="629">
        <f>+'R2建設IO'!BQ57/'R2建設IO'!BQ$123</f>
        <v>1.5121473665823253E-4</v>
      </c>
      <c r="BR57" s="629">
        <f>+'R2建設IO'!BR57/'R2建設IO'!BR$123</f>
        <v>7.615517571064683E-4</v>
      </c>
      <c r="BS57" s="629">
        <f>+'R2建設IO'!BS57/'R2建設IO'!BS$123</f>
        <v>3.2585055448390346E-3</v>
      </c>
      <c r="BT57" s="629">
        <f>+'R2建設IO'!BT57/'R2建設IO'!BT$123</f>
        <v>1.6869315083202175E-3</v>
      </c>
      <c r="BU57" s="629">
        <f>+'R2建設IO'!BU57/'R2建設IO'!BU$123</f>
        <v>4.9654734082347409E-5</v>
      </c>
      <c r="BV57" s="630">
        <f>+'R2建設IO'!BV57/'R2建設IO'!BV$123</f>
        <v>3.7824753303398122E-4</v>
      </c>
    </row>
    <row r="58" spans="1:74" ht="17" customHeight="1" x14ac:dyDescent="0.2">
      <c r="A58" s="613">
        <v>52</v>
      </c>
      <c r="B58" s="614">
        <v>339</v>
      </c>
      <c r="C58" s="548" t="s">
        <v>338</v>
      </c>
      <c r="D58" s="628">
        <f>+'R2建設IO'!D58/'R2建設IO'!D$123</f>
        <v>3.3816948575774285E-3</v>
      </c>
      <c r="E58" s="629">
        <f>+'R2建設IO'!E58/'R2建設IO'!E$123</f>
        <v>4.5690990797479444E-3</v>
      </c>
      <c r="F58" s="629">
        <f>+'R2建設IO'!F58/'R2建設IO'!F$123</f>
        <v>3.4151209017500486E-3</v>
      </c>
      <c r="G58" s="629">
        <f>+'R2建設IO'!G58/'R2建設IO'!G$123</f>
        <v>3.6110044971625265E-3</v>
      </c>
      <c r="H58" s="629">
        <f>+'R2建設IO'!H58/'R2建設IO'!H$123</f>
        <v>3.6418276171299563E-3</v>
      </c>
      <c r="I58" s="629">
        <f>+'R2建設IO'!I58/'R2建設IO'!I$123</f>
        <v>2.2086632040744288E-3</v>
      </c>
      <c r="J58" s="629">
        <f>+'R2建設IO'!J58/'R2建設IO'!J$123</f>
        <v>3.1378072688978153E-3</v>
      </c>
      <c r="K58" s="629">
        <f>+'R2建設IO'!K58/'R2建設IO'!K$123</f>
        <v>7.3209180538114198E-3</v>
      </c>
      <c r="L58" s="629">
        <f>+'R2建設IO'!L58/'R2建設IO'!L$123</f>
        <v>2.8868520500643581E-3</v>
      </c>
      <c r="M58" s="629">
        <f>+'R2建設IO'!M58/'R2建設IO'!M$123</f>
        <v>2.8940287451784813E-3</v>
      </c>
      <c r="N58" s="629">
        <f>+'R2建設IO'!N58/'R2建設IO'!N$123</f>
        <v>2.3694885695871404E-3</v>
      </c>
      <c r="O58" s="629">
        <f>+'R2建設IO'!O58/'R2建設IO'!O$123</f>
        <v>3.4225300285131446E-3</v>
      </c>
      <c r="P58" s="629">
        <f>+'R2建設IO'!P58/'R2建設IO'!P$123</f>
        <v>3.0791306687393502E-3</v>
      </c>
      <c r="Q58" s="629">
        <f>+'R2建設IO'!Q58/'R2建設IO'!Q$123</f>
        <v>3.5642447261122422E-3</v>
      </c>
      <c r="R58" s="629">
        <f>+'R2建設IO'!R58/'R2建設IO'!R$123</f>
        <v>2.1469051415220924E-3</v>
      </c>
      <c r="S58" s="629">
        <f>+'R2建設IO'!S58/'R2建設IO'!S$123</f>
        <v>5.7756256966601379E-3</v>
      </c>
      <c r="T58" s="629">
        <f>+'R2建設IO'!T58/'R2建設IO'!T$123</f>
        <v>7.0821574144796576E-3</v>
      </c>
      <c r="U58" s="629">
        <f>+'R2建設IO'!U58/'R2建設IO'!U$123</f>
        <v>3.652151228874355E-3</v>
      </c>
      <c r="V58" s="629">
        <f>+'R2建設IO'!V58/'R2建設IO'!V$123</f>
        <v>7.5154256877861978E-3</v>
      </c>
      <c r="W58" s="629">
        <f>+'R2建設IO'!W58/'R2建設IO'!W$123</f>
        <v>5.6868901346645538E-3</v>
      </c>
      <c r="X58" s="629">
        <f>+'R2建設IO'!X58/'R2建設IO'!X$123</f>
        <v>2.4926047719867261E-3</v>
      </c>
      <c r="Y58" s="629">
        <f>+'R2建設IO'!Y58/'R2建設IO'!Y$123</f>
        <v>4.8535362686477016E-3</v>
      </c>
      <c r="Z58" s="629">
        <f>+'R2建設IO'!Z58/'R2建設IO'!Z$123</f>
        <v>4.0746500278437091E-3</v>
      </c>
      <c r="AA58" s="629">
        <f>+'R2建設IO'!AA58/'R2建設IO'!AA$123</f>
        <v>6.1137997193665703E-3</v>
      </c>
      <c r="AB58" s="629">
        <f>+'R2建設IO'!AB58/'R2建設IO'!AB$123</f>
        <v>5.5613559107536943E-3</v>
      </c>
      <c r="AC58" s="629">
        <f>+'R2建設IO'!AC58/'R2建設IO'!AC$123</f>
        <v>5.4717138037271408E-3</v>
      </c>
      <c r="AD58" s="629">
        <f>+'R2建設IO'!AD58/'R2建設IO'!AD$123</f>
        <v>6.0363143600732586E-3</v>
      </c>
      <c r="AE58" s="629">
        <f>+'R2建設IO'!AE58/'R2建設IO'!AE$123</f>
        <v>1.1000263524451305E-2</v>
      </c>
      <c r="AF58" s="629">
        <f>+'R2建設IO'!AF58/'R2建設IO'!AF$123</f>
        <v>4.1166246304578675E-3</v>
      </c>
      <c r="AG58" s="629">
        <f>+'R2建設IO'!AG58/'R2建設IO'!AG$123</f>
        <v>1.4310907317634791E-3</v>
      </c>
      <c r="AH58" s="629">
        <f>+'R2建設IO'!AH58/'R2建設IO'!AH$123</f>
        <v>1.1719895407803251E-3</v>
      </c>
      <c r="AI58" s="629">
        <f>+'R2建設IO'!AI58/'R2建設IO'!AI$123</f>
        <v>1.2923353945899748E-3</v>
      </c>
      <c r="AJ58" s="629">
        <f>+'R2建設IO'!AJ58/'R2建設IO'!AJ$123</f>
        <v>1.2871795541581227E-3</v>
      </c>
      <c r="AK58" s="629">
        <f>+'R2建設IO'!AK58/'R2建設IO'!AK$123</f>
        <v>1.5107562141070425E-3</v>
      </c>
      <c r="AL58" s="629">
        <f>+'R2建設IO'!AL58/'R2建設IO'!AL$123</f>
        <v>3.209168108298589E-4</v>
      </c>
      <c r="AM58" s="629">
        <f>+'R2建設IO'!AM58/'R2建設IO'!AM$123</f>
        <v>5.1212600575857245E-4</v>
      </c>
      <c r="AN58" s="629">
        <f>+'R2建設IO'!AN58/'R2建設IO'!AN$123</f>
        <v>3.7706000924222279E-4</v>
      </c>
      <c r="AO58" s="629">
        <f>+'R2建設IO'!AO58/'R2建設IO'!AO$123</f>
        <v>2.5829331316635086E-3</v>
      </c>
      <c r="AP58" s="629">
        <f>+'R2建設IO'!AP58/'R2建設IO'!AP$123</f>
        <v>3.3313637197171907E-3</v>
      </c>
      <c r="AQ58" s="629">
        <f>+'R2建設IO'!AQ58/'R2建設IO'!AQ$123</f>
        <v>4.5273851590106008E-3</v>
      </c>
      <c r="AR58" s="629">
        <f>+'R2建設IO'!AR58/'R2建設IO'!AR$123</f>
        <v>2.0397756246812852E-3</v>
      </c>
      <c r="AS58" s="629">
        <f>+'R2建設IO'!AS58/'R2建設IO'!AS$123</f>
        <v>3.4705854466187286E-4</v>
      </c>
      <c r="AT58" s="629">
        <f>+'R2建設IO'!AT58/'R2建設IO'!AT$123</f>
        <v>1.8525416279899332E-4</v>
      </c>
      <c r="AU58" s="629">
        <f>+'R2建設IO'!AU58/'R2建設IO'!AU$123</f>
        <v>1.7690312717999726E-4</v>
      </c>
      <c r="AV58" s="629">
        <f>+'R2建設IO'!AV58/'R2建設IO'!AV$123</f>
        <v>2.5625912923147887E-4</v>
      </c>
      <c r="AW58" s="629">
        <f>+'R2建設IO'!AW58/'R2建設IO'!AW$123</f>
        <v>2.7535566773749428E-4</v>
      </c>
      <c r="AX58" s="629">
        <f>+'R2建設IO'!AX58/'R2建設IO'!AX$123</f>
        <v>1.8531101365124467E-4</v>
      </c>
      <c r="AY58" s="629">
        <f>+'R2建設IO'!AY58/'R2建設IO'!AY$123</f>
        <v>1.9390178874400116E-3</v>
      </c>
      <c r="AZ58" s="629">
        <f>+'R2建設IO'!AZ58/'R2建設IO'!AZ$123</f>
        <v>1.9525933990509213E-3</v>
      </c>
      <c r="BA58" s="629">
        <f>+'R2建設IO'!BA58/'R2建設IO'!BA$123</f>
        <v>1.877480956978865E-3</v>
      </c>
      <c r="BB58" s="629">
        <f>+'R2建設IO'!BB58/'R2建設IO'!BB$123</f>
        <v>1.6025143967825647E-3</v>
      </c>
      <c r="BC58" s="629">
        <f>+'R2建設IO'!BC58/'R2建設IO'!BC$123</f>
        <v>1.1897519807039564E-3</v>
      </c>
      <c r="BD58" s="629">
        <f>+'R2建設IO'!BD58/'R2建設IO'!BD$123</f>
        <v>9.5953319241296039E-4</v>
      </c>
      <c r="BE58" s="629">
        <f>+'R2建設IO'!BE58/'R2建設IO'!BE$123</f>
        <v>9.7594592335290432E-4</v>
      </c>
      <c r="BF58" s="629">
        <f>+'R2建設IO'!BF58/'R2建設IO'!BF$123</f>
        <v>2.57774396302584E-3</v>
      </c>
      <c r="BG58" s="629">
        <f>+'R2建設IO'!BG58/'R2建設IO'!BG$123</f>
        <v>5.6874409927996995E-5</v>
      </c>
      <c r="BH58" s="629">
        <f>+'R2建設IO'!BH58/'R2建設IO'!BH$123</f>
        <v>6.1455204200967686E-4</v>
      </c>
      <c r="BI58" s="629">
        <f>+'R2建設IO'!BI58/'R2建設IO'!BI$123</f>
        <v>1.1676186168964216E-3</v>
      </c>
      <c r="BJ58" s="629">
        <f>+'R2建設IO'!BJ58/'R2建設IO'!BJ$123</f>
        <v>2.0532804431590813E-3</v>
      </c>
      <c r="BK58" s="629">
        <f>+'R2建設IO'!BK58/'R2建設IO'!BK$123</f>
        <v>6.4299205636897025E-4</v>
      </c>
      <c r="BL58" s="629">
        <f>+'R2建設IO'!BL58/'R2建設IO'!BL$123</f>
        <v>1.1336029184834649E-3</v>
      </c>
      <c r="BM58" s="629">
        <f>+'R2建設IO'!BM58/'R2建設IO'!BM$123</f>
        <v>7.6705387391261398E-3</v>
      </c>
      <c r="BN58" s="629">
        <f>+'R2建設IO'!BN58/'R2建設IO'!BN$123</f>
        <v>8.4491166352545157E-5</v>
      </c>
      <c r="BO58" s="629">
        <f>+'R2建設IO'!BO58/'R2建設IO'!BO$123</f>
        <v>4.9276913062274428E-4</v>
      </c>
      <c r="BP58" s="629">
        <f>+'R2建設IO'!BP58/'R2建設IO'!BP$123</f>
        <v>1.7966104589843333E-3</v>
      </c>
      <c r="BQ58" s="629">
        <f>+'R2建設IO'!BQ58/'R2建設IO'!BQ$123</f>
        <v>1.2644680565386686E-3</v>
      </c>
      <c r="BR58" s="629">
        <f>+'R2建設IO'!BR58/'R2建設IO'!BR$123</f>
        <v>2.5729333057360692E-3</v>
      </c>
      <c r="BS58" s="629">
        <f>+'R2建設IO'!BS58/'R2建設IO'!BS$123</f>
        <v>9.5910729244318745E-4</v>
      </c>
      <c r="BT58" s="629">
        <f>+'R2建設IO'!BT58/'R2建設IO'!BT$123</f>
        <v>6.9229182502253482E-4</v>
      </c>
      <c r="BU58" s="629">
        <f>+'R2建設IO'!BU58/'R2建設IO'!BU$123</f>
        <v>7.3654522222148656E-4</v>
      </c>
      <c r="BV58" s="630">
        <f>+'R2建設IO'!BV58/'R2建設IO'!BV$123</f>
        <v>2.4119184671273462E-3</v>
      </c>
    </row>
    <row r="59" spans="1:74" ht="17" customHeight="1" x14ac:dyDescent="0.2">
      <c r="A59" s="613">
        <v>53</v>
      </c>
      <c r="B59" s="614">
        <v>341</v>
      </c>
      <c r="C59" s="548" t="s">
        <v>340</v>
      </c>
      <c r="D59" s="628">
        <f>+'R2建設IO'!D59/'R2建設IO'!D$123</f>
        <v>1.8743811028053485E-3</v>
      </c>
      <c r="E59" s="629">
        <f>+'R2建設IO'!E59/'R2建設IO'!E$123</f>
        <v>1.4237339760894818E-3</v>
      </c>
      <c r="F59" s="629">
        <f>+'R2建設IO'!F59/'R2建設IO'!F$123</f>
        <v>8.8357267928701499E-4</v>
      </c>
      <c r="G59" s="629">
        <f>+'R2建設IO'!G59/'R2建設IO'!G$123</f>
        <v>4.7772930111727926E-4</v>
      </c>
      <c r="H59" s="629">
        <f>+'R2建設IO'!H59/'R2建設IO'!H$123</f>
        <v>4.7869783548555247E-4</v>
      </c>
      <c r="I59" s="629">
        <f>+'R2建設IO'!I59/'R2建設IO'!I$123</f>
        <v>4.3366446472694269E-4</v>
      </c>
      <c r="J59" s="629">
        <f>+'R2建設IO'!J59/'R2建設IO'!J$123</f>
        <v>1.4581276915752092E-3</v>
      </c>
      <c r="K59" s="629">
        <f>+'R2建設IO'!K59/'R2建設IO'!K$123</f>
        <v>3.3131161995350951E-3</v>
      </c>
      <c r="L59" s="629">
        <f>+'R2建設IO'!L59/'R2建設IO'!L$123</f>
        <v>1.9142803864455151E-3</v>
      </c>
      <c r="M59" s="629">
        <f>+'R2建設IO'!M59/'R2建設IO'!M$123</f>
        <v>1.9350497488432167E-3</v>
      </c>
      <c r="N59" s="629">
        <f>+'R2建設IO'!N59/'R2建設IO'!N$123</f>
        <v>4.1702998824733669E-4</v>
      </c>
      <c r="O59" s="629">
        <f>+'R2建設IO'!O59/'R2建設IO'!O$123</f>
        <v>7.260273048191303E-4</v>
      </c>
      <c r="P59" s="629">
        <f>+'R2建設IO'!P59/'R2建設IO'!P$123</f>
        <v>1.3493277820203773E-3</v>
      </c>
      <c r="Q59" s="629">
        <f>+'R2建設IO'!Q59/'R2建設IO'!Q$123</f>
        <v>4.6880248442886008E-4</v>
      </c>
      <c r="R59" s="629">
        <f>+'R2建設IO'!R59/'R2建設IO'!R$123</f>
        <v>6.1565662146589417E-4</v>
      </c>
      <c r="S59" s="629">
        <f>+'R2建設IO'!S59/'R2建設IO'!S$123</f>
        <v>1.9884924736450322E-3</v>
      </c>
      <c r="T59" s="629">
        <f>+'R2建設IO'!T59/'R2建設IO'!T$123</f>
        <v>8.7142509349012016E-4</v>
      </c>
      <c r="U59" s="629">
        <f>+'R2建設IO'!U59/'R2建設IO'!U$123</f>
        <v>1.3975068477835542E-4</v>
      </c>
      <c r="V59" s="629">
        <f>+'R2建設IO'!V59/'R2建設IO'!V$123</f>
        <v>9.6384804859018104E-4</v>
      </c>
      <c r="W59" s="629">
        <f>+'R2建設IO'!W59/'R2建設IO'!W$123</f>
        <v>2.0643602083605809E-3</v>
      </c>
      <c r="X59" s="629">
        <f>+'R2建設IO'!X59/'R2建設IO'!X$123</f>
        <v>9.9854347793444155E-4</v>
      </c>
      <c r="Y59" s="629">
        <f>+'R2建設IO'!Y59/'R2建設IO'!Y$123</f>
        <v>2.32167663224014E-3</v>
      </c>
      <c r="Z59" s="629">
        <f>+'R2建設IO'!Z59/'R2建設IO'!Z$123</f>
        <v>2.1456506842170301E-3</v>
      </c>
      <c r="AA59" s="629">
        <f>+'R2建設IO'!AA59/'R2建設IO'!AA$123</f>
        <v>2.1824771831930848E-3</v>
      </c>
      <c r="AB59" s="629">
        <f>+'R2建設IO'!AB59/'R2建設IO'!AB$123</f>
        <v>2.2442649415985723E-3</v>
      </c>
      <c r="AC59" s="629">
        <f>+'R2建設IO'!AC59/'R2建設IO'!AC$123</f>
        <v>1.9898941099134346E-3</v>
      </c>
      <c r="AD59" s="629">
        <f>+'R2建設IO'!AD59/'R2建設IO'!AD$123</f>
        <v>2.0050094336723826E-3</v>
      </c>
      <c r="AE59" s="629">
        <f>+'R2建設IO'!AE59/'R2建設IO'!AE$123</f>
        <v>3.0870007152806536E-3</v>
      </c>
      <c r="AF59" s="629">
        <f>+'R2建設IO'!AF59/'R2建設IO'!AF$123</f>
        <v>3.8329966026380151E-4</v>
      </c>
      <c r="AG59" s="629">
        <f>+'R2建設IO'!AG59/'R2建設IO'!AG$123</f>
        <v>3.1623660068348554E-3</v>
      </c>
      <c r="AH59" s="629">
        <f>+'R2建設IO'!AH59/'R2建設IO'!AH$123</f>
        <v>2.7850642464114063E-3</v>
      </c>
      <c r="AI59" s="629">
        <f>+'R2建設IO'!AI59/'R2建設IO'!AI$123</f>
        <v>5.612234807114082E-4</v>
      </c>
      <c r="AJ59" s="629">
        <f>+'R2建設IO'!AJ59/'R2建設IO'!AJ$123</f>
        <v>5.64881067358845E-4</v>
      </c>
      <c r="AK59" s="629">
        <f>+'R2建設IO'!AK59/'R2建設IO'!AK$123</f>
        <v>6.0370686224102876E-4</v>
      </c>
      <c r="AL59" s="629">
        <f>+'R2建設IO'!AL59/'R2建設IO'!AL$123</f>
        <v>3.8437785219975058E-4</v>
      </c>
      <c r="AM59" s="629">
        <f>+'R2建設IO'!AM59/'R2建設IO'!AM$123</f>
        <v>4.3246196041835002E-4</v>
      </c>
      <c r="AN59" s="629">
        <f>+'R2建設IO'!AN59/'R2建設IO'!AN$123</f>
        <v>3.3169940662661706E-4</v>
      </c>
      <c r="AO59" s="629">
        <f>+'R2建設IO'!AO59/'R2建設IO'!AO$123</f>
        <v>4.5784784242482092E-4</v>
      </c>
      <c r="AP59" s="629">
        <f>+'R2建設IO'!AP59/'R2建設IO'!AP$123</f>
        <v>2.6768067809042565E-3</v>
      </c>
      <c r="AQ59" s="629">
        <f>+'R2建設IO'!AQ59/'R2建設IO'!AQ$123</f>
        <v>4.4169611307420494E-4</v>
      </c>
      <c r="AR59" s="629">
        <f>+'R2建設IO'!AR59/'R2建設IO'!AR$123</f>
        <v>7.2849129452903034E-4</v>
      </c>
      <c r="AS59" s="629">
        <f>+'R2建設IO'!AS59/'R2建設IO'!AS$123</f>
        <v>4.0162187255974463E-4</v>
      </c>
      <c r="AT59" s="629">
        <f>+'R2建設IO'!AT59/'R2建設IO'!AT$123</f>
        <v>3.6459595870014645E-4</v>
      </c>
      <c r="AU59" s="629">
        <f>+'R2建設IO'!AU59/'R2建設IO'!AU$123</f>
        <v>3.6604483548565472E-4</v>
      </c>
      <c r="AV59" s="629">
        <f>+'R2建設IO'!AV59/'R2建設IO'!AV$123</f>
        <v>3.0751095507777467E-4</v>
      </c>
      <c r="AW59" s="629">
        <f>+'R2建設IO'!AW59/'R2建設IO'!AW$123</f>
        <v>5.0481872418540617E-4</v>
      </c>
      <c r="AX59" s="629">
        <f>+'R2建設IO'!AX59/'R2建設IO'!AX$123</f>
        <v>3.7062202730248935E-4</v>
      </c>
      <c r="AY59" s="629">
        <f>+'R2建設IO'!AY59/'R2建設IO'!AY$123</f>
        <v>7.6591206553880463E-4</v>
      </c>
      <c r="AZ59" s="629">
        <f>+'R2建設IO'!AZ59/'R2建設IO'!AZ$123</f>
        <v>7.9287125900855593E-4</v>
      </c>
      <c r="BA59" s="629">
        <f>+'R2建設IO'!BA59/'R2建設IO'!BA$123</f>
        <v>6.4370775667846802E-4</v>
      </c>
      <c r="BB59" s="629">
        <f>+'R2建設IO'!BB59/'R2建設IO'!BB$123</f>
        <v>3.4118048447628798E-4</v>
      </c>
      <c r="BC59" s="629">
        <f>+'R2建設IO'!BC59/'R2建設IO'!BC$123</f>
        <v>5.4901275864548179E-3</v>
      </c>
      <c r="BD59" s="629">
        <f>+'R2建設IO'!BD59/'R2建設IO'!BD$123</f>
        <v>5.4186184846456986E-3</v>
      </c>
      <c r="BE59" s="629">
        <f>+'R2建設IO'!BE59/'R2建設IO'!BE$123</f>
        <v>1.4380930179768423E-3</v>
      </c>
      <c r="BF59" s="629">
        <f>+'R2建設IO'!BF59/'R2建設IO'!BF$123</f>
        <v>5.5597508559359084E-2</v>
      </c>
      <c r="BG59" s="629">
        <f>+'R2建設IO'!BG59/'R2建設IO'!BG$123</f>
        <v>9.6117752778314923E-4</v>
      </c>
      <c r="BH59" s="629">
        <f>+'R2建設IO'!BH59/'R2建設IO'!BH$123</f>
        <v>3.8065536930450135E-4</v>
      </c>
      <c r="BI59" s="629">
        <f>+'R2建設IO'!BI59/'R2建設IO'!BI$123</f>
        <v>9.3572852781176399E-3</v>
      </c>
      <c r="BJ59" s="629">
        <f>+'R2建設IO'!BJ59/'R2建設IO'!BJ$123</f>
        <v>4.6220653380049104E-3</v>
      </c>
      <c r="BK59" s="629">
        <f>+'R2建設IO'!BK59/'R2建設IO'!BK$123</f>
        <v>2.0629328475171129E-3</v>
      </c>
      <c r="BL59" s="629">
        <f>+'R2建設IO'!BL59/'R2建設IO'!BL$123</f>
        <v>1.1223262402367706E-2</v>
      </c>
      <c r="BM59" s="629">
        <f>+'R2建設IO'!BM59/'R2建設IO'!BM$123</f>
        <v>1.1622028392615363E-3</v>
      </c>
      <c r="BN59" s="629">
        <f>+'R2建設IO'!BN59/'R2建設IO'!BN$123</f>
        <v>4.1861532420124642E-4</v>
      </c>
      <c r="BO59" s="629">
        <f>+'R2建設IO'!BO59/'R2建設IO'!BO$123</f>
        <v>3.2299153099642058E-5</v>
      </c>
      <c r="BP59" s="629">
        <f>+'R2建設IO'!BP59/'R2建設IO'!BP$123</f>
        <v>3.6946338672280317E-3</v>
      </c>
      <c r="BQ59" s="629">
        <f>+'R2建設IO'!BQ59/'R2建設IO'!BQ$123</f>
        <v>3.3162956039529618E-3</v>
      </c>
      <c r="BR59" s="629">
        <f>+'R2建設IO'!BR59/'R2建設IO'!BR$123</f>
        <v>2.4580368805081324E-3</v>
      </c>
      <c r="BS59" s="629">
        <f>+'R2建設IO'!BS59/'R2建設IO'!BS$123</f>
        <v>2.257744714534933E-2</v>
      </c>
      <c r="BT59" s="629">
        <f>+'R2建設IO'!BT59/'R2建設IO'!BT$123</f>
        <v>4.688511063953636E-3</v>
      </c>
      <c r="BU59" s="629">
        <f>+'R2建設IO'!BU59/'R2建設IO'!BU$123</f>
        <v>6.4882185867600622E-4</v>
      </c>
      <c r="BV59" s="630">
        <f>+'R2建設IO'!BV59/'R2建設IO'!BV$123</f>
        <v>6.8237163019963182E-4</v>
      </c>
    </row>
    <row r="60" spans="1:74" ht="17" customHeight="1" x14ac:dyDescent="0.2">
      <c r="A60" s="613">
        <v>54</v>
      </c>
      <c r="B60" s="614">
        <v>342</v>
      </c>
      <c r="C60" s="548" t="s">
        <v>342</v>
      </c>
      <c r="D60" s="628">
        <f>+'R2建設IO'!D60/'R2建設IO'!D$123</f>
        <v>0</v>
      </c>
      <c r="E60" s="629">
        <f>+'R2建設IO'!E60/'R2建設IO'!E$123</f>
        <v>0</v>
      </c>
      <c r="F60" s="629">
        <f>+'R2建設IO'!F60/'R2建設IO'!F$123</f>
        <v>0</v>
      </c>
      <c r="G60" s="629">
        <f>+'R2建設IO'!G60/'R2建設IO'!G$123</f>
        <v>0</v>
      </c>
      <c r="H60" s="629">
        <f>+'R2建設IO'!H60/'R2建設IO'!H$123</f>
        <v>0</v>
      </c>
      <c r="I60" s="629">
        <f>+'R2建設IO'!I60/'R2建設IO'!I$123</f>
        <v>0</v>
      </c>
      <c r="J60" s="629">
        <f>+'R2建設IO'!J60/'R2建設IO'!J$123</f>
        <v>0</v>
      </c>
      <c r="K60" s="629">
        <f>+'R2建設IO'!K60/'R2建設IO'!K$123</f>
        <v>0</v>
      </c>
      <c r="L60" s="629">
        <f>+'R2建設IO'!L60/'R2建設IO'!L$123</f>
        <v>0</v>
      </c>
      <c r="M60" s="629">
        <f>+'R2建設IO'!M60/'R2建設IO'!M$123</f>
        <v>0</v>
      </c>
      <c r="N60" s="629">
        <f>+'R2建設IO'!N60/'R2建設IO'!N$123</f>
        <v>0</v>
      </c>
      <c r="O60" s="629">
        <f>+'R2建設IO'!O60/'R2建設IO'!O$123</f>
        <v>0</v>
      </c>
      <c r="P60" s="629">
        <f>+'R2建設IO'!P60/'R2建設IO'!P$123</f>
        <v>0</v>
      </c>
      <c r="Q60" s="629">
        <f>+'R2建設IO'!Q60/'R2建設IO'!Q$123</f>
        <v>0</v>
      </c>
      <c r="R60" s="629">
        <f>+'R2建設IO'!R60/'R2建設IO'!R$123</f>
        <v>0</v>
      </c>
      <c r="S60" s="629">
        <f>+'R2建設IO'!S60/'R2建設IO'!S$123</f>
        <v>0</v>
      </c>
      <c r="T60" s="629">
        <f>+'R2建設IO'!T60/'R2建設IO'!T$123</f>
        <v>0</v>
      </c>
      <c r="U60" s="629">
        <f>+'R2建設IO'!U60/'R2建設IO'!U$123</f>
        <v>0</v>
      </c>
      <c r="V60" s="629">
        <f>+'R2建設IO'!V60/'R2建設IO'!V$123</f>
        <v>0</v>
      </c>
      <c r="W60" s="629">
        <f>+'R2建設IO'!W60/'R2建設IO'!W$123</f>
        <v>0</v>
      </c>
      <c r="X60" s="629">
        <f>+'R2建設IO'!X60/'R2建設IO'!X$123</f>
        <v>0</v>
      </c>
      <c r="Y60" s="629">
        <f>+'R2建設IO'!Y60/'R2建設IO'!Y$123</f>
        <v>0</v>
      </c>
      <c r="Z60" s="629">
        <f>+'R2建設IO'!Z60/'R2建設IO'!Z$123</f>
        <v>0</v>
      </c>
      <c r="AA60" s="629">
        <f>+'R2建設IO'!AA60/'R2建設IO'!AA$123</f>
        <v>0</v>
      </c>
      <c r="AB60" s="629">
        <f>+'R2建設IO'!AB60/'R2建設IO'!AB$123</f>
        <v>0</v>
      </c>
      <c r="AC60" s="629">
        <f>+'R2建設IO'!AC60/'R2建設IO'!AC$123</f>
        <v>0</v>
      </c>
      <c r="AD60" s="629">
        <f>+'R2建設IO'!AD60/'R2建設IO'!AD$123</f>
        <v>0</v>
      </c>
      <c r="AE60" s="629">
        <f>+'R2建設IO'!AE60/'R2建設IO'!AE$123</f>
        <v>0</v>
      </c>
      <c r="AF60" s="629">
        <f>+'R2建設IO'!AF60/'R2建設IO'!AF$123</f>
        <v>0</v>
      </c>
      <c r="AG60" s="629">
        <f>+'R2建設IO'!AG60/'R2建設IO'!AG$123</f>
        <v>0</v>
      </c>
      <c r="AH60" s="629">
        <f>+'R2建設IO'!AH60/'R2建設IO'!AH$123</f>
        <v>0</v>
      </c>
      <c r="AI60" s="629">
        <f>+'R2建設IO'!AI60/'R2建設IO'!AI$123</f>
        <v>0</v>
      </c>
      <c r="AJ60" s="629">
        <f>+'R2建設IO'!AJ60/'R2建設IO'!AJ$123</f>
        <v>0</v>
      </c>
      <c r="AK60" s="629">
        <f>+'R2建設IO'!AK60/'R2建設IO'!AK$123</f>
        <v>0</v>
      </c>
      <c r="AL60" s="629">
        <f>+'R2建設IO'!AL60/'R2建設IO'!AL$123</f>
        <v>0</v>
      </c>
      <c r="AM60" s="629">
        <f>+'R2建設IO'!AM60/'R2建設IO'!AM$123</f>
        <v>0</v>
      </c>
      <c r="AN60" s="629">
        <f>+'R2建設IO'!AN60/'R2建設IO'!AN$123</f>
        <v>0</v>
      </c>
      <c r="AO60" s="629">
        <f>+'R2建設IO'!AO60/'R2建設IO'!AO$123</f>
        <v>0</v>
      </c>
      <c r="AP60" s="629">
        <f>+'R2建設IO'!AP60/'R2建設IO'!AP$123</f>
        <v>0</v>
      </c>
      <c r="AQ60" s="629">
        <f>+'R2建設IO'!AQ60/'R2建設IO'!AQ$123</f>
        <v>0</v>
      </c>
      <c r="AR60" s="629">
        <f>+'R2建設IO'!AR60/'R2建設IO'!AR$123</f>
        <v>0</v>
      </c>
      <c r="AS60" s="629">
        <f>+'R2建設IO'!AS60/'R2建設IO'!AS$123</f>
        <v>0</v>
      </c>
      <c r="AT60" s="629">
        <f>+'R2建設IO'!AT60/'R2建設IO'!AT$123</f>
        <v>0</v>
      </c>
      <c r="AU60" s="629">
        <f>+'R2建設IO'!AU60/'R2建設IO'!AU$123</f>
        <v>0</v>
      </c>
      <c r="AV60" s="629">
        <f>+'R2建設IO'!AV60/'R2建設IO'!AV$123</f>
        <v>0</v>
      </c>
      <c r="AW60" s="629">
        <f>+'R2建設IO'!AW60/'R2建設IO'!AW$123</f>
        <v>0</v>
      </c>
      <c r="AX60" s="629">
        <f>+'R2建設IO'!AX60/'R2建設IO'!AX$123</f>
        <v>0</v>
      </c>
      <c r="AY60" s="629">
        <f>+'R2建設IO'!AY60/'R2建設IO'!AY$123</f>
        <v>0</v>
      </c>
      <c r="AZ60" s="629">
        <f>+'R2建設IO'!AZ60/'R2建設IO'!AZ$123</f>
        <v>0</v>
      </c>
      <c r="BA60" s="629">
        <f>+'R2建設IO'!BA60/'R2建設IO'!BA$123</f>
        <v>0</v>
      </c>
      <c r="BB60" s="629">
        <f>+'R2建設IO'!BB60/'R2建設IO'!BB$123</f>
        <v>0</v>
      </c>
      <c r="BC60" s="629">
        <f>+'R2建設IO'!BC60/'R2建設IO'!BC$123</f>
        <v>0</v>
      </c>
      <c r="BD60" s="629">
        <f>+'R2建設IO'!BD60/'R2建設IO'!BD$123</f>
        <v>0</v>
      </c>
      <c r="BE60" s="629">
        <f>+'R2建設IO'!BE60/'R2建設IO'!BE$123</f>
        <v>0</v>
      </c>
      <c r="BF60" s="629">
        <f>+'R2建設IO'!BF60/'R2建設IO'!BF$123</f>
        <v>0</v>
      </c>
      <c r="BG60" s="629">
        <f>+'R2建設IO'!BG60/'R2建設IO'!BG$123</f>
        <v>0</v>
      </c>
      <c r="BH60" s="629">
        <f>+'R2建設IO'!BH60/'R2建設IO'!BH$123</f>
        <v>0</v>
      </c>
      <c r="BI60" s="629">
        <f>+'R2建設IO'!BI60/'R2建設IO'!BI$123</f>
        <v>0</v>
      </c>
      <c r="BJ60" s="629">
        <f>+'R2建設IO'!BJ60/'R2建設IO'!BJ$123</f>
        <v>0</v>
      </c>
      <c r="BK60" s="629">
        <f>+'R2建設IO'!BK60/'R2建設IO'!BK$123</f>
        <v>0</v>
      </c>
      <c r="BL60" s="629">
        <f>+'R2建設IO'!BL60/'R2建設IO'!BL$123</f>
        <v>0</v>
      </c>
      <c r="BM60" s="629">
        <f>+'R2建設IO'!BM60/'R2建設IO'!BM$123</f>
        <v>0</v>
      </c>
      <c r="BN60" s="629">
        <f>+'R2建設IO'!BN60/'R2建設IO'!BN$123</f>
        <v>0</v>
      </c>
      <c r="BO60" s="629">
        <f>+'R2建設IO'!BO60/'R2建設IO'!BO$123</f>
        <v>0</v>
      </c>
      <c r="BP60" s="629">
        <f>+'R2建設IO'!BP60/'R2建設IO'!BP$123</f>
        <v>0</v>
      </c>
      <c r="BQ60" s="629">
        <f>+'R2建設IO'!BQ60/'R2建設IO'!BQ$123</f>
        <v>0</v>
      </c>
      <c r="BR60" s="629">
        <f>+'R2建設IO'!BR60/'R2建設IO'!BR$123</f>
        <v>0</v>
      </c>
      <c r="BS60" s="629">
        <f>+'R2建設IO'!BS60/'R2建設IO'!BS$123</f>
        <v>0</v>
      </c>
      <c r="BT60" s="629">
        <f>+'R2建設IO'!BT60/'R2建設IO'!BT$123</f>
        <v>0</v>
      </c>
      <c r="BU60" s="629">
        <f>+'R2建設IO'!BU60/'R2建設IO'!BU$123</f>
        <v>0</v>
      </c>
      <c r="BV60" s="630">
        <f>+'R2建設IO'!BV60/'R2建設IO'!BV$123</f>
        <v>0</v>
      </c>
    </row>
    <row r="61" spans="1:74" ht="17" customHeight="1" x14ac:dyDescent="0.2">
      <c r="A61" s="613">
        <v>55</v>
      </c>
      <c r="B61" s="614">
        <v>351</v>
      </c>
      <c r="C61" s="548" t="s">
        <v>344</v>
      </c>
      <c r="D61" s="628">
        <f>+'R2建設IO'!D61/'R2建設IO'!D$123</f>
        <v>0</v>
      </c>
      <c r="E61" s="629">
        <f>+'R2建設IO'!E61/'R2建設IO'!E$123</f>
        <v>0</v>
      </c>
      <c r="F61" s="629">
        <f>+'R2建設IO'!F61/'R2建設IO'!F$123</f>
        <v>0</v>
      </c>
      <c r="G61" s="629">
        <f>+'R2建設IO'!G61/'R2建設IO'!G$123</f>
        <v>0</v>
      </c>
      <c r="H61" s="629">
        <f>+'R2建設IO'!H61/'R2建設IO'!H$123</f>
        <v>0</v>
      </c>
      <c r="I61" s="629">
        <f>+'R2建設IO'!I61/'R2建設IO'!I$123</f>
        <v>0</v>
      </c>
      <c r="J61" s="629">
        <f>+'R2建設IO'!J61/'R2建設IO'!J$123</f>
        <v>0</v>
      </c>
      <c r="K61" s="629">
        <f>+'R2建設IO'!K61/'R2建設IO'!K$123</f>
        <v>0</v>
      </c>
      <c r="L61" s="629">
        <f>+'R2建設IO'!L61/'R2建設IO'!L$123</f>
        <v>0</v>
      </c>
      <c r="M61" s="629">
        <f>+'R2建設IO'!M61/'R2建設IO'!M$123</f>
        <v>0</v>
      </c>
      <c r="N61" s="629">
        <f>+'R2建設IO'!N61/'R2建設IO'!N$123</f>
        <v>0</v>
      </c>
      <c r="O61" s="629">
        <f>+'R2建設IO'!O61/'R2建設IO'!O$123</f>
        <v>0</v>
      </c>
      <c r="P61" s="629">
        <f>+'R2建設IO'!P61/'R2建設IO'!P$123</f>
        <v>0</v>
      </c>
      <c r="Q61" s="629">
        <f>+'R2建設IO'!Q61/'R2建設IO'!Q$123</f>
        <v>0</v>
      </c>
      <c r="R61" s="629">
        <f>+'R2建設IO'!R61/'R2建設IO'!R$123</f>
        <v>0</v>
      </c>
      <c r="S61" s="629">
        <f>+'R2建設IO'!S61/'R2建設IO'!S$123</f>
        <v>0</v>
      </c>
      <c r="T61" s="629">
        <f>+'R2建設IO'!T61/'R2建設IO'!T$123</f>
        <v>0</v>
      </c>
      <c r="U61" s="629">
        <f>+'R2建設IO'!U61/'R2建設IO'!U$123</f>
        <v>0</v>
      </c>
      <c r="V61" s="629">
        <f>+'R2建設IO'!V61/'R2建設IO'!V$123</f>
        <v>0</v>
      </c>
      <c r="W61" s="629">
        <f>+'R2建設IO'!W61/'R2建設IO'!W$123</f>
        <v>0</v>
      </c>
      <c r="X61" s="629">
        <f>+'R2建設IO'!X61/'R2建設IO'!X$123</f>
        <v>0</v>
      </c>
      <c r="Y61" s="629">
        <f>+'R2建設IO'!Y61/'R2建設IO'!Y$123</f>
        <v>0</v>
      </c>
      <c r="Z61" s="629">
        <f>+'R2建設IO'!Z61/'R2建設IO'!Z$123</f>
        <v>0</v>
      </c>
      <c r="AA61" s="629">
        <f>+'R2建設IO'!AA61/'R2建設IO'!AA$123</f>
        <v>0</v>
      </c>
      <c r="AB61" s="629">
        <f>+'R2建設IO'!AB61/'R2建設IO'!AB$123</f>
        <v>0</v>
      </c>
      <c r="AC61" s="629">
        <f>+'R2建設IO'!AC61/'R2建設IO'!AC$123</f>
        <v>0</v>
      </c>
      <c r="AD61" s="629">
        <f>+'R2建設IO'!AD61/'R2建設IO'!AD$123</f>
        <v>0</v>
      </c>
      <c r="AE61" s="629">
        <f>+'R2建設IO'!AE61/'R2建設IO'!AE$123</f>
        <v>0</v>
      </c>
      <c r="AF61" s="629">
        <f>+'R2建設IO'!AF61/'R2建設IO'!AF$123</f>
        <v>0</v>
      </c>
      <c r="AG61" s="629">
        <f>+'R2建設IO'!AG61/'R2建設IO'!AG$123</f>
        <v>0</v>
      </c>
      <c r="AH61" s="629">
        <f>+'R2建設IO'!AH61/'R2建設IO'!AH$123</f>
        <v>0</v>
      </c>
      <c r="AI61" s="629">
        <f>+'R2建設IO'!AI61/'R2建設IO'!AI$123</f>
        <v>0</v>
      </c>
      <c r="AJ61" s="629">
        <f>+'R2建設IO'!AJ61/'R2建設IO'!AJ$123</f>
        <v>0</v>
      </c>
      <c r="AK61" s="629">
        <f>+'R2建設IO'!AK61/'R2建設IO'!AK$123</f>
        <v>0</v>
      </c>
      <c r="AL61" s="629">
        <f>+'R2建設IO'!AL61/'R2建設IO'!AL$123</f>
        <v>0</v>
      </c>
      <c r="AM61" s="629">
        <f>+'R2建設IO'!AM61/'R2建設IO'!AM$123</f>
        <v>0</v>
      </c>
      <c r="AN61" s="629">
        <f>+'R2建設IO'!AN61/'R2建設IO'!AN$123</f>
        <v>0</v>
      </c>
      <c r="AO61" s="629">
        <f>+'R2建設IO'!AO61/'R2建設IO'!AO$123</f>
        <v>0</v>
      </c>
      <c r="AP61" s="629">
        <f>+'R2建設IO'!AP61/'R2建設IO'!AP$123</f>
        <v>0</v>
      </c>
      <c r="AQ61" s="629">
        <f>+'R2建設IO'!AQ61/'R2建設IO'!AQ$123</f>
        <v>0</v>
      </c>
      <c r="AR61" s="629">
        <f>+'R2建設IO'!AR61/'R2建設IO'!AR$123</f>
        <v>0</v>
      </c>
      <c r="AS61" s="629">
        <f>+'R2建設IO'!AS61/'R2建設IO'!AS$123</f>
        <v>0</v>
      </c>
      <c r="AT61" s="629">
        <f>+'R2建設IO'!AT61/'R2建設IO'!AT$123</f>
        <v>0</v>
      </c>
      <c r="AU61" s="629">
        <f>+'R2建設IO'!AU61/'R2建設IO'!AU$123</f>
        <v>0</v>
      </c>
      <c r="AV61" s="629">
        <f>+'R2建設IO'!AV61/'R2建設IO'!AV$123</f>
        <v>0</v>
      </c>
      <c r="AW61" s="629">
        <f>+'R2建設IO'!AW61/'R2建設IO'!AW$123</f>
        <v>0</v>
      </c>
      <c r="AX61" s="629">
        <f>+'R2建設IO'!AX61/'R2建設IO'!AX$123</f>
        <v>0</v>
      </c>
      <c r="AY61" s="629">
        <f>+'R2建設IO'!AY61/'R2建設IO'!AY$123</f>
        <v>0</v>
      </c>
      <c r="AZ61" s="629">
        <f>+'R2建設IO'!AZ61/'R2建設IO'!AZ$123</f>
        <v>0</v>
      </c>
      <c r="BA61" s="629">
        <f>+'R2建設IO'!BA61/'R2建設IO'!BA$123</f>
        <v>0</v>
      </c>
      <c r="BB61" s="629">
        <f>+'R2建設IO'!BB61/'R2建設IO'!BB$123</f>
        <v>0</v>
      </c>
      <c r="BC61" s="629">
        <f>+'R2建設IO'!BC61/'R2建設IO'!BC$123</f>
        <v>0</v>
      </c>
      <c r="BD61" s="629">
        <f>+'R2建設IO'!BD61/'R2建設IO'!BD$123</f>
        <v>0</v>
      </c>
      <c r="BE61" s="629">
        <f>+'R2建設IO'!BE61/'R2建設IO'!BE$123</f>
        <v>0</v>
      </c>
      <c r="BF61" s="629">
        <f>+'R2建設IO'!BF61/'R2建設IO'!BF$123</f>
        <v>0</v>
      </c>
      <c r="BG61" s="629">
        <f>+'R2建設IO'!BG61/'R2建設IO'!BG$123</f>
        <v>0</v>
      </c>
      <c r="BH61" s="629">
        <f>+'R2建設IO'!BH61/'R2建設IO'!BH$123</f>
        <v>0</v>
      </c>
      <c r="BI61" s="629">
        <f>+'R2建設IO'!BI61/'R2建設IO'!BI$123</f>
        <v>0</v>
      </c>
      <c r="BJ61" s="629">
        <f>+'R2建設IO'!BJ61/'R2建設IO'!BJ$123</f>
        <v>0</v>
      </c>
      <c r="BK61" s="629">
        <f>+'R2建設IO'!BK61/'R2建設IO'!BK$123</f>
        <v>0</v>
      </c>
      <c r="BL61" s="629">
        <f>+'R2建設IO'!BL61/'R2建設IO'!BL$123</f>
        <v>0</v>
      </c>
      <c r="BM61" s="629">
        <f>+'R2建設IO'!BM61/'R2建設IO'!BM$123</f>
        <v>0</v>
      </c>
      <c r="BN61" s="629">
        <f>+'R2建設IO'!BN61/'R2建設IO'!BN$123</f>
        <v>0</v>
      </c>
      <c r="BO61" s="629">
        <f>+'R2建設IO'!BO61/'R2建設IO'!BO$123</f>
        <v>0</v>
      </c>
      <c r="BP61" s="629">
        <f>+'R2建設IO'!BP61/'R2建設IO'!BP$123</f>
        <v>0</v>
      </c>
      <c r="BQ61" s="629">
        <f>+'R2建設IO'!BQ61/'R2建設IO'!BQ$123</f>
        <v>0</v>
      </c>
      <c r="BR61" s="629">
        <f>+'R2建設IO'!BR61/'R2建設IO'!BR$123</f>
        <v>0</v>
      </c>
      <c r="BS61" s="629">
        <f>+'R2建設IO'!BS61/'R2建設IO'!BS$123</f>
        <v>0</v>
      </c>
      <c r="BT61" s="629">
        <f>+'R2建設IO'!BT61/'R2建設IO'!BT$123</f>
        <v>0</v>
      </c>
      <c r="BU61" s="629">
        <f>+'R2建設IO'!BU61/'R2建設IO'!BU$123</f>
        <v>0</v>
      </c>
      <c r="BV61" s="630">
        <f>+'R2建設IO'!BV61/'R2建設IO'!BV$123</f>
        <v>0</v>
      </c>
    </row>
    <row r="62" spans="1:74" ht="17" customHeight="1" x14ac:dyDescent="0.2">
      <c r="A62" s="613">
        <v>56</v>
      </c>
      <c r="B62" s="614">
        <v>352</v>
      </c>
      <c r="C62" s="548" t="s">
        <v>346</v>
      </c>
      <c r="D62" s="628">
        <f>+'R2建設IO'!D62/'R2建設IO'!D$123</f>
        <v>0</v>
      </c>
      <c r="E62" s="629">
        <f>+'R2建設IO'!E62/'R2建設IO'!E$123</f>
        <v>0</v>
      </c>
      <c r="F62" s="629">
        <f>+'R2建設IO'!F62/'R2建設IO'!F$123</f>
        <v>0</v>
      </c>
      <c r="G62" s="629">
        <f>+'R2建設IO'!G62/'R2建設IO'!G$123</f>
        <v>0</v>
      </c>
      <c r="H62" s="629">
        <f>+'R2建設IO'!H62/'R2建設IO'!H$123</f>
        <v>0</v>
      </c>
      <c r="I62" s="629">
        <f>+'R2建設IO'!I62/'R2建設IO'!I$123</f>
        <v>0</v>
      </c>
      <c r="J62" s="629">
        <f>+'R2建設IO'!J62/'R2建設IO'!J$123</f>
        <v>0</v>
      </c>
      <c r="K62" s="629">
        <f>+'R2建設IO'!K62/'R2建設IO'!K$123</f>
        <v>0</v>
      </c>
      <c r="L62" s="629">
        <f>+'R2建設IO'!L62/'R2建設IO'!L$123</f>
        <v>0</v>
      </c>
      <c r="M62" s="629">
        <f>+'R2建設IO'!M62/'R2建設IO'!M$123</f>
        <v>0</v>
      </c>
      <c r="N62" s="629">
        <f>+'R2建設IO'!N62/'R2建設IO'!N$123</f>
        <v>0</v>
      </c>
      <c r="O62" s="629">
        <f>+'R2建設IO'!O62/'R2建設IO'!O$123</f>
        <v>0</v>
      </c>
      <c r="P62" s="629">
        <f>+'R2建設IO'!P62/'R2建設IO'!P$123</f>
        <v>0</v>
      </c>
      <c r="Q62" s="629">
        <f>+'R2建設IO'!Q62/'R2建設IO'!Q$123</f>
        <v>0</v>
      </c>
      <c r="R62" s="629">
        <f>+'R2建設IO'!R62/'R2建設IO'!R$123</f>
        <v>0</v>
      </c>
      <c r="S62" s="629">
        <f>+'R2建設IO'!S62/'R2建設IO'!S$123</f>
        <v>0</v>
      </c>
      <c r="T62" s="629">
        <f>+'R2建設IO'!T62/'R2建設IO'!T$123</f>
        <v>0</v>
      </c>
      <c r="U62" s="629">
        <f>+'R2建設IO'!U62/'R2建設IO'!U$123</f>
        <v>0</v>
      </c>
      <c r="V62" s="629">
        <f>+'R2建設IO'!V62/'R2建設IO'!V$123</f>
        <v>0</v>
      </c>
      <c r="W62" s="629">
        <f>+'R2建設IO'!W62/'R2建設IO'!W$123</f>
        <v>0</v>
      </c>
      <c r="X62" s="629">
        <f>+'R2建設IO'!X62/'R2建設IO'!X$123</f>
        <v>0</v>
      </c>
      <c r="Y62" s="629">
        <f>+'R2建設IO'!Y62/'R2建設IO'!Y$123</f>
        <v>0</v>
      </c>
      <c r="Z62" s="629">
        <f>+'R2建設IO'!Z62/'R2建設IO'!Z$123</f>
        <v>0</v>
      </c>
      <c r="AA62" s="629">
        <f>+'R2建設IO'!AA62/'R2建設IO'!AA$123</f>
        <v>0</v>
      </c>
      <c r="AB62" s="629">
        <f>+'R2建設IO'!AB62/'R2建設IO'!AB$123</f>
        <v>0</v>
      </c>
      <c r="AC62" s="629">
        <f>+'R2建設IO'!AC62/'R2建設IO'!AC$123</f>
        <v>0</v>
      </c>
      <c r="AD62" s="629">
        <f>+'R2建設IO'!AD62/'R2建設IO'!AD$123</f>
        <v>0</v>
      </c>
      <c r="AE62" s="629">
        <f>+'R2建設IO'!AE62/'R2建設IO'!AE$123</f>
        <v>0</v>
      </c>
      <c r="AF62" s="629">
        <f>+'R2建設IO'!AF62/'R2建設IO'!AF$123</f>
        <v>0</v>
      </c>
      <c r="AG62" s="629">
        <f>+'R2建設IO'!AG62/'R2建設IO'!AG$123</f>
        <v>0</v>
      </c>
      <c r="AH62" s="629">
        <f>+'R2建設IO'!AH62/'R2建設IO'!AH$123</f>
        <v>0</v>
      </c>
      <c r="AI62" s="629">
        <f>+'R2建設IO'!AI62/'R2建設IO'!AI$123</f>
        <v>0</v>
      </c>
      <c r="AJ62" s="629">
        <f>+'R2建設IO'!AJ62/'R2建設IO'!AJ$123</f>
        <v>0</v>
      </c>
      <c r="AK62" s="629">
        <f>+'R2建設IO'!AK62/'R2建設IO'!AK$123</f>
        <v>0</v>
      </c>
      <c r="AL62" s="629">
        <f>+'R2建設IO'!AL62/'R2建設IO'!AL$123</f>
        <v>0</v>
      </c>
      <c r="AM62" s="629">
        <f>+'R2建設IO'!AM62/'R2建設IO'!AM$123</f>
        <v>0</v>
      </c>
      <c r="AN62" s="629">
        <f>+'R2建設IO'!AN62/'R2建設IO'!AN$123</f>
        <v>0</v>
      </c>
      <c r="AO62" s="629">
        <f>+'R2建設IO'!AO62/'R2建設IO'!AO$123</f>
        <v>0</v>
      </c>
      <c r="AP62" s="629">
        <f>+'R2建設IO'!AP62/'R2建設IO'!AP$123</f>
        <v>0</v>
      </c>
      <c r="AQ62" s="629">
        <f>+'R2建設IO'!AQ62/'R2建設IO'!AQ$123</f>
        <v>0</v>
      </c>
      <c r="AR62" s="629">
        <f>+'R2建設IO'!AR62/'R2建設IO'!AR$123</f>
        <v>0</v>
      </c>
      <c r="AS62" s="629">
        <f>+'R2建設IO'!AS62/'R2建設IO'!AS$123</f>
        <v>0</v>
      </c>
      <c r="AT62" s="629">
        <f>+'R2建設IO'!AT62/'R2建設IO'!AT$123</f>
        <v>0</v>
      </c>
      <c r="AU62" s="629">
        <f>+'R2建設IO'!AU62/'R2建設IO'!AU$123</f>
        <v>0</v>
      </c>
      <c r="AV62" s="629">
        <f>+'R2建設IO'!AV62/'R2建設IO'!AV$123</f>
        <v>0</v>
      </c>
      <c r="AW62" s="629">
        <f>+'R2建設IO'!AW62/'R2建設IO'!AW$123</f>
        <v>0</v>
      </c>
      <c r="AX62" s="629">
        <f>+'R2建設IO'!AX62/'R2建設IO'!AX$123</f>
        <v>0</v>
      </c>
      <c r="AY62" s="629">
        <f>+'R2建設IO'!AY62/'R2建設IO'!AY$123</f>
        <v>0</v>
      </c>
      <c r="AZ62" s="629">
        <f>+'R2建設IO'!AZ62/'R2建設IO'!AZ$123</f>
        <v>0</v>
      </c>
      <c r="BA62" s="629">
        <f>+'R2建設IO'!BA62/'R2建設IO'!BA$123</f>
        <v>0</v>
      </c>
      <c r="BB62" s="629">
        <f>+'R2建設IO'!BB62/'R2建設IO'!BB$123</f>
        <v>0</v>
      </c>
      <c r="BC62" s="629">
        <f>+'R2建設IO'!BC62/'R2建設IO'!BC$123</f>
        <v>0</v>
      </c>
      <c r="BD62" s="629">
        <f>+'R2建設IO'!BD62/'R2建設IO'!BD$123</f>
        <v>0</v>
      </c>
      <c r="BE62" s="629">
        <f>+'R2建設IO'!BE62/'R2建設IO'!BE$123</f>
        <v>0</v>
      </c>
      <c r="BF62" s="629">
        <f>+'R2建設IO'!BF62/'R2建設IO'!BF$123</f>
        <v>0</v>
      </c>
      <c r="BG62" s="629">
        <f>+'R2建設IO'!BG62/'R2建設IO'!BG$123</f>
        <v>0</v>
      </c>
      <c r="BH62" s="629">
        <f>+'R2建設IO'!BH62/'R2建設IO'!BH$123</f>
        <v>0</v>
      </c>
      <c r="BI62" s="629">
        <f>+'R2建設IO'!BI62/'R2建設IO'!BI$123</f>
        <v>0</v>
      </c>
      <c r="BJ62" s="629">
        <f>+'R2建設IO'!BJ62/'R2建設IO'!BJ$123</f>
        <v>0</v>
      </c>
      <c r="BK62" s="629">
        <f>+'R2建設IO'!BK62/'R2建設IO'!BK$123</f>
        <v>0</v>
      </c>
      <c r="BL62" s="629">
        <f>+'R2建設IO'!BL62/'R2建設IO'!BL$123</f>
        <v>0</v>
      </c>
      <c r="BM62" s="629">
        <f>+'R2建設IO'!BM62/'R2建設IO'!BM$123</f>
        <v>0</v>
      </c>
      <c r="BN62" s="629">
        <f>+'R2建設IO'!BN62/'R2建設IO'!BN$123</f>
        <v>0</v>
      </c>
      <c r="BO62" s="629">
        <f>+'R2建設IO'!BO62/'R2建設IO'!BO$123</f>
        <v>0</v>
      </c>
      <c r="BP62" s="629">
        <f>+'R2建設IO'!BP62/'R2建設IO'!BP$123</f>
        <v>0</v>
      </c>
      <c r="BQ62" s="629">
        <f>+'R2建設IO'!BQ62/'R2建設IO'!BQ$123</f>
        <v>0</v>
      </c>
      <c r="BR62" s="629">
        <f>+'R2建設IO'!BR62/'R2建設IO'!BR$123</f>
        <v>0</v>
      </c>
      <c r="BS62" s="629">
        <f>+'R2建設IO'!BS62/'R2建設IO'!BS$123</f>
        <v>0</v>
      </c>
      <c r="BT62" s="629">
        <f>+'R2建設IO'!BT62/'R2建設IO'!BT$123</f>
        <v>0</v>
      </c>
      <c r="BU62" s="629">
        <f>+'R2建設IO'!BU62/'R2建設IO'!BU$123</f>
        <v>0</v>
      </c>
      <c r="BV62" s="630">
        <f>+'R2建設IO'!BV62/'R2建設IO'!BV$123</f>
        <v>0</v>
      </c>
    </row>
    <row r="63" spans="1:74" ht="17" customHeight="1" x14ac:dyDescent="0.2">
      <c r="A63" s="613">
        <v>57</v>
      </c>
      <c r="B63" s="614">
        <v>353</v>
      </c>
      <c r="C63" s="548" t="s">
        <v>225</v>
      </c>
      <c r="D63" s="628">
        <f>+'R2建設IO'!D63/'R2建設IO'!D$123</f>
        <v>0</v>
      </c>
      <c r="E63" s="629">
        <f>+'R2建設IO'!E63/'R2建設IO'!E$123</f>
        <v>0</v>
      </c>
      <c r="F63" s="629">
        <f>+'R2建設IO'!F63/'R2建設IO'!F$123</f>
        <v>0</v>
      </c>
      <c r="G63" s="629">
        <f>+'R2建設IO'!G63/'R2建設IO'!G$123</f>
        <v>0</v>
      </c>
      <c r="H63" s="629">
        <f>+'R2建設IO'!H63/'R2建設IO'!H$123</f>
        <v>0</v>
      </c>
      <c r="I63" s="629">
        <f>+'R2建設IO'!I63/'R2建設IO'!I$123</f>
        <v>0</v>
      </c>
      <c r="J63" s="629">
        <f>+'R2建設IO'!J63/'R2建設IO'!J$123</f>
        <v>0</v>
      </c>
      <c r="K63" s="629">
        <f>+'R2建設IO'!K63/'R2建設IO'!K$123</f>
        <v>0</v>
      </c>
      <c r="L63" s="629">
        <f>+'R2建設IO'!L63/'R2建設IO'!L$123</f>
        <v>0</v>
      </c>
      <c r="M63" s="629">
        <f>+'R2建設IO'!M63/'R2建設IO'!M$123</f>
        <v>0</v>
      </c>
      <c r="N63" s="629">
        <f>+'R2建設IO'!N63/'R2建設IO'!N$123</f>
        <v>0</v>
      </c>
      <c r="O63" s="629">
        <f>+'R2建設IO'!O63/'R2建設IO'!O$123</f>
        <v>0</v>
      </c>
      <c r="P63" s="629">
        <f>+'R2建設IO'!P63/'R2建設IO'!P$123</f>
        <v>0</v>
      </c>
      <c r="Q63" s="629">
        <f>+'R2建設IO'!Q63/'R2建設IO'!Q$123</f>
        <v>0</v>
      </c>
      <c r="R63" s="629">
        <f>+'R2建設IO'!R63/'R2建設IO'!R$123</f>
        <v>0</v>
      </c>
      <c r="S63" s="629">
        <f>+'R2建設IO'!S63/'R2建設IO'!S$123</f>
        <v>0</v>
      </c>
      <c r="T63" s="629">
        <f>+'R2建設IO'!T63/'R2建設IO'!T$123</f>
        <v>0</v>
      </c>
      <c r="U63" s="629">
        <f>+'R2建設IO'!U63/'R2建設IO'!U$123</f>
        <v>0</v>
      </c>
      <c r="V63" s="629">
        <f>+'R2建設IO'!V63/'R2建設IO'!V$123</f>
        <v>0</v>
      </c>
      <c r="W63" s="629">
        <f>+'R2建設IO'!W63/'R2建設IO'!W$123</f>
        <v>0</v>
      </c>
      <c r="X63" s="629">
        <f>+'R2建設IO'!X63/'R2建設IO'!X$123</f>
        <v>0</v>
      </c>
      <c r="Y63" s="629">
        <f>+'R2建設IO'!Y63/'R2建設IO'!Y$123</f>
        <v>0</v>
      </c>
      <c r="Z63" s="629">
        <f>+'R2建設IO'!Z63/'R2建設IO'!Z$123</f>
        <v>0</v>
      </c>
      <c r="AA63" s="629">
        <f>+'R2建設IO'!AA63/'R2建設IO'!AA$123</f>
        <v>0</v>
      </c>
      <c r="AB63" s="629">
        <f>+'R2建設IO'!AB63/'R2建設IO'!AB$123</f>
        <v>0</v>
      </c>
      <c r="AC63" s="629">
        <f>+'R2建設IO'!AC63/'R2建設IO'!AC$123</f>
        <v>0</v>
      </c>
      <c r="AD63" s="629">
        <f>+'R2建設IO'!AD63/'R2建設IO'!AD$123</f>
        <v>0</v>
      </c>
      <c r="AE63" s="629">
        <f>+'R2建設IO'!AE63/'R2建設IO'!AE$123</f>
        <v>0</v>
      </c>
      <c r="AF63" s="629">
        <f>+'R2建設IO'!AF63/'R2建設IO'!AF$123</f>
        <v>0</v>
      </c>
      <c r="AG63" s="629">
        <f>+'R2建設IO'!AG63/'R2建設IO'!AG$123</f>
        <v>0</v>
      </c>
      <c r="AH63" s="629">
        <f>+'R2建設IO'!AH63/'R2建設IO'!AH$123</f>
        <v>0</v>
      </c>
      <c r="AI63" s="629">
        <f>+'R2建設IO'!AI63/'R2建設IO'!AI$123</f>
        <v>0</v>
      </c>
      <c r="AJ63" s="629">
        <f>+'R2建設IO'!AJ63/'R2建設IO'!AJ$123</f>
        <v>0</v>
      </c>
      <c r="AK63" s="629">
        <f>+'R2建設IO'!AK63/'R2建設IO'!AK$123</f>
        <v>0</v>
      </c>
      <c r="AL63" s="629">
        <f>+'R2建設IO'!AL63/'R2建設IO'!AL$123</f>
        <v>0</v>
      </c>
      <c r="AM63" s="629">
        <f>+'R2建設IO'!AM63/'R2建設IO'!AM$123</f>
        <v>0</v>
      </c>
      <c r="AN63" s="629">
        <f>+'R2建設IO'!AN63/'R2建設IO'!AN$123</f>
        <v>0</v>
      </c>
      <c r="AO63" s="629">
        <f>+'R2建設IO'!AO63/'R2建設IO'!AO$123</f>
        <v>0</v>
      </c>
      <c r="AP63" s="629">
        <f>+'R2建設IO'!AP63/'R2建設IO'!AP$123</f>
        <v>0</v>
      </c>
      <c r="AQ63" s="629">
        <f>+'R2建設IO'!AQ63/'R2建設IO'!AQ$123</f>
        <v>0</v>
      </c>
      <c r="AR63" s="629">
        <f>+'R2建設IO'!AR63/'R2建設IO'!AR$123</f>
        <v>0</v>
      </c>
      <c r="AS63" s="629">
        <f>+'R2建設IO'!AS63/'R2建設IO'!AS$123</f>
        <v>0</v>
      </c>
      <c r="AT63" s="629">
        <f>+'R2建設IO'!AT63/'R2建設IO'!AT$123</f>
        <v>0</v>
      </c>
      <c r="AU63" s="629">
        <f>+'R2建設IO'!AU63/'R2建設IO'!AU$123</f>
        <v>0</v>
      </c>
      <c r="AV63" s="629">
        <f>+'R2建設IO'!AV63/'R2建設IO'!AV$123</f>
        <v>0</v>
      </c>
      <c r="AW63" s="629">
        <f>+'R2建設IO'!AW63/'R2建設IO'!AW$123</f>
        <v>0</v>
      </c>
      <c r="AX63" s="629">
        <f>+'R2建設IO'!AX63/'R2建設IO'!AX$123</f>
        <v>0</v>
      </c>
      <c r="AY63" s="629">
        <f>+'R2建設IO'!AY63/'R2建設IO'!AY$123</f>
        <v>0</v>
      </c>
      <c r="AZ63" s="629">
        <f>+'R2建設IO'!AZ63/'R2建設IO'!AZ$123</f>
        <v>0</v>
      </c>
      <c r="BA63" s="629">
        <f>+'R2建設IO'!BA63/'R2建設IO'!BA$123</f>
        <v>0</v>
      </c>
      <c r="BB63" s="629">
        <f>+'R2建設IO'!BB63/'R2建設IO'!BB$123</f>
        <v>0</v>
      </c>
      <c r="BC63" s="629">
        <f>+'R2建設IO'!BC63/'R2建設IO'!BC$123</f>
        <v>0</v>
      </c>
      <c r="BD63" s="629">
        <f>+'R2建設IO'!BD63/'R2建設IO'!BD$123</f>
        <v>0</v>
      </c>
      <c r="BE63" s="629">
        <f>+'R2建設IO'!BE63/'R2建設IO'!BE$123</f>
        <v>0</v>
      </c>
      <c r="BF63" s="629">
        <f>+'R2建設IO'!BF63/'R2建設IO'!BF$123</f>
        <v>0</v>
      </c>
      <c r="BG63" s="629">
        <f>+'R2建設IO'!BG63/'R2建設IO'!BG$123</f>
        <v>0</v>
      </c>
      <c r="BH63" s="629">
        <f>+'R2建設IO'!BH63/'R2建設IO'!BH$123</f>
        <v>0</v>
      </c>
      <c r="BI63" s="629">
        <f>+'R2建設IO'!BI63/'R2建設IO'!BI$123</f>
        <v>0</v>
      </c>
      <c r="BJ63" s="629">
        <f>+'R2建設IO'!BJ63/'R2建設IO'!BJ$123</f>
        <v>0</v>
      </c>
      <c r="BK63" s="629">
        <f>+'R2建設IO'!BK63/'R2建設IO'!BK$123</f>
        <v>0</v>
      </c>
      <c r="BL63" s="629">
        <f>+'R2建設IO'!BL63/'R2建設IO'!BL$123</f>
        <v>0</v>
      </c>
      <c r="BM63" s="629">
        <f>+'R2建設IO'!BM63/'R2建設IO'!BM$123</f>
        <v>0</v>
      </c>
      <c r="BN63" s="629">
        <f>+'R2建設IO'!BN63/'R2建設IO'!BN$123</f>
        <v>0</v>
      </c>
      <c r="BO63" s="629">
        <f>+'R2建設IO'!BO63/'R2建設IO'!BO$123</f>
        <v>0</v>
      </c>
      <c r="BP63" s="629">
        <f>+'R2建設IO'!BP63/'R2建設IO'!BP$123</f>
        <v>0</v>
      </c>
      <c r="BQ63" s="629">
        <f>+'R2建設IO'!BQ63/'R2建設IO'!BQ$123</f>
        <v>0</v>
      </c>
      <c r="BR63" s="629">
        <f>+'R2建設IO'!BR63/'R2建設IO'!BR$123</f>
        <v>0</v>
      </c>
      <c r="BS63" s="629">
        <f>+'R2建設IO'!BS63/'R2建設IO'!BS$123</f>
        <v>0</v>
      </c>
      <c r="BT63" s="629">
        <f>+'R2建設IO'!BT63/'R2建設IO'!BT$123</f>
        <v>0</v>
      </c>
      <c r="BU63" s="629">
        <f>+'R2建設IO'!BU63/'R2建設IO'!BU$123</f>
        <v>0</v>
      </c>
      <c r="BV63" s="630">
        <f>+'R2建設IO'!BV63/'R2建設IO'!BV$123</f>
        <v>0</v>
      </c>
    </row>
    <row r="64" spans="1:74" ht="17" customHeight="1" x14ac:dyDescent="0.2">
      <c r="A64" s="613">
        <v>58</v>
      </c>
      <c r="B64" s="614">
        <v>354</v>
      </c>
      <c r="C64" s="548" t="s">
        <v>226</v>
      </c>
      <c r="D64" s="628">
        <f>+'R2建設IO'!D64/'R2建設IO'!D$123</f>
        <v>0</v>
      </c>
      <c r="E64" s="629">
        <f>+'R2建設IO'!E64/'R2建設IO'!E$123</f>
        <v>0</v>
      </c>
      <c r="F64" s="629">
        <f>+'R2建設IO'!F64/'R2建設IO'!F$123</f>
        <v>0</v>
      </c>
      <c r="G64" s="629">
        <f>+'R2建設IO'!G64/'R2建設IO'!G$123</f>
        <v>0</v>
      </c>
      <c r="H64" s="629">
        <f>+'R2建設IO'!H64/'R2建設IO'!H$123</f>
        <v>0</v>
      </c>
      <c r="I64" s="629">
        <f>+'R2建設IO'!I64/'R2建設IO'!I$123</f>
        <v>0</v>
      </c>
      <c r="J64" s="629">
        <f>+'R2建設IO'!J64/'R2建設IO'!J$123</f>
        <v>0</v>
      </c>
      <c r="K64" s="629">
        <f>+'R2建設IO'!K64/'R2建設IO'!K$123</f>
        <v>0</v>
      </c>
      <c r="L64" s="629">
        <f>+'R2建設IO'!L64/'R2建設IO'!L$123</f>
        <v>0</v>
      </c>
      <c r="M64" s="629">
        <f>+'R2建設IO'!M64/'R2建設IO'!M$123</f>
        <v>0</v>
      </c>
      <c r="N64" s="629">
        <f>+'R2建設IO'!N64/'R2建設IO'!N$123</f>
        <v>0</v>
      </c>
      <c r="O64" s="629">
        <f>+'R2建設IO'!O64/'R2建設IO'!O$123</f>
        <v>0</v>
      </c>
      <c r="P64" s="629">
        <f>+'R2建設IO'!P64/'R2建設IO'!P$123</f>
        <v>0</v>
      </c>
      <c r="Q64" s="629">
        <f>+'R2建設IO'!Q64/'R2建設IO'!Q$123</f>
        <v>0</v>
      </c>
      <c r="R64" s="629">
        <f>+'R2建設IO'!R64/'R2建設IO'!R$123</f>
        <v>0</v>
      </c>
      <c r="S64" s="629">
        <f>+'R2建設IO'!S64/'R2建設IO'!S$123</f>
        <v>0</v>
      </c>
      <c r="T64" s="629">
        <f>+'R2建設IO'!T64/'R2建設IO'!T$123</f>
        <v>0</v>
      </c>
      <c r="U64" s="629">
        <f>+'R2建設IO'!U64/'R2建設IO'!U$123</f>
        <v>0</v>
      </c>
      <c r="V64" s="629">
        <f>+'R2建設IO'!V64/'R2建設IO'!V$123</f>
        <v>0</v>
      </c>
      <c r="W64" s="629">
        <f>+'R2建設IO'!W64/'R2建設IO'!W$123</f>
        <v>0</v>
      </c>
      <c r="X64" s="629">
        <f>+'R2建設IO'!X64/'R2建設IO'!X$123</f>
        <v>0</v>
      </c>
      <c r="Y64" s="629">
        <f>+'R2建設IO'!Y64/'R2建設IO'!Y$123</f>
        <v>0</v>
      </c>
      <c r="Z64" s="629">
        <f>+'R2建設IO'!Z64/'R2建設IO'!Z$123</f>
        <v>0</v>
      </c>
      <c r="AA64" s="629">
        <f>+'R2建設IO'!AA64/'R2建設IO'!AA$123</f>
        <v>0</v>
      </c>
      <c r="AB64" s="629">
        <f>+'R2建設IO'!AB64/'R2建設IO'!AB$123</f>
        <v>0</v>
      </c>
      <c r="AC64" s="629">
        <f>+'R2建設IO'!AC64/'R2建設IO'!AC$123</f>
        <v>0</v>
      </c>
      <c r="AD64" s="629">
        <f>+'R2建設IO'!AD64/'R2建設IO'!AD$123</f>
        <v>0</v>
      </c>
      <c r="AE64" s="629">
        <f>+'R2建設IO'!AE64/'R2建設IO'!AE$123</f>
        <v>0</v>
      </c>
      <c r="AF64" s="629">
        <f>+'R2建設IO'!AF64/'R2建設IO'!AF$123</f>
        <v>0</v>
      </c>
      <c r="AG64" s="629">
        <f>+'R2建設IO'!AG64/'R2建設IO'!AG$123</f>
        <v>0</v>
      </c>
      <c r="AH64" s="629">
        <f>+'R2建設IO'!AH64/'R2建設IO'!AH$123</f>
        <v>0</v>
      </c>
      <c r="AI64" s="629">
        <f>+'R2建設IO'!AI64/'R2建設IO'!AI$123</f>
        <v>0</v>
      </c>
      <c r="AJ64" s="629">
        <f>+'R2建設IO'!AJ64/'R2建設IO'!AJ$123</f>
        <v>0</v>
      </c>
      <c r="AK64" s="629">
        <f>+'R2建設IO'!AK64/'R2建設IO'!AK$123</f>
        <v>0</v>
      </c>
      <c r="AL64" s="629">
        <f>+'R2建設IO'!AL64/'R2建設IO'!AL$123</f>
        <v>0</v>
      </c>
      <c r="AM64" s="629">
        <f>+'R2建設IO'!AM64/'R2建設IO'!AM$123</f>
        <v>0</v>
      </c>
      <c r="AN64" s="629">
        <f>+'R2建設IO'!AN64/'R2建設IO'!AN$123</f>
        <v>0</v>
      </c>
      <c r="AO64" s="629">
        <f>+'R2建設IO'!AO64/'R2建設IO'!AO$123</f>
        <v>0</v>
      </c>
      <c r="AP64" s="629">
        <f>+'R2建設IO'!AP64/'R2建設IO'!AP$123</f>
        <v>0</v>
      </c>
      <c r="AQ64" s="629">
        <f>+'R2建設IO'!AQ64/'R2建設IO'!AQ$123</f>
        <v>0</v>
      </c>
      <c r="AR64" s="629">
        <f>+'R2建設IO'!AR64/'R2建設IO'!AR$123</f>
        <v>0</v>
      </c>
      <c r="AS64" s="629">
        <f>+'R2建設IO'!AS64/'R2建設IO'!AS$123</f>
        <v>0</v>
      </c>
      <c r="AT64" s="629">
        <f>+'R2建設IO'!AT64/'R2建設IO'!AT$123</f>
        <v>0</v>
      </c>
      <c r="AU64" s="629">
        <f>+'R2建設IO'!AU64/'R2建設IO'!AU$123</f>
        <v>0</v>
      </c>
      <c r="AV64" s="629">
        <f>+'R2建設IO'!AV64/'R2建設IO'!AV$123</f>
        <v>0</v>
      </c>
      <c r="AW64" s="629">
        <f>+'R2建設IO'!AW64/'R2建設IO'!AW$123</f>
        <v>0</v>
      </c>
      <c r="AX64" s="629">
        <f>+'R2建設IO'!AX64/'R2建設IO'!AX$123</f>
        <v>0</v>
      </c>
      <c r="AY64" s="629">
        <f>+'R2建設IO'!AY64/'R2建設IO'!AY$123</f>
        <v>0</v>
      </c>
      <c r="AZ64" s="629">
        <f>+'R2建設IO'!AZ64/'R2建設IO'!AZ$123</f>
        <v>0</v>
      </c>
      <c r="BA64" s="629">
        <f>+'R2建設IO'!BA64/'R2建設IO'!BA$123</f>
        <v>0</v>
      </c>
      <c r="BB64" s="629">
        <f>+'R2建設IO'!BB64/'R2建設IO'!BB$123</f>
        <v>0</v>
      </c>
      <c r="BC64" s="629">
        <f>+'R2建設IO'!BC64/'R2建設IO'!BC$123</f>
        <v>0</v>
      </c>
      <c r="BD64" s="629">
        <f>+'R2建設IO'!BD64/'R2建設IO'!BD$123</f>
        <v>0</v>
      </c>
      <c r="BE64" s="629">
        <f>+'R2建設IO'!BE64/'R2建設IO'!BE$123</f>
        <v>0</v>
      </c>
      <c r="BF64" s="629">
        <f>+'R2建設IO'!BF64/'R2建設IO'!BF$123</f>
        <v>0</v>
      </c>
      <c r="BG64" s="629">
        <f>+'R2建設IO'!BG64/'R2建設IO'!BG$123</f>
        <v>0</v>
      </c>
      <c r="BH64" s="629">
        <f>+'R2建設IO'!BH64/'R2建設IO'!BH$123</f>
        <v>0</v>
      </c>
      <c r="BI64" s="629">
        <f>+'R2建設IO'!BI64/'R2建設IO'!BI$123</f>
        <v>0</v>
      </c>
      <c r="BJ64" s="629">
        <f>+'R2建設IO'!BJ64/'R2建設IO'!BJ$123</f>
        <v>0</v>
      </c>
      <c r="BK64" s="629">
        <f>+'R2建設IO'!BK64/'R2建設IO'!BK$123</f>
        <v>0</v>
      </c>
      <c r="BL64" s="629">
        <f>+'R2建設IO'!BL64/'R2建設IO'!BL$123</f>
        <v>0</v>
      </c>
      <c r="BM64" s="629">
        <f>+'R2建設IO'!BM64/'R2建設IO'!BM$123</f>
        <v>0</v>
      </c>
      <c r="BN64" s="629">
        <f>+'R2建設IO'!BN64/'R2建設IO'!BN$123</f>
        <v>0</v>
      </c>
      <c r="BO64" s="629">
        <f>+'R2建設IO'!BO64/'R2建設IO'!BO$123</f>
        <v>0</v>
      </c>
      <c r="BP64" s="629">
        <f>+'R2建設IO'!BP64/'R2建設IO'!BP$123</f>
        <v>0</v>
      </c>
      <c r="BQ64" s="629">
        <f>+'R2建設IO'!BQ64/'R2建設IO'!BQ$123</f>
        <v>0</v>
      </c>
      <c r="BR64" s="629">
        <f>+'R2建設IO'!BR64/'R2建設IO'!BR$123</f>
        <v>0</v>
      </c>
      <c r="BS64" s="629">
        <f>+'R2建設IO'!BS64/'R2建設IO'!BS$123</f>
        <v>0</v>
      </c>
      <c r="BT64" s="629">
        <f>+'R2建設IO'!BT64/'R2建設IO'!BT$123</f>
        <v>0</v>
      </c>
      <c r="BU64" s="629">
        <f>+'R2建設IO'!BU64/'R2建設IO'!BU$123</f>
        <v>0</v>
      </c>
      <c r="BV64" s="630">
        <f>+'R2建設IO'!BV64/'R2建設IO'!BV$123</f>
        <v>0</v>
      </c>
    </row>
    <row r="65" spans="1:74" ht="17" customHeight="1" x14ac:dyDescent="0.2">
      <c r="A65" s="613">
        <v>59</v>
      </c>
      <c r="B65" s="614">
        <v>359</v>
      </c>
      <c r="C65" s="548" t="s">
        <v>227</v>
      </c>
      <c r="D65" s="628">
        <f>+'R2建設IO'!D65/'R2建設IO'!D$123</f>
        <v>0</v>
      </c>
      <c r="E65" s="629">
        <f>+'R2建設IO'!E65/'R2建設IO'!E$123</f>
        <v>0</v>
      </c>
      <c r="F65" s="629">
        <f>+'R2建設IO'!F65/'R2建設IO'!F$123</f>
        <v>0</v>
      </c>
      <c r="G65" s="629">
        <f>+'R2建設IO'!G65/'R2建設IO'!G$123</f>
        <v>0</v>
      </c>
      <c r="H65" s="629">
        <f>+'R2建設IO'!H65/'R2建設IO'!H$123</f>
        <v>0</v>
      </c>
      <c r="I65" s="629">
        <f>+'R2建設IO'!I65/'R2建設IO'!I$123</f>
        <v>0</v>
      </c>
      <c r="J65" s="629">
        <f>+'R2建設IO'!J65/'R2建設IO'!J$123</f>
        <v>0</v>
      </c>
      <c r="K65" s="629">
        <f>+'R2建設IO'!K65/'R2建設IO'!K$123</f>
        <v>0</v>
      </c>
      <c r="L65" s="629">
        <f>+'R2建設IO'!L65/'R2建設IO'!L$123</f>
        <v>0</v>
      </c>
      <c r="M65" s="629">
        <f>+'R2建設IO'!M65/'R2建設IO'!M$123</f>
        <v>0</v>
      </c>
      <c r="N65" s="629">
        <f>+'R2建設IO'!N65/'R2建設IO'!N$123</f>
        <v>0</v>
      </c>
      <c r="O65" s="629">
        <f>+'R2建設IO'!O65/'R2建設IO'!O$123</f>
        <v>0</v>
      </c>
      <c r="P65" s="629">
        <f>+'R2建設IO'!P65/'R2建設IO'!P$123</f>
        <v>0</v>
      </c>
      <c r="Q65" s="629">
        <f>+'R2建設IO'!Q65/'R2建設IO'!Q$123</f>
        <v>0</v>
      </c>
      <c r="R65" s="629">
        <f>+'R2建設IO'!R65/'R2建設IO'!R$123</f>
        <v>0</v>
      </c>
      <c r="S65" s="629">
        <f>+'R2建設IO'!S65/'R2建設IO'!S$123</f>
        <v>0</v>
      </c>
      <c r="T65" s="629">
        <f>+'R2建設IO'!T65/'R2建設IO'!T$123</f>
        <v>0</v>
      </c>
      <c r="U65" s="629">
        <f>+'R2建設IO'!U65/'R2建設IO'!U$123</f>
        <v>0</v>
      </c>
      <c r="V65" s="629">
        <f>+'R2建設IO'!V65/'R2建設IO'!V$123</f>
        <v>0</v>
      </c>
      <c r="W65" s="629">
        <f>+'R2建設IO'!W65/'R2建設IO'!W$123</f>
        <v>0</v>
      </c>
      <c r="X65" s="629">
        <f>+'R2建設IO'!X65/'R2建設IO'!X$123</f>
        <v>0</v>
      </c>
      <c r="Y65" s="629">
        <f>+'R2建設IO'!Y65/'R2建設IO'!Y$123</f>
        <v>0</v>
      </c>
      <c r="Z65" s="629">
        <f>+'R2建設IO'!Z65/'R2建設IO'!Z$123</f>
        <v>0</v>
      </c>
      <c r="AA65" s="629">
        <f>+'R2建設IO'!AA65/'R2建設IO'!AA$123</f>
        <v>0</v>
      </c>
      <c r="AB65" s="629">
        <f>+'R2建設IO'!AB65/'R2建設IO'!AB$123</f>
        <v>0</v>
      </c>
      <c r="AC65" s="629">
        <f>+'R2建設IO'!AC65/'R2建設IO'!AC$123</f>
        <v>0</v>
      </c>
      <c r="AD65" s="629">
        <f>+'R2建設IO'!AD65/'R2建設IO'!AD$123</f>
        <v>0</v>
      </c>
      <c r="AE65" s="629">
        <f>+'R2建設IO'!AE65/'R2建設IO'!AE$123</f>
        <v>0</v>
      </c>
      <c r="AF65" s="629">
        <f>+'R2建設IO'!AF65/'R2建設IO'!AF$123</f>
        <v>0</v>
      </c>
      <c r="AG65" s="629">
        <f>+'R2建設IO'!AG65/'R2建設IO'!AG$123</f>
        <v>0</v>
      </c>
      <c r="AH65" s="629">
        <f>+'R2建設IO'!AH65/'R2建設IO'!AH$123</f>
        <v>0</v>
      </c>
      <c r="AI65" s="629">
        <f>+'R2建設IO'!AI65/'R2建設IO'!AI$123</f>
        <v>0</v>
      </c>
      <c r="AJ65" s="629">
        <f>+'R2建設IO'!AJ65/'R2建設IO'!AJ$123</f>
        <v>0</v>
      </c>
      <c r="AK65" s="629">
        <f>+'R2建設IO'!AK65/'R2建設IO'!AK$123</f>
        <v>0</v>
      </c>
      <c r="AL65" s="629">
        <f>+'R2建設IO'!AL65/'R2建設IO'!AL$123</f>
        <v>0</v>
      </c>
      <c r="AM65" s="629">
        <f>+'R2建設IO'!AM65/'R2建設IO'!AM$123</f>
        <v>0</v>
      </c>
      <c r="AN65" s="629">
        <f>+'R2建設IO'!AN65/'R2建設IO'!AN$123</f>
        <v>0</v>
      </c>
      <c r="AO65" s="629">
        <f>+'R2建設IO'!AO65/'R2建設IO'!AO$123</f>
        <v>0</v>
      </c>
      <c r="AP65" s="629">
        <f>+'R2建設IO'!AP65/'R2建設IO'!AP$123</f>
        <v>0</v>
      </c>
      <c r="AQ65" s="629">
        <f>+'R2建設IO'!AQ65/'R2建設IO'!AQ$123</f>
        <v>0</v>
      </c>
      <c r="AR65" s="629">
        <f>+'R2建設IO'!AR65/'R2建設IO'!AR$123</f>
        <v>0</v>
      </c>
      <c r="AS65" s="629">
        <f>+'R2建設IO'!AS65/'R2建設IO'!AS$123</f>
        <v>0</v>
      </c>
      <c r="AT65" s="629">
        <f>+'R2建設IO'!AT65/'R2建設IO'!AT$123</f>
        <v>0</v>
      </c>
      <c r="AU65" s="629">
        <f>+'R2建設IO'!AU65/'R2建設IO'!AU$123</f>
        <v>0</v>
      </c>
      <c r="AV65" s="629">
        <f>+'R2建設IO'!AV65/'R2建設IO'!AV$123</f>
        <v>0</v>
      </c>
      <c r="AW65" s="629">
        <f>+'R2建設IO'!AW65/'R2建設IO'!AW$123</f>
        <v>0</v>
      </c>
      <c r="AX65" s="629">
        <f>+'R2建設IO'!AX65/'R2建設IO'!AX$123</f>
        <v>0</v>
      </c>
      <c r="AY65" s="629">
        <f>+'R2建設IO'!AY65/'R2建設IO'!AY$123</f>
        <v>0</v>
      </c>
      <c r="AZ65" s="629">
        <f>+'R2建設IO'!AZ65/'R2建設IO'!AZ$123</f>
        <v>0</v>
      </c>
      <c r="BA65" s="629">
        <f>+'R2建設IO'!BA65/'R2建設IO'!BA$123</f>
        <v>0</v>
      </c>
      <c r="BB65" s="629">
        <f>+'R2建設IO'!BB65/'R2建設IO'!BB$123</f>
        <v>0</v>
      </c>
      <c r="BC65" s="629">
        <f>+'R2建設IO'!BC65/'R2建設IO'!BC$123</f>
        <v>0</v>
      </c>
      <c r="BD65" s="629">
        <f>+'R2建設IO'!BD65/'R2建設IO'!BD$123</f>
        <v>0</v>
      </c>
      <c r="BE65" s="629">
        <f>+'R2建設IO'!BE65/'R2建設IO'!BE$123</f>
        <v>0</v>
      </c>
      <c r="BF65" s="629">
        <f>+'R2建設IO'!BF65/'R2建設IO'!BF$123</f>
        <v>0</v>
      </c>
      <c r="BG65" s="629">
        <f>+'R2建設IO'!BG65/'R2建設IO'!BG$123</f>
        <v>0</v>
      </c>
      <c r="BH65" s="629">
        <f>+'R2建設IO'!BH65/'R2建設IO'!BH$123</f>
        <v>0</v>
      </c>
      <c r="BI65" s="629">
        <f>+'R2建設IO'!BI65/'R2建設IO'!BI$123</f>
        <v>0</v>
      </c>
      <c r="BJ65" s="629">
        <f>+'R2建設IO'!BJ65/'R2建設IO'!BJ$123</f>
        <v>0</v>
      </c>
      <c r="BK65" s="629">
        <f>+'R2建設IO'!BK65/'R2建設IO'!BK$123</f>
        <v>0</v>
      </c>
      <c r="BL65" s="629">
        <f>+'R2建設IO'!BL65/'R2建設IO'!BL$123</f>
        <v>0</v>
      </c>
      <c r="BM65" s="629">
        <f>+'R2建設IO'!BM65/'R2建設IO'!BM$123</f>
        <v>0</v>
      </c>
      <c r="BN65" s="629">
        <f>+'R2建設IO'!BN65/'R2建設IO'!BN$123</f>
        <v>0</v>
      </c>
      <c r="BO65" s="629">
        <f>+'R2建設IO'!BO65/'R2建設IO'!BO$123</f>
        <v>0</v>
      </c>
      <c r="BP65" s="629">
        <f>+'R2建設IO'!BP65/'R2建設IO'!BP$123</f>
        <v>0</v>
      </c>
      <c r="BQ65" s="629">
        <f>+'R2建設IO'!BQ65/'R2建設IO'!BQ$123</f>
        <v>0</v>
      </c>
      <c r="BR65" s="629">
        <f>+'R2建設IO'!BR65/'R2建設IO'!BR$123</f>
        <v>0</v>
      </c>
      <c r="BS65" s="629">
        <f>+'R2建設IO'!BS65/'R2建設IO'!BS$123</f>
        <v>0</v>
      </c>
      <c r="BT65" s="629">
        <f>+'R2建設IO'!BT65/'R2建設IO'!BT$123</f>
        <v>0</v>
      </c>
      <c r="BU65" s="629">
        <f>+'R2建設IO'!BU65/'R2建設IO'!BU$123</f>
        <v>0</v>
      </c>
      <c r="BV65" s="630">
        <f>+'R2建設IO'!BV65/'R2建設IO'!BV$123</f>
        <v>0</v>
      </c>
    </row>
    <row r="66" spans="1:74" ht="17" customHeight="1" x14ac:dyDescent="0.2">
      <c r="A66" s="613">
        <v>60</v>
      </c>
      <c r="B66" s="614">
        <v>391</v>
      </c>
      <c r="C66" s="548" t="s">
        <v>0</v>
      </c>
      <c r="D66" s="628">
        <f>+'R2建設IO'!D66/'R2建設IO'!D$123</f>
        <v>2.3737147687551215E-3</v>
      </c>
      <c r="E66" s="629">
        <f>+'R2建設IO'!E66/'R2建設IO'!E$123</f>
        <v>1.3304340176326526E-3</v>
      </c>
      <c r="F66" s="629">
        <f>+'R2建設IO'!F66/'R2建設IO'!F$123</f>
        <v>2.038661865976859E-3</v>
      </c>
      <c r="G66" s="629">
        <f>+'R2建設IO'!G66/'R2建設IO'!G$123</f>
        <v>2.3355052212396385E-3</v>
      </c>
      <c r="H66" s="629">
        <f>+'R2建設IO'!H66/'R2建設IO'!H$123</f>
        <v>2.3478250171545399E-3</v>
      </c>
      <c r="I66" s="629">
        <f>+'R2建設IO'!I66/'R2建設IO'!I$123</f>
        <v>1.7749987393474863E-3</v>
      </c>
      <c r="J66" s="629">
        <f>+'R2建設IO'!J66/'R2建設IO'!J$123</f>
        <v>1.6184188687895422E-3</v>
      </c>
      <c r="K66" s="629">
        <f>+'R2建設IO'!K66/'R2建設IO'!K$123</f>
        <v>1.3893713094824591E-3</v>
      </c>
      <c r="L66" s="629">
        <f>+'R2建設IO'!L66/'R2建設IO'!L$123</f>
        <v>1.5338103516378237E-3</v>
      </c>
      <c r="M66" s="629">
        <f>+'R2建設IO'!M66/'R2建設IO'!M$123</f>
        <v>1.5343138041174305E-3</v>
      </c>
      <c r="N66" s="629">
        <f>+'R2建設IO'!N66/'R2建設IO'!N$123</f>
        <v>1.4975167759790726E-3</v>
      </c>
      <c r="O66" s="629">
        <f>+'R2建設IO'!O66/'R2建設IO'!O$123</f>
        <v>1.7521511883387868E-3</v>
      </c>
      <c r="P66" s="629">
        <f>+'R2建設IO'!P66/'R2建設IO'!P$123</f>
        <v>1.4036813684058908E-3</v>
      </c>
      <c r="Q66" s="629">
        <f>+'R2建設IO'!Q66/'R2建設IO'!Q$123</f>
        <v>1.8959583730310716E-3</v>
      </c>
      <c r="R66" s="629">
        <f>+'R2建設IO'!R66/'R2建設IO'!R$123</f>
        <v>1.720681326661089E-3</v>
      </c>
      <c r="S66" s="629">
        <f>+'R2建設IO'!S66/'R2建設IO'!S$123</f>
        <v>5.8995576062760981E-4</v>
      </c>
      <c r="T66" s="629">
        <f>+'R2建設IO'!T66/'R2建設IO'!T$123</f>
        <v>5.1616786113203763E-4</v>
      </c>
      <c r="U66" s="629">
        <f>+'R2建設IO'!U66/'R2建設IO'!U$123</f>
        <v>4.0993534201650924E-4</v>
      </c>
      <c r="V66" s="629">
        <f>+'R2建設IO'!V66/'R2建設IO'!V$123</f>
        <v>5.295868398847148E-4</v>
      </c>
      <c r="W66" s="629">
        <f>+'R2建設IO'!W66/'R2建設IO'!W$123</f>
        <v>5.9496720477466864E-4</v>
      </c>
      <c r="X66" s="629">
        <f>+'R2建設IO'!X66/'R2建設IO'!X$123</f>
        <v>6.0062765590041596E-4</v>
      </c>
      <c r="Y66" s="629">
        <f>+'R2建設IO'!Y66/'R2建設IO'!Y$123</f>
        <v>5.8464697710937971E-4</v>
      </c>
      <c r="Z66" s="629">
        <f>+'R2建設IO'!Z66/'R2建設IO'!Z$123</f>
        <v>6.2588165059434685E-4</v>
      </c>
      <c r="AA66" s="629">
        <f>+'R2建設IO'!AA66/'R2建設IO'!AA$123</f>
        <v>5.4817608724999699E-4</v>
      </c>
      <c r="AB66" s="629">
        <f>+'R2建設IO'!AB66/'R2建設IO'!AB$123</f>
        <v>6.890575443172475E-4</v>
      </c>
      <c r="AC66" s="629">
        <f>+'R2建設IO'!AC66/'R2建設IO'!AC$123</f>
        <v>5.1752096813793434E-4</v>
      </c>
      <c r="AD66" s="629">
        <f>+'R2建設IO'!AD66/'R2建設IO'!AD$123</f>
        <v>6.0802597723181326E-4</v>
      </c>
      <c r="AE66" s="629">
        <f>+'R2建設IO'!AE66/'R2建設IO'!AE$123</f>
        <v>7.0775138350336931E-4</v>
      </c>
      <c r="AF66" s="629">
        <f>+'R2建設IO'!AF66/'R2建設IO'!AF$123</f>
        <v>4.4651323246276643E-3</v>
      </c>
      <c r="AG66" s="629">
        <f>+'R2建設IO'!AG66/'R2建設IO'!AG$123</f>
        <v>2.8508453899044736E-3</v>
      </c>
      <c r="AH66" s="629">
        <f>+'R2建設IO'!AH66/'R2建設IO'!AH$123</f>
        <v>2.6762496183353403E-3</v>
      </c>
      <c r="AI66" s="629">
        <f>+'R2建設IO'!AI66/'R2建設IO'!AI$123</f>
        <v>4.0274546469726809E-3</v>
      </c>
      <c r="AJ66" s="629">
        <f>+'R2建設IO'!AJ66/'R2建設IO'!AJ$123</f>
        <v>4.0237679680985693E-3</v>
      </c>
      <c r="AK66" s="629">
        <f>+'R2建設IO'!AK66/'R2建設IO'!AK$123</f>
        <v>4.2387113942969484E-3</v>
      </c>
      <c r="AL66" s="629">
        <f>+'R2建設IO'!AL66/'R2建設IO'!AL$123</f>
        <v>4.553716675859059E-3</v>
      </c>
      <c r="AM66" s="629">
        <f>+'R2建設IO'!AM66/'R2建設IO'!AM$123</f>
        <v>9.3320738827117641E-4</v>
      </c>
      <c r="AN66" s="629">
        <f>+'R2建設IO'!AN66/'R2建設IO'!AN$123</f>
        <v>1.1198398770727669E-3</v>
      </c>
      <c r="AO66" s="629">
        <f>+'R2建設IO'!AO66/'R2建設IO'!AO$123</f>
        <v>5.0122014089965788E-3</v>
      </c>
      <c r="AP66" s="629">
        <f>+'R2建設IO'!AP66/'R2建設IO'!AP$123</f>
        <v>2.5571018154404122E-3</v>
      </c>
      <c r="AQ66" s="629">
        <f>+'R2建設IO'!AQ66/'R2建設IO'!AQ$123</f>
        <v>2.6501766784452299E-3</v>
      </c>
      <c r="AR66" s="629">
        <f>+'R2建設IO'!AR66/'R2建設IO'!AR$123</f>
        <v>2.7682669192103156E-3</v>
      </c>
      <c r="AS66" s="629">
        <f>+'R2建設IO'!AS66/'R2建設IO'!AS$123</f>
        <v>3.1199489788160117E-3</v>
      </c>
      <c r="AT66" s="629">
        <f>+'R2建設IO'!AT66/'R2建設IO'!AT$123</f>
        <v>2.9345047702946923E-3</v>
      </c>
      <c r="AU66" s="629">
        <f>+'R2建設IO'!AU66/'R2建設IO'!AU$123</f>
        <v>2.4276894560173209E-3</v>
      </c>
      <c r="AV66" s="629">
        <f>+'R2建設IO'!AV66/'R2建設IO'!AV$123</f>
        <v>9.0459472618712039E-3</v>
      </c>
      <c r="AW66" s="629">
        <f>+'R2建設IO'!AW66/'R2建設IO'!AW$123</f>
        <v>2.3864157870582838E-3</v>
      </c>
      <c r="AX66" s="629">
        <f>+'R2建設IO'!AX66/'R2建設IO'!AX$123</f>
        <v>2.3472728395824327E-3</v>
      </c>
      <c r="AY66" s="629">
        <f>+'R2建設IO'!AY66/'R2建設IO'!AY$123</f>
        <v>4.94449561297203E-3</v>
      </c>
      <c r="AZ66" s="629">
        <f>+'R2建設IO'!AZ66/'R2建設IO'!AZ$123</f>
        <v>5.0057394412032705E-3</v>
      </c>
      <c r="BA66" s="629">
        <f>+'R2建設IO'!BA66/'R2建設IO'!BA$123</f>
        <v>4.6668812359188933E-3</v>
      </c>
      <c r="BB66" s="629">
        <f>+'R2建設IO'!BB66/'R2建設IO'!BB$123</f>
        <v>4.2492478521137678E-3</v>
      </c>
      <c r="BC66" s="629">
        <f>+'R2建設IO'!BC66/'R2建設IO'!BC$123</f>
        <v>1.6656199431847468E-3</v>
      </c>
      <c r="BD66" s="629">
        <f>+'R2建設IO'!BD66/'R2建設IO'!BD$123</f>
        <v>1.7871748297802279E-3</v>
      </c>
      <c r="BE66" s="629">
        <f>+'R2建設IO'!BE66/'R2建設IO'!BE$123</f>
        <v>1.9831547384009576E-3</v>
      </c>
      <c r="BF66" s="629">
        <f>+'R2建設IO'!BF66/'R2建設IO'!BF$123</f>
        <v>1.5273416873435044E-3</v>
      </c>
      <c r="BG66" s="629">
        <f>+'R2建設IO'!BG66/'R2建設IO'!BG$123</f>
        <v>2.0474787574078918E-3</v>
      </c>
      <c r="BH66" s="629">
        <f>+'R2建設IO'!BH66/'R2建設IO'!BH$123</f>
        <v>1.1259143754729529E-3</v>
      </c>
      <c r="BI66" s="629">
        <f>+'R2建設IO'!BI66/'R2建設IO'!BI$123</f>
        <v>1.5803262281705618E-3</v>
      </c>
      <c r="BJ66" s="629">
        <f>+'R2建設IO'!BJ66/'R2建設IO'!BJ$123</f>
        <v>1.5352796018757871E-3</v>
      </c>
      <c r="BK66" s="629">
        <f>+'R2建設IO'!BK66/'R2建設IO'!BK$123</f>
        <v>2.3442418721785377E-3</v>
      </c>
      <c r="BL66" s="629">
        <f>+'R2建設IO'!BL66/'R2建設IO'!BL$123</f>
        <v>1.0782087095523357E-3</v>
      </c>
      <c r="BM66" s="629">
        <f>+'R2建設IO'!BM66/'R2建設IO'!BM$123</f>
        <v>1.0326172226838751E-2</v>
      </c>
      <c r="BN66" s="629">
        <f>+'R2建設IO'!BN66/'R2建設IO'!BN$123</f>
        <v>3.5428682254646772E-4</v>
      </c>
      <c r="BO66" s="629">
        <f>+'R2建設IO'!BO66/'R2建設IO'!BO$123</f>
        <v>1.1553158608718121E-3</v>
      </c>
      <c r="BP66" s="629">
        <f>+'R2建設IO'!BP66/'R2建設IO'!BP$123</f>
        <v>3.0971514703810139E-3</v>
      </c>
      <c r="BQ66" s="629">
        <f>+'R2建設IO'!BQ66/'R2建設IO'!BQ$123</f>
        <v>2.867865695242341E-3</v>
      </c>
      <c r="BR66" s="629">
        <f>+'R2建設IO'!BR66/'R2建設IO'!BR$123</f>
        <v>2.5584157068805537E-3</v>
      </c>
      <c r="BS66" s="629">
        <f>+'R2建設IO'!BS66/'R2建設IO'!BS$123</f>
        <v>2.1641395316666797E-3</v>
      </c>
      <c r="BT66" s="629">
        <f>+'R2建設IO'!BT66/'R2建設IO'!BT$123</f>
        <v>4.9576571714368871E-3</v>
      </c>
      <c r="BU66" s="629">
        <f>+'R2建設IO'!BU66/'R2建設IO'!BU$123</f>
        <v>2.4512887058652172E-3</v>
      </c>
      <c r="BV66" s="630">
        <f>+'R2建設IO'!BV66/'R2建設IO'!BV$123</f>
        <v>3.1022838011951315E-3</v>
      </c>
    </row>
    <row r="67" spans="1:74" ht="17" customHeight="1" x14ac:dyDescent="0.2">
      <c r="A67" s="613">
        <v>61</v>
      </c>
      <c r="B67" s="614">
        <v>392</v>
      </c>
      <c r="C67" s="548" t="s">
        <v>352</v>
      </c>
      <c r="D67" s="628">
        <f>+'R2建設IO'!D67/'R2建設IO'!D$123</f>
        <v>3.9862375071410913E-5</v>
      </c>
      <c r="E67" s="629">
        <f>+'R2建設IO'!E67/'R2建設IO'!E$123</f>
        <v>0</v>
      </c>
      <c r="F67" s="629">
        <f>+'R2建設IO'!F67/'R2建設IO'!F$123</f>
        <v>0</v>
      </c>
      <c r="G67" s="629">
        <f>+'R2建設IO'!G67/'R2建設IO'!G$123</f>
        <v>0</v>
      </c>
      <c r="H67" s="629">
        <f>+'R2建設IO'!H67/'R2建設IO'!H$123</f>
        <v>0</v>
      </c>
      <c r="I67" s="629">
        <f>+'R2建設IO'!I67/'R2建設IO'!I$123</f>
        <v>0</v>
      </c>
      <c r="J67" s="629">
        <f>+'R2建設IO'!J67/'R2建設IO'!J$123</f>
        <v>0</v>
      </c>
      <c r="K67" s="629">
        <f>+'R2建設IO'!K67/'R2建設IO'!K$123</f>
        <v>0</v>
      </c>
      <c r="L67" s="629">
        <f>+'R2建設IO'!L67/'R2建設IO'!L$123</f>
        <v>0</v>
      </c>
      <c r="M67" s="629">
        <f>+'R2建設IO'!M67/'R2建設IO'!M$123</f>
        <v>0</v>
      </c>
      <c r="N67" s="629">
        <f>+'R2建設IO'!N67/'R2建設IO'!N$123</f>
        <v>0</v>
      </c>
      <c r="O67" s="629">
        <f>+'R2建設IO'!O67/'R2建設IO'!O$123</f>
        <v>0</v>
      </c>
      <c r="P67" s="629">
        <f>+'R2建設IO'!P67/'R2建設IO'!P$123</f>
        <v>0</v>
      </c>
      <c r="Q67" s="629">
        <f>+'R2建設IO'!Q67/'R2建設IO'!Q$123</f>
        <v>0</v>
      </c>
      <c r="R67" s="629">
        <f>+'R2建設IO'!R67/'R2建設IO'!R$123</f>
        <v>0</v>
      </c>
      <c r="S67" s="629">
        <f>+'R2建設IO'!S67/'R2建設IO'!S$123</f>
        <v>0</v>
      </c>
      <c r="T67" s="629">
        <f>+'R2建設IO'!T67/'R2建設IO'!T$123</f>
        <v>0</v>
      </c>
      <c r="U67" s="629">
        <f>+'R2建設IO'!U67/'R2建設IO'!U$123</f>
        <v>0</v>
      </c>
      <c r="V67" s="629">
        <f>+'R2建設IO'!V67/'R2建設IO'!V$123</f>
        <v>0</v>
      </c>
      <c r="W67" s="629">
        <f>+'R2建設IO'!W67/'R2建設IO'!W$123</f>
        <v>0</v>
      </c>
      <c r="X67" s="629">
        <f>+'R2建設IO'!X67/'R2建設IO'!X$123</f>
        <v>0</v>
      </c>
      <c r="Y67" s="629">
        <f>+'R2建設IO'!Y67/'R2建設IO'!Y$123</f>
        <v>0</v>
      </c>
      <c r="Z67" s="629">
        <f>+'R2建設IO'!Z67/'R2建設IO'!Z$123</f>
        <v>0</v>
      </c>
      <c r="AA67" s="629">
        <f>+'R2建設IO'!AA67/'R2建設IO'!AA$123</f>
        <v>0</v>
      </c>
      <c r="AB67" s="629">
        <f>+'R2建設IO'!AB67/'R2建設IO'!AB$123</f>
        <v>0</v>
      </c>
      <c r="AC67" s="629">
        <f>+'R2建設IO'!AC67/'R2建設IO'!AC$123</f>
        <v>0</v>
      </c>
      <c r="AD67" s="629">
        <f>+'R2建設IO'!AD67/'R2建設IO'!AD$123</f>
        <v>0</v>
      </c>
      <c r="AE67" s="629">
        <f>+'R2建設IO'!AE67/'R2建設IO'!AE$123</f>
        <v>0</v>
      </c>
      <c r="AF67" s="629">
        <f>+'R2建設IO'!AF67/'R2建設IO'!AF$123</f>
        <v>0</v>
      </c>
      <c r="AG67" s="629">
        <f>+'R2建設IO'!AG67/'R2建設IO'!AG$123</f>
        <v>1.1220941624756037E-4</v>
      </c>
      <c r="AH67" s="629">
        <f>+'R2建設IO'!AH67/'R2建設IO'!AH$123</f>
        <v>1.8312336574692579E-4</v>
      </c>
      <c r="AI67" s="629">
        <f>+'R2建設IO'!AI67/'R2建設IO'!AI$123</f>
        <v>3.7459976905315681E-4</v>
      </c>
      <c r="AJ67" s="629">
        <f>+'R2建設IO'!AJ67/'R2建設IO'!AJ$123</f>
        <v>3.7567082848994075E-4</v>
      </c>
      <c r="AK67" s="629">
        <f>+'R2建設IO'!AK67/'R2建設IO'!AK$123</f>
        <v>3.8268803564891151E-4</v>
      </c>
      <c r="AL67" s="629">
        <f>+'R2建設IO'!AL67/'R2建設IO'!AL$123</f>
        <v>3.6270822831734853E-4</v>
      </c>
      <c r="AM67" s="629">
        <f>+'R2建設IO'!AM67/'R2建設IO'!AM$123</f>
        <v>3.983202267011119E-4</v>
      </c>
      <c r="AN67" s="629">
        <f>+'R2建設IO'!AN67/'R2建設IO'!AN$123</f>
        <v>3.1468918064576489E-4</v>
      </c>
      <c r="AO67" s="629">
        <f>+'R2建設IO'!AO67/'R2建設IO'!AO$123</f>
        <v>4.1326930106616138E-4</v>
      </c>
      <c r="AP67" s="629">
        <f>+'R2建設IO'!AP67/'R2建設IO'!AP$123</f>
        <v>3.7949020966197356E-4</v>
      </c>
      <c r="AQ67" s="629">
        <f>+'R2建設IO'!AQ67/'R2建設IO'!AQ$123</f>
        <v>4.4169611307420494E-4</v>
      </c>
      <c r="AR67" s="629">
        <f>+'R2建設IO'!AR67/'R2建設IO'!AR$123</f>
        <v>6.5564216507612736E-4</v>
      </c>
      <c r="AS67" s="629">
        <f>+'R2建設IO'!AS67/'R2建設IO'!AS$123</f>
        <v>3.4616406387666181E-4</v>
      </c>
      <c r="AT67" s="629">
        <f>+'R2建設IO'!AT67/'R2建設IO'!AT$123</f>
        <v>3.4488806904067905E-4</v>
      </c>
      <c r="AU67" s="629">
        <f>+'R2建設IO'!AU67/'R2建設IO'!AU$123</f>
        <v>3.4601806637093806E-4</v>
      </c>
      <c r="AV67" s="629">
        <f>+'R2建設IO'!AV67/'R2建設IO'!AV$123</f>
        <v>2.9469799861620071E-4</v>
      </c>
      <c r="AW67" s="629">
        <f>+'R2建設IO'!AW67/'R2建設IO'!AW$123</f>
        <v>4.5892611289582378E-4</v>
      </c>
      <c r="AX67" s="629">
        <f>+'R2建設IO'!AX67/'R2建設IO'!AX$123</f>
        <v>3.7062202730248935E-4</v>
      </c>
      <c r="AY67" s="629">
        <f>+'R2建設IO'!AY67/'R2建設IO'!AY$123</f>
        <v>3.5871830917640215E-4</v>
      </c>
      <c r="AZ67" s="629">
        <f>+'R2建設IO'!AZ67/'R2建設IO'!AZ$123</f>
        <v>3.6685088103380944E-4</v>
      </c>
      <c r="BA67" s="629">
        <f>+'R2建設IO'!BA67/'R2建設IO'!BA$123</f>
        <v>3.2185387833923401E-4</v>
      </c>
      <c r="BB67" s="629">
        <f>+'R2建設IO'!BB67/'R2建設IO'!BB$123</f>
        <v>3.1016407679662541E-4</v>
      </c>
      <c r="BC67" s="629">
        <f>+'R2建設IO'!BC67/'R2建設IO'!BC$123</f>
        <v>2.31450095583965E-5</v>
      </c>
      <c r="BD67" s="629">
        <f>+'R2建設IO'!BD67/'R2建設IO'!BD$123</f>
        <v>2.3014633766362521E-5</v>
      </c>
      <c r="BE67" s="629">
        <f>+'R2建設IO'!BE67/'R2建設IO'!BE$123</f>
        <v>2.3107354731196898E-5</v>
      </c>
      <c r="BF67" s="629">
        <f>+'R2建設IO'!BF67/'R2建設IO'!BF$123</f>
        <v>2.2711400555293744E-5</v>
      </c>
      <c r="BG67" s="629">
        <f>+'R2建設IO'!BG67/'R2建設IO'!BG$123</f>
        <v>2.2749763971198798E-5</v>
      </c>
      <c r="BH67" s="629">
        <f>+'R2建設IO'!BH67/'R2建設IO'!BH$123</f>
        <v>2.2931046343644662E-5</v>
      </c>
      <c r="BI67" s="629">
        <f>+'R2建設IO'!BI67/'R2建設IO'!BI$123</f>
        <v>2.3214803134170383E-5</v>
      </c>
      <c r="BJ67" s="629">
        <f>+'R2建設IO'!BJ67/'R2建設IO'!BJ$123</f>
        <v>2.2467506368913959E-5</v>
      </c>
      <c r="BK67" s="629">
        <f>+'R2建設IO'!BK67/'R2建設IO'!BK$123</f>
        <v>2.009350176153032E-5</v>
      </c>
      <c r="BL67" s="629">
        <f>+'R2建設IO'!BL67/'R2建設IO'!BL$123</f>
        <v>2.1762010651515032E-5</v>
      </c>
      <c r="BM67" s="629">
        <f>+'R2建設IO'!BM67/'R2建設IO'!BM$123</f>
        <v>2.3244056785230726E-5</v>
      </c>
      <c r="BN67" s="629">
        <f>+'R2建設IO'!BN67/'R2建設IO'!BN$123</f>
        <v>2.4963299149615613E-5</v>
      </c>
      <c r="BO67" s="629">
        <f>+'R2建設IO'!BO67/'R2建設IO'!BO$123</f>
        <v>5.2175555007114093E-5</v>
      </c>
      <c r="BP67" s="629">
        <f>+'R2建設IO'!BP67/'R2建設IO'!BP$123</f>
        <v>1.2169553911123827E-5</v>
      </c>
      <c r="BQ67" s="629">
        <f>+'R2建設IO'!BQ67/'R2建設IO'!BQ$123</f>
        <v>0</v>
      </c>
      <c r="BR67" s="629">
        <f>+'R2建設IO'!BR67/'R2建設IO'!BR$123</f>
        <v>0</v>
      </c>
      <c r="BS67" s="629">
        <f>+'R2建設IO'!BS67/'R2建設IO'!BS$123</f>
        <v>0</v>
      </c>
      <c r="BT67" s="629">
        <f>+'R2建設IO'!BT67/'R2建設IO'!BT$123</f>
        <v>2.7550388954978426E-5</v>
      </c>
      <c r="BU67" s="629">
        <f>+'R2建設IO'!BU67/'R2建設IO'!BU$123</f>
        <v>2.1517051435683879E-5</v>
      </c>
      <c r="BV67" s="630">
        <f>+'R2建設IO'!BV67/'R2建設IO'!BV$123</f>
        <v>2.2527710901159307E-5</v>
      </c>
    </row>
    <row r="68" spans="1:74" ht="17" customHeight="1" x14ac:dyDescent="0.2">
      <c r="A68" s="613">
        <v>62</v>
      </c>
      <c r="B68" s="614">
        <v>411</v>
      </c>
      <c r="C68" s="548" t="s">
        <v>228</v>
      </c>
      <c r="D68" s="628">
        <f>+'R2建設IO'!D68/'R2建設IO'!D$123</f>
        <v>0</v>
      </c>
      <c r="E68" s="629">
        <f>+'R2建設IO'!E68/'R2建設IO'!E$123</f>
        <v>0</v>
      </c>
      <c r="F68" s="629">
        <f>+'R2建設IO'!F68/'R2建設IO'!F$123</f>
        <v>0</v>
      </c>
      <c r="G68" s="629">
        <f>+'R2建設IO'!G68/'R2建設IO'!G$123</f>
        <v>0</v>
      </c>
      <c r="H68" s="629">
        <f>+'R2建設IO'!H68/'R2建設IO'!H$123</f>
        <v>0</v>
      </c>
      <c r="I68" s="629">
        <f>+'R2建設IO'!I68/'R2建設IO'!I$123</f>
        <v>0</v>
      </c>
      <c r="J68" s="629">
        <f>+'R2建設IO'!J68/'R2建設IO'!J$123</f>
        <v>0</v>
      </c>
      <c r="K68" s="629">
        <f>+'R2建設IO'!K68/'R2建設IO'!K$123</f>
        <v>0</v>
      </c>
      <c r="L68" s="629">
        <f>+'R2建設IO'!L68/'R2建設IO'!L$123</f>
        <v>0</v>
      </c>
      <c r="M68" s="629">
        <f>+'R2建設IO'!M68/'R2建設IO'!M$123</f>
        <v>0</v>
      </c>
      <c r="N68" s="629">
        <f>+'R2建設IO'!N68/'R2建設IO'!N$123</f>
        <v>0</v>
      </c>
      <c r="O68" s="629">
        <f>+'R2建設IO'!O68/'R2建設IO'!O$123</f>
        <v>0</v>
      </c>
      <c r="P68" s="629">
        <f>+'R2建設IO'!P68/'R2建設IO'!P$123</f>
        <v>0</v>
      </c>
      <c r="Q68" s="629">
        <f>+'R2建設IO'!Q68/'R2建設IO'!Q$123</f>
        <v>0</v>
      </c>
      <c r="R68" s="629">
        <f>+'R2建設IO'!R68/'R2建設IO'!R$123</f>
        <v>0</v>
      </c>
      <c r="S68" s="629">
        <f>+'R2建設IO'!S68/'R2建設IO'!S$123</f>
        <v>0</v>
      </c>
      <c r="T68" s="629">
        <f>+'R2建設IO'!T68/'R2建設IO'!T$123</f>
        <v>0</v>
      </c>
      <c r="U68" s="629">
        <f>+'R2建設IO'!U68/'R2建設IO'!U$123</f>
        <v>0</v>
      </c>
      <c r="V68" s="629">
        <f>+'R2建設IO'!V68/'R2建設IO'!V$123</f>
        <v>0</v>
      </c>
      <c r="W68" s="629">
        <f>+'R2建設IO'!W68/'R2建設IO'!W$123</f>
        <v>0</v>
      </c>
      <c r="X68" s="629">
        <f>+'R2建設IO'!X68/'R2建設IO'!X$123</f>
        <v>0</v>
      </c>
      <c r="Y68" s="629">
        <f>+'R2建設IO'!Y68/'R2建設IO'!Y$123</f>
        <v>0</v>
      </c>
      <c r="Z68" s="629">
        <f>+'R2建設IO'!Z68/'R2建設IO'!Z$123</f>
        <v>0</v>
      </c>
      <c r="AA68" s="629">
        <f>+'R2建設IO'!AA68/'R2建設IO'!AA$123</f>
        <v>0</v>
      </c>
      <c r="AB68" s="629">
        <f>+'R2建設IO'!AB68/'R2建設IO'!AB$123</f>
        <v>0</v>
      </c>
      <c r="AC68" s="629">
        <f>+'R2建設IO'!AC68/'R2建設IO'!AC$123</f>
        <v>0</v>
      </c>
      <c r="AD68" s="629">
        <f>+'R2建設IO'!AD68/'R2建設IO'!AD$123</f>
        <v>0</v>
      </c>
      <c r="AE68" s="629">
        <f>+'R2建設IO'!AE68/'R2建設IO'!AE$123</f>
        <v>0</v>
      </c>
      <c r="AF68" s="629">
        <f>+'R2建設IO'!AF68/'R2建設IO'!AF$123</f>
        <v>0</v>
      </c>
      <c r="AG68" s="629">
        <f>+'R2建設IO'!AG68/'R2建設IO'!AG$123</f>
        <v>0</v>
      </c>
      <c r="AH68" s="629">
        <f>+'R2建設IO'!AH68/'R2建設IO'!AH$123</f>
        <v>0</v>
      </c>
      <c r="AI68" s="629">
        <f>+'R2建設IO'!AI68/'R2建設IO'!AI$123</f>
        <v>0</v>
      </c>
      <c r="AJ68" s="629">
        <f>+'R2建設IO'!AJ68/'R2建設IO'!AJ$123</f>
        <v>0</v>
      </c>
      <c r="AK68" s="629">
        <f>+'R2建設IO'!AK68/'R2建設IO'!AK$123</f>
        <v>0</v>
      </c>
      <c r="AL68" s="629">
        <f>+'R2建設IO'!AL68/'R2建設IO'!AL$123</f>
        <v>0</v>
      </c>
      <c r="AM68" s="629">
        <f>+'R2建設IO'!AM68/'R2建設IO'!AM$123</f>
        <v>0</v>
      </c>
      <c r="AN68" s="629">
        <f>+'R2建設IO'!AN68/'R2建設IO'!AN$123</f>
        <v>0</v>
      </c>
      <c r="AO68" s="629">
        <f>+'R2建設IO'!AO68/'R2建設IO'!AO$123</f>
        <v>0</v>
      </c>
      <c r="AP68" s="629">
        <f>+'R2建設IO'!AP68/'R2建設IO'!AP$123</f>
        <v>0</v>
      </c>
      <c r="AQ68" s="629">
        <f>+'R2建設IO'!AQ68/'R2建設IO'!AQ$123</f>
        <v>0</v>
      </c>
      <c r="AR68" s="629">
        <f>+'R2建設IO'!AR68/'R2建設IO'!AR$123</f>
        <v>0</v>
      </c>
      <c r="AS68" s="629">
        <f>+'R2建設IO'!AS68/'R2建設IO'!AS$123</f>
        <v>0</v>
      </c>
      <c r="AT68" s="629">
        <f>+'R2建設IO'!AT68/'R2建設IO'!AT$123</f>
        <v>0</v>
      </c>
      <c r="AU68" s="629">
        <f>+'R2建設IO'!AU68/'R2建設IO'!AU$123</f>
        <v>0</v>
      </c>
      <c r="AV68" s="629">
        <f>+'R2建設IO'!AV68/'R2建設IO'!AV$123</f>
        <v>0</v>
      </c>
      <c r="AW68" s="629">
        <f>+'R2建設IO'!AW68/'R2建設IO'!AW$123</f>
        <v>0</v>
      </c>
      <c r="AX68" s="629">
        <f>+'R2建設IO'!AX68/'R2建設IO'!AX$123</f>
        <v>0</v>
      </c>
      <c r="AY68" s="629">
        <f>+'R2建設IO'!AY68/'R2建設IO'!AY$123</f>
        <v>0</v>
      </c>
      <c r="AZ68" s="629">
        <f>+'R2建設IO'!AZ68/'R2建設IO'!AZ$123</f>
        <v>0</v>
      </c>
      <c r="BA68" s="629">
        <f>+'R2建設IO'!BA68/'R2建設IO'!BA$123</f>
        <v>0</v>
      </c>
      <c r="BB68" s="629">
        <f>+'R2建設IO'!BB68/'R2建設IO'!BB$123</f>
        <v>0</v>
      </c>
      <c r="BC68" s="629">
        <f>+'R2建設IO'!BC68/'R2建設IO'!BC$123</f>
        <v>0</v>
      </c>
      <c r="BD68" s="629">
        <f>+'R2建設IO'!BD68/'R2建設IO'!BD$123</f>
        <v>0</v>
      </c>
      <c r="BE68" s="629">
        <f>+'R2建設IO'!BE68/'R2建設IO'!BE$123</f>
        <v>0</v>
      </c>
      <c r="BF68" s="629">
        <f>+'R2建設IO'!BF68/'R2建設IO'!BF$123</f>
        <v>0</v>
      </c>
      <c r="BG68" s="629">
        <f>+'R2建設IO'!BG68/'R2建設IO'!BG$123</f>
        <v>0</v>
      </c>
      <c r="BH68" s="629">
        <f>+'R2建設IO'!BH68/'R2建設IO'!BH$123</f>
        <v>0</v>
      </c>
      <c r="BI68" s="629">
        <f>+'R2建設IO'!BI68/'R2建設IO'!BI$123</f>
        <v>0</v>
      </c>
      <c r="BJ68" s="629">
        <f>+'R2建設IO'!BJ68/'R2建設IO'!BJ$123</f>
        <v>0</v>
      </c>
      <c r="BK68" s="629">
        <f>+'R2建設IO'!BK68/'R2建設IO'!BK$123</f>
        <v>0</v>
      </c>
      <c r="BL68" s="629">
        <f>+'R2建設IO'!BL68/'R2建設IO'!BL$123</f>
        <v>0</v>
      </c>
      <c r="BM68" s="629">
        <f>+'R2建設IO'!BM68/'R2建設IO'!BM$123</f>
        <v>0</v>
      </c>
      <c r="BN68" s="629">
        <f>+'R2建設IO'!BN68/'R2建設IO'!BN$123</f>
        <v>0</v>
      </c>
      <c r="BO68" s="629">
        <f>+'R2建設IO'!BO68/'R2建設IO'!BO$123</f>
        <v>0</v>
      </c>
      <c r="BP68" s="629">
        <f>+'R2建設IO'!BP68/'R2建設IO'!BP$123</f>
        <v>0</v>
      </c>
      <c r="BQ68" s="629">
        <f>+'R2建設IO'!BQ68/'R2建設IO'!BQ$123</f>
        <v>0</v>
      </c>
      <c r="BR68" s="629">
        <f>+'R2建設IO'!BR68/'R2建設IO'!BR$123</f>
        <v>0</v>
      </c>
      <c r="BS68" s="629">
        <f>+'R2建設IO'!BS68/'R2建設IO'!BS$123</f>
        <v>0</v>
      </c>
      <c r="BT68" s="629">
        <f>+'R2建設IO'!BT68/'R2建設IO'!BT$123</f>
        <v>0</v>
      </c>
      <c r="BU68" s="629">
        <f>+'R2建設IO'!BU68/'R2建設IO'!BU$123</f>
        <v>0</v>
      </c>
      <c r="BV68" s="630">
        <f>+'R2建設IO'!BV68/'R2建設IO'!BV$123</f>
        <v>0</v>
      </c>
    </row>
    <row r="69" spans="1:74" ht="17" customHeight="1" x14ac:dyDescent="0.2">
      <c r="A69" s="613">
        <v>63</v>
      </c>
      <c r="B69" s="614">
        <v>412</v>
      </c>
      <c r="C69" s="548" t="s">
        <v>229</v>
      </c>
      <c r="D69" s="628">
        <f>+'R2建設IO'!D69/'R2建設IO'!D$123</f>
        <v>8.1066605152131752E-4</v>
      </c>
      <c r="E69" s="629">
        <f>+'R2建設IO'!E69/'R2建設IO'!E$123</f>
        <v>8.5620254355438274E-4</v>
      </c>
      <c r="F69" s="629">
        <f>+'R2建設IO'!F69/'R2建設IO'!F$123</f>
        <v>7.7387289188596557E-4</v>
      </c>
      <c r="G69" s="629">
        <f>+'R2建設IO'!G69/'R2建設IO'!G$123</f>
        <v>8.3865622827239959E-4</v>
      </c>
      <c r="H69" s="629">
        <f>+'R2建設IO'!H69/'R2建設IO'!H$123</f>
        <v>8.4744701322587036E-4</v>
      </c>
      <c r="I69" s="629">
        <f>+'R2建設IO'!I69/'R2建設IO'!I$123</f>
        <v>4.3870707478190711E-4</v>
      </c>
      <c r="J69" s="629">
        <f>+'R2建設IO'!J69/'R2建設IO'!J$123</f>
        <v>6.8215871682306573E-4</v>
      </c>
      <c r="K69" s="629">
        <f>+'R2建設IO'!K69/'R2建設IO'!K$123</f>
        <v>7.7484169182675611E-4</v>
      </c>
      <c r="L69" s="629">
        <f>+'R2建設IO'!L69/'R2建設IO'!L$123</f>
        <v>7.9232171529481765E-4</v>
      </c>
      <c r="M69" s="629">
        <f>+'R2建設IO'!M69/'R2建設IO'!M$123</f>
        <v>7.9673878774221322E-4</v>
      </c>
      <c r="N69" s="629">
        <f>+'R2建設IO'!N69/'R2建設IO'!N$123</f>
        <v>4.7389771391742808E-4</v>
      </c>
      <c r="O69" s="629">
        <f>+'R2建設IO'!O69/'R2建設IO'!O$123</f>
        <v>5.1881776238305261E-4</v>
      </c>
      <c r="P69" s="629">
        <f>+'R2建設IO'!P69/'R2建設IO'!P$123</f>
        <v>8.7509274080677026E-4</v>
      </c>
      <c r="Q69" s="629">
        <f>+'R2建設IO'!Q69/'R2建設IO'!Q$123</f>
        <v>3.7178953011523234E-4</v>
      </c>
      <c r="R69" s="629">
        <f>+'R2建設IO'!R69/'R2建設IO'!R$123</f>
        <v>3.6307954599270681E-4</v>
      </c>
      <c r="S69" s="629">
        <f>+'R2建設IO'!S69/'R2建設IO'!S$123</f>
        <v>9.4228122163770071E-4</v>
      </c>
      <c r="T69" s="629">
        <f>+'R2建設IO'!T69/'R2建設IO'!T$123</f>
        <v>8.16046760210772E-4</v>
      </c>
      <c r="U69" s="629">
        <f>+'R2建設IO'!U69/'R2建設IO'!U$123</f>
        <v>7.0807013621033412E-4</v>
      </c>
      <c r="V69" s="629">
        <f>+'R2建設IO'!V69/'R2建設IO'!V$123</f>
        <v>8.2968604915271992E-4</v>
      </c>
      <c r="W69" s="629">
        <f>+'R2建設IO'!W69/'R2建設IO'!W$123</f>
        <v>9.5085467280245524E-4</v>
      </c>
      <c r="X69" s="629">
        <f>+'R2建設IO'!X69/'R2建設IO'!X$123</f>
        <v>8.6340225535684796E-4</v>
      </c>
      <c r="Y69" s="629">
        <f>+'R2建設IO'!Y69/'R2建設IO'!Y$123</f>
        <v>1.0847375732318657E-3</v>
      </c>
      <c r="Z69" s="629">
        <f>+'R2建設IO'!Z69/'R2建設IO'!Z$123</f>
        <v>1.0575795070299349E-3</v>
      </c>
      <c r="AA69" s="629">
        <f>+'R2建設IO'!AA69/'R2建設IO'!AA$123</f>
        <v>9.8589878378544217E-4</v>
      </c>
      <c r="AB69" s="629">
        <f>+'R2建設IO'!AB69/'R2建設IO'!AB$123</f>
        <v>9.3682242161200022E-4</v>
      </c>
      <c r="AC69" s="629">
        <f>+'R2建設IO'!AC69/'R2建設IO'!AC$123</f>
        <v>9.5435717510276169E-4</v>
      </c>
      <c r="AD69" s="629">
        <f>+'R2建設IO'!AD69/'R2建設IO'!AD$123</f>
        <v>9.3538496610280923E-4</v>
      </c>
      <c r="AE69" s="629">
        <f>+'R2建設IO'!AE69/'R2建設IO'!AE$123</f>
        <v>8.2069043406241763E-4</v>
      </c>
      <c r="AF69" s="629">
        <f>+'R2建設IO'!AF69/'R2建設IO'!AF$123</f>
        <v>1.4813537112982255E-3</v>
      </c>
      <c r="AG69" s="629">
        <f>+'R2建設IO'!AG69/'R2建設IO'!AG$123</f>
        <v>4.4556083120874204E-4</v>
      </c>
      <c r="AH69" s="629">
        <f>+'R2建設IO'!AH69/'R2建設IO'!AH$123</f>
        <v>5.047243179884277E-4</v>
      </c>
      <c r="AI69" s="629">
        <f>+'R2建設IO'!AI69/'R2建設IO'!AI$123</f>
        <v>6.4033570630566696E-4</v>
      </c>
      <c r="AJ69" s="629">
        <f>+'R2建設IO'!AJ69/'R2建設IO'!AJ$123</f>
        <v>6.3946530320725962E-4</v>
      </c>
      <c r="AK69" s="629">
        <f>+'R2建設IO'!AK69/'R2建設IO'!AK$123</f>
        <v>6.8432874412593014E-4</v>
      </c>
      <c r="AL69" s="629">
        <f>+'R2建設IO'!AL69/'R2建設IO'!AL$123</f>
        <v>6.3822201767931746E-4</v>
      </c>
      <c r="AM69" s="629">
        <f>+'R2建設IO'!AM69/'R2建設IO'!AM$123</f>
        <v>6.0317062900454082E-4</v>
      </c>
      <c r="AN69" s="629">
        <f>+'R2建設IO'!AN69/'R2建設IO'!AN$123</f>
        <v>5.613374573681211E-4</v>
      </c>
      <c r="AO69" s="629">
        <f>+'R2建設IO'!AO69/'R2建設IO'!AO$123</f>
        <v>7.5206621539197392E-4</v>
      </c>
      <c r="AP69" s="629">
        <f>+'R2建設IO'!AP69/'R2建設IO'!AP$123</f>
        <v>7.3605819189470037E-4</v>
      </c>
      <c r="AQ69" s="629">
        <f>+'R2建設IO'!AQ69/'R2建設IO'!AQ$123</f>
        <v>4.4169611307420494E-4</v>
      </c>
      <c r="AR69" s="629">
        <f>+'R2建設IO'!AR69/'R2建設IO'!AR$123</f>
        <v>1.4569825890580607E-4</v>
      </c>
      <c r="AS69" s="629">
        <f>+'R2建設IO'!AS69/'R2建設IO'!AS$123</f>
        <v>4.5081831574635031E-4</v>
      </c>
      <c r="AT69" s="629">
        <f>+'R2建設IO'!AT69/'R2建設IO'!AT$123</f>
        <v>4.2864660009341542E-4</v>
      </c>
      <c r="AU69" s="629">
        <f>+'R2建設IO'!AU69/'R2建設IO'!AU$123</f>
        <v>4.205621514090501E-4</v>
      </c>
      <c r="AV69" s="629">
        <f>+'R2建設IO'!AV69/'R2建設IO'!AV$123</f>
        <v>4.3564051969351408E-4</v>
      </c>
      <c r="AW69" s="629">
        <f>+'R2建設IO'!AW69/'R2建設IO'!AW$123</f>
        <v>5.9660394676457095E-4</v>
      </c>
      <c r="AX69" s="629">
        <f>+'R2建設IO'!AX69/'R2建設IO'!AX$123</f>
        <v>6.1770337883748226E-4</v>
      </c>
      <c r="AY69" s="629">
        <f>+'R2建設IO'!AY69/'R2建設IO'!AY$123</f>
        <v>6.6896117116680396E-4</v>
      </c>
      <c r="AZ69" s="629">
        <f>+'R2建設IO'!AZ69/'R2建設IO'!AZ$123</f>
        <v>6.7453226512668193E-4</v>
      </c>
      <c r="BA69" s="629">
        <f>+'R2建設IO'!BA69/'R2建設IO'!BA$123</f>
        <v>6.4370775667846802E-4</v>
      </c>
      <c r="BB69" s="629">
        <f>+'R2建設IO'!BB69/'R2建設IO'!BB$123</f>
        <v>6.9269977151246347E-4</v>
      </c>
      <c r="BC69" s="629">
        <f>+'R2建設IO'!BC69/'R2建設IO'!BC$123</f>
        <v>4.5223050591051316E-4</v>
      </c>
      <c r="BD69" s="629">
        <f>+'R2建設IO'!BD69/'R2建設IO'!BD$123</f>
        <v>7.1168329031367171E-4</v>
      </c>
      <c r="BE69" s="629">
        <f>+'R2建設IO'!BE69/'R2建設IO'!BE$123</f>
        <v>3.1059003271049953E-4</v>
      </c>
      <c r="BF69" s="629">
        <f>+'R2建設IO'!BF69/'R2建設IO'!BF$123</f>
        <v>2.384697058305843E-4</v>
      </c>
      <c r="BG69" s="629">
        <f>+'R2建設IO'!BG69/'R2建設IO'!BG$123</f>
        <v>3.2418413658958289E-4</v>
      </c>
      <c r="BH69" s="629">
        <f>+'R2建設IO'!BH69/'R2建設IO'!BH$123</f>
        <v>2.4123460753514184E-3</v>
      </c>
      <c r="BI69" s="629">
        <f>+'R2建設IO'!BI69/'R2建設IO'!BI$123</f>
        <v>3.3790435673070225E-4</v>
      </c>
      <c r="BJ69" s="629">
        <f>+'R2建設IO'!BJ69/'R2建設IO'!BJ$123</f>
        <v>3.145450891647954E-4</v>
      </c>
      <c r="BK69" s="629">
        <f>+'R2建設IO'!BK69/'R2建設IO'!BK$123</f>
        <v>3.8177653346907611E-4</v>
      </c>
      <c r="BL69" s="629">
        <f>+'R2建設IO'!BL69/'R2建設IO'!BL$123</f>
        <v>1.9585809586363529E-4</v>
      </c>
      <c r="BM69" s="629">
        <f>+'R2建設IO'!BM69/'R2建設IO'!BM$123</f>
        <v>4.2420403633046074E-4</v>
      </c>
      <c r="BN69" s="629">
        <f>+'R2建設IO'!BN69/'R2建設IO'!BN$123</f>
        <v>2.6211464107096392E-4</v>
      </c>
      <c r="BO69" s="629">
        <f>+'R2建設IO'!BO69/'R2建設IO'!BO$123</f>
        <v>1.0517929342703952E-4</v>
      </c>
      <c r="BP69" s="629">
        <f>+'R2建設IO'!BP69/'R2建設IO'!BP$123</f>
        <v>3.6209760409238611E-4</v>
      </c>
      <c r="BQ69" s="629">
        <f>+'R2建設IO'!BQ69/'R2建設IO'!BQ$123</f>
        <v>3.5652784893126376E-4</v>
      </c>
      <c r="BR69" s="629">
        <f>+'R2建設IO'!BR69/'R2建設IO'!BR$123</f>
        <v>5.106046911754153E-4</v>
      </c>
      <c r="BS69" s="629">
        <f>+'R2建設IO'!BS69/'R2建設IO'!BS$123</f>
        <v>3.4275789457504936E-4</v>
      </c>
      <c r="BT69" s="629">
        <f>+'R2建設IO'!BT69/'R2建設IO'!BT$123</f>
        <v>2.7479746932016944E-4</v>
      </c>
      <c r="BU69" s="629">
        <f>+'R2建設IO'!BU69/'R2建設IO'!BU$123</f>
        <v>2.3503240798977774E-4</v>
      </c>
      <c r="BV69" s="630">
        <f>+'R2建設IO'!BV69/'R2建設IO'!BV$123</f>
        <v>3.1248115120962905E-4</v>
      </c>
    </row>
    <row r="70" spans="1:74" ht="17" customHeight="1" x14ac:dyDescent="0.2">
      <c r="A70" s="613">
        <v>64</v>
      </c>
      <c r="B70" s="614">
        <v>413</v>
      </c>
      <c r="C70" s="548" t="s">
        <v>356</v>
      </c>
      <c r="D70" s="628">
        <f>+'R2建設IO'!D70/'R2建設IO'!D$123</f>
        <v>0</v>
      </c>
      <c r="E70" s="629">
        <f>+'R2建設IO'!E70/'R2建設IO'!E$123</f>
        <v>0</v>
      </c>
      <c r="F70" s="629">
        <f>+'R2建設IO'!F70/'R2建設IO'!F$123</f>
        <v>0</v>
      </c>
      <c r="G70" s="629">
        <f>+'R2建設IO'!G70/'R2建設IO'!G$123</f>
        <v>0</v>
      </c>
      <c r="H70" s="629">
        <f>+'R2建設IO'!H70/'R2建設IO'!H$123</f>
        <v>0</v>
      </c>
      <c r="I70" s="629">
        <f>+'R2建設IO'!I70/'R2建設IO'!I$123</f>
        <v>0</v>
      </c>
      <c r="J70" s="629">
        <f>+'R2建設IO'!J70/'R2建設IO'!J$123</f>
        <v>0</v>
      </c>
      <c r="K70" s="629">
        <f>+'R2建設IO'!K70/'R2建設IO'!K$123</f>
        <v>0</v>
      </c>
      <c r="L70" s="629">
        <f>+'R2建設IO'!L70/'R2建設IO'!L$123</f>
        <v>0</v>
      </c>
      <c r="M70" s="629">
        <f>+'R2建設IO'!M70/'R2建設IO'!M$123</f>
        <v>0</v>
      </c>
      <c r="N70" s="629">
        <f>+'R2建設IO'!N70/'R2建設IO'!N$123</f>
        <v>0</v>
      </c>
      <c r="O70" s="629">
        <f>+'R2建設IO'!O70/'R2建設IO'!O$123</f>
        <v>0</v>
      </c>
      <c r="P70" s="629">
        <f>+'R2建設IO'!P70/'R2建設IO'!P$123</f>
        <v>0</v>
      </c>
      <c r="Q70" s="629">
        <f>+'R2建設IO'!Q70/'R2建設IO'!Q$123</f>
        <v>0</v>
      </c>
      <c r="R70" s="629">
        <f>+'R2建設IO'!R70/'R2建設IO'!R$123</f>
        <v>0</v>
      </c>
      <c r="S70" s="629">
        <f>+'R2建設IO'!S70/'R2建設IO'!S$123</f>
        <v>0</v>
      </c>
      <c r="T70" s="629">
        <f>+'R2建設IO'!T70/'R2建設IO'!T$123</f>
        <v>0</v>
      </c>
      <c r="U70" s="629">
        <f>+'R2建設IO'!U70/'R2建設IO'!U$123</f>
        <v>0</v>
      </c>
      <c r="V70" s="629">
        <f>+'R2建設IO'!V70/'R2建設IO'!V$123</f>
        <v>0</v>
      </c>
      <c r="W70" s="629">
        <f>+'R2建設IO'!W70/'R2建設IO'!W$123</f>
        <v>0</v>
      </c>
      <c r="X70" s="629">
        <f>+'R2建設IO'!X70/'R2建設IO'!X$123</f>
        <v>0</v>
      </c>
      <c r="Y70" s="629">
        <f>+'R2建設IO'!Y70/'R2建設IO'!Y$123</f>
        <v>0</v>
      </c>
      <c r="Z70" s="629">
        <f>+'R2建設IO'!Z70/'R2建設IO'!Z$123</f>
        <v>0</v>
      </c>
      <c r="AA70" s="629">
        <f>+'R2建設IO'!AA70/'R2建設IO'!AA$123</f>
        <v>0</v>
      </c>
      <c r="AB70" s="629">
        <f>+'R2建設IO'!AB70/'R2建設IO'!AB$123</f>
        <v>0</v>
      </c>
      <c r="AC70" s="629">
        <f>+'R2建設IO'!AC70/'R2建設IO'!AC$123</f>
        <v>0</v>
      </c>
      <c r="AD70" s="629">
        <f>+'R2建設IO'!AD70/'R2建設IO'!AD$123</f>
        <v>0</v>
      </c>
      <c r="AE70" s="629">
        <f>+'R2建設IO'!AE70/'R2建設IO'!AE$123</f>
        <v>0</v>
      </c>
      <c r="AF70" s="629">
        <f>+'R2建設IO'!AF70/'R2建設IO'!AF$123</f>
        <v>0</v>
      </c>
      <c r="AG70" s="629">
        <f>+'R2建設IO'!AG70/'R2建設IO'!AG$123</f>
        <v>0</v>
      </c>
      <c r="AH70" s="629">
        <f>+'R2建設IO'!AH70/'R2建設IO'!AH$123</f>
        <v>0</v>
      </c>
      <c r="AI70" s="629">
        <f>+'R2建設IO'!AI70/'R2建設IO'!AI$123</f>
        <v>0</v>
      </c>
      <c r="AJ70" s="629">
        <f>+'R2建設IO'!AJ70/'R2建設IO'!AJ$123</f>
        <v>0</v>
      </c>
      <c r="AK70" s="629">
        <f>+'R2建設IO'!AK70/'R2建設IO'!AK$123</f>
        <v>0</v>
      </c>
      <c r="AL70" s="629">
        <f>+'R2建設IO'!AL70/'R2建設IO'!AL$123</f>
        <v>0</v>
      </c>
      <c r="AM70" s="629">
        <f>+'R2建設IO'!AM70/'R2建設IO'!AM$123</f>
        <v>0</v>
      </c>
      <c r="AN70" s="629">
        <f>+'R2建設IO'!AN70/'R2建設IO'!AN$123</f>
        <v>0</v>
      </c>
      <c r="AO70" s="629">
        <f>+'R2建設IO'!AO70/'R2建設IO'!AO$123</f>
        <v>0</v>
      </c>
      <c r="AP70" s="629">
        <f>+'R2建設IO'!AP70/'R2建設IO'!AP$123</f>
        <v>0</v>
      </c>
      <c r="AQ70" s="629">
        <f>+'R2建設IO'!AQ70/'R2建設IO'!AQ$123</f>
        <v>0</v>
      </c>
      <c r="AR70" s="629">
        <f>+'R2建設IO'!AR70/'R2建設IO'!AR$123</f>
        <v>0</v>
      </c>
      <c r="AS70" s="629">
        <f>+'R2建設IO'!AS70/'R2建設IO'!AS$123</f>
        <v>0</v>
      </c>
      <c r="AT70" s="629">
        <f>+'R2建設IO'!AT70/'R2建設IO'!AT$123</f>
        <v>0</v>
      </c>
      <c r="AU70" s="629">
        <f>+'R2建設IO'!AU70/'R2建設IO'!AU$123</f>
        <v>0</v>
      </c>
      <c r="AV70" s="629">
        <f>+'R2建設IO'!AV70/'R2建設IO'!AV$123</f>
        <v>0</v>
      </c>
      <c r="AW70" s="629">
        <f>+'R2建設IO'!AW70/'R2建設IO'!AW$123</f>
        <v>0</v>
      </c>
      <c r="AX70" s="629">
        <f>+'R2建設IO'!AX70/'R2建設IO'!AX$123</f>
        <v>0</v>
      </c>
      <c r="AY70" s="629">
        <f>+'R2建設IO'!AY70/'R2建設IO'!AY$123</f>
        <v>0</v>
      </c>
      <c r="AZ70" s="629">
        <f>+'R2建設IO'!AZ70/'R2建設IO'!AZ$123</f>
        <v>0</v>
      </c>
      <c r="BA70" s="629">
        <f>+'R2建設IO'!BA70/'R2建設IO'!BA$123</f>
        <v>0</v>
      </c>
      <c r="BB70" s="629">
        <f>+'R2建設IO'!BB70/'R2建設IO'!BB$123</f>
        <v>0</v>
      </c>
      <c r="BC70" s="629">
        <f>+'R2建設IO'!BC70/'R2建設IO'!BC$123</f>
        <v>0</v>
      </c>
      <c r="BD70" s="629">
        <f>+'R2建設IO'!BD70/'R2建設IO'!BD$123</f>
        <v>0</v>
      </c>
      <c r="BE70" s="629">
        <f>+'R2建設IO'!BE70/'R2建設IO'!BE$123</f>
        <v>0</v>
      </c>
      <c r="BF70" s="629">
        <f>+'R2建設IO'!BF70/'R2建設IO'!BF$123</f>
        <v>0</v>
      </c>
      <c r="BG70" s="629">
        <f>+'R2建設IO'!BG70/'R2建設IO'!BG$123</f>
        <v>0</v>
      </c>
      <c r="BH70" s="629">
        <f>+'R2建設IO'!BH70/'R2建設IO'!BH$123</f>
        <v>0</v>
      </c>
      <c r="BI70" s="629">
        <f>+'R2建設IO'!BI70/'R2建設IO'!BI$123</f>
        <v>0</v>
      </c>
      <c r="BJ70" s="629">
        <f>+'R2建設IO'!BJ70/'R2建設IO'!BJ$123</f>
        <v>0</v>
      </c>
      <c r="BK70" s="629">
        <f>+'R2建設IO'!BK70/'R2建設IO'!BK$123</f>
        <v>0</v>
      </c>
      <c r="BL70" s="629">
        <f>+'R2建設IO'!BL70/'R2建設IO'!BL$123</f>
        <v>0</v>
      </c>
      <c r="BM70" s="629">
        <f>+'R2建設IO'!BM70/'R2建設IO'!BM$123</f>
        <v>0</v>
      </c>
      <c r="BN70" s="629">
        <f>+'R2建設IO'!BN70/'R2建設IO'!BN$123</f>
        <v>0</v>
      </c>
      <c r="BO70" s="629">
        <f>+'R2建設IO'!BO70/'R2建設IO'!BO$123</f>
        <v>0</v>
      </c>
      <c r="BP70" s="629">
        <f>+'R2建設IO'!BP70/'R2建設IO'!BP$123</f>
        <v>0</v>
      </c>
      <c r="BQ70" s="629">
        <f>+'R2建設IO'!BQ70/'R2建設IO'!BQ$123</f>
        <v>0</v>
      </c>
      <c r="BR70" s="629">
        <f>+'R2建設IO'!BR70/'R2建設IO'!BR$123</f>
        <v>0</v>
      </c>
      <c r="BS70" s="629">
        <f>+'R2建設IO'!BS70/'R2建設IO'!BS$123</f>
        <v>0</v>
      </c>
      <c r="BT70" s="629">
        <f>+'R2建設IO'!BT70/'R2建設IO'!BT$123</f>
        <v>0</v>
      </c>
      <c r="BU70" s="629">
        <f>+'R2建設IO'!BU70/'R2建設IO'!BU$123</f>
        <v>0</v>
      </c>
      <c r="BV70" s="630">
        <f>+'R2建設IO'!BV70/'R2建設IO'!BV$123</f>
        <v>0</v>
      </c>
    </row>
    <row r="71" spans="1:74" ht="17" customHeight="1" x14ac:dyDescent="0.2">
      <c r="A71" s="613">
        <v>65</v>
      </c>
      <c r="B71" s="614">
        <v>419</v>
      </c>
      <c r="C71" s="548" t="s">
        <v>358</v>
      </c>
      <c r="D71" s="628">
        <f>+'R2建設IO'!D71/'R2建設IO'!D$123</f>
        <v>0</v>
      </c>
      <c r="E71" s="629">
        <f>+'R2建設IO'!E71/'R2建設IO'!E$123</f>
        <v>0</v>
      </c>
      <c r="F71" s="629">
        <f>+'R2建設IO'!F71/'R2建設IO'!F$123</f>
        <v>0</v>
      </c>
      <c r="G71" s="629">
        <f>+'R2建設IO'!G71/'R2建設IO'!G$123</f>
        <v>0</v>
      </c>
      <c r="H71" s="629">
        <f>+'R2建設IO'!H71/'R2建設IO'!H$123</f>
        <v>0</v>
      </c>
      <c r="I71" s="629">
        <f>+'R2建設IO'!I71/'R2建設IO'!I$123</f>
        <v>0</v>
      </c>
      <c r="J71" s="629">
        <f>+'R2建設IO'!J71/'R2建設IO'!J$123</f>
        <v>0</v>
      </c>
      <c r="K71" s="629">
        <f>+'R2建設IO'!K71/'R2建設IO'!K$123</f>
        <v>0</v>
      </c>
      <c r="L71" s="629">
        <f>+'R2建設IO'!L71/'R2建設IO'!L$123</f>
        <v>0</v>
      </c>
      <c r="M71" s="629">
        <f>+'R2建設IO'!M71/'R2建設IO'!M$123</f>
        <v>0</v>
      </c>
      <c r="N71" s="629">
        <f>+'R2建設IO'!N71/'R2建設IO'!N$123</f>
        <v>0</v>
      </c>
      <c r="O71" s="629">
        <f>+'R2建設IO'!O71/'R2建設IO'!O$123</f>
        <v>0</v>
      </c>
      <c r="P71" s="629">
        <f>+'R2建設IO'!P71/'R2建設IO'!P$123</f>
        <v>0</v>
      </c>
      <c r="Q71" s="629">
        <f>+'R2建設IO'!Q71/'R2建設IO'!Q$123</f>
        <v>0</v>
      </c>
      <c r="R71" s="629">
        <f>+'R2建設IO'!R71/'R2建設IO'!R$123</f>
        <v>0</v>
      </c>
      <c r="S71" s="629">
        <f>+'R2建設IO'!S71/'R2建設IO'!S$123</f>
        <v>0</v>
      </c>
      <c r="T71" s="629">
        <f>+'R2建設IO'!T71/'R2建設IO'!T$123</f>
        <v>0</v>
      </c>
      <c r="U71" s="629">
        <f>+'R2建設IO'!U71/'R2建設IO'!U$123</f>
        <v>0</v>
      </c>
      <c r="V71" s="629">
        <f>+'R2建設IO'!V71/'R2建設IO'!V$123</f>
        <v>0</v>
      </c>
      <c r="W71" s="629">
        <f>+'R2建設IO'!W71/'R2建設IO'!W$123</f>
        <v>0</v>
      </c>
      <c r="X71" s="629">
        <f>+'R2建設IO'!X71/'R2建設IO'!X$123</f>
        <v>0</v>
      </c>
      <c r="Y71" s="629">
        <f>+'R2建設IO'!Y71/'R2建設IO'!Y$123</f>
        <v>0</v>
      </c>
      <c r="Z71" s="629">
        <f>+'R2建設IO'!Z71/'R2建設IO'!Z$123</f>
        <v>0</v>
      </c>
      <c r="AA71" s="629">
        <f>+'R2建設IO'!AA71/'R2建設IO'!AA$123</f>
        <v>0</v>
      </c>
      <c r="AB71" s="629">
        <f>+'R2建設IO'!AB71/'R2建設IO'!AB$123</f>
        <v>0</v>
      </c>
      <c r="AC71" s="629">
        <f>+'R2建設IO'!AC71/'R2建設IO'!AC$123</f>
        <v>0</v>
      </c>
      <c r="AD71" s="629">
        <f>+'R2建設IO'!AD71/'R2建設IO'!AD$123</f>
        <v>0</v>
      </c>
      <c r="AE71" s="629">
        <f>+'R2建設IO'!AE71/'R2建設IO'!AE$123</f>
        <v>0</v>
      </c>
      <c r="AF71" s="629">
        <f>+'R2建設IO'!AF71/'R2建設IO'!AF$123</f>
        <v>0</v>
      </c>
      <c r="AG71" s="629">
        <f>+'R2建設IO'!AG71/'R2建設IO'!AG$123</f>
        <v>0</v>
      </c>
      <c r="AH71" s="629">
        <f>+'R2建設IO'!AH71/'R2建設IO'!AH$123</f>
        <v>0</v>
      </c>
      <c r="AI71" s="629">
        <f>+'R2建設IO'!AI71/'R2建設IO'!AI$123</f>
        <v>0</v>
      </c>
      <c r="AJ71" s="629">
        <f>+'R2建設IO'!AJ71/'R2建設IO'!AJ$123</f>
        <v>0</v>
      </c>
      <c r="AK71" s="629">
        <f>+'R2建設IO'!AK71/'R2建設IO'!AK$123</f>
        <v>0</v>
      </c>
      <c r="AL71" s="629">
        <f>+'R2建設IO'!AL71/'R2建設IO'!AL$123</f>
        <v>0</v>
      </c>
      <c r="AM71" s="629">
        <f>+'R2建設IO'!AM71/'R2建設IO'!AM$123</f>
        <v>0</v>
      </c>
      <c r="AN71" s="629">
        <f>+'R2建設IO'!AN71/'R2建設IO'!AN$123</f>
        <v>0</v>
      </c>
      <c r="AO71" s="629">
        <f>+'R2建設IO'!AO71/'R2建設IO'!AO$123</f>
        <v>0</v>
      </c>
      <c r="AP71" s="629">
        <f>+'R2建設IO'!AP71/'R2建設IO'!AP$123</f>
        <v>0</v>
      </c>
      <c r="AQ71" s="629">
        <f>+'R2建設IO'!AQ71/'R2建設IO'!AQ$123</f>
        <v>0</v>
      </c>
      <c r="AR71" s="629">
        <f>+'R2建設IO'!AR71/'R2建設IO'!AR$123</f>
        <v>0</v>
      </c>
      <c r="AS71" s="629">
        <f>+'R2建設IO'!AS71/'R2建設IO'!AS$123</f>
        <v>0</v>
      </c>
      <c r="AT71" s="629">
        <f>+'R2建設IO'!AT71/'R2建設IO'!AT$123</f>
        <v>0</v>
      </c>
      <c r="AU71" s="629">
        <f>+'R2建設IO'!AU71/'R2建設IO'!AU$123</f>
        <v>0</v>
      </c>
      <c r="AV71" s="629">
        <f>+'R2建設IO'!AV71/'R2建設IO'!AV$123</f>
        <v>0</v>
      </c>
      <c r="AW71" s="629">
        <f>+'R2建設IO'!AW71/'R2建設IO'!AW$123</f>
        <v>0</v>
      </c>
      <c r="AX71" s="629">
        <f>+'R2建設IO'!AX71/'R2建設IO'!AX$123</f>
        <v>0</v>
      </c>
      <c r="AY71" s="629">
        <f>+'R2建設IO'!AY71/'R2建設IO'!AY$123</f>
        <v>0</v>
      </c>
      <c r="AZ71" s="629">
        <f>+'R2建設IO'!AZ71/'R2建設IO'!AZ$123</f>
        <v>0</v>
      </c>
      <c r="BA71" s="629">
        <f>+'R2建設IO'!BA71/'R2建設IO'!BA$123</f>
        <v>0</v>
      </c>
      <c r="BB71" s="629">
        <f>+'R2建設IO'!BB71/'R2建設IO'!BB$123</f>
        <v>0</v>
      </c>
      <c r="BC71" s="629">
        <f>+'R2建設IO'!BC71/'R2建設IO'!BC$123</f>
        <v>0</v>
      </c>
      <c r="BD71" s="629">
        <f>+'R2建設IO'!BD71/'R2建設IO'!BD$123</f>
        <v>0</v>
      </c>
      <c r="BE71" s="629">
        <f>+'R2建設IO'!BE71/'R2建設IO'!BE$123</f>
        <v>0</v>
      </c>
      <c r="BF71" s="629">
        <f>+'R2建設IO'!BF71/'R2建設IO'!BF$123</f>
        <v>0</v>
      </c>
      <c r="BG71" s="629">
        <f>+'R2建設IO'!BG71/'R2建設IO'!BG$123</f>
        <v>0</v>
      </c>
      <c r="BH71" s="629">
        <f>+'R2建設IO'!BH71/'R2建設IO'!BH$123</f>
        <v>0</v>
      </c>
      <c r="BI71" s="629">
        <f>+'R2建設IO'!BI71/'R2建設IO'!BI$123</f>
        <v>0</v>
      </c>
      <c r="BJ71" s="629">
        <f>+'R2建設IO'!BJ71/'R2建設IO'!BJ$123</f>
        <v>0</v>
      </c>
      <c r="BK71" s="629">
        <f>+'R2建設IO'!BK71/'R2建設IO'!BK$123</f>
        <v>0</v>
      </c>
      <c r="BL71" s="629">
        <f>+'R2建設IO'!BL71/'R2建設IO'!BL$123</f>
        <v>0</v>
      </c>
      <c r="BM71" s="629">
        <f>+'R2建設IO'!BM71/'R2建設IO'!BM$123</f>
        <v>0</v>
      </c>
      <c r="BN71" s="629">
        <f>+'R2建設IO'!BN71/'R2建設IO'!BN$123</f>
        <v>0</v>
      </c>
      <c r="BO71" s="629">
        <f>+'R2建設IO'!BO71/'R2建設IO'!BO$123</f>
        <v>0</v>
      </c>
      <c r="BP71" s="629">
        <f>+'R2建設IO'!BP71/'R2建設IO'!BP$123</f>
        <v>0</v>
      </c>
      <c r="BQ71" s="629">
        <f>+'R2建設IO'!BQ71/'R2建設IO'!BQ$123</f>
        <v>0</v>
      </c>
      <c r="BR71" s="629">
        <f>+'R2建設IO'!BR71/'R2建設IO'!BR$123</f>
        <v>0</v>
      </c>
      <c r="BS71" s="629">
        <f>+'R2建設IO'!BS71/'R2建設IO'!BS$123</f>
        <v>0</v>
      </c>
      <c r="BT71" s="629">
        <f>+'R2建設IO'!BT71/'R2建設IO'!BT$123</f>
        <v>0</v>
      </c>
      <c r="BU71" s="629">
        <f>+'R2建設IO'!BU71/'R2建設IO'!BU$123</f>
        <v>0</v>
      </c>
      <c r="BV71" s="630">
        <f>+'R2建設IO'!BV71/'R2建設IO'!BV$123</f>
        <v>0</v>
      </c>
    </row>
    <row r="72" spans="1:74" ht="17" customHeight="1" x14ac:dyDescent="0.2">
      <c r="A72" s="613">
        <v>66</v>
      </c>
      <c r="B72" s="614">
        <v>461</v>
      </c>
      <c r="C72" s="548" t="s">
        <v>573</v>
      </c>
      <c r="D72" s="628">
        <f>+'R2建設IO'!D72/'R2建設IO'!D$123</f>
        <v>2.2088695326172706E-3</v>
      </c>
      <c r="E72" s="629">
        <f>+'R2建設IO'!E72/'R2建設IO'!E$123</f>
        <v>2.4533470970263694E-3</v>
      </c>
      <c r="F72" s="629">
        <f>+'R2建設IO'!F72/'R2建設IO'!F$123</f>
        <v>4.0447188704608216E-3</v>
      </c>
      <c r="G72" s="629">
        <f>+'R2建設IO'!G72/'R2建設IO'!G$123</f>
        <v>3.1184173267482969E-3</v>
      </c>
      <c r="H72" s="629">
        <f>+'R2建設IO'!H72/'R2建設IO'!H$123</f>
        <v>3.1103721595811666E-3</v>
      </c>
      <c r="I72" s="629">
        <f>+'R2建設IO'!I72/'R2建設IO'!I$123</f>
        <v>3.4844435479804347E-3</v>
      </c>
      <c r="J72" s="629">
        <f>+'R2建設IO'!J72/'R2建設IO'!J$123</f>
        <v>5.3560897673582374E-3</v>
      </c>
      <c r="K72" s="629">
        <f>+'R2建設IO'!K72/'R2建設IO'!K$123</f>
        <v>5.076549015416678E-3</v>
      </c>
      <c r="L72" s="629">
        <f>+'R2建設IO'!L72/'R2建設IO'!L$123</f>
        <v>5.6533645662836121E-3</v>
      </c>
      <c r="M72" s="629">
        <f>+'R2建設IO'!M72/'R2建設IO'!M$123</f>
        <v>5.653427041735176E-3</v>
      </c>
      <c r="N72" s="629">
        <f>+'R2建設IO'!N72/'R2建設IO'!N$123</f>
        <v>5.6488607498957422E-3</v>
      </c>
      <c r="O72" s="629">
        <f>+'R2建設IO'!O72/'R2建設IO'!O$123</f>
        <v>4.9607234709265558E-3</v>
      </c>
      <c r="P72" s="629">
        <f>+'R2建設IO'!P72/'R2建設IO'!P$123</f>
        <v>4.3496457505007328E-3</v>
      </c>
      <c r="Q72" s="629">
        <f>+'R2建設IO'!Q72/'R2建設IO'!Q$123</f>
        <v>5.2129041809218695E-3</v>
      </c>
      <c r="R72" s="629">
        <f>+'R2建設IO'!R72/'R2建設IO'!R$123</f>
        <v>3.315074115585584E-3</v>
      </c>
      <c r="S72" s="629">
        <f>+'R2建設IO'!S72/'R2建設IO'!S$123</f>
        <v>7.8950939310842893E-4</v>
      </c>
      <c r="T72" s="629">
        <f>+'R2建設IO'!T72/'R2建設IO'!T$123</f>
        <v>9.1739955885410736E-4</v>
      </c>
      <c r="U72" s="629">
        <f>+'R2建設IO'!U72/'R2建設IO'!U$123</f>
        <v>8.4782082098868946E-4</v>
      </c>
      <c r="V72" s="629">
        <f>+'R2建設IO'!V72/'R2建設IO'!V$123</f>
        <v>9.2618853997615688E-4</v>
      </c>
      <c r="W72" s="629">
        <f>+'R2建設IO'!W72/'R2建設IO'!W$123</f>
        <v>7.8082349166694635E-4</v>
      </c>
      <c r="X72" s="629">
        <f>+'R2建設IO'!X72/'R2建設IO'!X$123</f>
        <v>7.2075318708049907E-4</v>
      </c>
      <c r="Y72" s="629">
        <f>+'R2建設IO'!Y72/'R2建設IO'!Y$123</f>
        <v>7.3201666968653739E-4</v>
      </c>
      <c r="Z72" s="629">
        <f>+'R2建設IO'!Z72/'R2建設IO'!Z$123</f>
        <v>1.0591843317750485E-3</v>
      </c>
      <c r="AA72" s="629">
        <f>+'R2建設IO'!AA72/'R2建設IO'!AA$123</f>
        <v>8.0590066558395071E-4</v>
      </c>
      <c r="AB72" s="629">
        <f>+'R2建設IO'!AB72/'R2建設IO'!AB$123</f>
        <v>7.420619708031896E-4</v>
      </c>
      <c r="AC72" s="629">
        <f>+'R2建設IO'!AC72/'R2建設IO'!AC$123</f>
        <v>7.8506767619967847E-4</v>
      </c>
      <c r="AD72" s="629">
        <f>+'R2建設IO'!AD72/'R2建設IO'!AD$123</f>
        <v>7.6114827302254653E-4</v>
      </c>
      <c r="AE72" s="629">
        <f>+'R2建設IO'!AE72/'R2建設IO'!AE$123</f>
        <v>1.0390392651432444E-3</v>
      </c>
      <c r="AF72" s="629">
        <f>+'R2建設IO'!AF72/'R2建設IO'!AF$123</f>
        <v>1.5387849567379053E-3</v>
      </c>
      <c r="AG72" s="629">
        <f>+'R2建設IO'!AG72/'R2建設IO'!AG$123</f>
        <v>2.1783859600956923E-3</v>
      </c>
      <c r="AH72" s="629">
        <f>+'R2建設IO'!AH72/'R2建設IO'!AH$123</f>
        <v>1.5279450418024484E-3</v>
      </c>
      <c r="AI72" s="629">
        <f>+'R2建設IO'!AI72/'R2建設IO'!AI$123</f>
        <v>1.5729471349456789E-3</v>
      </c>
      <c r="AJ72" s="629">
        <f>+'R2建設IO'!AJ72/'R2建設IO'!AJ$123</f>
        <v>1.564550422036789E-3</v>
      </c>
      <c r="AK72" s="629">
        <f>+'R2建設IO'!AK72/'R2建設IO'!AK$123</f>
        <v>1.6275409453862266E-3</v>
      </c>
      <c r="AL72" s="629">
        <f>+'R2建設IO'!AL72/'R2建設IO'!AL$123</f>
        <v>1.5179055586196863E-3</v>
      </c>
      <c r="AM72" s="629">
        <f>+'R2建設IO'!AM72/'R2建設IO'!AM$123</f>
        <v>1.3770499265952725E-3</v>
      </c>
      <c r="AN72" s="629">
        <f>+'R2建設IO'!AN72/'R2建設IO'!AN$123</f>
        <v>1.491229810988039E-3</v>
      </c>
      <c r="AO72" s="629">
        <f>+'R2建設IO'!AO72/'R2建設IO'!AO$123</f>
        <v>1.8025464311730922E-3</v>
      </c>
      <c r="AP72" s="629">
        <f>+'R2建設IO'!AP72/'R2建設IO'!AP$123</f>
        <v>1.5230546669655046E-3</v>
      </c>
      <c r="AQ72" s="629">
        <f>+'R2建設IO'!AQ72/'R2建設IO'!AQ$123</f>
        <v>1.3250883392226149E-3</v>
      </c>
      <c r="AR72" s="629">
        <f>+'R2建設IO'!AR72/'R2建設IO'!AR$123</f>
        <v>1.0927369417935455E-3</v>
      </c>
      <c r="AS72" s="629">
        <f>+'R2建設IO'!AS72/'R2建設IO'!AS$123</f>
        <v>1.299680580911601E-3</v>
      </c>
      <c r="AT72" s="629">
        <f>+'R2建設IO'!AT72/'R2建設IO'!AT$123</f>
        <v>1.2356846816486044E-3</v>
      </c>
      <c r="AU72" s="629">
        <f>+'R2建設IO'!AU72/'R2建設IO'!AU$123</f>
        <v>1.1904801640414909E-3</v>
      </c>
      <c r="AV72" s="629">
        <f>+'R2建設IO'!AV72/'R2建設IO'!AV$123</f>
        <v>1.5503677318504472E-3</v>
      </c>
      <c r="AW72" s="629">
        <f>+'R2建設IO'!AW72/'R2建設IO'!AW$123</f>
        <v>1.3767783386874712E-3</v>
      </c>
      <c r="AX72" s="629">
        <f>+'R2建設IO'!AX72/'R2建設IO'!AX$123</f>
        <v>2.0384211501636913E-3</v>
      </c>
      <c r="AY72" s="629">
        <f>+'R2建設IO'!AY72/'R2建設IO'!AY$123</f>
        <v>1.9293227980028116E-3</v>
      </c>
      <c r="AZ72" s="629">
        <f>+'R2建設IO'!AZ72/'R2建設IO'!AZ$123</f>
        <v>1.8224205057808598E-3</v>
      </c>
      <c r="BA72" s="629">
        <f>+'R2建設IO'!BA72/'R2建設IO'!BA$123</f>
        <v>2.413904087544255E-3</v>
      </c>
      <c r="BB72" s="629">
        <f>+'R2建設IO'!BB72/'R2建設IO'!BB$123</f>
        <v>2.0780993145373904E-3</v>
      </c>
      <c r="BC72" s="629">
        <f>+'R2建設IO'!BC72/'R2建設IO'!BC$123</f>
        <v>1.5011426412165673E-3</v>
      </c>
      <c r="BD72" s="629">
        <f>+'R2建設IO'!BD72/'R2建設IO'!BD$123</f>
        <v>4.6516115554705783E-4</v>
      </c>
      <c r="BE72" s="629">
        <f>+'R2建設IO'!BE72/'R2建設IO'!BE$123</f>
        <v>3.7719358458277293E-4</v>
      </c>
      <c r="BF72" s="629">
        <f>+'R2建設IO'!BF72/'R2建設IO'!BF$123</f>
        <v>3.7473810916234675E-4</v>
      </c>
      <c r="BG72" s="629">
        <f>+'R2建設IO'!BG72/'R2建設IO'!BG$123</f>
        <v>3.8674598751037959E-4</v>
      </c>
      <c r="BH72" s="629">
        <f>+'R2建設IO'!BH72/'R2建設IO'!BH$123</f>
        <v>8.3010387763993675E-4</v>
      </c>
      <c r="BI72" s="629">
        <f>+'R2建設IO'!BI72/'R2建設IO'!BI$123</f>
        <v>9.8190019182305848E-4</v>
      </c>
      <c r="BJ72" s="629">
        <f>+'R2建設IO'!BJ72/'R2建設IO'!BJ$123</f>
        <v>8.4253148883427339E-4</v>
      </c>
      <c r="BK72" s="629">
        <f>+'R2建設IO'!BK72/'R2建設IO'!BK$123</f>
        <v>5.6261804932284895E-4</v>
      </c>
      <c r="BL72" s="629">
        <f>+'R2建設IO'!BL72/'R2建設IO'!BL$123</f>
        <v>4.510671298677661E-4</v>
      </c>
      <c r="BM72" s="629">
        <f>+'R2建設IO'!BM72/'R2建設IO'!BM$123</f>
        <v>2.4406259624492263E-4</v>
      </c>
      <c r="BN72" s="629">
        <f>+'R2建設IO'!BN72/'R2建設IO'!BN$123</f>
        <v>5.6868315716605104E-3</v>
      </c>
      <c r="BO72" s="629">
        <f>+'R2建設IO'!BO72/'R2建設IO'!BO$123</f>
        <v>1.4426955051173452E-3</v>
      </c>
      <c r="BP72" s="629">
        <f>+'R2建設IO'!BP72/'R2建設IO'!BP$123</f>
        <v>3.0959772151790631E-3</v>
      </c>
      <c r="BQ72" s="629">
        <f>+'R2建設IO'!BQ72/'R2建設IO'!BQ$123</f>
        <v>3.0379822739828527E-3</v>
      </c>
      <c r="BR72" s="629">
        <f>+'R2建設IO'!BR72/'R2建設IO'!BR$123</f>
        <v>2.2626714787667675E-3</v>
      </c>
      <c r="BS72" s="629">
        <f>+'R2建設IO'!BS72/'R2建設IO'!BS$123</f>
        <v>2.1902690572620869E-3</v>
      </c>
      <c r="BT72" s="629">
        <f>+'R2建設IO'!BT72/'R2建設IO'!BT$123</f>
        <v>6.6721390687120826E-3</v>
      </c>
      <c r="BU72" s="629">
        <f>+'R2建設IO'!BU72/'R2建設IO'!BU$123</f>
        <v>2.6118390127314738E-3</v>
      </c>
      <c r="BV72" s="630">
        <f>+'R2建設IO'!BV72/'R2建設IO'!BV$123</f>
        <v>2.3392484319623161E-3</v>
      </c>
    </row>
    <row r="73" spans="1:74" ht="17" customHeight="1" x14ac:dyDescent="0.2">
      <c r="A73" s="613">
        <v>67</v>
      </c>
      <c r="B73" s="614">
        <v>462</v>
      </c>
      <c r="C73" s="548" t="s">
        <v>230</v>
      </c>
      <c r="D73" s="628">
        <f>+'R2建設IO'!D73/'R2建設IO'!D$123</f>
        <v>6.2318389441749929E-4</v>
      </c>
      <c r="E73" s="629">
        <f>+'R2建設IO'!E73/'R2建設IO'!E$123</f>
        <v>6.9276518596513936E-4</v>
      </c>
      <c r="F73" s="629">
        <f>+'R2建設IO'!F73/'R2建設IO'!F$123</f>
        <v>7.6154278831945142E-4</v>
      </c>
      <c r="G73" s="629">
        <f>+'R2建設IO'!G73/'R2建設IO'!G$123</f>
        <v>5.190493609869009E-4</v>
      </c>
      <c r="H73" s="629">
        <f>+'R2建設IO'!H73/'R2建設IO'!H$123</f>
        <v>5.1793354601157367E-4</v>
      </c>
      <c r="I73" s="629">
        <f>+'R2建設IO'!I73/'R2建設IO'!I$123</f>
        <v>5.6981493621098285E-4</v>
      </c>
      <c r="J73" s="629">
        <f>+'R2建設IO'!J73/'R2建設IO'!J$123</f>
        <v>1.1048422521401713E-3</v>
      </c>
      <c r="K73" s="629">
        <f>+'R2建設IO'!K73/'R2建設IO'!K$123</f>
        <v>1.1622625377401342E-3</v>
      </c>
      <c r="L73" s="629">
        <f>+'R2建設IO'!L73/'R2建設IO'!L$123</f>
        <v>1.1823877905168816E-3</v>
      </c>
      <c r="M73" s="629">
        <f>+'R2建設IO'!M73/'R2建設IO'!M$123</f>
        <v>1.1806459263902763E-3</v>
      </c>
      <c r="N73" s="629">
        <f>+'R2建設IO'!N73/'R2建設IO'!N$123</f>
        <v>1.3079576904121014E-3</v>
      </c>
      <c r="O73" s="629">
        <f>+'R2建設IO'!O73/'R2建設IO'!O$123</f>
        <v>9.8841333460887603E-4</v>
      </c>
      <c r="P73" s="629">
        <f>+'R2建設IO'!P73/'R2建設IO'!P$123</f>
        <v>1.2677974024421067E-3</v>
      </c>
      <c r="Q73" s="629">
        <f>+'R2建設IO'!Q73/'R2建設IO'!Q$123</f>
        <v>8.7311658882264966E-4</v>
      </c>
      <c r="R73" s="629">
        <f>+'R2建設IO'!R73/'R2建設IO'!R$123</f>
        <v>9.4716403302445265E-4</v>
      </c>
      <c r="S73" s="629">
        <f>+'R2建設IO'!S73/'R2建設IO'!S$123</f>
        <v>6.2085567374901536E-4</v>
      </c>
      <c r="T73" s="629">
        <f>+'R2建設IO'!T73/'R2建設IO'!T$123</f>
        <v>4.6601389891677889E-4</v>
      </c>
      <c r="U73" s="629">
        <f>+'R2建設IO'!U73/'R2建設IO'!U$123</f>
        <v>3.8198520506083815E-4</v>
      </c>
      <c r="V73" s="629">
        <f>+'R2建設IO'!V73/'R2建設IO'!V$123</f>
        <v>4.7662815589624333E-4</v>
      </c>
      <c r="W73" s="629">
        <f>+'R2建設IO'!W73/'R2建設IO'!W$123</f>
        <v>6.3137204447521783E-4</v>
      </c>
      <c r="X73" s="629">
        <f>+'R2建設IO'!X73/'R2建設IO'!X$123</f>
        <v>5.8561196450290559E-4</v>
      </c>
      <c r="Y73" s="629">
        <f>+'R2建設IO'!Y73/'R2建設IO'!Y$123</f>
        <v>7.1268949688953317E-4</v>
      </c>
      <c r="Z73" s="629">
        <f>+'R2建設IO'!Z73/'R2建設IO'!Z$123</f>
        <v>6.8205051667332664E-4</v>
      </c>
      <c r="AA73" s="629">
        <f>+'R2建設IO'!AA73/'R2建設IO'!AA$123</f>
        <v>6.5249317848040675E-4</v>
      </c>
      <c r="AB73" s="629">
        <f>+'R2建設IO'!AB73/'R2建設IO'!AB$123</f>
        <v>6.2290473296657553E-4</v>
      </c>
      <c r="AC73" s="629">
        <f>+'R2建設IO'!AC73/'R2建設IO'!AC$123</f>
        <v>6.2864813920150795E-4</v>
      </c>
      <c r="AD73" s="629">
        <f>+'R2建設IO'!AD73/'R2建設IO'!AD$123</f>
        <v>6.1935565382619483E-4</v>
      </c>
      <c r="AE73" s="629">
        <f>+'R2建設IO'!AE73/'R2建設IO'!AE$123</f>
        <v>8.7339532432330683E-4</v>
      </c>
      <c r="AF73" s="629">
        <f>+'R2建設IO'!AF73/'R2建設IO'!AF$123</f>
        <v>8.1197588475724765E-4</v>
      </c>
      <c r="AG73" s="629">
        <f>+'R2建設IO'!AG73/'R2建設IO'!AG$123</f>
        <v>4.4303678356623577E-4</v>
      </c>
      <c r="AH73" s="629">
        <f>+'R2建設IO'!AH73/'R2建設IO'!AH$123</f>
        <v>3.928828574206771E-4</v>
      </c>
      <c r="AI73" s="629">
        <f>+'R2建設IO'!AI73/'R2建設IO'!AI$123</f>
        <v>4.8092795259757723E-4</v>
      </c>
      <c r="AJ73" s="629">
        <f>+'R2建設IO'!AJ73/'R2建設IO'!AJ$123</f>
        <v>4.7723599758305832E-4</v>
      </c>
      <c r="AK73" s="629">
        <f>+'R2建設IO'!AK73/'R2建設IO'!AK$123</f>
        <v>5.0032365750207882E-4</v>
      </c>
      <c r="AL73" s="629">
        <f>+'R2建設IO'!AL73/'R2建設IO'!AL$123</f>
        <v>4.6331719634278663E-4</v>
      </c>
      <c r="AM73" s="629">
        <f>+'R2建設IO'!AM73/'R2建設IO'!AM$123</f>
        <v>4.2108138251260396E-4</v>
      </c>
      <c r="AN73" s="629">
        <f>+'R2建設IO'!AN73/'R2建設IO'!AN$123</f>
        <v>4.3092572484825463E-4</v>
      </c>
      <c r="AO73" s="629">
        <f>+'R2建設IO'!AO73/'R2建設IO'!AO$123</f>
        <v>5.6588524854110167E-4</v>
      </c>
      <c r="AP73" s="629">
        <f>+'R2建設IO'!AP73/'R2建設IO'!AP$123</f>
        <v>4.5080380610851891E-4</v>
      </c>
      <c r="AQ73" s="629">
        <f>+'R2建設IO'!AQ73/'R2建設IO'!AQ$123</f>
        <v>4.4169611307420494E-4</v>
      </c>
      <c r="AR73" s="629">
        <f>+'R2建設IO'!AR73/'R2建設IO'!AR$123</f>
        <v>3.6424564726451517E-4</v>
      </c>
      <c r="AS73" s="629">
        <f>+'R2建設IO'!AS73/'R2建設IO'!AS$123</f>
        <v>3.801543337146803E-4</v>
      </c>
      <c r="AT73" s="629">
        <f>+'R2建設IO'!AT73/'R2建設IO'!AT$123</f>
        <v>3.6755214214906655E-4</v>
      </c>
      <c r="AU73" s="629">
        <f>+'R2建設IO'!AU73/'R2建設IO'!AU$123</f>
        <v>3.5380625435999451E-4</v>
      </c>
      <c r="AV73" s="629">
        <f>+'R2建設IO'!AV73/'R2建設IO'!AV$123</f>
        <v>4.7407938907823591E-4</v>
      </c>
      <c r="AW73" s="629">
        <f>+'R2建設IO'!AW73/'R2建設IO'!AW$123</f>
        <v>4.5892611289582378E-4</v>
      </c>
      <c r="AX73" s="629">
        <f>+'R2建設IO'!AX73/'R2建設IO'!AX$123</f>
        <v>4.9416270306998583E-4</v>
      </c>
      <c r="AY73" s="629">
        <f>+'R2建設IO'!AY73/'R2建設IO'!AY$123</f>
        <v>5.0414465073440298E-4</v>
      </c>
      <c r="AZ73" s="629">
        <f>+'R2建設IO'!AZ73/'R2建設IO'!AZ$123</f>
        <v>4.9702377430387089E-4</v>
      </c>
      <c r="BA73" s="629">
        <f>+'R2建設IO'!BA73/'R2建設IO'!BA$123</f>
        <v>5.3642313056538994E-4</v>
      </c>
      <c r="BB73" s="629">
        <f>+'R2建設IO'!BB73/'R2建設IO'!BB$123</f>
        <v>7.0303857407235098E-4</v>
      </c>
      <c r="BC73" s="629">
        <f>+'R2建設IO'!BC73/'R2建設IO'!BC$123</f>
        <v>3.6851451389078118E-4</v>
      </c>
      <c r="BD73" s="629">
        <f>+'R2建設IO'!BD73/'R2建設IO'!BD$123</f>
        <v>2.0270581278834682E-4</v>
      </c>
      <c r="BE73" s="629">
        <f>+'R2建設IO'!BE73/'R2建設IO'!BE$123</f>
        <v>2.4058834043657947E-4</v>
      </c>
      <c r="BF73" s="629">
        <f>+'R2建設IO'!BF73/'R2建設IO'!BF$123</f>
        <v>2.2711400555293744E-4</v>
      </c>
      <c r="BG73" s="629">
        <f>+'R2建設IO'!BG73/'R2建設IO'!BG$123</f>
        <v>2.331850807047877E-4</v>
      </c>
      <c r="BH73" s="629">
        <f>+'R2建設IO'!BH73/'R2建設IO'!BH$123</f>
        <v>5.2741406590382722E-5</v>
      </c>
      <c r="BI73" s="629">
        <f>+'R2建設IO'!BI73/'R2建設IO'!BI$123</f>
        <v>8.0907887960201229E-4</v>
      </c>
      <c r="BJ73" s="629">
        <f>+'R2建設IO'!BJ73/'R2建設IO'!BJ$123</f>
        <v>1.3730142781002974E-4</v>
      </c>
      <c r="BK73" s="629">
        <f>+'R2建設IO'!BK73/'R2建設IO'!BK$123</f>
        <v>3.6168303170754578E-4</v>
      </c>
      <c r="BL73" s="629">
        <f>+'R2建設IO'!BL73/'R2建設IO'!BL$123</f>
        <v>3.086248783305768E-4</v>
      </c>
      <c r="BM73" s="629">
        <f>+'R2建設IO'!BM73/'R2建設IO'!BM$123</f>
        <v>1.6851941169292276E-4</v>
      </c>
      <c r="BN73" s="629">
        <f>+'R2建設IO'!BN73/'R2建設IO'!BN$123</f>
        <v>4.7718306451380614E-4</v>
      </c>
      <c r="BO73" s="629">
        <f>+'R2建設IO'!BO73/'R2建設IO'!BO$123</f>
        <v>8.4474708106756151E-5</v>
      </c>
      <c r="BP73" s="629">
        <f>+'R2建設IO'!BP73/'R2建設IO'!BP$123</f>
        <v>5.1379002608981561E-4</v>
      </c>
      <c r="BQ73" s="629">
        <f>+'R2建設IO'!BQ73/'R2建設IO'!BQ$123</f>
        <v>4.5755493592275536E-4</v>
      </c>
      <c r="BR73" s="629">
        <f>+'R2建設IO'!BR73/'R2建設IO'!BR$123</f>
        <v>2.9906253642361858E-4</v>
      </c>
      <c r="BS73" s="629">
        <f>+'R2建設IO'!BS73/'R2建設IO'!BS$123</f>
        <v>2.8573404754036629E-3</v>
      </c>
      <c r="BT73" s="629">
        <f>+'R2建設IO'!BT73/'R2建設IO'!BT$123</f>
        <v>5.7855816805454691E-4</v>
      </c>
      <c r="BU73" s="629">
        <f>+'R2建設IO'!BU73/'R2建設IO'!BU$123</f>
        <v>1.9696377852664474E-4</v>
      </c>
      <c r="BV73" s="630">
        <f>+'R2建設IO'!BV73/'R2建設IO'!BV$123</f>
        <v>2.1546665426431399E-4</v>
      </c>
    </row>
    <row r="74" spans="1:74" ht="17" customHeight="1" x14ac:dyDescent="0.2">
      <c r="A74" s="613">
        <v>68</v>
      </c>
      <c r="B74" s="614">
        <v>471</v>
      </c>
      <c r="C74" s="548" t="s">
        <v>231</v>
      </c>
      <c r="D74" s="628">
        <f>+'R2建設IO'!D74/'R2建設IO'!D$123</f>
        <v>8.604232308231615E-4</v>
      </c>
      <c r="E74" s="629">
        <f>+'R2建設IO'!E74/'R2建設IO'!E$123</f>
        <v>7.4458044840895635E-4</v>
      </c>
      <c r="F74" s="629">
        <f>+'R2建設IO'!F74/'R2建設IO'!F$123</f>
        <v>8.2014255887783349E-4</v>
      </c>
      <c r="G74" s="629">
        <f>+'R2建設IO'!G74/'R2建設IO'!G$123</f>
        <v>9.3539505610363985E-4</v>
      </c>
      <c r="H74" s="629">
        <f>+'R2建設IO'!H74/'R2建設IO'!H$123</f>
        <v>9.3389857879167979E-4</v>
      </c>
      <c r="I74" s="629">
        <f>+'R2建設IO'!I74/'R2建設IO'!I$123</f>
        <v>1.0034794009379255E-3</v>
      </c>
      <c r="J74" s="629">
        <f>+'R2建設IO'!J74/'R2建設IO'!J$123</f>
        <v>6.5697887672426243E-4</v>
      </c>
      <c r="K74" s="629">
        <f>+'R2建設IO'!K74/'R2建設IO'!K$123</f>
        <v>5.4773292008443105E-4</v>
      </c>
      <c r="L74" s="629">
        <f>+'R2建設IO'!L74/'R2建設IO'!L$123</f>
        <v>5.9365774347294189E-4</v>
      </c>
      <c r="M74" s="629">
        <f>+'R2建設IO'!M74/'R2建設IO'!M$123</f>
        <v>5.8401216091599187E-4</v>
      </c>
      <c r="N74" s="629">
        <f>+'R2建設IO'!N74/'R2建設IO'!N$123</f>
        <v>1.2890017818554043E-3</v>
      </c>
      <c r="O74" s="629">
        <f>+'R2建設IO'!O74/'R2建設IO'!O$123</f>
        <v>7.6413480687633991E-4</v>
      </c>
      <c r="P74" s="629">
        <f>+'R2建設IO'!P74/'R2建設IO'!P$123</f>
        <v>4.8374691883107179E-4</v>
      </c>
      <c r="Q74" s="629">
        <f>+'R2建設IO'!Q74/'R2建設IO'!Q$123</f>
        <v>8.7984581108717873E-4</v>
      </c>
      <c r="R74" s="629">
        <f>+'R2建設IO'!R74/'R2建設IO'!R$123</f>
        <v>3.7886561320978106E-4</v>
      </c>
      <c r="S74" s="629">
        <f>+'R2建設IO'!S74/'R2建設IO'!S$123</f>
        <v>6.6557748349246903E-4</v>
      </c>
      <c r="T74" s="629">
        <f>+'R2建設IO'!T74/'R2建設IO'!T$123</f>
        <v>1.4377469168374165E-3</v>
      </c>
      <c r="U74" s="629">
        <f>+'R2建設IO'!U74/'R2建設IO'!U$123</f>
        <v>1.6211079434289228E-3</v>
      </c>
      <c r="V74" s="629">
        <f>+'R2建設IO'!V74/'R2建設IO'!V$123</f>
        <v>1.4145852923142827E-3</v>
      </c>
      <c r="W74" s="629">
        <f>+'R2建設IO'!W74/'R2建設IO'!W$123</f>
        <v>6.131341423250402E-4</v>
      </c>
      <c r="X74" s="629">
        <f>+'R2建設IO'!X74/'R2建設IO'!X$123</f>
        <v>5.6308842740663992E-4</v>
      </c>
      <c r="Y74" s="629">
        <f>+'R2建設IO'!Y74/'R2建設IO'!Y$123</f>
        <v>6.0397414990638403E-4</v>
      </c>
      <c r="Z74" s="629">
        <f>+'R2建設IO'!Z74/'R2建設IO'!Z$123</f>
        <v>7.8475930036060412E-4</v>
      </c>
      <c r="AA74" s="629">
        <f>+'R2建設IO'!AA74/'R2建設IO'!AA$123</f>
        <v>6.3408428002798153E-4</v>
      </c>
      <c r="AB74" s="629">
        <f>+'R2建設IO'!AB74/'R2建設IO'!AB$123</f>
        <v>5.9784062431818437E-4</v>
      </c>
      <c r="AC74" s="629">
        <f>+'R2建設IO'!AC74/'R2建設IO'!AC$123</f>
        <v>6.1305568535517131E-4</v>
      </c>
      <c r="AD74" s="629">
        <f>+'R2建設IO'!AD74/'R2建設IO'!AD$123</f>
        <v>5.9652463887085007E-4</v>
      </c>
      <c r="AE74" s="629">
        <f>+'R2建設IO'!AE74/'R2建設IO'!AE$123</f>
        <v>8.2069043406241763E-4</v>
      </c>
      <c r="AF74" s="629">
        <f>+'R2建設IO'!AF74/'R2建設IO'!AF$123</f>
        <v>1.2790702802615375E-3</v>
      </c>
      <c r="AG74" s="629">
        <f>+'R2建設IO'!AG74/'R2建設IO'!AG$123</f>
        <v>8.2917179133211037E-4</v>
      </c>
      <c r="AH74" s="629">
        <f>+'R2建設IO'!AH74/'R2建設IO'!AH$123</f>
        <v>6.8678829236326383E-4</v>
      </c>
      <c r="AI74" s="629">
        <f>+'R2建設IO'!AI74/'R2建設IO'!AI$123</f>
        <v>5.1101764523812866E-4</v>
      </c>
      <c r="AJ74" s="629">
        <f>+'R2建設IO'!AJ74/'R2建設IO'!AJ$123</f>
        <v>5.071384331536208E-4</v>
      </c>
      <c r="AK74" s="629">
        <f>+'R2建設IO'!AK74/'R2建設IO'!AK$123</f>
        <v>5.3265749931343768E-4</v>
      </c>
      <c r="AL74" s="629">
        <f>+'R2建設IO'!AL74/'R2建設IO'!AL$123</f>
        <v>4.9066219790867491E-4</v>
      </c>
      <c r="AM74" s="629">
        <f>+'R2建設IO'!AM74/'R2建設IO'!AM$123</f>
        <v>4.4384253832409609E-4</v>
      </c>
      <c r="AN74" s="629">
        <f>+'R2建設IO'!AN74/'R2建設IO'!AN$123</f>
        <v>4.7061625213690964E-4</v>
      </c>
      <c r="AO74" s="629">
        <f>+'R2建設IO'!AO74/'R2建設IO'!AO$123</f>
        <v>5.9787690763378671E-4</v>
      </c>
      <c r="AP74" s="629">
        <f>+'R2建設IO'!AP74/'R2建設IO'!AP$123</f>
        <v>5.068359176022331E-4</v>
      </c>
      <c r="AQ74" s="629">
        <f>+'R2建設IO'!AQ74/'R2建設IO'!AQ$123</f>
        <v>4.4169611307420494E-4</v>
      </c>
      <c r="AR74" s="629">
        <f>+'R2建設IO'!AR74/'R2建設IO'!AR$123</f>
        <v>3.6424564726451517E-4</v>
      </c>
      <c r="AS74" s="629">
        <f>+'R2建設IO'!AS74/'R2建設IO'!AS$123</f>
        <v>3.9983291098932258E-4</v>
      </c>
      <c r="AT74" s="629">
        <f>+'R2建設IO'!AT74/'R2建設IO'!AT$123</f>
        <v>3.8233305939366707E-4</v>
      </c>
      <c r="AU74" s="629">
        <f>+'R2建設IO'!AU74/'R2建設IO'!AU$123</f>
        <v>3.6715743376980562E-4</v>
      </c>
      <c r="AV74" s="629">
        <f>+'R2建設IO'!AV74/'R2建設IO'!AV$123</f>
        <v>4.9970530200138378E-4</v>
      </c>
      <c r="AW74" s="629">
        <f>+'R2建設IO'!AW74/'R2建設IO'!AW$123</f>
        <v>5.0481872418540617E-4</v>
      </c>
      <c r="AX74" s="629">
        <f>+'R2建設IO'!AX74/'R2建設IO'!AX$123</f>
        <v>4.9416270306998583E-4</v>
      </c>
      <c r="AY74" s="629">
        <f>+'R2建設IO'!AY74/'R2建設IO'!AY$123</f>
        <v>5.7201027679480341E-4</v>
      </c>
      <c r="AZ74" s="629">
        <f>+'R2建設IO'!AZ74/'R2建設IO'!AZ$123</f>
        <v>5.5619327124480783E-4</v>
      </c>
      <c r="BA74" s="629">
        <f>+'R2建設IO'!BA74/'R2建設IO'!BA$123</f>
        <v>6.4370775667846802E-4</v>
      </c>
      <c r="BB74" s="629">
        <f>+'R2建設IO'!BB74/'R2建設IO'!BB$123</f>
        <v>7.44393784311901E-4</v>
      </c>
      <c r="BC74" s="629">
        <f>+'R2建設IO'!BC74/'R2建設IO'!BC$123</f>
        <v>9.7635827555561975E-4</v>
      </c>
      <c r="BD74" s="629">
        <f>+'R2建設IO'!BD74/'R2建設IO'!BD$123</f>
        <v>3.4610468471722098E-4</v>
      </c>
      <c r="BE74" s="629">
        <f>+'R2建設IO'!BE74/'R2建設IO'!BE$123</f>
        <v>4.4107862413372904E-4</v>
      </c>
      <c r="BF74" s="629">
        <f>+'R2建設IO'!BF74/'R2建設IO'!BF$123</f>
        <v>2.6118110638587806E-4</v>
      </c>
      <c r="BG74" s="629">
        <f>+'R2建設IO'!BG74/'R2建設IO'!BG$123</f>
        <v>3.2987157758238256E-4</v>
      </c>
      <c r="BH74" s="629">
        <f>+'R2建設IO'!BH74/'R2建設IO'!BH$123</f>
        <v>6.6500034396569513E-5</v>
      </c>
      <c r="BI74" s="629">
        <f>+'R2建設IO'!BI74/'R2建設IO'!BI$123</f>
        <v>1.0893761322590325E-3</v>
      </c>
      <c r="BJ74" s="629">
        <f>+'R2建設IO'!BJ74/'R2建設IO'!BJ$123</f>
        <v>5.7666599680212497E-4</v>
      </c>
      <c r="BK74" s="629">
        <f>+'R2建設IO'!BK74/'R2建設IO'!BK$123</f>
        <v>4.7554620835621762E-4</v>
      </c>
      <c r="BL74" s="629">
        <f>+'R2建設IO'!BL74/'R2建設IO'!BL$123</f>
        <v>6.7066560098759961E-4</v>
      </c>
      <c r="BM74" s="629">
        <f>+'R2建設IO'!BM74/'R2建設IO'!BM$123</f>
        <v>2.0338549687076886E-4</v>
      </c>
      <c r="BN74" s="629">
        <f>+'R2建設IO'!BN74/'R2建設IO'!BN$123</f>
        <v>2.8726996559865353E-3</v>
      </c>
      <c r="BO74" s="629">
        <f>+'R2建設IO'!BO74/'R2建設IO'!BO$123</f>
        <v>8.6959258345190162E-5</v>
      </c>
      <c r="BP74" s="629">
        <f>+'R2建設IO'!BP74/'R2建設IO'!BP$123</f>
        <v>1.0300353130564368E-3</v>
      </c>
      <c r="BQ74" s="629">
        <f>+'R2建設IO'!BQ74/'R2建設IO'!BQ$123</f>
        <v>1.1966821401056679E-3</v>
      </c>
      <c r="BR74" s="629">
        <f>+'R2建設IO'!BR74/'R2建設IO'!BR$123</f>
        <v>4.5585260406318557E-4</v>
      </c>
      <c r="BS74" s="629">
        <f>+'R2建設IO'!BS74/'R2建設IO'!BS$123</f>
        <v>6.4247892346354547E-4</v>
      </c>
      <c r="BT74" s="629">
        <f>+'R2建設IO'!BT74/'R2建設IO'!BT$123</f>
        <v>2.7303141874613236E-3</v>
      </c>
      <c r="BU74" s="629">
        <f>+'R2建設IO'!BU74/'R2建設IO'!BU$123</f>
        <v>8.4578563720265093E-4</v>
      </c>
      <c r="BV74" s="630">
        <f>+'R2建設IO'!BV74/'R2建設IO'!BV$123</f>
        <v>6.9763233758428811E-4</v>
      </c>
    </row>
    <row r="75" spans="1:74" ht="17" customHeight="1" x14ac:dyDescent="0.2">
      <c r="A75" s="613">
        <v>69</v>
      </c>
      <c r="B75" s="614">
        <v>481</v>
      </c>
      <c r="C75" s="548" t="s">
        <v>232</v>
      </c>
      <c r="D75" s="628">
        <f>+'R2建設IO'!D75/'R2建設IO'!D$123</f>
        <v>2.5830630274174485E-3</v>
      </c>
      <c r="E75" s="629">
        <f>+'R2建設IO'!E75/'R2建設IO'!E$123</f>
        <v>8.5633248778621681E-4</v>
      </c>
      <c r="F75" s="629">
        <f>+'R2建設IO'!F75/'R2建設IO'!F$123</f>
        <v>9.1585975460551608E-4</v>
      </c>
      <c r="G75" s="629">
        <f>+'R2建設IO'!G75/'R2建設IO'!G$123</f>
        <v>8.4256048589787566E-4</v>
      </c>
      <c r="H75" s="629">
        <f>+'R2建設IO'!H75/'R2建設IO'!H$123</f>
        <v>8.3503345509334387E-4</v>
      </c>
      <c r="I75" s="629">
        <f>+'R2建設IO'!I75/'R2建設IO'!I$123</f>
        <v>1.1850133629166457E-3</v>
      </c>
      <c r="J75" s="629">
        <f>+'R2建設IO'!J75/'R2建設IO'!J$123</f>
        <v>1.0196299883911725E-3</v>
      </c>
      <c r="K75" s="629">
        <f>+'R2建設IO'!K75/'R2建設IO'!K$123</f>
        <v>8.1491971036951928E-4</v>
      </c>
      <c r="L75" s="629">
        <f>+'R2建設IO'!L75/'R2建設IO'!L$123</f>
        <v>9.4897059124835923E-4</v>
      </c>
      <c r="M75" s="629">
        <f>+'R2建設IO'!M75/'R2建設IO'!M$123</f>
        <v>9.4293904054243449E-4</v>
      </c>
      <c r="N75" s="629">
        <f>+'R2建設IO'!N75/'R2建設IO'!N$123</f>
        <v>1.3837813246388899E-3</v>
      </c>
      <c r="O75" s="629">
        <f>+'R2建設IO'!O75/'R2建設IO'!O$123</f>
        <v>1.151561077791305E-3</v>
      </c>
      <c r="P75" s="629">
        <f>+'R2建設IO'!P75/'R2建設IO'!P$123</f>
        <v>5.0956487236419076E-4</v>
      </c>
      <c r="Q75" s="629">
        <f>+'R2建設IO'!Q75/'R2建設IO'!Q$123</f>
        <v>1.4165012866833738E-3</v>
      </c>
      <c r="R75" s="629">
        <f>+'R2建設IO'!R75/'R2建設IO'!R$123</f>
        <v>3.1572134434148418E-4</v>
      </c>
      <c r="S75" s="629">
        <f>+'R2建設IO'!S75/'R2建設IO'!S$123</f>
        <v>7.9409454150708913E-4</v>
      </c>
      <c r="T75" s="629">
        <f>+'R2建設IO'!T75/'R2建設IO'!T$123</f>
        <v>7.3872606846224812E-4</v>
      </c>
      <c r="U75" s="629">
        <f>+'R2建設IO'!U75/'R2建設IO'!U$123</f>
        <v>7.2670356084744811E-4</v>
      </c>
      <c r="V75" s="629">
        <f>+'R2建設IO'!V75/'R2建設IO'!V$123</f>
        <v>7.4024471619441251E-4</v>
      </c>
      <c r="W75" s="629">
        <f>+'R2建設IO'!W75/'R2建設IO'!W$123</f>
        <v>7.9785499562041973E-4</v>
      </c>
      <c r="X75" s="629">
        <f>+'R2建設IO'!X75/'R2建設IO'!X$123</f>
        <v>6.8321395858672313E-4</v>
      </c>
      <c r="Y75" s="629">
        <f>+'R2建設IO'!Y75/'R2建設IO'!Y$123</f>
        <v>5.5324032131424776E-4</v>
      </c>
      <c r="Z75" s="629">
        <f>+'R2建設IO'!Z75/'R2建設IO'!Z$123</f>
        <v>1.5486558790347301E-3</v>
      </c>
      <c r="AA75" s="629">
        <f>+'R2建設IO'!AA75/'R2建設IO'!AA$123</f>
        <v>6.9135640854663788E-4</v>
      </c>
      <c r="AB75" s="629">
        <f>+'R2建設IO'!AB75/'R2建設IO'!AB$123</f>
        <v>7.0631479945220538E-4</v>
      </c>
      <c r="AC75" s="629">
        <f>+'R2建設IO'!AC75/'R2建設IO'!AC$123</f>
        <v>8.19717573635982E-4</v>
      </c>
      <c r="AD75" s="629">
        <f>+'R2建設IO'!AD75/'R2建設IO'!AD$123</f>
        <v>7.645815083541774E-4</v>
      </c>
      <c r="AE75" s="629">
        <f>+'R2建設IO'!AE75/'R2建設IO'!AE$123</f>
        <v>1.0164514550314347E-3</v>
      </c>
      <c r="AF75" s="629">
        <f>+'R2建設IO'!AF75/'R2建設IO'!AF$123</f>
        <v>7.1593045723013812E-4</v>
      </c>
      <c r="AG75" s="629">
        <f>+'R2建設IO'!AG75/'R2建設IO'!AG$123</f>
        <v>5.7803790721025206E-3</v>
      </c>
      <c r="AH75" s="629">
        <f>+'R2建設IO'!AH75/'R2建設IO'!AH$123</f>
        <v>5.2076653019435667E-3</v>
      </c>
      <c r="AI75" s="629">
        <f>+'R2建設IO'!AI75/'R2建設IO'!AI$123</f>
        <v>5.1575085531641767E-3</v>
      </c>
      <c r="AJ75" s="629">
        <f>+'R2建設IO'!AJ75/'R2建設IO'!AJ$123</f>
        <v>4.9558990631257604E-3</v>
      </c>
      <c r="AK75" s="629">
        <f>+'R2建設IO'!AK75/'R2建設IO'!AK$123</f>
        <v>5.9962258748590975E-3</v>
      </c>
      <c r="AL75" s="629">
        <f>+'R2建設IO'!AL75/'R2建設IO'!AL$123</f>
        <v>4.3308291159257807E-3</v>
      </c>
      <c r="AM75" s="629">
        <f>+'R2建設IO'!AM75/'R2建設IO'!AM$123</f>
        <v>4.3132390262777542E-3</v>
      </c>
      <c r="AN75" s="629">
        <f>+'R2建設IO'!AN75/'R2建設IO'!AN$123</f>
        <v>2.3389060723671713E-3</v>
      </c>
      <c r="AO75" s="629">
        <f>+'R2建設IO'!AO75/'R2建設IO'!AO$123</f>
        <v>5.9903070517483446E-3</v>
      </c>
      <c r="AP75" s="629">
        <f>+'R2建設IO'!AP75/'R2建設IO'!AP$123</f>
        <v>1.7680678090425641E-2</v>
      </c>
      <c r="AQ75" s="629">
        <f>+'R2建設IO'!AQ75/'R2建設IO'!AQ$123</f>
        <v>1.9986749116607774E-2</v>
      </c>
      <c r="AR75" s="629">
        <f>+'R2建設IO'!AR75/'R2建設IO'!AR$123</f>
        <v>3.2782108253806368E-3</v>
      </c>
      <c r="AS75" s="629">
        <f>+'R2建設IO'!AS75/'R2建設IO'!AS$123</f>
        <v>5.8141251038715811E-4</v>
      </c>
      <c r="AT75" s="629">
        <f>+'R2建設IO'!AT75/'R2建設IO'!AT$123</f>
        <v>1.6160469520763246E-4</v>
      </c>
      <c r="AU75" s="629">
        <f>+'R2建設IO'!AU75/'R2建設IO'!AU$123</f>
        <v>0</v>
      </c>
      <c r="AV75" s="629">
        <f>+'R2建設IO'!AV75/'R2建設IO'!AV$123</f>
        <v>7.3033851830971478E-4</v>
      </c>
      <c r="AW75" s="629">
        <f>+'R2建設IO'!AW75/'R2建設IO'!AW$123</f>
        <v>2.6158788435061953E-3</v>
      </c>
      <c r="AX75" s="629">
        <f>+'R2建設IO'!AX75/'R2建設IO'!AX$123</f>
        <v>3.0885168941874111E-3</v>
      </c>
      <c r="AY75" s="629">
        <f>+'R2建設IO'!AY75/'R2建設IO'!AY$123</f>
        <v>4.7118134664792281E-3</v>
      </c>
      <c r="AZ75" s="629">
        <f>+'R2建設IO'!AZ75/'R2建設IO'!AZ$123</f>
        <v>4.7690614534395227E-3</v>
      </c>
      <c r="BA75" s="629">
        <f>+'R2建設IO'!BA75/'R2建設IO'!BA$123</f>
        <v>4.4523119836927371E-3</v>
      </c>
      <c r="BB75" s="629">
        <f>+'R2建設IO'!BB75/'R2建設IO'!BB$123</f>
        <v>1.7286477880131924E-2</v>
      </c>
      <c r="BC75" s="629">
        <f>+'R2建設IO'!BC75/'R2建設IO'!BC$123</f>
        <v>4.8044771969128165E-3</v>
      </c>
      <c r="BD75" s="629">
        <f>+'R2建設IO'!BD75/'R2建設IO'!BD$123</f>
        <v>6.7291248419956871E-3</v>
      </c>
      <c r="BE75" s="629">
        <f>+'R2建設IO'!BE75/'R2建設IO'!BE$123</f>
        <v>9.3625564346167204E-3</v>
      </c>
      <c r="BF75" s="629">
        <f>+'R2建設IO'!BF75/'R2建設IO'!BF$123</f>
        <v>3.7473810916234675E-4</v>
      </c>
      <c r="BG75" s="629">
        <f>+'R2建設IO'!BG75/'R2建設IO'!BG$123</f>
        <v>5.0049480736637361E-4</v>
      </c>
      <c r="BH75" s="629">
        <f>+'R2建設IO'!BH75/'R2建設IO'!BH$123</f>
        <v>2.9214153041803299E-3</v>
      </c>
      <c r="BI75" s="629">
        <f>+'R2建設IO'!BI75/'R2建設IO'!BI$123</f>
        <v>5.3316664531477985E-3</v>
      </c>
      <c r="BJ75" s="629">
        <f>+'R2建設IO'!BJ75/'R2建設IO'!BJ$123</f>
        <v>1.9696513916747905E-3</v>
      </c>
      <c r="BK75" s="629">
        <f>+'R2建設IO'!BK75/'R2建設IO'!BK$123</f>
        <v>2.3777310417810878E-3</v>
      </c>
      <c r="BL75" s="629">
        <f>+'R2建設IO'!BL75/'R2建設IO'!BL$123</f>
        <v>6.9480164916473448E-3</v>
      </c>
      <c r="BM75" s="629">
        <f>+'R2建設IO'!BM75/'R2建設IO'!BM$123</f>
        <v>4.6313783144572226E-3</v>
      </c>
      <c r="BN75" s="629">
        <f>+'R2建設IO'!BN75/'R2建設IO'!BN$123</f>
        <v>1.5573258161798663E-3</v>
      </c>
      <c r="BO75" s="629">
        <f>+'R2建設IO'!BO75/'R2建設IO'!BO$123</f>
        <v>7.4876062352272786E-3</v>
      </c>
      <c r="BP75" s="629">
        <f>+'R2建設IO'!BP75/'R2建設IO'!BP$123</f>
        <v>6.5883189362528878E-3</v>
      </c>
      <c r="BQ75" s="629">
        <f>+'R2建設IO'!BQ75/'R2建設IO'!BQ$123</f>
        <v>9.4528764041135627E-3</v>
      </c>
      <c r="BR75" s="629">
        <f>+'R2建設IO'!BR75/'R2建設IO'!BR$123</f>
        <v>5.3312770882840074E-3</v>
      </c>
      <c r="BS75" s="629">
        <f>+'R2建設IO'!BS75/'R2建設IO'!BS$123</f>
        <v>6.4878075022479081E-3</v>
      </c>
      <c r="BT75" s="629">
        <f>+'R2建設IO'!BT75/'R2建設IO'!BT$123</f>
        <v>6.6580106641197859E-3</v>
      </c>
      <c r="BU75" s="629">
        <f>+'R2建設IO'!BU75/'R2建設IO'!BU$123</f>
        <v>5.9089133557993423E-3</v>
      </c>
      <c r="BV75" s="630">
        <f>+'R2建設IO'!BV75/'R2建設IO'!BV$123</f>
        <v>6.2296387645221982E-3</v>
      </c>
    </row>
    <row r="76" spans="1:74" ht="17" customHeight="1" x14ac:dyDescent="0.2">
      <c r="A76" s="613">
        <v>70</v>
      </c>
      <c r="B76" s="614">
        <v>511</v>
      </c>
      <c r="C76" s="548" t="s">
        <v>2</v>
      </c>
      <c r="D76" s="628">
        <f>+'R2建設IO'!D76/'R2建設IO'!D$123</f>
        <v>4.8541691482332283E-2</v>
      </c>
      <c r="E76" s="629">
        <f>+'R2建設IO'!E76/'R2建設IO'!E$123</f>
        <v>5.3389894159123728E-2</v>
      </c>
      <c r="F76" s="629">
        <f>+'R2建設IO'!F76/'R2建設IO'!F$123</f>
        <v>6.0377784204120419E-2</v>
      </c>
      <c r="G76" s="629">
        <f>+'R2建設IO'!G76/'R2建設IO'!G$123</f>
        <v>6.4338478313421432E-2</v>
      </c>
      <c r="H76" s="629">
        <f>+'R2建設IO'!H76/'R2建設IO'!H$123</f>
        <v>6.4140744035423858E-2</v>
      </c>
      <c r="I76" s="629">
        <f>+'R2建設IO'!I76/'R2建設IO'!I$123</f>
        <v>7.3334678029347997E-2</v>
      </c>
      <c r="J76" s="629">
        <f>+'R2建設IO'!J76/'R2建設IO'!J$123</f>
        <v>5.4770604747597436E-2</v>
      </c>
      <c r="K76" s="629">
        <f>+'R2建設IO'!K76/'R2建設IO'!K$123</f>
        <v>4.7652764047345496E-2</v>
      </c>
      <c r="L76" s="629">
        <f>+'R2建設IO'!L76/'R2建設IO'!L$123</f>
        <v>5.039217979763766E-2</v>
      </c>
      <c r="M76" s="629">
        <f>+'R2建設IO'!M76/'R2建設IO'!M$123</f>
        <v>4.9994701555586468E-2</v>
      </c>
      <c r="N76" s="629">
        <f>+'R2建設IO'!N76/'R2建設IO'!N$123</f>
        <v>7.9046138681427E-2</v>
      </c>
      <c r="O76" s="629">
        <f>+'R2建設IO'!O76/'R2建設IO'!O$123</f>
        <v>6.2140633354623255E-2</v>
      </c>
      <c r="P76" s="629">
        <f>+'R2建設IO'!P76/'R2建設IO'!P$123</f>
        <v>4.1806060968417852E-2</v>
      </c>
      <c r="Q76" s="629">
        <f>+'R2建設IO'!Q76/'R2建設IO'!Q$123</f>
        <v>7.0532343165661676E-2</v>
      </c>
      <c r="R76" s="629">
        <f>+'R2建設IO'!R76/'R2建設IO'!R$123</f>
        <v>3.6592103809178017E-2</v>
      </c>
      <c r="S76" s="629">
        <f>+'R2建設IO'!S76/'R2建設IO'!S$123</f>
        <v>4.6083798172133913E-2</v>
      </c>
      <c r="T76" s="629">
        <f>+'R2建設IO'!T76/'R2建設IO'!T$123</f>
        <v>6.1649668304681139E-2</v>
      </c>
      <c r="U76" s="629">
        <f>+'R2建設IO'!U76/'R2建設IO'!U$123</f>
        <v>5.4102148433860658E-2</v>
      </c>
      <c r="V76" s="629">
        <f>+'R2建設IO'!V76/'R2建設IO'!V$123</f>
        <v>6.2603048772594233E-2</v>
      </c>
      <c r="W76" s="629">
        <f>+'R2建設IO'!W76/'R2建設IO'!W$123</f>
        <v>4.5026612789396299E-2</v>
      </c>
      <c r="X76" s="629">
        <f>+'R2建設IO'!X76/'R2建設IO'!X$123</f>
        <v>4.2486898809255672E-2</v>
      </c>
      <c r="Y76" s="629">
        <f>+'R2建設IO'!Y76/'R2建設IO'!Y$123</f>
        <v>4.422781904934469E-2</v>
      </c>
      <c r="Z76" s="629">
        <f>+'R2建設IO'!Z76/'R2建設IO'!Z$123</f>
        <v>4.2394655291668873E-2</v>
      </c>
      <c r="AA76" s="629">
        <f>+'R2建設IO'!AA76/'R2建設IO'!AA$123</f>
        <v>4.9861524174974532E-2</v>
      </c>
      <c r="AB76" s="629">
        <f>+'R2建設IO'!AB76/'R2建設IO'!AB$123</f>
        <v>5.1926258927034272E-2</v>
      </c>
      <c r="AC76" s="629">
        <f>+'R2建設IO'!AC76/'R2建設IO'!AC$123</f>
        <v>4.1617991810744243E-2</v>
      </c>
      <c r="AD76" s="629">
        <f>+'R2建設IO'!AD76/'R2建設IO'!AD$123</f>
        <v>4.4685961105906898E-2</v>
      </c>
      <c r="AE76" s="629">
        <f>+'R2建設IO'!AE76/'R2建設IO'!AE$123</f>
        <v>3.6818130482249745E-2</v>
      </c>
      <c r="AF76" s="629">
        <f>+'R2建設IO'!AF76/'R2建設IO'!AF$123</f>
        <v>6.1576879709472385E-2</v>
      </c>
      <c r="AG76" s="629">
        <f>+'R2建設IO'!AG76/'R2建設IO'!AG$123</f>
        <v>3.604348889806501E-2</v>
      </c>
      <c r="AH76" s="629">
        <f>+'R2建設IO'!AH76/'R2建設IO'!AH$123</f>
        <v>3.7938923817274664E-2</v>
      </c>
      <c r="AI76" s="629">
        <f>+'R2建設IO'!AI76/'R2建設IO'!AI$123</f>
        <v>3.7377990945031032E-2</v>
      </c>
      <c r="AJ76" s="629">
        <f>+'R2建設IO'!AJ76/'R2建設IO'!AJ$123</f>
        <v>3.7294867573455161E-2</v>
      </c>
      <c r="AK76" s="629">
        <f>+'R2建設IO'!AK76/'R2建設IO'!AK$123</f>
        <v>3.4419800053478472E-2</v>
      </c>
      <c r="AL76" s="629">
        <f>+'R2建設IO'!AL76/'R2建設IO'!AL$123</f>
        <v>4.2135035809053464E-2</v>
      </c>
      <c r="AM76" s="629">
        <f>+'R2建設IO'!AM76/'R2建設IO'!AM$123</f>
        <v>4.1129408551366237E-2</v>
      </c>
      <c r="AN76" s="629">
        <f>+'R2建設IO'!AN76/'R2建設IO'!AN$123</f>
        <v>3.1108868281315118E-2</v>
      </c>
      <c r="AO76" s="629">
        <f>+'R2建設IO'!AO76/'R2建設IO'!AO$123</f>
        <v>2.4079230228236888E-2</v>
      </c>
      <c r="AP76" s="629">
        <f>+'R2建設IO'!AP76/'R2建設IO'!AP$123</f>
        <v>4.8202897369547054E-2</v>
      </c>
      <c r="AQ76" s="629">
        <f>+'R2建設IO'!AQ76/'R2建設IO'!AQ$123</f>
        <v>2.771643109540636E-2</v>
      </c>
      <c r="AR76" s="629">
        <f>+'R2建設IO'!AR76/'R2建設IO'!AR$123</f>
        <v>3.3729146936694106E-2</v>
      </c>
      <c r="AS76" s="629">
        <f>+'R2建設IO'!AS76/'R2建設IO'!AS$123</f>
        <v>4.9384284151500001E-2</v>
      </c>
      <c r="AT76" s="629">
        <f>+'R2建設IO'!AT76/'R2建設IO'!AT$123</f>
        <v>5.0351687290973196E-2</v>
      </c>
      <c r="AU76" s="629">
        <f>+'R2建設IO'!AU76/'R2建設IO'!AU$123</f>
        <v>5.1837066656875805E-2</v>
      </c>
      <c r="AV76" s="629">
        <f>+'R2建設IO'!AV76/'R2建設IO'!AV$123</f>
        <v>4.4755656920277782E-2</v>
      </c>
      <c r="AW76" s="629">
        <f>+'R2建設IO'!AW76/'R2建設IO'!AW$123</f>
        <v>3.1895364846259752E-2</v>
      </c>
      <c r="AX76" s="629">
        <f>+'R2建設IO'!AX76/'R2建設IO'!AX$123</f>
        <v>1.9704737784915684E-2</v>
      </c>
      <c r="AY76" s="629">
        <f>+'R2建設IO'!AY76/'R2建設IO'!AY$123</f>
        <v>3.9866207765766638E-2</v>
      </c>
      <c r="AZ76" s="629">
        <f>+'R2建設IO'!AZ76/'R2建設IO'!AZ$123</f>
        <v>4.0424600310048166E-2</v>
      </c>
      <c r="BA76" s="629">
        <f>+'R2建設IO'!BA76/'R2建設IO'!BA$123</f>
        <v>3.7335049887351146E-2</v>
      </c>
      <c r="BB76" s="629">
        <f>+'R2建設IO'!BB76/'R2建設IO'!BB$123</f>
        <v>4.2378751692978917E-2</v>
      </c>
      <c r="BC76" s="629">
        <f>+'R2建設IO'!BC76/'R2建設IO'!BC$123</f>
        <v>3.8207322161789854E-2</v>
      </c>
      <c r="BD76" s="629">
        <f>+'R2建設IO'!BD76/'R2建設IO'!BD$123</f>
        <v>3.6905293011694977E-2</v>
      </c>
      <c r="BE76" s="629">
        <f>+'R2建設IO'!BE76/'R2建設IO'!BE$123</f>
        <v>3.326779453212024E-2</v>
      </c>
      <c r="BF76" s="629">
        <f>+'R2建設IO'!BF76/'R2建設IO'!BF$123</f>
        <v>4.1045178653554615E-2</v>
      </c>
      <c r="BG76" s="629">
        <f>+'R2建設IO'!BG76/'R2建設IO'!BG$123</f>
        <v>4.1984689408847385E-2</v>
      </c>
      <c r="BH76" s="629">
        <f>+'R2建設IO'!BH76/'R2建設IO'!BH$123</f>
        <v>4.5458506271641178E-2</v>
      </c>
      <c r="BI76" s="629">
        <f>+'R2建設IO'!BI76/'R2建設IO'!BI$123</f>
        <v>4.7181078043869097E-2</v>
      </c>
      <c r="BJ76" s="629">
        <f>+'R2建設IO'!BJ76/'R2建設IO'!BJ$123</f>
        <v>3.7502012714112215E-2</v>
      </c>
      <c r="BK76" s="629">
        <f>+'R2建設IO'!BK76/'R2建設IO'!BK$123</f>
        <v>1.6496764946216394E-2</v>
      </c>
      <c r="BL76" s="629">
        <f>+'R2建設IO'!BL76/'R2建設IO'!BL$123</f>
        <v>3.1428300109997073E-2</v>
      </c>
      <c r="BM76" s="629">
        <f>+'R2建設IO'!BM76/'R2建設IO'!BM$123</f>
        <v>4.9614439208074984E-2</v>
      </c>
      <c r="BN76" s="629">
        <f>+'R2建設IO'!BN76/'R2建設IO'!BN$123</f>
        <v>3.6071007144304189E-2</v>
      </c>
      <c r="BO76" s="629">
        <f>+'R2建設IO'!BO76/'R2建設IO'!BO$123</f>
        <v>3.9332914824648728E-2</v>
      </c>
      <c r="BP76" s="629">
        <f>+'R2建設IO'!BP76/'R2建設IO'!BP$123</f>
        <v>3.3369557327138956E-2</v>
      </c>
      <c r="BQ76" s="629">
        <f>+'R2建設IO'!BQ76/'R2建設IO'!BQ$123</f>
        <v>3.2584168599217075E-2</v>
      </c>
      <c r="BR76" s="629">
        <f>+'R2建設IO'!BR76/'R2建設IO'!BR$123</f>
        <v>2.2950664636415031E-2</v>
      </c>
      <c r="BS76" s="629">
        <f>+'R2建設IO'!BS76/'R2建設IO'!BS$123</f>
        <v>2.621406229586308E-2</v>
      </c>
      <c r="BT76" s="629">
        <f>+'R2建設IO'!BT76/'R2建設IO'!BT$123</f>
        <v>3.7011475090209862E-2</v>
      </c>
      <c r="BU76" s="629">
        <f>+'R2建設IO'!BU76/'R2建設IO'!BU$123</f>
        <v>4.3300583277609689E-2</v>
      </c>
      <c r="BV76" s="630">
        <f>+'R2建設IO'!BV76/'R2建設IO'!BV$123</f>
        <v>4.0572407332987906E-2</v>
      </c>
    </row>
    <row r="77" spans="1:74" ht="17" customHeight="1" x14ac:dyDescent="0.2">
      <c r="A77" s="613">
        <v>71</v>
      </c>
      <c r="B77" s="614">
        <v>531</v>
      </c>
      <c r="C77" s="548" t="s">
        <v>3</v>
      </c>
      <c r="D77" s="628">
        <f>+'R2建設IO'!D77/'R2建設IO'!D$123</f>
        <v>1.1133699790318244E-2</v>
      </c>
      <c r="E77" s="629">
        <f>+'R2建設IO'!E77/'R2建設IO'!E$123</f>
        <v>1.0249448744082502E-2</v>
      </c>
      <c r="F77" s="629">
        <f>+'R2建設IO'!F77/'R2建設IO'!F$123</f>
        <v>9.5578640955646579E-3</v>
      </c>
      <c r="G77" s="629">
        <f>+'R2建設IO'!G77/'R2建設IO'!G$123</f>
        <v>1.0480220434385535E-2</v>
      </c>
      <c r="H77" s="629">
        <f>+'R2建設IO'!H77/'R2建設IO'!H$123</f>
        <v>1.0507633617821791E-2</v>
      </c>
      <c r="I77" s="629">
        <f>+'R2建設IO'!I77/'R2建設IO'!I$123</f>
        <v>9.2330190106399077E-3</v>
      </c>
      <c r="J77" s="629">
        <f>+'R2建設IO'!J77/'R2建設IO'!J$123</f>
        <v>8.2520784499413267E-3</v>
      </c>
      <c r="K77" s="629">
        <f>+'R2建設IO'!K77/'R2建設IO'!K$123</f>
        <v>8.2293531407807204E-3</v>
      </c>
      <c r="L77" s="629">
        <f>+'R2建設IO'!L77/'R2建設IO'!L$123</f>
        <v>8.3252134405772983E-3</v>
      </c>
      <c r="M77" s="629">
        <f>+'R2建設IO'!M77/'R2建設IO'!M$123</f>
        <v>8.3244741063838237E-3</v>
      </c>
      <c r="N77" s="629">
        <f>+'R2建設IO'!N77/'R2建設IO'!N$123</f>
        <v>8.3785115820601275E-3</v>
      </c>
      <c r="O77" s="629">
        <f>+'R2建設IO'!O77/'R2建設IO'!O$123</f>
        <v>8.1677079409286091E-3</v>
      </c>
      <c r="P77" s="629">
        <f>+'R2建設IO'!P77/'R2建設IO'!P$123</f>
        <v>7.4749769676677692E-3</v>
      </c>
      <c r="Q77" s="629">
        <f>+'R2建設IO'!Q77/'R2建設IO'!Q$123</f>
        <v>8.4535854698146711E-3</v>
      </c>
      <c r="R77" s="629">
        <f>+'R2建設IO'!R77/'R2建設IO'!R$123</f>
        <v>7.1826605837687655E-3</v>
      </c>
      <c r="S77" s="629">
        <f>+'R2建設IO'!S77/'R2建設IO'!S$123</f>
        <v>1.097252592369808E-2</v>
      </c>
      <c r="T77" s="629">
        <f>+'R2建設IO'!T77/'R2建設IO'!T$123</f>
        <v>1.1373455806522732E-2</v>
      </c>
      <c r="U77" s="629">
        <f>+'R2建設IO'!U77/'R2建設IO'!U$123</f>
        <v>1.5093073956062384E-2</v>
      </c>
      <c r="V77" s="629">
        <f>+'R2建設IO'!V77/'R2建設IO'!V$123</f>
        <v>1.0903604603404185E-2</v>
      </c>
      <c r="W77" s="629">
        <f>+'R2建設IO'!W77/'R2建設IO'!W$123</f>
        <v>1.094529601569964E-2</v>
      </c>
      <c r="X77" s="629">
        <f>+'R2建設IO'!X77/'R2建設IO'!X$123</f>
        <v>1.1990029580912054E-2</v>
      </c>
      <c r="Y77" s="629">
        <f>+'R2建設IO'!Y77/'R2建設IO'!Y$123</f>
        <v>1.0958506975901431E-2</v>
      </c>
      <c r="Z77" s="629">
        <f>+'R2建設IO'!Z77/'R2建設IO'!Z$123</f>
        <v>1.2509608888161368E-2</v>
      </c>
      <c r="AA77" s="629">
        <f>+'R2建設IO'!AA77/'R2建設IO'!AA$123</f>
        <v>1.0808068824735013E-2</v>
      </c>
      <c r="AB77" s="629">
        <f>+'R2建設IO'!AB77/'R2建設IO'!AB$123</f>
        <v>1.1489633936638755E-2</v>
      </c>
      <c r="AC77" s="629">
        <f>+'R2建設IO'!AC77/'R2建設IO'!AC$123</f>
        <v>1.0454616554335E-2</v>
      </c>
      <c r="AD77" s="629">
        <f>+'R2建設IO'!AD77/'R2建設IO'!AD$123</f>
        <v>1.0833402427194383E-2</v>
      </c>
      <c r="AE77" s="629">
        <f>+'R2建設IO'!AE77/'R2建設IO'!AE$123</f>
        <v>1.2882581033768777E-2</v>
      </c>
      <c r="AF77" s="629">
        <f>+'R2建設IO'!AF77/'R2建設IO'!AF$123</f>
        <v>5.3796220024393574E-3</v>
      </c>
      <c r="AG77" s="629">
        <f>+'R2建設IO'!AG77/'R2建設IO'!AG$123</f>
        <v>1.4938863802167803E-2</v>
      </c>
      <c r="AH77" s="629">
        <f>+'R2建設IO'!AH77/'R2建設IO'!AH$123</f>
        <v>1.5364277398603949E-2</v>
      </c>
      <c r="AI77" s="629">
        <f>+'R2建設IO'!AI77/'R2建設IO'!AI$123</f>
        <v>1.4018584949372402E-2</v>
      </c>
      <c r="AJ77" s="629">
        <f>+'R2建設IO'!AJ77/'R2建設IO'!AJ$123</f>
        <v>1.4062737372063976E-2</v>
      </c>
      <c r="AK77" s="629">
        <f>+'R2建設IO'!AK77/'R2建設IO'!AK$123</f>
        <v>1.4375158079514448E-2</v>
      </c>
      <c r="AL77" s="629">
        <f>+'R2建設IO'!AL77/'R2建設IO'!AL$123</f>
        <v>1.3573439645196025E-2</v>
      </c>
      <c r="AM77" s="629">
        <f>+'R2建設IO'!AM77/'R2建設IO'!AM$123</f>
        <v>1.4601281453072186E-2</v>
      </c>
      <c r="AN77" s="629">
        <f>+'R2建設IO'!AN77/'R2建設IO'!AN$123</f>
        <v>1.1816436981365298E-2</v>
      </c>
      <c r="AO77" s="629">
        <f>+'R2建設IO'!AO77/'R2建設IO'!AO$123</f>
        <v>1.5552141946466942E-2</v>
      </c>
      <c r="AP77" s="629">
        <f>+'R2建設IO'!AP77/'R2建設IO'!AP$123</f>
        <v>1.4522504533507202E-2</v>
      </c>
      <c r="AQ77" s="629">
        <f>+'R2建設IO'!AQ77/'R2建設IO'!AQ$123</f>
        <v>1.6563604240282685E-2</v>
      </c>
      <c r="AR77" s="629">
        <f>+'R2建設IO'!AR77/'R2建設IO'!AR$123</f>
        <v>2.2728928389305746E-2</v>
      </c>
      <c r="AS77" s="629">
        <f>+'R2建設IO'!AS77/'R2建設IO'!AS$123</f>
        <v>1.274903463161256E-2</v>
      </c>
      <c r="AT77" s="629">
        <f>+'R2建設IO'!AT77/'R2建設IO'!AT$123</f>
        <v>1.2683997784833203E-2</v>
      </c>
      <c r="AU77" s="629">
        <f>+'R2建設IO'!AU77/'R2建設IO'!AU$123</f>
        <v>1.2679170046183954E-2</v>
      </c>
      <c r="AV77" s="629">
        <f>+'R2建設IO'!AV77/'R2建設IO'!AV$123</f>
        <v>1.1121646208646183E-2</v>
      </c>
      <c r="AW77" s="629">
        <f>+'R2建設IO'!AW77/'R2建設IO'!AW$123</f>
        <v>1.7439192290041303E-2</v>
      </c>
      <c r="AX77" s="629">
        <f>+'R2建設IO'!AX77/'R2建設IO'!AX$123</f>
        <v>1.4083637037494596E-2</v>
      </c>
      <c r="AY77" s="629">
        <f>+'R2建設IO'!AY77/'R2建設IO'!AY$123</f>
        <v>1.338891851277328E-2</v>
      </c>
      <c r="AZ77" s="629">
        <f>+'R2建設IO'!AZ77/'R2建設IO'!AZ$123</f>
        <v>1.3739157189685573E-2</v>
      </c>
      <c r="BA77" s="629">
        <f>+'R2建設IO'!BA77/'R2建設IO'!BA$123</f>
        <v>1.180130887243858E-2</v>
      </c>
      <c r="BB77" s="629">
        <f>+'R2建設IO'!BB77/'R2建設IO'!BB$123</f>
        <v>1.1362344013316377E-2</v>
      </c>
      <c r="BC77" s="629">
        <f>+'R2建設IO'!BC77/'R2建設IO'!BC$123</f>
        <v>1.535121485036341E-2</v>
      </c>
      <c r="BD77" s="629">
        <f>+'R2建設IO'!BD77/'R2建設IO'!BD$123</f>
        <v>1.4903303131052406E-2</v>
      </c>
      <c r="BE77" s="629">
        <f>+'R2建設IO'!BE77/'R2建設IO'!BE$123</f>
        <v>1.5015702806796009E-2</v>
      </c>
      <c r="BF77" s="629">
        <f>+'R2建設IO'!BF77/'R2建設IO'!BF$123</f>
        <v>1.3808531537618596E-2</v>
      </c>
      <c r="BG77" s="629">
        <f>+'R2建設IO'!BG77/'R2建設IO'!BG$123</f>
        <v>1.5191154891767998E-2</v>
      </c>
      <c r="BH77" s="629">
        <f>+'R2建設IO'!BH77/'R2建設IO'!BH$123</f>
        <v>1.4850145612144282E-2</v>
      </c>
      <c r="BI77" s="629">
        <f>+'R2建設IO'!BI77/'R2建設IO'!BI$123</f>
        <v>1.6869423610830478E-2</v>
      </c>
      <c r="BJ77" s="629">
        <f>+'R2建設IO'!BJ77/'R2建設IO'!BJ$123</f>
        <v>1.396979618227139E-2</v>
      </c>
      <c r="BK77" s="629">
        <f>+'R2建設IO'!BK77/'R2建設IO'!BK$123</f>
        <v>1.5599255200868039E-2</v>
      </c>
      <c r="BL77" s="629">
        <f>+'R2建設IO'!BL77/'R2建設IO'!BL$123</f>
        <v>1.4180917486369068E-2</v>
      </c>
      <c r="BM77" s="629">
        <f>+'R2建設IO'!BM77/'R2建設IO'!BM$123</f>
        <v>1.5085392853614741E-2</v>
      </c>
      <c r="BN77" s="629">
        <f>+'R2建設IO'!BN77/'R2建設IO'!BN$123</f>
        <v>1.626646977664568E-2</v>
      </c>
      <c r="BO77" s="629">
        <f>+'R2建設IO'!BO77/'R2建設IO'!BO$123</f>
        <v>2.2023053313479018E-2</v>
      </c>
      <c r="BP77" s="629">
        <f>+'R2建設IO'!BP77/'R2建設IO'!BP$123</f>
        <v>1.4338723520545197E-2</v>
      </c>
      <c r="BQ77" s="629">
        <f>+'R2建設IO'!BQ77/'R2建設IO'!BQ$123</f>
        <v>1.4369310708480149E-2</v>
      </c>
      <c r="BR77" s="629">
        <f>+'R2建設IO'!BR77/'R2建設IO'!BR$123</f>
        <v>1.4977184556427211E-2</v>
      </c>
      <c r="BS77" s="629">
        <f>+'R2建設IO'!BS77/'R2建設IO'!BS$123</f>
        <v>3.1831910298875665E-2</v>
      </c>
      <c r="BT77" s="629">
        <f>+'R2建設IO'!BT77/'R2建設IO'!BT$123</f>
        <v>1.4658926184737367E-2</v>
      </c>
      <c r="BU77" s="629">
        <f>+'R2建設IO'!BU77/'R2建設IO'!BU$123</f>
        <v>9.8217064014883178E-3</v>
      </c>
      <c r="BV77" s="630">
        <f>+'R2建設IO'!BV77/'R2建設IO'!BV$123</f>
        <v>1.0453947908665393E-2</v>
      </c>
    </row>
    <row r="78" spans="1:74" ht="17" customHeight="1" x14ac:dyDescent="0.2">
      <c r="A78" s="613">
        <v>72</v>
      </c>
      <c r="B78" s="614">
        <v>551</v>
      </c>
      <c r="C78" s="548" t="s">
        <v>233</v>
      </c>
      <c r="D78" s="628">
        <f>+'R2建設IO'!D78/'R2建設IO'!D$123</f>
        <v>5.3705347768861654E-3</v>
      </c>
      <c r="E78" s="629">
        <f>+'R2建設IO'!E78/'R2建設IO'!E$123</f>
        <v>8.4629429587703853E-3</v>
      </c>
      <c r="F78" s="629">
        <f>+'R2建設IO'!F78/'R2建設IO'!F$123</f>
        <v>9.1005697906106891E-3</v>
      </c>
      <c r="G78" s="629">
        <f>+'R2建設IO'!G78/'R2建設IO'!G$123</f>
        <v>9.9620386862042942E-3</v>
      </c>
      <c r="H78" s="629">
        <f>+'R2建設IO'!H78/'R2建設IO'!H$123</f>
        <v>9.8214520249782951E-3</v>
      </c>
      <c r="I78" s="629">
        <f>+'R2建設IO'!I78/'R2建設IO'!I$123</f>
        <v>1.6358227018304673E-2</v>
      </c>
      <c r="J78" s="629">
        <f>+'R2建設IO'!J78/'R2建設IO'!J$123</f>
        <v>7.8809828797046962E-3</v>
      </c>
      <c r="K78" s="629">
        <f>+'R2建設IO'!K78/'R2建設IO'!K$123</f>
        <v>7.7884949368103237E-3</v>
      </c>
      <c r="L78" s="629">
        <f>+'R2建設IO'!L78/'R2建設IO'!L$123</f>
        <v>7.7904287018087503E-3</v>
      </c>
      <c r="M78" s="629">
        <f>+'R2建設IO'!M78/'R2建設IO'!M$123</f>
        <v>7.7254737900548593E-3</v>
      </c>
      <c r="N78" s="629">
        <f>+'R2建設IO'!N78/'R2建設IO'!N$123</f>
        <v>1.2472987830306707E-2</v>
      </c>
      <c r="O78" s="629">
        <f>+'R2建設IO'!O78/'R2建設IO'!O$123</f>
        <v>7.9922546502068717E-3</v>
      </c>
      <c r="P78" s="629">
        <f>+'R2建設IO'!P78/'R2建設IO'!P$123</f>
        <v>8.0293835488000082E-3</v>
      </c>
      <c r="Q78" s="629">
        <f>+'R2建設IO'!Q78/'R2建設IO'!Q$123</f>
        <v>7.9769322260771942E-3</v>
      </c>
      <c r="R78" s="629">
        <f>+'R2建設IO'!R78/'R2建設IO'!R$123</f>
        <v>9.0769886498176713E-3</v>
      </c>
      <c r="S78" s="629">
        <f>+'R2建設IO'!S78/'R2建設IO'!S$123</f>
        <v>7.7962806605218586E-3</v>
      </c>
      <c r="T78" s="629">
        <f>+'R2建設IO'!T78/'R2建設IO'!T$123</f>
        <v>8.7152958091140202E-3</v>
      </c>
      <c r="U78" s="629">
        <f>+'R2建設IO'!U78/'R2建設IO'!U$123</f>
        <v>7.6769709504909906E-3</v>
      </c>
      <c r="V78" s="629">
        <f>+'R2建設IO'!V78/'R2建設IO'!V$123</f>
        <v>8.8464539453631148E-3</v>
      </c>
      <c r="W78" s="629">
        <f>+'R2建設IO'!W78/'R2建設IO'!W$123</f>
        <v>7.7338640160726302E-3</v>
      </c>
      <c r="X78" s="629">
        <f>+'R2建設IO'!X78/'R2建設IO'!X$123</f>
        <v>7.0798984939261528E-3</v>
      </c>
      <c r="Y78" s="629">
        <f>+'R2建設IO'!Y78/'R2建設IO'!Y$123</f>
        <v>8.6634052062571718E-3</v>
      </c>
      <c r="Z78" s="629">
        <f>+'R2建設IO'!Z78/'R2建設IO'!Z$123</f>
        <v>8.2311461176882185E-3</v>
      </c>
      <c r="AA78" s="629">
        <f>+'R2建設IO'!AA78/'R2建設IO'!AA$123</f>
        <v>7.8462816070559264E-3</v>
      </c>
      <c r="AB78" s="629">
        <f>+'R2建設IO'!AB78/'R2建設IO'!AB$123</f>
        <v>7.6375680582999386E-3</v>
      </c>
      <c r="AC78" s="629">
        <f>+'R2建設IO'!AC78/'R2建設IO'!AC$123</f>
        <v>7.6935147271964075E-3</v>
      </c>
      <c r="AD78" s="629">
        <f>+'R2建設IO'!AD78/'R2建設IO'!AD$123</f>
        <v>7.5512294501553457E-3</v>
      </c>
      <c r="AE78" s="629">
        <f>+'R2建設IO'!AE78/'R2建設IO'!AE$123</f>
        <v>1.3748447088054814E-2</v>
      </c>
      <c r="AF78" s="629">
        <f>+'R2建設IO'!AF78/'R2建設IO'!AF$123</f>
        <v>3.2378089685848148E-3</v>
      </c>
      <c r="AG78" s="629">
        <f>+'R2建設IO'!AG78/'R2建設IO'!AG$123</f>
        <v>2.1189158551152372E-3</v>
      </c>
      <c r="AH78" s="629">
        <f>+'R2建設IO'!AH78/'R2建設IO'!AH$123</f>
        <v>1.9235520484656419E-3</v>
      </c>
      <c r="AI78" s="629">
        <f>+'R2建設IO'!AI78/'R2建設IO'!AI$123</f>
        <v>1.8750273638707651E-3</v>
      </c>
      <c r="AJ78" s="629">
        <f>+'R2建設IO'!AJ78/'R2建設IO'!AJ$123</f>
        <v>1.8984609525747372E-3</v>
      </c>
      <c r="AK78" s="629">
        <f>+'R2建設IO'!AK78/'R2建設IO'!AK$123</f>
        <v>1.977256971293292E-3</v>
      </c>
      <c r="AL78" s="629">
        <f>+'R2建設IO'!AL78/'R2建設IO'!AL$123</f>
        <v>1.9683241693181858E-3</v>
      </c>
      <c r="AM78" s="629">
        <f>+'R2建設IO'!AM78/'R2建設IO'!AM$123</f>
        <v>2.0485040230342898E-3</v>
      </c>
      <c r="AN78" s="629">
        <f>+'R2建設IO'!AN78/'R2建設IO'!AN$123</f>
        <v>1.720867861729543E-3</v>
      </c>
      <c r="AO78" s="629">
        <f>+'R2建設IO'!AO78/'R2建設IO'!AO$123</f>
        <v>2.4082901402231131E-3</v>
      </c>
      <c r="AP78" s="629">
        <f>+'R2建設IO'!AP78/'R2建設IO'!AP$123</f>
        <v>2.470506734041036E-4</v>
      </c>
      <c r="AQ78" s="629">
        <f>+'R2建設IO'!AQ78/'R2建設IO'!AQ$123</f>
        <v>2.2084805653710247E-4</v>
      </c>
      <c r="AR78" s="629">
        <f>+'R2建設IO'!AR78/'R2建設IO'!AR$123</f>
        <v>1.4569825890580607E-4</v>
      </c>
      <c r="AS78" s="629">
        <f>+'R2建設IO'!AS78/'R2建設IO'!AS$123</f>
        <v>1.5671303356896938E-3</v>
      </c>
      <c r="AT78" s="629">
        <f>+'R2建設IO'!AT78/'R2建設IO'!AT$123</f>
        <v>1.5194782927449345E-3</v>
      </c>
      <c r="AU78" s="629">
        <f>+'R2建設IO'!AU78/'R2建設IO'!AU$123</f>
        <v>1.5198092561501651E-3</v>
      </c>
      <c r="AV78" s="629">
        <f>+'R2建設IO'!AV78/'R2建設IO'!AV$123</f>
        <v>1.8322527740050739E-3</v>
      </c>
      <c r="AW78" s="629">
        <f>+'R2建設IO'!AW78/'R2建設IO'!AW$123</f>
        <v>2.2946305644791189E-4</v>
      </c>
      <c r="AX78" s="629">
        <f>+'R2建設IO'!AX78/'R2建設IO'!AX$123</f>
        <v>1.7295694607449503E-3</v>
      </c>
      <c r="AY78" s="629">
        <f>+'R2建設IO'!AY78/'R2建設IO'!AY$123</f>
        <v>2.0359687818120122E-3</v>
      </c>
      <c r="AZ78" s="629">
        <f>+'R2建設IO'!AZ78/'R2建設IO'!AZ$123</f>
        <v>2.0709323929327954E-3</v>
      </c>
      <c r="BA78" s="629">
        <f>+'R2建設IO'!BA78/'R2建設IO'!BA$123</f>
        <v>1.877480956978865E-3</v>
      </c>
      <c r="BB78" s="629">
        <f>+'R2建設IO'!BB78/'R2建設IO'!BB$123</f>
        <v>4.6524611519493811E-4</v>
      </c>
      <c r="BC78" s="629">
        <f>+'R2建設IO'!BC78/'R2建設IO'!BC$123</f>
        <v>2.2990709494673856E-3</v>
      </c>
      <c r="BD78" s="629">
        <f>+'R2建設IO'!BD78/'R2建設IO'!BD$123</f>
        <v>3.7788258287923689E-3</v>
      </c>
      <c r="BE78" s="629">
        <f>+'R2建設IO'!BE78/'R2建設IO'!BE$123</f>
        <v>2.0110194896944596E-3</v>
      </c>
      <c r="BF78" s="629">
        <f>+'R2建設IO'!BF78/'R2建設IO'!BF$123</f>
        <v>9.9362377429410118E-4</v>
      </c>
      <c r="BG78" s="629">
        <f>+'R2建設IO'!BG78/'R2建設IO'!BG$123</f>
        <v>5.4030689431597148E-4</v>
      </c>
      <c r="BH78" s="629">
        <f>+'R2建設IO'!BH78/'R2建設IO'!BH$123</f>
        <v>1.2174092503840951E-2</v>
      </c>
      <c r="BI78" s="629">
        <f>+'R2建設IO'!BI78/'R2建設IO'!BI$123</f>
        <v>1.227805143540567E-3</v>
      </c>
      <c r="BJ78" s="629">
        <f>+'R2建設IO'!BJ78/'R2建設IO'!BJ$123</f>
        <v>2.3166495455946836E-3</v>
      </c>
      <c r="BK78" s="629">
        <f>+'R2建設IO'!BK78/'R2建設IO'!BK$123</f>
        <v>1.560595303478855E-3</v>
      </c>
      <c r="BL78" s="629">
        <f>+'R2建設IO'!BL78/'R2建設IO'!BL$123</f>
        <v>9.4170155182919592E-4</v>
      </c>
      <c r="BM78" s="629">
        <f>+'R2建設IO'!BM78/'R2建設IO'!BM$123</f>
        <v>6.0027776647858348E-3</v>
      </c>
      <c r="BN78" s="629">
        <f>+'R2建設IO'!BN78/'R2建設IO'!BN$123</f>
        <v>4.2437608554346545E-4</v>
      </c>
      <c r="BO78" s="629">
        <f>+'R2建設IO'!BO78/'R2建設IO'!BO$123</f>
        <v>2.6667505892524984E-4</v>
      </c>
      <c r="BP78" s="629">
        <f>+'R2建設IO'!BP78/'R2建設IO'!BP$123</f>
        <v>2.3945198577229698E-3</v>
      </c>
      <c r="BQ78" s="629">
        <f>+'R2建設IO'!BQ78/'R2建設IO'!BQ$123</f>
        <v>4.5853261740976979E-3</v>
      </c>
      <c r="BR78" s="629">
        <f>+'R2建設IO'!BR78/'R2建設IO'!BR$123</f>
        <v>1.1385945388111415E-3</v>
      </c>
      <c r="BS78" s="629">
        <f>+'R2建設IO'!BS78/'R2建設IO'!BS$123</f>
        <v>1.1850508372975921E-3</v>
      </c>
      <c r="BT78" s="629">
        <f>+'R2建設IO'!BT78/'R2建設IO'!BT$123</f>
        <v>1.1874924059825317E-3</v>
      </c>
      <c r="BU78" s="629">
        <f>+'R2建設IO'!BU78/'R2建設IO'!BU$123</f>
        <v>3.5387273822686254E-3</v>
      </c>
      <c r="BV78" s="630">
        <f>+'R2建設IO'!BV78/'R2建設IO'!BV$123</f>
        <v>2.9289657673265347E-3</v>
      </c>
    </row>
    <row r="79" spans="1:74" ht="17" customHeight="1" x14ac:dyDescent="0.2">
      <c r="A79" s="613">
        <v>73</v>
      </c>
      <c r="B79" s="614">
        <v>552</v>
      </c>
      <c r="C79" s="548" t="s">
        <v>234</v>
      </c>
      <c r="D79" s="628">
        <f>+'R2建設IO'!D79/'R2建設IO'!D$123</f>
        <v>0</v>
      </c>
      <c r="E79" s="629">
        <f>+'R2建設IO'!E79/'R2建設IO'!E$123</f>
        <v>0</v>
      </c>
      <c r="F79" s="629">
        <f>+'R2建設IO'!F79/'R2建設IO'!F$123</f>
        <v>0</v>
      </c>
      <c r="G79" s="629">
        <f>+'R2建設IO'!G79/'R2建設IO'!G$123</f>
        <v>0</v>
      </c>
      <c r="H79" s="629">
        <f>+'R2建設IO'!H79/'R2建設IO'!H$123</f>
        <v>0</v>
      </c>
      <c r="I79" s="629">
        <f>+'R2建設IO'!I79/'R2建設IO'!I$123</f>
        <v>0</v>
      </c>
      <c r="J79" s="629">
        <f>+'R2建設IO'!J79/'R2建設IO'!J$123</f>
        <v>0</v>
      </c>
      <c r="K79" s="629">
        <f>+'R2建設IO'!K79/'R2建設IO'!K$123</f>
        <v>0</v>
      </c>
      <c r="L79" s="629">
        <f>+'R2建設IO'!L79/'R2建設IO'!L$123</f>
        <v>0</v>
      </c>
      <c r="M79" s="629">
        <f>+'R2建設IO'!M79/'R2建設IO'!M$123</f>
        <v>0</v>
      </c>
      <c r="N79" s="629">
        <f>+'R2建設IO'!N79/'R2建設IO'!N$123</f>
        <v>0</v>
      </c>
      <c r="O79" s="629">
        <f>+'R2建設IO'!O79/'R2建設IO'!O$123</f>
        <v>0</v>
      </c>
      <c r="P79" s="629">
        <f>+'R2建設IO'!P79/'R2建設IO'!P$123</f>
        <v>0</v>
      </c>
      <c r="Q79" s="629">
        <f>+'R2建設IO'!Q79/'R2建設IO'!Q$123</f>
        <v>0</v>
      </c>
      <c r="R79" s="629">
        <f>+'R2建設IO'!R79/'R2建設IO'!R$123</f>
        <v>0</v>
      </c>
      <c r="S79" s="629">
        <f>+'R2建設IO'!S79/'R2建設IO'!S$123</f>
        <v>0</v>
      </c>
      <c r="T79" s="629">
        <f>+'R2建設IO'!T79/'R2建設IO'!T$123</f>
        <v>0</v>
      </c>
      <c r="U79" s="629">
        <f>+'R2建設IO'!U79/'R2建設IO'!U$123</f>
        <v>0</v>
      </c>
      <c r="V79" s="629">
        <f>+'R2建設IO'!V79/'R2建設IO'!V$123</f>
        <v>0</v>
      </c>
      <c r="W79" s="629">
        <f>+'R2建設IO'!W79/'R2建設IO'!W$123</f>
        <v>0</v>
      </c>
      <c r="X79" s="629">
        <f>+'R2建設IO'!X79/'R2建設IO'!X$123</f>
        <v>0</v>
      </c>
      <c r="Y79" s="629">
        <f>+'R2建設IO'!Y79/'R2建設IO'!Y$123</f>
        <v>0</v>
      </c>
      <c r="Z79" s="629">
        <f>+'R2建設IO'!Z79/'R2建設IO'!Z$123</f>
        <v>0</v>
      </c>
      <c r="AA79" s="629">
        <f>+'R2建設IO'!AA79/'R2建設IO'!AA$123</f>
        <v>0</v>
      </c>
      <c r="AB79" s="629">
        <f>+'R2建設IO'!AB79/'R2建設IO'!AB$123</f>
        <v>0</v>
      </c>
      <c r="AC79" s="629">
        <f>+'R2建設IO'!AC79/'R2建設IO'!AC$123</f>
        <v>0</v>
      </c>
      <c r="AD79" s="629">
        <f>+'R2建設IO'!AD79/'R2建設IO'!AD$123</f>
        <v>0</v>
      </c>
      <c r="AE79" s="629">
        <f>+'R2建設IO'!AE79/'R2建設IO'!AE$123</f>
        <v>0</v>
      </c>
      <c r="AF79" s="629">
        <f>+'R2建設IO'!AF79/'R2建設IO'!AF$123</f>
        <v>0</v>
      </c>
      <c r="AG79" s="629">
        <f>+'R2建設IO'!AG79/'R2建設IO'!AG$123</f>
        <v>0</v>
      </c>
      <c r="AH79" s="629">
        <f>+'R2建設IO'!AH79/'R2建設IO'!AH$123</f>
        <v>0</v>
      </c>
      <c r="AI79" s="629">
        <f>+'R2建設IO'!AI79/'R2建設IO'!AI$123</f>
        <v>0</v>
      </c>
      <c r="AJ79" s="629">
        <f>+'R2建設IO'!AJ79/'R2建設IO'!AJ$123</f>
        <v>0</v>
      </c>
      <c r="AK79" s="629">
        <f>+'R2建設IO'!AK79/'R2建設IO'!AK$123</f>
        <v>0</v>
      </c>
      <c r="AL79" s="629">
        <f>+'R2建設IO'!AL79/'R2建設IO'!AL$123</f>
        <v>0</v>
      </c>
      <c r="AM79" s="629">
        <f>+'R2建設IO'!AM79/'R2建設IO'!AM$123</f>
        <v>0</v>
      </c>
      <c r="AN79" s="629">
        <f>+'R2建設IO'!AN79/'R2建設IO'!AN$123</f>
        <v>0</v>
      </c>
      <c r="AO79" s="629">
        <f>+'R2建設IO'!AO79/'R2建設IO'!AO$123</f>
        <v>0</v>
      </c>
      <c r="AP79" s="629">
        <f>+'R2建設IO'!AP79/'R2建設IO'!AP$123</f>
        <v>0</v>
      </c>
      <c r="AQ79" s="629">
        <f>+'R2建設IO'!AQ79/'R2建設IO'!AQ$123</f>
        <v>0</v>
      </c>
      <c r="AR79" s="629">
        <f>+'R2建設IO'!AR79/'R2建設IO'!AR$123</f>
        <v>0</v>
      </c>
      <c r="AS79" s="629">
        <f>+'R2建設IO'!AS79/'R2建設IO'!AS$123</f>
        <v>0</v>
      </c>
      <c r="AT79" s="629">
        <f>+'R2建設IO'!AT79/'R2建設IO'!AT$123</f>
        <v>0</v>
      </c>
      <c r="AU79" s="629">
        <f>+'R2建設IO'!AU79/'R2建設IO'!AU$123</f>
        <v>0</v>
      </c>
      <c r="AV79" s="629">
        <f>+'R2建設IO'!AV79/'R2建設IO'!AV$123</f>
        <v>0</v>
      </c>
      <c r="AW79" s="629">
        <f>+'R2建設IO'!AW79/'R2建設IO'!AW$123</f>
        <v>0</v>
      </c>
      <c r="AX79" s="629">
        <f>+'R2建設IO'!AX79/'R2建設IO'!AX$123</f>
        <v>0</v>
      </c>
      <c r="AY79" s="629">
        <f>+'R2建設IO'!AY79/'R2建設IO'!AY$123</f>
        <v>0</v>
      </c>
      <c r="AZ79" s="629">
        <f>+'R2建設IO'!AZ79/'R2建設IO'!AZ$123</f>
        <v>0</v>
      </c>
      <c r="BA79" s="629">
        <f>+'R2建設IO'!BA79/'R2建設IO'!BA$123</f>
        <v>0</v>
      </c>
      <c r="BB79" s="629">
        <f>+'R2建設IO'!BB79/'R2建設IO'!BB$123</f>
        <v>0</v>
      </c>
      <c r="BC79" s="629">
        <f>+'R2建設IO'!BC79/'R2建設IO'!BC$123</f>
        <v>0</v>
      </c>
      <c r="BD79" s="629">
        <f>+'R2建設IO'!BD79/'R2建設IO'!BD$123</f>
        <v>0</v>
      </c>
      <c r="BE79" s="629">
        <f>+'R2建設IO'!BE79/'R2建設IO'!BE$123</f>
        <v>0</v>
      </c>
      <c r="BF79" s="629">
        <f>+'R2建設IO'!BF79/'R2建設IO'!BF$123</f>
        <v>0</v>
      </c>
      <c r="BG79" s="629">
        <f>+'R2建設IO'!BG79/'R2建設IO'!BG$123</f>
        <v>0</v>
      </c>
      <c r="BH79" s="629">
        <f>+'R2建設IO'!BH79/'R2建設IO'!BH$123</f>
        <v>0</v>
      </c>
      <c r="BI79" s="629">
        <f>+'R2建設IO'!BI79/'R2建設IO'!BI$123</f>
        <v>0</v>
      </c>
      <c r="BJ79" s="629">
        <f>+'R2建設IO'!BJ79/'R2建設IO'!BJ$123</f>
        <v>0</v>
      </c>
      <c r="BK79" s="629">
        <f>+'R2建設IO'!BK79/'R2建設IO'!BK$123</f>
        <v>0</v>
      </c>
      <c r="BL79" s="629">
        <f>+'R2建設IO'!BL79/'R2建設IO'!BL$123</f>
        <v>0</v>
      </c>
      <c r="BM79" s="629">
        <f>+'R2建設IO'!BM79/'R2建設IO'!BM$123</f>
        <v>0</v>
      </c>
      <c r="BN79" s="629">
        <f>+'R2建設IO'!BN79/'R2建設IO'!BN$123</f>
        <v>0</v>
      </c>
      <c r="BO79" s="629">
        <f>+'R2建設IO'!BO79/'R2建設IO'!BO$123</f>
        <v>0</v>
      </c>
      <c r="BP79" s="629">
        <f>+'R2建設IO'!BP79/'R2建設IO'!BP$123</f>
        <v>0</v>
      </c>
      <c r="BQ79" s="629">
        <f>+'R2建設IO'!BQ79/'R2建設IO'!BQ$123</f>
        <v>0</v>
      </c>
      <c r="BR79" s="629">
        <f>+'R2建設IO'!BR79/'R2建設IO'!BR$123</f>
        <v>0</v>
      </c>
      <c r="BS79" s="629">
        <f>+'R2建設IO'!BS79/'R2建設IO'!BS$123</f>
        <v>0</v>
      </c>
      <c r="BT79" s="629">
        <f>+'R2建設IO'!BT79/'R2建設IO'!BT$123</f>
        <v>0</v>
      </c>
      <c r="BU79" s="629">
        <f>+'R2建設IO'!BU79/'R2建設IO'!BU$123</f>
        <v>0</v>
      </c>
      <c r="BV79" s="630">
        <f>+'R2建設IO'!BV79/'R2建設IO'!BV$123</f>
        <v>0</v>
      </c>
    </row>
    <row r="80" spans="1:74" ht="17" customHeight="1" x14ac:dyDescent="0.2">
      <c r="A80" s="613">
        <v>74</v>
      </c>
      <c r="B80" s="614">
        <v>553</v>
      </c>
      <c r="C80" s="548" t="s">
        <v>368</v>
      </c>
      <c r="D80" s="628">
        <f>+'R2建設IO'!D80/'R2建設IO'!D$123</f>
        <v>0</v>
      </c>
      <c r="E80" s="629">
        <f>+'R2建設IO'!E80/'R2建設IO'!E$123</f>
        <v>0</v>
      </c>
      <c r="F80" s="629">
        <f>+'R2建設IO'!F80/'R2建設IO'!F$123</f>
        <v>0</v>
      </c>
      <c r="G80" s="629">
        <f>+'R2建設IO'!G80/'R2建設IO'!G$123</f>
        <v>0</v>
      </c>
      <c r="H80" s="629">
        <f>+'R2建設IO'!H80/'R2建設IO'!H$123</f>
        <v>0</v>
      </c>
      <c r="I80" s="629">
        <f>+'R2建設IO'!I80/'R2建設IO'!I$123</f>
        <v>0</v>
      </c>
      <c r="J80" s="629">
        <f>+'R2建設IO'!J80/'R2建設IO'!J$123</f>
        <v>0</v>
      </c>
      <c r="K80" s="629">
        <f>+'R2建設IO'!K80/'R2建設IO'!K$123</f>
        <v>0</v>
      </c>
      <c r="L80" s="629">
        <f>+'R2建設IO'!L80/'R2建設IO'!L$123</f>
        <v>0</v>
      </c>
      <c r="M80" s="629">
        <f>+'R2建設IO'!M80/'R2建設IO'!M$123</f>
        <v>0</v>
      </c>
      <c r="N80" s="629">
        <f>+'R2建設IO'!N80/'R2建設IO'!N$123</f>
        <v>0</v>
      </c>
      <c r="O80" s="629">
        <f>+'R2建設IO'!O80/'R2建設IO'!O$123</f>
        <v>0</v>
      </c>
      <c r="P80" s="629">
        <f>+'R2建設IO'!P80/'R2建設IO'!P$123</f>
        <v>0</v>
      </c>
      <c r="Q80" s="629">
        <f>+'R2建設IO'!Q80/'R2建設IO'!Q$123</f>
        <v>0</v>
      </c>
      <c r="R80" s="629">
        <f>+'R2建設IO'!R80/'R2建設IO'!R$123</f>
        <v>0</v>
      </c>
      <c r="S80" s="629">
        <f>+'R2建設IO'!S80/'R2建設IO'!S$123</f>
        <v>0</v>
      </c>
      <c r="T80" s="629">
        <f>+'R2建設IO'!T80/'R2建設IO'!T$123</f>
        <v>0</v>
      </c>
      <c r="U80" s="629">
        <f>+'R2建設IO'!U80/'R2建設IO'!U$123</f>
        <v>0</v>
      </c>
      <c r="V80" s="629">
        <f>+'R2建設IO'!V80/'R2建設IO'!V$123</f>
        <v>0</v>
      </c>
      <c r="W80" s="629">
        <f>+'R2建設IO'!W80/'R2建設IO'!W$123</f>
        <v>0</v>
      </c>
      <c r="X80" s="629">
        <f>+'R2建設IO'!X80/'R2建設IO'!X$123</f>
        <v>0</v>
      </c>
      <c r="Y80" s="629">
        <f>+'R2建設IO'!Y80/'R2建設IO'!Y$123</f>
        <v>0</v>
      </c>
      <c r="Z80" s="629">
        <f>+'R2建設IO'!Z80/'R2建設IO'!Z$123</f>
        <v>0</v>
      </c>
      <c r="AA80" s="629">
        <f>+'R2建設IO'!AA80/'R2建設IO'!AA$123</f>
        <v>0</v>
      </c>
      <c r="AB80" s="629">
        <f>+'R2建設IO'!AB80/'R2建設IO'!AB$123</f>
        <v>0</v>
      </c>
      <c r="AC80" s="629">
        <f>+'R2建設IO'!AC80/'R2建設IO'!AC$123</f>
        <v>0</v>
      </c>
      <c r="AD80" s="629">
        <f>+'R2建設IO'!AD80/'R2建設IO'!AD$123</f>
        <v>0</v>
      </c>
      <c r="AE80" s="629">
        <f>+'R2建設IO'!AE80/'R2建設IO'!AE$123</f>
        <v>0</v>
      </c>
      <c r="AF80" s="629">
        <f>+'R2建設IO'!AF80/'R2建設IO'!AF$123</f>
        <v>0</v>
      </c>
      <c r="AG80" s="629">
        <f>+'R2建設IO'!AG80/'R2建設IO'!AG$123</f>
        <v>0</v>
      </c>
      <c r="AH80" s="629">
        <f>+'R2建設IO'!AH80/'R2建設IO'!AH$123</f>
        <v>0</v>
      </c>
      <c r="AI80" s="629">
        <f>+'R2建設IO'!AI80/'R2建設IO'!AI$123</f>
        <v>0</v>
      </c>
      <c r="AJ80" s="629">
        <f>+'R2建設IO'!AJ80/'R2建設IO'!AJ$123</f>
        <v>0</v>
      </c>
      <c r="AK80" s="629">
        <f>+'R2建設IO'!AK80/'R2建設IO'!AK$123</f>
        <v>0</v>
      </c>
      <c r="AL80" s="629">
        <f>+'R2建設IO'!AL80/'R2建設IO'!AL$123</f>
        <v>0</v>
      </c>
      <c r="AM80" s="629">
        <f>+'R2建設IO'!AM80/'R2建設IO'!AM$123</f>
        <v>0</v>
      </c>
      <c r="AN80" s="629">
        <f>+'R2建設IO'!AN80/'R2建設IO'!AN$123</f>
        <v>0</v>
      </c>
      <c r="AO80" s="629">
        <f>+'R2建設IO'!AO80/'R2建設IO'!AO$123</f>
        <v>0</v>
      </c>
      <c r="AP80" s="629">
        <f>+'R2建設IO'!AP80/'R2建設IO'!AP$123</f>
        <v>0</v>
      </c>
      <c r="AQ80" s="629">
        <f>+'R2建設IO'!AQ80/'R2建設IO'!AQ$123</f>
        <v>0</v>
      </c>
      <c r="AR80" s="629">
        <f>+'R2建設IO'!AR80/'R2建設IO'!AR$123</f>
        <v>0</v>
      </c>
      <c r="AS80" s="629">
        <f>+'R2建設IO'!AS80/'R2建設IO'!AS$123</f>
        <v>0</v>
      </c>
      <c r="AT80" s="629">
        <f>+'R2建設IO'!AT80/'R2建設IO'!AT$123</f>
        <v>0</v>
      </c>
      <c r="AU80" s="629">
        <f>+'R2建設IO'!AU80/'R2建設IO'!AU$123</f>
        <v>0</v>
      </c>
      <c r="AV80" s="629">
        <f>+'R2建設IO'!AV80/'R2建設IO'!AV$123</f>
        <v>0</v>
      </c>
      <c r="AW80" s="629">
        <f>+'R2建設IO'!AW80/'R2建設IO'!AW$123</f>
        <v>0</v>
      </c>
      <c r="AX80" s="629">
        <f>+'R2建設IO'!AX80/'R2建設IO'!AX$123</f>
        <v>0</v>
      </c>
      <c r="AY80" s="629">
        <f>+'R2建設IO'!AY80/'R2建設IO'!AY$123</f>
        <v>0</v>
      </c>
      <c r="AZ80" s="629">
        <f>+'R2建設IO'!AZ80/'R2建設IO'!AZ$123</f>
        <v>0</v>
      </c>
      <c r="BA80" s="629">
        <f>+'R2建設IO'!BA80/'R2建設IO'!BA$123</f>
        <v>0</v>
      </c>
      <c r="BB80" s="629">
        <f>+'R2建設IO'!BB80/'R2建設IO'!BB$123</f>
        <v>0</v>
      </c>
      <c r="BC80" s="629">
        <f>+'R2建設IO'!BC80/'R2建設IO'!BC$123</f>
        <v>0</v>
      </c>
      <c r="BD80" s="629">
        <f>+'R2建設IO'!BD80/'R2建設IO'!BD$123</f>
        <v>0</v>
      </c>
      <c r="BE80" s="629">
        <f>+'R2建設IO'!BE80/'R2建設IO'!BE$123</f>
        <v>0</v>
      </c>
      <c r="BF80" s="629">
        <f>+'R2建設IO'!BF80/'R2建設IO'!BF$123</f>
        <v>0</v>
      </c>
      <c r="BG80" s="629">
        <f>+'R2建設IO'!BG80/'R2建設IO'!BG$123</f>
        <v>0</v>
      </c>
      <c r="BH80" s="629">
        <f>+'R2建設IO'!BH80/'R2建設IO'!BH$123</f>
        <v>0</v>
      </c>
      <c r="BI80" s="629">
        <f>+'R2建設IO'!BI80/'R2建設IO'!BI$123</f>
        <v>0</v>
      </c>
      <c r="BJ80" s="629">
        <f>+'R2建設IO'!BJ80/'R2建設IO'!BJ$123</f>
        <v>0</v>
      </c>
      <c r="BK80" s="629">
        <f>+'R2建設IO'!BK80/'R2建設IO'!BK$123</f>
        <v>0</v>
      </c>
      <c r="BL80" s="629">
        <f>+'R2建設IO'!BL80/'R2建設IO'!BL$123</f>
        <v>0</v>
      </c>
      <c r="BM80" s="629">
        <f>+'R2建設IO'!BM80/'R2建設IO'!BM$123</f>
        <v>0</v>
      </c>
      <c r="BN80" s="629">
        <f>+'R2建設IO'!BN80/'R2建設IO'!BN$123</f>
        <v>0</v>
      </c>
      <c r="BO80" s="629">
        <f>+'R2建設IO'!BO80/'R2建設IO'!BO$123</f>
        <v>0</v>
      </c>
      <c r="BP80" s="629">
        <f>+'R2建設IO'!BP80/'R2建設IO'!BP$123</f>
        <v>0</v>
      </c>
      <c r="BQ80" s="629">
        <f>+'R2建設IO'!BQ80/'R2建設IO'!BQ$123</f>
        <v>0</v>
      </c>
      <c r="BR80" s="629">
        <f>+'R2建設IO'!BR80/'R2建設IO'!BR$123</f>
        <v>0</v>
      </c>
      <c r="BS80" s="629">
        <f>+'R2建設IO'!BS80/'R2建設IO'!BS$123</f>
        <v>0</v>
      </c>
      <c r="BT80" s="629">
        <f>+'R2建設IO'!BT80/'R2建設IO'!BT$123</f>
        <v>0</v>
      </c>
      <c r="BU80" s="629">
        <f>+'R2建設IO'!BU80/'R2建設IO'!BU$123</f>
        <v>0</v>
      </c>
      <c r="BV80" s="630">
        <f>+'R2建設IO'!BV80/'R2建設IO'!BV$123</f>
        <v>0</v>
      </c>
    </row>
    <row r="81" spans="1:74" ht="17" customHeight="1" x14ac:dyDescent="0.2">
      <c r="A81" s="613">
        <v>75</v>
      </c>
      <c r="B81" s="614">
        <v>571</v>
      </c>
      <c r="C81" s="548" t="s">
        <v>235</v>
      </c>
      <c r="D81" s="628">
        <f>+'R2建設IO'!D81/'R2建設IO'!D$123</f>
        <v>1.6249345039468786E-3</v>
      </c>
      <c r="E81" s="629">
        <f>+'R2建設IO'!E81/'R2建設IO'!E$123</f>
        <v>2.137550127611733E-3</v>
      </c>
      <c r="F81" s="629">
        <f>+'R2建設IO'!F81/'R2建設IO'!F$123</f>
        <v>2.0411405981371374E-3</v>
      </c>
      <c r="G81" s="629">
        <f>+'R2建設IO'!G81/'R2建設IO'!G$123</f>
        <v>2.5032798475344018E-3</v>
      </c>
      <c r="H81" s="629">
        <f>+'R2建設IO'!H81/'R2建設IO'!H$123</f>
        <v>2.5076495781108181E-3</v>
      </c>
      <c r="I81" s="629">
        <f>+'R2建設IO'!I81/'R2建設IO'!I$123</f>
        <v>2.3044727951187535E-3</v>
      </c>
      <c r="J81" s="629">
        <f>+'R2建設IO'!J81/'R2建設IO'!J$123</f>
        <v>1.3868871683688391E-3</v>
      </c>
      <c r="K81" s="629">
        <f>+'R2建設IO'!K81/'R2建設IO'!K$123</f>
        <v>1.3893713094824591E-3</v>
      </c>
      <c r="L81" s="629">
        <f>+'R2建設IO'!L81/'R2建設IO'!L$123</f>
        <v>1.3872762209859179E-3</v>
      </c>
      <c r="M81" s="629">
        <f>+'R2建設IO'!M81/'R2建設IO'!M$123</f>
        <v>1.386272900652458E-3</v>
      </c>
      <c r="N81" s="629">
        <f>+'R2建設IO'!N81/'R2建設IO'!N$123</f>
        <v>1.4596049588656785E-3</v>
      </c>
      <c r="O81" s="629">
        <f>+'R2建設IO'!O81/'R2建設IO'!O$123</f>
        <v>1.3901299187952948E-3</v>
      </c>
      <c r="P81" s="629">
        <f>+'R2建設IO'!P81/'R2建設IO'!P$123</f>
        <v>1.2175203350355064E-3</v>
      </c>
      <c r="Q81" s="629">
        <f>+'R2建設IO'!Q81/'R2建設IO'!Q$123</f>
        <v>1.4613627684469011E-3</v>
      </c>
      <c r="R81" s="629">
        <f>+'R2建設IO'!R81/'R2建設IO'!R$123</f>
        <v>1.2313132429317883E-3</v>
      </c>
      <c r="S81" s="629">
        <f>+'R2建設IO'!S81/'R2建設IO'!S$123</f>
        <v>2.2383498356589784E-3</v>
      </c>
      <c r="T81" s="629">
        <f>+'R2建設IO'!T81/'R2建設IO'!T$123</f>
        <v>3.102231537856315E-3</v>
      </c>
      <c r="U81" s="629">
        <f>+'R2建設IO'!U81/'R2建設IO'!U$123</f>
        <v>4.183203831032105E-3</v>
      </c>
      <c r="V81" s="629">
        <f>+'R2建設IO'!V81/'R2建設IO'!V$123</f>
        <v>2.9656863033544032E-3</v>
      </c>
      <c r="W81" s="629">
        <f>+'R2建設IO'!W81/'R2建設IO'!W$123</f>
        <v>2.1796776830455564E-3</v>
      </c>
      <c r="X81" s="629">
        <f>+'R2建設IO'!X81/'R2建設IO'!X$123</f>
        <v>2.417526314999174E-3</v>
      </c>
      <c r="Y81" s="629">
        <f>+'R2建設IO'!Y81/'R2建設IO'!Y$123</f>
        <v>2.1501479736667269E-3</v>
      </c>
      <c r="Z81" s="629">
        <f>+'R2建設IO'!Z81/'R2建設IO'!Z$123</f>
        <v>2.493897653906705E-3</v>
      </c>
      <c r="AA81" s="629">
        <f>+'R2建設IO'!AA81/'R2建設IO'!AA$123</f>
        <v>2.1292959209971898E-3</v>
      </c>
      <c r="AB81" s="629">
        <f>+'R2建設IO'!AB81/'R2建設IO'!AB$123</f>
        <v>2.328496782138248E-3</v>
      </c>
      <c r="AC81" s="629">
        <f>+'R2建設IO'!AC81/'R2建設IO'!AC$123</f>
        <v>2.0668663820755089E-3</v>
      </c>
      <c r="AD81" s="629">
        <f>+'R2建設IO'!AD81/'R2建設IO'!AD$123</f>
        <v>2.150235288200365E-3</v>
      </c>
      <c r="AE81" s="629">
        <f>+'R2建設IO'!AE81/'R2建設IO'!AE$123</f>
        <v>2.7406542935662389E-3</v>
      </c>
      <c r="AF81" s="629">
        <f>+'R2建設IO'!AF81/'R2建設IO'!AF$123</f>
        <v>1.6205215756742413E-3</v>
      </c>
      <c r="AG81" s="629">
        <f>+'R2建設IO'!AG81/'R2建設IO'!AG$123</f>
        <v>9.2818530937849753E-4</v>
      </c>
      <c r="AH81" s="629">
        <f>+'R2建設IO'!AH81/'R2建設IO'!AH$123</f>
        <v>9.6230571991886573E-4</v>
      </c>
      <c r="AI81" s="629">
        <f>+'R2建設IO'!AI81/'R2建設IO'!AI$123</f>
        <v>1.2842213201700507E-3</v>
      </c>
      <c r="AJ81" s="629">
        <f>+'R2建設IO'!AJ81/'R2建設IO'!AJ$123</f>
        <v>1.3040211558013131E-3</v>
      </c>
      <c r="AK81" s="629">
        <f>+'R2建設IO'!AK81/'R2建設IO'!AK$123</f>
        <v>1.3403653766669212E-3</v>
      </c>
      <c r="AL81" s="629">
        <f>+'R2建設IO'!AL81/'R2建設IO'!AL$123</f>
        <v>1.342484793857384E-3</v>
      </c>
      <c r="AM81" s="629">
        <f>+'R2建設IO'!AM81/'R2建設IO'!AM$123</f>
        <v>1.4794751277469871E-3</v>
      </c>
      <c r="AN81" s="629">
        <f>+'R2建設IO'!AN81/'R2建設IO'!AN$123</f>
        <v>1.2360764212752567E-3</v>
      </c>
      <c r="AO81" s="629">
        <f>+'R2建設IO'!AO81/'R2建設IO'!AO$123</f>
        <v>1.6116453834724796E-3</v>
      </c>
      <c r="AP81" s="629">
        <f>+'R2建設IO'!AP81/'R2建設IO'!AP$123</f>
        <v>1.4262719289309073E-4</v>
      </c>
      <c r="AQ81" s="629">
        <f>+'R2建設IO'!AQ81/'R2建設IO'!AQ$123</f>
        <v>2.2084805653710247E-4</v>
      </c>
      <c r="AR81" s="629">
        <f>+'R2建設IO'!AR81/'R2建設IO'!AR$123</f>
        <v>1.4569825890580607E-4</v>
      </c>
      <c r="AS81" s="629">
        <f>+'R2建設IO'!AS81/'R2建設IO'!AS$123</f>
        <v>1.1511967705665732E-3</v>
      </c>
      <c r="AT81" s="629">
        <f>+'R2建設IO'!AT81/'R2建設IO'!AT$123</f>
        <v>1.1233497105896403E-3</v>
      </c>
      <c r="AU81" s="629">
        <f>+'R2建設IO'!AU81/'R2建設IO'!AU$123</f>
        <v>1.0870085236154548E-3</v>
      </c>
      <c r="AV81" s="629">
        <f>+'R2建設IO'!AV81/'R2建設IO'!AV$123</f>
        <v>1.4606770366194296E-3</v>
      </c>
      <c r="AW81" s="629">
        <f>+'R2建設IO'!AW81/'R2建設IO'!AW$123</f>
        <v>1.3308857273978889E-3</v>
      </c>
      <c r="AX81" s="629">
        <f>+'R2建設IO'!AX81/'R2建設IO'!AX$123</f>
        <v>1.2354067576749645E-3</v>
      </c>
      <c r="AY81" s="629">
        <f>+'R2建設IO'!AY81/'R2建設IO'!AY$123</f>
        <v>1.4251781472684087E-3</v>
      </c>
      <c r="AZ81" s="629">
        <f>+'R2建設IO'!AZ81/'R2建設IO'!AZ$123</f>
        <v>1.4200679265824882E-3</v>
      </c>
      <c r="BA81" s="629">
        <f>+'R2建設IO'!BA81/'R2建設IO'!BA$123</f>
        <v>1.4483424525265529E-3</v>
      </c>
      <c r="BB81" s="629">
        <f>+'R2建設IO'!BB81/'R2建設IO'!BB$123</f>
        <v>9.3049223038987625E-5</v>
      </c>
      <c r="BC81" s="629">
        <f>+'R2建設IO'!BC81/'R2建設IO'!BC$123</f>
        <v>8.0268862936566589E-4</v>
      </c>
      <c r="BD81" s="629">
        <f>+'R2建設IO'!BD81/'R2建設IO'!BD$123</f>
        <v>1.7659305524574318E-4</v>
      </c>
      <c r="BE81" s="629">
        <f>+'R2建設IO'!BE81/'R2建設IO'!BE$123</f>
        <v>1.7194590432331811E-4</v>
      </c>
      <c r="BF81" s="629">
        <f>+'R2建設IO'!BF81/'R2建設IO'!BF$123</f>
        <v>6.8134201665881228E-5</v>
      </c>
      <c r="BG81" s="629">
        <f>+'R2建設IO'!BG81/'R2建設IO'!BG$123</f>
        <v>5.0618224835917327E-4</v>
      </c>
      <c r="BH81" s="629">
        <f>+'R2建設IO'!BH81/'R2建設IO'!BH$123</f>
        <v>1.0318970854640097E-4</v>
      </c>
      <c r="BI81" s="629">
        <f>+'R2建設IO'!BI81/'R2建設IO'!BI$123</f>
        <v>2.0523605585653594E-3</v>
      </c>
      <c r="BJ81" s="629">
        <f>+'R2建設IO'!BJ81/'R2建設IO'!BJ$123</f>
        <v>3.9442955625426727E-4</v>
      </c>
      <c r="BK81" s="629">
        <f>+'R2建設IO'!BK81/'R2建設IO'!BK$123</f>
        <v>8.238335722227432E-4</v>
      </c>
      <c r="BL81" s="629">
        <f>+'R2建設IO'!BL81/'R2建設IO'!BL$123</f>
        <v>7.8738911266390749E-4</v>
      </c>
      <c r="BM81" s="629">
        <f>+'R2建設IO'!BM81/'R2建設IO'!BM$123</f>
        <v>4.9974722088246058E-4</v>
      </c>
      <c r="BN81" s="629">
        <f>+'R2建設IO'!BN81/'R2建設IO'!BN$123</f>
        <v>1.1339098575267707E-3</v>
      </c>
      <c r="BO81" s="629">
        <f>+'R2建設IO'!BO81/'R2建設IO'!BO$123</f>
        <v>1.90482184946607E-4</v>
      </c>
      <c r="BP81" s="629">
        <f>+'R2建設IO'!BP81/'R2建設IO'!BP$123</f>
        <v>8.8005089862548094E-4</v>
      </c>
      <c r="BQ81" s="629">
        <f>+'R2建設IO'!BQ81/'R2建設IO'!BQ$123</f>
        <v>9.3270813861177047E-4</v>
      </c>
      <c r="BR81" s="629">
        <f>+'R2建設IO'!BR81/'R2建設IO'!BR$123</f>
        <v>7.9473484020478938E-4</v>
      </c>
      <c r="BS81" s="629">
        <f>+'R2建設IO'!BS81/'R2建設IO'!BS$123</f>
        <v>9.0377417941761898E-4</v>
      </c>
      <c r="BT81" s="629">
        <f>+'R2建設IO'!BT81/'R2建設IO'!BT$123</f>
        <v>2.1524624396363915E-3</v>
      </c>
      <c r="BU81" s="629">
        <f>+'R2建設IO'!BU81/'R2建設IO'!BU$123</f>
        <v>3.7903113682858524E-4</v>
      </c>
      <c r="BV81" s="630">
        <f>+'R2建設IO'!BV81/'R2建設IO'!BV$123</f>
        <v>3.7534073162738004E-4</v>
      </c>
    </row>
    <row r="82" spans="1:74" ht="17" customHeight="1" x14ac:dyDescent="0.2">
      <c r="A82" s="613">
        <v>76</v>
      </c>
      <c r="B82" s="614">
        <v>572</v>
      </c>
      <c r="C82" s="548" t="s">
        <v>371</v>
      </c>
      <c r="D82" s="628">
        <f>+'R2建設IO'!D82/'R2建設IO'!D$123</f>
        <v>1.9000289387628971E-2</v>
      </c>
      <c r="E82" s="629">
        <f>+'R2建設IO'!E82/'R2建設IO'!E$123</f>
        <v>1.9383683604507453E-2</v>
      </c>
      <c r="F82" s="629">
        <f>+'R2建設IO'!F82/'R2建設IO'!F$123</f>
        <v>2.0550342096816734E-2</v>
      </c>
      <c r="G82" s="629">
        <f>+'R2建設IO'!G82/'R2建設IO'!G$123</f>
        <v>2.2361093291910605E-2</v>
      </c>
      <c r="H82" s="629">
        <f>+'R2建設IO'!H82/'R2建設IO'!H$123</f>
        <v>2.2239443571123538E-2</v>
      </c>
      <c r="I82" s="629">
        <f>+'R2建設IO'!I82/'R2建設IO'!I$123</f>
        <v>2.7895718824063335E-2</v>
      </c>
      <c r="J82" s="629">
        <f>+'R2建設IO'!J82/'R2建設IO'!J$123</f>
        <v>1.798685028911523E-2</v>
      </c>
      <c r="K82" s="629">
        <f>+'R2建設IO'!K82/'R2建設IO'!K$123</f>
        <v>1.4989178934993455E-2</v>
      </c>
      <c r="L82" s="629">
        <f>+'R2建設IO'!L82/'R2建設IO'!L$123</f>
        <v>1.5576707764519393E-2</v>
      </c>
      <c r="M82" s="629">
        <f>+'R2建設IO'!M82/'R2建設IO'!M$123</f>
        <v>1.5506430050147213E-2</v>
      </c>
      <c r="N82" s="629">
        <f>+'R2建設IO'!N82/'R2建設IO'!N$123</f>
        <v>2.0642984418243165E-2</v>
      </c>
      <c r="O82" s="629">
        <f>+'R2建設IO'!O82/'R2建設IO'!O$123</f>
        <v>2.1913004542334854E-2</v>
      </c>
      <c r="P82" s="629">
        <f>+'R2建設IO'!P82/'R2建設IO'!P$123</f>
        <v>1.6405271210807666E-2</v>
      </c>
      <c r="Q82" s="629">
        <f>+'R2建設IO'!Q82/'R2建設IO'!Q$123</f>
        <v>2.4185946355761646E-2</v>
      </c>
      <c r="R82" s="629">
        <f>+'R2建設IO'!R82/'R2建設IO'!R$123</f>
        <v>1.2092127488278846E-2</v>
      </c>
      <c r="S82" s="629">
        <f>+'R2建設IO'!S82/'R2建設IO'!S$123</f>
        <v>1.8163899252727132E-2</v>
      </c>
      <c r="T82" s="629">
        <f>+'R2建設IO'!T82/'R2建設IO'!T$123</f>
        <v>2.1659197557502039E-2</v>
      </c>
      <c r="U82" s="629">
        <f>+'R2建設IO'!U82/'R2建設IO'!U$123</f>
        <v>2.4102334768107029E-2</v>
      </c>
      <c r="V82" s="629">
        <f>+'R2建設IO'!V82/'R2建設IO'!V$123</f>
        <v>2.1350587664863325E-2</v>
      </c>
      <c r="W82" s="629">
        <f>+'R2建設IO'!W82/'R2建設IO'!W$123</f>
        <v>1.792650948622836E-2</v>
      </c>
      <c r="X82" s="629">
        <f>+'R2建設IO'!X82/'R2建設IO'!X$123</f>
        <v>2.0556481523191734E-2</v>
      </c>
      <c r="Y82" s="629">
        <f>+'R2建設IO'!Y82/'R2建設IO'!Y$123</f>
        <v>1.5333695717823278E-2</v>
      </c>
      <c r="Z82" s="629">
        <f>+'R2建設IO'!Z82/'R2建設IO'!Z$123</f>
        <v>1.821636568178572E-2</v>
      </c>
      <c r="AA82" s="629">
        <f>+'R2建設IO'!AA82/'R2建設IO'!AA$123</f>
        <v>1.5463474700037227E-2</v>
      </c>
      <c r="AB82" s="629">
        <f>+'R2建設IO'!AB82/'R2建設IO'!AB$123</f>
        <v>1.5421822785247018E-2</v>
      </c>
      <c r="AC82" s="629">
        <f>+'R2建設IO'!AC82/'R2建設IO'!AC$123</f>
        <v>2.0562981633574364E-2</v>
      </c>
      <c r="AD82" s="629">
        <f>+'R2建設IO'!AD82/'R2建設IO'!AD$123</f>
        <v>1.7577649912649911E-2</v>
      </c>
      <c r="AE82" s="629">
        <f>+'R2建設IO'!AE82/'R2建設IO'!AE$123</f>
        <v>1.2069419869743629E-2</v>
      </c>
      <c r="AF82" s="629">
        <f>+'R2建設IO'!AF82/'R2建設IO'!AF$123</f>
        <v>1.9467428104362177E-2</v>
      </c>
      <c r="AG82" s="629">
        <f>+'R2建設IO'!AG82/'R2建設IO'!AG$123</f>
        <v>1.8266621351893202E-2</v>
      </c>
      <c r="AH82" s="629">
        <f>+'R2建設IO'!AH82/'R2建設IO'!AH$123</f>
        <v>1.7902276442881591E-2</v>
      </c>
      <c r="AI82" s="629">
        <f>+'R2建設IO'!AI82/'R2建設IO'!AI$123</f>
        <v>1.942086808087095E-2</v>
      </c>
      <c r="AJ82" s="629">
        <f>+'R2建設IO'!AJ82/'R2建設IO'!AJ$123</f>
        <v>1.8289463825270788E-2</v>
      </c>
      <c r="AK82" s="629">
        <f>+'R2建設IO'!AK82/'R2建設IO'!AK$123</f>
        <v>1.8110780421943872E-2</v>
      </c>
      <c r="AL82" s="629">
        <f>+'R2建設IO'!AL82/'R2建設IO'!AL$123</f>
        <v>2.0315788333177692E-2</v>
      </c>
      <c r="AM82" s="629">
        <f>+'R2建設IO'!AM82/'R2建設IO'!AM$123</f>
        <v>3.0966552481535011E-2</v>
      </c>
      <c r="AN82" s="629">
        <f>+'R2建設IO'!AN82/'R2建設IO'!AN$123</f>
        <v>1.534605887239212E-2</v>
      </c>
      <c r="AO82" s="629">
        <f>+'R2建設IO'!AO82/'R2建設IO'!AO$123</f>
        <v>1.464588642331678E-2</v>
      </c>
      <c r="AP82" s="629">
        <f>+'R2建設IO'!AP82/'R2建設IO'!AP$123</f>
        <v>2.33017176389087E-2</v>
      </c>
      <c r="AQ82" s="629">
        <f>+'R2建設IO'!AQ82/'R2建設IO'!AQ$123</f>
        <v>2.3741166077738515E-2</v>
      </c>
      <c r="AR82" s="629">
        <f>+'R2建設IO'!AR82/'R2建設IO'!AR$123</f>
        <v>2.4623005755081227E-2</v>
      </c>
      <c r="AS82" s="629">
        <f>+'R2建設IO'!AS82/'R2建設IO'!AS$123</f>
        <v>1.9040812474786822E-2</v>
      </c>
      <c r="AT82" s="629">
        <f>+'R2建設IO'!AT82/'R2建設IO'!AT$123</f>
        <v>1.9051616933807112E-2</v>
      </c>
      <c r="AU82" s="629">
        <f>+'R2建設IO'!AU82/'R2建設IO'!AU$123</f>
        <v>1.9313593614575929E-2</v>
      </c>
      <c r="AV82" s="629">
        <f>+'R2建設IO'!AV82/'R2建設IO'!AV$123</f>
        <v>1.7886887220357226E-2</v>
      </c>
      <c r="AW82" s="629">
        <f>+'R2建設IO'!AW82/'R2建設IO'!AW$123</f>
        <v>1.2620468104635154E-2</v>
      </c>
      <c r="AX82" s="629">
        <f>+'R2建設IO'!AX82/'R2建設IO'!AX$123</f>
        <v>1.8778182716659462E-2</v>
      </c>
      <c r="AY82" s="629">
        <f>+'R2建設IO'!AY82/'R2建設IO'!AY$123</f>
        <v>1.8934509670851713E-2</v>
      </c>
      <c r="AZ82" s="629">
        <f>+'R2建設IO'!AZ82/'R2建設IO'!AZ$123</f>
        <v>1.9099913612534467E-2</v>
      </c>
      <c r="BA82" s="629">
        <f>+'R2建設IO'!BA82/'R2建設IO'!BA$123</f>
        <v>1.8184744126166719E-2</v>
      </c>
      <c r="BB82" s="629">
        <f>+'R2建設IO'!BB82/'R2建設IO'!BB$123</f>
        <v>8.7486947261768144E-2</v>
      </c>
      <c r="BC82" s="629">
        <f>+'R2建設IO'!BC82/'R2建設IO'!BC$123</f>
        <v>1.6295235772138858E-2</v>
      </c>
      <c r="BD82" s="629">
        <f>+'R2建設IO'!BD82/'R2建設IO'!BD$123</f>
        <v>1.4867010823959297E-2</v>
      </c>
      <c r="BE82" s="629">
        <f>+'R2建設IO'!BE82/'R2建設IO'!BE$123</f>
        <v>1.3950045976839635E-2</v>
      </c>
      <c r="BF82" s="629">
        <f>+'R2建設IO'!BF82/'R2建設IO'!BF$123</f>
        <v>1.5687899933569154E-2</v>
      </c>
      <c r="BG82" s="629">
        <f>+'R2建設IO'!BG82/'R2建設IO'!BG$123</f>
        <v>2.8897887684415275E-2</v>
      </c>
      <c r="BH82" s="629">
        <f>+'R2建設IO'!BH82/'R2建設IO'!BH$123</f>
        <v>1.1972299296016876E-2</v>
      </c>
      <c r="BI82" s="629">
        <f>+'R2建設IO'!BI82/'R2建設IO'!BI$123</f>
        <v>1.3653743472986138E-2</v>
      </c>
      <c r="BJ82" s="629">
        <f>+'R2建設IO'!BJ82/'R2建設IO'!BJ$123</f>
        <v>2.9961667937745035E-2</v>
      </c>
      <c r="BK82" s="629">
        <f>+'R2建設IO'!BK82/'R2建設IO'!BK$123</f>
        <v>1.4869191303532437E-2</v>
      </c>
      <c r="BL82" s="629">
        <f>+'R2建設IO'!BL82/'R2建設IO'!BL$123</f>
        <v>1.3017639098815354E-2</v>
      </c>
      <c r="BM82" s="629">
        <f>+'R2建設IO'!BM82/'R2建設IO'!BM$123</f>
        <v>1.789792372462766E-2</v>
      </c>
      <c r="BN82" s="629">
        <f>+'R2建設IO'!BN82/'R2建設IO'!BN$123</f>
        <v>1.3361125806386572E-2</v>
      </c>
      <c r="BO82" s="629">
        <f>+'R2建設IO'!BO82/'R2建設IO'!BO$123</f>
        <v>1.8570356665468562E-2</v>
      </c>
      <c r="BP82" s="629">
        <f>+'R2建設IO'!BP82/'R2建設IO'!BP$123</f>
        <v>1.8780610698105393E-2</v>
      </c>
      <c r="BQ82" s="629">
        <f>+'R2建設IO'!BQ82/'R2建設IO'!BQ$123</f>
        <v>1.5605100108066393E-2</v>
      </c>
      <c r="BR82" s="629">
        <f>+'R2建設IO'!BR82/'R2建設IO'!BR$123</f>
        <v>1.4919114161005149E-2</v>
      </c>
      <c r="BS82" s="629">
        <f>+'R2建設IO'!BS82/'R2建設IO'!BS$123</f>
        <v>1.3673427040984929E-2</v>
      </c>
      <c r="BT82" s="629">
        <f>+'R2建設IO'!BT82/'R2建設IO'!BT$123</f>
        <v>2.0712241132306859E-2</v>
      </c>
      <c r="BU82" s="629">
        <f>+'R2建設IO'!BU82/'R2建設IO'!BU$123</f>
        <v>2.4183510655905936E-2</v>
      </c>
      <c r="BV82" s="630">
        <f>+'R2建設IO'!BV82/'R2建設IO'!BV$123</f>
        <v>2.296118766091871E-2</v>
      </c>
    </row>
    <row r="83" spans="1:74" ht="17" customHeight="1" x14ac:dyDescent="0.2">
      <c r="A83" s="613">
        <v>77</v>
      </c>
      <c r="B83" s="614">
        <v>573</v>
      </c>
      <c r="C83" s="548" t="s">
        <v>236</v>
      </c>
      <c r="D83" s="628">
        <f>+'R2建設IO'!D83/'R2建設IO'!D$123</f>
        <v>1.6685738941148349E-2</v>
      </c>
      <c r="E83" s="629">
        <f>+'R2建設IO'!E83/'R2建設IO'!E$123</f>
        <v>1.7283817304127588E-2</v>
      </c>
      <c r="F83" s="629">
        <f>+'R2建設IO'!F83/'R2建設IO'!F$123</f>
        <v>1.943618376938893E-2</v>
      </c>
      <c r="G83" s="629">
        <f>+'R2建設IO'!G83/'R2建設IO'!G$123</f>
        <v>1.2329103323249865E-2</v>
      </c>
      <c r="H83" s="629">
        <f>+'R2建設IO'!H83/'R2建設IO'!H$123</f>
        <v>1.2351490341863849E-2</v>
      </c>
      <c r="I83" s="629">
        <f>+'R2建設IO'!I83/'R2建設IO'!I$123</f>
        <v>1.1310574353285261E-2</v>
      </c>
      <c r="J83" s="629">
        <f>+'R2建設IO'!J83/'R2建設IO'!J$123</f>
        <v>2.9497722068916914E-2</v>
      </c>
      <c r="K83" s="629">
        <f>+'R2建設IO'!K83/'R2建設IO'!K$123</f>
        <v>2.9203516178160152E-2</v>
      </c>
      <c r="L83" s="629">
        <f>+'R2建設IO'!L83/'R2建設IO'!L$123</f>
        <v>2.9392412436779598E-2</v>
      </c>
      <c r="M83" s="629">
        <f>+'R2建設IO'!M83/'R2建設IO'!M$123</f>
        <v>2.9370999707336545E-2</v>
      </c>
      <c r="N83" s="629">
        <f>+'R2建設IO'!N83/'R2建設IO'!N$123</f>
        <v>3.0936042764529704E-2</v>
      </c>
      <c r="O83" s="629">
        <f>+'R2建設IO'!O83/'R2建設IO'!O$123</f>
        <v>2.9741714496212868E-2</v>
      </c>
      <c r="P83" s="629">
        <f>+'R2建設IO'!P83/'R2建設IO'!P$123</f>
        <v>2.5861436402227409E-2</v>
      </c>
      <c r="Q83" s="629">
        <f>+'R2建設IO'!Q83/'R2建設IO'!Q$123</f>
        <v>3.1343035002610375E-2</v>
      </c>
      <c r="R83" s="629">
        <f>+'R2建設IO'!R83/'R2建設IO'!R$123</f>
        <v>2.655216505911882E-2</v>
      </c>
      <c r="S83" s="629">
        <f>+'R2建設IO'!S83/'R2建設IO'!S$123</f>
        <v>1.5033439022111445E-2</v>
      </c>
      <c r="T83" s="629">
        <f>+'R2建設IO'!T83/'R2建設IO'!T$123</f>
        <v>1.1852008195993325E-2</v>
      </c>
      <c r="U83" s="629">
        <f>+'R2建設IO'!U83/'R2建設IO'!U$123</f>
        <v>1.6099278886466544E-2</v>
      </c>
      <c r="V83" s="629">
        <f>+'R2建設IO'!V83/'R2建設IO'!V$123</f>
        <v>1.1315505478870074E-2</v>
      </c>
      <c r="W83" s="629">
        <f>+'R2建設IO'!W83/'R2建設IO'!W$123</f>
        <v>1.5249511887741384E-2</v>
      </c>
      <c r="X83" s="629">
        <f>+'R2建設IO'!X83/'R2建設IO'!X$123</f>
        <v>1.692268420499422E-2</v>
      </c>
      <c r="Y83" s="629">
        <f>+'R2建設IO'!Y83/'R2建設IO'!Y$123</f>
        <v>1.5116265023856979E-2</v>
      </c>
      <c r="Z83" s="629">
        <f>+'R2建設IO'!Z83/'R2建設IO'!Z$123</f>
        <v>1.7434816030915345E-2</v>
      </c>
      <c r="AA83" s="629">
        <f>+'R2建設IO'!AA83/'R2建設IO'!AA$123</f>
        <v>1.4990979639758312E-2</v>
      </c>
      <c r="AB83" s="629">
        <f>+'R2建設IO'!AB83/'R2建設IO'!AB$123</f>
        <v>1.6091979526321219E-2</v>
      </c>
      <c r="AC83" s="629">
        <f>+'R2建設IO'!AC83/'R2建設IO'!AC$123</f>
        <v>1.4497022088814617E-2</v>
      </c>
      <c r="AD83" s="629">
        <f>+'R2建設IO'!AD83/'R2建設IO'!AD$123</f>
        <v>1.5101943915010947E-2</v>
      </c>
      <c r="AE83" s="629">
        <f>+'R2建設IO'!AE83/'R2建設IO'!AE$123</f>
        <v>1.8612355532131159E-2</v>
      </c>
      <c r="AF83" s="629">
        <f>+'R2建設IO'!AF83/'R2建設IO'!AF$123</f>
        <v>1.680687175632295E-2</v>
      </c>
      <c r="AG83" s="629">
        <f>+'R2建設IO'!AG83/'R2建設IO'!AG$123</f>
        <v>1.5815771091019594E-2</v>
      </c>
      <c r="AH83" s="629">
        <f>+'R2建設IO'!AH83/'R2建設IO'!AH$123</f>
        <v>1.9648077753273048E-2</v>
      </c>
      <c r="AI83" s="629">
        <f>+'R2建設IO'!AI83/'R2建設IO'!AI$123</f>
        <v>2.3583557301509031E-2</v>
      </c>
      <c r="AJ83" s="629">
        <f>+'R2建設IO'!AJ83/'R2建設IO'!AJ$123</f>
        <v>2.3904075736338883E-2</v>
      </c>
      <c r="AK83" s="629">
        <f>+'R2建設IO'!AK83/'R2建設IO'!AK$123</f>
        <v>2.6783695319910393E-2</v>
      </c>
      <c r="AL83" s="629">
        <f>+'R2建設IO'!AL83/'R2建設IO'!AL$123</f>
        <v>2.5428787682573031E-2</v>
      </c>
      <c r="AM83" s="629">
        <f>+'R2建設IO'!AM83/'R2建設IO'!AM$123</f>
        <v>2.0120861737359021E-2</v>
      </c>
      <c r="AN83" s="629">
        <f>+'R2建設IO'!AN83/'R2建設IO'!AN$123</f>
        <v>6.0967484953037603E-2</v>
      </c>
      <c r="AO83" s="629">
        <f>+'R2建設IO'!AO83/'R2建設IO'!AO$123</f>
        <v>2.6788556635987889E-2</v>
      </c>
      <c r="AP83" s="629">
        <f>+'R2建設IO'!AP83/'R2建設IO'!AP$123</f>
        <v>5.4605839564783312E-3</v>
      </c>
      <c r="AQ83" s="629">
        <f>+'R2建設IO'!AQ83/'R2建設IO'!AQ$123</f>
        <v>6.0733215547703178E-3</v>
      </c>
      <c r="AR83" s="629">
        <f>+'R2建設IO'!AR83/'R2建設IO'!AR$123</f>
        <v>5.2451373206090189E-3</v>
      </c>
      <c r="AS83" s="629">
        <f>+'R2建設IO'!AS83/'R2建設IO'!AS$123</f>
        <v>1.1795518114577621E-2</v>
      </c>
      <c r="AT83" s="629">
        <f>+'R2建設IO'!AT83/'R2建設IO'!AT$123</f>
        <v>7.5826105464800722E-3</v>
      </c>
      <c r="AU83" s="629">
        <f>+'R2建設IO'!AU83/'R2建設IO'!AU$123</f>
        <v>7.5545423493847885E-3</v>
      </c>
      <c r="AV83" s="629">
        <f>+'R2建設IO'!AV83/'R2建設IO'!AV$123</f>
        <v>9.4559618686415707E-3</v>
      </c>
      <c r="AW83" s="629">
        <f>+'R2建設IO'!AW83/'R2建設IO'!AW$123</f>
        <v>1.3308857273978889E-3</v>
      </c>
      <c r="AX83" s="629">
        <f>+'R2建設IO'!AX83/'R2建設IO'!AX$123</f>
        <v>8.5243066279572545E-3</v>
      </c>
      <c r="AY83" s="629">
        <f>+'R2建設IO'!AY83/'R2建設IO'!AY$123</f>
        <v>5.3245431189102722E-2</v>
      </c>
      <c r="AZ83" s="629">
        <f>+'R2建設IO'!AZ83/'R2建設IO'!AZ$123</f>
        <v>5.3986249008910928E-2</v>
      </c>
      <c r="BA83" s="629">
        <f>+'R2建設IO'!BA83/'R2建設IO'!BA$123</f>
        <v>4.988735114258127E-2</v>
      </c>
      <c r="BB83" s="629">
        <f>+'R2建設IO'!BB83/'R2建設IO'!BB$123</f>
        <v>4.3009418649132061E-3</v>
      </c>
      <c r="BC83" s="629">
        <f>+'R2建設IO'!BC83/'R2建設IO'!BC$123</f>
        <v>1.8307866709695593E-2</v>
      </c>
      <c r="BD83" s="629">
        <f>+'R2建設IO'!BD83/'R2建設IO'!BD$123</f>
        <v>1.4382375747533009E-2</v>
      </c>
      <c r="BE83" s="629">
        <f>+'R2建設IO'!BE83/'R2建設IO'!BE$123</f>
        <v>2.0200585431628396E-2</v>
      </c>
      <c r="BF83" s="629">
        <f>+'R2建設IO'!BF83/'R2建設IO'!BF$123</f>
        <v>1.5188249121352691E-2</v>
      </c>
      <c r="BG83" s="629">
        <f>+'R2建設IO'!BG83/'R2建設IO'!BG$123</f>
        <v>5.5736921729437059E-4</v>
      </c>
      <c r="BH83" s="629">
        <f>+'R2建設IO'!BH83/'R2建設IO'!BH$123</f>
        <v>0</v>
      </c>
      <c r="BI83" s="629">
        <f>+'R2建設IO'!BI83/'R2建設IO'!BI$123</f>
        <v>3.6065486380218927E-2</v>
      </c>
      <c r="BJ83" s="629">
        <f>+'R2建設IO'!BJ83/'R2建設IO'!BJ$123</f>
        <v>1.1510852429673585E-2</v>
      </c>
      <c r="BK83" s="629">
        <f>+'R2建設IO'!BK83/'R2建設IO'!BK$123</f>
        <v>4.8894187619723782E-4</v>
      </c>
      <c r="BL83" s="629">
        <f>+'R2建設IO'!BL83/'R2建設IO'!BL$123</f>
        <v>3.0051358345137575E-2</v>
      </c>
      <c r="BM83" s="629">
        <f>+'R2建設IO'!BM83/'R2建設IO'!BM$123</f>
        <v>2.4720054391092879E-2</v>
      </c>
      <c r="BN83" s="629">
        <f>+'R2建設IO'!BN83/'R2建設IO'!BN$123</f>
        <v>8.0180196614784618E-3</v>
      </c>
      <c r="BO83" s="629">
        <f>+'R2建設IO'!BO83/'R2建設IO'!BO$123</f>
        <v>7.1290028174799706E-3</v>
      </c>
      <c r="BP83" s="629">
        <f>+'R2建設IO'!BP83/'R2建設IO'!BP$123</f>
        <v>1.0409452113872864E-2</v>
      </c>
      <c r="BQ83" s="629">
        <f>+'R2建設IO'!BQ83/'R2建設IO'!BQ$123</f>
        <v>1.5229670417052851E-2</v>
      </c>
      <c r="BR83" s="629">
        <f>+'R2建設IO'!BR83/'R2建設IO'!BR$123</f>
        <v>4.4407260956328158E-3</v>
      </c>
      <c r="BS83" s="629">
        <f>+'R2建設IO'!BS83/'R2建設IO'!BS$123</f>
        <v>4.4481674748887571E-3</v>
      </c>
      <c r="BT83" s="629">
        <f>+'R2建設IO'!BT83/'R2建設IO'!BT$123</f>
        <v>1.3571745451360142E-2</v>
      </c>
      <c r="BU83" s="629">
        <f>+'R2建設IO'!BU83/'R2建設IO'!BU$123</f>
        <v>1.4332011413968207E-2</v>
      </c>
      <c r="BV83" s="630">
        <f>+'R2建設IO'!BV83/'R2建設IO'!BV$123</f>
        <v>1.1872466995086779E-2</v>
      </c>
    </row>
    <row r="84" spans="1:74" ht="17" customHeight="1" x14ac:dyDescent="0.2">
      <c r="A84" s="613">
        <v>78</v>
      </c>
      <c r="B84" s="614">
        <v>574</v>
      </c>
      <c r="C84" s="548" t="s">
        <v>237</v>
      </c>
      <c r="D84" s="628">
        <f>+'R2建設IO'!D84/'R2建設IO'!D$123</f>
        <v>1.2104853588674027E-3</v>
      </c>
      <c r="E84" s="629">
        <f>+'R2建設IO'!E84/'R2建設IO'!E$123</f>
        <v>8.7062635328795943E-4</v>
      </c>
      <c r="F84" s="629">
        <f>+'R2建設IO'!F84/'R2建設IO'!F$123</f>
        <v>9.786543026659082E-4</v>
      </c>
      <c r="G84" s="629">
        <f>+'R2建設IO'!G84/'R2建設IO'!G$123</f>
        <v>1.0693327829776104E-3</v>
      </c>
      <c r="H84" s="629">
        <f>+'R2建設IO'!H84/'R2建設IO'!H$123</f>
        <v>1.0681201760996224E-3</v>
      </c>
      <c r="I84" s="629">
        <f>+'R2建設IO'!I84/'R2建設IO'!I$123</f>
        <v>1.1245020422570723E-3</v>
      </c>
      <c r="J84" s="629">
        <f>+'R2建設IO'!J84/'R2建設IO'!J$123</f>
        <v>8.502802101656849E-4</v>
      </c>
      <c r="K84" s="629">
        <f>+'R2建設IO'!K84/'R2建設IO'!K$123</f>
        <v>7.2140433376973844E-4</v>
      </c>
      <c r="L84" s="629">
        <f>+'R2建設IO'!L84/'R2建設IO'!L$123</f>
        <v>7.889501335276056E-4</v>
      </c>
      <c r="M84" s="629">
        <f>+'R2建設IO'!M84/'R2建設IO'!M$123</f>
        <v>7.843801332788851E-4</v>
      </c>
      <c r="N84" s="629">
        <f>+'R2建設IO'!N84/'R2建設IO'!N$123</f>
        <v>1.1183986048451302E-3</v>
      </c>
      <c r="O84" s="629">
        <f>+'R2建設IO'!O84/'R2建設IO'!O$123</f>
        <v>9.554662234552469E-4</v>
      </c>
      <c r="P84" s="629">
        <f>+'R2建設IO'!P84/'R2建設IO'!P$123</f>
        <v>5.802245346653586E-4</v>
      </c>
      <c r="Q84" s="629">
        <f>+'R2建設IO'!Q84/'R2建設IO'!Q$123</f>
        <v>1.1103216736473001E-3</v>
      </c>
      <c r="R84" s="629">
        <f>+'R2建設IO'!R84/'R2建設IO'!R$123</f>
        <v>5.525123525975974E-4</v>
      </c>
      <c r="S84" s="629">
        <f>+'R2建設IO'!S84/'R2建設IO'!S$123</f>
        <v>7.5767916002207787E-4</v>
      </c>
      <c r="T84" s="629">
        <f>+'R2建設IO'!T84/'R2建設IO'!T$123</f>
        <v>1.2016053447405734E-3</v>
      </c>
      <c r="U84" s="629">
        <f>+'R2建設IO'!U84/'R2建設IO'!U$123</f>
        <v>1.4254569847392251E-3</v>
      </c>
      <c r="V84" s="629">
        <f>+'R2建設IO'!V84/'R2建設IO'!V$123</f>
        <v>1.1733290652556905E-3</v>
      </c>
      <c r="W84" s="629">
        <f>+'R2建設IO'!W84/'R2建設IO'!W$123</f>
        <v>7.2752907721253604E-4</v>
      </c>
      <c r="X84" s="629">
        <f>+'R2建設IO'!X84/'R2建設IO'!X$123</f>
        <v>7.5829241557427512E-4</v>
      </c>
      <c r="Y84" s="629">
        <f>+'R2建設IO'!Y84/'R2建設IO'!Y$123</f>
        <v>6.5229208189889474E-4</v>
      </c>
      <c r="Z84" s="629">
        <f>+'R2建設IO'!Z84/'R2建設IO'!Z$123</f>
        <v>7.7673517663503556E-4</v>
      </c>
      <c r="AA84" s="629">
        <f>+'R2建設IO'!AA84/'R2建設IO'!AA$123</f>
        <v>7.384013712583914E-4</v>
      </c>
      <c r="AB84" s="629">
        <f>+'R2建設IO'!AB84/'R2建設IO'!AB$123</f>
        <v>8.5711033836957564E-4</v>
      </c>
      <c r="AC84" s="629">
        <f>+'R2建設IO'!AC84/'R2建設IO'!AC$123</f>
        <v>7.1923287107070167E-4</v>
      </c>
      <c r="AD84" s="629">
        <f>+'R2建設IO'!AD84/'R2建設IO'!AD$123</f>
        <v>6.7463074266545058E-4</v>
      </c>
      <c r="AE84" s="629">
        <f>+'R2建設IO'!AE84/'R2建設IO'!AE$123</f>
        <v>8.5833678424876707E-4</v>
      </c>
      <c r="AF84" s="629">
        <f>+'R2建設IO'!AF84/'R2建設IO'!AF$123</f>
        <v>7.6326713222564209E-4</v>
      </c>
      <c r="AG84" s="629">
        <f>+'R2建設IO'!AG84/'R2建設IO'!AG$123</f>
        <v>1.8758102137580524E-3</v>
      </c>
      <c r="AH84" s="629">
        <f>+'R2建設IO'!AH84/'R2建設IO'!AH$123</f>
        <v>1.7099333453649925E-3</v>
      </c>
      <c r="AI84" s="629">
        <f>+'R2建設IO'!AI84/'R2建設IO'!AI$123</f>
        <v>1.7976055704473238E-3</v>
      </c>
      <c r="AJ84" s="629">
        <f>+'R2建設IO'!AJ84/'R2建設IO'!AJ$123</f>
        <v>1.7999891388854709E-3</v>
      </c>
      <c r="AK84" s="629">
        <f>+'R2建設IO'!AK84/'R2建設IO'!AK$123</f>
        <v>1.8540905607092343E-3</v>
      </c>
      <c r="AL84" s="629">
        <f>+'R2建設IO'!AL84/'R2建設IO'!AL$123</f>
        <v>2.0498432305900791E-3</v>
      </c>
      <c r="AM84" s="629">
        <f>+'R2建設IO'!AM84/'R2建設IO'!AM$123</f>
        <v>9.4344990838634794E-3</v>
      </c>
      <c r="AN84" s="629">
        <f>+'R2建設IO'!AN84/'R2建設IO'!AN$123</f>
        <v>1.0858194251110627E-3</v>
      </c>
      <c r="AO84" s="629">
        <f>+'R2建設IO'!AO84/'R2建設IO'!AO$123</f>
        <v>1.5119992322001818E-3</v>
      </c>
      <c r="AP84" s="629">
        <f>+'R2建設IO'!AP84/'R2建設IO'!AP$123</f>
        <v>1.543429980235946E-3</v>
      </c>
      <c r="AQ84" s="629">
        <f>+'R2建設IO'!AQ84/'R2建設IO'!AQ$123</f>
        <v>2.9814487632508833E-3</v>
      </c>
      <c r="AR84" s="629">
        <f>+'R2建設IO'!AR84/'R2建設IO'!AR$123</f>
        <v>1.0927369417935455E-3</v>
      </c>
      <c r="AS84" s="629">
        <f>+'R2建設IO'!AS84/'R2建設IO'!AS$123</f>
        <v>1.57249722040096E-3</v>
      </c>
      <c r="AT84" s="629">
        <f>+'R2建設IO'!AT84/'R2建設IO'!AT$123</f>
        <v>1.5470693382681889E-3</v>
      </c>
      <c r="AU84" s="629">
        <f>+'R2建設IO'!AU84/'R2建設IO'!AU$123</f>
        <v>1.6077045205980882E-3</v>
      </c>
      <c r="AV84" s="629">
        <f>+'R2建設IO'!AV84/'R2建設IO'!AV$123</f>
        <v>9.3534582169489786E-4</v>
      </c>
      <c r="AW84" s="629">
        <f>+'R2建設IO'!AW84/'R2建設IO'!AW$123</f>
        <v>2.1110601193207895E-3</v>
      </c>
      <c r="AX84" s="629">
        <f>+'R2建設IO'!AX84/'R2建設IO'!AX$123</f>
        <v>3.7062202730248935E-4</v>
      </c>
      <c r="AY84" s="629">
        <f>+'R2建設IO'!AY84/'R2建設IO'!AY$123</f>
        <v>1.822676814193611E-3</v>
      </c>
      <c r="AZ84" s="629">
        <f>+'R2建設IO'!AZ84/'R2建設IO'!AZ$123</f>
        <v>1.8460883045572348E-3</v>
      </c>
      <c r="BA84" s="629">
        <f>+'R2建設IO'!BA84/'R2建設IO'!BA$123</f>
        <v>1.7165540178092479E-3</v>
      </c>
      <c r="BB84" s="629">
        <f>+'R2建設IO'!BB84/'R2建設IO'!BB$123</f>
        <v>1.6542084095820021E-3</v>
      </c>
      <c r="BC84" s="629">
        <f>+'R2建設IO'!BC84/'R2建設IO'!BC$123</f>
        <v>1.6713651583233559E-3</v>
      </c>
      <c r="BD84" s="629">
        <f>+'R2建設IO'!BD84/'R2建設IO'!BD$123</f>
        <v>1.49772155125713E-3</v>
      </c>
      <c r="BE84" s="629">
        <f>+'R2建設IO'!BE84/'R2建設IO'!BE$123</f>
        <v>1.1200270763827202E-3</v>
      </c>
      <c r="BF84" s="629">
        <f>+'R2建設IO'!BF84/'R2建設IO'!BF$123</f>
        <v>6.5863061610351857E-4</v>
      </c>
      <c r="BG84" s="629">
        <f>+'R2建設IO'!BG84/'R2建設IO'!BG$123</f>
        <v>7.6609830173011957E-3</v>
      </c>
      <c r="BH84" s="629">
        <f>+'R2建設IO'!BH84/'R2建設IO'!BH$123</f>
        <v>6.2601756518149924E-4</v>
      </c>
      <c r="BI84" s="629">
        <f>+'R2建設IO'!BI84/'R2建設IO'!BI$123</f>
        <v>9.758815391586439E-4</v>
      </c>
      <c r="BJ84" s="629">
        <f>+'R2建設IO'!BJ84/'R2建設IO'!BJ$123</f>
        <v>4.5509182345033492E-3</v>
      </c>
      <c r="BK84" s="629">
        <f>+'R2建設IO'!BK84/'R2建設IO'!BK$123</f>
        <v>3.2953342888909728E-3</v>
      </c>
      <c r="BL84" s="629">
        <f>+'R2建設IO'!BL84/'R2建設IO'!BL$123</f>
        <v>1.2384562425316735E-3</v>
      </c>
      <c r="BM84" s="629">
        <f>+'R2建設IO'!BM84/'R2建設IO'!BM$123</f>
        <v>1.4295094922916896E-3</v>
      </c>
      <c r="BN84" s="629">
        <f>+'R2建設IO'!BN84/'R2建設IO'!BN$123</f>
        <v>6.2696285941149987E-4</v>
      </c>
      <c r="BO84" s="629">
        <f>+'R2建設IO'!BO84/'R2建設IO'!BO$123</f>
        <v>1.4749946582169873E-3</v>
      </c>
      <c r="BP84" s="629">
        <f>+'R2建設IO'!BP84/'R2建設IO'!BP$123</f>
        <v>2.1098163464864151E-3</v>
      </c>
      <c r="BQ84" s="629">
        <f>+'R2建設IO'!BQ84/'R2建設IO'!BQ$123</f>
        <v>2.6579900693632424E-3</v>
      </c>
      <c r="BR84" s="629">
        <f>+'R2建設IO'!BR84/'R2建設IO'!BR$123</f>
        <v>1.1112184952550264E-3</v>
      </c>
      <c r="BS84" s="629">
        <f>+'R2建設IO'!BS84/'R2建設IO'!BS$123</f>
        <v>1.9289738013080133E-3</v>
      </c>
      <c r="BT84" s="629">
        <f>+'R2建設IO'!BT84/'R2建設IO'!BT$123</f>
        <v>1.420611081755426E-3</v>
      </c>
      <c r="BU84" s="629">
        <f>+'R2建設IO'!BU84/'R2建設IO'!BU$123</f>
        <v>3.3732116019941343E-3</v>
      </c>
      <c r="BV84" s="630">
        <f>+'R2建設IO'!BV84/'R2建設IO'!BV$123</f>
        <v>2.798886404381131E-3</v>
      </c>
    </row>
    <row r="85" spans="1:74" ht="17" customHeight="1" x14ac:dyDescent="0.2">
      <c r="A85" s="613">
        <v>79</v>
      </c>
      <c r="B85" s="614">
        <v>575</v>
      </c>
      <c r="C85" s="548" t="s">
        <v>238</v>
      </c>
      <c r="D85" s="628">
        <f>+'R2建設IO'!D85/'R2建設IO'!D$123</f>
        <v>1.4700627270810377E-4</v>
      </c>
      <c r="E85" s="629">
        <f>+'R2建設IO'!E85/'R2建設IO'!E$123</f>
        <v>1.1509810334698657E-4</v>
      </c>
      <c r="F85" s="629">
        <f>+'R2建設IO'!F85/'R2建設IO'!F$123</f>
        <v>1.3620315434556703E-4</v>
      </c>
      <c r="G85" s="629">
        <f>+'R2建設IO'!G85/'R2建設IO'!G$123</f>
        <v>1.1604321275720518E-4</v>
      </c>
      <c r="H85" s="629">
        <f>+'R2建設IO'!H85/'R2建設IO'!H$123</f>
        <v>1.1626627215196678E-4</v>
      </c>
      <c r="I85" s="629">
        <f>+'R2建設IO'!I85/'R2建設IO'!I$123</f>
        <v>1.0589481115425344E-4</v>
      </c>
      <c r="J85" s="629">
        <f>+'R2建設IO'!J85/'R2建設IO'!J$123</f>
        <v>1.6474370991473091E-4</v>
      </c>
      <c r="K85" s="629">
        <f>+'R2建設IO'!K85/'R2建設IO'!K$123</f>
        <v>1.6031207417105297E-4</v>
      </c>
      <c r="L85" s="629">
        <f>+'R2建設IO'!L85/'R2建設IO'!L$123</f>
        <v>1.6417009681886073E-4</v>
      </c>
      <c r="M85" s="629">
        <f>+'R2建設IO'!M85/'R2建設IO'!M$123</f>
        <v>1.6408085925780232E-4</v>
      </c>
      <c r="N85" s="629">
        <f>+'R2建設IO'!N85/'R2建設IO'!N$123</f>
        <v>1.7060317701027411E-4</v>
      </c>
      <c r="O85" s="629">
        <f>+'R2建設IO'!O85/'R2建設IO'!O$123</f>
        <v>1.6632336835386308E-4</v>
      </c>
      <c r="P85" s="629">
        <f>+'R2建設IO'!P85/'R2建設IO'!P$123</f>
        <v>1.4539584358124911E-4</v>
      </c>
      <c r="Q85" s="629">
        <f>+'R2建設IO'!Q85/'R2建設IO'!Q$123</f>
        <v>1.7495977887775638E-4</v>
      </c>
      <c r="R85" s="629">
        <f>+'R2建設IO'!R85/'R2建設IO'!R$123</f>
        <v>1.420746049536679E-4</v>
      </c>
      <c r="S85" s="629">
        <f>+'R2建設IO'!S85/'R2建設IO'!S$123</f>
        <v>9.3031996494554378E-5</v>
      </c>
      <c r="T85" s="629">
        <f>+'R2建設IO'!T85/'R2建設IO'!T$123</f>
        <v>3.1659688648382064E-4</v>
      </c>
      <c r="U85" s="629">
        <f>+'R2建設IO'!U85/'R2建設IO'!U$123</f>
        <v>4.1925205433506624E-4</v>
      </c>
      <c r="V85" s="629">
        <f>+'R2建設IO'!V85/'R2建設IO'!V$123</f>
        <v>3.0362978820056984E-4</v>
      </c>
      <c r="W85" s="629">
        <f>+'R2建設IO'!W85/'R2建設IO'!W$123</f>
        <v>7.7848165987334382E-5</v>
      </c>
      <c r="X85" s="629">
        <f>+'R2建設IO'!X85/'R2建設IO'!X$123</f>
        <v>8.2586302686307197E-5</v>
      </c>
      <c r="Y85" s="629">
        <f>+'R2建設IO'!Y85/'R2建設IO'!Y$123</f>
        <v>7.7308691188017153E-5</v>
      </c>
      <c r="Z85" s="629">
        <f>+'R2建設IO'!Z85/'R2建設IO'!Z$123</f>
        <v>8.826536098125404E-5</v>
      </c>
      <c r="AA85" s="629">
        <f>+'R2建設IO'!AA85/'R2建設IO'!AA$123</f>
        <v>7.7726460132462251E-5</v>
      </c>
      <c r="AB85" s="629">
        <f>+'R2建設IO'!AB85/'R2建設IO'!AB$123</f>
        <v>8.2999179458607042E-5</v>
      </c>
      <c r="AC85" s="629">
        <f>+'R2建設IO'!AC85/'R2建設IO'!AC$123</f>
        <v>7.3507282418444045E-5</v>
      </c>
      <c r="AD85" s="629">
        <f>+'R2建設IO'!AD85/'R2建設IO'!AD$123</f>
        <v>7.7076133195111277E-5</v>
      </c>
      <c r="AE85" s="629">
        <f>+'R2建設IO'!AE85/'R2建設IO'!AE$123</f>
        <v>9.7880510484508524E-5</v>
      </c>
      <c r="AF85" s="629">
        <f>+'R2建設IO'!AF85/'R2建設IO'!AF$123</f>
        <v>2.1316204578720744E-4</v>
      </c>
      <c r="AG85" s="629">
        <f>+'R2建設IO'!AG85/'R2建設IO'!AG$123</f>
        <v>1.6060913683105818E-4</v>
      </c>
      <c r="AH85" s="629">
        <f>+'R2建設IO'!AH85/'R2建設IO'!AH$123</f>
        <v>9.0275279064496879E-5</v>
      </c>
      <c r="AI85" s="629">
        <f>+'R2建設IO'!AI85/'R2建設IO'!AI$123</f>
        <v>9.8214109124496445E-5</v>
      </c>
      <c r="AJ85" s="629">
        <f>+'R2建設IO'!AJ85/'R2建設IO'!AJ$123</f>
        <v>9.8299960611274528E-5</v>
      </c>
      <c r="AK85" s="629">
        <f>+'R2建設IO'!AK85/'R2建設IO'!AK$123</f>
        <v>9.381068578163978E-5</v>
      </c>
      <c r="AL85" s="629">
        <f>+'R2建設IO'!AL85/'R2建設IO'!AL$123</f>
        <v>9.5449533767723299E-5</v>
      </c>
      <c r="AM85" s="629">
        <f>+'R2建設IO'!AM85/'R2建設IO'!AM$123</f>
        <v>9.1044623245968429E-5</v>
      </c>
      <c r="AN85" s="629">
        <f>+'R2建設IO'!AN85/'R2建設IO'!AN$123</f>
        <v>9.6391280558162212E-5</v>
      </c>
      <c r="AO85" s="629">
        <f>+'R2建設IO'!AO85/'R2建設IO'!AO$123</f>
        <v>9.5450523850306303E-5</v>
      </c>
      <c r="AP85" s="629">
        <f>+'R2建設IO'!AP85/'R2建設IO'!AP$123</f>
        <v>7.8954338922960934E-5</v>
      </c>
      <c r="AQ85" s="629">
        <f>+'R2建設IO'!AQ85/'R2建設IO'!AQ$123</f>
        <v>0</v>
      </c>
      <c r="AR85" s="629">
        <f>+'R2建設IO'!AR85/'R2建設IO'!AR$123</f>
        <v>7.2849129452903034E-5</v>
      </c>
      <c r="AS85" s="629">
        <f>+'R2建設IO'!AS85/'R2建設IO'!AS$123</f>
        <v>1.1717698286264264E-4</v>
      </c>
      <c r="AT85" s="629">
        <f>+'R2建設IO'!AT85/'R2建設IO'!AT$123</f>
        <v>1.1332036554193741E-4</v>
      </c>
      <c r="AU85" s="629">
        <f>+'R2建設IO'!AU85/'R2建設IO'!AU$123</f>
        <v>1.1014723013094169E-4</v>
      </c>
      <c r="AV85" s="629">
        <f>+'R2建設IO'!AV85/'R2建設IO'!AV$123</f>
        <v>1.2812956461573944E-4</v>
      </c>
      <c r="AW85" s="629">
        <f>+'R2建設IO'!AW85/'R2建設IO'!AW$123</f>
        <v>0</v>
      </c>
      <c r="AX85" s="629">
        <f>+'R2建設IO'!AX85/'R2建設IO'!AX$123</f>
        <v>3.7062202730248935E-4</v>
      </c>
      <c r="AY85" s="629">
        <f>+'R2建設IO'!AY85/'R2建設IO'!AY$123</f>
        <v>1.5512143099520093E-4</v>
      </c>
      <c r="AZ85" s="629">
        <f>+'R2建設IO'!AZ85/'R2建設IO'!AZ$123</f>
        <v>1.0650509449368661E-4</v>
      </c>
      <c r="BA85" s="629">
        <f>+'R2建設IO'!BA85/'R2建設IO'!BA$123</f>
        <v>3.7549619139577299E-4</v>
      </c>
      <c r="BB85" s="629">
        <f>+'R2建設IO'!BB85/'R2建設IO'!BB$123</f>
        <v>9.3049223038987625E-5</v>
      </c>
      <c r="BC85" s="629">
        <f>+'R2建設IO'!BC85/'R2建設IO'!BC$123</f>
        <v>9.734035934843351E-5</v>
      </c>
      <c r="BD85" s="629">
        <f>+'R2建設IO'!BD85/'R2建設IO'!BD$123</f>
        <v>4.1603376423809171E-5</v>
      </c>
      <c r="BE85" s="629">
        <f>+'R2建設IO'!BE85/'R2建設IO'!BE$123</f>
        <v>4.2136940980417877E-5</v>
      </c>
      <c r="BF85" s="629">
        <f>+'R2建設IO'!BF85/'R2建設IO'!BF$123</f>
        <v>3.9744950971764054E-5</v>
      </c>
      <c r="BG85" s="629">
        <f>+'R2建設IO'!BG85/'R2建設IO'!BG$123</f>
        <v>3.9812086949597896E-5</v>
      </c>
      <c r="BH85" s="629">
        <f>+'R2建設IO'!BH85/'R2建設IO'!BH$123</f>
        <v>4.1275883418560392E-5</v>
      </c>
      <c r="BI85" s="629">
        <f>+'R2建設IO'!BI85/'R2建設IO'!BI$123</f>
        <v>4.0410953603926226E-5</v>
      </c>
      <c r="BJ85" s="629">
        <f>+'R2建設IO'!BJ85/'R2建設IO'!BJ$123</f>
        <v>4.6183207536100916E-5</v>
      </c>
      <c r="BK85" s="629">
        <f>+'R2建設IO'!BK85/'R2建設IO'!BK$123</f>
        <v>5.3582671364080855E-5</v>
      </c>
      <c r="BL85" s="629">
        <f>+'R2建設IO'!BL85/'R2建設IO'!BL$123</f>
        <v>3.3632198279614142E-5</v>
      </c>
      <c r="BM85" s="629">
        <f>+'R2建設IO'!BM85/'R2建設IO'!BM$123</f>
        <v>3.4866085177846087E-5</v>
      </c>
      <c r="BN85" s="629">
        <f>+'R2建設IO'!BN85/'R2建設IO'!BN$123</f>
        <v>3.6868872590201519E-4</v>
      </c>
      <c r="BO85" s="629">
        <f>+'R2建設IO'!BO85/'R2建設IO'!BO$123</f>
        <v>1.5735484843415363E-5</v>
      </c>
      <c r="BP85" s="629">
        <f>+'R2建設IO'!BP85/'R2建設IO'!BP$123</f>
        <v>2.5983065104978414E-4</v>
      </c>
      <c r="BQ85" s="629">
        <f>+'R2建設IO'!BQ85/'R2建設IO'!BQ$123</f>
        <v>1.8250054424269444E-4</v>
      </c>
      <c r="BR85" s="629">
        <f>+'R2建設IO'!BR85/'R2建設IO'!BR$123</f>
        <v>3.3017167682829456E-4</v>
      </c>
      <c r="BS85" s="629">
        <f>+'R2建設IO'!BS85/'R2建設IO'!BS$123</f>
        <v>1.0067552508818715E-3</v>
      </c>
      <c r="BT85" s="629">
        <f>+'R2建設IO'!BT85/'R2建設IO'!BT$123</f>
        <v>1.6812801464832989E-4</v>
      </c>
      <c r="BU85" s="629">
        <f>+'R2建設IO'!BU85/'R2建設IO'!BU$123</f>
        <v>1.34067782022338E-4</v>
      </c>
      <c r="BV85" s="630">
        <f>+'R2建設IO'!BV85/'R2建設IO'!BV$123</f>
        <v>1.3952646751685764E-4</v>
      </c>
    </row>
    <row r="86" spans="1:74" ht="17" customHeight="1" x14ac:dyDescent="0.2">
      <c r="A86" s="613">
        <v>80</v>
      </c>
      <c r="B86" s="614">
        <v>576</v>
      </c>
      <c r="C86" s="548" t="s">
        <v>376</v>
      </c>
      <c r="D86" s="628">
        <f>+'R2建設IO'!D86/'R2建設IO'!D$123</f>
        <v>9.2647773473983645E-4</v>
      </c>
      <c r="E86" s="629">
        <f>+'R2建設IO'!E86/'R2建設IO'!E$123</f>
        <v>9.1357292190910426E-4</v>
      </c>
      <c r="F86" s="629">
        <f>+'R2建設IO'!F86/'R2建設IO'!F$123</f>
        <v>9.617480781881104E-4</v>
      </c>
      <c r="G86" s="629">
        <f>+'R2建設IO'!G86/'R2建設IO'!G$123</f>
        <v>1.0450396244190926E-3</v>
      </c>
      <c r="H86" s="629">
        <f>+'R2建設IO'!H86/'R2建設IO'!H$123</f>
        <v>1.0390813168967479E-3</v>
      </c>
      <c r="I86" s="629">
        <f>+'R2建設IO'!I86/'R2建設IO'!I$123</f>
        <v>1.3161212243457214E-3</v>
      </c>
      <c r="J86" s="629">
        <f>+'R2建設IO'!J86/'R2建設IO'!J$123</f>
        <v>8.438317145306255E-4</v>
      </c>
      <c r="K86" s="629">
        <f>+'R2建設IO'!K86/'R2建設IO'!K$123</f>
        <v>7.4812301279824722E-4</v>
      </c>
      <c r="L86" s="629">
        <f>+'R2建設IO'!L86/'R2建設IO'!L$123</f>
        <v>7.2048108840883909E-4</v>
      </c>
      <c r="M86" s="629">
        <f>+'R2建設IO'!M86/'R2建設IO'!M$123</f>
        <v>7.168019588730274E-4</v>
      </c>
      <c r="N86" s="629">
        <f>+'R2建設IO'!N86/'R2建設IO'!N$123</f>
        <v>9.8570724494825043E-4</v>
      </c>
      <c r="O86" s="629">
        <f>+'R2建設IO'!O86/'R2建設IO'!O$123</f>
        <v>1.0420020093768272E-3</v>
      </c>
      <c r="P86" s="629">
        <f>+'R2建設IO'!P86/'R2建設IO'!P$123</f>
        <v>8.1122727680379167E-4</v>
      </c>
      <c r="Q86" s="629">
        <f>+'R2建設IO'!Q86/'R2建設IO'!Q$123</f>
        <v>1.1372385627054166E-3</v>
      </c>
      <c r="R86" s="629">
        <f>+'R2建設IO'!R86/'R2建設IO'!R$123</f>
        <v>5.8408448703174578E-4</v>
      </c>
      <c r="S86" s="629">
        <f>+'R2建設IO'!S86/'R2建設IO'!S$123</f>
        <v>8.6320402461732945E-4</v>
      </c>
      <c r="T86" s="629">
        <f>+'R2建設IO'!T86/'R2建設IO'!T$123</f>
        <v>1.0511434580947972E-3</v>
      </c>
      <c r="U86" s="629">
        <f>+'R2建設IO'!U86/'R2建設IO'!U$123</f>
        <v>1.0714219166340581E-3</v>
      </c>
      <c r="V86" s="629">
        <f>+'R2建設IO'!V86/'R2建設IO'!V$123</f>
        <v>1.0485819429717355E-3</v>
      </c>
      <c r="W86" s="629">
        <f>+'R2建設IO'!W86/'R2建設IO'!W$123</f>
        <v>8.5043976407676869E-4</v>
      </c>
      <c r="X86" s="629">
        <f>+'R2建設IO'!X86/'R2建設IO'!X$123</f>
        <v>9.610042494406655E-4</v>
      </c>
      <c r="Y86" s="629">
        <f>+'R2建設IO'!Y86/'R2建設IO'!Y$123</f>
        <v>7.3443256628616296E-4</v>
      </c>
      <c r="Z86" s="629">
        <f>+'R2建設IO'!Z86/'R2建設IO'!Z$123</f>
        <v>8.1043649628242346E-4</v>
      </c>
      <c r="AA86" s="629">
        <f>+'R2建設IO'!AA86/'R2建設IO'!AA$123</f>
        <v>7.0976530699906322E-4</v>
      </c>
      <c r="AB86" s="629">
        <f>+'R2建設IO'!AB86/'R2建設IO'!AB$123</f>
        <v>7.7493293296501415E-4</v>
      </c>
      <c r="AC86" s="629">
        <f>+'R2建設IO'!AC86/'R2建設IO'!AC$123</f>
        <v>9.5014968755692487E-4</v>
      </c>
      <c r="AD86" s="629">
        <f>+'R2建設IO'!AD86/'R2建設IO'!AD$123</f>
        <v>8.3650778855184243E-4</v>
      </c>
      <c r="AE86" s="629">
        <f>+'R2建設IO'!AE86/'R2建設IO'!AE$123</f>
        <v>7.6798554380152844E-4</v>
      </c>
      <c r="AF86" s="629">
        <f>+'R2建設IO'!AF86/'R2建設IO'!AF$123</f>
        <v>9.524178211310721E-4</v>
      </c>
      <c r="AG86" s="629">
        <f>+'R2建設IO'!AG86/'R2建設IO'!AG$123</f>
        <v>9.3234777391175351E-4</v>
      </c>
      <c r="AH86" s="629">
        <f>+'R2建設IO'!AH86/'R2建設IO'!AH$123</f>
        <v>8.9934760409182354E-4</v>
      </c>
      <c r="AI86" s="629">
        <f>+'R2建設IO'!AI86/'R2建設IO'!AI$123</f>
        <v>9.9059325209905182E-4</v>
      </c>
      <c r="AJ86" s="629">
        <f>+'R2建設IO'!AJ86/'R2建設IO'!AJ$123</f>
        <v>9.87811492296514E-4</v>
      </c>
      <c r="AK86" s="629">
        <f>+'R2建設IO'!AK86/'R2建設IO'!AK$123</f>
        <v>9.8405494881148668E-4</v>
      </c>
      <c r="AL86" s="629">
        <f>+'R2建設IO'!AL86/'R2建設IO'!AL$123</f>
        <v>1.1340436498457071E-3</v>
      </c>
      <c r="AM86" s="629">
        <f>+'R2建設IO'!AM86/'R2建設IO'!AM$123</f>
        <v>2.572010606698608E-3</v>
      </c>
      <c r="AN86" s="629">
        <f>+'R2建設IO'!AN86/'R2建設IO'!AN$123</f>
        <v>7.2293460418621663E-4</v>
      </c>
      <c r="AO86" s="629">
        <f>+'R2建設IO'!AO86/'R2建設IO'!AO$123</f>
        <v>7.6412864423019934E-4</v>
      </c>
      <c r="AP86" s="629">
        <f>+'R2建設IO'!AP86/'R2建設IO'!AP$123</f>
        <v>1.181768169685609E-3</v>
      </c>
      <c r="AQ86" s="629">
        <f>+'R2建設IO'!AQ86/'R2建設IO'!AQ$123</f>
        <v>1.3250883392226149E-3</v>
      </c>
      <c r="AR86" s="629">
        <f>+'R2建設IO'!AR86/'R2建設IO'!AR$123</f>
        <v>1.0198878123406426E-3</v>
      </c>
      <c r="AS86" s="629">
        <f>+'R2建設IO'!AS86/'R2建設IO'!AS$123</f>
        <v>1.003607441006756E-3</v>
      </c>
      <c r="AT86" s="629">
        <f>+'R2建設IO'!AT86/'R2建設IO'!AT$123</f>
        <v>1.0031315836668893E-3</v>
      </c>
      <c r="AU86" s="629">
        <f>+'R2建設IO'!AU86/'R2建設IO'!AU$123</f>
        <v>1.0180274299980974E-3</v>
      </c>
      <c r="AV86" s="629">
        <f>+'R2建設IO'!AV86/'R2建設IO'!AV$123</f>
        <v>9.4815877815647182E-4</v>
      </c>
      <c r="AW86" s="629">
        <f>+'R2建設IO'!AW86/'R2建設IO'!AW$123</f>
        <v>6.8838916934373562E-4</v>
      </c>
      <c r="AX86" s="629">
        <f>+'R2建設IO'!AX86/'R2建設IO'!AX$123</f>
        <v>8.6478473037247513E-4</v>
      </c>
      <c r="AY86" s="629">
        <f>+'R2建設IO'!AY86/'R2建設IO'!AY$123</f>
        <v>1.008289301468806E-3</v>
      </c>
      <c r="AZ86" s="629">
        <f>+'R2建設IO'!AZ86/'R2建設IO'!AZ$123</f>
        <v>1.0177153473841165E-3</v>
      </c>
      <c r="BA86" s="629">
        <f>+'R2建設IO'!BA86/'R2建設IO'!BA$123</f>
        <v>9.6556163501770192E-4</v>
      </c>
      <c r="BB86" s="629">
        <f>+'R2建設IO'!BB86/'R2建設IO'!BB$123</f>
        <v>1.1579458867074016E-3</v>
      </c>
      <c r="BC86" s="629">
        <f>+'R2建設IO'!BC86/'R2建設IO'!BC$123</f>
        <v>7.9776415924685806E-4</v>
      </c>
      <c r="BD86" s="629">
        <f>+'R2建設IO'!BD86/'R2建設IO'!BD$123</f>
        <v>6.6299848811559724E-4</v>
      </c>
      <c r="BE86" s="629">
        <f>+'R2建設IO'!BE86/'R2建設IO'!BE$123</f>
        <v>6.4496704823252527E-4</v>
      </c>
      <c r="BF86" s="629">
        <f>+'R2建設IO'!BF86/'R2建設IO'!BF$123</f>
        <v>6.8701986679763571E-4</v>
      </c>
      <c r="BG86" s="629">
        <f>+'R2建設IO'!BG86/'R2建設IO'!BG$123</f>
        <v>1.3479235152935288E-3</v>
      </c>
      <c r="BH86" s="629">
        <f>+'R2建設IO'!BH86/'R2建設IO'!BH$123</f>
        <v>4.3798298516361302E-4</v>
      </c>
      <c r="BI86" s="629">
        <f>+'R2建設IO'!BI86/'R2建設IO'!BI$123</f>
        <v>7.4287370029345226E-4</v>
      </c>
      <c r="BJ86" s="629">
        <f>+'R2建設IO'!BJ86/'R2建設IO'!BJ$123</f>
        <v>1.591448367798072E-3</v>
      </c>
      <c r="BK86" s="629">
        <f>+'R2建設IO'!BK86/'R2建設IO'!BK$123</f>
        <v>1.0314664237585564E-3</v>
      </c>
      <c r="BL86" s="629">
        <f>+'R2建設IO'!BL86/'R2建設IO'!BL$123</f>
        <v>7.1616798689531284E-4</v>
      </c>
      <c r="BM86" s="629">
        <f>+'R2建設IO'!BM86/'R2建設IO'!BM$123</f>
        <v>9.762503849796905E-4</v>
      </c>
      <c r="BN86" s="629">
        <f>+'R2建設IO'!BN86/'R2建設IO'!BN$123</f>
        <v>5.1750839390933903E-4</v>
      </c>
      <c r="BO86" s="629">
        <f>+'R2建設IO'!BO86/'R2建設IO'!BO$123</f>
        <v>9.6483367592520514E-4</v>
      </c>
      <c r="BP86" s="629">
        <f>+'R2建設IO'!BP86/'R2建設IO'!BP$123</f>
        <v>9.7890183653513577E-4</v>
      </c>
      <c r="BQ86" s="629">
        <f>+'R2建設IO'!BQ86/'R2建設IO'!BQ$123</f>
        <v>7.8866306619164385E-4</v>
      </c>
      <c r="BR86" s="629">
        <f>+'R2建設IO'!BR86/'R2建設IO'!BR$123</f>
        <v>7.3915317601510157E-4</v>
      </c>
      <c r="BS86" s="629">
        <f>+'R2建設IO'!BS86/'R2建設IO'!BS$123</f>
        <v>4.8570176989110134E-4</v>
      </c>
      <c r="BT86" s="629">
        <f>+'R2建設IO'!BT86/'R2建設IO'!BT$123</f>
        <v>1.1027219784287519E-3</v>
      </c>
      <c r="BU86" s="629">
        <f>+'R2建設IO'!BU86/'R2建設IO'!BU$123</f>
        <v>1.3456432936316148E-3</v>
      </c>
      <c r="BV86" s="630">
        <f>+'R2建設IO'!BV86/'R2建設IO'!BV$123</f>
        <v>1.2673654132781234E-3</v>
      </c>
    </row>
    <row r="87" spans="1:74" ht="17" customHeight="1" x14ac:dyDescent="0.2">
      <c r="A87" s="613">
        <v>81</v>
      </c>
      <c r="B87" s="614">
        <v>577</v>
      </c>
      <c r="C87" s="548" t="s">
        <v>239</v>
      </c>
      <c r="D87" s="628">
        <f>+'R2建設IO'!D87/'R2建設IO'!D$123</f>
        <v>2.3685392670193305E-3</v>
      </c>
      <c r="E87" s="629">
        <f>+'R2建設IO'!E87/'R2建設IO'!E$123</f>
        <v>2.2452738958021385E-3</v>
      </c>
      <c r="F87" s="629">
        <f>+'R2建設IO'!F87/'R2建設IO'!F$123</f>
        <v>2.4358310267353508E-3</v>
      </c>
      <c r="G87" s="629">
        <f>+'R2建設IO'!G87/'R2建設IO'!G$123</f>
        <v>2.5804973872382616E-3</v>
      </c>
      <c r="H87" s="629">
        <f>+'R2建設IO'!H87/'R2建設IO'!H$123</f>
        <v>2.5737074410303344E-3</v>
      </c>
      <c r="I87" s="629">
        <f>+'R2建設IO'!I87/'R2建設IO'!I$123</f>
        <v>2.8894155614946297E-3</v>
      </c>
      <c r="J87" s="629">
        <f>+'R2建設IO'!J87/'R2建設IO'!J$123</f>
        <v>2.2310259541201819E-3</v>
      </c>
      <c r="K87" s="629">
        <f>+'R2建設IO'!K87/'R2建設IO'!K$123</f>
        <v>2.4180404520800489E-3</v>
      </c>
      <c r="L87" s="629">
        <f>+'R2建設IO'!L87/'R2建設IO'!L$123</f>
        <v>2.183488222935211E-3</v>
      </c>
      <c r="M87" s="629">
        <f>+'R2建設IO'!M87/'R2建設IO'!M$123</f>
        <v>2.1816969379198493E-3</v>
      </c>
      <c r="N87" s="629">
        <f>+'R2建設IO'!N87/'R2建設IO'!N$123</f>
        <v>2.3126208439170491E-3</v>
      </c>
      <c r="O87" s="629">
        <f>+'R2建設IO'!O87/'R2建設IO'!O$123</f>
        <v>2.3146337968290589E-3</v>
      </c>
      <c r="P87" s="629">
        <f>+'R2建設IO'!P87/'R2建設IO'!P$123</f>
        <v>1.8548161354056544E-3</v>
      </c>
      <c r="Q87" s="629">
        <f>+'R2建設IO'!Q87/'R2建設IO'!Q$123</f>
        <v>2.5043922194489102E-3</v>
      </c>
      <c r="R87" s="629">
        <f>+'R2建設IO'!R87/'R2建設IO'!R$123</f>
        <v>1.578606721707421E-3</v>
      </c>
      <c r="S87" s="629">
        <f>+'R2建設IO'!S87/'R2建設IO'!S$123</f>
        <v>2.046039408619521E-3</v>
      </c>
      <c r="T87" s="629">
        <f>+'R2建設IO'!T87/'R2建設IO'!T$123</f>
        <v>2.4063453121196004E-3</v>
      </c>
      <c r="U87" s="629">
        <f>+'R2建設IO'!U87/'R2建設IO'!U$123</f>
        <v>2.66457972310731E-3</v>
      </c>
      <c r="V87" s="629">
        <f>+'R2建設IO'!V87/'R2建設IO'!V$123</f>
        <v>2.3737259023277105E-3</v>
      </c>
      <c r="W87" s="629">
        <f>+'R2建設IO'!W87/'R2建設IO'!W$123</f>
        <v>2.0215685546774789E-3</v>
      </c>
      <c r="X87" s="629">
        <f>+'R2建設IO'!X87/'R2建設IO'!X$123</f>
        <v>1.922008498881331E-3</v>
      </c>
      <c r="Y87" s="629">
        <f>+'R2建設IO'!Y87/'R2建設IO'!Y$123</f>
        <v>1.9303013831008032E-3</v>
      </c>
      <c r="Z87" s="629">
        <f>+'R2建設IO'!Z87/'R2建設IO'!Z$123</f>
        <v>2.0349177768041841E-3</v>
      </c>
      <c r="AA87" s="629">
        <f>+'R2建設IO'!AA87/'R2建設IO'!AA$123</f>
        <v>1.9411160701501757E-3</v>
      </c>
      <c r="AB87" s="629">
        <f>+'R2建設IO'!AB87/'R2建設IO'!AB$123</f>
        <v>2.6280334248378742E-3</v>
      </c>
      <c r="AC87" s="629">
        <f>+'R2建設IO'!AC87/'R2建設IO'!AC$123</f>
        <v>1.7998146725485692E-3</v>
      </c>
      <c r="AD87" s="629">
        <f>+'R2建設IO'!AD87/'R2建設IO'!AD$123</f>
        <v>1.9049306237553449E-3</v>
      </c>
      <c r="AE87" s="629">
        <f>+'R2建設IO'!AE87/'R2建設IO'!AE$123</f>
        <v>3.3881715167714491E-3</v>
      </c>
      <c r="AF87" s="629">
        <f>+'R2建設IO'!AF87/'R2建設IO'!AF$123</f>
        <v>2.4925748554050788E-3</v>
      </c>
      <c r="AG87" s="629">
        <f>+'R2建設IO'!AG87/'R2建設IO'!AG$123</f>
        <v>2.4805188910574541E-3</v>
      </c>
      <c r="AH87" s="629">
        <f>+'R2建設IO'!AH87/'R2建設IO'!AH$123</f>
        <v>2.3755338102864633E-3</v>
      </c>
      <c r="AI87" s="629">
        <f>+'R2建設IO'!AI87/'R2建設IO'!AI$123</f>
        <v>2.2176779648954712E-3</v>
      </c>
      <c r="AJ87" s="629">
        <f>+'R2建設IO'!AJ87/'R2建設IO'!AJ$123</f>
        <v>2.2048749906340074E-3</v>
      </c>
      <c r="AK87" s="629">
        <f>+'R2建設IO'!AK87/'R2建設IO'!AK$123</f>
        <v>2.1527531521773119E-3</v>
      </c>
      <c r="AL87" s="629">
        <f>+'R2建設IO'!AL87/'R2建設IO'!AL$123</f>
        <v>2.9981472471580545E-3</v>
      </c>
      <c r="AM87" s="629">
        <f>+'R2建設IO'!AM87/'R2建設IO'!AM$123</f>
        <v>2.2874961590549567E-3</v>
      </c>
      <c r="AN87" s="629">
        <f>+'R2建設IO'!AN87/'R2建設IO'!AN$123</f>
        <v>1.5734459032288243E-3</v>
      </c>
      <c r="AO87" s="629">
        <f>+'R2建設IO'!AO87/'R2建設IO'!AO$123</f>
        <v>1.4474914605870626E-3</v>
      </c>
      <c r="AP87" s="629">
        <f>+'R2建設IO'!AP87/'R2建設IO'!AP$123</f>
        <v>1.9025448766274782E-3</v>
      </c>
      <c r="AQ87" s="629">
        <f>+'R2建設IO'!AQ87/'R2建設IO'!AQ$123</f>
        <v>2.4293286219081271E-3</v>
      </c>
      <c r="AR87" s="629">
        <f>+'R2建設IO'!AR87/'R2建設IO'!AR$123</f>
        <v>1.7483791068696728E-3</v>
      </c>
      <c r="AS87" s="629">
        <f>+'R2建設IO'!AS87/'R2建設IO'!AS$123</f>
        <v>2.4240429279218439E-3</v>
      </c>
      <c r="AT87" s="629">
        <f>+'R2建設IO'!AT87/'R2建設IO'!AT$123</f>
        <v>2.4408221343250342E-3</v>
      </c>
      <c r="AU87" s="629">
        <f>+'R2建設IO'!AU87/'R2建設IO'!AU$123</f>
        <v>2.5667642415361869E-3</v>
      </c>
      <c r="AV87" s="629">
        <f>+'R2建設IO'!AV87/'R2建設IO'!AV$123</f>
        <v>1.601619557696743E-3</v>
      </c>
      <c r="AW87" s="629">
        <f>+'R2建設IO'!AW87/'R2建設IO'!AW$123</f>
        <v>1.4226709499770536E-3</v>
      </c>
      <c r="AX87" s="629">
        <f>+'R2建設IO'!AX87/'R2建設IO'!AX$123</f>
        <v>8.6478473037247513E-4</v>
      </c>
      <c r="AY87" s="629">
        <f>+'R2建設IO'!AY87/'R2建設IO'!AY$123</f>
        <v>2.2589558388676134E-3</v>
      </c>
      <c r="AZ87" s="629">
        <f>+'R2建設IO'!AZ87/'R2建設IO'!AZ$123</f>
        <v>2.2839425819201685E-3</v>
      </c>
      <c r="BA87" s="629">
        <f>+'R2建設IO'!BA87/'R2建設IO'!BA$123</f>
        <v>2.1456925222615598E-3</v>
      </c>
      <c r="BB87" s="629">
        <f>+'R2建設IO'!BB87/'R2建設IO'!BB$123</f>
        <v>2.9879139398074914E-3</v>
      </c>
      <c r="BC87" s="629">
        <f>+'R2建設IO'!BC87/'R2建設IO'!BC$123</f>
        <v>2.4855442179662398E-3</v>
      </c>
      <c r="BD87" s="629">
        <f>+'R2建設IO'!BD87/'R2建設IO'!BD$123</f>
        <v>1.6946737056038864E-3</v>
      </c>
      <c r="BE87" s="629">
        <f>+'R2建設IO'!BE87/'R2建設IO'!BE$123</f>
        <v>1.649457350959261E-3</v>
      </c>
      <c r="BF87" s="629">
        <f>+'R2建設IO'!BF87/'R2建設IO'!BF$123</f>
        <v>1.4705631859552699E-3</v>
      </c>
      <c r="BG87" s="629">
        <f>+'R2建設IO'!BG87/'R2建設IO'!BG$123</f>
        <v>4.532890471261361E-3</v>
      </c>
      <c r="BH87" s="629">
        <f>+'R2建設IO'!BH87/'R2建設IO'!BH$123</f>
        <v>7.9341420349010529E-4</v>
      </c>
      <c r="BI87" s="629">
        <f>+'R2建設IO'!BI87/'R2建設IO'!BI$123</f>
        <v>2.0540801736123352E-3</v>
      </c>
      <c r="BJ87" s="629">
        <f>+'R2建設IO'!BJ87/'R2建設IO'!BJ$123</f>
        <v>6.6291625736278909E-3</v>
      </c>
      <c r="BK87" s="629">
        <f>+'R2建設IO'!BK87/'R2建設IO'!BK$123</f>
        <v>3.6905064902010691E-3</v>
      </c>
      <c r="BL87" s="629">
        <f>+'R2建設IO'!BL87/'R2建設IO'!BL$123</f>
        <v>2.3107298582699595E-3</v>
      </c>
      <c r="BM87" s="629">
        <f>+'R2建設IO'!BM87/'R2建設IO'!BM$123</f>
        <v>1.9408787415667657E-3</v>
      </c>
      <c r="BN87" s="629">
        <f>+'R2建設IO'!BN87/'R2建設IO'!BN$123</f>
        <v>1.4977979489769369E-3</v>
      </c>
      <c r="BO87" s="629">
        <f>+'R2建設IO'!BO87/'R2建設IO'!BO$123</f>
        <v>2.5938704489251009E-3</v>
      </c>
      <c r="BP87" s="629">
        <f>+'R2建設IO'!BP87/'R2建設IO'!BP$123</f>
        <v>2.6286236448027464E-3</v>
      </c>
      <c r="BQ87" s="629">
        <f>+'R2建設IO'!BQ87/'R2建設IO'!BQ$123</f>
        <v>2.5204628735232123E-3</v>
      </c>
      <c r="BR87" s="629">
        <f>+'R2建設IO'!BR87/'R2建設IO'!BR$123</f>
        <v>1.9586314798784006E-3</v>
      </c>
      <c r="BS87" s="629">
        <f>+'R2建設IO'!BS87/'R2建設IO'!BS$123</f>
        <v>1.5354938864595262E-3</v>
      </c>
      <c r="BT87" s="629">
        <f>+'R2建設IO'!BT87/'R2建設IO'!BT$123</f>
        <v>2.1065451247114274E-3</v>
      </c>
      <c r="BU87" s="629">
        <f>+'R2建設IO'!BU87/'R2建設IO'!BU$123</f>
        <v>4.4705812252140119E-3</v>
      </c>
      <c r="BV87" s="630">
        <f>+'R2建設IO'!BV87/'R2建設IO'!BV$123</f>
        <v>3.3984141944926288E-3</v>
      </c>
    </row>
    <row r="88" spans="1:74" ht="17" customHeight="1" x14ac:dyDescent="0.2">
      <c r="A88" s="613">
        <v>82</v>
      </c>
      <c r="B88" s="614">
        <v>578</v>
      </c>
      <c r="C88" s="548" t="s">
        <v>379</v>
      </c>
      <c r="D88" s="628">
        <f>+'R2建設IO'!D88/'R2建設IO'!D$123</f>
        <v>4.8766125777969151E-6</v>
      </c>
      <c r="E88" s="629">
        <f>+'R2建設IO'!E88/'R2建設IO'!E$123</f>
        <v>0</v>
      </c>
      <c r="F88" s="629">
        <f>+'R2建設IO'!F88/'R2建設IO'!F$123</f>
        <v>0</v>
      </c>
      <c r="G88" s="629">
        <f>+'R2建設IO'!G88/'R2建設IO'!G$123</f>
        <v>0</v>
      </c>
      <c r="H88" s="629">
        <f>+'R2建設IO'!H88/'R2建設IO'!H$123</f>
        <v>0</v>
      </c>
      <c r="I88" s="629">
        <f>+'R2建設IO'!I88/'R2建設IO'!I$123</f>
        <v>0</v>
      </c>
      <c r="J88" s="629">
        <f>+'R2建設IO'!J88/'R2建設IO'!J$123</f>
        <v>0</v>
      </c>
      <c r="K88" s="629">
        <f>+'R2建設IO'!K88/'R2建設IO'!K$123</f>
        <v>0</v>
      </c>
      <c r="L88" s="629">
        <f>+'R2建設IO'!L88/'R2建設IO'!L$123</f>
        <v>0</v>
      </c>
      <c r="M88" s="629">
        <f>+'R2建設IO'!M88/'R2建設IO'!M$123</f>
        <v>0</v>
      </c>
      <c r="N88" s="629">
        <f>+'R2建設IO'!N88/'R2建設IO'!N$123</f>
        <v>0</v>
      </c>
      <c r="O88" s="629">
        <f>+'R2建設IO'!O88/'R2建設IO'!O$123</f>
        <v>0</v>
      </c>
      <c r="P88" s="629">
        <f>+'R2建設IO'!P88/'R2建設IO'!P$123</f>
        <v>0</v>
      </c>
      <c r="Q88" s="629">
        <f>+'R2建設IO'!Q88/'R2建設IO'!Q$123</f>
        <v>0</v>
      </c>
      <c r="R88" s="629">
        <f>+'R2建設IO'!R88/'R2建設IO'!R$123</f>
        <v>0</v>
      </c>
      <c r="S88" s="629">
        <f>+'R2建設IO'!S88/'R2建設IO'!S$123</f>
        <v>0</v>
      </c>
      <c r="T88" s="629">
        <f>+'R2建設IO'!T88/'R2建設IO'!T$123</f>
        <v>0</v>
      </c>
      <c r="U88" s="629">
        <f>+'R2建設IO'!U88/'R2建設IO'!U$123</f>
        <v>0</v>
      </c>
      <c r="V88" s="629">
        <f>+'R2建設IO'!V88/'R2建設IO'!V$123</f>
        <v>0</v>
      </c>
      <c r="W88" s="629">
        <f>+'R2建設IO'!W88/'R2建設IO'!W$123</f>
        <v>0</v>
      </c>
      <c r="X88" s="629">
        <f>+'R2建設IO'!X88/'R2建設IO'!X$123</f>
        <v>0</v>
      </c>
      <c r="Y88" s="629">
        <f>+'R2建設IO'!Y88/'R2建設IO'!Y$123</f>
        <v>0</v>
      </c>
      <c r="Z88" s="629">
        <f>+'R2建設IO'!Z88/'R2建設IO'!Z$123</f>
        <v>0</v>
      </c>
      <c r="AA88" s="629">
        <f>+'R2建設IO'!AA88/'R2建設IO'!AA$123</f>
        <v>0</v>
      </c>
      <c r="AB88" s="629">
        <f>+'R2建設IO'!AB88/'R2建設IO'!AB$123</f>
        <v>0</v>
      </c>
      <c r="AC88" s="629">
        <f>+'R2建設IO'!AC88/'R2建設IO'!AC$123</f>
        <v>0</v>
      </c>
      <c r="AD88" s="629">
        <f>+'R2建設IO'!AD88/'R2建設IO'!AD$123</f>
        <v>0</v>
      </c>
      <c r="AE88" s="629">
        <f>+'R2建設IO'!AE88/'R2建設IO'!AE$123</f>
        <v>0</v>
      </c>
      <c r="AF88" s="629">
        <f>+'R2建設IO'!AF88/'R2建設IO'!AF$123</f>
        <v>0</v>
      </c>
      <c r="AG88" s="629">
        <f>+'R2建設IO'!AG88/'R2建設IO'!AG$123</f>
        <v>1.3727276652227195E-5</v>
      </c>
      <c r="AH88" s="629">
        <f>+'R2建設IO'!AH88/'R2建設IO'!AH$123</f>
        <v>2.3457951810556609E-5</v>
      </c>
      <c r="AI88" s="629">
        <f>+'R2建設IO'!AI88/'R2建設IO'!AI$123</f>
        <v>2.9751606206387907E-5</v>
      </c>
      <c r="AJ88" s="629">
        <f>+'R2建設IO'!AJ88/'R2建設IO'!AJ$123</f>
        <v>2.9558729414579054E-5</v>
      </c>
      <c r="AK88" s="629">
        <f>+'R2建設IO'!AK88/'R2建設IO'!AK$123</f>
        <v>2.7866666297947419E-5</v>
      </c>
      <c r="AL88" s="629">
        <f>+'R2建設IO'!AL88/'R2建設IO'!AL$123</f>
        <v>3.0956605546288636E-5</v>
      </c>
      <c r="AM88" s="629">
        <f>+'R2建設IO'!AM88/'R2建設IO'!AM$123</f>
        <v>2.2761155811492107E-5</v>
      </c>
      <c r="AN88" s="629">
        <f>+'R2建設IO'!AN88/'R2建設IO'!AN$123</f>
        <v>3.118541429822895E-5</v>
      </c>
      <c r="AO88" s="629">
        <f>+'R2建設IO'!AO88/'R2建設IO'!AO$123</f>
        <v>2.9369391953940403E-5</v>
      </c>
      <c r="AP88" s="629">
        <f>+'R2建設IO'!AP88/'R2建設IO'!AP$123</f>
        <v>5.0938283176103833E-6</v>
      </c>
      <c r="AQ88" s="629">
        <f>+'R2建設IO'!AQ88/'R2建設IO'!AQ$123</f>
        <v>0</v>
      </c>
      <c r="AR88" s="629">
        <f>+'R2建設IO'!AR88/'R2建設IO'!AR$123</f>
        <v>0</v>
      </c>
      <c r="AS88" s="629">
        <f>+'R2建設IO'!AS88/'R2建設IO'!AS$123</f>
        <v>3.6673712193651512E-5</v>
      </c>
      <c r="AT88" s="629">
        <f>+'R2建設IO'!AT88/'R2建設IO'!AT$123</f>
        <v>3.5474201387041273E-5</v>
      </c>
      <c r="AU88" s="629">
        <f>+'R2建設IO'!AU88/'R2建設IO'!AU$123</f>
        <v>3.449054680867871E-5</v>
      </c>
      <c r="AV88" s="629">
        <f>+'R2建設IO'!AV88/'R2建設IO'!AV$123</f>
        <v>3.8438869384721833E-5</v>
      </c>
      <c r="AW88" s="629">
        <f>+'R2建設IO'!AW88/'R2建設IO'!AW$123</f>
        <v>0</v>
      </c>
      <c r="AX88" s="629">
        <f>+'R2建設IO'!AX88/'R2建設IO'!AX$123</f>
        <v>1.2354067576749646E-4</v>
      </c>
      <c r="AY88" s="629">
        <f>+'R2建設IO'!AY88/'R2建設IO'!AY$123</f>
        <v>4.8475447186000292E-5</v>
      </c>
      <c r="AZ88" s="629">
        <f>+'R2建設IO'!AZ88/'R2建設IO'!AZ$123</f>
        <v>3.5501698164562205E-5</v>
      </c>
      <c r="BA88" s="629">
        <f>+'R2建設IO'!BA88/'R2建設IO'!BA$123</f>
        <v>1.0728462611307799E-4</v>
      </c>
      <c r="BB88" s="629">
        <f>+'R2建設IO'!BB88/'R2建設IO'!BB$123</f>
        <v>4.1355210239550053E-5</v>
      </c>
      <c r="BC88" s="629">
        <f>+'R2建設IO'!BC88/'R2建設IO'!BC$123</f>
        <v>2.1339370514833655E-5</v>
      </c>
      <c r="BD88" s="629">
        <f>+'R2建設IO'!BD88/'R2建設IO'!BD$123</f>
        <v>1.4162851548530782E-5</v>
      </c>
      <c r="BE88" s="629">
        <f>+'R2建設IO'!BE88/'R2建設IO'!BE$123</f>
        <v>2.174809857053826E-5</v>
      </c>
      <c r="BF88" s="629">
        <f>+'R2建設IO'!BF88/'R2建設IO'!BF$123</f>
        <v>0</v>
      </c>
      <c r="BG88" s="629">
        <f>+'R2建設IO'!BG88/'R2建設IO'!BG$123</f>
        <v>0</v>
      </c>
      <c r="BH88" s="629">
        <f>+'R2建設IO'!BH88/'R2建設IO'!BH$123</f>
        <v>0</v>
      </c>
      <c r="BI88" s="629">
        <f>+'R2建設IO'!BI88/'R2建設IO'!BI$123</f>
        <v>0</v>
      </c>
      <c r="BJ88" s="629">
        <f>+'R2建設IO'!BJ88/'R2建設IO'!BJ$123</f>
        <v>3.7445843948189929E-5</v>
      </c>
      <c r="BK88" s="629">
        <f>+'R2建設IO'!BK88/'R2建設IO'!BK$123</f>
        <v>0</v>
      </c>
      <c r="BL88" s="629">
        <f>+'R2建設IO'!BL88/'R2建設IO'!BL$123</f>
        <v>0</v>
      </c>
      <c r="BM88" s="629">
        <f>+'R2建設IO'!BM88/'R2建設IO'!BM$123</f>
        <v>0</v>
      </c>
      <c r="BN88" s="629">
        <f>+'R2建設IO'!BN88/'R2建設IO'!BN$123</f>
        <v>6.5288628545148521E-5</v>
      </c>
      <c r="BO88" s="629">
        <f>+'R2建設IO'!BO88/'R2建設IO'!BO$123</f>
        <v>3.3127336512453395E-6</v>
      </c>
      <c r="BP88" s="629">
        <f>+'R2建設IO'!BP88/'R2建設IO'!BP$123</f>
        <v>0</v>
      </c>
      <c r="BQ88" s="629">
        <f>+'R2建設IO'!BQ88/'R2建設IO'!BQ$123</f>
        <v>0</v>
      </c>
      <c r="BR88" s="629">
        <f>+'R2建設IO'!BR88/'R2建設IO'!BR$123</f>
        <v>0</v>
      </c>
      <c r="BS88" s="629">
        <f>+'R2建設IO'!BS88/'R2建設IO'!BS$123</f>
        <v>0</v>
      </c>
      <c r="BT88" s="629">
        <f>+'R2建設IO'!BT88/'R2建設IO'!BT$123</f>
        <v>0</v>
      </c>
      <c r="BU88" s="629">
        <f>+'R2建設IO'!BU88/'R2建設IO'!BU$123</f>
        <v>0</v>
      </c>
      <c r="BV88" s="630">
        <f>+'R2建設IO'!BV88/'R2建設IO'!BV$123</f>
        <v>0</v>
      </c>
    </row>
    <row r="89" spans="1:74" ht="17" customHeight="1" x14ac:dyDescent="0.2">
      <c r="A89" s="613">
        <v>83</v>
      </c>
      <c r="B89" s="614">
        <v>579</v>
      </c>
      <c r="C89" s="548" t="s">
        <v>381</v>
      </c>
      <c r="D89" s="628">
        <f>+'R2建設IO'!D89/'R2建設IO'!D$123</f>
        <v>4.5152713167904789E-4</v>
      </c>
      <c r="E89" s="629">
        <f>+'R2建設IO'!E89/'R2建設IO'!E$123</f>
        <v>2.6768511757808901E-4</v>
      </c>
      <c r="F89" s="629">
        <f>+'R2建設IO'!F89/'R2建設IO'!F$123</f>
        <v>2.8632534312962181E-4</v>
      </c>
      <c r="G89" s="629">
        <f>+'R2建設IO'!G89/'R2建設IO'!G$123</f>
        <v>2.772022914088004E-4</v>
      </c>
      <c r="H89" s="629">
        <f>+'R2建設IO'!H89/'R2建設IO'!H$123</f>
        <v>2.647856283804086E-4</v>
      </c>
      <c r="I89" s="629">
        <f>+'R2建設IO'!I89/'R2建設IO'!I$123</f>
        <v>8.4211587917906304E-4</v>
      </c>
      <c r="J89" s="629">
        <f>+'R2建設IO'!J89/'R2建設IO'!J$123</f>
        <v>2.9924090458882625E-4</v>
      </c>
      <c r="K89" s="629">
        <f>+'R2建設IO'!K89/'R2建設IO'!K$123</f>
        <v>2.2710877174232506E-4</v>
      </c>
      <c r="L89" s="629">
        <f>+'R2建設IO'!L89/'R2建設IO'!L$123</f>
        <v>2.5286863254089922E-4</v>
      </c>
      <c r="M89" s="629">
        <f>+'R2建設IO'!M89/'R2建設IO'!M$123</f>
        <v>2.4664718907663235E-4</v>
      </c>
      <c r="N89" s="629">
        <f>+'R2建設IO'!N89/'R2建設IO'!N$123</f>
        <v>7.0136861659779351E-4</v>
      </c>
      <c r="O89" s="629">
        <f>+'R2建設IO'!O89/'R2建設IO'!O$123</f>
        <v>3.6718166044707247E-4</v>
      </c>
      <c r="P89" s="629">
        <f>+'R2建設IO'!P89/'R2建設IO'!P$123</f>
        <v>2.649737336293792E-4</v>
      </c>
      <c r="Q89" s="629">
        <f>+'R2建設IO'!Q89/'R2建設IO'!Q$123</f>
        <v>4.0936102109218644E-4</v>
      </c>
      <c r="R89" s="629">
        <f>+'R2建設IO'!R89/'R2建設IO'!R$123</f>
        <v>5.0515415094637471E-4</v>
      </c>
      <c r="S89" s="629">
        <f>+'R2建設IO'!S89/'R2建設IO'!S$123</f>
        <v>2.4819607636225756E-4</v>
      </c>
      <c r="T89" s="629">
        <f>+'R2建設IO'!T89/'R2建設IO'!T$123</f>
        <v>3.009237732915523E-4</v>
      </c>
      <c r="U89" s="629">
        <f>+'R2建設IO'!U89/'R2建設IO'!U$123</f>
        <v>2.608679449195968E-4</v>
      </c>
      <c r="V89" s="629">
        <f>+'R2建設IO'!V89/'R2建設IO'!V$123</f>
        <v>3.0598350748894633E-4</v>
      </c>
      <c r="W89" s="629">
        <f>+'R2建設IO'!W89/'R2建設IO'!W$123</f>
        <v>2.4461497553176083E-4</v>
      </c>
      <c r="X89" s="629">
        <f>+'R2建設IO'!X89/'R2建設IO'!X$123</f>
        <v>2.2523537096265597E-4</v>
      </c>
      <c r="Y89" s="629">
        <f>+'R2建設IO'!Y89/'R2建設IO'!Y$123</f>
        <v>2.681645225584345E-4</v>
      </c>
      <c r="Z89" s="629">
        <f>+'R2建設IO'!Z89/'R2建設IO'!Z$123</f>
        <v>2.6800573243398952E-4</v>
      </c>
      <c r="AA89" s="629">
        <f>+'R2建設IO'!AA89/'R2建設IO'!AA$123</f>
        <v>2.4749741252705083E-4</v>
      </c>
      <c r="AB89" s="629">
        <f>+'R2建設IO'!AB89/'R2建設IO'!AB$123</f>
        <v>2.3708181459215969E-4</v>
      </c>
      <c r="AC89" s="629">
        <f>+'R2建設IO'!AC89/'R2建設IO'!AC$123</f>
        <v>2.4180678425191862E-4</v>
      </c>
      <c r="AD89" s="629">
        <f>+'R2建設IO'!AD89/'R2建設IO'!AD$123</f>
        <v>2.3551994374987234E-4</v>
      </c>
      <c r="AE89" s="629">
        <f>+'R2建設IO'!AE89/'R2建設IO'!AE$123</f>
        <v>6.9269284342882956E-4</v>
      </c>
      <c r="AF89" s="629">
        <f>+'R2建設IO'!AF89/'R2建設IO'!AF$123</f>
        <v>9.1840989934341194E-4</v>
      </c>
      <c r="AG89" s="629">
        <f>+'R2建設IO'!AG89/'R2建設IO'!AG$123</f>
        <v>4.9117081492420665E-4</v>
      </c>
      <c r="AH89" s="629">
        <f>+'R2建設IO'!AH89/'R2建設IO'!AH$123</f>
        <v>4.856552732908139E-4</v>
      </c>
      <c r="AI89" s="629">
        <f>+'R2建設IO'!AI89/'R2建設IO'!AI$123</f>
        <v>5.4448820222031502E-4</v>
      </c>
      <c r="AJ89" s="629">
        <f>+'R2建設IO'!AJ89/'R2建設IO'!AJ$123</f>
        <v>5.4511796338979504E-4</v>
      </c>
      <c r="AK89" s="629">
        <f>+'R2建設IO'!AK89/'R2建設IO'!AK$123</f>
        <v>5.798819261695012E-4</v>
      </c>
      <c r="AL89" s="629">
        <f>+'R2建設IO'!AL89/'R2建設IO'!AL$123</f>
        <v>5.4432031418890855E-4</v>
      </c>
      <c r="AM89" s="629">
        <f>+'R2建設IO'!AM89/'R2建設IO'!AM$123</f>
        <v>5.1212600575857245E-4</v>
      </c>
      <c r="AN89" s="629">
        <f>+'R2建設IO'!AN89/'R2建設IO'!AN$123</f>
        <v>4.8479144045428642E-4</v>
      </c>
      <c r="AO89" s="629">
        <f>+'R2建設IO'!AO89/'R2建設IO'!AO$123</f>
        <v>6.4560216955893992E-4</v>
      </c>
      <c r="AP89" s="629">
        <f>+'R2建設IO'!AP89/'R2建設IO'!AP$123</f>
        <v>5.5777420077833702E-4</v>
      </c>
      <c r="AQ89" s="629">
        <f>+'R2建設IO'!AQ89/'R2建設IO'!AQ$123</f>
        <v>3.3127208480565373E-4</v>
      </c>
      <c r="AR89" s="629">
        <f>+'R2建設IO'!AR89/'R2建設IO'!AR$123</f>
        <v>1.4569825890580607E-4</v>
      </c>
      <c r="AS89" s="629">
        <f>+'R2建設IO'!AS89/'R2建設IO'!AS$123</f>
        <v>3.9893843020411159E-4</v>
      </c>
      <c r="AT89" s="629">
        <f>+'R2建設IO'!AT89/'R2建設IO'!AT$123</f>
        <v>3.8036227042772034E-4</v>
      </c>
      <c r="AU89" s="629">
        <f>+'R2建設IO'!AU89/'R2建設IO'!AU$123</f>
        <v>3.7160782690640932E-4</v>
      </c>
      <c r="AV89" s="629">
        <f>+'R2建設IO'!AV89/'R2建設IO'!AV$123</f>
        <v>4.1001460677036621E-4</v>
      </c>
      <c r="AW89" s="629">
        <f>+'R2建設IO'!AW89/'R2建設IO'!AW$123</f>
        <v>5.0481872418540617E-4</v>
      </c>
      <c r="AX89" s="629">
        <f>+'R2建設IO'!AX89/'R2建設IO'!AX$123</f>
        <v>5.5593304095373399E-4</v>
      </c>
      <c r="AY89" s="629">
        <f>+'R2建設IO'!AY89/'R2建設IO'!AY$123</f>
        <v>5.8170536623200345E-4</v>
      </c>
      <c r="AZ89" s="629">
        <f>+'R2建設IO'!AZ89/'R2建設IO'!AZ$123</f>
        <v>5.7986107002118263E-4</v>
      </c>
      <c r="BA89" s="629">
        <f>+'R2建設IO'!BA89/'R2建設IO'!BA$123</f>
        <v>5.9006544362192898E-4</v>
      </c>
      <c r="BB89" s="629">
        <f>+'R2建設IO'!BB89/'R2建設IO'!BB$123</f>
        <v>5.0660132543448814E-4</v>
      </c>
      <c r="BC89" s="629">
        <f>+'R2建設IO'!BC89/'R2建設IO'!BC$123</f>
        <v>5.1756180948669625E-4</v>
      </c>
      <c r="BD89" s="629">
        <f>+'R2建設IO'!BD89/'R2建設IO'!BD$123</f>
        <v>5.5146603217091732E-4</v>
      </c>
      <c r="BE89" s="629">
        <f>+'R2建設IO'!BE89/'R2建設IO'!BE$123</f>
        <v>5.7224684363728795E-4</v>
      </c>
      <c r="BF89" s="629">
        <f>+'R2建設IO'!BF89/'R2建設IO'!BF$123</f>
        <v>4.4855016096705146E-4</v>
      </c>
      <c r="BG89" s="629">
        <f>+'R2建設IO'!BG89/'R2建設IO'!BG$123</f>
        <v>5.6874409927996992E-4</v>
      </c>
      <c r="BH89" s="629">
        <f>+'R2建設IO'!BH89/'R2建設IO'!BH$123</f>
        <v>5.1594854273200486E-4</v>
      </c>
      <c r="BI89" s="629">
        <f>+'R2建設IO'!BI89/'R2建設IO'!BI$123</f>
        <v>5.6403373540799158E-4</v>
      </c>
      <c r="BJ89" s="629">
        <f>+'R2建設IO'!BJ89/'R2建設IO'!BJ$123</f>
        <v>5.7541780200385194E-4</v>
      </c>
      <c r="BK89" s="629">
        <f>+'R2建設IO'!BK89/'R2建設IO'!BK$123</f>
        <v>6.4299205636897025E-4</v>
      </c>
      <c r="BL89" s="629">
        <f>+'R2建設IO'!BL89/'R2建設IO'!BL$123</f>
        <v>3.1258160753994319E-4</v>
      </c>
      <c r="BM89" s="629">
        <f>+'R2建設IO'!BM89/'R2建設IO'!BM$123</f>
        <v>7.2637677453846021E-4</v>
      </c>
      <c r="BN89" s="629">
        <f>+'R2建設IO'!BN89/'R2建設IO'!BN$123</f>
        <v>3.9461215194200067E-4</v>
      </c>
      <c r="BO89" s="629">
        <f>+'R2建設IO'!BO89/'R2建設IO'!BO$123</f>
        <v>3.6440070163698734E-5</v>
      </c>
      <c r="BP89" s="629">
        <f>+'R2建設IO'!BP89/'R2建設IO'!BP$123</f>
        <v>4.9895171035607689E-4</v>
      </c>
      <c r="BQ89" s="629">
        <f>+'R2建設IO'!BQ89/'R2建設IO'!BQ$123</f>
        <v>4.3930488149848592E-4</v>
      </c>
      <c r="BR89" s="629">
        <f>+'R2建設IO'!BR89/'R2建設IO'!BR$123</f>
        <v>5.2180398172109867E-4</v>
      </c>
      <c r="BS89" s="629">
        <f>+'R2建設IO'!BS89/'R2建設IO'!BS$123</f>
        <v>5.6716440851207724E-4</v>
      </c>
      <c r="BT89" s="629">
        <f>+'R2建設IO'!BT89/'R2建設IO'!BT$123</f>
        <v>4.6482451108655911E-4</v>
      </c>
      <c r="BU89" s="629">
        <f>+'R2建設IO'!BU89/'R2建設IO'!BU$123</f>
        <v>4.1047913508073858E-4</v>
      </c>
      <c r="BV89" s="630">
        <f>+'R2建設IO'!BV89/'R2建設IO'!BV$123</f>
        <v>5.3303470793549521E-4</v>
      </c>
    </row>
    <row r="90" spans="1:74" ht="17" customHeight="1" x14ac:dyDescent="0.2">
      <c r="A90" s="613">
        <v>84</v>
      </c>
      <c r="B90" s="614">
        <v>591</v>
      </c>
      <c r="C90" s="548" t="s">
        <v>383</v>
      </c>
      <c r="D90" s="628">
        <f>+'R2建設IO'!D90/'R2建設IO'!D$123</f>
        <v>4.8244013611978571E-3</v>
      </c>
      <c r="E90" s="629">
        <f>+'R2建設IO'!E90/'R2建設IO'!E$123</f>
        <v>4.9078312060812862E-3</v>
      </c>
      <c r="F90" s="629">
        <f>+'R2建設IO'!F90/'R2建設IO'!F$123</f>
        <v>5.1788977268754947E-3</v>
      </c>
      <c r="G90" s="629">
        <f>+'R2建設IO'!G90/'R2建設IO'!G$123</f>
        <v>4.8263131346926585E-3</v>
      </c>
      <c r="H90" s="629">
        <f>+'R2建設IO'!H90/'R2建設IO'!H$123</f>
        <v>4.7465234555843444E-3</v>
      </c>
      <c r="I90" s="629">
        <f>+'R2建設IO'!I90/'R2建設IO'!I$123</f>
        <v>8.4564570621753817E-3</v>
      </c>
      <c r="J90" s="629">
        <f>+'R2建設IO'!J90/'R2建設IO'!J$123</f>
        <v>5.6780539422801295E-3</v>
      </c>
      <c r="K90" s="629">
        <f>+'R2建設IO'!K90/'R2建設IO'!K$123</f>
        <v>5.2235017500734766E-3</v>
      </c>
      <c r="L90" s="629">
        <f>+'R2建設IO'!L90/'R2建設IO'!L$123</f>
        <v>5.3429196912564772E-3</v>
      </c>
      <c r="M90" s="629">
        <f>+'R2建設IO'!M90/'R2建設IO'!M$123</f>
        <v>5.2976555632483066E-3</v>
      </c>
      <c r="N90" s="629">
        <f>+'R2建設IO'!N90/'R2建設IO'!N$123</f>
        <v>8.6059824847404941E-3</v>
      </c>
      <c r="O90" s="629">
        <f>+'R2建設IO'!O90/'R2建設IO'!O$123</f>
        <v>6.1785757241715486E-3</v>
      </c>
      <c r="P90" s="629">
        <f>+'R2建設IO'!P90/'R2建設IO'!P$123</f>
        <v>4.9692766352955886E-3</v>
      </c>
      <c r="Q90" s="629">
        <f>+'R2建設IO'!Q90/'R2建設IO'!Q$123</f>
        <v>6.6776315605010352E-3</v>
      </c>
      <c r="R90" s="629">
        <f>+'R2建設IO'!R90/'R2建設IO'!R$123</f>
        <v>6.7090785672565397E-3</v>
      </c>
      <c r="S90" s="629">
        <f>+'R2建設IO'!S90/'R2建設IO'!S$123</f>
        <v>4.6244211914660948E-3</v>
      </c>
      <c r="T90" s="629">
        <f>+'R2建設IO'!T90/'R2建設IO'!T$123</f>
        <v>5.2024287056202743E-3</v>
      </c>
      <c r="U90" s="629">
        <f>+'R2建設IO'!U90/'R2建設IO'!U$123</f>
        <v>6.2328805411146519E-3</v>
      </c>
      <c r="V90" s="629">
        <f>+'R2建設IO'!V90/'R2建設IO'!V$123</f>
        <v>5.0722650664513794E-3</v>
      </c>
      <c r="W90" s="629">
        <f>+'R2建設IO'!W90/'R2建設IO'!W$123</f>
        <v>4.5851647226742469E-3</v>
      </c>
      <c r="X90" s="629">
        <f>+'R2建設IO'!X90/'R2建設IO'!X$123</f>
        <v>4.7674820187095512E-3</v>
      </c>
      <c r="Y90" s="629">
        <f>+'R2建設IO'!Y90/'R2建設IO'!Y$123</f>
        <v>4.7182460590686716E-3</v>
      </c>
      <c r="Z90" s="629">
        <f>+'R2建設IO'!Z90/'R2建設IO'!Z$123</f>
        <v>5.1530922565601227E-3</v>
      </c>
      <c r="AA90" s="629">
        <f>+'R2建設IO'!AA90/'R2建設IO'!AA$123</f>
        <v>4.5510887840718032E-3</v>
      </c>
      <c r="AB90" s="629">
        <f>+'R2建設IO'!AB90/'R2建設IO'!AB$123</f>
        <v>4.7054782334651872E-3</v>
      </c>
      <c r="AC90" s="629">
        <f>+'R2建設IO'!AC90/'R2建設IO'!AC$123</f>
        <v>4.4124169392458596E-3</v>
      </c>
      <c r="AD90" s="629">
        <f>+'R2建設IO'!AD90/'R2建設IO'!AD$123</f>
        <v>4.4992549021021528E-3</v>
      </c>
      <c r="AE90" s="629">
        <f>+'R2建設IO'!AE90/'R2建設IO'!AE$123</f>
        <v>8.2671385009223351E-3</v>
      </c>
      <c r="AF90" s="629">
        <f>+'R2建設IO'!AF90/'R2建設IO'!AF$123</f>
        <v>4.9078233410970052E-3</v>
      </c>
      <c r="AG90" s="629">
        <f>+'R2建設IO'!AG90/'R2建設IO'!AG$123</f>
        <v>4.6729863801060765E-3</v>
      </c>
      <c r="AH90" s="629">
        <f>+'R2建設IO'!AH90/'R2建設IO'!AH$123</f>
        <v>4.4953002750255672E-3</v>
      </c>
      <c r="AI90" s="629">
        <f>+'R2建設IO'!AI90/'R2建設IO'!AI$123</f>
        <v>4.6901040579331388E-3</v>
      </c>
      <c r="AJ90" s="629">
        <f>+'R2建設IO'!AJ90/'R2建設IO'!AJ$123</f>
        <v>4.700697242308028E-3</v>
      </c>
      <c r="AK90" s="629">
        <f>+'R2建設IO'!AK90/'R2建設IO'!AK$123</f>
        <v>4.9866442088281173E-3</v>
      </c>
      <c r="AL90" s="629">
        <f>+'R2建設IO'!AL90/'R2建設IO'!AL$123</f>
        <v>4.6971489482235292E-3</v>
      </c>
      <c r="AM90" s="629">
        <f>+'R2建設IO'!AM90/'R2建設IO'!AM$123</f>
        <v>4.4384253832409609E-3</v>
      </c>
      <c r="AN90" s="629">
        <f>+'R2建設IO'!AN90/'R2建設IO'!AN$123</f>
        <v>4.1958557419435319E-3</v>
      </c>
      <c r="AO90" s="629">
        <f>+'R2建設IO'!AO90/'R2建設IO'!AO$123</f>
        <v>5.552912893005732E-3</v>
      </c>
      <c r="AP90" s="629">
        <f>+'R2建設IO'!AP90/'R2建設IO'!AP$123</f>
        <v>4.6837751380427476E-3</v>
      </c>
      <c r="AQ90" s="629">
        <f>+'R2建設IO'!AQ90/'R2建設IO'!AQ$123</f>
        <v>2.8710247349823322E-3</v>
      </c>
      <c r="AR90" s="629">
        <f>+'R2建設IO'!AR90/'R2建設IO'!AR$123</f>
        <v>1.0927369417935455E-3</v>
      </c>
      <c r="AS90" s="629">
        <f>+'R2建設IO'!AS90/'R2建設IO'!AS$123</f>
        <v>3.4983143509602697E-3</v>
      </c>
      <c r="AT90" s="629">
        <f>+'R2建設IO'!AT90/'R2建設IO'!AT$123</f>
        <v>3.3395019027967466E-3</v>
      </c>
      <c r="AU90" s="629">
        <f>+'R2建設IO'!AU90/'R2建設IO'!AU$123</f>
        <v>3.2621381691305155E-3</v>
      </c>
      <c r="AV90" s="629">
        <f>+'R2建設IO'!AV90/'R2建設IO'!AV$123</f>
        <v>3.6388796350870002E-3</v>
      </c>
      <c r="AW90" s="629">
        <f>+'R2建設IO'!AW90/'R2建設IO'!AW$123</f>
        <v>4.2680128499311609E-3</v>
      </c>
      <c r="AX90" s="629">
        <f>+'R2建設IO'!AX90/'R2建設IO'!AX$123</f>
        <v>4.9416270306998581E-3</v>
      </c>
      <c r="AY90" s="629">
        <f>+'R2建設IO'!AY90/'R2建設IO'!AY$123</f>
        <v>5.0608366862184301E-3</v>
      </c>
      <c r="AZ90" s="629">
        <f>+'R2建設IO'!AZ90/'R2建設IO'!AZ$123</f>
        <v>4.9820716424268958E-3</v>
      </c>
      <c r="BA90" s="629">
        <f>+'R2建設IO'!BA90/'R2建設IO'!BA$123</f>
        <v>5.4178736187104389E-3</v>
      </c>
      <c r="BB90" s="629">
        <f>+'R2建設IO'!BB90/'R2建設IO'!BB$123</f>
        <v>4.0528106034759051E-3</v>
      </c>
      <c r="BC90" s="629">
        <f>+'R2建設IO'!BC90/'R2建設IO'!BC$123</f>
        <v>5.1587107474590551E-3</v>
      </c>
      <c r="BD90" s="629">
        <f>+'R2建設IO'!BD90/'R2建設IO'!BD$123</f>
        <v>4.5847805997259487E-3</v>
      </c>
      <c r="BE90" s="629">
        <f>+'R2建設IO'!BE90/'R2建設IO'!BE$123</f>
        <v>4.7009874316379105E-3</v>
      </c>
      <c r="BF90" s="629">
        <f>+'R2建設IO'!BF90/'R2建設IO'!BF$123</f>
        <v>3.6565354894022928E-3</v>
      </c>
      <c r="BG90" s="629">
        <f>+'R2建設IO'!BG90/'R2建設IO'!BG$123</f>
        <v>4.6807639370741528E-3</v>
      </c>
      <c r="BH90" s="629">
        <f>+'R2建設IO'!BH90/'R2建設IO'!BH$123</f>
        <v>4.5288816528698201E-3</v>
      </c>
      <c r="BI90" s="629">
        <f>+'R2建設IO'!BI90/'R2建設IO'!BI$123</f>
        <v>4.3394485710428867E-3</v>
      </c>
      <c r="BJ90" s="629">
        <f>+'R2建設IO'!BJ90/'R2建設IO'!BJ$123</f>
        <v>4.6707449351375569E-3</v>
      </c>
      <c r="BK90" s="629">
        <f>+'R2建設IO'!BK90/'R2建設IO'!BK$123</f>
        <v>5.2912887972029849E-3</v>
      </c>
      <c r="BL90" s="629">
        <f>+'R2建設IO'!BL90/'R2建設IO'!BL$123</f>
        <v>2.4017346300853862E-3</v>
      </c>
      <c r="BM90" s="629">
        <f>+'R2建設IO'!BM90/'R2建設IO'!BM$123</f>
        <v>5.8052031821113738E-3</v>
      </c>
      <c r="BN90" s="629">
        <f>+'R2建設IO'!BN90/'R2建設IO'!BN$123</f>
        <v>8.9061370350705556E-3</v>
      </c>
      <c r="BO90" s="629">
        <f>+'R2建設IO'!BO90/'R2建設IO'!BO$123</f>
        <v>1.9379491859785236E-4</v>
      </c>
      <c r="BP90" s="629">
        <f>+'R2建設IO'!BP90/'R2建設IO'!BP$123</f>
        <v>4.923652061778634E-3</v>
      </c>
      <c r="BQ90" s="629">
        <f>+'R2建設IO'!BQ90/'R2建設IO'!BQ$123</f>
        <v>4.3376468640540407E-3</v>
      </c>
      <c r="BR90" s="629">
        <f>+'R2建設IO'!BR90/'R2建設IO'!BR$123</f>
        <v>5.1475257656270548E-3</v>
      </c>
      <c r="BS90" s="629">
        <f>+'R2建設IO'!BS90/'R2建設IO'!BS$123</f>
        <v>5.5947925392519273E-3</v>
      </c>
      <c r="BT90" s="629">
        <f>+'R2建設IO'!BT90/'R2建設IO'!BT$123</f>
        <v>4.5818416092817966E-3</v>
      </c>
      <c r="BU90" s="629">
        <f>+'R2建設IO'!BU90/'R2建設IO'!BU$123</f>
        <v>4.0534814589222937E-3</v>
      </c>
      <c r="BV90" s="630">
        <f>+'R2建設IO'!BV90/'R2建設IO'!BV$123</f>
        <v>5.2624005964756488E-3</v>
      </c>
    </row>
    <row r="91" spans="1:74" ht="17" customHeight="1" x14ac:dyDescent="0.2">
      <c r="A91" s="613">
        <v>85</v>
      </c>
      <c r="B91" s="614">
        <v>592</v>
      </c>
      <c r="C91" s="548" t="s">
        <v>240</v>
      </c>
      <c r="D91" s="628">
        <f>+'R2建設IO'!D91/'R2建設IO'!D$123</f>
        <v>1.3182584968367145E-5</v>
      </c>
      <c r="E91" s="629">
        <f>+'R2建設IO'!E91/'R2建設IO'!E$123</f>
        <v>7.7316817941244154E-6</v>
      </c>
      <c r="F91" s="629">
        <f>+'R2建設IO'!F91/'R2建設IO'!F$123</f>
        <v>7.6904254203516622E-6</v>
      </c>
      <c r="G91" s="629">
        <f>+'R2建設IO'!G91/'R2建設IO'!G$123</f>
        <v>7.7000636502444557E-6</v>
      </c>
      <c r="H91" s="629">
        <f>+'R2建設IO'!H91/'R2建設IO'!H$123</f>
        <v>7.7584738328290516E-6</v>
      </c>
      <c r="I91" s="629">
        <f>+'R2建設IO'!I91/'R2建設IO'!I$123</f>
        <v>5.0426100549644496E-6</v>
      </c>
      <c r="J91" s="629">
        <f>+'R2建設IO'!J91/'R2建設IO'!J$123</f>
        <v>7.6767805179278156E-6</v>
      </c>
      <c r="K91" s="629">
        <f>+'R2建設IO'!K91/'R2建設IO'!K$123</f>
        <v>1.3359339514254415E-5</v>
      </c>
      <c r="L91" s="629">
        <f>+'R2建設IO'!L91/'R2建設IO'!L$123</f>
        <v>7.5212208653190543E-6</v>
      </c>
      <c r="M91" s="629">
        <f>+'R2建設IO'!M91/'R2建設IO'!M$123</f>
        <v>7.6255527539683767E-6</v>
      </c>
      <c r="N91" s="629">
        <f>+'R2建設IO'!N91/'R2建設IO'!N$123</f>
        <v>0</v>
      </c>
      <c r="O91" s="629">
        <f>+'R2建設IO'!O91/'R2建設IO'!O$123</f>
        <v>7.9390629285853499E-6</v>
      </c>
      <c r="P91" s="629">
        <f>+'R2建設IO'!P91/'R2建設IO'!P$123</f>
        <v>6.7941982981892099E-6</v>
      </c>
      <c r="Q91" s="629">
        <f>+'R2建設IO'!Q91/'R2建設IO'!Q$123</f>
        <v>8.4115278306613652E-6</v>
      </c>
      <c r="R91" s="629">
        <f>+'R2建設IO'!R91/'R2建設IO'!R$123</f>
        <v>0</v>
      </c>
      <c r="S91" s="629">
        <f>+'R2建設IO'!S91/'R2建設IO'!S$123</f>
        <v>7.7748168499020436E-6</v>
      </c>
      <c r="T91" s="629">
        <f>+'R2建設IO'!T91/'R2建設IO'!T$123</f>
        <v>7.3141194897252295E-6</v>
      </c>
      <c r="U91" s="629">
        <f>+'R2建設IO'!U91/'R2建設IO'!U$123</f>
        <v>9.3167123185570276E-6</v>
      </c>
      <c r="V91" s="629">
        <f>+'R2建設IO'!V91/'R2建設IO'!V$123</f>
        <v>7.061157865129531E-6</v>
      </c>
      <c r="W91" s="629">
        <f>+'R2建設IO'!W91/'R2建設IO'!W$123</f>
        <v>7.8061059786752792E-6</v>
      </c>
      <c r="X91" s="629">
        <f>+'R2建設IO'!X91/'R2建設IO'!X$123</f>
        <v>7.5078456987551992E-6</v>
      </c>
      <c r="Y91" s="629">
        <f>+'R2建設IO'!Y91/'R2建設IO'!Y$123</f>
        <v>7.2476897988766085E-6</v>
      </c>
      <c r="Z91" s="629">
        <f>+'R2建設IO'!Z91/'R2建設IO'!Z$123</f>
        <v>9.6289484706822597E-6</v>
      </c>
      <c r="AA91" s="629">
        <f>+'R2建設IO'!AA91/'R2建設IO'!AA$123</f>
        <v>8.1817326455223429E-6</v>
      </c>
      <c r="AB91" s="629">
        <f>+'R2建設IO'!AB91/'R2建設IO'!AB$123</f>
        <v>8.2177405404561419E-6</v>
      </c>
      <c r="AC91" s="629">
        <f>+'R2建設IO'!AC91/'R2建設IO'!AC$123</f>
        <v>7.4249780220650548E-6</v>
      </c>
      <c r="AD91" s="629">
        <f>+'R2建設IO'!AD91/'R2建設IO'!AD$123</f>
        <v>7.7247794961692815E-6</v>
      </c>
      <c r="AE91" s="629">
        <f>+'R2建設IO'!AE91/'R2建設IO'!AE$123</f>
        <v>7.5292700372698864E-6</v>
      </c>
      <c r="AF91" s="629">
        <f>+'R2建設IO'!AF91/'R2建設IO'!AF$123</f>
        <v>7.8404430634375141E-6</v>
      </c>
      <c r="AG91" s="629">
        <f>+'R2建設IO'!AG91/'R2建設IO'!AG$123</f>
        <v>2.3026399545671426E-5</v>
      </c>
      <c r="AH91" s="629">
        <f>+'R2建設IO'!AH91/'R2建設IO'!AH$123</f>
        <v>7.0373855431669827E-6</v>
      </c>
      <c r="AI91" s="629">
        <f>+'R2建設IO'!AI91/'R2建設IO'!AI$123</f>
        <v>7.7759879857604752E-6</v>
      </c>
      <c r="AJ91" s="629">
        <f>+'R2建設IO'!AJ91/'R2建設IO'!AJ$123</f>
        <v>7.7333885096282402E-6</v>
      </c>
      <c r="AK91" s="629">
        <f>+'R2建設IO'!AK91/'R2建設IO'!AK$123</f>
        <v>8.0834604528397094E-6</v>
      </c>
      <c r="AL91" s="629">
        <f>+'R2建設IO'!AL91/'R2建設IO'!AL$123</f>
        <v>7.7391513865721589E-6</v>
      </c>
      <c r="AM91" s="629">
        <f>+'R2建設IO'!AM91/'R2建設IO'!AM$123</f>
        <v>1.1380577905746054E-5</v>
      </c>
      <c r="AN91" s="629">
        <f>+'R2建設IO'!AN91/'R2建設IO'!AN$123</f>
        <v>5.6700753269507189E-6</v>
      </c>
      <c r="AO91" s="629">
        <f>+'R2建設IO'!AO91/'R2建設IO'!AO$123</f>
        <v>8.9157082717319085E-6</v>
      </c>
      <c r="AP91" s="629">
        <f>+'R2建設IO'!AP91/'R2建設IO'!AP$123</f>
        <v>7.6407424764155746E-6</v>
      </c>
      <c r="AQ91" s="629">
        <f>+'R2建設IO'!AQ91/'R2建設IO'!AQ$123</f>
        <v>0</v>
      </c>
      <c r="AR91" s="629">
        <f>+'R2建設IO'!AR91/'R2建設IO'!AR$123</f>
        <v>0</v>
      </c>
      <c r="AS91" s="629">
        <f>+'R2建設IO'!AS91/'R2建設IO'!AS$123</f>
        <v>6.2613654964770872E-6</v>
      </c>
      <c r="AT91" s="629">
        <f>+'R2建設IO'!AT91/'R2建設IO'!AT$123</f>
        <v>5.9123668978402127E-6</v>
      </c>
      <c r="AU91" s="629">
        <f>+'R2建設IO'!AU91/'R2建設IO'!AU$123</f>
        <v>6.675589704905557E-6</v>
      </c>
      <c r="AV91" s="629">
        <f>+'R2建設IO'!AV91/'R2建設IO'!AV$123</f>
        <v>0</v>
      </c>
      <c r="AW91" s="629">
        <f>+'R2建設IO'!AW91/'R2建設IO'!AW$123</f>
        <v>0</v>
      </c>
      <c r="AX91" s="629">
        <f>+'R2建設IO'!AX91/'R2建設IO'!AX$123</f>
        <v>0</v>
      </c>
      <c r="AY91" s="629">
        <f>+'R2建設IO'!AY91/'R2建設IO'!AY$123</f>
        <v>9.6950894372000584E-6</v>
      </c>
      <c r="AZ91" s="629">
        <f>+'R2建設IO'!AZ91/'R2建設IO'!AZ$123</f>
        <v>1.1833899388187401E-5</v>
      </c>
      <c r="BA91" s="629">
        <f>+'R2建設IO'!BA91/'R2建設IO'!BA$123</f>
        <v>0</v>
      </c>
      <c r="BB91" s="629">
        <f>+'R2建設IO'!BB91/'R2建設IO'!BB$123</f>
        <v>1.0338802559887513E-5</v>
      </c>
      <c r="BC91" s="629">
        <f>+'R2建設IO'!BC91/'R2建設IO'!BC$123</f>
        <v>7.7150031861321661E-6</v>
      </c>
      <c r="BD91" s="629">
        <f>+'R2建設IO'!BD91/'R2建設IO'!BD$123</f>
        <v>7.5240148851569772E-6</v>
      </c>
      <c r="BE91" s="629">
        <f>+'R2建設IO'!BE91/'R2建設IO'!BE$123</f>
        <v>8.1555369639518478E-6</v>
      </c>
      <c r="BF91" s="629">
        <f>+'R2建設IO'!BF91/'R2建設IO'!BF$123</f>
        <v>5.6778501388234359E-6</v>
      </c>
      <c r="BG91" s="629">
        <f>+'R2建設IO'!BG91/'R2建設IO'!BG$123</f>
        <v>5.6874409927996995E-6</v>
      </c>
      <c r="BH91" s="629">
        <f>+'R2建設IO'!BH91/'R2建設IO'!BH$123</f>
        <v>6.8793139030933977E-6</v>
      </c>
      <c r="BI91" s="629">
        <f>+'R2建設IO'!BI91/'R2建設IO'!BI$123</f>
        <v>7.7382677113901277E-6</v>
      </c>
      <c r="BJ91" s="629">
        <f>+'R2建設IO'!BJ91/'R2建設IO'!BJ$123</f>
        <v>7.4891687896379865E-6</v>
      </c>
      <c r="BK91" s="629">
        <f>+'R2建設IO'!BK91/'R2建設IO'!BK$123</f>
        <v>6.6978339205101068E-6</v>
      </c>
      <c r="BL91" s="629">
        <f>+'R2建設IO'!BL91/'R2建設IO'!BL$123</f>
        <v>7.913458418732738E-6</v>
      </c>
      <c r="BM91" s="629">
        <f>+'R2建設IO'!BM91/'R2建設IO'!BM$123</f>
        <v>5.8110141963076815E-6</v>
      </c>
      <c r="BN91" s="629">
        <f>+'R2建設IO'!BN91/'R2建設IO'!BN$123</f>
        <v>8.6411420133284811E-6</v>
      </c>
      <c r="BO91" s="629">
        <f>+'R2建設IO'!BO91/'R2建設IO'!BO$123</f>
        <v>0</v>
      </c>
      <c r="BP91" s="629">
        <f>+'R2建設IO'!BP91/'R2建設IO'!BP$123</f>
        <v>4.5582451930262051E-5</v>
      </c>
      <c r="BQ91" s="629">
        <f>+'R2建設IO'!BQ91/'R2建設IO'!BQ$123</f>
        <v>3.5196533532519644E-5</v>
      </c>
      <c r="BR91" s="629">
        <f>+'R2建設IO'!BR91/'R2建設IO'!BR$123</f>
        <v>3.5257025791966129E-5</v>
      </c>
      <c r="BS91" s="629">
        <f>+'R2建設IO'!BS91/'R2建設IO'!BS$123</f>
        <v>3.5351711099668767E-5</v>
      </c>
      <c r="BT91" s="629">
        <f>+'R2建設IO'!BT91/'R2建設IO'!BT$123</f>
        <v>6.3577820665334833E-5</v>
      </c>
      <c r="BU91" s="629">
        <f>+'R2建設IO'!BU91/'R2建設IO'!BU$123</f>
        <v>4.9654734082347409E-5</v>
      </c>
      <c r="BV91" s="630">
        <f>+'R2建設IO'!BV91/'R2建設IO'!BV$123</f>
        <v>5.2685775494646765E-5</v>
      </c>
    </row>
    <row r="92" spans="1:74" ht="17" customHeight="1" x14ac:dyDescent="0.2">
      <c r="A92" s="613">
        <v>86</v>
      </c>
      <c r="B92" s="614">
        <v>593</v>
      </c>
      <c r="C92" s="548" t="s">
        <v>386</v>
      </c>
      <c r="D92" s="628">
        <f>+'R2建設IO'!D92/'R2建設IO'!D$123</f>
        <v>2.0065844966885914E-3</v>
      </c>
      <c r="E92" s="629">
        <f>+'R2建設IO'!E92/'R2建設IO'!E$123</f>
        <v>1.7223458208440684E-3</v>
      </c>
      <c r="F92" s="629">
        <f>+'R2建設IO'!F92/'R2建設IO'!F$123</f>
        <v>9.7356972387559301E-4</v>
      </c>
      <c r="G92" s="629">
        <f>+'R2建設IO'!G92/'R2建設IO'!G$123</f>
        <v>5.0592671730127303E-4</v>
      </c>
      <c r="H92" s="629">
        <f>+'R2建設IO'!H92/'R2建設IO'!H$123</f>
        <v>5.0685001196467501E-4</v>
      </c>
      <c r="I92" s="629">
        <f>+'R2建設IO'!I92/'R2建設IO'!I$123</f>
        <v>4.6392012505672934E-4</v>
      </c>
      <c r="J92" s="629">
        <f>+'R2建設IO'!J92/'R2建設IO'!J$123</f>
        <v>1.6356148571497005E-3</v>
      </c>
      <c r="K92" s="629">
        <f>+'R2建設IO'!K92/'R2建設IO'!K$123</f>
        <v>1.6164800812247843E-3</v>
      </c>
      <c r="L92" s="629">
        <f>+'R2建設IO'!L92/'R2建設IO'!L$123</f>
        <v>1.6297707557815495E-3</v>
      </c>
      <c r="M92" s="629">
        <f>+'R2建設IO'!M92/'R2建設IO'!M$123</f>
        <v>1.6284499381146952E-3</v>
      </c>
      <c r="N92" s="629">
        <f>+'R2建設IO'!N92/'R2建設IO'!N$123</f>
        <v>1.7249876786594382E-3</v>
      </c>
      <c r="O92" s="629">
        <f>+'R2建設IO'!O92/'R2建設IO'!O$123</f>
        <v>1.6489433702671773E-3</v>
      </c>
      <c r="P92" s="629">
        <f>+'R2建設IO'!P92/'R2建設IO'!P$123</f>
        <v>1.4335758409179233E-3</v>
      </c>
      <c r="Q92" s="629">
        <f>+'R2建設IO'!Q92/'R2建設IO'!Q$123</f>
        <v>1.7378216498146379E-3</v>
      </c>
      <c r="R92" s="629">
        <f>+'R2建設IO'!R92/'R2建設IO'!R$123</f>
        <v>1.4838903184049759E-3</v>
      </c>
      <c r="S92" s="629">
        <f>+'R2建設IO'!S92/'R2建設IO'!S$123</f>
        <v>2.5052187627462143E-3</v>
      </c>
      <c r="T92" s="629">
        <f>+'R2建設IO'!T92/'R2建設IO'!T$123</f>
        <v>5.4458843972068419E-3</v>
      </c>
      <c r="U92" s="629">
        <f>+'R2建設IO'!U92/'R2建設IO'!U$123</f>
        <v>7.3974695809342801E-3</v>
      </c>
      <c r="V92" s="629">
        <f>+'R2建設IO'!V92/'R2建設IO'!V$123</f>
        <v>5.199365908023711E-3</v>
      </c>
      <c r="W92" s="629">
        <f>+'R2建設IO'!W92/'R2建設IO'!W$123</f>
        <v>2.3054979185018407E-3</v>
      </c>
      <c r="X92" s="629">
        <f>+'R2建設IO'!X92/'R2建設IO'!X$123</f>
        <v>2.5601753832755229E-3</v>
      </c>
      <c r="Y92" s="629">
        <f>+'R2建設IO'!Y92/'R2建設IO'!Y$123</f>
        <v>2.285438183245757E-3</v>
      </c>
      <c r="Z92" s="629">
        <f>+'R2建設IO'!Z92/'R2建設IO'!Z$123</f>
        <v>2.6351222314767117E-3</v>
      </c>
      <c r="AA92" s="629">
        <f>+'R2建設IO'!AA92/'R2建設IO'!AA$123</f>
        <v>2.2683853759710693E-3</v>
      </c>
      <c r="AB92" s="629">
        <f>+'R2建設IO'!AB92/'R2建設IO'!AB$123</f>
        <v>2.432862087002041E-3</v>
      </c>
      <c r="AC92" s="629">
        <f>+'R2建設IO'!AC92/'R2建設IO'!AC$123</f>
        <v>2.1918535121136042E-3</v>
      </c>
      <c r="AD92" s="629">
        <f>+'R2建設IO'!AD92/'R2建設IO'!AD$123</f>
        <v>2.2831014955344768E-3</v>
      </c>
      <c r="AE92" s="629">
        <f>+'R2建設IO'!AE92/'R2建設IO'!AE$123</f>
        <v>2.8084177239016679E-3</v>
      </c>
      <c r="AF92" s="629">
        <f>+'R2建設IO'!AF92/'R2建設IO'!AF$123</f>
        <v>2.0454735897125547E-3</v>
      </c>
      <c r="AG92" s="629">
        <f>+'R2建設IO'!AG92/'R2建設IO'!AG$123</f>
        <v>2.3764572777260546E-3</v>
      </c>
      <c r="AH92" s="629">
        <f>+'R2建設IO'!AH92/'R2建設IO'!AH$123</f>
        <v>2.0182162346430816E-3</v>
      </c>
      <c r="AI92" s="629">
        <f>+'R2建設IO'!AI92/'R2建設IO'!AI$123</f>
        <v>2.2398226263331805E-3</v>
      </c>
      <c r="AJ92" s="629">
        <f>+'R2建設IO'!AJ92/'R2建設IO'!AJ$123</f>
        <v>2.2375270754524377E-3</v>
      </c>
      <c r="AK92" s="629">
        <f>+'R2建設IO'!AK92/'R2建設IO'!AK$123</f>
        <v>2.4003623092064019E-3</v>
      </c>
      <c r="AL92" s="629">
        <f>+'R2建設IO'!AL92/'R2建設IO'!AL$123</f>
        <v>2.2319712598874108E-3</v>
      </c>
      <c r="AM92" s="629">
        <f>+'R2建設IO'!AM92/'R2建設IO'!AM$123</f>
        <v>2.1281680683745119E-3</v>
      </c>
      <c r="AN92" s="629">
        <f>+'R2建設IO'!AN92/'R2建設IO'!AN$123</f>
        <v>1.9618460631249486E-3</v>
      </c>
      <c r="AO92" s="629">
        <f>+'R2建設IO'!AO92/'R2建設IO'!AO$123</f>
        <v>2.638525195004896E-3</v>
      </c>
      <c r="AP92" s="629">
        <f>+'R2建設IO'!AP92/'R2建設IO'!AP$123</f>
        <v>2.6131339269341268E-3</v>
      </c>
      <c r="AQ92" s="629">
        <f>+'R2建設IO'!AQ92/'R2建設IO'!AQ$123</f>
        <v>1.6563604240282686E-3</v>
      </c>
      <c r="AR92" s="629">
        <f>+'R2建設IO'!AR92/'R2建設IO'!AR$123</f>
        <v>5.099439061703213E-4</v>
      </c>
      <c r="AS92" s="629">
        <f>+'R2建設IO'!AS92/'R2建設IO'!AS$123</f>
        <v>1.5528186431263177E-3</v>
      </c>
      <c r="AT92" s="629">
        <f>+'R2建設IO'!AT92/'R2建設IO'!AT$123</f>
        <v>1.4761209354941063E-3</v>
      </c>
      <c r="AU92" s="629">
        <f>+'R2建設IO'!AU92/'R2建設IO'!AU$123</f>
        <v>1.4530533591011097E-3</v>
      </c>
      <c r="AV92" s="629">
        <f>+'R2建設IO'!AV92/'R2建設IO'!AV$123</f>
        <v>1.4991159060041513E-3</v>
      </c>
      <c r="AW92" s="629">
        <f>+'R2建設IO'!AW92/'R2建設IO'!AW$123</f>
        <v>1.9733822854520423E-3</v>
      </c>
      <c r="AX92" s="629">
        <f>+'R2建設IO'!AX92/'R2建設IO'!AX$123</f>
        <v>1.9766508122799433E-3</v>
      </c>
      <c r="AY92" s="629">
        <f>+'R2建設IO'!AY92/'R2建設IO'!AY$123</f>
        <v>2.3074312860536139E-3</v>
      </c>
      <c r="AZ92" s="629">
        <f>+'R2建設IO'!AZ92/'R2建設IO'!AZ$123</f>
        <v>2.3431120788611056E-3</v>
      </c>
      <c r="BA92" s="629">
        <f>+'R2建設IO'!BA92/'R2建設IO'!BA$123</f>
        <v>2.1456925222615598E-3</v>
      </c>
      <c r="BB92" s="629">
        <f>+'R2建設IO'!BB92/'R2建設IO'!BB$123</f>
        <v>2.377924588774128E-3</v>
      </c>
      <c r="BC92" s="629">
        <f>+'R2建設IO'!BC92/'R2建設IO'!BC$123</f>
        <v>2.2002532490833101E-3</v>
      </c>
      <c r="BD92" s="629">
        <f>+'R2建設IO'!BD92/'R2建設IO'!BD$123</f>
        <v>2.3081022132996256E-3</v>
      </c>
      <c r="BE92" s="629">
        <f>+'R2建設IO'!BE92/'R2建設IO'!BE$123</f>
        <v>2.3487946456181318E-3</v>
      </c>
      <c r="BF92" s="629">
        <f>+'R2建設IO'!BF92/'R2建設IO'!BF$123</f>
        <v>1.6579322405364432E-3</v>
      </c>
      <c r="BG92" s="629">
        <f>+'R2建設IO'!BG92/'R2建設IO'!BG$123</f>
        <v>2.4228498629326723E-3</v>
      </c>
      <c r="BH92" s="629">
        <f>+'R2建設IO'!BH92/'R2建設IO'!BH$123</f>
        <v>2.3871219243734093E-3</v>
      </c>
      <c r="BI92" s="629">
        <f>+'R2建設IO'!BI92/'R2建設IO'!BI$123</f>
        <v>2.5940392983626686E-3</v>
      </c>
      <c r="BJ92" s="629">
        <f>+'R2建設IO'!BJ92/'R2建設IO'!BJ$123</f>
        <v>2.3728183115169685E-3</v>
      </c>
      <c r="BK92" s="629">
        <f>+'R2建設IO'!BK92/'R2建設IO'!BK$123</f>
        <v>2.076328515358133E-3</v>
      </c>
      <c r="BL92" s="629">
        <f>+'R2建設IO'!BL92/'R2建設IO'!BL$123</f>
        <v>1.4936652765358044E-3</v>
      </c>
      <c r="BM92" s="629">
        <f>+'R2建設IO'!BM92/'R2建設IO'!BM$123</f>
        <v>3.2890340351101476E-3</v>
      </c>
      <c r="BN92" s="629">
        <f>+'R2建設IO'!BN92/'R2建設IO'!BN$123</f>
        <v>1.5746081002065233E-3</v>
      </c>
      <c r="BO92" s="629">
        <f>+'R2建設IO'!BO92/'R2建設IO'!BO$123</f>
        <v>1.4079118017792692E-5</v>
      </c>
      <c r="BP92" s="629">
        <f>+'R2建設IO'!BP92/'R2建設IO'!BP$123</f>
        <v>2.8818357665324457E-3</v>
      </c>
      <c r="BQ92" s="629">
        <f>+'R2建設IO'!BQ92/'R2建設IO'!BQ$123</f>
        <v>2.0140238632497349E-3</v>
      </c>
      <c r="BR92" s="629">
        <f>+'R2建設IO'!BR92/'R2建設IO'!BR$123</f>
        <v>2.0776757904936273E-3</v>
      </c>
      <c r="BS92" s="629">
        <f>+'R2建設IO'!BS92/'R2建設IO'!BS$123</f>
        <v>4.2529645483818908E-3</v>
      </c>
      <c r="BT92" s="629">
        <f>+'R2建設IO'!BT92/'R2建設IO'!BT$123</f>
        <v>3.1831295546444305E-3</v>
      </c>
      <c r="BU92" s="629">
        <f>+'R2建設IO'!BU92/'R2建設IO'!BU$123</f>
        <v>2.7194242699098933E-3</v>
      </c>
      <c r="BV92" s="630">
        <f>+'R2建設IO'!BV92/'R2建設IO'!BV$123</f>
        <v>3.6265981049108231E-3</v>
      </c>
    </row>
    <row r="93" spans="1:74" ht="17" customHeight="1" x14ac:dyDescent="0.2">
      <c r="A93" s="613">
        <v>87</v>
      </c>
      <c r="B93" s="614">
        <v>594</v>
      </c>
      <c r="C93" s="548" t="s">
        <v>388</v>
      </c>
      <c r="D93" s="628">
        <f>+'R2建設IO'!D93/'R2建設IO'!D$123</f>
        <v>1.2514017114959502E-4</v>
      </c>
      <c r="E93" s="629">
        <f>+'R2建設IO'!E93/'R2建設IO'!E$123</f>
        <v>1.2747529142917733E-4</v>
      </c>
      <c r="F93" s="629">
        <f>+'R2建設IO'!F93/'R2建設IO'!F$123</f>
        <v>1.4866037238183915E-4</v>
      </c>
      <c r="G93" s="629">
        <f>+'R2建設IO'!G93/'R2建設IO'!G$123</f>
        <v>1.3523914608246248E-4</v>
      </c>
      <c r="H93" s="629">
        <f>+'R2建設IO'!H93/'R2建設IO'!H$123</f>
        <v>1.3544078605310142E-4</v>
      </c>
      <c r="I93" s="629">
        <f>+'R2建設IO'!I93/'R2建設IO'!I$123</f>
        <v>1.2606525137411124E-4</v>
      </c>
      <c r="J93" s="629">
        <f>+'R2建設IO'!J93/'R2建設IO'!J$123</f>
        <v>1.6766088651154349E-4</v>
      </c>
      <c r="K93" s="629">
        <f>+'R2建設IO'!K93/'R2建設IO'!K$123</f>
        <v>1.6031207417105297E-4</v>
      </c>
      <c r="L93" s="629">
        <f>+'R2建設IO'!L93/'R2建設IO'!L$123</f>
        <v>1.6702297369880934E-4</v>
      </c>
      <c r="M93" s="629">
        <f>+'R2建設IO'!M93/'R2建設IO'!M$123</f>
        <v>1.6697331030241102E-4</v>
      </c>
      <c r="N93" s="629">
        <f>+'R2建設IO'!N93/'R2建設IO'!N$123</f>
        <v>1.7060317701027411E-4</v>
      </c>
      <c r="O93" s="629">
        <f>+'R2建設IO'!O93/'R2建設IO'!O$123</f>
        <v>1.6910204037886797E-4</v>
      </c>
      <c r="P93" s="629">
        <f>+'R2建設IO'!P93/'R2建設IO'!P$123</f>
        <v>1.4675468324088693E-4</v>
      </c>
      <c r="Q93" s="629">
        <f>+'R2建設IO'!Q93/'R2建設IO'!Q$123</f>
        <v>1.7832439001002094E-4</v>
      </c>
      <c r="R93" s="629">
        <f>+'R2建設IO'!R93/'R2建設IO'!R$123</f>
        <v>1.5786067217074209E-4</v>
      </c>
      <c r="S93" s="629">
        <f>+'R2建設IO'!S93/'R2建設IO'!S$123</f>
        <v>1.0532551031704906E-4</v>
      </c>
      <c r="T93" s="629">
        <f>+'R2建設IO'!T93/'R2建設IO'!T$123</f>
        <v>1.7553886775340549E-4</v>
      </c>
      <c r="U93" s="629">
        <f>+'R2建設IO'!U93/'R2建設IO'!U$123</f>
        <v>2.4223452028248273E-4</v>
      </c>
      <c r="V93" s="629">
        <f>+'R2建設IO'!V93/'R2建設IO'!V$123</f>
        <v>1.6711406947473223E-4</v>
      </c>
      <c r="W93" s="629">
        <f>+'R2建設IO'!W93/'R2建設IO'!W$123</f>
        <v>1.0055683792529883E-4</v>
      </c>
      <c r="X93" s="629">
        <f>+'R2建設IO'!X93/'R2建設IO'!X$123</f>
        <v>1.1261768548132799E-4</v>
      </c>
      <c r="Y93" s="629">
        <f>+'R2建設IO'!Y93/'R2建設IO'!Y$123</f>
        <v>9.9051760584646978E-5</v>
      </c>
      <c r="Z93" s="629">
        <f>+'R2建設IO'!Z93/'R2建設IO'!Z$123</f>
        <v>1.155473816481871E-4</v>
      </c>
      <c r="AA93" s="629">
        <f>+'R2建設IO'!AA93/'R2建設IO'!AA$123</f>
        <v>9.8180791746268101E-5</v>
      </c>
      <c r="AB93" s="629">
        <f>+'R2建設IO'!AB93/'R2建設IO'!AB$123</f>
        <v>1.0600885297188424E-4</v>
      </c>
      <c r="AC93" s="629">
        <f>+'R2建設IO'!AC93/'R2建設IO'!AC$123</f>
        <v>9.5534717217237041E-5</v>
      </c>
      <c r="AD93" s="629">
        <f>+'R2建設IO'!AD93/'R2建設IO'!AD$123</f>
        <v>9.9735486383874508E-5</v>
      </c>
      <c r="AE93" s="629">
        <f>+'R2建設IO'!AE93/'R2建設IO'!AE$123</f>
        <v>1.2046832059631818E-4</v>
      </c>
      <c r="AF93" s="629">
        <f>+'R2建設IO'!AF93/'R2建設IO'!AF$123</f>
        <v>1.2750520531915258E-4</v>
      </c>
      <c r="AG93" s="629">
        <f>+'R2建設IO'!AG93/'R2建設IO'!AG$123</f>
        <v>1.2088859761477498E-4</v>
      </c>
      <c r="AH93" s="629">
        <f>+'R2建設IO'!AH93/'R2建設IO'!AH$123</f>
        <v>1.1615469686840127E-4</v>
      </c>
      <c r="AI93" s="629">
        <f>+'R2建設IO'!AI93/'R2建設IO'!AI$123</f>
        <v>1.3219179575792809E-4</v>
      </c>
      <c r="AJ93" s="629">
        <f>+'R2建設IO'!AJ93/'R2建設IO'!AJ$123</f>
        <v>1.3267057620962227E-4</v>
      </c>
      <c r="AK93" s="629">
        <f>+'R2建設IO'!AK93/'R2建設IO'!AK$123</f>
        <v>1.4167328056819068E-4</v>
      </c>
      <c r="AL93" s="629">
        <f>+'R2建設IO'!AL93/'R2建設IO'!AL$123</f>
        <v>1.3362934727481263E-4</v>
      </c>
      <c r="AM93" s="629">
        <f>+'R2建設IO'!AM93/'R2建設IO'!AM$123</f>
        <v>1.2518635696320658E-4</v>
      </c>
      <c r="AN93" s="629">
        <f>+'R2建設IO'!AN93/'R2建設IO'!AN$123</f>
        <v>1.1907158186596509E-4</v>
      </c>
      <c r="AO93" s="629">
        <f>+'R2建設IO'!AO93/'R2建設IO'!AO$123</f>
        <v>1.6048274889117435E-4</v>
      </c>
      <c r="AP93" s="629">
        <f>+'R2建設IO'!AP93/'R2建設IO'!AP$123</f>
        <v>1.2225187962264919E-4</v>
      </c>
      <c r="AQ93" s="629">
        <f>+'R2建設IO'!AQ93/'R2建設IO'!AQ$123</f>
        <v>0</v>
      </c>
      <c r="AR93" s="629">
        <f>+'R2建設IO'!AR93/'R2建設IO'!AR$123</f>
        <v>0</v>
      </c>
      <c r="AS93" s="629">
        <f>+'R2建設IO'!AS93/'R2建設IO'!AS$123</f>
        <v>9.4814963232367326E-5</v>
      </c>
      <c r="AT93" s="629">
        <f>+'R2建設IO'!AT93/'R2建設IO'!AT$123</f>
        <v>9.0656292433549917E-5</v>
      </c>
      <c r="AU93" s="629">
        <f>+'R2建設IO'!AU93/'R2建設IO'!AU$123</f>
        <v>9.1233059300375942E-5</v>
      </c>
      <c r="AV93" s="629">
        <f>+'R2建設IO'!AV93/'R2建設IO'!AV$123</f>
        <v>1.0250365169259155E-4</v>
      </c>
      <c r="AW93" s="629">
        <f>+'R2建設IO'!AW93/'R2建設IO'!AW$123</f>
        <v>0</v>
      </c>
      <c r="AX93" s="629">
        <f>+'R2建設IO'!AX93/'R2建設IO'!AX$123</f>
        <v>1.2354067576749646E-4</v>
      </c>
      <c r="AY93" s="629">
        <f>+'R2建設IO'!AY93/'R2建設IO'!AY$123</f>
        <v>1.3573125212080082E-4</v>
      </c>
      <c r="AZ93" s="629">
        <f>+'R2建設IO'!AZ93/'R2建設IO'!AZ$123</f>
        <v>1.4200679265824882E-4</v>
      </c>
      <c r="BA93" s="629">
        <f>+'R2建設IO'!BA93/'R2建設IO'!BA$123</f>
        <v>1.0728462611307799E-4</v>
      </c>
      <c r="BB93" s="629">
        <f>+'R2建設IO'!BB93/'R2建設IO'!BB$123</f>
        <v>1.0338802559887513E-4</v>
      </c>
      <c r="BC93" s="629">
        <f>+'R2建設IO'!BC93/'R2建設IO'!BC$123</f>
        <v>1.2294760396623389E-4</v>
      </c>
      <c r="BD93" s="629">
        <f>+'R2建設IO'!BD93/'R2建設IO'!BD$123</f>
        <v>1.3277673326747607E-4</v>
      </c>
      <c r="BE93" s="629">
        <f>+'R2建設IO'!BE93/'R2建設IO'!BE$123</f>
        <v>1.4272189686915731E-4</v>
      </c>
      <c r="BF93" s="629">
        <f>+'R2建設IO'!BF93/'R2建設IO'!BF$123</f>
        <v>1.249127030541156E-4</v>
      </c>
      <c r="BG93" s="629">
        <f>+'R2建設IO'!BG93/'R2建設IO'!BG$123</f>
        <v>1.251237018415934E-4</v>
      </c>
      <c r="BH93" s="629">
        <f>+'R2建設IO'!BH93/'R2建設IO'!BH$123</f>
        <v>1.0548281318076544E-4</v>
      </c>
      <c r="BI93" s="629">
        <f>+'R2建設IO'!BI93/'R2建設IO'!BI$123</f>
        <v>1.4014862632851009E-4</v>
      </c>
      <c r="BJ93" s="629">
        <f>+'R2建設IO'!BJ93/'R2建設IO'!BJ$123</f>
        <v>1.4978337579275972E-4</v>
      </c>
      <c r="BK93" s="629">
        <f>+'R2建設IO'!BK93/'R2建設IO'!BK$123</f>
        <v>1.5405018017173246E-4</v>
      </c>
      <c r="BL93" s="629">
        <f>+'R2建設IO'!BL93/'R2建設IO'!BL$123</f>
        <v>6.3307667349861904E-5</v>
      </c>
      <c r="BM93" s="629">
        <f>+'R2建設IO'!BM93/'R2建設IO'!BM$123</f>
        <v>2.0338549687076886E-4</v>
      </c>
      <c r="BN93" s="629">
        <f>+'R2建設IO'!BN93/'R2建設IO'!BN$123</f>
        <v>7.2969643668107176E-5</v>
      </c>
      <c r="BO93" s="629">
        <f>+'R2建設IO'!BO93/'R2建設IO'!BO$123</f>
        <v>3.3127336512453395E-6</v>
      </c>
      <c r="BP93" s="629">
        <f>+'R2建設IO'!BP93/'R2建設IO'!BP$123</f>
        <v>1.2756681512099099E-4</v>
      </c>
      <c r="BQ93" s="629">
        <f>+'R2建設IO'!BQ93/'R2建設IO'!BQ$123</f>
        <v>1.1471462780969365E-4</v>
      </c>
      <c r="BR93" s="629">
        <f>+'R2建設IO'!BR93/'R2建設IO'!BR$123</f>
        <v>1.3107317823836818E-4</v>
      </c>
      <c r="BS93" s="629">
        <f>+'R2建設IO'!BS93/'R2建設IO'!BS$123</f>
        <v>1.4448090623342887E-4</v>
      </c>
      <c r="BT93" s="629">
        <f>+'R2建設IO'!BT93/'R2建設IO'!BT$123</f>
        <v>1.1867859857529169E-4</v>
      </c>
      <c r="BU93" s="629">
        <f>+'R2建設IO'!BU93/'R2建設IO'!BU$123</f>
        <v>1.075852571784194E-4</v>
      </c>
      <c r="BV93" s="630">
        <f>+'R2建設IO'!BV93/'R2建設IO'!BV$123</f>
        <v>1.3661966611025643E-4</v>
      </c>
    </row>
    <row r="94" spans="1:74" ht="17" customHeight="1" x14ac:dyDescent="0.2">
      <c r="A94" s="613">
        <v>88</v>
      </c>
      <c r="B94" s="614">
        <v>595</v>
      </c>
      <c r="C94" s="548" t="s">
        <v>390</v>
      </c>
      <c r="D94" s="628">
        <f>+'R2建設IO'!D94/'R2建設IO'!D$123</f>
        <v>1.4364141002942391E-3</v>
      </c>
      <c r="E94" s="629">
        <f>+'R2建設IO'!E94/'R2建設IO'!E$123</f>
        <v>1.5186582374442361E-3</v>
      </c>
      <c r="F94" s="629">
        <f>+'R2建設IO'!F94/'R2建設IO'!F$123</f>
        <v>1.4165000937469215E-3</v>
      </c>
      <c r="G94" s="629">
        <f>+'R2建設IO'!G94/'R2建設IO'!G$123</f>
        <v>1.3993510039310452E-3</v>
      </c>
      <c r="H94" s="629">
        <f>+'R2建設IO'!H94/'R2建設IO'!H$123</f>
        <v>1.2433508493810898E-3</v>
      </c>
      <c r="I94" s="629">
        <f>+'R2建設IO'!I94/'R2建設IO'!I$123</f>
        <v>8.4967979426150975E-3</v>
      </c>
      <c r="J94" s="629">
        <f>+'R2建設IO'!J94/'R2建設IO'!J$123</f>
        <v>1.4407781676046925E-3</v>
      </c>
      <c r="K94" s="629">
        <f>+'R2建設IO'!K94/'R2建設IO'!K$123</f>
        <v>9.3515376599780911E-4</v>
      </c>
      <c r="L94" s="629">
        <f>+'R2建設IO'!L94/'R2建設IO'!L$123</f>
        <v>9.6401303297899736E-4</v>
      </c>
      <c r="M94" s="629">
        <f>+'R2建設IO'!M94/'R2建設IO'!M$123</f>
        <v>9.113850291467033E-4</v>
      </c>
      <c r="N94" s="629">
        <f>+'R2建設IO'!N94/'R2建設IO'!N$123</f>
        <v>4.7579330477309778E-3</v>
      </c>
      <c r="O94" s="629">
        <f>+'R2建設IO'!O94/'R2建設IO'!O$123</f>
        <v>2.1383865998144641E-3</v>
      </c>
      <c r="P94" s="629">
        <f>+'R2建設IO'!P94/'R2建設IO'!P$123</f>
        <v>9.7292919630069486E-4</v>
      </c>
      <c r="Q94" s="629">
        <f>+'R2建設IO'!Q94/'R2建設IO'!Q$123</f>
        <v>2.619349766467949E-3</v>
      </c>
      <c r="R94" s="629">
        <f>+'R2建設IO'!R94/'R2建設IO'!R$123</f>
        <v>3.315074115585584E-3</v>
      </c>
      <c r="S94" s="629">
        <f>+'R2建設IO'!S94/'R2建設IO'!S$123</f>
        <v>1.6254683330380675E-3</v>
      </c>
      <c r="T94" s="629">
        <f>+'R2建設IO'!T94/'R2建設IO'!T$123</f>
        <v>1.5119329859474868E-3</v>
      </c>
      <c r="U94" s="629">
        <f>+'R2建設IO'!U94/'R2建設IO'!U$123</f>
        <v>1.4068235601021111E-3</v>
      </c>
      <c r="V94" s="629">
        <f>+'R2建設IO'!V94/'R2建設IO'!V$123</f>
        <v>1.5252100988679786E-3</v>
      </c>
      <c r="W94" s="629">
        <f>+'R2建設IO'!W94/'R2建設IO'!W$123</f>
        <v>1.6331792999384807E-3</v>
      </c>
      <c r="X94" s="629">
        <f>+'R2建設IO'!X94/'R2建設IO'!X$123</f>
        <v>1.4640299112572638E-3</v>
      </c>
      <c r="Y94" s="629">
        <f>+'R2建設IO'!Y94/'R2建設IO'!Y$123</f>
        <v>1.775684000724769E-3</v>
      </c>
      <c r="Z94" s="629">
        <f>+'R2建設IO'!Z94/'R2建設IO'!Z$123</f>
        <v>1.7267914257423518E-3</v>
      </c>
      <c r="AA94" s="629">
        <f>+'R2建設IO'!AA94/'R2建設IO'!AA$123</f>
        <v>1.6158921974906626E-3</v>
      </c>
      <c r="AB94" s="629">
        <f>+'R2建設IO'!AB94/'R2建設IO'!AB$123</f>
        <v>1.5539747362002564E-3</v>
      </c>
      <c r="AC94" s="629">
        <f>+'R2建設IO'!AC94/'R2建設IO'!AC$123</f>
        <v>1.5639478707143027E-3</v>
      </c>
      <c r="AD94" s="629">
        <f>+'R2建設IO'!AD94/'R2建設IO'!AD$123</f>
        <v>1.5415226639022255E-3</v>
      </c>
      <c r="AE94" s="629">
        <f>+'R2建設IO'!AE94/'R2建設IO'!AE$123</f>
        <v>8.5607800323758611E-3</v>
      </c>
      <c r="AF94" s="629">
        <f>+'R2建設IO'!AF94/'R2建設IO'!AF$123</f>
        <v>1.3564946555129831E-3</v>
      </c>
      <c r="AG94" s="629">
        <f>+'R2建設IO'!AG94/'R2建設IO'!AG$123</f>
        <v>1.3604173977733028E-3</v>
      </c>
      <c r="AH94" s="629">
        <f>+'R2建設IO'!AH94/'R2建設IO'!AH$123</f>
        <v>1.4573441739339024E-3</v>
      </c>
      <c r="AI94" s="629">
        <f>+'R2建設IO'!AI94/'R2建設IO'!AI$123</f>
        <v>1.5526619488958689E-3</v>
      </c>
      <c r="AJ94" s="629">
        <f>+'R2建設IO'!AJ94/'R2建設IO'!AJ$123</f>
        <v>1.5774394028861692E-3</v>
      </c>
      <c r="AK94" s="629">
        <f>+'R2建設IO'!AK94/'R2建設IO'!AK$123</f>
        <v>1.6373261869870326E-3</v>
      </c>
      <c r="AL94" s="629">
        <f>+'R2建設IO'!AL94/'R2建設IO'!AL$123</f>
        <v>1.6283174517347824E-3</v>
      </c>
      <c r="AM94" s="629">
        <f>+'R2建設IO'!AM94/'R2建設IO'!AM$123</f>
        <v>1.4567139719354949E-3</v>
      </c>
      <c r="AN94" s="629">
        <f>+'R2建設IO'!AN94/'R2建設IO'!AN$123</f>
        <v>1.5110750746323664E-3</v>
      </c>
      <c r="AO94" s="629">
        <f>+'R2建設IO'!AO94/'R2建設IO'!AO$123</f>
        <v>2.0348792996658705E-3</v>
      </c>
      <c r="AP94" s="629">
        <f>+'R2建設IO'!AP94/'R2建設IO'!AP$123</f>
        <v>0</v>
      </c>
      <c r="AQ94" s="629">
        <f>+'R2建設IO'!AQ94/'R2建設IO'!AQ$123</f>
        <v>0</v>
      </c>
      <c r="AR94" s="629">
        <f>+'R2建設IO'!AR94/'R2建設IO'!AR$123</f>
        <v>0</v>
      </c>
      <c r="AS94" s="629">
        <f>+'R2建設IO'!AS94/'R2建設IO'!AS$123</f>
        <v>1.3256205236827205E-3</v>
      </c>
      <c r="AT94" s="629">
        <f>+'R2建設IO'!AT94/'R2建設IO'!AT$123</f>
        <v>1.2849544057972728E-3</v>
      </c>
      <c r="AU94" s="629">
        <f>+'R2建設IO'!AU94/'R2建設IO'!AU$123</f>
        <v>1.2260833091343206E-3</v>
      </c>
      <c r="AV94" s="629">
        <f>+'R2建設IO'!AV94/'R2建設IO'!AV$123</f>
        <v>1.7553750352356304E-3</v>
      </c>
      <c r="AW94" s="629">
        <f>+'R2建設IO'!AW94/'R2建設IO'!AW$123</f>
        <v>1.9274896741624599E-3</v>
      </c>
      <c r="AX94" s="629">
        <f>+'R2建設IO'!AX94/'R2建設IO'!AX$123</f>
        <v>1.4207177713262092E-3</v>
      </c>
      <c r="AY94" s="629">
        <f>+'R2建設IO'!AY94/'R2建設IO'!AY$123</f>
        <v>1.7257259198216104E-3</v>
      </c>
      <c r="AZ94" s="629">
        <f>+'R2建設IO'!AZ94/'R2建設IO'!AZ$123</f>
        <v>1.739583210063548E-3</v>
      </c>
      <c r="BA94" s="629">
        <f>+'R2建設IO'!BA94/'R2建設IO'!BA$123</f>
        <v>1.6629117047527089E-3</v>
      </c>
      <c r="BB94" s="629">
        <f>+'R2建設IO'!BB94/'R2建設IO'!BB$123</f>
        <v>6.2032815359325079E-5</v>
      </c>
      <c r="BC94" s="629">
        <f>+'R2建設IO'!BC94/'R2建設IO'!BC$123</f>
        <v>1.3136844786939517E-3</v>
      </c>
      <c r="BD94" s="629">
        <f>+'R2建設IO'!BD94/'R2建設IO'!BD$123</f>
        <v>7.0194632987405684E-4</v>
      </c>
      <c r="BE94" s="629">
        <f>+'R2建設IO'!BE94/'R2建設IO'!BE$123</f>
        <v>5.7496535595860524E-4</v>
      </c>
      <c r="BF94" s="629">
        <f>+'R2建設IO'!BF94/'R2建設IO'!BF$123</f>
        <v>0</v>
      </c>
      <c r="BG94" s="629">
        <f>+'R2建設IO'!BG94/'R2建設IO'!BG$123</f>
        <v>4.2087063346717777E-3</v>
      </c>
      <c r="BH94" s="629">
        <f>+'R2建設IO'!BH94/'R2建設IO'!BH$123</f>
        <v>0</v>
      </c>
      <c r="BI94" s="629">
        <f>+'R2建設IO'!BI94/'R2建設IO'!BI$123</f>
        <v>2.0016319146795797E-3</v>
      </c>
      <c r="BJ94" s="629">
        <f>+'R2建設IO'!BJ94/'R2建設IO'!BJ$123</f>
        <v>8.2256037206190544E-4</v>
      </c>
      <c r="BK94" s="629">
        <f>+'R2建設IO'!BK94/'R2建設IO'!BK$123</f>
        <v>1.3529624519430417E-3</v>
      </c>
      <c r="BL94" s="629">
        <f>+'R2建設IO'!BL94/'R2建設IO'!BL$123</f>
        <v>7.5177854977961022E-4</v>
      </c>
      <c r="BM94" s="629">
        <f>+'R2建設IO'!BM94/'R2建設IO'!BM$123</f>
        <v>5.3403220464067593E-3</v>
      </c>
      <c r="BN94" s="629">
        <f>+'R2建設IO'!BN94/'R2建設IO'!BN$123</f>
        <v>1.8520847715234046E-3</v>
      </c>
      <c r="BO94" s="629">
        <f>+'R2建設IO'!BO94/'R2建設IO'!BO$123</f>
        <v>1.7151678479322744E-3</v>
      </c>
      <c r="BP94" s="629">
        <f>+'R2建設IO'!BP94/'R2建設IO'!BP$123</f>
        <v>1.223680670905372E-3</v>
      </c>
      <c r="BQ94" s="629">
        <f>+'R2建設IO'!BQ94/'R2建設IO'!BQ$123</f>
        <v>1.3870041362444778E-3</v>
      </c>
      <c r="BR94" s="629">
        <f>+'R2建設IO'!BR94/'R2建設IO'!BR$123</f>
        <v>9.0423901442924885E-4</v>
      </c>
      <c r="BS94" s="629">
        <f>+'R2建設IO'!BS94/'R2建設IO'!BS$123</f>
        <v>7.3470077850615963E-4</v>
      </c>
      <c r="BT94" s="629">
        <f>+'R2建設IO'!BT94/'R2建設IO'!BT$123</f>
        <v>1.7144818972751959E-3</v>
      </c>
      <c r="BU94" s="629">
        <f>+'R2建設IO'!BU94/'R2建設IO'!BU$123</f>
        <v>1.2016445647928073E-3</v>
      </c>
      <c r="BV94" s="630">
        <f>+'R2建設IO'!BV94/'R2建設IO'!BV$123</f>
        <v>1.2804460196078288E-3</v>
      </c>
    </row>
    <row r="95" spans="1:74" ht="17" customHeight="1" x14ac:dyDescent="0.2">
      <c r="A95" s="613">
        <v>89</v>
      </c>
      <c r="B95" s="614">
        <v>611</v>
      </c>
      <c r="C95" s="548" t="s">
        <v>4</v>
      </c>
      <c r="D95" s="628">
        <f>+'R2建設IO'!D95/'R2建設IO'!D$123</f>
        <v>0</v>
      </c>
      <c r="E95" s="629">
        <f>+'R2建設IO'!E95/'R2建設IO'!E$123</f>
        <v>0</v>
      </c>
      <c r="F95" s="629">
        <f>+'R2建設IO'!F95/'R2建設IO'!F$123</f>
        <v>0</v>
      </c>
      <c r="G95" s="629">
        <f>+'R2建設IO'!G95/'R2建設IO'!G$123</f>
        <v>0</v>
      </c>
      <c r="H95" s="629">
        <f>+'R2建設IO'!H95/'R2建設IO'!H$123</f>
        <v>0</v>
      </c>
      <c r="I95" s="629">
        <f>+'R2建設IO'!I95/'R2建設IO'!I$123</f>
        <v>0</v>
      </c>
      <c r="J95" s="629">
        <f>+'R2建設IO'!J95/'R2建設IO'!J$123</f>
        <v>0</v>
      </c>
      <c r="K95" s="629">
        <f>+'R2建設IO'!K95/'R2建設IO'!K$123</f>
        <v>0</v>
      </c>
      <c r="L95" s="629">
        <f>+'R2建設IO'!L95/'R2建設IO'!L$123</f>
        <v>0</v>
      </c>
      <c r="M95" s="629">
        <f>+'R2建設IO'!M95/'R2建設IO'!M$123</f>
        <v>0</v>
      </c>
      <c r="N95" s="629">
        <f>+'R2建設IO'!N95/'R2建設IO'!N$123</f>
        <v>0</v>
      </c>
      <c r="O95" s="629">
        <f>+'R2建設IO'!O95/'R2建設IO'!O$123</f>
        <v>0</v>
      </c>
      <c r="P95" s="629">
        <f>+'R2建設IO'!P95/'R2建設IO'!P$123</f>
        <v>0</v>
      </c>
      <c r="Q95" s="629">
        <f>+'R2建設IO'!Q95/'R2建設IO'!Q$123</f>
        <v>0</v>
      </c>
      <c r="R95" s="629">
        <f>+'R2建設IO'!R95/'R2建設IO'!R$123</f>
        <v>0</v>
      </c>
      <c r="S95" s="629">
        <f>+'R2建設IO'!S95/'R2建設IO'!S$123</f>
        <v>0</v>
      </c>
      <c r="T95" s="629">
        <f>+'R2建設IO'!T95/'R2建設IO'!T$123</f>
        <v>0</v>
      </c>
      <c r="U95" s="629">
        <f>+'R2建設IO'!U95/'R2建設IO'!U$123</f>
        <v>0</v>
      </c>
      <c r="V95" s="629">
        <f>+'R2建設IO'!V95/'R2建設IO'!V$123</f>
        <v>0</v>
      </c>
      <c r="W95" s="629">
        <f>+'R2建設IO'!W95/'R2建設IO'!W$123</f>
        <v>0</v>
      </c>
      <c r="X95" s="629">
        <f>+'R2建設IO'!X95/'R2建設IO'!X$123</f>
        <v>0</v>
      </c>
      <c r="Y95" s="629">
        <f>+'R2建設IO'!Y95/'R2建設IO'!Y$123</f>
        <v>0</v>
      </c>
      <c r="Z95" s="629">
        <f>+'R2建設IO'!Z95/'R2建設IO'!Z$123</f>
        <v>0</v>
      </c>
      <c r="AA95" s="629">
        <f>+'R2建設IO'!AA95/'R2建設IO'!AA$123</f>
        <v>0</v>
      </c>
      <c r="AB95" s="629">
        <f>+'R2建設IO'!AB95/'R2建設IO'!AB$123</f>
        <v>0</v>
      </c>
      <c r="AC95" s="629">
        <f>+'R2建設IO'!AC95/'R2建設IO'!AC$123</f>
        <v>0</v>
      </c>
      <c r="AD95" s="629">
        <f>+'R2建設IO'!AD95/'R2建設IO'!AD$123</f>
        <v>0</v>
      </c>
      <c r="AE95" s="629">
        <f>+'R2建設IO'!AE95/'R2建設IO'!AE$123</f>
        <v>0</v>
      </c>
      <c r="AF95" s="629">
        <f>+'R2建設IO'!AF95/'R2建設IO'!AF$123</f>
        <v>0</v>
      </c>
      <c r="AG95" s="629">
        <f>+'R2建設IO'!AG95/'R2建設IO'!AG$123</f>
        <v>0</v>
      </c>
      <c r="AH95" s="629">
        <f>+'R2建設IO'!AH95/'R2建設IO'!AH$123</f>
        <v>0</v>
      </c>
      <c r="AI95" s="629">
        <f>+'R2建設IO'!AI95/'R2建設IO'!AI$123</f>
        <v>0</v>
      </c>
      <c r="AJ95" s="629">
        <f>+'R2建設IO'!AJ95/'R2建設IO'!AJ$123</f>
        <v>0</v>
      </c>
      <c r="AK95" s="629">
        <f>+'R2建設IO'!AK95/'R2建設IO'!AK$123</f>
        <v>0</v>
      </c>
      <c r="AL95" s="629">
        <f>+'R2建設IO'!AL95/'R2建設IO'!AL$123</f>
        <v>0</v>
      </c>
      <c r="AM95" s="629">
        <f>+'R2建設IO'!AM95/'R2建設IO'!AM$123</f>
        <v>0</v>
      </c>
      <c r="AN95" s="629">
        <f>+'R2建設IO'!AN95/'R2建設IO'!AN$123</f>
        <v>0</v>
      </c>
      <c r="AO95" s="629">
        <f>+'R2建設IO'!AO95/'R2建設IO'!AO$123</f>
        <v>0</v>
      </c>
      <c r="AP95" s="629">
        <f>+'R2建設IO'!AP95/'R2建設IO'!AP$123</f>
        <v>0</v>
      </c>
      <c r="AQ95" s="629">
        <f>+'R2建設IO'!AQ95/'R2建設IO'!AQ$123</f>
        <v>0</v>
      </c>
      <c r="AR95" s="629">
        <f>+'R2建設IO'!AR95/'R2建設IO'!AR$123</f>
        <v>0</v>
      </c>
      <c r="AS95" s="629">
        <f>+'R2建設IO'!AS95/'R2建設IO'!AS$123</f>
        <v>0</v>
      </c>
      <c r="AT95" s="629">
        <f>+'R2建設IO'!AT95/'R2建設IO'!AT$123</f>
        <v>0</v>
      </c>
      <c r="AU95" s="629">
        <f>+'R2建設IO'!AU95/'R2建設IO'!AU$123</f>
        <v>0</v>
      </c>
      <c r="AV95" s="629">
        <f>+'R2建設IO'!AV95/'R2建設IO'!AV$123</f>
        <v>0</v>
      </c>
      <c r="AW95" s="629">
        <f>+'R2建設IO'!AW95/'R2建設IO'!AW$123</f>
        <v>0</v>
      </c>
      <c r="AX95" s="629">
        <f>+'R2建設IO'!AX95/'R2建設IO'!AX$123</f>
        <v>0</v>
      </c>
      <c r="AY95" s="629">
        <f>+'R2建設IO'!AY95/'R2建設IO'!AY$123</f>
        <v>0</v>
      </c>
      <c r="AZ95" s="629">
        <f>+'R2建設IO'!AZ95/'R2建設IO'!AZ$123</f>
        <v>0</v>
      </c>
      <c r="BA95" s="629">
        <f>+'R2建設IO'!BA95/'R2建設IO'!BA$123</f>
        <v>0</v>
      </c>
      <c r="BB95" s="629">
        <f>+'R2建設IO'!BB95/'R2建設IO'!BB$123</f>
        <v>0</v>
      </c>
      <c r="BC95" s="629">
        <f>+'R2建設IO'!BC95/'R2建設IO'!BC$123</f>
        <v>0</v>
      </c>
      <c r="BD95" s="629">
        <f>+'R2建設IO'!BD95/'R2建設IO'!BD$123</f>
        <v>0</v>
      </c>
      <c r="BE95" s="629">
        <f>+'R2建設IO'!BE95/'R2建設IO'!BE$123</f>
        <v>0</v>
      </c>
      <c r="BF95" s="629">
        <f>+'R2建設IO'!BF95/'R2建設IO'!BF$123</f>
        <v>0</v>
      </c>
      <c r="BG95" s="629">
        <f>+'R2建設IO'!BG95/'R2建設IO'!BG$123</f>
        <v>0</v>
      </c>
      <c r="BH95" s="629">
        <f>+'R2建設IO'!BH95/'R2建設IO'!BH$123</f>
        <v>0</v>
      </c>
      <c r="BI95" s="629">
        <f>+'R2建設IO'!BI95/'R2建設IO'!BI$123</f>
        <v>0</v>
      </c>
      <c r="BJ95" s="629">
        <f>+'R2建設IO'!BJ95/'R2建設IO'!BJ$123</f>
        <v>0</v>
      </c>
      <c r="BK95" s="629">
        <f>+'R2建設IO'!BK95/'R2建設IO'!BK$123</f>
        <v>0</v>
      </c>
      <c r="BL95" s="629">
        <f>+'R2建設IO'!BL95/'R2建設IO'!BL$123</f>
        <v>0</v>
      </c>
      <c r="BM95" s="629">
        <f>+'R2建設IO'!BM95/'R2建設IO'!BM$123</f>
        <v>0</v>
      </c>
      <c r="BN95" s="629">
        <f>+'R2建設IO'!BN95/'R2建設IO'!BN$123</f>
        <v>0</v>
      </c>
      <c r="BO95" s="629">
        <f>+'R2建設IO'!BO95/'R2建設IO'!BO$123</f>
        <v>0</v>
      </c>
      <c r="BP95" s="629">
        <f>+'R2建設IO'!BP95/'R2建設IO'!BP$123</f>
        <v>0</v>
      </c>
      <c r="BQ95" s="629">
        <f>+'R2建設IO'!BQ95/'R2建設IO'!BQ$123</f>
        <v>0</v>
      </c>
      <c r="BR95" s="629">
        <f>+'R2建設IO'!BR95/'R2建設IO'!BR$123</f>
        <v>0</v>
      </c>
      <c r="BS95" s="629">
        <f>+'R2建設IO'!BS95/'R2建設IO'!BS$123</f>
        <v>0</v>
      </c>
      <c r="BT95" s="629">
        <f>+'R2建設IO'!BT95/'R2建設IO'!BT$123</f>
        <v>0</v>
      </c>
      <c r="BU95" s="629">
        <f>+'R2建設IO'!BU95/'R2建設IO'!BU$123</f>
        <v>0</v>
      </c>
      <c r="BV95" s="630">
        <f>+'R2建設IO'!BV95/'R2建設IO'!BV$123</f>
        <v>0</v>
      </c>
    </row>
    <row r="96" spans="1:74" ht="17" customHeight="1" x14ac:dyDescent="0.2">
      <c r="A96" s="613">
        <v>90</v>
      </c>
      <c r="B96" s="614">
        <v>631</v>
      </c>
      <c r="C96" s="548" t="s">
        <v>241</v>
      </c>
      <c r="D96" s="628">
        <f>+'R2建設IO'!D96/'R2建設IO'!D$123</f>
        <v>1.7507039154290925E-4</v>
      </c>
      <c r="E96" s="629">
        <f>+'R2建設IO'!E96/'R2建設IO'!E$123</f>
        <v>2.4114400822598965E-4</v>
      </c>
      <c r="F96" s="629">
        <f>+'R2建設IO'!F96/'R2建設IO'!F$123</f>
        <v>2.2251387931116669E-4</v>
      </c>
      <c r="G96" s="629">
        <f>+'R2建設IO'!G96/'R2建設IO'!G$123</f>
        <v>2.2568778107265791E-4</v>
      </c>
      <c r="H96" s="629">
        <f>+'R2建設IO'!H96/'R2建設IO'!H$123</f>
        <v>2.2543908251391844E-4</v>
      </c>
      <c r="I96" s="629">
        <f>+'R2建設IO'!I96/'R2建設IO'!I$123</f>
        <v>2.3700267258332914E-4</v>
      </c>
      <c r="J96" s="629">
        <f>+'R2建設IO'!J96/'R2建設IO'!J$123</f>
        <v>2.1802056670914996E-4</v>
      </c>
      <c r="K96" s="629">
        <f>+'R2建設IO'!K96/'R2建設IO'!K$123</f>
        <v>2.4046811125657947E-4</v>
      </c>
      <c r="L96" s="629">
        <f>+'R2建設IO'!L96/'R2建設IO'!L$123</f>
        <v>2.3523266637394421E-4</v>
      </c>
      <c r="M96" s="629">
        <f>+'R2建設IO'!M96/'R2建設IO'!M$123</f>
        <v>2.3507738489819756E-4</v>
      </c>
      <c r="N96" s="629">
        <f>+'R2建設IO'!N96/'R2建設IO'!N$123</f>
        <v>2.4642681123706261E-4</v>
      </c>
      <c r="O96" s="629">
        <f>+'R2建設IO'!O96/'R2建設IO'!O$123</f>
        <v>1.9212532287176548E-4</v>
      </c>
      <c r="P96" s="629">
        <f>+'R2建設IO'!P96/'R2建設IO'!P$123</f>
        <v>2.5817953533119E-4</v>
      </c>
      <c r="Q96" s="629">
        <f>+'R2建設IO'!Q96/'R2建設IO'!Q$123</f>
        <v>1.6486594548096274E-4</v>
      </c>
      <c r="R96" s="629">
        <f>+'R2建設IO'!R96/'R2建設IO'!R$123</f>
        <v>1.7364673938781631E-4</v>
      </c>
      <c r="S96" s="629">
        <f>+'R2建設IO'!S96/'R2建設IO'!S$123</f>
        <v>2.6062249303688732E-4</v>
      </c>
      <c r="T96" s="629">
        <f>+'R2建設IO'!T96/'R2建設IO'!T$123</f>
        <v>1.1180154077151422E-4</v>
      </c>
      <c r="U96" s="629">
        <f>+'R2建設IO'!U96/'R2建設IO'!U$123</f>
        <v>9.3167123185570276E-5</v>
      </c>
      <c r="V96" s="629">
        <f>+'R2建設IO'!V96/'R2建設IO'!V$123</f>
        <v>1.1415538548626076E-4</v>
      </c>
      <c r="W96" s="629">
        <f>+'R2建設IO'!W96/'R2建設IO'!W$123</f>
        <v>2.7072994826041994E-4</v>
      </c>
      <c r="X96" s="629">
        <f>+'R2建設IO'!X96/'R2建設IO'!X$123</f>
        <v>2.4025106236016638E-4</v>
      </c>
      <c r="Y96" s="629">
        <f>+'R2建設IO'!Y96/'R2建設IO'!Y$123</f>
        <v>3.1165066135169413E-4</v>
      </c>
      <c r="Z96" s="629">
        <f>+'R2建設IO'!Z96/'R2建設IO'!Z$123</f>
        <v>2.9849740259115003E-4</v>
      </c>
      <c r="AA96" s="629">
        <f>+'R2建設IO'!AA96/'R2建設IO'!AA$123</f>
        <v>2.7817890994775963E-4</v>
      </c>
      <c r="AB96" s="629">
        <f>+'R2建設IO'!AB96/'R2建設IO'!AB$123</f>
        <v>2.658439064837562E-4</v>
      </c>
      <c r="AC96" s="629">
        <f>+'R2建設IO'!AC96/'R2建設IO'!AC$123</f>
        <v>2.7026920000316801E-4</v>
      </c>
      <c r="AD96" s="629">
        <f>+'R2建設IO'!AD96/'R2建設IO'!AD$123</f>
        <v>2.6538909113506021E-4</v>
      </c>
      <c r="AE96" s="629">
        <f>+'R2建設IO'!AE96/'R2建設IO'!AE$123</f>
        <v>3.5387569175168466E-4</v>
      </c>
      <c r="AF96" s="629">
        <f>+'R2建設IO'!AF96/'R2建設IO'!AF$123</f>
        <v>2.940166148789068E-5</v>
      </c>
      <c r="AG96" s="629">
        <f>+'R2建設IO'!AG96/'R2建設IO'!AG$123</f>
        <v>1.5082291702414783E-4</v>
      </c>
      <c r="AH96" s="629">
        <f>+'R2建設IO'!AH96/'R2建設IO'!AH$123</f>
        <v>1.3075916364078006E-4</v>
      </c>
      <c r="AI96" s="629">
        <f>+'R2建設IO'!AI96/'R2建設IO'!AI$123</f>
        <v>1.9913290972230088E-4</v>
      </c>
      <c r="AJ96" s="629">
        <f>+'R2建設IO'!AJ96/'R2建設IO'!AJ$123</f>
        <v>1.9969327662640033E-4</v>
      </c>
      <c r="AK96" s="629">
        <f>+'R2建設IO'!AK96/'R2建設IO'!AK$123</f>
        <v>2.0357556982546321E-4</v>
      </c>
      <c r="AL96" s="629">
        <f>+'R2建設IO'!AL96/'R2建設IO'!AL$123</f>
        <v>1.929628412385325E-4</v>
      </c>
      <c r="AM96" s="629">
        <f>+'R2建設IO'!AM96/'R2建設IO'!AM$123</f>
        <v>2.0485040230342898E-4</v>
      </c>
      <c r="AN96" s="629">
        <f>+'R2建設IO'!AN96/'R2建設IO'!AN$123</f>
        <v>1.672672221450462E-4</v>
      </c>
      <c r="AO96" s="629">
        <f>+'R2建設IO'!AO96/'R2建設IO'!AO$123</f>
        <v>2.2027043965455303E-4</v>
      </c>
      <c r="AP96" s="629">
        <f>+'R2建設IO'!AP96/'R2建設IO'!AP$123</f>
        <v>2.0120621854561013E-4</v>
      </c>
      <c r="AQ96" s="629">
        <f>+'R2建設IO'!AQ96/'R2建設IO'!AQ$123</f>
        <v>2.2084805653710247E-4</v>
      </c>
      <c r="AR96" s="629">
        <f>+'R2建設IO'!AR96/'R2建設IO'!AR$123</f>
        <v>3.6424564726451517E-4</v>
      </c>
      <c r="AS96" s="629">
        <f>+'R2建設IO'!AS96/'R2建設IO'!AS$123</f>
        <v>1.8336856096825757E-4</v>
      </c>
      <c r="AT96" s="629">
        <f>+'R2建設IO'!AT96/'R2建設IO'!AT$123</f>
        <v>1.8328337383304659E-4</v>
      </c>
      <c r="AU96" s="629">
        <f>+'R2建設IO'!AU96/'R2建設IO'!AU$123</f>
        <v>1.8357871688490281E-4</v>
      </c>
      <c r="AV96" s="629">
        <f>+'R2建設IO'!AV96/'R2建設IO'!AV$123</f>
        <v>1.5375547753888733E-4</v>
      </c>
      <c r="AW96" s="629">
        <f>+'R2建設IO'!AW96/'R2建設IO'!AW$123</f>
        <v>2.7535566773749428E-4</v>
      </c>
      <c r="AX96" s="629">
        <f>+'R2建設IO'!AX96/'R2建設IO'!AX$123</f>
        <v>1.8531101365124467E-4</v>
      </c>
      <c r="AY96" s="629">
        <f>+'R2建設IO'!AY96/'R2建設IO'!AY$123</f>
        <v>1.842066993068011E-4</v>
      </c>
      <c r="AZ96" s="629">
        <f>+'R2建設IO'!AZ96/'R2建設IO'!AZ$123</f>
        <v>1.8934239021099842E-4</v>
      </c>
      <c r="BA96" s="629">
        <f>+'R2建設IO'!BA96/'R2建設IO'!BA$123</f>
        <v>1.6092693916961701E-4</v>
      </c>
      <c r="BB96" s="629">
        <f>+'R2建設IO'!BB96/'R2建設IO'!BB$123</f>
        <v>1.6542084095820021E-4</v>
      </c>
      <c r="BC96" s="629">
        <f>+'R2建設IO'!BC96/'R2建設IO'!BC$123</f>
        <v>8.3223545007851254E-5</v>
      </c>
      <c r="BD96" s="629">
        <f>+'R2建設IO'!BD96/'R2建設IO'!BD$123</f>
        <v>8.2321574625835169E-5</v>
      </c>
      <c r="BE96" s="629">
        <f>+'R2建設IO'!BE96/'R2建設IO'!BE$123</f>
        <v>8.2914625800177113E-5</v>
      </c>
      <c r="BF96" s="629">
        <f>+'R2建設IO'!BF96/'R2建設IO'!BF$123</f>
        <v>7.9489901943528108E-5</v>
      </c>
      <c r="BG96" s="629">
        <f>+'R2建設IO'!BG96/'R2建設IO'!BG$123</f>
        <v>7.9624173899195793E-5</v>
      </c>
      <c r="BH96" s="629">
        <f>+'R2建設IO'!BH96/'R2建設IO'!BH$123</f>
        <v>8.2551766837120783E-5</v>
      </c>
      <c r="BI96" s="629">
        <f>+'R2建設IO'!BI96/'R2建設IO'!BI$123</f>
        <v>8.3401329778315831E-5</v>
      </c>
      <c r="BJ96" s="629">
        <f>+'R2建設IO'!BJ96/'R2建設IO'!BJ$123</f>
        <v>7.8636272291198849E-5</v>
      </c>
      <c r="BK96" s="629">
        <f>+'R2建設IO'!BK96/'R2建設IO'!BK$123</f>
        <v>8.7071840966631395E-5</v>
      </c>
      <c r="BL96" s="629">
        <f>+'R2建設IO'!BL96/'R2建設IO'!BL$123</f>
        <v>7.71562195826442E-5</v>
      </c>
      <c r="BM96" s="629">
        <f>+'R2建設IO'!BM96/'R2建設IO'!BM$123</f>
        <v>8.1354198748307546E-5</v>
      </c>
      <c r="BN96" s="629">
        <f>+'R2建設IO'!BN96/'R2建設IO'!BN$123</f>
        <v>9.1212054585133973E-5</v>
      </c>
      <c r="BO96" s="629">
        <f>+'R2建設IO'!BO96/'R2建設IO'!BO$123</f>
        <v>3.5611886750887402E-5</v>
      </c>
      <c r="BP96" s="629">
        <f>+'R2建設IO'!BP96/'R2建設IO'!BP$123</f>
        <v>1.7912729353391035E-4</v>
      </c>
      <c r="BQ96" s="629">
        <f>+'R2建設IO'!BQ96/'R2建設IO'!BQ$123</f>
        <v>1.1992892907377063E-4</v>
      </c>
      <c r="BR96" s="629">
        <f>+'R2建設IO'!BR96/'R2建設IO'!BR$123</f>
        <v>1.6964851234016641E-4</v>
      </c>
      <c r="BS96" s="629">
        <f>+'R2建設IO'!BS96/'R2建設IO'!BS$123</f>
        <v>1.8290667916785145E-4</v>
      </c>
      <c r="BT96" s="629">
        <f>+'R2建設IO'!BT96/'R2建設IO'!BT$123</f>
        <v>2.3170583531366472E-4</v>
      </c>
      <c r="BU96" s="629">
        <f>+'R2建設IO'!BU96/'R2建設IO'!BU$123</f>
        <v>1.820673583019405E-4</v>
      </c>
      <c r="BV96" s="630">
        <f>+'R2建設IO'!BV96/'R2建設IO'!BV$123</f>
        <v>1.9184889283567925E-4</v>
      </c>
    </row>
    <row r="97" spans="1:74" ht="17" customHeight="1" x14ac:dyDescent="0.2">
      <c r="A97" s="613">
        <v>91</v>
      </c>
      <c r="B97" s="614">
        <v>632</v>
      </c>
      <c r="C97" s="548" t="s">
        <v>242</v>
      </c>
      <c r="D97" s="628">
        <f>+'R2建設IO'!D97/'R2建設IO'!D$123</f>
        <v>0</v>
      </c>
      <c r="E97" s="629">
        <f>+'R2建設IO'!E97/'R2建設IO'!E$123</f>
        <v>0</v>
      </c>
      <c r="F97" s="629">
        <f>+'R2建設IO'!F97/'R2建設IO'!F$123</f>
        <v>0</v>
      </c>
      <c r="G97" s="629">
        <f>+'R2建設IO'!G97/'R2建設IO'!G$123</f>
        <v>0</v>
      </c>
      <c r="H97" s="629">
        <f>+'R2建設IO'!H97/'R2建設IO'!H$123</f>
        <v>0</v>
      </c>
      <c r="I97" s="629">
        <f>+'R2建設IO'!I97/'R2建設IO'!I$123</f>
        <v>0</v>
      </c>
      <c r="J97" s="629">
        <f>+'R2建設IO'!J97/'R2建設IO'!J$123</f>
        <v>0</v>
      </c>
      <c r="K97" s="629">
        <f>+'R2建設IO'!K97/'R2建設IO'!K$123</f>
        <v>0</v>
      </c>
      <c r="L97" s="629">
        <f>+'R2建設IO'!L97/'R2建設IO'!L$123</f>
        <v>0</v>
      </c>
      <c r="M97" s="629">
        <f>+'R2建設IO'!M97/'R2建設IO'!M$123</f>
        <v>0</v>
      </c>
      <c r="N97" s="629">
        <f>+'R2建設IO'!N97/'R2建設IO'!N$123</f>
        <v>0</v>
      </c>
      <c r="O97" s="629">
        <f>+'R2建設IO'!O97/'R2建設IO'!O$123</f>
        <v>0</v>
      </c>
      <c r="P97" s="629">
        <f>+'R2建設IO'!P97/'R2建設IO'!P$123</f>
        <v>0</v>
      </c>
      <c r="Q97" s="629">
        <f>+'R2建設IO'!Q97/'R2建設IO'!Q$123</f>
        <v>0</v>
      </c>
      <c r="R97" s="629">
        <f>+'R2建設IO'!R97/'R2建設IO'!R$123</f>
        <v>0</v>
      </c>
      <c r="S97" s="629">
        <f>+'R2建設IO'!S97/'R2建設IO'!S$123</f>
        <v>0</v>
      </c>
      <c r="T97" s="629">
        <f>+'R2建設IO'!T97/'R2建設IO'!T$123</f>
        <v>0</v>
      </c>
      <c r="U97" s="629">
        <f>+'R2建設IO'!U97/'R2建設IO'!U$123</f>
        <v>0</v>
      </c>
      <c r="V97" s="629">
        <f>+'R2建設IO'!V97/'R2建設IO'!V$123</f>
        <v>0</v>
      </c>
      <c r="W97" s="629">
        <f>+'R2建設IO'!W97/'R2建設IO'!W$123</f>
        <v>0</v>
      </c>
      <c r="X97" s="629">
        <f>+'R2建設IO'!X97/'R2建設IO'!X$123</f>
        <v>0</v>
      </c>
      <c r="Y97" s="629">
        <f>+'R2建設IO'!Y97/'R2建設IO'!Y$123</f>
        <v>0</v>
      </c>
      <c r="Z97" s="629">
        <f>+'R2建設IO'!Z97/'R2建設IO'!Z$123</f>
        <v>0</v>
      </c>
      <c r="AA97" s="629">
        <f>+'R2建設IO'!AA97/'R2建設IO'!AA$123</f>
        <v>0</v>
      </c>
      <c r="AB97" s="629">
        <f>+'R2建設IO'!AB97/'R2建設IO'!AB$123</f>
        <v>0</v>
      </c>
      <c r="AC97" s="629">
        <f>+'R2建設IO'!AC97/'R2建設IO'!AC$123</f>
        <v>0</v>
      </c>
      <c r="AD97" s="629">
        <f>+'R2建設IO'!AD97/'R2建設IO'!AD$123</f>
        <v>0</v>
      </c>
      <c r="AE97" s="629">
        <f>+'R2建設IO'!AE97/'R2建設IO'!AE$123</f>
        <v>0</v>
      </c>
      <c r="AF97" s="629">
        <f>+'R2建設IO'!AF97/'R2建設IO'!AF$123</f>
        <v>0</v>
      </c>
      <c r="AG97" s="629">
        <f>+'R2建設IO'!AG97/'R2建設IO'!AG$123</f>
        <v>0</v>
      </c>
      <c r="AH97" s="629">
        <f>+'R2建設IO'!AH97/'R2建設IO'!AH$123</f>
        <v>0</v>
      </c>
      <c r="AI97" s="629">
        <f>+'R2建設IO'!AI97/'R2建設IO'!AI$123</f>
        <v>0</v>
      </c>
      <c r="AJ97" s="629">
        <f>+'R2建設IO'!AJ97/'R2建設IO'!AJ$123</f>
        <v>0</v>
      </c>
      <c r="AK97" s="629">
        <f>+'R2建設IO'!AK97/'R2建設IO'!AK$123</f>
        <v>0</v>
      </c>
      <c r="AL97" s="629">
        <f>+'R2建設IO'!AL97/'R2建設IO'!AL$123</f>
        <v>0</v>
      </c>
      <c r="AM97" s="629">
        <f>+'R2建設IO'!AM97/'R2建設IO'!AM$123</f>
        <v>0</v>
      </c>
      <c r="AN97" s="629">
        <f>+'R2建設IO'!AN97/'R2建設IO'!AN$123</f>
        <v>0</v>
      </c>
      <c r="AO97" s="629">
        <f>+'R2建設IO'!AO97/'R2建設IO'!AO$123</f>
        <v>0</v>
      </c>
      <c r="AP97" s="629">
        <f>+'R2建設IO'!AP97/'R2建設IO'!AP$123</f>
        <v>0</v>
      </c>
      <c r="AQ97" s="629">
        <f>+'R2建設IO'!AQ97/'R2建設IO'!AQ$123</f>
        <v>0</v>
      </c>
      <c r="AR97" s="629">
        <f>+'R2建設IO'!AR97/'R2建設IO'!AR$123</f>
        <v>0</v>
      </c>
      <c r="AS97" s="629">
        <f>+'R2建設IO'!AS97/'R2建設IO'!AS$123</f>
        <v>0</v>
      </c>
      <c r="AT97" s="629">
        <f>+'R2建設IO'!AT97/'R2建設IO'!AT$123</f>
        <v>0</v>
      </c>
      <c r="AU97" s="629">
        <f>+'R2建設IO'!AU97/'R2建設IO'!AU$123</f>
        <v>0</v>
      </c>
      <c r="AV97" s="629">
        <f>+'R2建設IO'!AV97/'R2建設IO'!AV$123</f>
        <v>0</v>
      </c>
      <c r="AW97" s="629">
        <f>+'R2建設IO'!AW97/'R2建設IO'!AW$123</f>
        <v>0</v>
      </c>
      <c r="AX97" s="629">
        <f>+'R2建設IO'!AX97/'R2建設IO'!AX$123</f>
        <v>0</v>
      </c>
      <c r="AY97" s="629">
        <f>+'R2建設IO'!AY97/'R2建設IO'!AY$123</f>
        <v>0</v>
      </c>
      <c r="AZ97" s="629">
        <f>+'R2建設IO'!AZ97/'R2建設IO'!AZ$123</f>
        <v>0</v>
      </c>
      <c r="BA97" s="629">
        <f>+'R2建設IO'!BA97/'R2建設IO'!BA$123</f>
        <v>0</v>
      </c>
      <c r="BB97" s="629">
        <f>+'R2建設IO'!BB97/'R2建設IO'!BB$123</f>
        <v>0</v>
      </c>
      <c r="BC97" s="629">
        <f>+'R2建設IO'!BC97/'R2建設IO'!BC$123</f>
        <v>0</v>
      </c>
      <c r="BD97" s="629">
        <f>+'R2建設IO'!BD97/'R2建設IO'!BD$123</f>
        <v>0</v>
      </c>
      <c r="BE97" s="629">
        <f>+'R2建設IO'!BE97/'R2建設IO'!BE$123</f>
        <v>0</v>
      </c>
      <c r="BF97" s="629">
        <f>+'R2建設IO'!BF97/'R2建設IO'!BF$123</f>
        <v>0</v>
      </c>
      <c r="BG97" s="629">
        <f>+'R2建設IO'!BG97/'R2建設IO'!BG$123</f>
        <v>0</v>
      </c>
      <c r="BH97" s="629">
        <f>+'R2建設IO'!BH97/'R2建設IO'!BH$123</f>
        <v>0</v>
      </c>
      <c r="BI97" s="629">
        <f>+'R2建設IO'!BI97/'R2建設IO'!BI$123</f>
        <v>0</v>
      </c>
      <c r="BJ97" s="629">
        <f>+'R2建設IO'!BJ97/'R2建設IO'!BJ$123</f>
        <v>0</v>
      </c>
      <c r="BK97" s="629">
        <f>+'R2建設IO'!BK97/'R2建設IO'!BK$123</f>
        <v>0</v>
      </c>
      <c r="BL97" s="629">
        <f>+'R2建設IO'!BL97/'R2建設IO'!BL$123</f>
        <v>0</v>
      </c>
      <c r="BM97" s="629">
        <f>+'R2建設IO'!BM97/'R2建設IO'!BM$123</f>
        <v>0</v>
      </c>
      <c r="BN97" s="629">
        <f>+'R2建設IO'!BN97/'R2建設IO'!BN$123</f>
        <v>0</v>
      </c>
      <c r="BO97" s="629">
        <f>+'R2建設IO'!BO97/'R2建設IO'!BO$123</f>
        <v>0</v>
      </c>
      <c r="BP97" s="629">
        <f>+'R2建設IO'!BP97/'R2建設IO'!BP$123</f>
        <v>0</v>
      </c>
      <c r="BQ97" s="629">
        <f>+'R2建設IO'!BQ97/'R2建設IO'!BQ$123</f>
        <v>0</v>
      </c>
      <c r="BR97" s="629">
        <f>+'R2建設IO'!BR97/'R2建設IO'!BR$123</f>
        <v>0</v>
      </c>
      <c r="BS97" s="629">
        <f>+'R2建設IO'!BS97/'R2建設IO'!BS$123</f>
        <v>0</v>
      </c>
      <c r="BT97" s="629">
        <f>+'R2建設IO'!BT97/'R2建設IO'!BT$123</f>
        <v>0</v>
      </c>
      <c r="BU97" s="629">
        <f>+'R2建設IO'!BU97/'R2建設IO'!BU$123</f>
        <v>0</v>
      </c>
      <c r="BV97" s="630">
        <f>+'R2建設IO'!BV97/'R2建設IO'!BV$123</f>
        <v>0</v>
      </c>
    </row>
    <row r="98" spans="1:74" ht="17" customHeight="1" x14ac:dyDescent="0.2">
      <c r="A98" s="613">
        <v>92</v>
      </c>
      <c r="B98" s="614">
        <v>641</v>
      </c>
      <c r="C98" s="548" t="s">
        <v>395</v>
      </c>
      <c r="D98" s="628">
        <f>+'R2建設IO'!D98/'R2建設IO'!D$123</f>
        <v>0</v>
      </c>
      <c r="E98" s="629">
        <f>+'R2建設IO'!E98/'R2建設IO'!E$123</f>
        <v>0</v>
      </c>
      <c r="F98" s="629">
        <f>+'R2建設IO'!F98/'R2建設IO'!F$123</f>
        <v>0</v>
      </c>
      <c r="G98" s="629">
        <f>+'R2建設IO'!G98/'R2建設IO'!G$123</f>
        <v>0</v>
      </c>
      <c r="H98" s="629">
        <f>+'R2建設IO'!H98/'R2建設IO'!H$123</f>
        <v>0</v>
      </c>
      <c r="I98" s="629">
        <f>+'R2建設IO'!I98/'R2建設IO'!I$123</f>
        <v>0</v>
      </c>
      <c r="J98" s="629">
        <f>+'R2建設IO'!J98/'R2建設IO'!J$123</f>
        <v>0</v>
      </c>
      <c r="K98" s="629">
        <f>+'R2建設IO'!K98/'R2建設IO'!K$123</f>
        <v>0</v>
      </c>
      <c r="L98" s="629">
        <f>+'R2建設IO'!L98/'R2建設IO'!L$123</f>
        <v>0</v>
      </c>
      <c r="M98" s="629">
        <f>+'R2建設IO'!M98/'R2建設IO'!M$123</f>
        <v>0</v>
      </c>
      <c r="N98" s="629">
        <f>+'R2建設IO'!N98/'R2建設IO'!N$123</f>
        <v>0</v>
      </c>
      <c r="O98" s="629">
        <f>+'R2建設IO'!O98/'R2建設IO'!O$123</f>
        <v>0</v>
      </c>
      <c r="P98" s="629">
        <f>+'R2建設IO'!P98/'R2建設IO'!P$123</f>
        <v>0</v>
      </c>
      <c r="Q98" s="629">
        <f>+'R2建設IO'!Q98/'R2建設IO'!Q$123</f>
        <v>0</v>
      </c>
      <c r="R98" s="629">
        <f>+'R2建設IO'!R98/'R2建設IO'!R$123</f>
        <v>0</v>
      </c>
      <c r="S98" s="629">
        <f>+'R2建設IO'!S98/'R2建設IO'!S$123</f>
        <v>0</v>
      </c>
      <c r="T98" s="629">
        <f>+'R2建設IO'!T98/'R2建設IO'!T$123</f>
        <v>0</v>
      </c>
      <c r="U98" s="629">
        <f>+'R2建設IO'!U98/'R2建設IO'!U$123</f>
        <v>0</v>
      </c>
      <c r="V98" s="629">
        <f>+'R2建設IO'!V98/'R2建設IO'!V$123</f>
        <v>0</v>
      </c>
      <c r="W98" s="629">
        <f>+'R2建設IO'!W98/'R2建設IO'!W$123</f>
        <v>0</v>
      </c>
      <c r="X98" s="629">
        <f>+'R2建設IO'!X98/'R2建設IO'!X$123</f>
        <v>0</v>
      </c>
      <c r="Y98" s="629">
        <f>+'R2建設IO'!Y98/'R2建設IO'!Y$123</f>
        <v>0</v>
      </c>
      <c r="Z98" s="629">
        <f>+'R2建設IO'!Z98/'R2建設IO'!Z$123</f>
        <v>0</v>
      </c>
      <c r="AA98" s="629">
        <f>+'R2建設IO'!AA98/'R2建設IO'!AA$123</f>
        <v>0</v>
      </c>
      <c r="AB98" s="629">
        <f>+'R2建設IO'!AB98/'R2建設IO'!AB$123</f>
        <v>0</v>
      </c>
      <c r="AC98" s="629">
        <f>+'R2建設IO'!AC98/'R2建設IO'!AC$123</f>
        <v>0</v>
      </c>
      <c r="AD98" s="629">
        <f>+'R2建設IO'!AD98/'R2建設IO'!AD$123</f>
        <v>0</v>
      </c>
      <c r="AE98" s="629">
        <f>+'R2建設IO'!AE98/'R2建設IO'!AE$123</f>
        <v>0</v>
      </c>
      <c r="AF98" s="629">
        <f>+'R2建設IO'!AF98/'R2建設IO'!AF$123</f>
        <v>0</v>
      </c>
      <c r="AG98" s="629">
        <f>+'R2建設IO'!AG98/'R2建設IO'!AG$123</f>
        <v>0</v>
      </c>
      <c r="AH98" s="629">
        <f>+'R2建設IO'!AH98/'R2建設IO'!AH$123</f>
        <v>0</v>
      </c>
      <c r="AI98" s="629">
        <f>+'R2建設IO'!AI98/'R2建設IO'!AI$123</f>
        <v>0</v>
      </c>
      <c r="AJ98" s="629">
        <f>+'R2建設IO'!AJ98/'R2建設IO'!AJ$123</f>
        <v>0</v>
      </c>
      <c r="AK98" s="629">
        <f>+'R2建設IO'!AK98/'R2建設IO'!AK$123</f>
        <v>0</v>
      </c>
      <c r="AL98" s="629">
        <f>+'R2建設IO'!AL98/'R2建設IO'!AL$123</f>
        <v>0</v>
      </c>
      <c r="AM98" s="629">
        <f>+'R2建設IO'!AM98/'R2建設IO'!AM$123</f>
        <v>0</v>
      </c>
      <c r="AN98" s="629">
        <f>+'R2建設IO'!AN98/'R2建設IO'!AN$123</f>
        <v>0</v>
      </c>
      <c r="AO98" s="629">
        <f>+'R2建設IO'!AO98/'R2建設IO'!AO$123</f>
        <v>0</v>
      </c>
      <c r="AP98" s="629">
        <f>+'R2建設IO'!AP98/'R2建設IO'!AP$123</f>
        <v>0</v>
      </c>
      <c r="AQ98" s="629">
        <f>+'R2建設IO'!AQ98/'R2建設IO'!AQ$123</f>
        <v>0</v>
      </c>
      <c r="AR98" s="629">
        <f>+'R2建設IO'!AR98/'R2建設IO'!AR$123</f>
        <v>0</v>
      </c>
      <c r="AS98" s="629">
        <f>+'R2建設IO'!AS98/'R2建設IO'!AS$123</f>
        <v>0</v>
      </c>
      <c r="AT98" s="629">
        <f>+'R2建設IO'!AT98/'R2建設IO'!AT$123</f>
        <v>0</v>
      </c>
      <c r="AU98" s="629">
        <f>+'R2建設IO'!AU98/'R2建設IO'!AU$123</f>
        <v>0</v>
      </c>
      <c r="AV98" s="629">
        <f>+'R2建設IO'!AV98/'R2建設IO'!AV$123</f>
        <v>0</v>
      </c>
      <c r="AW98" s="629">
        <f>+'R2建設IO'!AW98/'R2建設IO'!AW$123</f>
        <v>0</v>
      </c>
      <c r="AX98" s="629">
        <f>+'R2建設IO'!AX98/'R2建設IO'!AX$123</f>
        <v>0</v>
      </c>
      <c r="AY98" s="629">
        <f>+'R2建設IO'!AY98/'R2建設IO'!AY$123</f>
        <v>0</v>
      </c>
      <c r="AZ98" s="629">
        <f>+'R2建設IO'!AZ98/'R2建設IO'!AZ$123</f>
        <v>0</v>
      </c>
      <c r="BA98" s="629">
        <f>+'R2建設IO'!BA98/'R2建設IO'!BA$123</f>
        <v>0</v>
      </c>
      <c r="BB98" s="629">
        <f>+'R2建設IO'!BB98/'R2建設IO'!BB$123</f>
        <v>0</v>
      </c>
      <c r="BC98" s="629">
        <f>+'R2建設IO'!BC98/'R2建設IO'!BC$123</f>
        <v>0</v>
      </c>
      <c r="BD98" s="629">
        <f>+'R2建設IO'!BD98/'R2建設IO'!BD$123</f>
        <v>0</v>
      </c>
      <c r="BE98" s="629">
        <f>+'R2建設IO'!BE98/'R2建設IO'!BE$123</f>
        <v>0</v>
      </c>
      <c r="BF98" s="629">
        <f>+'R2建設IO'!BF98/'R2建設IO'!BF$123</f>
        <v>0</v>
      </c>
      <c r="BG98" s="629">
        <f>+'R2建設IO'!BG98/'R2建設IO'!BG$123</f>
        <v>0</v>
      </c>
      <c r="BH98" s="629">
        <f>+'R2建設IO'!BH98/'R2建設IO'!BH$123</f>
        <v>0</v>
      </c>
      <c r="BI98" s="629">
        <f>+'R2建設IO'!BI98/'R2建設IO'!BI$123</f>
        <v>0</v>
      </c>
      <c r="BJ98" s="629">
        <f>+'R2建設IO'!BJ98/'R2建設IO'!BJ$123</f>
        <v>0</v>
      </c>
      <c r="BK98" s="629">
        <f>+'R2建設IO'!BK98/'R2建設IO'!BK$123</f>
        <v>0</v>
      </c>
      <c r="BL98" s="629">
        <f>+'R2建設IO'!BL98/'R2建設IO'!BL$123</f>
        <v>0</v>
      </c>
      <c r="BM98" s="629">
        <f>+'R2建設IO'!BM98/'R2建設IO'!BM$123</f>
        <v>0</v>
      </c>
      <c r="BN98" s="629">
        <f>+'R2建設IO'!BN98/'R2建設IO'!BN$123</f>
        <v>0</v>
      </c>
      <c r="BO98" s="629">
        <f>+'R2建設IO'!BO98/'R2建設IO'!BO$123</f>
        <v>0</v>
      </c>
      <c r="BP98" s="629">
        <f>+'R2建設IO'!BP98/'R2建設IO'!BP$123</f>
        <v>0</v>
      </c>
      <c r="BQ98" s="629">
        <f>+'R2建設IO'!BQ98/'R2建設IO'!BQ$123</f>
        <v>0</v>
      </c>
      <c r="BR98" s="629">
        <f>+'R2建設IO'!BR98/'R2建設IO'!BR$123</f>
        <v>0</v>
      </c>
      <c r="BS98" s="629">
        <f>+'R2建設IO'!BS98/'R2建設IO'!BS$123</f>
        <v>0</v>
      </c>
      <c r="BT98" s="629">
        <f>+'R2建設IO'!BT98/'R2建設IO'!BT$123</f>
        <v>0</v>
      </c>
      <c r="BU98" s="629">
        <f>+'R2建設IO'!BU98/'R2建設IO'!BU$123</f>
        <v>0</v>
      </c>
      <c r="BV98" s="630">
        <f>+'R2建設IO'!BV98/'R2建設IO'!BV$123</f>
        <v>0</v>
      </c>
    </row>
    <row r="99" spans="1:74" ht="17" customHeight="1" x14ac:dyDescent="0.2">
      <c r="A99" s="613">
        <v>93</v>
      </c>
      <c r="B99" s="614">
        <v>642</v>
      </c>
      <c r="C99" s="548" t="s">
        <v>397</v>
      </c>
      <c r="D99" s="628">
        <f>+'R2建設IO'!D99/'R2建設IO'!D$123</f>
        <v>1.2427496569224397E-6</v>
      </c>
      <c r="E99" s="629">
        <f>+'R2建設IO'!E99/'R2建設IO'!E$123</f>
        <v>7.7966539100414279E-7</v>
      </c>
      <c r="F99" s="629">
        <f>+'R2建設IO'!F99/'R2建設IO'!F$123</f>
        <v>5.0845787903151489E-7</v>
      </c>
      <c r="G99" s="629">
        <f>+'R2建設IO'!G99/'R2建設IO'!G$123</f>
        <v>4.3380640283067353E-7</v>
      </c>
      <c r="H99" s="629">
        <f>+'R2建設IO'!H99/'R2建設IO'!H$123</f>
        <v>4.4334136187594579E-7</v>
      </c>
      <c r="I99" s="629">
        <f>+'R2建設IO'!I99/'R2建設IO'!I$123</f>
        <v>0</v>
      </c>
      <c r="J99" s="629">
        <f>+'R2建設IO'!J99/'R2建設IO'!J$123</f>
        <v>6.1414244143422528E-7</v>
      </c>
      <c r="K99" s="629">
        <f>+'R2建設IO'!K99/'R2建設IO'!K$123</f>
        <v>0</v>
      </c>
      <c r="L99" s="629">
        <f>+'R2建設IO'!L99/'R2建設IO'!L$123</f>
        <v>7.7805733089507456E-7</v>
      </c>
      <c r="M99" s="629">
        <f>+'R2建設IO'!M99/'R2建設IO'!M$123</f>
        <v>7.8885028489328036E-7</v>
      </c>
      <c r="N99" s="629">
        <f>+'R2建設IO'!N99/'R2建設IO'!N$123</f>
        <v>0</v>
      </c>
      <c r="O99" s="629">
        <f>+'R2建設IO'!O99/'R2建設IO'!O$123</f>
        <v>3.969531464292675E-7</v>
      </c>
      <c r="P99" s="629">
        <f>+'R2建設IO'!P99/'R2建設IO'!P$123</f>
        <v>0</v>
      </c>
      <c r="Q99" s="629">
        <f>+'R2建設IO'!Q99/'R2建設IO'!Q$123</f>
        <v>5.6076852204409097E-7</v>
      </c>
      <c r="R99" s="629">
        <f>+'R2建設IO'!R99/'R2建設IO'!R$123</f>
        <v>0</v>
      </c>
      <c r="S99" s="629">
        <f>+'R2建設IO'!S99/'R2建設IO'!S$123</f>
        <v>1.0632228170806214E-6</v>
      </c>
      <c r="T99" s="629">
        <f>+'R2建設IO'!T99/'R2建設IO'!T$123</f>
        <v>9.4038679153610093E-6</v>
      </c>
      <c r="U99" s="629">
        <f>+'R2建設IO'!U99/'R2建設IO'!U$123</f>
        <v>9.3167123185570276E-6</v>
      </c>
      <c r="V99" s="629">
        <f>+'R2建設IO'!V99/'R2建設IO'!V$123</f>
        <v>9.4148771535060419E-6</v>
      </c>
      <c r="W99" s="629">
        <f>+'R2建設IO'!W99/'R2建設IO'!W$123</f>
        <v>4.9675219864297231E-7</v>
      </c>
      <c r="X99" s="629">
        <f>+'R2建設IO'!X99/'R2建設IO'!X$123</f>
        <v>0</v>
      </c>
      <c r="Y99" s="629">
        <f>+'R2建設IO'!Y99/'R2建設IO'!Y$123</f>
        <v>0</v>
      </c>
      <c r="Z99" s="629">
        <f>+'R2建設IO'!Z99/'R2建設IO'!Z$123</f>
        <v>0</v>
      </c>
      <c r="AA99" s="629">
        <f>+'R2建設IO'!AA99/'R2建設IO'!AA$123</f>
        <v>0</v>
      </c>
      <c r="AB99" s="629">
        <f>+'R2建設IO'!AB99/'R2建設IO'!AB$123</f>
        <v>4.1088702702280711E-7</v>
      </c>
      <c r="AC99" s="629">
        <f>+'R2建設IO'!AC99/'R2建設IO'!AC$123</f>
        <v>4.9499853480433698E-7</v>
      </c>
      <c r="AD99" s="629">
        <f>+'R2建設IO'!AD99/'R2建設IO'!AD$123</f>
        <v>6.8664706632615837E-7</v>
      </c>
      <c r="AE99" s="629">
        <f>+'R2建設IO'!AE99/'R2建設IO'!AE$123</f>
        <v>0</v>
      </c>
      <c r="AF99" s="629">
        <f>+'R2建設IO'!AF99/'R2建設IO'!AF$123</f>
        <v>1.568088612687503E-6</v>
      </c>
      <c r="AG99" s="629">
        <f>+'R2建設IO'!AG99/'R2建設IO'!AG$123</f>
        <v>1.7269799659253568E-6</v>
      </c>
      <c r="AH99" s="629">
        <f>+'R2建設IO'!AH99/'R2建設IO'!AH$123</f>
        <v>1.3620746212581257E-6</v>
      </c>
      <c r="AI99" s="629">
        <f>+'R2建設IO'!AI99/'R2建設IO'!AI$123</f>
        <v>6.7617286832699784E-7</v>
      </c>
      <c r="AJ99" s="629">
        <f>+'R2建設IO'!AJ99/'R2建設IO'!AJ$123</f>
        <v>6.8741231196695476E-7</v>
      </c>
      <c r="AK99" s="629">
        <f>+'R2建設IO'!AK99/'R2建設IO'!AK$123</f>
        <v>6.381679304873455E-7</v>
      </c>
      <c r="AL99" s="629">
        <f>+'R2建設IO'!AL99/'R2建設IO'!AL$123</f>
        <v>1.0318868515429545E-6</v>
      </c>
      <c r="AM99" s="629">
        <f>+'R2建設IO'!AM99/'R2建設IO'!AM$123</f>
        <v>0</v>
      </c>
      <c r="AN99" s="629">
        <f>+'R2建設IO'!AN99/'R2建設IO'!AN$123</f>
        <v>0</v>
      </c>
      <c r="AO99" s="629">
        <f>+'R2建設IO'!AO99/'R2建設IO'!AO$123</f>
        <v>5.2445342774893579E-7</v>
      </c>
      <c r="AP99" s="629">
        <f>+'R2建設IO'!AP99/'R2建設IO'!AP$123</f>
        <v>0</v>
      </c>
      <c r="AQ99" s="629">
        <f>+'R2建設IO'!AQ99/'R2建設IO'!AQ$123</f>
        <v>0</v>
      </c>
      <c r="AR99" s="629">
        <f>+'R2建設IO'!AR99/'R2建設IO'!AR$123</f>
        <v>0</v>
      </c>
      <c r="AS99" s="629">
        <f>+'R2建設IO'!AS99/'R2建設IO'!AS$123</f>
        <v>8.9448078521101247E-7</v>
      </c>
      <c r="AT99" s="629">
        <f>+'R2建設IO'!AT99/'R2建設IO'!AT$123</f>
        <v>9.8539448297336878E-7</v>
      </c>
      <c r="AU99" s="629">
        <f>+'R2建設IO'!AU99/'R2建設IO'!AU$123</f>
        <v>1.1125982841509261E-6</v>
      </c>
      <c r="AV99" s="629">
        <f>+'R2建設IO'!AV99/'R2建設IO'!AV$123</f>
        <v>0</v>
      </c>
      <c r="AW99" s="629">
        <f>+'R2建設IO'!AW99/'R2建設IO'!AW$123</f>
        <v>0</v>
      </c>
      <c r="AX99" s="629">
        <f>+'R2建設IO'!AX99/'R2建設IO'!AX$123</f>
        <v>0</v>
      </c>
      <c r="AY99" s="629">
        <f>+'R2建設IO'!AY99/'R2建設IO'!AY$123</f>
        <v>0</v>
      </c>
      <c r="AZ99" s="629">
        <f>+'R2建設IO'!AZ99/'R2建設IO'!AZ$123</f>
        <v>0</v>
      </c>
      <c r="BA99" s="629">
        <f>+'R2建設IO'!BA99/'R2建設IO'!BA$123</f>
        <v>0</v>
      </c>
      <c r="BB99" s="629">
        <f>+'R2建設IO'!BB99/'R2建設IO'!BB$123</f>
        <v>0</v>
      </c>
      <c r="BC99" s="629">
        <f>+'R2建設IO'!BC99/'R2建設IO'!BC$123</f>
        <v>8.207450198012943E-7</v>
      </c>
      <c r="BD99" s="629">
        <f>+'R2建設IO'!BD99/'R2建設IO'!BD$123</f>
        <v>8.8517822178317386E-7</v>
      </c>
      <c r="BE99" s="629">
        <f>+'R2建設IO'!BE99/'R2建設IO'!BE$123</f>
        <v>1.3592561606586412E-6</v>
      </c>
      <c r="BF99" s="629">
        <f>+'R2建設IO'!BF99/'R2建設IO'!BF$123</f>
        <v>0</v>
      </c>
      <c r="BG99" s="629">
        <f>+'R2建設IO'!BG99/'R2建設IO'!BG$123</f>
        <v>0</v>
      </c>
      <c r="BH99" s="629">
        <f>+'R2建設IO'!BH99/'R2建設IO'!BH$123</f>
        <v>0</v>
      </c>
      <c r="BI99" s="629">
        <f>+'R2建設IO'!BI99/'R2建設IO'!BI$123</f>
        <v>8.5980752348779207E-7</v>
      </c>
      <c r="BJ99" s="629">
        <f>+'R2建設IO'!BJ99/'R2建設IO'!BJ$123</f>
        <v>1.2481947982729976E-6</v>
      </c>
      <c r="BK99" s="629">
        <f>+'R2建設IO'!BK99/'R2建設IO'!BK$123</f>
        <v>0</v>
      </c>
      <c r="BL99" s="629">
        <f>+'R2建設IO'!BL99/'R2建設IO'!BL$123</f>
        <v>0</v>
      </c>
      <c r="BM99" s="629">
        <f>+'R2建設IO'!BM99/'R2建設IO'!BM$123</f>
        <v>0</v>
      </c>
      <c r="BN99" s="629">
        <f>+'R2建設IO'!BN99/'R2建設IO'!BN$123</f>
        <v>9.6012689036983137E-7</v>
      </c>
      <c r="BO99" s="629">
        <f>+'R2建設IO'!BO99/'R2建設IO'!BO$123</f>
        <v>7.4536507153020133E-6</v>
      </c>
      <c r="BP99" s="629">
        <f>+'R2建設IO'!BP99/'R2建設IO'!BP$123</f>
        <v>2.2417599309964944E-6</v>
      </c>
      <c r="BQ99" s="629">
        <f>+'R2建設IO'!BQ99/'R2建設IO'!BQ$123</f>
        <v>1.9553629740288691E-6</v>
      </c>
      <c r="BR99" s="629">
        <f>+'R2建設IO'!BR99/'R2建設IO'!BR$123</f>
        <v>2.4887312323740796E-6</v>
      </c>
      <c r="BS99" s="629">
        <f>+'R2建設IO'!BS99/'R2建設IO'!BS$123</f>
        <v>1.2296247339015225E-5</v>
      </c>
      <c r="BT99" s="629">
        <f>+'R2建設IO'!BT99/'R2建設IO'!BT$123</f>
        <v>7.0642022961483139E-7</v>
      </c>
      <c r="BU99" s="629">
        <f>+'R2建設IO'!BU99/'R2建設IO'!BU$123</f>
        <v>0</v>
      </c>
      <c r="BV99" s="630">
        <f>+'R2建設IO'!BV99/'R2建設IO'!BV$123</f>
        <v>1.0900505274754503E-6</v>
      </c>
    </row>
    <row r="100" spans="1:74" ht="17" customHeight="1" x14ac:dyDescent="0.2">
      <c r="A100" s="613">
        <v>94</v>
      </c>
      <c r="B100" s="614">
        <v>643</v>
      </c>
      <c r="C100" s="548" t="s">
        <v>399</v>
      </c>
      <c r="D100" s="628">
        <f>+'R2建設IO'!D100/'R2建設IO'!D$123</f>
        <v>0</v>
      </c>
      <c r="E100" s="629">
        <f>+'R2建設IO'!E100/'R2建設IO'!E$123</f>
        <v>0</v>
      </c>
      <c r="F100" s="629">
        <f>+'R2建設IO'!F100/'R2建設IO'!F$123</f>
        <v>0</v>
      </c>
      <c r="G100" s="629">
        <f>+'R2建設IO'!G100/'R2建設IO'!G$123</f>
        <v>0</v>
      </c>
      <c r="H100" s="629">
        <f>+'R2建設IO'!H100/'R2建設IO'!H$123</f>
        <v>0</v>
      </c>
      <c r="I100" s="629">
        <f>+'R2建設IO'!I100/'R2建設IO'!I$123</f>
        <v>0</v>
      </c>
      <c r="J100" s="629">
        <f>+'R2建設IO'!J100/'R2建設IO'!J$123</f>
        <v>0</v>
      </c>
      <c r="K100" s="629">
        <f>+'R2建設IO'!K100/'R2建設IO'!K$123</f>
        <v>0</v>
      </c>
      <c r="L100" s="629">
        <f>+'R2建設IO'!L100/'R2建設IO'!L$123</f>
        <v>0</v>
      </c>
      <c r="M100" s="629">
        <f>+'R2建設IO'!M100/'R2建設IO'!M$123</f>
        <v>0</v>
      </c>
      <c r="N100" s="629">
        <f>+'R2建設IO'!N100/'R2建設IO'!N$123</f>
        <v>0</v>
      </c>
      <c r="O100" s="629">
        <f>+'R2建設IO'!O100/'R2建設IO'!O$123</f>
        <v>0</v>
      </c>
      <c r="P100" s="629">
        <f>+'R2建設IO'!P100/'R2建設IO'!P$123</f>
        <v>0</v>
      </c>
      <c r="Q100" s="629">
        <f>+'R2建設IO'!Q100/'R2建設IO'!Q$123</f>
        <v>0</v>
      </c>
      <c r="R100" s="629">
        <f>+'R2建設IO'!R100/'R2建設IO'!R$123</f>
        <v>0</v>
      </c>
      <c r="S100" s="629">
        <f>+'R2建設IO'!S100/'R2建設IO'!S$123</f>
        <v>0</v>
      </c>
      <c r="T100" s="629">
        <f>+'R2建設IO'!T100/'R2建設IO'!T$123</f>
        <v>0</v>
      </c>
      <c r="U100" s="629">
        <f>+'R2建設IO'!U100/'R2建設IO'!U$123</f>
        <v>0</v>
      </c>
      <c r="V100" s="629">
        <f>+'R2建設IO'!V100/'R2建設IO'!V$123</f>
        <v>0</v>
      </c>
      <c r="W100" s="629">
        <f>+'R2建設IO'!W100/'R2建設IO'!W$123</f>
        <v>0</v>
      </c>
      <c r="X100" s="629">
        <f>+'R2建設IO'!X100/'R2建設IO'!X$123</f>
        <v>0</v>
      </c>
      <c r="Y100" s="629">
        <f>+'R2建設IO'!Y100/'R2建設IO'!Y$123</f>
        <v>0</v>
      </c>
      <c r="Z100" s="629">
        <f>+'R2建設IO'!Z100/'R2建設IO'!Z$123</f>
        <v>0</v>
      </c>
      <c r="AA100" s="629">
        <f>+'R2建設IO'!AA100/'R2建設IO'!AA$123</f>
        <v>0</v>
      </c>
      <c r="AB100" s="629">
        <f>+'R2建設IO'!AB100/'R2建設IO'!AB$123</f>
        <v>0</v>
      </c>
      <c r="AC100" s="629">
        <f>+'R2建設IO'!AC100/'R2建設IO'!AC$123</f>
        <v>0</v>
      </c>
      <c r="AD100" s="629">
        <f>+'R2建設IO'!AD100/'R2建設IO'!AD$123</f>
        <v>0</v>
      </c>
      <c r="AE100" s="629">
        <f>+'R2建設IO'!AE100/'R2建設IO'!AE$123</f>
        <v>0</v>
      </c>
      <c r="AF100" s="629">
        <f>+'R2建設IO'!AF100/'R2建設IO'!AF$123</f>
        <v>0</v>
      </c>
      <c r="AG100" s="629">
        <f>+'R2建設IO'!AG100/'R2建設IO'!AG$123</f>
        <v>0</v>
      </c>
      <c r="AH100" s="629">
        <f>+'R2建設IO'!AH100/'R2建設IO'!AH$123</f>
        <v>0</v>
      </c>
      <c r="AI100" s="629">
        <f>+'R2建設IO'!AI100/'R2建設IO'!AI$123</f>
        <v>0</v>
      </c>
      <c r="AJ100" s="629">
        <f>+'R2建設IO'!AJ100/'R2建設IO'!AJ$123</f>
        <v>0</v>
      </c>
      <c r="AK100" s="629">
        <f>+'R2建設IO'!AK100/'R2建設IO'!AK$123</f>
        <v>0</v>
      </c>
      <c r="AL100" s="629">
        <f>+'R2建設IO'!AL100/'R2建設IO'!AL$123</f>
        <v>0</v>
      </c>
      <c r="AM100" s="629">
        <f>+'R2建設IO'!AM100/'R2建設IO'!AM$123</f>
        <v>0</v>
      </c>
      <c r="AN100" s="629">
        <f>+'R2建設IO'!AN100/'R2建設IO'!AN$123</f>
        <v>0</v>
      </c>
      <c r="AO100" s="629">
        <f>+'R2建設IO'!AO100/'R2建設IO'!AO$123</f>
        <v>0</v>
      </c>
      <c r="AP100" s="629">
        <f>+'R2建設IO'!AP100/'R2建設IO'!AP$123</f>
        <v>0</v>
      </c>
      <c r="AQ100" s="629">
        <f>+'R2建設IO'!AQ100/'R2建設IO'!AQ$123</f>
        <v>0</v>
      </c>
      <c r="AR100" s="629">
        <f>+'R2建設IO'!AR100/'R2建設IO'!AR$123</f>
        <v>0</v>
      </c>
      <c r="AS100" s="629">
        <f>+'R2建設IO'!AS100/'R2建設IO'!AS$123</f>
        <v>0</v>
      </c>
      <c r="AT100" s="629">
        <f>+'R2建設IO'!AT100/'R2建設IO'!AT$123</f>
        <v>0</v>
      </c>
      <c r="AU100" s="629">
        <f>+'R2建設IO'!AU100/'R2建設IO'!AU$123</f>
        <v>0</v>
      </c>
      <c r="AV100" s="629">
        <f>+'R2建設IO'!AV100/'R2建設IO'!AV$123</f>
        <v>0</v>
      </c>
      <c r="AW100" s="629">
        <f>+'R2建設IO'!AW100/'R2建設IO'!AW$123</f>
        <v>0</v>
      </c>
      <c r="AX100" s="629">
        <f>+'R2建設IO'!AX100/'R2建設IO'!AX$123</f>
        <v>0</v>
      </c>
      <c r="AY100" s="629">
        <f>+'R2建設IO'!AY100/'R2建設IO'!AY$123</f>
        <v>0</v>
      </c>
      <c r="AZ100" s="629">
        <f>+'R2建設IO'!AZ100/'R2建設IO'!AZ$123</f>
        <v>0</v>
      </c>
      <c r="BA100" s="629">
        <f>+'R2建設IO'!BA100/'R2建設IO'!BA$123</f>
        <v>0</v>
      </c>
      <c r="BB100" s="629">
        <f>+'R2建設IO'!BB100/'R2建設IO'!BB$123</f>
        <v>0</v>
      </c>
      <c r="BC100" s="629">
        <f>+'R2建設IO'!BC100/'R2建設IO'!BC$123</f>
        <v>0</v>
      </c>
      <c r="BD100" s="629">
        <f>+'R2建設IO'!BD100/'R2建設IO'!BD$123</f>
        <v>0</v>
      </c>
      <c r="BE100" s="629">
        <f>+'R2建設IO'!BE100/'R2建設IO'!BE$123</f>
        <v>0</v>
      </c>
      <c r="BF100" s="629">
        <f>+'R2建設IO'!BF100/'R2建設IO'!BF$123</f>
        <v>0</v>
      </c>
      <c r="BG100" s="629">
        <f>+'R2建設IO'!BG100/'R2建設IO'!BG$123</f>
        <v>0</v>
      </c>
      <c r="BH100" s="629">
        <f>+'R2建設IO'!BH100/'R2建設IO'!BH$123</f>
        <v>0</v>
      </c>
      <c r="BI100" s="629">
        <f>+'R2建設IO'!BI100/'R2建設IO'!BI$123</f>
        <v>0</v>
      </c>
      <c r="BJ100" s="629">
        <f>+'R2建設IO'!BJ100/'R2建設IO'!BJ$123</f>
        <v>0</v>
      </c>
      <c r="BK100" s="629">
        <f>+'R2建設IO'!BK100/'R2建設IO'!BK$123</f>
        <v>0</v>
      </c>
      <c r="BL100" s="629">
        <f>+'R2建設IO'!BL100/'R2建設IO'!BL$123</f>
        <v>0</v>
      </c>
      <c r="BM100" s="629">
        <f>+'R2建設IO'!BM100/'R2建設IO'!BM$123</f>
        <v>0</v>
      </c>
      <c r="BN100" s="629">
        <f>+'R2建設IO'!BN100/'R2建設IO'!BN$123</f>
        <v>0</v>
      </c>
      <c r="BO100" s="629">
        <f>+'R2建設IO'!BO100/'R2建設IO'!BO$123</f>
        <v>0</v>
      </c>
      <c r="BP100" s="629">
        <f>+'R2建設IO'!BP100/'R2建設IO'!BP$123</f>
        <v>0</v>
      </c>
      <c r="BQ100" s="629">
        <f>+'R2建設IO'!BQ100/'R2建設IO'!BQ$123</f>
        <v>0</v>
      </c>
      <c r="BR100" s="629">
        <f>+'R2建設IO'!BR100/'R2建設IO'!BR$123</f>
        <v>0</v>
      </c>
      <c r="BS100" s="629">
        <f>+'R2建設IO'!BS100/'R2建設IO'!BS$123</f>
        <v>0</v>
      </c>
      <c r="BT100" s="629">
        <f>+'R2建設IO'!BT100/'R2建設IO'!BT$123</f>
        <v>0</v>
      </c>
      <c r="BU100" s="629">
        <f>+'R2建設IO'!BU100/'R2建設IO'!BU$123</f>
        <v>0</v>
      </c>
      <c r="BV100" s="630">
        <f>+'R2建設IO'!BV100/'R2建設IO'!BV$123</f>
        <v>0</v>
      </c>
    </row>
    <row r="101" spans="1:74" ht="17" customHeight="1" x14ac:dyDescent="0.2">
      <c r="A101" s="613">
        <v>95</v>
      </c>
      <c r="B101" s="614">
        <v>644</v>
      </c>
      <c r="C101" s="548" t="s">
        <v>401</v>
      </c>
      <c r="D101" s="628">
        <f>+'R2建設IO'!D101/'R2建設IO'!D$123</f>
        <v>0</v>
      </c>
      <c r="E101" s="629">
        <f>+'R2建設IO'!E101/'R2建設IO'!E$123</f>
        <v>0</v>
      </c>
      <c r="F101" s="629">
        <f>+'R2建設IO'!F101/'R2建設IO'!F$123</f>
        <v>0</v>
      </c>
      <c r="G101" s="629">
        <f>+'R2建設IO'!G101/'R2建設IO'!G$123</f>
        <v>0</v>
      </c>
      <c r="H101" s="629">
        <f>+'R2建設IO'!H101/'R2建設IO'!H$123</f>
        <v>0</v>
      </c>
      <c r="I101" s="629">
        <f>+'R2建設IO'!I101/'R2建設IO'!I$123</f>
        <v>0</v>
      </c>
      <c r="J101" s="629">
        <f>+'R2建設IO'!J101/'R2建設IO'!J$123</f>
        <v>0</v>
      </c>
      <c r="K101" s="629">
        <f>+'R2建設IO'!K101/'R2建設IO'!K$123</f>
        <v>0</v>
      </c>
      <c r="L101" s="629">
        <f>+'R2建設IO'!L101/'R2建設IO'!L$123</f>
        <v>0</v>
      </c>
      <c r="M101" s="629">
        <f>+'R2建設IO'!M101/'R2建設IO'!M$123</f>
        <v>0</v>
      </c>
      <c r="N101" s="629">
        <f>+'R2建設IO'!N101/'R2建設IO'!N$123</f>
        <v>0</v>
      </c>
      <c r="O101" s="629">
        <f>+'R2建設IO'!O101/'R2建設IO'!O$123</f>
        <v>0</v>
      </c>
      <c r="P101" s="629">
        <f>+'R2建設IO'!P101/'R2建設IO'!P$123</f>
        <v>0</v>
      </c>
      <c r="Q101" s="629">
        <f>+'R2建設IO'!Q101/'R2建設IO'!Q$123</f>
        <v>0</v>
      </c>
      <c r="R101" s="629">
        <f>+'R2建設IO'!R101/'R2建設IO'!R$123</f>
        <v>0</v>
      </c>
      <c r="S101" s="629">
        <f>+'R2建設IO'!S101/'R2建設IO'!S$123</f>
        <v>0</v>
      </c>
      <c r="T101" s="629">
        <f>+'R2建設IO'!T101/'R2建設IO'!T$123</f>
        <v>0</v>
      </c>
      <c r="U101" s="629">
        <f>+'R2建設IO'!U101/'R2建設IO'!U$123</f>
        <v>0</v>
      </c>
      <c r="V101" s="629">
        <f>+'R2建設IO'!V101/'R2建設IO'!V$123</f>
        <v>0</v>
      </c>
      <c r="W101" s="629">
        <f>+'R2建設IO'!W101/'R2建設IO'!W$123</f>
        <v>0</v>
      </c>
      <c r="X101" s="629">
        <f>+'R2建設IO'!X101/'R2建設IO'!X$123</f>
        <v>0</v>
      </c>
      <c r="Y101" s="629">
        <f>+'R2建設IO'!Y101/'R2建設IO'!Y$123</f>
        <v>0</v>
      </c>
      <c r="Z101" s="629">
        <f>+'R2建設IO'!Z101/'R2建設IO'!Z$123</f>
        <v>0</v>
      </c>
      <c r="AA101" s="629">
        <f>+'R2建設IO'!AA101/'R2建設IO'!AA$123</f>
        <v>0</v>
      </c>
      <c r="AB101" s="629">
        <f>+'R2建設IO'!AB101/'R2建設IO'!AB$123</f>
        <v>0</v>
      </c>
      <c r="AC101" s="629">
        <f>+'R2建設IO'!AC101/'R2建設IO'!AC$123</f>
        <v>0</v>
      </c>
      <c r="AD101" s="629">
        <f>+'R2建設IO'!AD101/'R2建設IO'!AD$123</f>
        <v>0</v>
      </c>
      <c r="AE101" s="629">
        <f>+'R2建設IO'!AE101/'R2建設IO'!AE$123</f>
        <v>0</v>
      </c>
      <c r="AF101" s="629">
        <f>+'R2建設IO'!AF101/'R2建設IO'!AF$123</f>
        <v>0</v>
      </c>
      <c r="AG101" s="629">
        <f>+'R2建設IO'!AG101/'R2建設IO'!AG$123</f>
        <v>0</v>
      </c>
      <c r="AH101" s="629">
        <f>+'R2建設IO'!AH101/'R2建設IO'!AH$123</f>
        <v>0</v>
      </c>
      <c r="AI101" s="629">
        <f>+'R2建設IO'!AI101/'R2建設IO'!AI$123</f>
        <v>0</v>
      </c>
      <c r="AJ101" s="629">
        <f>+'R2建設IO'!AJ101/'R2建設IO'!AJ$123</f>
        <v>0</v>
      </c>
      <c r="AK101" s="629">
        <f>+'R2建設IO'!AK101/'R2建設IO'!AK$123</f>
        <v>0</v>
      </c>
      <c r="AL101" s="629">
        <f>+'R2建設IO'!AL101/'R2建設IO'!AL$123</f>
        <v>0</v>
      </c>
      <c r="AM101" s="629">
        <f>+'R2建設IO'!AM101/'R2建設IO'!AM$123</f>
        <v>0</v>
      </c>
      <c r="AN101" s="629">
        <f>+'R2建設IO'!AN101/'R2建設IO'!AN$123</f>
        <v>0</v>
      </c>
      <c r="AO101" s="629">
        <f>+'R2建設IO'!AO101/'R2建設IO'!AO$123</f>
        <v>0</v>
      </c>
      <c r="AP101" s="629">
        <f>+'R2建設IO'!AP101/'R2建設IO'!AP$123</f>
        <v>0</v>
      </c>
      <c r="AQ101" s="629">
        <f>+'R2建設IO'!AQ101/'R2建設IO'!AQ$123</f>
        <v>0</v>
      </c>
      <c r="AR101" s="629">
        <f>+'R2建設IO'!AR101/'R2建設IO'!AR$123</f>
        <v>0</v>
      </c>
      <c r="AS101" s="629">
        <f>+'R2建設IO'!AS101/'R2建設IO'!AS$123</f>
        <v>0</v>
      </c>
      <c r="AT101" s="629">
        <f>+'R2建設IO'!AT101/'R2建設IO'!AT$123</f>
        <v>0</v>
      </c>
      <c r="AU101" s="629">
        <f>+'R2建設IO'!AU101/'R2建設IO'!AU$123</f>
        <v>0</v>
      </c>
      <c r="AV101" s="629">
        <f>+'R2建設IO'!AV101/'R2建設IO'!AV$123</f>
        <v>0</v>
      </c>
      <c r="AW101" s="629">
        <f>+'R2建設IO'!AW101/'R2建設IO'!AW$123</f>
        <v>0</v>
      </c>
      <c r="AX101" s="629">
        <f>+'R2建設IO'!AX101/'R2建設IO'!AX$123</f>
        <v>0</v>
      </c>
      <c r="AY101" s="629">
        <f>+'R2建設IO'!AY101/'R2建設IO'!AY$123</f>
        <v>0</v>
      </c>
      <c r="AZ101" s="629">
        <f>+'R2建設IO'!AZ101/'R2建設IO'!AZ$123</f>
        <v>0</v>
      </c>
      <c r="BA101" s="629">
        <f>+'R2建設IO'!BA101/'R2建設IO'!BA$123</f>
        <v>0</v>
      </c>
      <c r="BB101" s="629">
        <f>+'R2建設IO'!BB101/'R2建設IO'!BB$123</f>
        <v>0</v>
      </c>
      <c r="BC101" s="629">
        <f>+'R2建設IO'!BC101/'R2建設IO'!BC$123</f>
        <v>0</v>
      </c>
      <c r="BD101" s="629">
        <f>+'R2建設IO'!BD101/'R2建設IO'!BD$123</f>
        <v>0</v>
      </c>
      <c r="BE101" s="629">
        <f>+'R2建設IO'!BE101/'R2建設IO'!BE$123</f>
        <v>0</v>
      </c>
      <c r="BF101" s="629">
        <f>+'R2建設IO'!BF101/'R2建設IO'!BF$123</f>
        <v>0</v>
      </c>
      <c r="BG101" s="629">
        <f>+'R2建設IO'!BG101/'R2建設IO'!BG$123</f>
        <v>0</v>
      </c>
      <c r="BH101" s="629">
        <f>+'R2建設IO'!BH101/'R2建設IO'!BH$123</f>
        <v>0</v>
      </c>
      <c r="BI101" s="629">
        <f>+'R2建設IO'!BI101/'R2建設IO'!BI$123</f>
        <v>0</v>
      </c>
      <c r="BJ101" s="629">
        <f>+'R2建設IO'!BJ101/'R2建設IO'!BJ$123</f>
        <v>0</v>
      </c>
      <c r="BK101" s="629">
        <f>+'R2建設IO'!BK101/'R2建設IO'!BK$123</f>
        <v>0</v>
      </c>
      <c r="BL101" s="629">
        <f>+'R2建設IO'!BL101/'R2建設IO'!BL$123</f>
        <v>0</v>
      </c>
      <c r="BM101" s="629">
        <f>+'R2建設IO'!BM101/'R2建設IO'!BM$123</f>
        <v>0</v>
      </c>
      <c r="BN101" s="629">
        <f>+'R2建設IO'!BN101/'R2建設IO'!BN$123</f>
        <v>0</v>
      </c>
      <c r="BO101" s="629">
        <f>+'R2建設IO'!BO101/'R2建設IO'!BO$123</f>
        <v>0</v>
      </c>
      <c r="BP101" s="629">
        <f>+'R2建設IO'!BP101/'R2建設IO'!BP$123</f>
        <v>0</v>
      </c>
      <c r="BQ101" s="629">
        <f>+'R2建設IO'!BQ101/'R2建設IO'!BQ$123</f>
        <v>0</v>
      </c>
      <c r="BR101" s="629">
        <f>+'R2建設IO'!BR101/'R2建設IO'!BR$123</f>
        <v>0</v>
      </c>
      <c r="BS101" s="629">
        <f>+'R2建設IO'!BS101/'R2建設IO'!BS$123</f>
        <v>0</v>
      </c>
      <c r="BT101" s="629">
        <f>+'R2建設IO'!BT101/'R2建設IO'!BT$123</f>
        <v>0</v>
      </c>
      <c r="BU101" s="629">
        <f>+'R2建設IO'!BU101/'R2建設IO'!BU$123</f>
        <v>0</v>
      </c>
      <c r="BV101" s="630">
        <f>+'R2建設IO'!BV101/'R2建設IO'!BV$123</f>
        <v>0</v>
      </c>
    </row>
    <row r="102" spans="1:74" ht="17" customHeight="1" x14ac:dyDescent="0.2">
      <c r="A102" s="613">
        <v>96</v>
      </c>
      <c r="B102" s="614">
        <v>659</v>
      </c>
      <c r="C102" s="548" t="s">
        <v>403</v>
      </c>
      <c r="D102" s="628">
        <f>+'R2建設IO'!D102/'R2建設IO'!D$123</f>
        <v>9.0214186487579833E-4</v>
      </c>
      <c r="E102" s="629">
        <f>+'R2建設IO'!E102/'R2建設IO'!E$123</f>
        <v>7.4779656814684837E-4</v>
      </c>
      <c r="F102" s="629">
        <f>+'R2建設IO'!F102/'R2建設IO'!F$123</f>
        <v>2.1215405002589956E-4</v>
      </c>
      <c r="G102" s="629">
        <f>+'R2建設IO'!G102/'R2建設IO'!G$123</f>
        <v>8.8604957778165068E-5</v>
      </c>
      <c r="H102" s="629">
        <f>+'R2建設IO'!H102/'R2建設IO'!H$123</f>
        <v>8.8779107715658141E-5</v>
      </c>
      <c r="I102" s="629">
        <f>+'R2建設IO'!I102/'R2建設IO'!I$123</f>
        <v>8.0681760879431193E-5</v>
      </c>
      <c r="J102" s="629">
        <f>+'R2建設IO'!J102/'R2建設IO'!J$123</f>
        <v>3.870632737139205E-4</v>
      </c>
      <c r="K102" s="629">
        <f>+'R2建設IO'!K102/'R2建設IO'!K$123</f>
        <v>3.8742084591337806E-4</v>
      </c>
      <c r="L102" s="629">
        <f>+'R2建設IO'!L102/'R2建設IO'!L$123</f>
        <v>3.8565708368032528E-4</v>
      </c>
      <c r="M102" s="629">
        <f>+'R2建設IO'!M102/'R2建設IO'!M$123</f>
        <v>3.8548483921784968E-4</v>
      </c>
      <c r="N102" s="629">
        <f>+'R2建設IO'!N102/'R2建設IO'!N$123</f>
        <v>3.9807407969063956E-4</v>
      </c>
      <c r="O102" s="629">
        <f>+'R2建設IO'!O102/'R2建設IO'!O$123</f>
        <v>3.9020494293996998E-4</v>
      </c>
      <c r="P102" s="629">
        <f>+'R2建設IO'!P102/'R2建設IO'!P$123</f>
        <v>3.3970991490946053E-4</v>
      </c>
      <c r="Q102" s="629">
        <f>+'R2建設IO'!Q102/'R2建設IO'!Q$123</f>
        <v>4.1104332665831871E-4</v>
      </c>
      <c r="R102" s="629">
        <f>+'R2建設IO'!R102/'R2建設IO'!R$123</f>
        <v>3.4729347877563262E-4</v>
      </c>
      <c r="S102" s="629">
        <f>+'R2建設IO'!S102/'R2建設IO'!S$123</f>
        <v>1.3078305164352319E-3</v>
      </c>
      <c r="T102" s="629">
        <f>+'R2建設IO'!T102/'R2建設IO'!T$123</f>
        <v>2.8963913179311908E-3</v>
      </c>
      <c r="U102" s="629">
        <f>+'R2建設IO'!U102/'R2建設IO'!U$123</f>
        <v>3.9316525984310659E-3</v>
      </c>
      <c r="V102" s="629">
        <f>+'R2建設IO'!V102/'R2建設IO'!V$123</f>
        <v>2.7656201638423996E-3</v>
      </c>
      <c r="W102" s="629">
        <f>+'R2建設IO'!W102/'R2建設IO'!W$123</f>
        <v>1.1999404181220028E-3</v>
      </c>
      <c r="X102" s="629">
        <f>+'R2建設IO'!X102/'R2建設IO'!X$123</f>
        <v>1.3288886886796702E-3</v>
      </c>
      <c r="Y102" s="629">
        <f>+'R2建設IO'!Y102/'R2建設IO'!Y$123</f>
        <v>1.1886211270157637E-3</v>
      </c>
      <c r="Z102" s="629">
        <f>+'R2建設IO'!Z102/'R2建設IO'!Z$123</f>
        <v>1.3721251570722218E-3</v>
      </c>
      <c r="AA102" s="629">
        <f>+'R2建設IO'!AA102/'R2建設IO'!AA$123</f>
        <v>1.1802149341165978E-3</v>
      </c>
      <c r="AB102" s="629">
        <f>+'R2建設IO'!AB102/'R2建設IO'!AB$123</f>
        <v>1.2663538172842915E-3</v>
      </c>
      <c r="AC102" s="629">
        <f>+'R2建設IO'!AC102/'R2建設IO'!AC$123</f>
        <v>1.1407241234565946E-3</v>
      </c>
      <c r="AD102" s="629">
        <f>+'R2建設IO'!AD102/'R2建設IO'!AD$123</f>
        <v>1.1884144100439986E-3</v>
      </c>
      <c r="AE102" s="629">
        <f>+'R2建設IO'!AE102/'R2建設IO'!AE$123</f>
        <v>1.460678387230358E-3</v>
      </c>
      <c r="AF102" s="629">
        <f>+'R2建設IO'!AF102/'R2建設IO'!AF$123</f>
        <v>1.5094813007883075E-3</v>
      </c>
      <c r="AG102" s="629">
        <f>+'R2建設IO'!AG102/'R2建設IO'!AG$123</f>
        <v>8.3811666192485203E-4</v>
      </c>
      <c r="AH102" s="629">
        <f>+'R2建設IO'!AH102/'R2建設IO'!AH$123</f>
        <v>7.7993906229486111E-4</v>
      </c>
      <c r="AI102" s="629">
        <f>+'R2建設IO'!AI102/'R2建設IO'!AI$123</f>
        <v>6.4236422491064803E-4</v>
      </c>
      <c r="AJ102" s="629">
        <f>+'R2建設IO'!AJ102/'R2建設IO'!AJ$123</f>
        <v>6.4169939322115228E-4</v>
      </c>
      <c r="AK102" s="629">
        <f>+'R2建設IO'!AK102/'R2建設IO'!AK$123</f>
        <v>6.8837047435234993E-4</v>
      </c>
      <c r="AL102" s="629">
        <f>+'R2建設IO'!AL102/'R2建設IO'!AL$123</f>
        <v>6.4028579138240339E-4</v>
      </c>
      <c r="AM102" s="629">
        <f>+'R2建設IO'!AM102/'R2建設IO'!AM$123</f>
        <v>6.1455120691028694E-4</v>
      </c>
      <c r="AN102" s="629">
        <f>+'R2建設IO'!AN102/'R2建設IO'!AN$123</f>
        <v>5.613374573681211E-4</v>
      </c>
      <c r="AO102" s="629">
        <f>+'R2建設IO'!AO102/'R2建設IO'!AO$123</f>
        <v>7.5678629624171428E-4</v>
      </c>
      <c r="AP102" s="629">
        <f>+'R2建設IO'!AP102/'R2建設IO'!AP$123</f>
        <v>7.4879276268872638E-4</v>
      </c>
      <c r="AQ102" s="629">
        <f>+'R2建設IO'!AQ102/'R2建設IO'!AQ$123</f>
        <v>4.4169611307420494E-4</v>
      </c>
      <c r="AR102" s="629">
        <f>+'R2建設IO'!AR102/'R2建設IO'!AR$123</f>
        <v>1.4569825890580607E-4</v>
      </c>
      <c r="AS102" s="629">
        <f>+'R2建設IO'!AS102/'R2建設IO'!AS$123</f>
        <v>4.4545143103508423E-4</v>
      </c>
      <c r="AT102" s="629">
        <f>+'R2建設IO'!AT102/'R2建設IO'!AT$123</f>
        <v>4.2273423319557518E-4</v>
      </c>
      <c r="AU102" s="629">
        <f>+'R2建設IO'!AU102/'R2建設IO'!AU$123</f>
        <v>4.1611175827244639E-4</v>
      </c>
      <c r="AV102" s="629">
        <f>+'R2建設IO'!AV102/'R2建設IO'!AV$123</f>
        <v>4.2282756323194011E-4</v>
      </c>
      <c r="AW102" s="629">
        <f>+'R2建設IO'!AW102/'R2建設IO'!AW$123</f>
        <v>5.9660394676457095E-4</v>
      </c>
      <c r="AX102" s="629">
        <f>+'R2建設IO'!AX102/'R2建設IO'!AX$123</f>
        <v>5.5593304095373399E-4</v>
      </c>
      <c r="AY102" s="629">
        <f>+'R2建設IO'!AY102/'R2建設IO'!AY$123</f>
        <v>6.6896117116680396E-4</v>
      </c>
      <c r="AZ102" s="629">
        <f>+'R2建設IO'!AZ102/'R2建設IO'!AZ$123</f>
        <v>6.7453226512668193E-4</v>
      </c>
      <c r="BA102" s="629">
        <f>+'R2建設IO'!BA102/'R2建設IO'!BA$123</f>
        <v>6.4370775667846802E-4</v>
      </c>
      <c r="BB102" s="629">
        <f>+'R2建設IO'!BB102/'R2建設IO'!BB$123</f>
        <v>6.8236096895257596E-4</v>
      </c>
      <c r="BC102" s="629">
        <f>+'R2建設IO'!BC102/'R2建設IO'!BC$123</f>
        <v>5.9110056326089214E-4</v>
      </c>
      <c r="BD102" s="629">
        <f>+'R2建設IO'!BD102/'R2建設IO'!BD$123</f>
        <v>6.1962475524822164E-4</v>
      </c>
      <c r="BE102" s="629">
        <f>+'R2建設IO'!BE102/'R2建設IO'!BE$123</f>
        <v>6.306948585456095E-4</v>
      </c>
      <c r="BF102" s="629">
        <f>+'R2建設IO'!BF102/'R2建設IO'!BF$123</f>
        <v>4.4855016096705146E-4</v>
      </c>
      <c r="BG102" s="629">
        <f>+'R2建設IO'!BG102/'R2建設IO'!BG$123</f>
        <v>6.4836827317916578E-4</v>
      </c>
      <c r="BH102" s="629">
        <f>+'R2建設IO'!BH102/'R2建設IO'!BH$123</f>
        <v>6.3977619298768605E-4</v>
      </c>
      <c r="BI102" s="629">
        <f>+'R2建設IO'!BI102/'R2建設IO'!BI$123</f>
        <v>6.9730390154859937E-4</v>
      </c>
      <c r="BJ102" s="629">
        <f>+'R2建設IO'!BJ102/'R2建設IO'!BJ$123</f>
        <v>6.3782754191750186E-4</v>
      </c>
      <c r="BK102" s="629">
        <f>+'R2建設IO'!BK102/'R2建設IO'!BK$123</f>
        <v>5.6261804932284895E-4</v>
      </c>
      <c r="BL102" s="629">
        <f>+'R2建設IO'!BL102/'R2建設IO'!BL$123</f>
        <v>4.0160801475068648E-4</v>
      </c>
      <c r="BM102" s="629">
        <f>+'R2建設IO'!BM102/'R2建設IO'!BM$123</f>
        <v>8.8327415783876764E-4</v>
      </c>
      <c r="BN102" s="629">
        <f>+'R2建設IO'!BN102/'R2建設IO'!BN$123</f>
        <v>4.2245583176272577E-4</v>
      </c>
      <c r="BO102" s="629">
        <f>+'R2建設IO'!BO102/'R2建設IO'!BO$123</f>
        <v>2.4067009976297391E-3</v>
      </c>
      <c r="BP102" s="629">
        <f>+'R2建設IO'!BP102/'R2建設IO'!BP$123</f>
        <v>9.201890764376086E-4</v>
      </c>
      <c r="BQ102" s="629">
        <f>+'R2建設IO'!BQ102/'R2建設IO'!BQ$123</f>
        <v>4.4060845681450516E-4</v>
      </c>
      <c r="BR102" s="629">
        <f>+'R2建設IO'!BR102/'R2建設IO'!BR$123</f>
        <v>5.5954973874543885E-4</v>
      </c>
      <c r="BS102" s="629">
        <f>+'R2建設IO'!BS102/'R2建設IO'!BS$123</f>
        <v>4.5957224429569402E-4</v>
      </c>
      <c r="BT102" s="629">
        <f>+'R2建設IO'!BT102/'R2建設IO'!BT$123</f>
        <v>1.2425931838924884E-3</v>
      </c>
      <c r="BU102" s="629">
        <f>+'R2建設IO'!BU102/'R2建設IO'!BU$123</f>
        <v>1.0609561515594896E-3</v>
      </c>
      <c r="BV102" s="630">
        <f>+'R2建設IO'!BV102/'R2建設IO'!BV$123</f>
        <v>1.4156122850147847E-3</v>
      </c>
    </row>
    <row r="103" spans="1:74" ht="17" customHeight="1" x14ac:dyDescent="0.2">
      <c r="A103" s="613">
        <v>97</v>
      </c>
      <c r="B103" s="614">
        <v>661</v>
      </c>
      <c r="C103" s="548" t="s">
        <v>243</v>
      </c>
      <c r="D103" s="628">
        <f>+'R2建設IO'!D103/'R2建設IO'!D$123</f>
        <v>2.7814562118888796E-2</v>
      </c>
      <c r="E103" s="629">
        <f>+'R2建設IO'!E103/'R2建設IO'!E$123</f>
        <v>2.1741684121425606E-2</v>
      </c>
      <c r="F103" s="629">
        <f>+'R2建設IO'!F103/'R2建設IO'!F$123</f>
        <v>1.5371063026531968E-2</v>
      </c>
      <c r="G103" s="629">
        <f>+'R2建設IO'!G103/'R2建設IO'!G$123</f>
        <v>1.3221334642271853E-2</v>
      </c>
      <c r="H103" s="629">
        <f>+'R2建設IO'!H103/'R2建設IO'!H$123</f>
        <v>1.3223875306695242E-2</v>
      </c>
      <c r="I103" s="629">
        <f>+'R2建設IO'!I103/'R2建設IO'!I$123</f>
        <v>1.3105743532852605E-2</v>
      </c>
      <c r="J103" s="629">
        <f>+'R2建設IO'!J103/'R2建設IO'!J$123</f>
        <v>1.8414446963963809E-2</v>
      </c>
      <c r="K103" s="629">
        <f>+'R2建設IO'!K103/'R2建設IO'!K$123</f>
        <v>2.208298821706255E-2</v>
      </c>
      <c r="L103" s="629">
        <f>+'R2建設IO'!L103/'R2建設IO'!L$123</f>
        <v>2.2038473897602988E-2</v>
      </c>
      <c r="M103" s="629">
        <f>+'R2建設IO'!M103/'R2建設IO'!M$123</f>
        <v>2.2140923896194663E-2</v>
      </c>
      <c r="N103" s="629">
        <f>+'R2建設IO'!N103/'R2建設IO'!N$123</f>
        <v>1.4652917314326875E-2</v>
      </c>
      <c r="O103" s="629">
        <f>+'R2建設IO'!O103/'R2建設IO'!O$123</f>
        <v>1.2995452107801359E-2</v>
      </c>
      <c r="P103" s="629">
        <f>+'R2建設IO'!P103/'R2建設IO'!P$123</f>
        <v>1.6129426759901186E-2</v>
      </c>
      <c r="Q103" s="629">
        <f>+'R2建設IO'!Q103/'R2建設IO'!Q$123</f>
        <v>1.1702117518016092E-2</v>
      </c>
      <c r="R103" s="629">
        <f>+'R2建設IO'!R103/'R2建設IO'!R$123</f>
        <v>8.9980583137323003E-3</v>
      </c>
      <c r="S103" s="629">
        <f>+'R2建設IO'!S103/'R2建設IO'!S$123</f>
        <v>2.8402402724083179E-2</v>
      </c>
      <c r="T103" s="629">
        <f>+'R2建設IO'!T103/'R2建設IO'!T$123</f>
        <v>1.0790415995770349E-2</v>
      </c>
      <c r="U103" s="629">
        <f>+'R2建設IO'!U103/'R2建設IO'!U$123</f>
        <v>1.8857025732759426E-2</v>
      </c>
      <c r="V103" s="629">
        <f>+'R2建設IO'!V103/'R2建設IO'!V$123</f>
        <v>9.7714656256950826E-3</v>
      </c>
      <c r="W103" s="629">
        <f>+'R2建設IO'!W103/'R2建設IO'!W$123</f>
        <v>2.9598553968542669E-2</v>
      </c>
      <c r="X103" s="629">
        <f>+'R2建設IO'!X103/'R2建設IO'!X$123</f>
        <v>3.4588645134165201E-2</v>
      </c>
      <c r="Y103" s="629">
        <f>+'R2建設IO'!Y103/'R2建設IO'!Y$123</f>
        <v>2.4663888385577096E-2</v>
      </c>
      <c r="Z103" s="629">
        <f>+'R2建設IO'!Z103/'R2建設IO'!Z$123</f>
        <v>3.6726414291927252E-2</v>
      </c>
      <c r="AA103" s="629">
        <f>+'R2建設IO'!AA103/'R2建設IO'!AA$123</f>
        <v>2.8390612279962528E-2</v>
      </c>
      <c r="AB103" s="629">
        <f>+'R2建設IO'!AB103/'R2建設IO'!AB$123</f>
        <v>2.7097588545127105E-2</v>
      </c>
      <c r="AC103" s="629">
        <f>+'R2建設IO'!AC103/'R2建設IO'!AC$123</f>
        <v>3.2885227659726124E-2</v>
      </c>
      <c r="AD103" s="629">
        <f>+'R2建設IO'!AD103/'R2建設IO'!AD$123</f>
        <v>2.8040091262261587E-2</v>
      </c>
      <c r="AE103" s="629">
        <f>+'R2建設IO'!AE103/'R2建設IO'!AE$123</f>
        <v>2.5177879004630501E-2</v>
      </c>
      <c r="AF103" s="629">
        <f>+'R2建設IO'!AF103/'R2建設IO'!AF$123</f>
        <v>1.2412303419266222E-2</v>
      </c>
      <c r="AG103" s="629">
        <f>+'R2建設IO'!AG103/'R2建設IO'!AG$123</f>
        <v>4.3051617881327692E-2</v>
      </c>
      <c r="AH103" s="629">
        <f>+'R2建設IO'!AH103/'R2建設IO'!AH$123</f>
        <v>3.6241324814313289E-2</v>
      </c>
      <c r="AI103" s="629">
        <f>+'R2建設IO'!AI103/'R2建設IO'!AI$123</f>
        <v>2.3022164777580543E-2</v>
      </c>
      <c r="AJ103" s="629">
        <f>+'R2建設IO'!AJ103/'R2建設IO'!AJ$123</f>
        <v>2.2826900643486664E-2</v>
      </c>
      <c r="AK103" s="629">
        <f>+'R2建設IO'!AK103/'R2建設IO'!AK$123</f>
        <v>2.2603269929931287E-2</v>
      </c>
      <c r="AL103" s="629">
        <f>+'R2建設IO'!AL103/'R2建設IO'!AL$123</f>
        <v>2.6254297163807394E-2</v>
      </c>
      <c r="AM103" s="629">
        <f>+'R2建設IO'!AM103/'R2建設IO'!AM$123</f>
        <v>1.3212850948571168E-2</v>
      </c>
      <c r="AN103" s="629">
        <f>+'R2建設IO'!AN103/'R2建設IO'!AN$123</f>
        <v>3.4953179352987702E-2</v>
      </c>
      <c r="AO103" s="629">
        <f>+'R2建設IO'!AO103/'R2建設IO'!AO$123</f>
        <v>1.7694534198821343E-2</v>
      </c>
      <c r="AP103" s="629">
        <f>+'R2建設IO'!AP103/'R2建設IO'!AP$123</f>
        <v>1.9119684590150572E-2</v>
      </c>
      <c r="AQ103" s="629">
        <f>+'R2建設IO'!AQ103/'R2建設IO'!AQ$123</f>
        <v>1.6674028268551237E-2</v>
      </c>
      <c r="AR103" s="629">
        <f>+'R2建設IO'!AR103/'R2建設IO'!AR$123</f>
        <v>3.5258978655205067E-2</v>
      </c>
      <c r="AS103" s="629">
        <f>+'R2建設IO'!AS103/'R2建設IO'!AS$123</f>
        <v>2.3767248943841811E-2</v>
      </c>
      <c r="AT103" s="629">
        <f>+'R2建設IO'!AT103/'R2建設IO'!AT$123</f>
        <v>2.3715489021720066E-2</v>
      </c>
      <c r="AU103" s="629">
        <f>+'R2建設IO'!AU103/'R2建設IO'!AU$123</f>
        <v>1.8205445723561604E-2</v>
      </c>
      <c r="AV103" s="629">
        <f>+'R2建設IO'!AV103/'R2建設IO'!AV$123</f>
        <v>5.6300130692155906E-2</v>
      </c>
      <c r="AW103" s="629">
        <f>+'R2建設IO'!AW103/'R2建設IO'!AW$123</f>
        <v>9.6512161541991742E-2</v>
      </c>
      <c r="AX103" s="629">
        <f>+'R2建設IO'!AX103/'R2建設IO'!AX$123</f>
        <v>7.4556797825684112E-2</v>
      </c>
      <c r="AY103" s="629">
        <f>+'R2建設IO'!AY103/'R2建設IO'!AY$123</f>
        <v>2.4276503950748946E-2</v>
      </c>
      <c r="AZ103" s="629">
        <f>+'R2建設IO'!AZ103/'R2建設IO'!AZ$123</f>
        <v>2.4508005632936109E-2</v>
      </c>
      <c r="BA103" s="629">
        <f>+'R2建設IO'!BA103/'R2建設IO'!BA$123</f>
        <v>2.3227121553481386E-2</v>
      </c>
      <c r="BB103" s="629">
        <f>+'R2建設IO'!BB103/'R2建設IO'!BB$123</f>
        <v>3.4769393008901708E-2</v>
      </c>
      <c r="BC103" s="629">
        <f>+'R2建設IO'!BC103/'R2建設IO'!BC$123</f>
        <v>5.0682810611773488E-2</v>
      </c>
      <c r="BD103" s="629">
        <f>+'R2建設IO'!BD103/'R2建設IO'!BD$123</f>
        <v>5.4387562891912655E-2</v>
      </c>
      <c r="BE103" s="629">
        <f>+'R2建設IO'!BE103/'R2建設IO'!BE$123</f>
        <v>5.728788977519942E-2</v>
      </c>
      <c r="BF103" s="629">
        <f>+'R2建設IO'!BF103/'R2建設IO'!BF$123</f>
        <v>3.9023864004133477E-2</v>
      </c>
      <c r="BG103" s="629">
        <f>+'R2建設IO'!BG103/'R2建設IO'!BG$123</f>
        <v>6.2351415604063105E-2</v>
      </c>
      <c r="BH103" s="629">
        <f>+'R2建設IO'!BH103/'R2建設IO'!BH$123</f>
        <v>4.7595679790868858E-2</v>
      </c>
      <c r="BI103" s="629">
        <f>+'R2建設IO'!BI103/'R2建設IO'!BI$123</f>
        <v>3.0419130373474594E-2</v>
      </c>
      <c r="BJ103" s="629">
        <f>+'R2建設IO'!BJ103/'R2建設IO'!BJ$123</f>
        <v>7.0460596362510716E-2</v>
      </c>
      <c r="BK103" s="629">
        <f>+'R2建設IO'!BK103/'R2建設IO'!BK$123</f>
        <v>4.3582805320759269E-2</v>
      </c>
      <c r="BL103" s="629">
        <f>+'R2建設IO'!BL103/'R2建設IO'!BL$123</f>
        <v>8.9966130397967831E-2</v>
      </c>
      <c r="BM103" s="629">
        <f>+'R2建設IO'!BM103/'R2建設IO'!BM$123</f>
        <v>3.6684932621290391E-2</v>
      </c>
      <c r="BN103" s="629">
        <f>+'R2建設IO'!BN103/'R2建設IO'!BN$123</f>
        <v>3.4326456584502209E-2</v>
      </c>
      <c r="BO103" s="629">
        <f>+'R2建設IO'!BO103/'R2建設IO'!BO$123</f>
        <v>2.8143328734154781E-2</v>
      </c>
      <c r="BP103" s="629">
        <f>+'R2建設IO'!BP103/'R2建設IO'!BP$123</f>
        <v>5.2659047529580554E-2</v>
      </c>
      <c r="BQ103" s="629">
        <f>+'R2建設IO'!BQ103/'R2建設IO'!BQ$123</f>
        <v>6.4875032752329809E-2</v>
      </c>
      <c r="BR103" s="629">
        <f>+'R2建設IO'!BR103/'R2建設IO'!BR$123</f>
        <v>4.9358591743136393E-2</v>
      </c>
      <c r="BS103" s="629">
        <f>+'R2建設IO'!BS103/'R2建設IO'!BS$123</f>
        <v>2.8058499396715366E-2</v>
      </c>
      <c r="BT103" s="629">
        <f>+'R2建設IO'!BT103/'R2建設IO'!BT$123</f>
        <v>3.8388288117729173E-2</v>
      </c>
      <c r="BU103" s="629">
        <f>+'R2建設IO'!BU103/'R2建設IO'!BU$123</f>
        <v>5.1657475023668756E-2</v>
      </c>
      <c r="BV103" s="630">
        <f>+'R2建設IO'!BV103/'R2建設IO'!BV$123</f>
        <v>6.2115802607836883E-2</v>
      </c>
    </row>
    <row r="104" spans="1:74" ht="17" customHeight="1" x14ac:dyDescent="0.2">
      <c r="A104" s="613">
        <v>98</v>
      </c>
      <c r="B104" s="614">
        <v>662</v>
      </c>
      <c r="C104" s="548" t="s">
        <v>244</v>
      </c>
      <c r="D104" s="628">
        <f>+'R2建設IO'!D104/'R2建設IO'!D$123</f>
        <v>1.7771949334323507E-3</v>
      </c>
      <c r="E104" s="629">
        <f>+'R2建設IO'!E104/'R2建設IO'!E$123</f>
        <v>2.8336938636045568E-3</v>
      </c>
      <c r="F104" s="629">
        <f>+'R2建設IO'!F104/'R2建設IO'!F$123</f>
        <v>3.8877325003098414E-3</v>
      </c>
      <c r="G104" s="629">
        <f>+'R2建設IO'!G104/'R2建設IO'!G$123</f>
        <v>1.373214168160497E-3</v>
      </c>
      <c r="H104" s="629">
        <f>+'R2建設IO'!H104/'R2建設IO'!H$123</f>
        <v>8.2250906162034839E-4</v>
      </c>
      <c r="I104" s="629">
        <f>+'R2建設IO'!I104/'R2建設IO'!I$123</f>
        <v>2.642831929806868E-2</v>
      </c>
      <c r="J104" s="629">
        <f>+'R2建設IO'!J104/'R2建設IO'!J$123</f>
        <v>7.4475518516624916E-3</v>
      </c>
      <c r="K104" s="629">
        <f>+'R2建設IO'!K104/'R2建設IO'!K$123</f>
        <v>3.0726480882785154E-3</v>
      </c>
      <c r="L104" s="629">
        <f>+'R2建設IO'!L104/'R2建設IO'!L$123</f>
        <v>3.4711731055665591E-3</v>
      </c>
      <c r="M104" s="629">
        <f>+'R2建設IO'!M104/'R2建設IO'!M$123</f>
        <v>3.0588984547211769E-3</v>
      </c>
      <c r="N104" s="629">
        <f>+'R2建設IO'!N104/'R2建設IO'!N$123</f>
        <v>3.319179588277666E-2</v>
      </c>
      <c r="O104" s="629">
        <f>+'R2建設IO'!O104/'R2建設IO'!O$123</f>
        <v>1.3274510169741134E-2</v>
      </c>
      <c r="P104" s="629">
        <f>+'R2建設IO'!P104/'R2建設IO'!P$123</f>
        <v>3.8088275659648712E-3</v>
      </c>
      <c r="Q104" s="629">
        <f>+'R2建設IO'!Q104/'R2建設IO'!Q$123</f>
        <v>1.7180825978386858E-2</v>
      </c>
      <c r="R104" s="629">
        <f>+'R2建設IO'!R104/'R2建設IO'!R$123</f>
        <v>2.2921369599191752E-2</v>
      </c>
      <c r="S104" s="629">
        <f>+'R2建設IO'!S104/'R2建設IO'!S$123</f>
        <v>1.7316577118939947E-3</v>
      </c>
      <c r="T104" s="629">
        <f>+'R2建設IO'!T104/'R2建設IO'!T$123</f>
        <v>2.6936857206445201E-3</v>
      </c>
      <c r="U104" s="629">
        <f>+'R2建設IO'!U104/'R2建設IO'!U$123</f>
        <v>1.8726591760299626E-3</v>
      </c>
      <c r="V104" s="629">
        <f>+'R2建設IO'!V104/'R2建設IO'!V$123</f>
        <v>2.7973953742354827E-3</v>
      </c>
      <c r="W104" s="629">
        <f>+'R2建設IO'!W104/'R2建設IO'!W$123</f>
        <v>1.6663197680479476E-3</v>
      </c>
      <c r="X104" s="629">
        <f>+'R2建設IO'!X104/'R2建設IO'!X$123</f>
        <v>1.3138729972821598E-3</v>
      </c>
      <c r="Y104" s="629">
        <f>+'R2建設IO'!Y104/'R2建設IO'!Y$123</f>
        <v>1.8747357613094159E-3</v>
      </c>
      <c r="Z104" s="629">
        <f>+'R2建設IO'!Z104/'R2建設IO'!Z$123</f>
        <v>1.7957988897822413E-3</v>
      </c>
      <c r="AA104" s="629">
        <f>+'R2建設IO'!AA104/'R2建設IO'!AA$123</f>
        <v>1.6302102296203267E-3</v>
      </c>
      <c r="AB104" s="629">
        <f>+'R2建設IO'!AB104/'R2建設IO'!AB$123</f>
        <v>1.4759062010659232E-3</v>
      </c>
      <c r="AC104" s="629">
        <f>+'R2建設IO'!AC104/'R2建設IO'!AC$123</f>
        <v>1.523357990860347E-3</v>
      </c>
      <c r="AD104" s="629">
        <f>+'R2建設IO'!AD104/'R2建設IO'!AD$123</f>
        <v>1.5106235459175484E-3</v>
      </c>
      <c r="AE104" s="629">
        <f>+'R2建設IO'!AE104/'R2建設IO'!AE$123</f>
        <v>1.5563001167036856E-2</v>
      </c>
      <c r="AF104" s="629">
        <f>+'R2建設IO'!AF104/'R2建設IO'!AF$123</f>
        <v>4.91987802230704E-4</v>
      </c>
      <c r="AG104" s="629">
        <f>+'R2建設IO'!AG104/'R2建設IO'!AG$123</f>
        <v>9.1777914804535763E-4</v>
      </c>
      <c r="AH104" s="629">
        <f>+'R2建設IO'!AH104/'R2建設IO'!AH$123</f>
        <v>8.5250737128300246E-4</v>
      </c>
      <c r="AI104" s="629">
        <f>+'R2建設IO'!AI104/'R2建設IO'!AI$123</f>
        <v>1.0301493648961814E-3</v>
      </c>
      <c r="AJ104" s="629">
        <f>+'R2建設IO'!AJ104/'R2建設IO'!AJ$123</f>
        <v>1.031118467950432E-3</v>
      </c>
      <c r="AK104" s="629">
        <f>+'R2建設IO'!AK104/'R2建設IO'!AK$123</f>
        <v>1.0804183063150758E-3</v>
      </c>
      <c r="AL104" s="629">
        <f>+'R2建設IO'!AL104/'R2建設IO'!AL$123</f>
        <v>1.0174404356213533E-3</v>
      </c>
      <c r="AM104" s="629">
        <f>+'R2建設IO'!AM104/'R2建設IO'!AM$123</f>
        <v>1.0128714336113988E-3</v>
      </c>
      <c r="AN104" s="629">
        <f>+'R2建設IO'!AN104/'R2建設IO'!AN$123</f>
        <v>8.9303686399473821E-4</v>
      </c>
      <c r="AO104" s="629">
        <f>+'R2建設IO'!AO104/'R2建設IO'!AO$123</f>
        <v>1.1800202124351055E-3</v>
      </c>
      <c r="AP104" s="629">
        <f>+'R2建設IO'!AP104/'R2建設IO'!AP$123</f>
        <v>1.1053607449214532E-3</v>
      </c>
      <c r="AQ104" s="629">
        <f>+'R2建設IO'!AQ104/'R2建設IO'!AQ$123</f>
        <v>8.8339222614840988E-4</v>
      </c>
      <c r="AR104" s="629">
        <f>+'R2建設IO'!AR104/'R2建設IO'!AR$123</f>
        <v>8.0134042398193343E-4</v>
      </c>
      <c r="AS104" s="629">
        <f>+'R2建設IO'!AS104/'R2建設IO'!AS$123</f>
        <v>8.2381680317934248E-4</v>
      </c>
      <c r="AT104" s="629">
        <f>+'R2建設IO'!AT104/'R2建設IO'!AT$123</f>
        <v>8.0014032017437537E-4</v>
      </c>
      <c r="AU104" s="629">
        <f>+'R2建設IO'!AU104/'R2建設IO'!AU$123</f>
        <v>7.9216997831545947E-4</v>
      </c>
      <c r="AV104" s="629">
        <f>+'R2建設IO'!AV104/'R2建設IO'!AV$123</f>
        <v>7.5596443123286271E-4</v>
      </c>
      <c r="AW104" s="629">
        <f>+'R2建設IO'!AW104/'R2建設IO'!AW$123</f>
        <v>1.1014226709499771E-3</v>
      </c>
      <c r="AX104" s="629">
        <f>+'R2建設IO'!AX104/'R2建設IO'!AX$123</f>
        <v>1.0500957440237198E-3</v>
      </c>
      <c r="AY104" s="629">
        <f>+'R2建設IO'!AY104/'R2建設IO'!AY$123</f>
        <v>1.0567647486548063E-3</v>
      </c>
      <c r="AZ104" s="629">
        <f>+'R2建設IO'!AZ104/'R2建設IO'!AZ$123</f>
        <v>1.0532170455486787E-3</v>
      </c>
      <c r="BA104" s="629">
        <f>+'R2建設IO'!BA104/'R2建設IO'!BA$123</f>
        <v>1.0728462611307799E-3</v>
      </c>
      <c r="BB104" s="629">
        <f>+'R2建設IO'!BB104/'R2建設IO'!BB$123</f>
        <v>9.7184744062942625E-4</v>
      </c>
      <c r="BC104" s="629">
        <f>+'R2建設IO'!BC104/'R2建設IO'!BC$123</f>
        <v>8.4832205246661784E-4</v>
      </c>
      <c r="BD104" s="629">
        <f>+'R2建設IO'!BD104/'R2建設IO'!BD$123</f>
        <v>8.2896940469994232E-4</v>
      </c>
      <c r="BE104" s="629">
        <f>+'R2建設IO'!BE104/'R2建設IO'!BE$123</f>
        <v>8.4681658809033339E-4</v>
      </c>
      <c r="BF104" s="629">
        <f>+'R2建設IO'!BF104/'R2建設IO'!BF$123</f>
        <v>6.6998631638116543E-4</v>
      </c>
      <c r="BG104" s="629">
        <f>+'R2建設IO'!BG104/'R2建設IO'!BG$123</f>
        <v>8.3036638494875616E-4</v>
      </c>
      <c r="BH104" s="629">
        <f>+'R2建設IO'!BH104/'R2建設IO'!BH$123</f>
        <v>8.3239698227430118E-4</v>
      </c>
      <c r="BI104" s="629">
        <f>+'R2建設IO'!BI104/'R2建設IO'!BI$123</f>
        <v>8.8044290405149908E-4</v>
      </c>
      <c r="BJ104" s="629">
        <f>+'R2建設IO'!BJ104/'R2建設IO'!BJ$123</f>
        <v>8.2880134605327045E-4</v>
      </c>
      <c r="BK104" s="629">
        <f>+'R2建設IO'!BK104/'R2建設IO'!BK$123</f>
        <v>8.506249079047836E-4</v>
      </c>
      <c r="BL104" s="629">
        <f>+'R2建設IO'!BL104/'R2建設IO'!BL$123</f>
        <v>6.2714157968456956E-4</v>
      </c>
      <c r="BM104" s="629">
        <f>+'R2建設IO'!BM104/'R2建設IO'!BM$123</f>
        <v>1.0169274843538443E-3</v>
      </c>
      <c r="BN104" s="629">
        <f>+'R2建設IO'!BN104/'R2建設IO'!BN$123</f>
        <v>9.4860536768539335E-4</v>
      </c>
      <c r="BO104" s="629">
        <f>+'R2建設IO'!BO104/'R2建設IO'!BO$123</f>
        <v>3.3127336512453395E-6</v>
      </c>
      <c r="BP104" s="629">
        <f>+'R2建設IO'!BP104/'R2建設IO'!BP$123</f>
        <v>1.0098594736774684E-3</v>
      </c>
      <c r="BQ104" s="629">
        <f>+'R2建設IO'!BQ104/'R2建設IO'!BQ$123</f>
        <v>7.9452915511373044E-4</v>
      </c>
      <c r="BR104" s="629">
        <f>+'R2建設IO'!BR104/'R2建設IO'!BR$123</f>
        <v>1.0867459714700147E-3</v>
      </c>
      <c r="BS104" s="629">
        <f>+'R2建設IO'!BS104/'R2建設IO'!BS$123</f>
        <v>1.5800677830634564E-3</v>
      </c>
      <c r="BT104" s="629">
        <f>+'R2建設IO'!BT104/'R2建設IO'!BT$123</f>
        <v>9.6708929434270426E-4</v>
      </c>
      <c r="BU104" s="629">
        <f>+'R2建設IO'!BU104/'R2建設IO'!BU$123</f>
        <v>8.0440669213402807E-4</v>
      </c>
      <c r="BV104" s="630">
        <f>+'R2建設IO'!BV104/'R2建設IO'!BV$123</f>
        <v>9.9485278140926093E-4</v>
      </c>
    </row>
    <row r="105" spans="1:74" ht="17" customHeight="1" x14ac:dyDescent="0.2">
      <c r="A105" s="613">
        <v>99</v>
      </c>
      <c r="B105" s="614">
        <v>663</v>
      </c>
      <c r="C105" s="548" t="s">
        <v>245</v>
      </c>
      <c r="D105" s="628">
        <f>+'R2建設IO'!D105/'R2建設IO'!D$123</f>
        <v>5.3924166094529895E-3</v>
      </c>
      <c r="E105" s="629">
        <f>+'R2建設IO'!E105/'R2建設IO'!E$123</f>
        <v>3.2893433125305615E-3</v>
      </c>
      <c r="F105" s="629">
        <f>+'R2建設IO'!F105/'R2建設IO'!F$123</f>
        <v>2.2620019893414517E-3</v>
      </c>
      <c r="G105" s="629">
        <f>+'R2建設IO'!G105/'R2建設IO'!G$123</f>
        <v>1.8390137931999328E-3</v>
      </c>
      <c r="H105" s="629">
        <f>+'R2建設IO'!H105/'R2建設IO'!H$123</f>
        <v>1.8543860813866123E-3</v>
      </c>
      <c r="I105" s="629">
        <f>+'R2建設IO'!I105/'R2建設IO'!I$123</f>
        <v>1.1396298724219657E-3</v>
      </c>
      <c r="J105" s="629">
        <f>+'R2建設IO'!J105/'R2建設IO'!J$123</f>
        <v>2.8608290278109797E-3</v>
      </c>
      <c r="K105" s="629">
        <f>+'R2建設IO'!K105/'R2建設IO'!K$123</f>
        <v>3.4600689341918937E-3</v>
      </c>
      <c r="L105" s="629">
        <f>+'R2建設IO'!L105/'R2建設IO'!L$123</f>
        <v>3.4792130313191418E-3</v>
      </c>
      <c r="M105" s="629">
        <f>+'R2建設IO'!M105/'R2建設IO'!M$123</f>
        <v>3.5030211651160938E-3</v>
      </c>
      <c r="N105" s="629">
        <f>+'R2建設IO'!N105/'R2建設IO'!N$123</f>
        <v>1.7628994957728324E-3</v>
      </c>
      <c r="O105" s="629">
        <f>+'R2建設IO'!O105/'R2建設IO'!O$123</f>
        <v>1.9303831510855279E-3</v>
      </c>
      <c r="P105" s="629">
        <f>+'R2建設IO'!P105/'R2建設IO'!P$123</f>
        <v>3.1484314913808801E-3</v>
      </c>
      <c r="Q105" s="629">
        <f>+'R2建設IO'!Q105/'R2建設IO'!Q$123</f>
        <v>1.4277166571242557E-3</v>
      </c>
      <c r="R105" s="629">
        <f>+'R2建設IO'!R105/'R2建設IO'!R$123</f>
        <v>1.5154624528391242E-3</v>
      </c>
      <c r="S105" s="629">
        <f>+'R2建設IO'!S105/'R2建設IO'!S$123</f>
        <v>4.3634664412988706E-3</v>
      </c>
      <c r="T105" s="629">
        <f>+'R2建設IO'!T105/'R2建設IO'!T$123</f>
        <v>2.1096010356793198E-3</v>
      </c>
      <c r="U105" s="629">
        <f>+'R2建設IO'!U105/'R2建設IO'!U$123</f>
        <v>2.3478115042763711E-3</v>
      </c>
      <c r="V105" s="629">
        <f>+'R2建設IO'!V105/'R2建設IO'!V$123</f>
        <v>2.0795109912806471E-3</v>
      </c>
      <c r="W105" s="629">
        <f>+'R2建設IO'!W105/'R2建設IO'!W$123</f>
        <v>4.5165419546617106E-3</v>
      </c>
      <c r="X105" s="629">
        <f>+'R2建設IO'!X105/'R2建設IO'!X$123</f>
        <v>4.8876075498896342E-3</v>
      </c>
      <c r="Y105" s="629">
        <f>+'R2建設IO'!Y105/'R2建設IO'!Y$123</f>
        <v>4.4041795011173519E-3</v>
      </c>
      <c r="Z105" s="629">
        <f>+'R2建設IO'!Z105/'R2建設IO'!Z$123</f>
        <v>5.5559032675836636E-3</v>
      </c>
      <c r="AA105" s="629">
        <f>+'R2建設IO'!AA105/'R2建設IO'!AA$123</f>
        <v>4.5735885488469895E-3</v>
      </c>
      <c r="AB105" s="629">
        <f>+'R2建設IO'!AB105/'R2建設IO'!AB$123</f>
        <v>4.1359888140115762E-3</v>
      </c>
      <c r="AC105" s="629">
        <f>+'R2建設IO'!AC105/'R2建設IO'!AC$123</f>
        <v>4.8032182824738843E-3</v>
      </c>
      <c r="AD105" s="629">
        <f>+'R2建設IO'!AD105/'R2建設IO'!AD$123</f>
        <v>4.3741134742642102E-3</v>
      </c>
      <c r="AE105" s="629">
        <f>+'R2建設IO'!AE105/'R2建設IO'!AE$123</f>
        <v>3.9076911493430714E-3</v>
      </c>
      <c r="AF105" s="629">
        <f>+'R2建設IO'!AF105/'R2建設IO'!AF$123</f>
        <v>8.3081254921715635E-3</v>
      </c>
      <c r="AG105" s="629">
        <f>+'R2建設IO'!AG105/'R2建設IO'!AG$123</f>
        <v>6.9417066768809417E-3</v>
      </c>
      <c r="AH105" s="629">
        <f>+'R2建設IO'!AH105/'R2建設IO'!AH$123</f>
        <v>7.7383999482411644E-3</v>
      </c>
      <c r="AI105" s="629">
        <f>+'R2建設IO'!AI105/'R2建設IO'!AI$123</f>
        <v>2.6380884457777821E-3</v>
      </c>
      <c r="AJ105" s="629">
        <f>+'R2建設IO'!AJ105/'R2建設IO'!AJ$123</f>
        <v>2.6241965009338496E-3</v>
      </c>
      <c r="AK105" s="629">
        <f>+'R2建設IO'!AK105/'R2建設IO'!AK$123</f>
        <v>2.9151511064661939E-3</v>
      </c>
      <c r="AL105" s="629">
        <f>+'R2建設IO'!AL105/'R2建設IO'!AL$123</f>
        <v>2.2149451268369522E-3</v>
      </c>
      <c r="AM105" s="629">
        <f>+'R2建設IO'!AM105/'R2建設IO'!AM$123</f>
        <v>2.0598846009400357E-3</v>
      </c>
      <c r="AN105" s="629">
        <f>+'R2建設IO'!AN105/'R2建設IO'!AN$123</f>
        <v>2.1858140385395018E-3</v>
      </c>
      <c r="AO105" s="629">
        <f>+'R2建設IO'!AO105/'R2建設IO'!AO$123</f>
        <v>2.2362694159214621E-3</v>
      </c>
      <c r="AP105" s="629">
        <f>+'R2建設IO'!AP105/'R2建設IO'!AP$123</f>
        <v>9.9966380733103773E-3</v>
      </c>
      <c r="AQ105" s="629">
        <f>+'R2建設IO'!AQ105/'R2建設IO'!AQ$123</f>
        <v>1.2257067137809188E-2</v>
      </c>
      <c r="AR105" s="629">
        <f>+'R2建設IO'!AR105/'R2建設IO'!AR$123</f>
        <v>1.1583011583011582E-2</v>
      </c>
      <c r="AS105" s="629">
        <f>+'R2建設IO'!AS105/'R2建設IO'!AS$123</f>
        <v>1.4007569096404456E-3</v>
      </c>
      <c r="AT105" s="629">
        <f>+'R2建設IO'!AT105/'R2建設IO'!AT$123</f>
        <v>1.3450634692586483E-3</v>
      </c>
      <c r="AU105" s="629">
        <f>+'R2建設IO'!AU105/'R2建設IO'!AU$123</f>
        <v>1.3073029838773383E-3</v>
      </c>
      <c r="AV105" s="629">
        <f>+'R2建設IO'!AV105/'R2建設IO'!AV$123</f>
        <v>1.5247418189272993E-3</v>
      </c>
      <c r="AW105" s="629">
        <f>+'R2建設IO'!AW105/'R2建設IO'!AW$123</f>
        <v>0</v>
      </c>
      <c r="AX105" s="629">
        <f>+'R2建設IO'!AX105/'R2建設IO'!AX$123</f>
        <v>4.385693989746124E-3</v>
      </c>
      <c r="AY105" s="629">
        <f>+'R2建設IO'!AY105/'R2建設IO'!AY$123</f>
        <v>1.9487129768772117E-3</v>
      </c>
      <c r="AZ105" s="629">
        <f>+'R2建設IO'!AZ105/'R2建設IO'!AZ$123</f>
        <v>1.3490645302533639E-3</v>
      </c>
      <c r="BA105" s="629">
        <f>+'R2建設IO'!BA105/'R2建設IO'!BA$123</f>
        <v>4.6668812359188933E-3</v>
      </c>
      <c r="BB105" s="629">
        <f>+'R2建設IO'!BB105/'R2建設IO'!BB$123</f>
        <v>3.4738376601222047E-3</v>
      </c>
      <c r="BC105" s="629">
        <f>+'R2建設IO'!BC105/'R2建設IO'!BC$123</f>
        <v>1.417180425690895E-2</v>
      </c>
      <c r="BD105" s="629">
        <f>+'R2建設IO'!BD105/'R2建設IO'!BD$123</f>
        <v>2.9138739293769408E-2</v>
      </c>
      <c r="BE105" s="629">
        <f>+'R2建設IO'!BE105/'R2建設IO'!BE$123</f>
        <v>2.5459547517216678E-2</v>
      </c>
      <c r="BF105" s="629">
        <f>+'R2建設IO'!BF105/'R2建設IO'!BF$123</f>
        <v>5.2633670786893252E-2</v>
      </c>
      <c r="BG105" s="629">
        <f>+'R2建設IO'!BG105/'R2建設IO'!BG$123</f>
        <v>5.9337071877879267E-2</v>
      </c>
      <c r="BH105" s="629">
        <f>+'R2建設IO'!BH105/'R2建設IO'!BH$123</f>
        <v>1.9888096493843013E-2</v>
      </c>
      <c r="BI105" s="629">
        <f>+'R2建設IO'!BI105/'R2建設IO'!BI$123</f>
        <v>3.389361257588876E-3</v>
      </c>
      <c r="BJ105" s="629">
        <f>+'R2建設IO'!BJ105/'R2建設IO'!BJ$123</f>
        <v>8.9196000284588409E-3</v>
      </c>
      <c r="BK105" s="629">
        <f>+'R2建設IO'!BK105/'R2建設IO'!BK$123</f>
        <v>5.070260277826151E-3</v>
      </c>
      <c r="BL105" s="629">
        <f>+'R2建設IO'!BL105/'R2建設IO'!BL$123</f>
        <v>4.9221711364517634E-3</v>
      </c>
      <c r="BM105" s="629">
        <f>+'R2建設IO'!BM105/'R2建設IO'!BM$123</f>
        <v>1.6456792203943353E-2</v>
      </c>
      <c r="BN105" s="629">
        <f>+'R2建設IO'!BN105/'R2建設IO'!BN$123</f>
        <v>3.2001029256026477E-3</v>
      </c>
      <c r="BO105" s="629">
        <f>+'R2建設IO'!BO105/'R2建設IO'!BO$123</f>
        <v>2.6750324233806117E-4</v>
      </c>
      <c r="BP105" s="629">
        <f>+'R2建設IO'!BP105/'R2建設IO'!BP$123</f>
        <v>5.8177940228275214E-3</v>
      </c>
      <c r="BQ105" s="629">
        <f>+'R2建設IO'!BQ105/'R2建設IO'!BQ$123</f>
        <v>4.8160590050331043E-3</v>
      </c>
      <c r="BR105" s="629">
        <f>+'R2建設IO'!BR105/'R2建設IO'!BR$123</f>
        <v>3.7890933012895362E-3</v>
      </c>
      <c r="BS105" s="629">
        <f>+'R2建設IO'!BS105/'R2建設IO'!BS$123</f>
        <v>1.8966961520430984E-3</v>
      </c>
      <c r="BT105" s="629">
        <f>+'R2建設IO'!BT105/'R2建設IO'!BT$123</f>
        <v>9.0026194062114116E-3</v>
      </c>
      <c r="BU105" s="629">
        <f>+'R2建設IO'!BU105/'R2建設IO'!BU$123</f>
        <v>8.6498546771449185E-3</v>
      </c>
      <c r="BV105" s="630">
        <f>+'R2建設IO'!BV105/'R2建設IO'!BV$123</f>
        <v>6.8204461504138923E-3</v>
      </c>
    </row>
    <row r="106" spans="1:74" ht="17" customHeight="1" x14ac:dyDescent="0.2">
      <c r="A106" s="613">
        <v>100</v>
      </c>
      <c r="B106" s="614">
        <v>669</v>
      </c>
      <c r="C106" s="548" t="s">
        <v>408</v>
      </c>
      <c r="D106" s="628">
        <f>+'R2建設IO'!D106/'R2建設IO'!D$123</f>
        <v>7.0968760797370828E-2</v>
      </c>
      <c r="E106" s="629">
        <f>+'R2建設IO'!E106/'R2建設IO'!E$123</f>
        <v>7.1016309430481719E-2</v>
      </c>
      <c r="F106" s="629">
        <f>+'R2建設IO'!F106/'R2建設IO'!F$123</f>
        <v>6.8761174156357158E-2</v>
      </c>
      <c r="G106" s="629">
        <f>+'R2建設IO'!G106/'R2建設IO'!G$123</f>
        <v>6.1808953178515778E-2</v>
      </c>
      <c r="H106" s="629">
        <f>+'R2建設IO'!H106/'R2建設IO'!H$123</f>
        <v>6.2916124358582029E-2</v>
      </c>
      <c r="I106" s="629">
        <f>+'R2建設IO'!I106/'R2建設IO'!I$123</f>
        <v>1.1436639604659371E-2</v>
      </c>
      <c r="J106" s="629">
        <f>+'R2建設IO'!J106/'R2建設IO'!J$123</f>
        <v>7.8603476936725064E-2</v>
      </c>
      <c r="K106" s="629">
        <f>+'R2建設IO'!K106/'R2建設IO'!K$123</f>
        <v>7.4130974964597751E-2</v>
      </c>
      <c r="L106" s="629">
        <f>+'R2建設IO'!L106/'R2建設IO'!L$123</f>
        <v>8.887022703972268E-2</v>
      </c>
      <c r="M106" s="629">
        <f>+'R2建設IO'!M106/'R2建設IO'!M$123</f>
        <v>8.9861354303428106E-2</v>
      </c>
      <c r="N106" s="629">
        <f>+'R2建設IO'!N106/'R2建設IO'!N$123</f>
        <v>1.7420479963604657E-2</v>
      </c>
      <c r="O106" s="629">
        <f>+'R2建設IO'!O106/'R2建設IO'!O$123</f>
        <v>5.6715474702374452E-2</v>
      </c>
      <c r="P106" s="629">
        <f>+'R2建設IO'!P106/'R2建設IO'!P$123</f>
        <v>0.16386790991436592</v>
      </c>
      <c r="Q106" s="629">
        <f>+'R2建設IO'!Q106/'R2建設IO'!Q$123</f>
        <v>1.249560497670848E-2</v>
      </c>
      <c r="R106" s="629">
        <f>+'R2建設IO'!R106/'R2建設IO'!R$123</f>
        <v>0.32942365068590462</v>
      </c>
      <c r="S106" s="629">
        <f>+'R2建設IO'!S106/'R2建設IO'!S$123</f>
        <v>7.3374136280976832E-2</v>
      </c>
      <c r="T106" s="629">
        <f>+'R2建設IO'!T106/'R2建設IO'!T$123</f>
        <v>6.8592857448856015E-2</v>
      </c>
      <c r="U106" s="629">
        <f>+'R2建設IO'!U106/'R2建設IO'!U$123</f>
        <v>7.1356699647828273E-2</v>
      </c>
      <c r="V106" s="629">
        <f>+'R2建設IO'!V106/'R2建設IO'!V$123</f>
        <v>6.8243737047188543E-2</v>
      </c>
      <c r="W106" s="629">
        <f>+'R2建設IO'!W106/'R2建設IO'!W$123</f>
        <v>7.3698865836669444E-2</v>
      </c>
      <c r="X106" s="629">
        <f>+'R2建設IO'!X106/'R2建設IO'!X$123</f>
        <v>5.9229394717479768E-2</v>
      </c>
      <c r="Y106" s="629">
        <f>+'R2建設IO'!Y106/'R2建設IO'!Y$123</f>
        <v>6.372893640152201E-2</v>
      </c>
      <c r="Z106" s="629">
        <f>+'R2建設IO'!Z106/'R2建設IO'!Z$123</f>
        <v>4.8395095013649032E-2</v>
      </c>
      <c r="AA106" s="629">
        <f>+'R2建設IO'!AA106/'R2建設IO'!AA$123</f>
        <v>7.8423952840493028E-2</v>
      </c>
      <c r="AB106" s="629">
        <f>+'R2建設IO'!AB106/'R2建設IO'!AB$123</f>
        <v>7.5491040813819285E-2</v>
      </c>
      <c r="AC106" s="629">
        <f>+'R2建設IO'!AC106/'R2建設IO'!AC$123</f>
        <v>4.4508535754734166E-2</v>
      </c>
      <c r="AD106" s="629">
        <f>+'R2建設IO'!AD106/'R2建設IO'!AD$123</f>
        <v>9.5555865691147185E-2</v>
      </c>
      <c r="AE106" s="629">
        <f>+'R2建設IO'!AE106/'R2建設IO'!AE$123</f>
        <v>0.11710273688965855</v>
      </c>
      <c r="AF106" s="629">
        <f>+'R2建設IO'!AF106/'R2建設IO'!AF$123</f>
        <v>3.0272636706700294E-2</v>
      </c>
      <c r="AG106" s="629">
        <f>+'R2建設IO'!AG106/'R2建設IO'!AG$123</f>
        <v>8.9291550750516716E-2</v>
      </c>
      <c r="AH106" s="629">
        <f>+'R2建設IO'!AH106/'R2建設IO'!AH$123</f>
        <v>0.11596158495543178</v>
      </c>
      <c r="AI106" s="629">
        <f>+'R2建設IO'!AI106/'R2建設IO'!AI$123</f>
        <v>0.11588825364326168</v>
      </c>
      <c r="AJ106" s="629">
        <f>+'R2建設IO'!AJ106/'R2建設IO'!AJ$123</f>
        <v>0.11664149591917682</v>
      </c>
      <c r="AK106" s="629">
        <f>+'R2建設IO'!AK106/'R2建設IO'!AK$123</f>
        <v>0.13270808475806095</v>
      </c>
      <c r="AL106" s="629">
        <f>+'R2建設IO'!AL106/'R2建設IO'!AL$123</f>
        <v>0.12977060639346774</v>
      </c>
      <c r="AM106" s="629">
        <f>+'R2建設IO'!AM106/'R2建設IO'!AM$123</f>
        <v>0.12324027814132402</v>
      </c>
      <c r="AN106" s="629">
        <f>+'R2建設IO'!AN106/'R2建設IO'!AN$123</f>
        <v>0.12004683482220062</v>
      </c>
      <c r="AO106" s="629">
        <f>+'R2建設IO'!AO106/'R2建設IO'!AO$123</f>
        <v>0.14728697619558337</v>
      </c>
      <c r="AP106" s="629">
        <f>+'R2建設IO'!AP106/'R2建設IO'!AP$123</f>
        <v>9.234346665579983E-2</v>
      </c>
      <c r="AQ106" s="629">
        <f>+'R2建設IO'!AQ106/'R2建設IO'!AQ$123</f>
        <v>8.767667844522968E-2</v>
      </c>
      <c r="AR106" s="629">
        <f>+'R2建設IO'!AR106/'R2建設IO'!AR$123</f>
        <v>9.2591243534639767E-2</v>
      </c>
      <c r="AS106" s="629">
        <f>+'R2建設IO'!AS106/'R2建設IO'!AS$123</f>
        <v>4.9082844126883886E-2</v>
      </c>
      <c r="AT106" s="629">
        <f>+'R2建設IO'!AT106/'R2建設IO'!AT$123</f>
        <v>4.9198775745894353E-2</v>
      </c>
      <c r="AU106" s="629">
        <f>+'R2建設IO'!AU106/'R2建設IO'!AU$123</f>
        <v>4.7372209742578136E-2</v>
      </c>
      <c r="AV106" s="629">
        <f>+'R2建設IO'!AV106/'R2建設IO'!AV$123</f>
        <v>7.0535325320964556E-2</v>
      </c>
      <c r="AW106" s="629">
        <f>+'R2建設IO'!AW106/'R2建設IO'!AW$123</f>
        <v>5.0068838916934373E-2</v>
      </c>
      <c r="AX106" s="629">
        <f>+'R2建設IO'!AX106/'R2建設IO'!AX$123</f>
        <v>4.6574834764346158E-2</v>
      </c>
      <c r="AY106" s="629">
        <f>+'R2建設IO'!AY106/'R2建設IO'!AY$123</f>
        <v>4.7942217266954287E-2</v>
      </c>
      <c r="AZ106" s="629">
        <f>+'R2建設IO'!AZ106/'R2建設IO'!AZ$123</f>
        <v>4.822314000686366E-2</v>
      </c>
      <c r="BA106" s="629">
        <f>+'R2建設IO'!BA106/'R2建設IO'!BA$123</f>
        <v>4.6668812359188926E-2</v>
      </c>
      <c r="BB106" s="629">
        <f>+'R2建設IO'!BB106/'R2建設IO'!BB$123</f>
        <v>7.0572666273792176E-2</v>
      </c>
      <c r="BC106" s="629">
        <f>+'R2建設IO'!BC106/'R2建設IO'!BC$123</f>
        <v>0.11764624773433337</v>
      </c>
      <c r="BD106" s="629">
        <f>+'R2建設IO'!BD106/'R2建設IO'!BD$123</f>
        <v>0.12958964907994575</v>
      </c>
      <c r="BE106" s="629">
        <f>+'R2建設IO'!BE106/'R2建設IO'!BE$123</f>
        <v>0.11914152099405122</v>
      </c>
      <c r="BF106" s="629">
        <f>+'R2建設IO'!BF106/'R2建設IO'!BF$123</f>
        <v>0.14444450753166821</v>
      </c>
      <c r="BG106" s="629">
        <f>+'R2建設IO'!BG106/'R2建設IO'!BG$123</f>
        <v>8.8473832083992135E-2</v>
      </c>
      <c r="BH106" s="629">
        <f>+'R2建設IO'!BH106/'R2建設IO'!BH$123</f>
        <v>0.1754202114242473</v>
      </c>
      <c r="BI106" s="629">
        <f>+'R2建設IO'!BI106/'R2建設IO'!BI$123</f>
        <v>6.9533494231981227E-2</v>
      </c>
      <c r="BJ106" s="629">
        <f>+'R2建設IO'!BJ106/'R2建設IO'!BJ$123</f>
        <v>4.4353353961832702E-2</v>
      </c>
      <c r="BK106" s="629">
        <f>+'R2建設IO'!BK106/'R2建設IO'!BK$123</f>
        <v>1.9658142556697164E-2</v>
      </c>
      <c r="BL106" s="629">
        <f>+'R2建設IO'!BL106/'R2建設IO'!BL$123</f>
        <v>6.8215989934080887E-2</v>
      </c>
      <c r="BM106" s="629">
        <f>+'R2建設IO'!BM106/'R2建設IO'!BM$123</f>
        <v>7.1010593478879863E-2</v>
      </c>
      <c r="BN106" s="629">
        <f>+'R2建設IO'!BN106/'R2建設IO'!BN$123</f>
        <v>0.24758216045832618</v>
      </c>
      <c r="BO106" s="629">
        <f>+'R2建設IO'!BO106/'R2建設IO'!BO$123</f>
        <v>0.10782119851390769</v>
      </c>
      <c r="BP106" s="629">
        <f>+'R2建設IO'!BP106/'R2建設IO'!BP$123</f>
        <v>5.1667549137242676E-2</v>
      </c>
      <c r="BQ106" s="629">
        <f>+'R2建設IO'!BQ106/'R2建設IO'!BQ$123</f>
        <v>3.0605993057157867E-2</v>
      </c>
      <c r="BR106" s="629">
        <f>+'R2建設IO'!BR106/'R2建設IO'!BR$123</f>
        <v>4.4559073561502981E-2</v>
      </c>
      <c r="BS106" s="629">
        <f>+'R2建設IO'!BS106/'R2建設IO'!BS$123</f>
        <v>7.8430076620991232E-2</v>
      </c>
      <c r="BT106" s="629">
        <f>+'R2建設IO'!BT106/'R2建設IO'!BT$123</f>
        <v>4.5675012786206157E-2</v>
      </c>
      <c r="BU106" s="629">
        <f>+'R2建設IO'!BU106/'R2建設IO'!BU$123</f>
        <v>6.9824487066596927E-2</v>
      </c>
      <c r="BV106" s="630">
        <f>+'R2建設IO'!BV106/'R2建設IO'!BV$123</f>
        <v>6.2405392697969526E-2</v>
      </c>
    </row>
    <row r="107" spans="1:74" ht="17" customHeight="1" x14ac:dyDescent="0.2">
      <c r="A107" s="613">
        <v>101</v>
      </c>
      <c r="B107" s="614">
        <v>671</v>
      </c>
      <c r="C107" s="548" t="s">
        <v>410</v>
      </c>
      <c r="D107" s="628">
        <f>+'R2建設IO'!D107/'R2建設IO'!D$123</f>
        <v>0</v>
      </c>
      <c r="E107" s="629">
        <f>+'R2建設IO'!E107/'R2建設IO'!E$123</f>
        <v>0</v>
      </c>
      <c r="F107" s="629">
        <f>+'R2建設IO'!F107/'R2建設IO'!F$123</f>
        <v>0</v>
      </c>
      <c r="G107" s="629">
        <f>+'R2建設IO'!G107/'R2建設IO'!G$123</f>
        <v>0</v>
      </c>
      <c r="H107" s="629">
        <f>+'R2建設IO'!H107/'R2建設IO'!H$123</f>
        <v>0</v>
      </c>
      <c r="I107" s="629">
        <f>+'R2建設IO'!I107/'R2建設IO'!I$123</f>
        <v>0</v>
      </c>
      <c r="J107" s="629">
        <f>+'R2建設IO'!J107/'R2建設IO'!J$123</f>
        <v>0</v>
      </c>
      <c r="K107" s="629">
        <f>+'R2建設IO'!K107/'R2建設IO'!K$123</f>
        <v>0</v>
      </c>
      <c r="L107" s="629">
        <f>+'R2建設IO'!L107/'R2建設IO'!L$123</f>
        <v>0</v>
      </c>
      <c r="M107" s="629">
        <f>+'R2建設IO'!M107/'R2建設IO'!M$123</f>
        <v>0</v>
      </c>
      <c r="N107" s="629">
        <f>+'R2建設IO'!N107/'R2建設IO'!N$123</f>
        <v>0</v>
      </c>
      <c r="O107" s="629">
        <f>+'R2建設IO'!O107/'R2建設IO'!O$123</f>
        <v>0</v>
      </c>
      <c r="P107" s="629">
        <f>+'R2建設IO'!P107/'R2建設IO'!P$123</f>
        <v>0</v>
      </c>
      <c r="Q107" s="629">
        <f>+'R2建設IO'!Q107/'R2建設IO'!Q$123</f>
        <v>0</v>
      </c>
      <c r="R107" s="629">
        <f>+'R2建設IO'!R107/'R2建設IO'!R$123</f>
        <v>0</v>
      </c>
      <c r="S107" s="629">
        <f>+'R2建設IO'!S107/'R2建設IO'!S$123</f>
        <v>0</v>
      </c>
      <c r="T107" s="629">
        <f>+'R2建設IO'!T107/'R2建設IO'!T$123</f>
        <v>0</v>
      </c>
      <c r="U107" s="629">
        <f>+'R2建設IO'!U107/'R2建設IO'!U$123</f>
        <v>0</v>
      </c>
      <c r="V107" s="629">
        <f>+'R2建設IO'!V107/'R2建設IO'!V$123</f>
        <v>0</v>
      </c>
      <c r="W107" s="629">
        <f>+'R2建設IO'!W107/'R2建設IO'!W$123</f>
        <v>0</v>
      </c>
      <c r="X107" s="629">
        <f>+'R2建設IO'!X107/'R2建設IO'!X$123</f>
        <v>0</v>
      </c>
      <c r="Y107" s="629">
        <f>+'R2建設IO'!Y107/'R2建設IO'!Y$123</f>
        <v>0</v>
      </c>
      <c r="Z107" s="629">
        <f>+'R2建設IO'!Z107/'R2建設IO'!Z$123</f>
        <v>0</v>
      </c>
      <c r="AA107" s="629">
        <f>+'R2建設IO'!AA107/'R2建設IO'!AA$123</f>
        <v>0</v>
      </c>
      <c r="AB107" s="629">
        <f>+'R2建設IO'!AB107/'R2建設IO'!AB$123</f>
        <v>0</v>
      </c>
      <c r="AC107" s="629">
        <f>+'R2建設IO'!AC107/'R2建設IO'!AC$123</f>
        <v>0</v>
      </c>
      <c r="AD107" s="629">
        <f>+'R2建設IO'!AD107/'R2建設IO'!AD$123</f>
        <v>0</v>
      </c>
      <c r="AE107" s="629">
        <f>+'R2建設IO'!AE107/'R2建設IO'!AE$123</f>
        <v>0</v>
      </c>
      <c r="AF107" s="629">
        <f>+'R2建設IO'!AF107/'R2建設IO'!AF$123</f>
        <v>0</v>
      </c>
      <c r="AG107" s="629">
        <f>+'R2建設IO'!AG107/'R2建設IO'!AG$123</f>
        <v>0</v>
      </c>
      <c r="AH107" s="629">
        <f>+'R2建設IO'!AH107/'R2建設IO'!AH$123</f>
        <v>0</v>
      </c>
      <c r="AI107" s="629">
        <f>+'R2建設IO'!AI107/'R2建設IO'!AI$123</f>
        <v>0</v>
      </c>
      <c r="AJ107" s="629">
        <f>+'R2建設IO'!AJ107/'R2建設IO'!AJ$123</f>
        <v>0</v>
      </c>
      <c r="AK107" s="629">
        <f>+'R2建設IO'!AK107/'R2建設IO'!AK$123</f>
        <v>0</v>
      </c>
      <c r="AL107" s="629">
        <f>+'R2建設IO'!AL107/'R2建設IO'!AL$123</f>
        <v>0</v>
      </c>
      <c r="AM107" s="629">
        <f>+'R2建設IO'!AM107/'R2建設IO'!AM$123</f>
        <v>0</v>
      </c>
      <c r="AN107" s="629">
        <f>+'R2建設IO'!AN107/'R2建設IO'!AN$123</f>
        <v>0</v>
      </c>
      <c r="AO107" s="629">
        <f>+'R2建設IO'!AO107/'R2建設IO'!AO$123</f>
        <v>0</v>
      </c>
      <c r="AP107" s="629">
        <f>+'R2建設IO'!AP107/'R2建設IO'!AP$123</f>
        <v>0</v>
      </c>
      <c r="AQ107" s="629">
        <f>+'R2建設IO'!AQ107/'R2建設IO'!AQ$123</f>
        <v>0</v>
      </c>
      <c r="AR107" s="629">
        <f>+'R2建設IO'!AR107/'R2建設IO'!AR$123</f>
        <v>0</v>
      </c>
      <c r="AS107" s="629">
        <f>+'R2建設IO'!AS107/'R2建設IO'!AS$123</f>
        <v>0</v>
      </c>
      <c r="AT107" s="629">
        <f>+'R2建設IO'!AT107/'R2建設IO'!AT$123</f>
        <v>0</v>
      </c>
      <c r="AU107" s="629">
        <f>+'R2建設IO'!AU107/'R2建設IO'!AU$123</f>
        <v>0</v>
      </c>
      <c r="AV107" s="629">
        <f>+'R2建設IO'!AV107/'R2建設IO'!AV$123</f>
        <v>0</v>
      </c>
      <c r="AW107" s="629">
        <f>+'R2建設IO'!AW107/'R2建設IO'!AW$123</f>
        <v>0</v>
      </c>
      <c r="AX107" s="629">
        <f>+'R2建設IO'!AX107/'R2建設IO'!AX$123</f>
        <v>0</v>
      </c>
      <c r="AY107" s="629">
        <f>+'R2建設IO'!AY107/'R2建設IO'!AY$123</f>
        <v>0</v>
      </c>
      <c r="AZ107" s="629">
        <f>+'R2建設IO'!AZ107/'R2建設IO'!AZ$123</f>
        <v>0</v>
      </c>
      <c r="BA107" s="629">
        <f>+'R2建設IO'!BA107/'R2建設IO'!BA$123</f>
        <v>0</v>
      </c>
      <c r="BB107" s="629">
        <f>+'R2建設IO'!BB107/'R2建設IO'!BB$123</f>
        <v>0</v>
      </c>
      <c r="BC107" s="629">
        <f>+'R2建設IO'!BC107/'R2建設IO'!BC$123</f>
        <v>0</v>
      </c>
      <c r="BD107" s="629">
        <f>+'R2建設IO'!BD107/'R2建設IO'!BD$123</f>
        <v>0</v>
      </c>
      <c r="BE107" s="629">
        <f>+'R2建設IO'!BE107/'R2建設IO'!BE$123</f>
        <v>0</v>
      </c>
      <c r="BF107" s="629">
        <f>+'R2建設IO'!BF107/'R2建設IO'!BF$123</f>
        <v>0</v>
      </c>
      <c r="BG107" s="629">
        <f>+'R2建設IO'!BG107/'R2建設IO'!BG$123</f>
        <v>0</v>
      </c>
      <c r="BH107" s="629">
        <f>+'R2建設IO'!BH107/'R2建設IO'!BH$123</f>
        <v>0</v>
      </c>
      <c r="BI107" s="629">
        <f>+'R2建設IO'!BI107/'R2建設IO'!BI$123</f>
        <v>0</v>
      </c>
      <c r="BJ107" s="629">
        <f>+'R2建設IO'!BJ107/'R2建設IO'!BJ$123</f>
        <v>0</v>
      </c>
      <c r="BK107" s="629">
        <f>+'R2建設IO'!BK107/'R2建設IO'!BK$123</f>
        <v>0</v>
      </c>
      <c r="BL107" s="629">
        <f>+'R2建設IO'!BL107/'R2建設IO'!BL$123</f>
        <v>0</v>
      </c>
      <c r="BM107" s="629">
        <f>+'R2建設IO'!BM107/'R2建設IO'!BM$123</f>
        <v>0</v>
      </c>
      <c r="BN107" s="629">
        <f>+'R2建設IO'!BN107/'R2建設IO'!BN$123</f>
        <v>0</v>
      </c>
      <c r="BO107" s="629">
        <f>+'R2建設IO'!BO107/'R2建設IO'!BO$123</f>
        <v>0</v>
      </c>
      <c r="BP107" s="629">
        <f>+'R2建設IO'!BP107/'R2建設IO'!BP$123</f>
        <v>0</v>
      </c>
      <c r="BQ107" s="629">
        <f>+'R2建設IO'!BQ107/'R2建設IO'!BQ$123</f>
        <v>0</v>
      </c>
      <c r="BR107" s="629">
        <f>+'R2建設IO'!BR107/'R2建設IO'!BR$123</f>
        <v>0</v>
      </c>
      <c r="BS107" s="629">
        <f>+'R2建設IO'!BS107/'R2建設IO'!BS$123</f>
        <v>0</v>
      </c>
      <c r="BT107" s="629">
        <f>+'R2建設IO'!BT107/'R2建設IO'!BT$123</f>
        <v>0</v>
      </c>
      <c r="BU107" s="629">
        <f>+'R2建設IO'!BU107/'R2建設IO'!BU$123</f>
        <v>0</v>
      </c>
      <c r="BV107" s="630">
        <f>+'R2建設IO'!BV107/'R2建設IO'!BV$123</f>
        <v>0</v>
      </c>
    </row>
    <row r="108" spans="1:74" ht="17" customHeight="1" x14ac:dyDescent="0.2">
      <c r="A108" s="613">
        <v>102</v>
      </c>
      <c r="B108" s="614">
        <v>672</v>
      </c>
      <c r="C108" s="548" t="s">
        <v>412</v>
      </c>
      <c r="D108" s="628">
        <f>+'R2建設IO'!D108/'R2建設IO'!D$123</f>
        <v>0</v>
      </c>
      <c r="E108" s="629">
        <f>+'R2建設IO'!E108/'R2建設IO'!E$123</f>
        <v>0</v>
      </c>
      <c r="F108" s="629">
        <f>+'R2建設IO'!F108/'R2建設IO'!F$123</f>
        <v>0</v>
      </c>
      <c r="G108" s="629">
        <f>+'R2建設IO'!G108/'R2建設IO'!G$123</f>
        <v>0</v>
      </c>
      <c r="H108" s="629">
        <f>+'R2建設IO'!H108/'R2建設IO'!H$123</f>
        <v>0</v>
      </c>
      <c r="I108" s="629">
        <f>+'R2建設IO'!I108/'R2建設IO'!I$123</f>
        <v>0</v>
      </c>
      <c r="J108" s="629">
        <f>+'R2建設IO'!J108/'R2建設IO'!J$123</f>
        <v>0</v>
      </c>
      <c r="K108" s="629">
        <f>+'R2建設IO'!K108/'R2建設IO'!K$123</f>
        <v>0</v>
      </c>
      <c r="L108" s="629">
        <f>+'R2建設IO'!L108/'R2建設IO'!L$123</f>
        <v>0</v>
      </c>
      <c r="M108" s="629">
        <f>+'R2建設IO'!M108/'R2建設IO'!M$123</f>
        <v>0</v>
      </c>
      <c r="N108" s="629">
        <f>+'R2建設IO'!N108/'R2建設IO'!N$123</f>
        <v>0</v>
      </c>
      <c r="O108" s="629">
        <f>+'R2建設IO'!O108/'R2建設IO'!O$123</f>
        <v>0</v>
      </c>
      <c r="P108" s="629">
        <f>+'R2建設IO'!P108/'R2建設IO'!P$123</f>
        <v>0</v>
      </c>
      <c r="Q108" s="629">
        <f>+'R2建設IO'!Q108/'R2建設IO'!Q$123</f>
        <v>0</v>
      </c>
      <c r="R108" s="629">
        <f>+'R2建設IO'!R108/'R2建設IO'!R$123</f>
        <v>0</v>
      </c>
      <c r="S108" s="629">
        <f>+'R2建設IO'!S108/'R2建設IO'!S$123</f>
        <v>0</v>
      </c>
      <c r="T108" s="629">
        <f>+'R2建設IO'!T108/'R2建設IO'!T$123</f>
        <v>0</v>
      </c>
      <c r="U108" s="629">
        <f>+'R2建設IO'!U108/'R2建設IO'!U$123</f>
        <v>0</v>
      </c>
      <c r="V108" s="629">
        <f>+'R2建設IO'!V108/'R2建設IO'!V$123</f>
        <v>0</v>
      </c>
      <c r="W108" s="629">
        <f>+'R2建設IO'!W108/'R2建設IO'!W$123</f>
        <v>0</v>
      </c>
      <c r="X108" s="629">
        <f>+'R2建設IO'!X108/'R2建設IO'!X$123</f>
        <v>0</v>
      </c>
      <c r="Y108" s="629">
        <f>+'R2建設IO'!Y108/'R2建設IO'!Y$123</f>
        <v>0</v>
      </c>
      <c r="Z108" s="629">
        <f>+'R2建設IO'!Z108/'R2建設IO'!Z$123</f>
        <v>0</v>
      </c>
      <c r="AA108" s="629">
        <f>+'R2建設IO'!AA108/'R2建設IO'!AA$123</f>
        <v>0</v>
      </c>
      <c r="AB108" s="629">
        <f>+'R2建設IO'!AB108/'R2建設IO'!AB$123</f>
        <v>0</v>
      </c>
      <c r="AC108" s="629">
        <f>+'R2建設IO'!AC108/'R2建設IO'!AC$123</f>
        <v>0</v>
      </c>
      <c r="AD108" s="629">
        <f>+'R2建設IO'!AD108/'R2建設IO'!AD$123</f>
        <v>0</v>
      </c>
      <c r="AE108" s="629">
        <f>+'R2建設IO'!AE108/'R2建設IO'!AE$123</f>
        <v>0</v>
      </c>
      <c r="AF108" s="629">
        <f>+'R2建設IO'!AF108/'R2建設IO'!AF$123</f>
        <v>0</v>
      </c>
      <c r="AG108" s="629">
        <f>+'R2建設IO'!AG108/'R2建設IO'!AG$123</f>
        <v>0</v>
      </c>
      <c r="AH108" s="629">
        <f>+'R2建設IO'!AH108/'R2建設IO'!AH$123</f>
        <v>0</v>
      </c>
      <c r="AI108" s="629">
        <f>+'R2建設IO'!AI108/'R2建設IO'!AI$123</f>
        <v>0</v>
      </c>
      <c r="AJ108" s="629">
        <f>+'R2建設IO'!AJ108/'R2建設IO'!AJ$123</f>
        <v>0</v>
      </c>
      <c r="AK108" s="629">
        <f>+'R2建設IO'!AK108/'R2建設IO'!AK$123</f>
        <v>0</v>
      </c>
      <c r="AL108" s="629">
        <f>+'R2建設IO'!AL108/'R2建設IO'!AL$123</f>
        <v>0</v>
      </c>
      <c r="AM108" s="629">
        <f>+'R2建設IO'!AM108/'R2建設IO'!AM$123</f>
        <v>0</v>
      </c>
      <c r="AN108" s="629">
        <f>+'R2建設IO'!AN108/'R2建設IO'!AN$123</f>
        <v>0</v>
      </c>
      <c r="AO108" s="629">
        <f>+'R2建設IO'!AO108/'R2建設IO'!AO$123</f>
        <v>0</v>
      </c>
      <c r="AP108" s="629">
        <f>+'R2建設IO'!AP108/'R2建設IO'!AP$123</f>
        <v>0</v>
      </c>
      <c r="AQ108" s="629">
        <f>+'R2建設IO'!AQ108/'R2建設IO'!AQ$123</f>
        <v>0</v>
      </c>
      <c r="AR108" s="629">
        <f>+'R2建設IO'!AR108/'R2建設IO'!AR$123</f>
        <v>0</v>
      </c>
      <c r="AS108" s="629">
        <f>+'R2建設IO'!AS108/'R2建設IO'!AS$123</f>
        <v>0</v>
      </c>
      <c r="AT108" s="629">
        <f>+'R2建設IO'!AT108/'R2建設IO'!AT$123</f>
        <v>0</v>
      </c>
      <c r="AU108" s="629">
        <f>+'R2建設IO'!AU108/'R2建設IO'!AU$123</f>
        <v>0</v>
      </c>
      <c r="AV108" s="629">
        <f>+'R2建設IO'!AV108/'R2建設IO'!AV$123</f>
        <v>0</v>
      </c>
      <c r="AW108" s="629">
        <f>+'R2建設IO'!AW108/'R2建設IO'!AW$123</f>
        <v>0</v>
      </c>
      <c r="AX108" s="629">
        <f>+'R2建設IO'!AX108/'R2建設IO'!AX$123</f>
        <v>0</v>
      </c>
      <c r="AY108" s="629">
        <f>+'R2建設IO'!AY108/'R2建設IO'!AY$123</f>
        <v>0</v>
      </c>
      <c r="AZ108" s="629">
        <f>+'R2建設IO'!AZ108/'R2建設IO'!AZ$123</f>
        <v>0</v>
      </c>
      <c r="BA108" s="629">
        <f>+'R2建設IO'!BA108/'R2建設IO'!BA$123</f>
        <v>0</v>
      </c>
      <c r="BB108" s="629">
        <f>+'R2建設IO'!BB108/'R2建設IO'!BB$123</f>
        <v>0</v>
      </c>
      <c r="BC108" s="629">
        <f>+'R2建設IO'!BC108/'R2建設IO'!BC$123</f>
        <v>0</v>
      </c>
      <c r="BD108" s="629">
        <f>+'R2建設IO'!BD108/'R2建設IO'!BD$123</f>
        <v>0</v>
      </c>
      <c r="BE108" s="629">
        <f>+'R2建設IO'!BE108/'R2建設IO'!BE$123</f>
        <v>0</v>
      </c>
      <c r="BF108" s="629">
        <f>+'R2建設IO'!BF108/'R2建設IO'!BF$123</f>
        <v>0</v>
      </c>
      <c r="BG108" s="629">
        <f>+'R2建設IO'!BG108/'R2建設IO'!BG$123</f>
        <v>0</v>
      </c>
      <c r="BH108" s="629">
        <f>+'R2建設IO'!BH108/'R2建設IO'!BH$123</f>
        <v>0</v>
      </c>
      <c r="BI108" s="629">
        <f>+'R2建設IO'!BI108/'R2建設IO'!BI$123</f>
        <v>0</v>
      </c>
      <c r="BJ108" s="629">
        <f>+'R2建設IO'!BJ108/'R2建設IO'!BJ$123</f>
        <v>0</v>
      </c>
      <c r="BK108" s="629">
        <f>+'R2建設IO'!BK108/'R2建設IO'!BK$123</f>
        <v>0</v>
      </c>
      <c r="BL108" s="629">
        <f>+'R2建設IO'!BL108/'R2建設IO'!BL$123</f>
        <v>0</v>
      </c>
      <c r="BM108" s="629">
        <f>+'R2建設IO'!BM108/'R2建設IO'!BM$123</f>
        <v>0</v>
      </c>
      <c r="BN108" s="629">
        <f>+'R2建設IO'!BN108/'R2建設IO'!BN$123</f>
        <v>0</v>
      </c>
      <c r="BO108" s="629">
        <f>+'R2建設IO'!BO108/'R2建設IO'!BO$123</f>
        <v>0</v>
      </c>
      <c r="BP108" s="629">
        <f>+'R2建設IO'!BP108/'R2建設IO'!BP$123</f>
        <v>0</v>
      </c>
      <c r="BQ108" s="629">
        <f>+'R2建設IO'!BQ108/'R2建設IO'!BQ$123</f>
        <v>0</v>
      </c>
      <c r="BR108" s="629">
        <f>+'R2建設IO'!BR108/'R2建設IO'!BR$123</f>
        <v>0</v>
      </c>
      <c r="BS108" s="629">
        <f>+'R2建設IO'!BS108/'R2建設IO'!BS$123</f>
        <v>0</v>
      </c>
      <c r="BT108" s="629">
        <f>+'R2建設IO'!BT108/'R2建設IO'!BT$123</f>
        <v>0</v>
      </c>
      <c r="BU108" s="629">
        <f>+'R2建設IO'!BU108/'R2建設IO'!BU$123</f>
        <v>0</v>
      </c>
      <c r="BV108" s="630">
        <f>+'R2建設IO'!BV108/'R2建設IO'!BV$123</f>
        <v>0</v>
      </c>
    </row>
    <row r="109" spans="1:74" ht="17" customHeight="1" x14ac:dyDescent="0.2">
      <c r="A109" s="613">
        <v>103</v>
      </c>
      <c r="B109" s="614">
        <v>673</v>
      </c>
      <c r="C109" s="548" t="s">
        <v>414</v>
      </c>
      <c r="D109" s="628">
        <f>+'R2建設IO'!D109/'R2建設IO'!D$123</f>
        <v>2.8551780092585165E-5</v>
      </c>
      <c r="E109" s="629">
        <f>+'R2建設IO'!E109/'R2建設IO'!E$123</f>
        <v>1.0492996720597422E-5</v>
      </c>
      <c r="F109" s="629">
        <f>+'R2建設IO'!F109/'R2建設IO'!F$123</f>
        <v>6.1014945483781783E-6</v>
      </c>
      <c r="G109" s="629">
        <f>+'R2建設IO'!G109/'R2建設IO'!G$123</f>
        <v>3.9042576254760621E-6</v>
      </c>
      <c r="H109" s="629">
        <f>+'R2建設IO'!H109/'R2建設IO'!H$123</f>
        <v>3.8792369164145258E-6</v>
      </c>
      <c r="I109" s="629">
        <f>+'R2建設IO'!I109/'R2建設IO'!I$123</f>
        <v>5.0426100549644496E-6</v>
      </c>
      <c r="J109" s="629">
        <f>+'R2建設IO'!J109/'R2建設IO'!J$123</f>
        <v>9.2121366215133791E-6</v>
      </c>
      <c r="K109" s="629">
        <f>+'R2建設IO'!K109/'R2建設IO'!K$123</f>
        <v>1.3359339514254415E-5</v>
      </c>
      <c r="L109" s="629">
        <f>+'R2建設IO'!L109/'R2建設IO'!L$123</f>
        <v>9.0773355271092038E-6</v>
      </c>
      <c r="M109" s="629">
        <f>+'R2建設IO'!M109/'R2建設IO'!M$123</f>
        <v>8.9403032287905105E-6</v>
      </c>
      <c r="N109" s="629">
        <f>+'R2建設IO'!N109/'R2建設IO'!N$123</f>
        <v>1.8955908556697122E-5</v>
      </c>
      <c r="O109" s="629">
        <f>+'R2建設IO'!O109/'R2建設IO'!O$123</f>
        <v>9.129922367873152E-6</v>
      </c>
      <c r="P109" s="629">
        <f>+'R2建設IO'!P109/'R2建設IO'!P$123</f>
        <v>8.1530379578270515E-6</v>
      </c>
      <c r="Q109" s="629">
        <f>+'R2建設IO'!Q109/'R2建設IO'!Q$123</f>
        <v>9.5330648747495459E-6</v>
      </c>
      <c r="R109" s="629">
        <f>+'R2建設IO'!R109/'R2建設IO'!R$123</f>
        <v>1.578606721707421E-5</v>
      </c>
      <c r="S109" s="629">
        <f>+'R2建設IO'!S109/'R2建設IO'!S$123</f>
        <v>1.5084473717331316E-5</v>
      </c>
      <c r="T109" s="629">
        <f>+'R2建設IO'!T109/'R2建設IO'!T$123</f>
        <v>3.0301352171718806E-5</v>
      </c>
      <c r="U109" s="629">
        <f>+'R2建設IO'!U109/'R2建設IO'!U$123</f>
        <v>3.726684927422811E-5</v>
      </c>
      <c r="V109" s="629">
        <f>+'R2建設IO'!V109/'R2建設IO'!V$123</f>
        <v>2.9421491104706379E-5</v>
      </c>
      <c r="W109" s="629">
        <f>+'R2建設IO'!W109/'R2建設IO'!W$123</f>
        <v>1.4050990761615503E-5</v>
      </c>
      <c r="X109" s="629">
        <f>+'R2建設IO'!X109/'R2建設IO'!X$123</f>
        <v>1.5015691397510398E-5</v>
      </c>
      <c r="Y109" s="629">
        <f>+'R2建設IO'!Y109/'R2建設IO'!Y$123</f>
        <v>1.4495379597753217E-5</v>
      </c>
      <c r="Z109" s="629">
        <f>+'R2建設IO'!Z109/'R2建設IO'!Z$123</f>
        <v>1.6048247451137098E-5</v>
      </c>
      <c r="AA109" s="629">
        <f>+'R2建設IO'!AA109/'R2建設IO'!AA$123</f>
        <v>1.4318032129664098E-5</v>
      </c>
      <c r="AB109" s="629">
        <f>+'R2建設IO'!AB109/'R2建設IO'!AB$123</f>
        <v>1.4791932972821056E-5</v>
      </c>
      <c r="AC109" s="629">
        <f>+'R2建設IO'!AC109/'R2建設IO'!AC$123</f>
        <v>1.3364960439717099E-5</v>
      </c>
      <c r="AD109" s="629">
        <f>+'R2建設IO'!AD109/'R2建設IO'!AD$123</f>
        <v>1.3904603093104707E-5</v>
      </c>
      <c r="AE109" s="629">
        <f>+'R2建設IO'!AE109/'R2建設IO'!AE$123</f>
        <v>1.5058540074539773E-5</v>
      </c>
      <c r="AF109" s="629">
        <f>+'R2建設IO'!AF109/'R2建設IO'!AF$123</f>
        <v>1.9601107658593789E-5</v>
      </c>
      <c r="AG109" s="629">
        <f>+'R2建設IO'!AG109/'R2建設IO'!AG$123</f>
        <v>5.7211746563475921E-5</v>
      </c>
      <c r="AH109" s="629">
        <f>+'R2建設IO'!AH109/'R2建設IO'!AH$123</f>
        <v>7.5973495541286566E-5</v>
      </c>
      <c r="AI109" s="629">
        <f>+'R2建設IO'!AI109/'R2建設IO'!AI$123</f>
        <v>6.7110157181454538E-5</v>
      </c>
      <c r="AJ109" s="629">
        <f>+'R2建設IO'!AJ109/'R2建設IO'!AJ$123</f>
        <v>6.736640657276156E-5</v>
      </c>
      <c r="AK109" s="629">
        <f>+'R2建設IO'!AK109/'R2建設IO'!AK$123</f>
        <v>6.8496691205641744E-5</v>
      </c>
      <c r="AL109" s="629">
        <f>+'R2建設IO'!AL109/'R2建設IO'!AL$123</f>
        <v>6.5008871647206139E-5</v>
      </c>
      <c r="AM109" s="629">
        <f>+'R2建設IO'!AM109/'R2建設IO'!AM$123</f>
        <v>6.8283467434476322E-5</v>
      </c>
      <c r="AN109" s="629">
        <f>+'R2建設IO'!AN109/'R2建設IO'!AN$123</f>
        <v>5.6700753269507184E-5</v>
      </c>
      <c r="AO109" s="629">
        <f>+'R2建設IO'!AO109/'R2建設IO'!AO$123</f>
        <v>7.3423479884851005E-5</v>
      </c>
      <c r="AP109" s="629">
        <f>+'R2建設IO'!AP109/'R2建設IO'!AP$123</f>
        <v>6.876668228774018E-5</v>
      </c>
      <c r="AQ109" s="629">
        <f>+'R2建設IO'!AQ109/'R2建設IO'!AQ$123</f>
        <v>1.1042402826855124E-4</v>
      </c>
      <c r="AR109" s="629">
        <f>+'R2建設IO'!AR109/'R2建設IO'!AR$123</f>
        <v>1.4569825890580607E-4</v>
      </c>
      <c r="AS109" s="629">
        <f>+'R2建設IO'!AS109/'R2建設IO'!AS$123</f>
        <v>6.2613654964770873E-5</v>
      </c>
      <c r="AT109" s="629">
        <f>+'R2建設IO'!AT109/'R2建設IO'!AT$123</f>
        <v>6.2079852427322224E-5</v>
      </c>
      <c r="AU109" s="629">
        <f>+'R2建設IO'!AU109/'R2建設IO'!AU$123</f>
        <v>6.2305503912451866E-5</v>
      </c>
      <c r="AV109" s="629">
        <f>+'R2建設IO'!AV109/'R2建設IO'!AV$123</f>
        <v>5.1251825846295776E-5</v>
      </c>
      <c r="AW109" s="629">
        <f>+'R2建設IO'!AW109/'R2建設IO'!AW$123</f>
        <v>9.1785222579164751E-5</v>
      </c>
      <c r="AX109" s="629">
        <f>+'R2建設IO'!AX109/'R2建設IO'!AX$123</f>
        <v>6.1770337883748229E-5</v>
      </c>
      <c r="AY109" s="629">
        <f>+'R2建設IO'!AY109/'R2建設IO'!AY$123</f>
        <v>6.7865626060400409E-5</v>
      </c>
      <c r="AZ109" s="629">
        <f>+'R2建設IO'!AZ109/'R2建設IO'!AZ$123</f>
        <v>7.100339632912441E-5</v>
      </c>
      <c r="BA109" s="629">
        <f>+'R2建設IO'!BA109/'R2建設IO'!BA$123</f>
        <v>5.3642313056538997E-5</v>
      </c>
      <c r="BB109" s="629">
        <f>+'R2建設IO'!BB109/'R2建設IO'!BB$123</f>
        <v>5.1694012799437566E-5</v>
      </c>
      <c r="BC109" s="629">
        <f>+'R2建設IO'!BC109/'R2建設IO'!BC$123</f>
        <v>9.5534720304870665E-5</v>
      </c>
      <c r="BD109" s="629">
        <f>+'R2建設IO'!BD109/'R2建設IO'!BD$123</f>
        <v>9.5156658841691186E-5</v>
      </c>
      <c r="BE109" s="629">
        <f>+'R2建設IO'!BE109/'R2建設IO'!BE$123</f>
        <v>9.6507187406763518E-5</v>
      </c>
      <c r="BF109" s="629">
        <f>+'R2建設IO'!BF109/'R2建設IO'!BF$123</f>
        <v>9.0845602221174975E-5</v>
      </c>
      <c r="BG109" s="629">
        <f>+'R2建設IO'!BG109/'R2建設IO'!BG$123</f>
        <v>9.0999055884795192E-5</v>
      </c>
      <c r="BH109" s="629">
        <f>+'R2建設IO'!BH109/'R2建設IO'!BH$123</f>
        <v>9.4017290008943107E-5</v>
      </c>
      <c r="BI109" s="629">
        <f>+'R2建設IO'!BI109/'R2建設IO'!BI$123</f>
        <v>9.5438635107144911E-5</v>
      </c>
      <c r="BJ109" s="629">
        <f>+'R2建設IO'!BJ109/'R2建設IO'!BJ$123</f>
        <v>8.9870025475655838E-5</v>
      </c>
      <c r="BK109" s="629">
        <f>+'R2建設IO'!BK109/'R2建設IO'!BK$123</f>
        <v>9.3769674887141495E-5</v>
      </c>
      <c r="BL109" s="629">
        <f>+'R2建設IO'!BL109/'R2建設IO'!BL$123</f>
        <v>8.9026407210743313E-5</v>
      </c>
      <c r="BM109" s="629">
        <f>+'R2建設IO'!BM109/'R2建設IO'!BM$123</f>
        <v>9.2976227140922904E-5</v>
      </c>
      <c r="BN109" s="629">
        <f>+'R2建設IO'!BN109/'R2建設IO'!BN$123</f>
        <v>1.046538310503116E-4</v>
      </c>
      <c r="BO109" s="629">
        <f>+'R2建設IO'!BO109/'R2建設IO'!BO$123</f>
        <v>2.0704585320283372E-5</v>
      </c>
      <c r="BP109" s="629">
        <f>+'R2建設IO'!BP109/'R2建設IO'!BP$123</f>
        <v>3.0744136196523347E-5</v>
      </c>
      <c r="BQ109" s="629">
        <f>+'R2建設IO'!BQ109/'R2建設IO'!BQ$123</f>
        <v>4.1714410112615872E-5</v>
      </c>
      <c r="BR109" s="629">
        <f>+'R2建設IO'!BR109/'R2建設IO'!BR$123</f>
        <v>3.0279563327217968E-5</v>
      </c>
      <c r="BS109" s="629">
        <f>+'R2建設IO'!BS109/'R2建設IO'!BS$123</f>
        <v>1.3833278256392128E-5</v>
      </c>
      <c r="BT109" s="629">
        <f>+'R2建設IO'!BT109/'R2建設IO'!BT$123</f>
        <v>3.3908171021511908E-5</v>
      </c>
      <c r="BU109" s="629">
        <f>+'R2建設IO'!BU109/'R2建設IO'!BU$123</f>
        <v>2.6482524843918619E-5</v>
      </c>
      <c r="BV109" s="630">
        <f>+'R2建設IO'!BV109/'R2建設IO'!BV$123</f>
        <v>2.8341313714361707E-5</v>
      </c>
    </row>
    <row r="110" spans="1:74" ht="17" customHeight="1" x14ac:dyDescent="0.2">
      <c r="A110" s="613">
        <v>104</v>
      </c>
      <c r="B110" s="614">
        <v>674</v>
      </c>
      <c r="C110" s="548" t="s">
        <v>416</v>
      </c>
      <c r="D110" s="628">
        <f>+'R2建設IO'!D110/'R2建設IO'!D$123</f>
        <v>0</v>
      </c>
      <c r="E110" s="629">
        <f>+'R2建設IO'!E110/'R2建設IO'!E$123</f>
        <v>0</v>
      </c>
      <c r="F110" s="629">
        <f>+'R2建設IO'!F110/'R2建設IO'!F$123</f>
        <v>0</v>
      </c>
      <c r="G110" s="629">
        <f>+'R2建設IO'!G110/'R2建設IO'!G$123</f>
        <v>0</v>
      </c>
      <c r="H110" s="629">
        <f>+'R2建設IO'!H110/'R2建設IO'!H$123</f>
        <v>0</v>
      </c>
      <c r="I110" s="629">
        <f>+'R2建設IO'!I110/'R2建設IO'!I$123</f>
        <v>0</v>
      </c>
      <c r="J110" s="629">
        <f>+'R2建設IO'!J110/'R2建設IO'!J$123</f>
        <v>0</v>
      </c>
      <c r="K110" s="629">
        <f>+'R2建設IO'!K110/'R2建設IO'!K$123</f>
        <v>0</v>
      </c>
      <c r="L110" s="629">
        <f>+'R2建設IO'!L110/'R2建設IO'!L$123</f>
        <v>0</v>
      </c>
      <c r="M110" s="629">
        <f>+'R2建設IO'!M110/'R2建設IO'!M$123</f>
        <v>0</v>
      </c>
      <c r="N110" s="629">
        <f>+'R2建設IO'!N110/'R2建設IO'!N$123</f>
        <v>0</v>
      </c>
      <c r="O110" s="629">
        <f>+'R2建設IO'!O110/'R2建設IO'!O$123</f>
        <v>0</v>
      </c>
      <c r="P110" s="629">
        <f>+'R2建設IO'!P110/'R2建設IO'!P$123</f>
        <v>0</v>
      </c>
      <c r="Q110" s="629">
        <f>+'R2建設IO'!Q110/'R2建設IO'!Q$123</f>
        <v>0</v>
      </c>
      <c r="R110" s="629">
        <f>+'R2建設IO'!R110/'R2建設IO'!R$123</f>
        <v>0</v>
      </c>
      <c r="S110" s="629">
        <f>+'R2建設IO'!S110/'R2建設IO'!S$123</f>
        <v>0</v>
      </c>
      <c r="T110" s="629">
        <f>+'R2建設IO'!T110/'R2建設IO'!T$123</f>
        <v>0</v>
      </c>
      <c r="U110" s="629">
        <f>+'R2建設IO'!U110/'R2建設IO'!U$123</f>
        <v>0</v>
      </c>
      <c r="V110" s="629">
        <f>+'R2建設IO'!V110/'R2建設IO'!V$123</f>
        <v>0</v>
      </c>
      <c r="W110" s="629">
        <f>+'R2建設IO'!W110/'R2建設IO'!W$123</f>
        <v>0</v>
      </c>
      <c r="X110" s="629">
        <f>+'R2建設IO'!X110/'R2建設IO'!X$123</f>
        <v>0</v>
      </c>
      <c r="Y110" s="629">
        <f>+'R2建設IO'!Y110/'R2建設IO'!Y$123</f>
        <v>0</v>
      </c>
      <c r="Z110" s="629">
        <f>+'R2建設IO'!Z110/'R2建設IO'!Z$123</f>
        <v>0</v>
      </c>
      <c r="AA110" s="629">
        <f>+'R2建設IO'!AA110/'R2建設IO'!AA$123</f>
        <v>0</v>
      </c>
      <c r="AB110" s="629">
        <f>+'R2建設IO'!AB110/'R2建設IO'!AB$123</f>
        <v>0</v>
      </c>
      <c r="AC110" s="629">
        <f>+'R2建設IO'!AC110/'R2建設IO'!AC$123</f>
        <v>0</v>
      </c>
      <c r="AD110" s="629">
        <f>+'R2建設IO'!AD110/'R2建設IO'!AD$123</f>
        <v>0</v>
      </c>
      <c r="AE110" s="629">
        <f>+'R2建設IO'!AE110/'R2建設IO'!AE$123</f>
        <v>0</v>
      </c>
      <c r="AF110" s="629">
        <f>+'R2建設IO'!AF110/'R2建設IO'!AF$123</f>
        <v>0</v>
      </c>
      <c r="AG110" s="629">
        <f>+'R2建設IO'!AG110/'R2建設IO'!AG$123</f>
        <v>0</v>
      </c>
      <c r="AH110" s="629">
        <f>+'R2建設IO'!AH110/'R2建設IO'!AH$123</f>
        <v>0</v>
      </c>
      <c r="AI110" s="629">
        <f>+'R2建設IO'!AI110/'R2建設IO'!AI$123</f>
        <v>0</v>
      </c>
      <c r="AJ110" s="629">
        <f>+'R2建設IO'!AJ110/'R2建設IO'!AJ$123</f>
        <v>0</v>
      </c>
      <c r="AK110" s="629">
        <f>+'R2建設IO'!AK110/'R2建設IO'!AK$123</f>
        <v>0</v>
      </c>
      <c r="AL110" s="629">
        <f>+'R2建設IO'!AL110/'R2建設IO'!AL$123</f>
        <v>0</v>
      </c>
      <c r="AM110" s="629">
        <f>+'R2建設IO'!AM110/'R2建設IO'!AM$123</f>
        <v>0</v>
      </c>
      <c r="AN110" s="629">
        <f>+'R2建設IO'!AN110/'R2建設IO'!AN$123</f>
        <v>0</v>
      </c>
      <c r="AO110" s="629">
        <f>+'R2建設IO'!AO110/'R2建設IO'!AO$123</f>
        <v>0</v>
      </c>
      <c r="AP110" s="629">
        <f>+'R2建設IO'!AP110/'R2建設IO'!AP$123</f>
        <v>0</v>
      </c>
      <c r="AQ110" s="629">
        <f>+'R2建設IO'!AQ110/'R2建設IO'!AQ$123</f>
        <v>0</v>
      </c>
      <c r="AR110" s="629">
        <f>+'R2建設IO'!AR110/'R2建設IO'!AR$123</f>
        <v>0</v>
      </c>
      <c r="AS110" s="629">
        <f>+'R2建設IO'!AS110/'R2建設IO'!AS$123</f>
        <v>0</v>
      </c>
      <c r="AT110" s="629">
        <f>+'R2建設IO'!AT110/'R2建設IO'!AT$123</f>
        <v>0</v>
      </c>
      <c r="AU110" s="629">
        <f>+'R2建設IO'!AU110/'R2建設IO'!AU$123</f>
        <v>0</v>
      </c>
      <c r="AV110" s="629">
        <f>+'R2建設IO'!AV110/'R2建設IO'!AV$123</f>
        <v>0</v>
      </c>
      <c r="AW110" s="629">
        <f>+'R2建設IO'!AW110/'R2建設IO'!AW$123</f>
        <v>0</v>
      </c>
      <c r="AX110" s="629">
        <f>+'R2建設IO'!AX110/'R2建設IO'!AX$123</f>
        <v>0</v>
      </c>
      <c r="AY110" s="629">
        <f>+'R2建設IO'!AY110/'R2建設IO'!AY$123</f>
        <v>0</v>
      </c>
      <c r="AZ110" s="629">
        <f>+'R2建設IO'!AZ110/'R2建設IO'!AZ$123</f>
        <v>0</v>
      </c>
      <c r="BA110" s="629">
        <f>+'R2建設IO'!BA110/'R2建設IO'!BA$123</f>
        <v>0</v>
      </c>
      <c r="BB110" s="629">
        <f>+'R2建設IO'!BB110/'R2建設IO'!BB$123</f>
        <v>0</v>
      </c>
      <c r="BC110" s="629">
        <f>+'R2建設IO'!BC110/'R2建設IO'!BC$123</f>
        <v>0</v>
      </c>
      <c r="BD110" s="629">
        <f>+'R2建設IO'!BD110/'R2建設IO'!BD$123</f>
        <v>0</v>
      </c>
      <c r="BE110" s="629">
        <f>+'R2建設IO'!BE110/'R2建設IO'!BE$123</f>
        <v>0</v>
      </c>
      <c r="BF110" s="629">
        <f>+'R2建設IO'!BF110/'R2建設IO'!BF$123</f>
        <v>0</v>
      </c>
      <c r="BG110" s="629">
        <f>+'R2建設IO'!BG110/'R2建設IO'!BG$123</f>
        <v>0</v>
      </c>
      <c r="BH110" s="629">
        <f>+'R2建設IO'!BH110/'R2建設IO'!BH$123</f>
        <v>0</v>
      </c>
      <c r="BI110" s="629">
        <f>+'R2建設IO'!BI110/'R2建設IO'!BI$123</f>
        <v>0</v>
      </c>
      <c r="BJ110" s="629">
        <f>+'R2建設IO'!BJ110/'R2建設IO'!BJ$123</f>
        <v>0</v>
      </c>
      <c r="BK110" s="629">
        <f>+'R2建設IO'!BK110/'R2建設IO'!BK$123</f>
        <v>0</v>
      </c>
      <c r="BL110" s="629">
        <f>+'R2建設IO'!BL110/'R2建設IO'!BL$123</f>
        <v>0</v>
      </c>
      <c r="BM110" s="629">
        <f>+'R2建設IO'!BM110/'R2建設IO'!BM$123</f>
        <v>0</v>
      </c>
      <c r="BN110" s="629">
        <f>+'R2建設IO'!BN110/'R2建設IO'!BN$123</f>
        <v>0</v>
      </c>
      <c r="BO110" s="629">
        <f>+'R2建設IO'!BO110/'R2建設IO'!BO$123</f>
        <v>0</v>
      </c>
      <c r="BP110" s="629">
        <f>+'R2建設IO'!BP110/'R2建設IO'!BP$123</f>
        <v>0</v>
      </c>
      <c r="BQ110" s="629">
        <f>+'R2建設IO'!BQ110/'R2建設IO'!BQ$123</f>
        <v>0</v>
      </c>
      <c r="BR110" s="629">
        <f>+'R2建設IO'!BR110/'R2建設IO'!BR$123</f>
        <v>0</v>
      </c>
      <c r="BS110" s="629">
        <f>+'R2建設IO'!BS110/'R2建設IO'!BS$123</f>
        <v>0</v>
      </c>
      <c r="BT110" s="629">
        <f>+'R2建設IO'!BT110/'R2建設IO'!BT$123</f>
        <v>0</v>
      </c>
      <c r="BU110" s="629">
        <f>+'R2建設IO'!BU110/'R2建設IO'!BU$123</f>
        <v>0</v>
      </c>
      <c r="BV110" s="630">
        <f>+'R2建設IO'!BV110/'R2建設IO'!BV$123</f>
        <v>0</v>
      </c>
    </row>
    <row r="111" spans="1:74" ht="17" customHeight="1" x14ac:dyDescent="0.2">
      <c r="A111" s="613">
        <v>105</v>
      </c>
      <c r="B111" s="614">
        <v>675</v>
      </c>
      <c r="C111" s="548" t="s">
        <v>574</v>
      </c>
      <c r="D111" s="628">
        <f>+'R2建設IO'!D111/'R2建設IO'!D$123</f>
        <v>0</v>
      </c>
      <c r="E111" s="629">
        <f>+'R2建設IO'!E111/'R2建設IO'!E$123</f>
        <v>0</v>
      </c>
      <c r="F111" s="629">
        <f>+'R2建設IO'!F111/'R2建設IO'!F$123</f>
        <v>0</v>
      </c>
      <c r="G111" s="629">
        <f>+'R2建設IO'!G111/'R2建設IO'!G$123</f>
        <v>0</v>
      </c>
      <c r="H111" s="629">
        <f>+'R2建設IO'!H111/'R2建設IO'!H$123</f>
        <v>0</v>
      </c>
      <c r="I111" s="629">
        <f>+'R2建設IO'!I111/'R2建設IO'!I$123</f>
        <v>0</v>
      </c>
      <c r="J111" s="629">
        <f>+'R2建設IO'!J111/'R2建設IO'!J$123</f>
        <v>0</v>
      </c>
      <c r="K111" s="629">
        <f>+'R2建設IO'!K111/'R2建設IO'!K$123</f>
        <v>0</v>
      </c>
      <c r="L111" s="629">
        <f>+'R2建設IO'!L111/'R2建設IO'!L$123</f>
        <v>0</v>
      </c>
      <c r="M111" s="629">
        <f>+'R2建設IO'!M111/'R2建設IO'!M$123</f>
        <v>0</v>
      </c>
      <c r="N111" s="629">
        <f>+'R2建設IO'!N111/'R2建設IO'!N$123</f>
        <v>0</v>
      </c>
      <c r="O111" s="629">
        <f>+'R2建設IO'!O111/'R2建設IO'!O$123</f>
        <v>0</v>
      </c>
      <c r="P111" s="629">
        <f>+'R2建設IO'!P111/'R2建設IO'!P$123</f>
        <v>0</v>
      </c>
      <c r="Q111" s="629">
        <f>+'R2建設IO'!Q111/'R2建設IO'!Q$123</f>
        <v>0</v>
      </c>
      <c r="R111" s="629">
        <f>+'R2建設IO'!R111/'R2建設IO'!R$123</f>
        <v>0</v>
      </c>
      <c r="S111" s="629">
        <f>+'R2建設IO'!S111/'R2建設IO'!S$123</f>
        <v>0</v>
      </c>
      <c r="T111" s="629">
        <f>+'R2建設IO'!T111/'R2建設IO'!T$123</f>
        <v>0</v>
      </c>
      <c r="U111" s="629">
        <f>+'R2建設IO'!U111/'R2建設IO'!U$123</f>
        <v>0</v>
      </c>
      <c r="V111" s="629">
        <f>+'R2建設IO'!V111/'R2建設IO'!V$123</f>
        <v>0</v>
      </c>
      <c r="W111" s="629">
        <f>+'R2建設IO'!W111/'R2建設IO'!W$123</f>
        <v>0</v>
      </c>
      <c r="X111" s="629">
        <f>+'R2建設IO'!X111/'R2建設IO'!X$123</f>
        <v>0</v>
      </c>
      <c r="Y111" s="629">
        <f>+'R2建設IO'!Y111/'R2建設IO'!Y$123</f>
        <v>0</v>
      </c>
      <c r="Z111" s="629">
        <f>+'R2建設IO'!Z111/'R2建設IO'!Z$123</f>
        <v>0</v>
      </c>
      <c r="AA111" s="629">
        <f>+'R2建設IO'!AA111/'R2建設IO'!AA$123</f>
        <v>0</v>
      </c>
      <c r="AB111" s="629">
        <f>+'R2建設IO'!AB111/'R2建設IO'!AB$123</f>
        <v>0</v>
      </c>
      <c r="AC111" s="629">
        <f>+'R2建設IO'!AC111/'R2建設IO'!AC$123</f>
        <v>0</v>
      </c>
      <c r="AD111" s="629">
        <f>+'R2建設IO'!AD111/'R2建設IO'!AD$123</f>
        <v>0</v>
      </c>
      <c r="AE111" s="629">
        <f>+'R2建設IO'!AE111/'R2建設IO'!AE$123</f>
        <v>0</v>
      </c>
      <c r="AF111" s="629">
        <f>+'R2建設IO'!AF111/'R2建設IO'!AF$123</f>
        <v>0</v>
      </c>
      <c r="AG111" s="629">
        <f>+'R2建設IO'!AG111/'R2建設IO'!AG$123</f>
        <v>0</v>
      </c>
      <c r="AH111" s="629">
        <f>+'R2建設IO'!AH111/'R2建設IO'!AH$123</f>
        <v>0</v>
      </c>
      <c r="AI111" s="629">
        <f>+'R2建設IO'!AI111/'R2建設IO'!AI$123</f>
        <v>0</v>
      </c>
      <c r="AJ111" s="629">
        <f>+'R2建設IO'!AJ111/'R2建設IO'!AJ$123</f>
        <v>0</v>
      </c>
      <c r="AK111" s="629">
        <f>+'R2建設IO'!AK111/'R2建設IO'!AK$123</f>
        <v>0</v>
      </c>
      <c r="AL111" s="629">
        <f>+'R2建設IO'!AL111/'R2建設IO'!AL$123</f>
        <v>0</v>
      </c>
      <c r="AM111" s="629">
        <f>+'R2建設IO'!AM111/'R2建設IO'!AM$123</f>
        <v>0</v>
      </c>
      <c r="AN111" s="629">
        <f>+'R2建設IO'!AN111/'R2建設IO'!AN$123</f>
        <v>0</v>
      </c>
      <c r="AO111" s="629">
        <f>+'R2建設IO'!AO111/'R2建設IO'!AO$123</f>
        <v>0</v>
      </c>
      <c r="AP111" s="629">
        <f>+'R2建設IO'!AP111/'R2建設IO'!AP$123</f>
        <v>0</v>
      </c>
      <c r="AQ111" s="629">
        <f>+'R2建設IO'!AQ111/'R2建設IO'!AQ$123</f>
        <v>0</v>
      </c>
      <c r="AR111" s="629">
        <f>+'R2建設IO'!AR111/'R2建設IO'!AR$123</f>
        <v>0</v>
      </c>
      <c r="AS111" s="629">
        <f>+'R2建設IO'!AS111/'R2建設IO'!AS$123</f>
        <v>0</v>
      </c>
      <c r="AT111" s="629">
        <f>+'R2建設IO'!AT111/'R2建設IO'!AT$123</f>
        <v>0</v>
      </c>
      <c r="AU111" s="629">
        <f>+'R2建設IO'!AU111/'R2建設IO'!AU$123</f>
        <v>0</v>
      </c>
      <c r="AV111" s="629">
        <f>+'R2建設IO'!AV111/'R2建設IO'!AV$123</f>
        <v>0</v>
      </c>
      <c r="AW111" s="629">
        <f>+'R2建設IO'!AW111/'R2建設IO'!AW$123</f>
        <v>0</v>
      </c>
      <c r="AX111" s="629">
        <f>+'R2建設IO'!AX111/'R2建設IO'!AX$123</f>
        <v>0</v>
      </c>
      <c r="AY111" s="629">
        <f>+'R2建設IO'!AY111/'R2建設IO'!AY$123</f>
        <v>0</v>
      </c>
      <c r="AZ111" s="629">
        <f>+'R2建設IO'!AZ111/'R2建設IO'!AZ$123</f>
        <v>0</v>
      </c>
      <c r="BA111" s="629">
        <f>+'R2建設IO'!BA111/'R2建設IO'!BA$123</f>
        <v>0</v>
      </c>
      <c r="BB111" s="629">
        <f>+'R2建設IO'!BB111/'R2建設IO'!BB$123</f>
        <v>0</v>
      </c>
      <c r="BC111" s="629">
        <f>+'R2建設IO'!BC111/'R2建設IO'!BC$123</f>
        <v>0</v>
      </c>
      <c r="BD111" s="629">
        <f>+'R2建設IO'!BD111/'R2建設IO'!BD$123</f>
        <v>0</v>
      </c>
      <c r="BE111" s="629">
        <f>+'R2建設IO'!BE111/'R2建設IO'!BE$123</f>
        <v>0</v>
      </c>
      <c r="BF111" s="629">
        <f>+'R2建設IO'!BF111/'R2建設IO'!BF$123</f>
        <v>0</v>
      </c>
      <c r="BG111" s="629">
        <f>+'R2建設IO'!BG111/'R2建設IO'!BG$123</f>
        <v>0</v>
      </c>
      <c r="BH111" s="629">
        <f>+'R2建設IO'!BH111/'R2建設IO'!BH$123</f>
        <v>0</v>
      </c>
      <c r="BI111" s="629">
        <f>+'R2建設IO'!BI111/'R2建設IO'!BI$123</f>
        <v>0</v>
      </c>
      <c r="BJ111" s="629">
        <f>+'R2建設IO'!BJ111/'R2建設IO'!BJ$123</f>
        <v>0</v>
      </c>
      <c r="BK111" s="629">
        <f>+'R2建設IO'!BK111/'R2建設IO'!BK$123</f>
        <v>0</v>
      </c>
      <c r="BL111" s="629">
        <f>+'R2建設IO'!BL111/'R2建設IO'!BL$123</f>
        <v>0</v>
      </c>
      <c r="BM111" s="629">
        <f>+'R2建設IO'!BM111/'R2建設IO'!BM$123</f>
        <v>0</v>
      </c>
      <c r="BN111" s="629">
        <f>+'R2建設IO'!BN111/'R2建設IO'!BN$123</f>
        <v>0</v>
      </c>
      <c r="BO111" s="629">
        <f>+'R2建設IO'!BO111/'R2建設IO'!BO$123</f>
        <v>0</v>
      </c>
      <c r="BP111" s="629">
        <f>+'R2建設IO'!BP111/'R2建設IO'!BP$123</f>
        <v>0</v>
      </c>
      <c r="BQ111" s="629">
        <f>+'R2建設IO'!BQ111/'R2建設IO'!BQ$123</f>
        <v>0</v>
      </c>
      <c r="BR111" s="629">
        <f>+'R2建設IO'!BR111/'R2建設IO'!BR$123</f>
        <v>0</v>
      </c>
      <c r="BS111" s="629">
        <f>+'R2建設IO'!BS111/'R2建設IO'!BS$123</f>
        <v>0</v>
      </c>
      <c r="BT111" s="629">
        <f>+'R2建設IO'!BT111/'R2建設IO'!BT$123</f>
        <v>0</v>
      </c>
      <c r="BU111" s="629">
        <f>+'R2建設IO'!BU111/'R2建設IO'!BU$123</f>
        <v>0</v>
      </c>
      <c r="BV111" s="630">
        <f>+'R2建設IO'!BV111/'R2建設IO'!BV$123</f>
        <v>0</v>
      </c>
    </row>
    <row r="112" spans="1:74" ht="17" customHeight="1" x14ac:dyDescent="0.2">
      <c r="A112" s="613">
        <v>106</v>
      </c>
      <c r="B112" s="614">
        <v>679</v>
      </c>
      <c r="C112" s="548" t="s">
        <v>246</v>
      </c>
      <c r="D112" s="628">
        <f>+'R2建設IO'!D112/'R2建設IO'!D$123</f>
        <v>2.9778798741192131E-4</v>
      </c>
      <c r="E112" s="629">
        <f>+'R2建設IO'!E112/'R2建設IO'!E$123</f>
        <v>2.5098728378741695E-4</v>
      </c>
      <c r="F112" s="629">
        <f>+'R2建設IO'!F112/'R2建設IO'!F$123</f>
        <v>2.1742930052085155E-4</v>
      </c>
      <c r="G112" s="629">
        <f>+'R2建設IO'!G112/'R2建設IO'!G$123</f>
        <v>1.6528023947848662E-4</v>
      </c>
      <c r="H112" s="629">
        <f>+'R2建設IO'!H112/'R2建設IO'!H$123</f>
        <v>1.6558799866066574E-4</v>
      </c>
      <c r="I112" s="629">
        <f>+'R2建設IO'!I112/'R2建設IO'!I$123</f>
        <v>1.5127830164893348E-4</v>
      </c>
      <c r="J112" s="629">
        <f>+'R2建設IO'!J112/'R2建設IO'!J$123</f>
        <v>2.9125705285018132E-4</v>
      </c>
      <c r="K112" s="629">
        <f>+'R2建設IO'!K112/'R2建設IO'!K$123</f>
        <v>2.8054612979934272E-4</v>
      </c>
      <c r="L112" s="629">
        <f>+'R2建設IO'!L112/'R2建設IO'!L$123</f>
        <v>2.9021538442386283E-4</v>
      </c>
      <c r="M112" s="629">
        <f>+'R2建設IO'!M112/'R2建設IO'!M$123</f>
        <v>2.9003395474576273E-4</v>
      </c>
      <c r="N112" s="629">
        <f>+'R2建設IO'!N112/'R2建設IO'!N$123</f>
        <v>3.0329453690715395E-4</v>
      </c>
      <c r="O112" s="629">
        <f>+'R2建設IO'!O112/'R2建設IO'!O$123</f>
        <v>2.9374532835765795E-4</v>
      </c>
      <c r="P112" s="629">
        <f>+'R2建設IO'!P112/'R2建設IO'!P$123</f>
        <v>2.5546185601191431E-4</v>
      </c>
      <c r="Q112" s="629">
        <f>+'R2建設IO'!Q112/'R2建設IO'!Q$123</f>
        <v>3.0954422416833822E-4</v>
      </c>
      <c r="R112" s="629">
        <f>+'R2建設IO'!R112/'R2建設IO'!R$123</f>
        <v>2.6836314269026155E-4</v>
      </c>
      <c r="S112" s="629">
        <f>+'R2建設IO'!S112/'R2建設IO'!S$123</f>
        <v>2.8607338922075472E-4</v>
      </c>
      <c r="T112" s="629">
        <f>+'R2建設IO'!T112/'R2建設IO'!T$123</f>
        <v>1.9539147779694543E-4</v>
      </c>
      <c r="U112" s="629">
        <f>+'R2建設IO'!U112/'R2建設IO'!U$123</f>
        <v>2.608679449195968E-4</v>
      </c>
      <c r="V112" s="629">
        <f>+'R2建設IO'!V112/'R2建設IO'!V$123</f>
        <v>1.8712068342593258E-4</v>
      </c>
      <c r="W112" s="629">
        <f>+'R2建設IO'!W112/'R2建設IO'!W$123</f>
        <v>2.9223222200168002E-4</v>
      </c>
      <c r="X112" s="629">
        <f>+'R2建設IO'!X112/'R2建設IO'!X$123</f>
        <v>3.2283736504647354E-4</v>
      </c>
      <c r="Y112" s="629">
        <f>+'R2建設IO'!Y112/'R2建設IO'!Y$123</f>
        <v>2.8990759195506434E-4</v>
      </c>
      <c r="Z112" s="629">
        <f>+'R2建設IO'!Z112/'R2建設IO'!Z$123</f>
        <v>3.3380354698365165E-4</v>
      </c>
      <c r="AA112" s="629">
        <f>+'R2建設IO'!AA112/'R2建設IO'!AA$123</f>
        <v>2.8636064259328196E-4</v>
      </c>
      <c r="AB112" s="629">
        <f>+'R2建設IO'!AB112/'R2建設IO'!AB$123</f>
        <v>3.0816527026710536E-4</v>
      </c>
      <c r="AC112" s="629">
        <f>+'R2建設IO'!AC112/'R2建設IO'!AC$123</f>
        <v>2.7769417802523305E-4</v>
      </c>
      <c r="AD112" s="629">
        <f>+'R2建設IO'!AD112/'R2建設IO'!AD$123</f>
        <v>2.8976506198963883E-4</v>
      </c>
      <c r="AE112" s="629">
        <f>+'R2建設IO'!AE112/'R2建設IO'!AE$123</f>
        <v>3.5387569175168466E-4</v>
      </c>
      <c r="AF112" s="629">
        <f>+'R2建設IO'!AF112/'R2建設IO'!AF$123</f>
        <v>1.2858326624037524E-4</v>
      </c>
      <c r="AG112" s="629">
        <f>+'R2建設IO'!AG112/'R2建設IO'!AG$123</f>
        <v>4.3803296981881102E-4</v>
      </c>
      <c r="AH112" s="629">
        <f>+'R2建設IO'!AH112/'R2建設IO'!AH$123</f>
        <v>4.3041558031756767E-4</v>
      </c>
      <c r="AI112" s="629">
        <f>+'R2建設IO'!AI112/'R2建設IO'!AI$123</f>
        <v>5.7390172199253946E-4</v>
      </c>
      <c r="AJ112" s="629">
        <f>+'R2建設IO'!AJ112/'R2建設IO'!AJ$123</f>
        <v>5.7605151742830805E-4</v>
      </c>
      <c r="AK112" s="629">
        <f>+'R2建設IO'!AK112/'R2建設IO'!AK$123</f>
        <v>5.8817810926583669E-4</v>
      </c>
      <c r="AL112" s="629">
        <f>+'R2建設IO'!AL112/'R2建設IO'!AL$123</f>
        <v>5.6083050381359578E-4</v>
      </c>
      <c r="AM112" s="629">
        <f>+'R2建設IO'!AM112/'R2建設IO'!AM$123</f>
        <v>6.0317062900454082E-4</v>
      </c>
      <c r="AN112" s="629">
        <f>+'R2建設IO'!AN112/'R2建設IO'!AN$123</f>
        <v>4.8762647811776181E-4</v>
      </c>
      <c r="AO112" s="629">
        <f>+'R2建設IO'!AO112/'R2建設IO'!AO$123</f>
        <v>6.4350435584794414E-4</v>
      </c>
      <c r="AP112" s="629">
        <f>+'R2建設IO'!AP112/'R2建設IO'!AP$123</f>
        <v>5.2721123087267469E-4</v>
      </c>
      <c r="AQ112" s="629">
        <f>+'R2建設IO'!AQ112/'R2建設IO'!AQ$123</f>
        <v>6.6254416961130747E-4</v>
      </c>
      <c r="AR112" s="629">
        <f>+'R2建設IO'!AR112/'R2建設IO'!AR$123</f>
        <v>9.470386828877395E-4</v>
      </c>
      <c r="AS112" s="629">
        <f>+'R2建設IO'!AS112/'R2建設IO'!AS$123</f>
        <v>5.250602209188643E-4</v>
      </c>
      <c r="AT112" s="629">
        <f>+'R2建設IO'!AT112/'R2建設IO'!AT$123</f>
        <v>5.2225907597588537E-4</v>
      </c>
      <c r="AU112" s="629">
        <f>+'R2建設IO'!AU112/'R2建設IO'!AU$123</f>
        <v>5.2403379183508624E-4</v>
      </c>
      <c r="AV112" s="629">
        <f>+'R2建設IO'!AV112/'R2建設IO'!AV$123</f>
        <v>4.6126643261666195E-4</v>
      </c>
      <c r="AW112" s="629">
        <f>+'R2建設IO'!AW112/'R2建設IO'!AW$123</f>
        <v>6.4249655805415323E-4</v>
      </c>
      <c r="AX112" s="629">
        <f>+'R2建設IO'!AX112/'R2建設IO'!AX$123</f>
        <v>5.5593304095373399E-4</v>
      </c>
      <c r="AY112" s="629">
        <f>+'R2建設IO'!AY112/'R2建設IO'!AY$123</f>
        <v>5.5262009792040332E-4</v>
      </c>
      <c r="AZ112" s="629">
        <f>+'R2建設IO'!AZ112/'R2建設IO'!AZ$123</f>
        <v>5.6802717063299528E-4</v>
      </c>
      <c r="BA112" s="629">
        <f>+'R2建設IO'!BA112/'R2建設IO'!BA$123</f>
        <v>4.8278081750885096E-4</v>
      </c>
      <c r="BB112" s="629">
        <f>+'R2建設IO'!BB112/'R2建設IO'!BB$123</f>
        <v>4.445685100751631E-4</v>
      </c>
      <c r="BC112" s="629">
        <f>+'R2建設IO'!BC112/'R2建設IO'!BC$123</f>
        <v>3.731106860016684E-4</v>
      </c>
      <c r="BD112" s="629">
        <f>+'R2建設IO'!BD112/'R2建設IO'!BD$123</f>
        <v>2.8635515474685673E-4</v>
      </c>
      <c r="BE112" s="629">
        <f>+'R2建設IO'!BE112/'R2建設IO'!BE$123</f>
        <v>3.0107523958588904E-4</v>
      </c>
      <c r="BF112" s="629">
        <f>+'R2建設IO'!BF112/'R2建設IO'!BF$123</f>
        <v>2.5550325624705463E-4</v>
      </c>
      <c r="BG112" s="629">
        <f>+'R2建設IO'!BG112/'R2建設IO'!BG$123</f>
        <v>2.5593484467598647E-4</v>
      </c>
      <c r="BH112" s="629">
        <f>+'R2建設IO'!BH112/'R2建設IO'!BH$123</f>
        <v>2.6141392831754913E-4</v>
      </c>
      <c r="BI112" s="629">
        <f>+'R2建設IO'!BI112/'R2建設IO'!BI$123</f>
        <v>5.941269987300643E-4</v>
      </c>
      <c r="BJ112" s="629">
        <f>+'R2建設IO'!BJ112/'R2建設IO'!BJ$123</f>
        <v>3.2328245275270641E-4</v>
      </c>
      <c r="BK112" s="629">
        <f>+'R2建設IO'!BK112/'R2建設IO'!BK$123</f>
        <v>2.6791335682040427E-4</v>
      </c>
      <c r="BL112" s="629">
        <f>+'R2建設IO'!BL112/'R2建設IO'!BL$123</f>
        <v>5.2624498484572714E-4</v>
      </c>
      <c r="BM112" s="629">
        <f>+'R2建設IO'!BM112/'R2建設IO'!BM$123</f>
        <v>3.9514896534892233E-4</v>
      </c>
      <c r="BN112" s="629">
        <f>+'R2建設IO'!BN112/'R2建設IO'!BN$123</f>
        <v>2.8995832089168903E-4</v>
      </c>
      <c r="BO112" s="629">
        <f>+'R2建設IO'!BO112/'R2建設IO'!BO$123</f>
        <v>1.6563668256226699E-5</v>
      </c>
      <c r="BP112" s="629">
        <f>+'R2建設IO'!BP112/'R2建設IO'!BP$123</f>
        <v>4.4877898809091724E-4</v>
      </c>
      <c r="BQ112" s="629">
        <f>+'R2建設IO'!BQ112/'R2建設IO'!BQ$123</f>
        <v>3.3501885621694622E-4</v>
      </c>
      <c r="BR112" s="629">
        <f>+'R2建設IO'!BR112/'R2建設IO'!BR$123</f>
        <v>2.1071257767433873E-4</v>
      </c>
      <c r="BS112" s="629">
        <f>+'R2建設IO'!BS112/'R2建設IO'!BS$123</f>
        <v>7.9925607703598955E-5</v>
      </c>
      <c r="BT112" s="629">
        <f>+'R2建設IO'!BT112/'R2建設IO'!BT$123</f>
        <v>8.3075019002704174E-4</v>
      </c>
      <c r="BU112" s="629">
        <f>+'R2建設IO'!BU112/'R2建設IO'!BU$123</f>
        <v>5.7930523096071974E-4</v>
      </c>
      <c r="BV112" s="630">
        <f>+'R2建設IO'!BV112/'R2建設IO'!BV$123</f>
        <v>5.8281368202354078E-4</v>
      </c>
    </row>
    <row r="113" spans="1:74" ht="17" customHeight="1" x14ac:dyDescent="0.2">
      <c r="A113" s="613">
        <v>107</v>
      </c>
      <c r="B113" s="614">
        <v>681</v>
      </c>
      <c r="C113" s="548" t="s">
        <v>249</v>
      </c>
      <c r="D113" s="628">
        <f>+'R2建設IO'!D113/'R2建設IO'!D$123</f>
        <v>7.8535485914171994E-4</v>
      </c>
      <c r="E113" s="629">
        <f>+'R2建設IO'!E113/'R2建設IO'!E$123</f>
        <v>5.7493825374963826E-4</v>
      </c>
      <c r="F113" s="629">
        <f>+'R2建設IO'!F113/'R2建設IO'!F$123</f>
        <v>7.6777139733758741E-4</v>
      </c>
      <c r="G113" s="629">
        <f>+'R2建設IO'!G113/'R2建設IO'!G$123</f>
        <v>1.1350544530064574E-3</v>
      </c>
      <c r="H113" s="629">
        <f>+'R2建設IO'!H113/'R2建設IO'!H$123</f>
        <v>1.1370597578713318E-3</v>
      </c>
      <c r="I113" s="629">
        <f>+'R2建設IO'!I113/'R2建設IO'!I$123</f>
        <v>1.043820281377641E-3</v>
      </c>
      <c r="J113" s="629">
        <f>+'R2建設IO'!J113/'R2建設IO'!J$123</f>
        <v>2.4780647511870988E-4</v>
      </c>
      <c r="K113" s="629">
        <f>+'R2建設IO'!K113/'R2建設IO'!K$123</f>
        <v>2.4046811125657947E-4</v>
      </c>
      <c r="L113" s="629">
        <f>+'R2建設IO'!L113/'R2建設IO'!L$123</f>
        <v>2.4690352633737031E-4</v>
      </c>
      <c r="M113" s="629">
        <f>+'R2建設IO'!M113/'R2建設IO'!M$123</f>
        <v>2.4664718907663235E-4</v>
      </c>
      <c r="N113" s="629">
        <f>+'R2建設IO'!N113/'R2建設IO'!N$123</f>
        <v>2.6538271979375974E-4</v>
      </c>
      <c r="O113" s="629">
        <f>+'R2建設IO'!O113/'R2建設IO'!O$123</f>
        <v>2.5008048225043855E-4</v>
      </c>
      <c r="P113" s="629">
        <f>+'R2建設IO'!P113/'R2建設IO'!P$123</f>
        <v>2.1741434554205472E-4</v>
      </c>
      <c r="Q113" s="629">
        <f>+'R2建設IO'!Q113/'R2建設IO'!Q$123</f>
        <v>2.6356120536072278E-4</v>
      </c>
      <c r="R113" s="629">
        <f>+'R2建設IO'!R113/'R2建設IO'!R$123</f>
        <v>2.2100494103903894E-4</v>
      </c>
      <c r="S113" s="629">
        <f>+'R2建設IO'!S113/'R2建設IO'!S$123</f>
        <v>3.7332411164743318E-4</v>
      </c>
      <c r="T113" s="629">
        <f>+'R2建設IO'!T113/'R2建設IO'!T$123</f>
        <v>2.0166072307385274E-3</v>
      </c>
      <c r="U113" s="629">
        <f>+'R2建設IO'!U113/'R2建設IO'!U$123</f>
        <v>2.7391134216557659E-3</v>
      </c>
      <c r="V113" s="629">
        <f>+'R2建設IO'!V113/'R2建設IO'!V$123</f>
        <v>1.9253423778919855E-3</v>
      </c>
      <c r="W113" s="629">
        <f>+'R2建設IO'!W113/'R2建設IO'!W$123</f>
        <v>2.6171744408504029E-4</v>
      </c>
      <c r="X113" s="629">
        <f>+'R2建設IO'!X113/'R2建設IO'!X$123</f>
        <v>2.928059822514528E-4</v>
      </c>
      <c r="Y113" s="629">
        <f>+'R2建設IO'!Y113/'R2建設IO'!Y$123</f>
        <v>2.5850093615993234E-4</v>
      </c>
      <c r="Z113" s="629">
        <f>+'R2建設IO'!Z113/'R2建設IO'!Z$123</f>
        <v>2.9849740259115003E-4</v>
      </c>
      <c r="AA113" s="629">
        <f>+'R2建設IO'!AA113/'R2建設IO'!AA$123</f>
        <v>2.5772457833395378E-4</v>
      </c>
      <c r="AB113" s="629">
        <f>+'R2建設IO'!AB113/'R2建設IO'!AB$123</f>
        <v>2.7611608215932635E-4</v>
      </c>
      <c r="AC113" s="629">
        <f>+'R2建設IO'!AC113/'R2建設IO'!AC$123</f>
        <v>2.4873676373917932E-4</v>
      </c>
      <c r="AD113" s="629">
        <f>+'R2建設IO'!AD113/'R2建設IO'!AD$123</f>
        <v>2.5938092930470635E-4</v>
      </c>
      <c r="AE113" s="629">
        <f>+'R2建設IO'!AE113/'R2建設IO'!AE$123</f>
        <v>3.1622934156533522E-4</v>
      </c>
      <c r="AF113" s="629">
        <f>+'R2建設IO'!AF113/'R2建設IO'!AF$123</f>
        <v>2.2933295960554731E-5</v>
      </c>
      <c r="AG113" s="629">
        <f>+'R2建設IO'!AG113/'R2建設IO'!AG$123</f>
        <v>1.4166549505098467E-3</v>
      </c>
      <c r="AH113" s="629">
        <f>+'R2建設IO'!AH113/'R2建設IO'!AH$123</f>
        <v>2.1351276396344042E-3</v>
      </c>
      <c r="AI113" s="629">
        <f>+'R2建設IO'!AI113/'R2建設IO'!AI$123</f>
        <v>2.6725732620624591E-3</v>
      </c>
      <c r="AJ113" s="629">
        <f>+'R2建設IO'!AJ113/'R2建設IO'!AJ$123</f>
        <v>2.6625197373260075E-3</v>
      </c>
      <c r="AK113" s="629">
        <f>+'R2建設IO'!AK113/'R2建設IO'!AK$123</f>
        <v>2.7815612863508429E-3</v>
      </c>
      <c r="AL113" s="629">
        <f>+'R2建設IO'!AL113/'R2建設IO'!AL$123</f>
        <v>2.6756826060508813E-3</v>
      </c>
      <c r="AM113" s="629">
        <f>+'R2建設IO'!AM113/'R2建設IO'!AM$123</f>
        <v>2.5037271392641318E-3</v>
      </c>
      <c r="AN113" s="629">
        <f>+'R2建設IO'!AN113/'R2建設IO'!AN$123</f>
        <v>2.4438024659157597E-3</v>
      </c>
      <c r="AO113" s="629">
        <f>+'R2建設IO'!AO113/'R2建設IO'!AO$123</f>
        <v>3.2222418600894613E-3</v>
      </c>
      <c r="AP113" s="629">
        <f>+'R2建設IO'!AP113/'R2建設IO'!AP$123</f>
        <v>1.635118889952933E-3</v>
      </c>
      <c r="AQ113" s="629">
        <f>+'R2建設IO'!AQ113/'R2建設IO'!AQ$123</f>
        <v>1.2146643109540636E-3</v>
      </c>
      <c r="AR113" s="629">
        <f>+'R2建設IO'!AR113/'R2建設IO'!AR$123</f>
        <v>8.0134042398193343E-4</v>
      </c>
      <c r="AS113" s="629">
        <f>+'R2建設IO'!AS113/'R2建設IO'!AS$123</f>
        <v>2.1619600578550173E-3</v>
      </c>
      <c r="AT113" s="629">
        <f>+'R2建設IO'!AT113/'R2建設IO'!AT$123</f>
        <v>2.0811531480397546E-3</v>
      </c>
      <c r="AU113" s="629">
        <f>+'R2建設IO'!AU113/'R2建設IO'!AU$123</f>
        <v>2.019365885733931E-3</v>
      </c>
      <c r="AV113" s="629">
        <f>+'R2建設IO'!AV113/'R2建設IO'!AV$123</f>
        <v>2.5754042487763627E-3</v>
      </c>
      <c r="AW113" s="629">
        <f>+'R2建設IO'!AW113/'R2建設IO'!AW$123</f>
        <v>2.1569527306103719E-3</v>
      </c>
      <c r="AX113" s="629">
        <f>+'R2建設IO'!AX113/'R2建設IO'!AX$123</f>
        <v>3.0267465563036632E-3</v>
      </c>
      <c r="AY113" s="629">
        <f>+'R2建設IO'!AY113/'R2建設IO'!AY$123</f>
        <v>2.9570022783460179E-3</v>
      </c>
      <c r="AZ113" s="629">
        <f>+'R2建設IO'!AZ113/'R2建設IO'!AZ$123</f>
        <v>2.863803651941351E-3</v>
      </c>
      <c r="BA113" s="629">
        <f>+'R2建設IO'!BA113/'R2建設IO'!BA$123</f>
        <v>3.3794657225619568E-3</v>
      </c>
      <c r="BB113" s="629">
        <f>+'R2建設IO'!BB113/'R2建設IO'!BB$123</f>
        <v>3.277400411484342E-3</v>
      </c>
      <c r="BC113" s="629">
        <f>+'R2建設IO'!BC113/'R2建設IO'!BC$123</f>
        <v>2.0177195566795018E-3</v>
      </c>
      <c r="BD113" s="629">
        <f>+'R2建設IO'!BD113/'R2建設IO'!BD$123</f>
        <v>1.4105314964114875E-3</v>
      </c>
      <c r="BE113" s="629">
        <f>+'R2建設IO'!BE113/'R2建設IO'!BE$123</f>
        <v>1.5801352867656703E-3</v>
      </c>
      <c r="BF113" s="629">
        <f>+'R2建設IO'!BF113/'R2建設IO'!BF$123</f>
        <v>1.0447244255435122E-3</v>
      </c>
      <c r="BG113" s="629">
        <f>+'R2建設IO'!BG113/'R2建設IO'!BG$123</f>
        <v>1.3991104842287262E-3</v>
      </c>
      <c r="BH113" s="629">
        <f>+'R2建設IO'!BH113/'R2建設IO'!BH$123</f>
        <v>9.9062120204544929E-4</v>
      </c>
      <c r="BI113" s="629">
        <f>+'R2建設IO'!BI113/'R2建設IO'!BI$123</f>
        <v>1.4676914425936611E-3</v>
      </c>
      <c r="BJ113" s="629">
        <f>+'R2建設IO'!BJ113/'R2建設IO'!BJ$123</f>
        <v>1.4416649920053124E-3</v>
      </c>
      <c r="BK113" s="629">
        <f>+'R2建設IO'!BK113/'R2建設IO'!BK$123</f>
        <v>1.7749259889351784E-3</v>
      </c>
      <c r="BL113" s="629">
        <f>+'R2建設IO'!BL113/'R2建設IO'!BL$123</f>
        <v>7.2210308070936246E-4</v>
      </c>
      <c r="BM113" s="629">
        <f>+'R2建設IO'!BM113/'R2建設IO'!BM$123</f>
        <v>2.1791303236153806E-3</v>
      </c>
      <c r="BN113" s="629">
        <f>+'R2建設IO'!BN113/'R2建設IO'!BN$123</f>
        <v>5.0291446517571762E-3</v>
      </c>
      <c r="BO113" s="629">
        <f>+'R2建設IO'!BO113/'R2建設IO'!BO$123</f>
        <v>9.4412909060492169E-5</v>
      </c>
      <c r="BP113" s="629">
        <f>+'R2建設IO'!BP113/'R2建設IO'!BP$123</f>
        <v>4.0308978568775062E-4</v>
      </c>
      <c r="BQ113" s="629">
        <f>+'R2建設IO'!BQ113/'R2建設IO'!BQ$123</f>
        <v>1.1986375030796966E-3</v>
      </c>
      <c r="BR113" s="629">
        <f>+'R2建設IO'!BR113/'R2建設IO'!BR$123</f>
        <v>3.5796250892313841E-4</v>
      </c>
      <c r="BS113" s="629">
        <f>+'R2建設IO'!BS113/'R2建設IO'!BS$123</f>
        <v>3.8579476026160265E-4</v>
      </c>
      <c r="BT113" s="629">
        <f>+'R2建設IO'!BT113/'R2建設IO'!BT$123</f>
        <v>1.5046750890795909E-4</v>
      </c>
      <c r="BU113" s="629">
        <f>+'R2建設IO'!BU113/'R2建設IO'!BU$123</f>
        <v>1.6386062247174645E-4</v>
      </c>
      <c r="BV113" s="630">
        <f>+'R2建設IO'!BV113/'R2建設IO'!BV$123</f>
        <v>1.8567193984665169E-4</v>
      </c>
    </row>
    <row r="114" spans="1:74" ht="17" customHeight="1" x14ac:dyDescent="0.2">
      <c r="A114" s="613">
        <v>108</v>
      </c>
      <c r="B114" s="615">
        <v>691</v>
      </c>
      <c r="C114" s="549" t="s">
        <v>250</v>
      </c>
      <c r="D114" s="628">
        <f>+'R2建設IO'!D114/'R2建設IO'!D$123</f>
        <v>1.4467776885724733E-2</v>
      </c>
      <c r="E114" s="629">
        <f>+'R2建設IO'!E114/'R2建設IO'!E$123</f>
        <v>1.4501224009691761E-2</v>
      </c>
      <c r="F114" s="629">
        <f>+'R2建設IO'!F114/'R2建設IO'!F$123</f>
        <v>1.1517905661996269E-2</v>
      </c>
      <c r="G114" s="629">
        <f>+'R2建設IO'!G114/'R2建設IO'!G$123</f>
        <v>9.1793434838970522E-3</v>
      </c>
      <c r="H114" s="629">
        <f>+'R2建設IO'!H114/'R2建設IO'!H$123</f>
        <v>9.2254903992765556E-3</v>
      </c>
      <c r="I114" s="629">
        <f>+'R2建設IO'!I114/'R2建設IO'!I$123</f>
        <v>7.0798245171700873E-3</v>
      </c>
      <c r="J114" s="629">
        <f>+'R2建設IO'!J114/'R2建設IO'!J$123</f>
        <v>1.4828622784039727E-2</v>
      </c>
      <c r="K114" s="629">
        <f>+'R2建設IO'!K114/'R2建設IO'!K$123</f>
        <v>2.2296737649290618E-2</v>
      </c>
      <c r="L114" s="629">
        <f>+'R2建設IO'!L114/'R2建設IO'!L$123</f>
        <v>1.7968974704578117E-2</v>
      </c>
      <c r="M114" s="629">
        <f>+'R2建設IO'!M114/'R2建設IO'!M$123</f>
        <v>1.800945200411359E-2</v>
      </c>
      <c r="N114" s="629">
        <f>+'R2建設IO'!N114/'R2建設IO'!N$123</f>
        <v>1.5050991394017514E-2</v>
      </c>
      <c r="O114" s="629">
        <f>+'R2建設IO'!O114/'R2建設IO'!O$123</f>
        <v>9.9234317075852594E-3</v>
      </c>
      <c r="P114" s="629">
        <f>+'R2建設IO'!P114/'R2建設IO'!P$123</f>
        <v>1.542147129722987E-2</v>
      </c>
      <c r="Q114" s="629">
        <f>+'R2建設IO'!Q114/'R2建設IO'!Q$123</f>
        <v>7.6544903259018419E-3</v>
      </c>
      <c r="R114" s="629">
        <f>+'R2建設IO'!R114/'R2建設IO'!R$123</f>
        <v>9.9294362795396777E-3</v>
      </c>
      <c r="S114" s="629">
        <f>+'R2建設IO'!S114/'R2建設IO'!S$123</f>
        <v>1.7620393038920733E-2</v>
      </c>
      <c r="T114" s="629">
        <f>+'R2建設IO'!T114/'R2建設IO'!T$123</f>
        <v>1.0583530901632407E-2</v>
      </c>
      <c r="U114" s="629">
        <f>+'R2建設IO'!U114/'R2建設IO'!U$123</f>
        <v>1.1478189576462258E-2</v>
      </c>
      <c r="V114" s="629">
        <f>+'R2建設IO'!V114/'R2建設IO'!V$123</f>
        <v>1.0470520254342907E-2</v>
      </c>
      <c r="W114" s="629">
        <f>+'R2建設IO'!W114/'R2建設IO'!W$123</f>
        <v>1.8098314782359022E-2</v>
      </c>
      <c r="X114" s="629">
        <f>+'R2建設IO'!X114/'R2建設IO'!X$123</f>
        <v>2.0181089238253975E-2</v>
      </c>
      <c r="Y114" s="629">
        <f>+'R2建設IO'!Y114/'R2建設IO'!Y$123</f>
        <v>1.5171830645648367E-2</v>
      </c>
      <c r="Z114" s="629">
        <f>+'R2建設IO'!Z114/'R2建設IO'!Z$123</f>
        <v>2.40081781869011E-2</v>
      </c>
      <c r="AA114" s="629">
        <f>+'R2建設IO'!AA114/'R2建設IO'!AA$123</f>
        <v>1.3784174074543767E-2</v>
      </c>
      <c r="AB114" s="629">
        <f>+'R2建設IO'!AB114/'R2建設IO'!AB$123</f>
        <v>2.6387575762431694E-2</v>
      </c>
      <c r="AC114" s="629">
        <f>+'R2建設IO'!AC114/'R2建設IO'!AC$123</f>
        <v>1.6133487244877755E-2</v>
      </c>
      <c r="AD114" s="629">
        <f>+'R2建設IO'!AD114/'R2建設IO'!AD$123</f>
        <v>1.5250946328403722E-2</v>
      </c>
      <c r="AE114" s="629">
        <f>+'R2建設IO'!AE114/'R2建設IO'!AE$123</f>
        <v>4.6049015547942627E-2</v>
      </c>
      <c r="AF114" s="629">
        <f>+'R2建設IO'!AF114/'R2建設IO'!AF$123</f>
        <v>1.7596698389425985E-2</v>
      </c>
      <c r="AG114" s="629">
        <f>+'R2建設IO'!AG114/'R2建設IO'!AG$123</f>
        <v>1.3008454452563956E-2</v>
      </c>
      <c r="AH114" s="629">
        <f>+'R2建設IO'!AH114/'R2建設IO'!AH$123</f>
        <v>1.2010925351878737E-2</v>
      </c>
      <c r="AI114" s="629">
        <f>+'R2建設IO'!AI114/'R2建設IO'!AI$123</f>
        <v>1.4205546747464817E-2</v>
      </c>
      <c r="AJ114" s="629">
        <f>+'R2建設IO'!AJ114/'R2建設IO'!AJ$123</f>
        <v>1.4328250377561212E-2</v>
      </c>
      <c r="AK114" s="629">
        <f>+'R2建設IO'!AK114/'R2建設IO'!AK$123</f>
        <v>1.1595298574311571E-2</v>
      </c>
      <c r="AL114" s="629">
        <f>+'R2建設IO'!AL114/'R2建設IO'!AL$123</f>
        <v>1.2360972594633052E-2</v>
      </c>
      <c r="AM114" s="629">
        <f>+'R2建設IO'!AM114/'R2建設IO'!AM$123</f>
        <v>8.0574491572682067E-3</v>
      </c>
      <c r="AN114" s="629">
        <f>+'R2建設IO'!AN114/'R2建設IO'!AN$123</f>
        <v>1.6054818288260959E-2</v>
      </c>
      <c r="AO114" s="629">
        <f>+'R2建設IO'!AO114/'R2建設IO'!AO$123</f>
        <v>1.1366479139602684E-2</v>
      </c>
      <c r="AP114" s="629">
        <f>+'R2建設IO'!AP114/'R2建設IO'!AP$123</f>
        <v>5.7789482263289798E-3</v>
      </c>
      <c r="AQ114" s="629">
        <f>+'R2建設IO'!AQ114/'R2建設IO'!AQ$123</f>
        <v>6.2941696113074201E-3</v>
      </c>
      <c r="AR114" s="629">
        <f>+'R2建設IO'!AR114/'R2建設IO'!AR$123</f>
        <v>1.318569243097545E-2</v>
      </c>
      <c r="AS114" s="629">
        <f>+'R2建設IO'!AS114/'R2建設IO'!AS$123</f>
        <v>2.5820082345901087E-2</v>
      </c>
      <c r="AT114" s="629">
        <f>+'R2建設IO'!AT114/'R2建設IO'!AT$123</f>
        <v>2.7179150629371457E-2</v>
      </c>
      <c r="AU114" s="629">
        <f>+'R2建設IO'!AU114/'R2建設IO'!AU$123</f>
        <v>2.8699472739673142E-2</v>
      </c>
      <c r="AV114" s="629">
        <f>+'R2建設IO'!AV114/'R2建設IO'!AV$123</f>
        <v>1.9334751300515082E-2</v>
      </c>
      <c r="AW114" s="629">
        <f>+'R2建設IO'!AW114/'R2建設IO'!AW$123</f>
        <v>4.9564020192748972E-3</v>
      </c>
      <c r="AX114" s="629">
        <f>+'R2建設IO'!AX114/'R2建設IO'!AX$123</f>
        <v>1.0500957440237197E-2</v>
      </c>
      <c r="AY114" s="629">
        <f>+'R2建設IO'!AY114/'R2建設IO'!AY$123</f>
        <v>1.2448494837364875E-2</v>
      </c>
      <c r="AZ114" s="629">
        <f>+'R2建設IO'!AZ114/'R2建設IO'!AZ$123</f>
        <v>1.243742825698496E-2</v>
      </c>
      <c r="BA114" s="629">
        <f>+'R2建設IO'!BA114/'R2建設IO'!BA$123</f>
        <v>1.2498658942173587E-2</v>
      </c>
      <c r="BB114" s="629">
        <f>+'R2建設IO'!BB114/'R2建設IO'!BB$123</f>
        <v>6.823609689525759E-3</v>
      </c>
      <c r="BC114" s="629">
        <f>+'R2建設IO'!BC114/'R2建設IO'!BC$123</f>
        <v>1.2255036337665007E-2</v>
      </c>
      <c r="BD114" s="629">
        <f>+'R2建設IO'!BD114/'R2建設IO'!BD$123</f>
        <v>8.0307794171278445E-3</v>
      </c>
      <c r="BE114" s="629">
        <f>+'R2建設IO'!BE114/'R2建設IO'!BE$123</f>
        <v>8.1969942768519363E-3</v>
      </c>
      <c r="BF114" s="629">
        <f>+'R2建設IO'!BF114/'R2建設IO'!BF$123</f>
        <v>7.0916348233904716E-3</v>
      </c>
      <c r="BG114" s="629">
        <f>+'R2建設IO'!BG114/'R2建設IO'!BG$123</f>
        <v>1.4451787562704037E-2</v>
      </c>
      <c r="BH114" s="629">
        <f>+'R2建設IO'!BH114/'R2建設IO'!BH$123</f>
        <v>5.2603820312320847E-3</v>
      </c>
      <c r="BI114" s="629">
        <f>+'R2建設IO'!BI114/'R2建設IO'!BI$123</f>
        <v>1.0921275163341935E-2</v>
      </c>
      <c r="BJ114" s="629">
        <f>+'R2建設IO'!BJ114/'R2建設IO'!BJ$123</f>
        <v>3.5034331597926502E-2</v>
      </c>
      <c r="BK114" s="629">
        <f>+'R2建設IO'!BK114/'R2建設IO'!BK$123</f>
        <v>4.3489035645872122E-2</v>
      </c>
      <c r="BL114" s="629">
        <f>+'R2建設IO'!BL114/'R2建設IO'!BL$123</f>
        <v>6.3782474854985876E-3</v>
      </c>
      <c r="BM114" s="629">
        <f>+'R2建設IO'!BM114/'R2建設IO'!BM$123</f>
        <v>6.4269817011162961E-3</v>
      </c>
      <c r="BN114" s="629">
        <f>+'R2建設IO'!BN114/'R2建設IO'!BN$123</f>
        <v>4.7238243006195698E-3</v>
      </c>
      <c r="BO114" s="629">
        <f>+'R2建設IO'!BO114/'R2建設IO'!BO$123</f>
        <v>2.7330052622774049E-5</v>
      </c>
      <c r="BP114" s="629">
        <f>+'R2建設IO'!BP114/'R2建設IO'!BP$123</f>
        <v>1.4415690611509409E-2</v>
      </c>
      <c r="BQ114" s="629">
        <f>+'R2建設IO'!BQ114/'R2建設IO'!BQ$123</f>
        <v>1.3177191081980549E-2</v>
      </c>
      <c r="BR114" s="629">
        <f>+'R2建設IO'!BR114/'R2建設IO'!BR$123</f>
        <v>1.4947319781638721E-2</v>
      </c>
      <c r="BS114" s="629">
        <f>+'R2建設IO'!BS114/'R2建設IO'!BS$123</f>
        <v>1.1098900254378617E-2</v>
      </c>
      <c r="BT114" s="629">
        <f>+'R2建設IO'!BT114/'R2建設IO'!BT$123</f>
        <v>8.0171631858987225E-3</v>
      </c>
      <c r="BU114" s="629">
        <f>+'R2建設IO'!BU114/'R2建設IO'!BU$123</f>
        <v>1.9822169845673088E-2</v>
      </c>
      <c r="BV114" s="630">
        <f>+'R2建設IO'!BV114/'R2建設IO'!BV$123</f>
        <v>1.7528739182156892E-2</v>
      </c>
    </row>
    <row r="115" spans="1:74" ht="17" customHeight="1" x14ac:dyDescent="0.2">
      <c r="A115" s="613">
        <v>109</v>
      </c>
      <c r="B115" s="616">
        <v>700</v>
      </c>
      <c r="C115" s="617" t="s">
        <v>23</v>
      </c>
      <c r="D115" s="628">
        <f>+'R2建設IO'!D115/'R2建設IO'!D$123</f>
        <v>0.51230610037805391</v>
      </c>
      <c r="E115" s="629">
        <f>+'R2建設IO'!E115/'R2建設IO'!E$123</f>
        <v>0.52685388511812381</v>
      </c>
      <c r="F115" s="629">
        <f>+'R2建設IO'!F115/'R2建設IO'!F$123</f>
        <v>0.5349119891190014</v>
      </c>
      <c r="G115" s="629">
        <f>+'R2建設IO'!G115/'R2建設IO'!G$123</f>
        <v>0.52626182624036366</v>
      </c>
      <c r="H115" s="629">
        <f>+'R2建設IO'!H115/'R2建設IO'!H$123</f>
        <v>0.52471589300089239</v>
      </c>
      <c r="I115" s="629">
        <f>+'R2建設IO'!I115/'R2建設IO'!I$123</f>
        <v>0.59659623821289898</v>
      </c>
      <c r="J115" s="629">
        <f>+'R2建設IO'!J115/'R2建設IO'!J$123</f>
        <v>0.5471580788826047</v>
      </c>
      <c r="K115" s="629">
        <f>+'R2建設IO'!K115/'R2建設IO'!K$123</f>
        <v>0.52996499853047263</v>
      </c>
      <c r="L115" s="629">
        <f>+'R2建設IO'!L115/'R2建設IO'!L$123</f>
        <v>0.51366800345561192</v>
      </c>
      <c r="M115" s="629">
        <f>+'R2建設IO'!M115/'R2建設IO'!M$123</f>
        <v>0.5126979915608797</v>
      </c>
      <c r="N115" s="629">
        <f>+'R2建設IO'!N115/'R2建設IO'!N$123</f>
        <v>0.58359555673503427</v>
      </c>
      <c r="O115" s="629">
        <f>+'R2建設IO'!O115/'R2建設IO'!O$123</f>
        <v>0.59604102748940235</v>
      </c>
      <c r="P115" s="629">
        <f>+'R2建設IO'!P115/'R2建設IO'!P$123</f>
        <v>0.57213943869051342</v>
      </c>
      <c r="Q115" s="629">
        <f>+'R2建設IO'!Q115/'R2建設IO'!Q$123</f>
        <v>0.60590478038341988</v>
      </c>
      <c r="R115" s="629">
        <f>+'R2建設IO'!R115/'R2建設IO'!R$123</f>
        <v>0.66194137054635582</v>
      </c>
      <c r="S115" s="629">
        <f>+'R2建設IO'!S115/'R2建設IO'!S$123</f>
        <v>0.51842884108845844</v>
      </c>
      <c r="T115" s="629">
        <f>+'R2建設IO'!T115/'R2建設IO'!T$123</f>
        <v>0.52744205388834264</v>
      </c>
      <c r="U115" s="629">
        <f>+'R2建設IO'!U115/'R2建設IO'!U$123</f>
        <v>0.52733523394264636</v>
      </c>
      <c r="V115" s="629">
        <f>+'R2建設IO'!V115/'R2建設IO'!V$123</f>
        <v>0.52745554706908993</v>
      </c>
      <c r="W115" s="629">
        <f>+'R2建設IO'!W115/'R2建設IO'!W$123</f>
        <v>0.51781669176802836</v>
      </c>
      <c r="X115" s="629">
        <f>+'R2建設IO'!X115/'R2建設IO'!X$123</f>
        <v>0.52620988933435442</v>
      </c>
      <c r="Y115" s="629">
        <f>+'R2建設IO'!Y115/'R2建設IO'!Y$123</f>
        <v>0.48935193573715047</v>
      </c>
      <c r="Z115" s="629">
        <f>+'R2建設IO'!Z115/'R2建設IO'!Z$123</f>
        <v>0.49285291299763612</v>
      </c>
      <c r="AA115" s="629">
        <f>+'R2建設IO'!AA115/'R2建設IO'!AA$123</f>
        <v>0.50080385523242255</v>
      </c>
      <c r="AB115" s="629">
        <f>+'R2建設IO'!AB115/'R2建設IO'!AB$123</f>
        <v>0.51961841743574444</v>
      </c>
      <c r="AC115" s="629">
        <f>+'R2建設IO'!AC115/'R2建設IO'!AC$123</f>
        <v>0.50306280343410181</v>
      </c>
      <c r="AD115" s="629">
        <f>+'R2建設IO'!AD115/'R2建設IO'!AD$123</f>
        <v>0.53271401201186042</v>
      </c>
      <c r="AE115" s="629">
        <f>+'R2建設IO'!AE115/'R2建設IO'!AE$123</f>
        <v>0.54026277152430069</v>
      </c>
      <c r="AF115" s="629">
        <f>+'R2建設IO'!AF115/'R2建設IO'!AF$123</f>
        <v>0.52020506678832423</v>
      </c>
      <c r="AG115" s="629">
        <f>+'R2建設IO'!AG115/'R2建設IO'!AG$123</f>
        <v>0.48890714272271674</v>
      </c>
      <c r="AH115" s="629">
        <f>+'R2建設IO'!AH115/'R2建設IO'!AH$123</f>
        <v>0.5009394152992005</v>
      </c>
      <c r="AI115" s="629">
        <f>+'R2建設IO'!AI115/'R2建設IO'!AI$123</f>
        <v>0.50615663848772585</v>
      </c>
      <c r="AJ115" s="629">
        <f>+'R2建設IO'!AJ115/'R2建設IO'!AJ$123</f>
        <v>0.50569778880081606</v>
      </c>
      <c r="AK115" s="629">
        <f>+'R2建設IO'!AK115/'R2建設IO'!AK$123</f>
        <v>0.5039837633060672</v>
      </c>
      <c r="AL115" s="629">
        <f>+'R2建設IO'!AL115/'R2建設IO'!AL$123</f>
        <v>0.50472475192150235</v>
      </c>
      <c r="AM115" s="629">
        <f>+'R2建設IO'!AM115/'R2建設IO'!AM$123</f>
        <v>0.58594043405524132</v>
      </c>
      <c r="AN115" s="629">
        <f>+'R2建設IO'!AN115/'R2建設IO'!AN$123</f>
        <v>0.54038936407270166</v>
      </c>
      <c r="AO115" s="629">
        <f>+'R2建設IO'!AO115/'R2建設IO'!AO$123</f>
        <v>0.4848944301472613</v>
      </c>
      <c r="AP115" s="629">
        <f>+'R2建設IO'!AP115/'R2建設IO'!AP$123</f>
        <v>0.53906202245359525</v>
      </c>
      <c r="AQ115" s="629">
        <f>+'R2建設IO'!AQ115/'R2建設IO'!AQ$123</f>
        <v>0.53986307420494695</v>
      </c>
      <c r="AR115" s="629">
        <f>+'R2建設IO'!AR115/'R2建設IO'!AR$123</f>
        <v>0.56385226196546956</v>
      </c>
      <c r="AS115" s="629">
        <f>+'R2建設IO'!AS115/'R2建設IO'!AS$123</f>
        <v>0.51290512152863188</v>
      </c>
      <c r="AT115" s="629">
        <f>+'R2建設IO'!AT115/'R2建設IO'!AT$123</f>
        <v>0.51424092106793118</v>
      </c>
      <c r="AU115" s="629">
        <f>+'R2建設IO'!AU115/'R2建設IO'!AU$123</f>
        <v>0.51282436412226562</v>
      </c>
      <c r="AV115" s="629">
        <f>+'R2建設IO'!AV115/'R2建設IO'!AV$123</f>
        <v>0.54011736668118804</v>
      </c>
      <c r="AW115" s="629">
        <f>+'R2建設IO'!AW115/'R2建設IO'!AW$123</f>
        <v>0.52680128499311607</v>
      </c>
      <c r="AX115" s="629">
        <f>+'R2建設IO'!AX115/'R2建設IO'!AX$123</f>
        <v>0.45123231824078075</v>
      </c>
      <c r="AY115" s="629">
        <f>+'R2建設IO'!AY115/'R2建設IO'!AY$123</f>
        <v>0.49976247030878862</v>
      </c>
      <c r="AZ115" s="629">
        <f>+'R2建設IO'!AZ115/'R2建設IO'!AZ$123</f>
        <v>0.5047394767049691</v>
      </c>
      <c r="BA115" s="629">
        <f>+'R2建設IO'!BA115/'R2建設IO'!BA$123</f>
        <v>0.47720201695097092</v>
      </c>
      <c r="BB115" s="629">
        <f>+'R2建設IO'!BB115/'R2建設IO'!BB$123</f>
        <v>0.53376135975931271</v>
      </c>
      <c r="BC115" s="629">
        <f>+'R2建設IO'!BC115/'R2建設IO'!BC$123</f>
        <v>0.50630315760306999</v>
      </c>
      <c r="BD115" s="629">
        <f>+'R2建設IO'!BD115/'R2建設IO'!BD$123</f>
        <v>0.50358718474377628</v>
      </c>
      <c r="BE115" s="629">
        <f>+'R2建設IO'!BE115/'R2建設IO'!BE$123</f>
        <v>0.47499410422640315</v>
      </c>
      <c r="BF115" s="629">
        <f>+'R2建設IO'!BF115/'R2建設IO'!BF$123</f>
        <v>0.61893108793286511</v>
      </c>
      <c r="BG115" s="629">
        <f>+'R2建設IO'!BG115/'R2建設IO'!BG$123</f>
        <v>0.56786254592608598</v>
      </c>
      <c r="BH115" s="629">
        <f>+'R2建設IO'!BH115/'R2建設IO'!BH$123</f>
        <v>0.52756311770506092</v>
      </c>
      <c r="BI115" s="629">
        <f>+'R2建設IO'!BI115/'R2建設IO'!BI$123</f>
        <v>0.5139697227378679</v>
      </c>
      <c r="BJ115" s="629">
        <f>+'R2建設IO'!BJ115/'R2建設IO'!BJ$123</f>
        <v>0.51361967754135585</v>
      </c>
      <c r="BK115" s="629">
        <f>+'R2建設IO'!BK115/'R2建設IO'!BK$123</f>
        <v>0.31358588632436268</v>
      </c>
      <c r="BL115" s="629">
        <f>+'R2建設IO'!BL115/'R2建設IO'!BL$123</f>
        <v>0.48354594158284997</v>
      </c>
      <c r="BM115" s="629">
        <f>+'R2建設IO'!BM115/'R2建設IO'!BM$123</f>
        <v>0.51220603531934428</v>
      </c>
      <c r="BN115" s="629">
        <f>+'R2建設IO'!BN115/'R2建設IO'!BN$123</f>
        <v>0.53570087822806667</v>
      </c>
      <c r="BO115" s="629">
        <f>+'R2建設IO'!BO115/'R2建設IO'!BO$123</f>
        <v>0.44831721412350867</v>
      </c>
      <c r="BP115" s="629">
        <f>+'R2建設IO'!BP115/'R2建設IO'!BP$123</f>
        <v>0.47193295216297809</v>
      </c>
      <c r="BQ115" s="629">
        <f>+'R2建設IO'!BQ115/'R2建設IO'!BQ$123</f>
        <v>0.45558262646961822</v>
      </c>
      <c r="BR115" s="629">
        <f>+'R2建設IO'!BR115/'R2建設IO'!BR$123</f>
        <v>0.40582329925292437</v>
      </c>
      <c r="BS115" s="629">
        <f>+'R2建設IO'!BS115/'R2建設IO'!BS$123</f>
        <v>0.42960782656143126</v>
      </c>
      <c r="BT115" s="629">
        <f>+'R2建設IO'!BT115/'R2建設IO'!BT$123</f>
        <v>0.52578857690231906</v>
      </c>
      <c r="BU115" s="629">
        <f>+'R2建設IO'!BU115/'R2建設IO'!BU$123</f>
        <v>0.47248300152936579</v>
      </c>
      <c r="BV115" s="630">
        <f>+'R2建設IO'!BV115/'R2建設IO'!BV$123</f>
        <v>0.52114298338108966</v>
      </c>
    </row>
    <row r="116" spans="1:74" ht="17" customHeight="1" x14ac:dyDescent="0.2">
      <c r="A116" s="613">
        <v>110</v>
      </c>
      <c r="B116" s="618">
        <v>711</v>
      </c>
      <c r="C116" s="551" t="s">
        <v>8</v>
      </c>
      <c r="D116" s="628">
        <f>+'R2建設IO'!D116/'R2建設IO'!D$123</f>
        <v>1.2129928815928892E-2</v>
      </c>
      <c r="E116" s="629">
        <f>+'R2建設IO'!E116/'R2建設IO'!E$123</f>
        <v>1.3357519853204601E-2</v>
      </c>
      <c r="F116" s="629">
        <f>+'R2建設IO'!F116/'R2建設IO'!F$123</f>
        <v>1.3007623690323728E-2</v>
      </c>
      <c r="G116" s="629">
        <f>+'R2建設IO'!G116/'R2建設IO'!G$123</f>
        <v>1.3619352016868995E-2</v>
      </c>
      <c r="H116" s="629">
        <f>+'R2建設IO'!H116/'R2建設IO'!H$123</f>
        <v>1.3689937913367329E-2</v>
      </c>
      <c r="I116" s="629">
        <f>+'R2建設IO'!I116/'R2建設IO'!I$123</f>
        <v>1.0407947153446624E-2</v>
      </c>
      <c r="J116" s="629">
        <f>+'R2建設IO'!J116/'R2建設IO'!J$123</f>
        <v>1.2141596067154634E-2</v>
      </c>
      <c r="K116" s="629">
        <f>+'R2建設IO'!K116/'R2建設IO'!K$123</f>
        <v>1.313223074251209E-2</v>
      </c>
      <c r="L116" s="629">
        <f>+'R2建設IO'!L116/'R2建設IO'!L$123</f>
        <v>1.3606147897805801E-2</v>
      </c>
      <c r="M116" s="629">
        <f>+'R2建設IO'!M116/'R2建設IO'!M$123</f>
        <v>1.3645269277989E-2</v>
      </c>
      <c r="N116" s="629">
        <f>+'R2建設IO'!N116/'R2建設IO'!N$123</f>
        <v>1.0785911968760662E-2</v>
      </c>
      <c r="O116" s="629">
        <f>+'R2建設IO'!O116/'R2建設IO'!O$123</f>
        <v>9.970272178863912E-3</v>
      </c>
      <c r="P116" s="629">
        <f>+'R2建設IO'!P116/'R2建設IO'!P$123</f>
        <v>1.4774663619242257E-2</v>
      </c>
      <c r="Q116" s="629">
        <f>+'R2建設IO'!Q116/'R2建設IO'!Q$123</f>
        <v>7.9875868279960325E-3</v>
      </c>
      <c r="R116" s="629">
        <f>+'R2建設IO'!R116/'R2建設IO'!R$123</f>
        <v>8.1771828184444405E-3</v>
      </c>
      <c r="S116" s="629">
        <f>+'R2建設IO'!S116/'R2建設IO'!S$123</f>
        <v>1.3723349157189918E-2</v>
      </c>
      <c r="T116" s="629">
        <f>+'R2建設IO'!T116/'R2建設IO'!T$123</f>
        <v>1.5142317092156861E-2</v>
      </c>
      <c r="U116" s="629">
        <f>+'R2建設IO'!U116/'R2建設IO'!U$123</f>
        <v>1.3304265190899436E-2</v>
      </c>
      <c r="V116" s="629">
        <f>+'R2建設IO'!V116/'R2建設IO'!V$123</f>
        <v>1.5374494391675366E-2</v>
      </c>
      <c r="W116" s="629">
        <f>+'R2建設IO'!W116/'R2建設IO'!W$123</f>
        <v>1.3626977277773823E-2</v>
      </c>
      <c r="X116" s="629">
        <f>+'R2建設IO'!X116/'R2建設IO'!X$123</f>
        <v>1.2515578779824918E-2</v>
      </c>
      <c r="Y116" s="629">
        <f>+'R2建設IO'!Y116/'R2建設IO'!Y$123</f>
        <v>1.527813009603189E-2</v>
      </c>
      <c r="Z116" s="629">
        <f>+'R2建設IO'!Z116/'R2建設IO'!Z$123</f>
        <v>1.5141521470147853E-2</v>
      </c>
      <c r="AA116" s="629">
        <f>+'R2建設IO'!AA116/'R2建設IO'!AA$123</f>
        <v>1.4052125818684622E-2</v>
      </c>
      <c r="AB116" s="629">
        <f>+'R2建設IO'!AB116/'R2建設IO'!AB$123</f>
        <v>1.3433951348510678E-2</v>
      </c>
      <c r="AC116" s="629">
        <f>+'R2建設IO'!AC116/'R2建設IO'!AC$123</f>
        <v>1.3690421976350949E-2</v>
      </c>
      <c r="AD116" s="629">
        <f>+'R2建設IO'!AD116/'R2建設IO'!AD$123</f>
        <v>1.3369533366670048E-2</v>
      </c>
      <c r="AE116" s="629">
        <f>+'R2建設IO'!AE116/'R2建設IO'!AE$123</f>
        <v>1.3823739788427512E-2</v>
      </c>
      <c r="AF116" s="629">
        <f>+'R2建設IO'!AF116/'R2建設IO'!AF$123</f>
        <v>1.2139161984043719E-2</v>
      </c>
      <c r="AG116" s="629">
        <f>+'R2建設IO'!AG116/'R2建設IO'!AG$123</f>
        <v>1.0452435539919253E-2</v>
      </c>
      <c r="AH116" s="629">
        <f>+'R2建設IO'!AH116/'R2建設IO'!AH$123</f>
        <v>1.1011843617185902E-2</v>
      </c>
      <c r="AI116" s="629">
        <f>+'R2建設IO'!AI116/'R2建設IO'!AI$123</f>
        <v>1.1717061548804383E-2</v>
      </c>
      <c r="AJ116" s="629">
        <f>+'R2建設IO'!AJ116/'R2建設IO'!AJ$123</f>
        <v>1.1777435140929835E-2</v>
      </c>
      <c r="AK116" s="629">
        <f>+'R2建設IO'!AK116/'R2建設IO'!AK$123</f>
        <v>1.2498306195951164E-2</v>
      </c>
      <c r="AL116" s="629">
        <f>+'R2建設IO'!AL116/'R2建設IO'!AL$123</f>
        <v>1.1742872370558823E-2</v>
      </c>
      <c r="AM116" s="629">
        <f>+'R2建設IO'!AM116/'R2建設IO'!AM$123</f>
        <v>1.0913974211610465E-2</v>
      </c>
      <c r="AN116" s="629">
        <f>+'R2建設IO'!AN116/'R2建設IO'!AN$123</f>
        <v>1.0563350334109189E-2</v>
      </c>
      <c r="AO116" s="629">
        <f>+'R2建設IO'!AO116/'R2建設IO'!AO$123</f>
        <v>1.4169682710920747E-2</v>
      </c>
      <c r="AP116" s="629">
        <f>+'R2建設IO'!AP116/'R2建設IO'!AP$123</f>
        <v>1.0638460441329286E-2</v>
      </c>
      <c r="AQ116" s="629">
        <f>+'R2建設IO'!AQ116/'R2建設IO'!AQ$123</f>
        <v>7.1775618374558302E-3</v>
      </c>
      <c r="AR116" s="629">
        <f>+'R2建設IO'!AR116/'R2建設IO'!AR$123</f>
        <v>3.5696073431922487E-3</v>
      </c>
      <c r="AS116" s="629">
        <f>+'R2建設IO'!AS116/'R2建設IO'!AS$123</f>
        <v>8.7462331177932794E-3</v>
      </c>
      <c r="AT116" s="629">
        <f>+'R2建設IO'!AT116/'R2建設IO'!AT$123</f>
        <v>8.3866924445863411E-3</v>
      </c>
      <c r="AU116" s="629">
        <f>+'R2建設IO'!AU116/'R2建設IO'!AU$123</f>
        <v>8.1542328245421385E-3</v>
      </c>
      <c r="AV116" s="629">
        <f>+'R2建設IO'!AV116/'R2建設IO'!AV$123</f>
        <v>9.7890987366424931E-3</v>
      </c>
      <c r="AW116" s="629">
        <f>+'R2建設IO'!AW116/'R2建設IO'!AW$123</f>
        <v>1.1381367599816429E-2</v>
      </c>
      <c r="AX116" s="629">
        <f>+'R2建設IO'!AX116/'R2建設IO'!AX$123</f>
        <v>1.0500957440237197E-2</v>
      </c>
      <c r="AY116" s="629">
        <f>+'R2建設IO'!AY116/'R2建設IO'!AY$123</f>
        <v>1.2283678316932474E-2</v>
      </c>
      <c r="AZ116" s="629">
        <f>+'R2建設IO'!AZ116/'R2建設IO'!AZ$123</f>
        <v>1.2401926558820397E-2</v>
      </c>
      <c r="BA116" s="629">
        <f>+'R2建設IO'!BA116/'R2建設IO'!BA$123</f>
        <v>1.1747666559382041E-2</v>
      </c>
      <c r="BB116" s="629">
        <f>+'R2建設IO'!BB116/'R2建設IO'!BB$123</f>
        <v>8.0849436018320363E-3</v>
      </c>
      <c r="BC116" s="629">
        <f>+'R2建設IO'!BC116/'R2建設IO'!BC$123</f>
        <v>1.1646535979984328E-2</v>
      </c>
      <c r="BD116" s="629">
        <f>+'R2建設IO'!BD116/'R2建設IO'!BD$123</f>
        <v>1.1553788739824876E-2</v>
      </c>
      <c r="BE116" s="629">
        <f>+'R2建設IO'!BE116/'R2建設IO'!BE$123</f>
        <v>1.192407466937793E-2</v>
      </c>
      <c r="BF116" s="629">
        <f>+'R2建設IO'!BF116/'R2建設IO'!BF$123</f>
        <v>1.0719781062098647E-2</v>
      </c>
      <c r="BG116" s="629">
        <f>+'R2建設IO'!BG116/'R2建設IO'!BG$123</f>
        <v>1.3166425898331304E-2</v>
      </c>
      <c r="BH116" s="629">
        <f>+'R2建設IO'!BH116/'R2建設IO'!BH$123</f>
        <v>9.9910568919259791E-3</v>
      </c>
      <c r="BI116" s="629">
        <f>+'R2建設IO'!BI116/'R2建設IO'!BI$123</f>
        <v>1.5390554670431477E-2</v>
      </c>
      <c r="BJ116" s="629">
        <f>+'R2建設IO'!BJ116/'R2建設IO'!BJ$123</f>
        <v>1.1065246886690125E-2</v>
      </c>
      <c r="BK116" s="629">
        <f>+'R2建設IO'!BK116/'R2建設IO'!BK$123</f>
        <v>1.1828374703620848E-2</v>
      </c>
      <c r="BL116" s="629">
        <f>+'R2建設IO'!BL116/'R2建設IO'!BL$123</f>
        <v>7.3575379648167637E-3</v>
      </c>
      <c r="BM116" s="629">
        <f>+'R2建設IO'!BM116/'R2建設IO'!BM$123</f>
        <v>1.835118283193966E-2</v>
      </c>
      <c r="BN116" s="629">
        <f>+'R2建設IO'!BN116/'R2建設IO'!BN$123</f>
        <v>9.0616775913104682E-3</v>
      </c>
      <c r="BO116" s="629">
        <f>+'R2建設IO'!BO116/'R2建設IO'!BO$123</f>
        <v>4.3545883845619989E-3</v>
      </c>
      <c r="BP116" s="629">
        <f>+'R2建設IO'!BP116/'R2建設IO'!BP$123</f>
        <v>9.663266308269745E-3</v>
      </c>
      <c r="BQ116" s="629">
        <f>+'R2建設IO'!BQ116/'R2建設IO'!BQ$123</f>
        <v>9.285366976005089E-3</v>
      </c>
      <c r="BR116" s="629">
        <f>+'R2建設IO'!BR116/'R2建設IO'!BR$123</f>
        <v>9.2730125718258199E-3</v>
      </c>
      <c r="BS116" s="629">
        <f>+'R2建設IO'!BS116/'R2建設IO'!BS$123</f>
        <v>1.1277195840794337E-2</v>
      </c>
      <c r="BT116" s="629">
        <f>+'R2建設IO'!BT116/'R2建設IO'!BT$123</f>
        <v>1.081246803448461E-2</v>
      </c>
      <c r="BU116" s="629">
        <f>+'R2建設IO'!BU116/'R2建設IO'!BU$123</f>
        <v>7.6501393642869914E-3</v>
      </c>
      <c r="BV116" s="630">
        <f>+'R2建設IO'!BV116/'R2建設IO'!BV$123</f>
        <v>9.6850989366193754E-3</v>
      </c>
    </row>
    <row r="117" spans="1:74" ht="17" customHeight="1" x14ac:dyDescent="0.2">
      <c r="A117" s="613">
        <v>111</v>
      </c>
      <c r="B117" s="614">
        <v>911</v>
      </c>
      <c r="C117" s="548" t="s">
        <v>9</v>
      </c>
      <c r="D117" s="628">
        <f>+'R2建設IO'!D117/'R2建設IO'!D$123</f>
        <v>0.34379289649330025</v>
      </c>
      <c r="E117" s="629">
        <f>+'R2建設IO'!E117/'R2建設IO'!E$123</f>
        <v>0.32922686820497249</v>
      </c>
      <c r="F117" s="629">
        <f>+'R2建設IO'!F117/'R2建設IO'!F$123</f>
        <v>0.32682229714914024</v>
      </c>
      <c r="G117" s="629">
        <f>+'R2建設IO'!G117/'R2建設IO'!G$123</f>
        <v>0.33107670857634175</v>
      </c>
      <c r="H117" s="629">
        <f>+'R2建設IO'!H117/'R2建設IO'!H$123</f>
        <v>0.33245836221055769</v>
      </c>
      <c r="I117" s="629">
        <f>+'R2建設IO'!I117/'R2建設IO'!I$123</f>
        <v>0.26821642882355906</v>
      </c>
      <c r="J117" s="629">
        <f>+'R2建設IO'!J117/'R2建設IO'!J$123</f>
        <v>0.3207993002461022</v>
      </c>
      <c r="K117" s="629">
        <f>+'R2建設IO'!K117/'R2建設IO'!K$123</f>
        <v>0.34219948165762687</v>
      </c>
      <c r="L117" s="629">
        <f>+'R2建設IO'!L117/'R2建設IO'!L$123</f>
        <v>0.35393101795574772</v>
      </c>
      <c r="M117" s="629">
        <f>+'R2建設IO'!M117/'R2建設IO'!M$123</f>
        <v>0.35467760609181742</v>
      </c>
      <c r="N117" s="629">
        <f>+'R2建設IO'!N117/'R2建設IO'!N$123</f>
        <v>0.30010994426962884</v>
      </c>
      <c r="O117" s="629">
        <f>+'R2建設IO'!O117/'R2建設IO'!O$123</f>
        <v>0.27135558308646157</v>
      </c>
      <c r="P117" s="629">
        <f>+'R2建設IO'!P117/'R2建設IO'!P$123</f>
        <v>0.30229426488133254</v>
      </c>
      <c r="Q117" s="629">
        <f>+'R2建設IO'!Q117/'R2建設IO'!Q$123</f>
        <v>0.2585877493387137</v>
      </c>
      <c r="R117" s="629">
        <f>+'R2建設IO'!R117/'R2建設IO'!R$123</f>
        <v>0.2451576238811625</v>
      </c>
      <c r="S117" s="629">
        <f>+'R2建設IO'!S117/'R2建設IO'!S$123</f>
        <v>0.33174093566000157</v>
      </c>
      <c r="T117" s="629">
        <f>+'R2建設IO'!T117/'R2建設IO'!T$123</f>
        <v>0.33112168291620214</v>
      </c>
      <c r="U117" s="629">
        <f>+'R2建設IO'!U117/'R2建設IO'!U$123</f>
        <v>0.33563456127601693</v>
      </c>
      <c r="V117" s="629">
        <f>+'R2建設IO'!V117/'R2建設IO'!V$123</f>
        <v>0.33055162942102034</v>
      </c>
      <c r="W117" s="629">
        <f>+'R2建設IO'!W117/'R2建設IO'!W$123</f>
        <v>0.33178299337623524</v>
      </c>
      <c r="X117" s="629">
        <f>+'R2建設IO'!X117/'R2建設IO'!X$123</f>
        <v>0.32493956184212502</v>
      </c>
      <c r="Y117" s="629">
        <f>+'R2建設IO'!Y117/'R2建設IO'!Y$123</f>
        <v>0.35569245636286767</v>
      </c>
      <c r="Z117" s="629">
        <f>+'R2建設IO'!Z117/'R2建設IO'!Z$123</f>
        <v>0.3426124300095808</v>
      </c>
      <c r="AA117" s="629">
        <f>+'R2建設IO'!AA117/'R2建設IO'!AA$123</f>
        <v>0.34831476761833852</v>
      </c>
      <c r="AB117" s="629">
        <f>+'R2建設IO'!AB117/'R2建設IO'!AB$123</f>
        <v>0.33345906476360232</v>
      </c>
      <c r="AC117" s="629">
        <f>+'R2建設IO'!AC117/'R2建設IO'!AC$123</f>
        <v>0.34099954064135968</v>
      </c>
      <c r="AD117" s="629">
        <f>+'R2建設IO'!AD117/'R2建設IO'!AD$123</f>
        <v>0.32138790598222372</v>
      </c>
      <c r="AE117" s="629">
        <f>+'R2建設IO'!AE117/'R2建設IO'!AE$123</f>
        <v>0.2973158152317133</v>
      </c>
      <c r="AF117" s="629">
        <f>+'R2建設IO'!AF117/'R2建設IO'!AF$123</f>
        <v>0.3427695679082825</v>
      </c>
      <c r="AG117" s="629">
        <f>+'R2建設IO'!AG117/'R2建設IO'!AG$123</f>
        <v>0.36411012375582719</v>
      </c>
      <c r="AH117" s="629">
        <f>+'R2建設IO'!AH117/'R2建設IO'!AH$123</f>
        <v>0.33207772754497022</v>
      </c>
      <c r="AI117" s="629">
        <f>+'R2建設IO'!AI117/'R2建設IO'!AI$123</f>
        <v>0.32962159506813032</v>
      </c>
      <c r="AJ117" s="629">
        <f>+'R2建設IO'!AJ117/'R2建設IO'!AJ$123</f>
        <v>0.32971044131183014</v>
      </c>
      <c r="AK117" s="629">
        <f>+'R2建設IO'!AK117/'R2建設IO'!AK$123</f>
        <v>0.33595372176346222</v>
      </c>
      <c r="AL117" s="629">
        <f>+'R2建設IO'!AL117/'R2建設IO'!AL$123</f>
        <v>0.3122840454298505</v>
      </c>
      <c r="AM117" s="629">
        <f>+'R2建設IO'!AM117/'R2建設IO'!AM$123</f>
        <v>0.2691620480487999</v>
      </c>
      <c r="AN117" s="629">
        <f>+'R2建設IO'!AN117/'R2建設IO'!AN$123</f>
        <v>0.30376861556605778</v>
      </c>
      <c r="AO117" s="629">
        <f>+'R2建設IO'!AO117/'R2建設IO'!AO$123</f>
        <v>0.3712422256335004</v>
      </c>
      <c r="AP117" s="629">
        <f>+'R2建設IO'!AP117/'R2建設IO'!AP$123</f>
        <v>0.32780822755149858</v>
      </c>
      <c r="AQ117" s="629">
        <f>+'R2建設IO'!AQ117/'R2建設IO'!AQ$123</f>
        <v>0.30808303886925797</v>
      </c>
      <c r="AR117" s="629">
        <f>+'R2建設IO'!AR117/'R2建設IO'!AR$123</f>
        <v>0.28221752750054635</v>
      </c>
      <c r="AS117" s="629">
        <f>+'R2建設IO'!AS117/'R2建設IO'!AS$123</f>
        <v>0.30345797326754725</v>
      </c>
      <c r="AT117" s="629">
        <f>+'R2建設IO'!AT117/'R2建設IO'!AT$123</f>
        <v>0.29941802601835593</v>
      </c>
      <c r="AU117" s="629">
        <f>+'R2建設IO'!AU117/'R2建設IO'!AU$123</f>
        <v>0.29248206213416378</v>
      </c>
      <c r="AV117" s="629">
        <f>+'R2建設IO'!AV117/'R2建設IO'!AV$123</f>
        <v>0.34791020680111728</v>
      </c>
      <c r="AW117" s="629">
        <f>+'R2建設IO'!AW117/'R2建設IO'!AW$123</f>
        <v>0.36778338687471318</v>
      </c>
      <c r="AX117" s="629">
        <f>+'R2建設IO'!AX117/'R2建設IO'!AX$123</f>
        <v>0.35870035209092593</v>
      </c>
      <c r="AY117" s="629">
        <f>+'R2建設IO'!AY117/'R2建設IO'!AY$123</f>
        <v>0.34320616607688204</v>
      </c>
      <c r="AZ117" s="629">
        <f>+'R2建設IO'!AZ117/'R2建設IO'!AZ$123</f>
        <v>0.33636675620983869</v>
      </c>
      <c r="BA117" s="629">
        <f>+'R2建設IO'!BA117/'R2建設IO'!BA$123</f>
        <v>0.37420877588241602</v>
      </c>
      <c r="BB117" s="629">
        <f>+'R2建設IO'!BB117/'R2建設IO'!BB$123</f>
        <v>0.32427654229087188</v>
      </c>
      <c r="BC117" s="629">
        <f>+'R2建設IO'!BC117/'R2建設IO'!BC$123</f>
        <v>0.32249090860741564</v>
      </c>
      <c r="BD117" s="629">
        <f>+'R2建設IO'!BD117/'R2建設IO'!BD$123</f>
        <v>0.31300078957897381</v>
      </c>
      <c r="BE117" s="629">
        <f>+'R2建設IO'!BE117/'R2建設IO'!BE$123</f>
        <v>0.31994579286431291</v>
      </c>
      <c r="BF117" s="629">
        <f>+'R2建設IO'!BF117/'R2建設IO'!BF$123</f>
        <v>0.2595231741453416</v>
      </c>
      <c r="BG117" s="629">
        <f>+'R2建設IO'!BG117/'R2建設IO'!BG$123</f>
        <v>0.27413465585294555</v>
      </c>
      <c r="BH117" s="629">
        <f>+'R2建設IO'!BH117/'R2建設IO'!BH$123</f>
        <v>0.32683620353596737</v>
      </c>
      <c r="BI117" s="629">
        <f>+'R2建設IO'!BI117/'R2建設IO'!BI$123</f>
        <v>0.33162862161676487</v>
      </c>
      <c r="BJ117" s="629">
        <f>+'R2建設IO'!BJ117/'R2建設IO'!BJ$123</f>
        <v>0.28183739267084978</v>
      </c>
      <c r="BK117" s="629">
        <f>+'R2建設IO'!BK117/'R2建設IO'!BK$123</f>
        <v>0.42846043589503152</v>
      </c>
      <c r="BL117" s="629">
        <f>+'R2建設IO'!BL117/'R2建設IO'!BL$123</f>
        <v>0.34590715930583144</v>
      </c>
      <c r="BM117" s="629">
        <f>+'R2建設IO'!BM117/'R2建設IO'!BM$123</f>
        <v>0.33995595251239197</v>
      </c>
      <c r="BN117" s="629">
        <f>+'R2建設IO'!BN117/'R2建設IO'!BN$123</f>
        <v>0.33470503461737505</v>
      </c>
      <c r="BO117" s="629">
        <f>+'R2建設IO'!BO117/'R2建設IO'!BO$123</f>
        <v>0.39247943206494285</v>
      </c>
      <c r="BP117" s="629">
        <f>+'R2建設IO'!BP117/'R2建設IO'!BP$123</f>
        <v>0.40929892694424636</v>
      </c>
      <c r="BQ117" s="629">
        <f>+'R2建設IO'!BQ117/'R2建設IO'!BQ$123</f>
        <v>0.42672016539763608</v>
      </c>
      <c r="BR117" s="629">
        <f>+'R2建設IO'!BR117/'R2建設IO'!BR$123</f>
        <v>0.42238912391268368</v>
      </c>
      <c r="BS117" s="629">
        <f>+'R2建設IO'!BS117/'R2建設IO'!BS$123</f>
        <v>0.42581289722642773</v>
      </c>
      <c r="BT117" s="629">
        <f>+'R2建設IO'!BT117/'R2建設IO'!BT$123</f>
        <v>0.39152776090218339</v>
      </c>
      <c r="BU117" s="629">
        <f>+'R2建設IO'!BU117/'R2建設IO'!BU$123</f>
        <v>0.4279509808465139</v>
      </c>
      <c r="BV117" s="630">
        <f>+'R2建設IO'!BV117/'R2建設IO'!BV$123</f>
        <v>0.38926249361412069</v>
      </c>
    </row>
    <row r="118" spans="1:74" ht="17" customHeight="1" x14ac:dyDescent="0.2">
      <c r="A118" s="613">
        <v>112</v>
      </c>
      <c r="B118" s="614">
        <v>921</v>
      </c>
      <c r="C118" s="548" t="s">
        <v>10</v>
      </c>
      <c r="D118" s="628">
        <f>+'R2建設IO'!D118/'R2建設IO'!D$123</f>
        <v>3.8098126757822197E-2</v>
      </c>
      <c r="E118" s="629">
        <f>+'R2建設IO'!E118/'R2建設IO'!E$123</f>
        <v>4.6716997965982936E-2</v>
      </c>
      <c r="F118" s="629">
        <f>+'R2建設IO'!F118/'R2建設IO'!F$123</f>
        <v>4.5868557282546865E-2</v>
      </c>
      <c r="G118" s="629">
        <f>+'R2建設IO'!G118/'R2建設IO'!G$123</f>
        <v>4.7831493976110064E-2</v>
      </c>
      <c r="H118" s="629">
        <f>+'R2建設IO'!H118/'R2建設IO'!H$123</f>
        <v>4.7634590956080053E-2</v>
      </c>
      <c r="I118" s="629">
        <f>+'R2建設IO'!I118/'R2建設IO'!I$123</f>
        <v>5.6789874439009631E-2</v>
      </c>
      <c r="J118" s="629">
        <f>+'R2建設IO'!J118/'R2建設IO'!J$123</f>
        <v>4.3089615511518471E-2</v>
      </c>
      <c r="K118" s="629">
        <f>+'R2建設IO'!K118/'R2建設IO'!K$123</f>
        <v>3.727255724476982E-2</v>
      </c>
      <c r="L118" s="629">
        <f>+'R2建設IO'!L118/'R2建設IO'!L$123</f>
        <v>3.6495557162964369E-2</v>
      </c>
      <c r="M118" s="629">
        <f>+'R2建設IO'!M118/'R2建設IO'!M$123</f>
        <v>3.6513250186760306E-2</v>
      </c>
      <c r="N118" s="629">
        <f>+'R2建設IO'!N118/'R2建設IO'!N$123</f>
        <v>3.5220078098343252E-2</v>
      </c>
      <c r="O118" s="629">
        <f>+'R2建設IO'!O118/'R2建設IO'!O$123</f>
        <v>5.3737135244715663E-2</v>
      </c>
      <c r="P118" s="629">
        <f>+'R2建設IO'!P118/'R2建設IO'!P$123</f>
        <v>3.9198447661572829E-2</v>
      </c>
      <c r="Q118" s="629">
        <f>+'R2建設IO'!Q118/'R2建設IO'!Q$123</f>
        <v>5.9736988347790877E-2</v>
      </c>
      <c r="R118" s="629">
        <f>+'R2建設IO'!R118/'R2建設IO'!R$123</f>
        <v>2.7893980772570128E-2</v>
      </c>
      <c r="S118" s="629">
        <f>+'R2建設IO'!S118/'R2建設IO'!S$123</f>
        <v>4.7604073897707065E-2</v>
      </c>
      <c r="T118" s="629">
        <f>+'R2建設IO'!T118/'R2建設IO'!T$123</f>
        <v>4.6931570142928342E-2</v>
      </c>
      <c r="U118" s="629">
        <f>+'R2建設IO'!U118/'R2建設IO'!U$123</f>
        <v>3.983826187414985E-2</v>
      </c>
      <c r="V118" s="629">
        <f>+'R2建設IO'!V118/'R2建設IO'!V$123</f>
        <v>4.7827575939810692E-2</v>
      </c>
      <c r="W118" s="629">
        <f>+'R2建設IO'!W118/'R2建設IO'!W$123</f>
        <v>4.7649748256630417E-2</v>
      </c>
      <c r="X118" s="629">
        <f>+'R2建設IO'!X118/'R2建設IO'!X$123</f>
        <v>4.3065002928059821E-2</v>
      </c>
      <c r="Y118" s="629">
        <f>+'R2建設IO'!Y118/'R2建設IO'!Y$123</f>
        <v>5.4770791810110526E-2</v>
      </c>
      <c r="Z118" s="629">
        <f>+'R2建設IO'!Z118/'R2建設IO'!Z$123</f>
        <v>5.1331924297207121E-2</v>
      </c>
      <c r="AA118" s="629">
        <f>+'R2建設IO'!AA118/'R2建設IO'!AA$123</f>
        <v>4.886744365854357E-2</v>
      </c>
      <c r="AB118" s="629">
        <f>+'R2建設IO'!AB118/'R2建設IO'!AB$123</f>
        <v>4.6985342427085013E-2</v>
      </c>
      <c r="AC118" s="629">
        <f>+'R2建設IO'!AC118/'R2建設IO'!AC$123</f>
        <v>4.7529264313377631E-2</v>
      </c>
      <c r="AD118" s="629">
        <f>+'R2建設IO'!AD118/'R2建設IO'!AD$123</f>
        <v>4.6786242820032034E-2</v>
      </c>
      <c r="AE118" s="629">
        <f>+'R2建設IO'!AE118/'R2建設IO'!AE$123</f>
        <v>6.2011068026954788E-2</v>
      </c>
      <c r="AF118" s="629">
        <f>+'R2建設IO'!AF118/'R2建設IO'!AF$123</f>
        <v>4.7876783517036545E-2</v>
      </c>
      <c r="AG118" s="629">
        <f>+'R2建設IO'!AG118/'R2建設IO'!AG$123</f>
        <v>2.1931538528812335E-2</v>
      </c>
      <c r="AH118" s="629">
        <f>+'R2建設IO'!AH118/'R2建設IO'!AH$123</f>
        <v>2.1779270510668261E-2</v>
      </c>
      <c r="AI118" s="629">
        <f>+'R2建設IO'!AI118/'R2建設IO'!AI$123</f>
        <v>2.2931726656441807E-2</v>
      </c>
      <c r="AJ118" s="629">
        <f>+'R2建設IO'!AJ118/'R2建設IO'!AJ$123</f>
        <v>2.2908530855532742E-2</v>
      </c>
      <c r="AK118" s="629">
        <f>+'R2建設IO'!AK118/'R2建設IO'!AK$123</f>
        <v>2.4570954382267269E-2</v>
      </c>
      <c r="AL118" s="629">
        <f>+'R2建設IO'!AL118/'R2建設IO'!AL$123</f>
        <v>2.2855261874824902E-2</v>
      </c>
      <c r="AM118" s="629">
        <f>+'R2建設IO'!AM118/'R2建設IO'!AM$123</f>
        <v>2.1805187267409439E-2</v>
      </c>
      <c r="AN118" s="629">
        <f>+'R2建設IO'!AN118/'R2建設IO'!AN$123</f>
        <v>2.0077736732732495E-2</v>
      </c>
      <c r="AO118" s="629">
        <f>+'R2建設IO'!AO118/'R2建設IO'!AO$123</f>
        <v>2.7013547156492183E-2</v>
      </c>
      <c r="AP118" s="629">
        <f>+'R2建設IO'!AP118/'R2建設IO'!AP$123</f>
        <v>2.6745145581613318E-2</v>
      </c>
      <c r="AQ118" s="629">
        <f>+'R2建設IO'!AQ118/'R2建設IO'!AQ$123</f>
        <v>1.4907243816254417E-2</v>
      </c>
      <c r="AR118" s="629">
        <f>+'R2建設IO'!AR118/'R2建設IO'!AR$123</f>
        <v>4.8808916733445035E-3</v>
      </c>
      <c r="AS118" s="629">
        <f>+'R2建設IO'!AS118/'R2建設IO'!AS$123</f>
        <v>1.5918180053615179E-2</v>
      </c>
      <c r="AT118" s="629">
        <f>+'R2建設IO'!AT118/'R2建設IO'!AT$123</f>
        <v>1.5136644652953918E-2</v>
      </c>
      <c r="AU118" s="629">
        <f>+'R2建設IO'!AU118/'R2建設IO'!AU$123</f>
        <v>1.487321386252958E-2</v>
      </c>
      <c r="AV118" s="629">
        <f>+'R2建設IO'!AV118/'R2建設IO'!AV$123</f>
        <v>1.5285857058657714E-2</v>
      </c>
      <c r="AW118" s="629">
        <f>+'R2建設IO'!AW118/'R2建設IO'!AW$123</f>
        <v>2.1569527306103717E-2</v>
      </c>
      <c r="AX118" s="629">
        <f>+'R2建設IO'!AX118/'R2建設IO'!AX$123</f>
        <v>2.0384211501636915E-2</v>
      </c>
      <c r="AY118" s="629">
        <f>+'R2建設IO'!AY118/'R2建設IO'!AY$123</f>
        <v>2.3607542779582141E-2</v>
      </c>
      <c r="AZ118" s="629">
        <f>+'R2建設IO'!AZ118/'R2建設IO'!AZ$123</f>
        <v>2.3939978462303113E-2</v>
      </c>
      <c r="BA118" s="629">
        <f>+'R2建設IO'!BA118/'R2建設IO'!BA$123</f>
        <v>2.2100632979294068E-2</v>
      </c>
      <c r="BB118" s="629">
        <f>+'R2建設IO'!BB118/'R2建設IO'!BB$123</f>
        <v>2.4327202423415319E-2</v>
      </c>
      <c r="BC118" s="629">
        <f>+'R2建設IO'!BC118/'R2建設IO'!BC$123</f>
        <v>2.1760741007999639E-2</v>
      </c>
      <c r="BD118" s="629">
        <f>+'R2建設IO'!BD118/'R2建設IO'!BD$123</f>
        <v>2.2816353844683088E-2</v>
      </c>
      <c r="BE118" s="629">
        <f>+'R2建設IO'!BE118/'R2建設IO'!BE$123</f>
        <v>2.3241921091102104E-2</v>
      </c>
      <c r="BF118" s="629">
        <f>+'R2建設IO'!BF118/'R2建設IO'!BF$123</f>
        <v>1.622729569675738E-2</v>
      </c>
      <c r="BG118" s="629">
        <f>+'R2建設IO'!BG118/'R2建設IO'!BG$123</f>
        <v>2.3972563784650736E-2</v>
      </c>
      <c r="BH118" s="629">
        <f>+'R2建設IO'!BH118/'R2建設IO'!BH$123</f>
        <v>2.3575408745901076E-2</v>
      </c>
      <c r="BI118" s="629">
        <f>+'R2建設IO'!BI118/'R2建設IO'!BI$123</f>
        <v>2.5676432073915935E-2</v>
      </c>
      <c r="BJ118" s="629">
        <f>+'R2建設IO'!BJ118/'R2建設IO'!BJ$123</f>
        <v>2.3457324843944444E-2</v>
      </c>
      <c r="BK118" s="629">
        <f>+'R2建設IO'!BK118/'R2建設IO'!BK$123</f>
        <v>2.0414997789714805E-2</v>
      </c>
      <c r="BL118" s="629">
        <f>+'R2建設IO'!BL118/'R2建設IO'!BL$123</f>
        <v>1.4802123972239588E-2</v>
      </c>
      <c r="BM118" s="629">
        <f>+'R2建設IO'!BM118/'R2建設IO'!BM$123</f>
        <v>3.2553301527715635E-2</v>
      </c>
      <c r="BN118" s="629">
        <f>+'R2建設IO'!BN118/'R2建設IO'!BN$123</f>
        <v>1.5579979050031252E-2</v>
      </c>
      <c r="BO118" s="629">
        <f>+'R2建設IO'!BO118/'R2建設IO'!BO$123</f>
        <v>1.6226597607212484E-2</v>
      </c>
      <c r="BP118" s="629">
        <f>+'R2建設IO'!BP118/'R2建設IO'!BP$123</f>
        <v>2.2146346358314369E-2</v>
      </c>
      <c r="BQ118" s="629">
        <f>+'R2建設IO'!BQ118/'R2建設IO'!BQ$123</f>
        <v>2.2677647985128814E-2</v>
      </c>
      <c r="BR118" s="629">
        <f>+'R2建設IO'!BR118/'R2建設IO'!BR$123</f>
        <v>2.2787652740694529E-2</v>
      </c>
      <c r="BS118" s="629">
        <f>+'R2建設IO'!BS118/'R2建設IO'!BS$123</f>
        <v>2.0871342827060966E-2</v>
      </c>
      <c r="BT118" s="629">
        <f>+'R2建設IO'!BT118/'R2建設IO'!BT$123</f>
        <v>2.0553296580643522E-2</v>
      </c>
      <c r="BU118" s="629">
        <f>+'R2建設IO'!BU118/'R2建設IO'!BU$123</f>
        <v>1.7557913971518044E-2</v>
      </c>
      <c r="BV118" s="630">
        <f>+'R2建設IO'!BV118/'R2建設IO'!BV$123</f>
        <v>2.341646543122762E-2</v>
      </c>
    </row>
    <row r="119" spans="1:74" ht="17" customHeight="1" x14ac:dyDescent="0.2">
      <c r="A119" s="613">
        <v>113</v>
      </c>
      <c r="B119" s="614">
        <v>931</v>
      </c>
      <c r="C119" s="548" t="s">
        <v>11</v>
      </c>
      <c r="D119" s="628">
        <f>+'R2建設IO'!D119/'R2建設IO'!D$123</f>
        <v>4.9570405040114389E-2</v>
      </c>
      <c r="E119" s="629">
        <f>+'R2建設IO'!E119/'R2建設IO'!E$123</f>
        <v>3.716980033678946E-2</v>
      </c>
      <c r="F119" s="629">
        <f>+'R2建設IO'!F119/'R2建設IO'!F$123</f>
        <v>3.3278504625377771E-2</v>
      </c>
      <c r="G119" s="629">
        <f>+'R2建設IO'!G119/'R2建設IO'!G$123</f>
        <v>3.3919539540531778E-2</v>
      </c>
      <c r="H119" s="629">
        <f>+'R2建設IO'!H119/'R2建設IO'!H$123</f>
        <v>3.411899703327044E-2</v>
      </c>
      <c r="I119" s="629">
        <f>+'R2建設IO'!I119/'R2建設IO'!I$123</f>
        <v>2.4844939740809844E-2</v>
      </c>
      <c r="J119" s="629">
        <f>+'R2建設IO'!J119/'R2建設IO'!J$123</f>
        <v>3.2370987481166937E-2</v>
      </c>
      <c r="K119" s="629">
        <f>+'R2建設IO'!K119/'R2建設IO'!K$123</f>
        <v>3.3037646618751172E-2</v>
      </c>
      <c r="L119" s="629">
        <f>+'R2建設IO'!L119/'R2建設IO'!L$123</f>
        <v>3.7452827032408938E-2</v>
      </c>
      <c r="M119" s="629">
        <f>+'R2建設IO'!M119/'R2建設IO'!M$123</f>
        <v>3.7640780193967764E-2</v>
      </c>
      <c r="N119" s="629">
        <f>+'R2建設IO'!N119/'R2建設IO'!N$123</f>
        <v>2.390340068999507E-2</v>
      </c>
      <c r="O119" s="629">
        <f>+'R2建設IO'!O119/'R2建設IO'!O$123</f>
        <v>2.4892137906286506E-2</v>
      </c>
      <c r="P119" s="629">
        <f>+'R2建設IO'!P119/'R2建設IO'!P$123</f>
        <v>3.0811689282288068E-2</v>
      </c>
      <c r="Q119" s="629">
        <f>+'R2建設IO'!Q119/'R2建設IO'!Q$123</f>
        <v>2.2449246242991095E-2</v>
      </c>
      <c r="R119" s="629">
        <f>+'R2建設IO'!R119/'R2建設IO'!R$123</f>
        <v>1.9685225819691541E-2</v>
      </c>
      <c r="S119" s="629">
        <f>+'R2建設IO'!S119/'R2建設IO'!S$123</f>
        <v>4.1238293086141117E-2</v>
      </c>
      <c r="T119" s="629">
        <f>+'R2建設IO'!T119/'R2建設IO'!T$123</f>
        <v>3.1810150535027844E-2</v>
      </c>
      <c r="U119" s="629">
        <f>+'R2建設IO'!U119/'R2建設IO'!U$123</f>
        <v>3.8207837218402367E-2</v>
      </c>
      <c r="V119" s="629">
        <f>+'R2建設IO'!V119/'R2建設IO'!V$123</f>
        <v>3.1002013606851207E-2</v>
      </c>
      <c r="W119" s="629">
        <f>+'R2建設IO'!W119/'R2建設IO'!W$123</f>
        <v>4.1878623141995974E-2</v>
      </c>
      <c r="X119" s="629">
        <f>+'R2建設IO'!X119/'R2建設IO'!X$123</f>
        <v>4.669880024625734E-2</v>
      </c>
      <c r="Y119" s="629">
        <f>+'R2建設IO'!Y119/'R2建設IO'!Y$123</f>
        <v>3.654285196593586E-2</v>
      </c>
      <c r="Z119" s="629">
        <f>+'R2建設IO'!Z119/'R2建設IO'!Z$123</f>
        <v>4.9579455675542949E-2</v>
      </c>
      <c r="AA119" s="629">
        <f>+'R2建設IO'!AA119/'R2建設IO'!AA$123</f>
        <v>4.1229796233948464E-2</v>
      </c>
      <c r="AB119" s="629">
        <f>+'R2建設IO'!AB119/'R2建設IO'!AB$123</f>
        <v>3.8341101152579202E-2</v>
      </c>
      <c r="AC119" s="629">
        <f>+'R2建設IO'!AC119/'R2建設IO'!AC$123</f>
        <v>4.6856066306043734E-2</v>
      </c>
      <c r="AD119" s="629">
        <f>+'R2建設IO'!AD119/'R2建設IO'!AD$123</f>
        <v>3.9571642094143086E-2</v>
      </c>
      <c r="AE119" s="629">
        <f>+'R2建設IO'!AE119/'R2建設IO'!AE$123</f>
        <v>3.452170312088243E-2</v>
      </c>
      <c r="AF119" s="629">
        <f>+'R2建設IO'!AF119/'R2建設IO'!AF$123</f>
        <v>2.8844892024848325E-2</v>
      </c>
      <c r="AG119" s="629">
        <f>+'R2建設IO'!AG119/'R2建設IO'!AG$123</f>
        <v>7.5837934000582308E-2</v>
      </c>
      <c r="AH119" s="629">
        <f>+'R2建設IO'!AH119/'R2建設IO'!AH$123</f>
        <v>8.2190609479206991E-2</v>
      </c>
      <c r="AI119" s="629">
        <f>+'R2建設IO'!AI119/'R2建設IO'!AI$123</f>
        <v>7.826937611388915E-2</v>
      </c>
      <c r="AJ119" s="629">
        <f>+'R2建設IO'!AJ119/'R2建設IO'!AJ$123</f>
        <v>7.8574148760148788E-2</v>
      </c>
      <c r="AK119" s="629">
        <f>+'R2建設IO'!AK119/'R2建設IO'!AK$123</f>
        <v>7.0730066239703959E-2</v>
      </c>
      <c r="AL119" s="629">
        <f>+'R2建設IO'!AL119/'R2建設IO'!AL$123</f>
        <v>9.8130891751457672E-2</v>
      </c>
      <c r="AM119" s="629">
        <f>+'R2建設IO'!AM119/'R2建設IO'!AM$123</f>
        <v>6.4072653609350286E-2</v>
      </c>
      <c r="AN119" s="629">
        <f>+'R2建設IO'!AN119/'R2建設IO'!AN$123</f>
        <v>7.5780556744696359E-2</v>
      </c>
      <c r="AO119" s="629">
        <f>+'R2建設IO'!AO119/'R2建設IO'!AO$123</f>
        <v>4.755848573512899E-2</v>
      </c>
      <c r="AP119" s="629">
        <f>+'R2建設IO'!AP119/'R2建設IO'!AP$123</f>
        <v>4.3697406222620673E-2</v>
      </c>
      <c r="AQ119" s="629">
        <f>+'R2建設IO'!AQ119/'R2建設IO'!AQ$123</f>
        <v>8.3149293286219075E-2</v>
      </c>
      <c r="AR119" s="629">
        <f>+'R2建設IO'!AR119/'R2建設IO'!AR$123</f>
        <v>9.8346324761419107E-2</v>
      </c>
      <c r="AS119" s="629">
        <f>+'R2建設IO'!AS119/'R2建設IO'!AS$123</f>
        <v>0.11155785456994706</v>
      </c>
      <c r="AT119" s="629">
        <f>+'R2建設IO'!AT119/'R2建設IO'!AT$123</f>
        <v>0.11531578936995848</v>
      </c>
      <c r="AU119" s="629">
        <f>+'R2建設IO'!AU119/'R2建設IO'!AU$123</f>
        <v>0.12476899678125317</v>
      </c>
      <c r="AV119" s="629">
        <f>+'R2建設IO'!AV119/'R2建設IO'!AV$123</f>
        <v>3.3326499756553829E-2</v>
      </c>
      <c r="AW119" s="629">
        <f>+'R2建設IO'!AW119/'R2建設IO'!AW$123</f>
        <v>1.9229004130335015E-2</v>
      </c>
      <c r="AX119" s="629">
        <f>+'R2建設IO'!AX119/'R2建設IO'!AX$123</f>
        <v>0.11507813947742294</v>
      </c>
      <c r="AY119" s="629">
        <f>+'R2建設IO'!AY119/'R2建設IO'!AY$123</f>
        <v>7.4584323040380041E-2</v>
      </c>
      <c r="AZ119" s="629">
        <f>+'R2建設IO'!AZ119/'R2建設IO'!AZ$123</f>
        <v>7.5630450989905687E-2</v>
      </c>
      <c r="BA119" s="629">
        <f>+'R2建設IO'!BA119/'R2建設IO'!BA$123</f>
        <v>6.9842291599613776E-2</v>
      </c>
      <c r="BB119" s="629">
        <f>+'R2建設IO'!BB119/'R2建設IO'!BB$123</f>
        <v>5.9934038439667915E-2</v>
      </c>
      <c r="BC119" s="629">
        <f>+'R2建設IO'!BC119/'R2建設IO'!BC$123</f>
        <v>8.6852058740392771E-2</v>
      </c>
      <c r="BD119" s="629">
        <f>+'R2建設IO'!BD119/'R2建設IO'!BD$123</f>
        <v>9.7490873812533421E-2</v>
      </c>
      <c r="BE119" s="629">
        <f>+'R2建設IO'!BE119/'R2建設IO'!BE$123</f>
        <v>0.11851354464782693</v>
      </c>
      <c r="BF119" s="629">
        <f>+'R2建設IO'!BF119/'R2建設IO'!BF$123</f>
        <v>4.5842962020860419E-2</v>
      </c>
      <c r="BG119" s="629">
        <f>+'R2建設IO'!BG119/'R2建設IO'!BG$123</f>
        <v>7.1064575205032246E-2</v>
      </c>
      <c r="BH119" s="629">
        <f>+'R2建設IO'!BH119/'R2建設IO'!BH$123</f>
        <v>5.8072874865280101E-2</v>
      </c>
      <c r="BI119" s="629">
        <f>+'R2建設IO'!BI119/'R2建設IO'!BI$123</f>
        <v>5.9742865962025743E-2</v>
      </c>
      <c r="BJ119" s="629">
        <f>+'R2建設IO'!BJ119/'R2建設IO'!BJ$123</f>
        <v>0.12266884018987539</v>
      </c>
      <c r="BK119" s="629">
        <f>+'R2建設IO'!BK119/'R2建設IO'!BK$123</f>
        <v>0.17737203788294864</v>
      </c>
      <c r="BL119" s="629">
        <f>+'R2建設IO'!BL119/'R2建設IO'!BL$123</f>
        <v>9.975310009733554E-2</v>
      </c>
      <c r="BM119" s="629">
        <f>+'R2建設IO'!BM119/'R2建設IO'!BM$123</f>
        <v>4.1182657609232537E-2</v>
      </c>
      <c r="BN119" s="629">
        <f>+'R2建設IO'!BN119/'R2建設IO'!BN$123</f>
        <v>5.48030827754196E-2</v>
      </c>
      <c r="BO119" s="629">
        <f>+'R2建設IO'!BO119/'R2建設IO'!BO$123</f>
        <v>7.7883196324190745E-2</v>
      </c>
      <c r="BP119" s="629">
        <f>+'R2建設IO'!BP119/'R2建設IO'!BP$123</f>
        <v>6.6876075511014516E-2</v>
      </c>
      <c r="BQ119" s="629">
        <f>+'R2建設IO'!BQ119/'R2建設IO'!BQ$123</f>
        <v>8.83706742482607E-2</v>
      </c>
      <c r="BR119" s="629">
        <f>+'R2建設IO'!BR119/'R2建設IO'!BR$123</f>
        <v>9.0077138224547437E-2</v>
      </c>
      <c r="BS119" s="629">
        <f>+'R2建設IO'!BS119/'R2建設IO'!BS$123</f>
        <v>6.6800900700117585E-2</v>
      </c>
      <c r="BT119" s="629">
        <f>+'R2建設IO'!BT119/'R2建設IO'!BT$123</f>
        <v>4.6469029124293224E-2</v>
      </c>
      <c r="BU119" s="629">
        <f>+'R2建設IO'!BU119/'R2建設IO'!BU$123</f>
        <v>6.1532146474844909E-2</v>
      </c>
      <c r="BV119" s="630">
        <f>+'R2建設IO'!BV119/'R2建設IO'!BV$123</f>
        <v>4.625702083377238E-2</v>
      </c>
    </row>
    <row r="120" spans="1:74" ht="17" customHeight="1" x14ac:dyDescent="0.2">
      <c r="A120" s="613">
        <v>114</v>
      </c>
      <c r="B120" s="614">
        <v>941</v>
      </c>
      <c r="C120" s="548" t="s">
        <v>575</v>
      </c>
      <c r="D120" s="628">
        <f>+'R2建設IO'!D120/'R2建設IO'!D$123</f>
        <v>4.817946928486018E-2</v>
      </c>
      <c r="E120" s="629">
        <f>+'R2建設IO'!E120/'R2建設IO'!E$123</f>
        <v>4.6678242098838439E-2</v>
      </c>
      <c r="F120" s="629">
        <f>+'R2建設IO'!F120/'R2建設IO'!F$123</f>
        <v>4.6114778010467879E-2</v>
      </c>
      <c r="G120" s="629">
        <f>+'R2建設IO'!G120/'R2建設IO'!G$123</f>
        <v>4.7294441649405689E-2</v>
      </c>
      <c r="H120" s="629">
        <f>+'R2建設IO'!H120/'R2建設IO'!H$123</f>
        <v>4.7385543946046244E-2</v>
      </c>
      <c r="I120" s="629">
        <f>+'R2建設IO'!I120/'R2建設IO'!I$123</f>
        <v>4.3149614240330793E-2</v>
      </c>
      <c r="J120" s="629">
        <f>+'R2建設IO'!J120/'R2建設IO'!J$123</f>
        <v>4.4444720808543087E-2</v>
      </c>
      <c r="K120" s="629">
        <f>+'R2建設IO'!K120/'R2建設IO'!K$123</f>
        <v>4.4406444545381674E-2</v>
      </c>
      <c r="L120" s="629">
        <f>+'R2建設IO'!L120/'R2建設IO'!L$123</f>
        <v>4.4850596134559308E-2</v>
      </c>
      <c r="M120" s="629">
        <f>+'R2建設IO'!M120/'R2建設IO'!M$123</f>
        <v>4.4829309890105265E-2</v>
      </c>
      <c r="N120" s="629">
        <f>+'R2建設IO'!N120/'R2建設IO'!N$123</f>
        <v>4.6385108238237861E-2</v>
      </c>
      <c r="O120" s="629">
        <f>+'R2建設IO'!O120/'R2建設IO'!O$123</f>
        <v>4.4008210578880741E-2</v>
      </c>
      <c r="P120" s="629">
        <f>+'R2建設IO'!P120/'R2建設IO'!P$123</f>
        <v>4.0785572384029828E-2</v>
      </c>
      <c r="Q120" s="629">
        <f>+'R2建設IO'!Q120/'R2建設IO'!Q$123</f>
        <v>4.5338135007264753E-2</v>
      </c>
      <c r="R120" s="629">
        <f>+'R2建設IO'!R120/'R2建設IO'!R$123</f>
        <v>3.7144616161775619E-2</v>
      </c>
      <c r="S120" s="629">
        <f>+'R2建設IO'!S120/'R2建設IO'!S$123</f>
        <v>4.7267364521822848E-2</v>
      </c>
      <c r="T120" s="629">
        <f>+'R2建設IO'!T120/'R2建設IO'!T$123</f>
        <v>4.7554315173767805E-2</v>
      </c>
      <c r="U120" s="629">
        <f>+'R2建設IO'!U120/'R2建設IO'!U$123</f>
        <v>4.5679840497885107E-2</v>
      </c>
      <c r="V120" s="629">
        <f>+'R2建設IO'!V120/'R2建設IO'!V$123</f>
        <v>4.7791093290840851E-2</v>
      </c>
      <c r="W120" s="629">
        <f>+'R2建設IO'!W120/'R2建設IO'!W$123</f>
        <v>4.7247875727928254E-2</v>
      </c>
      <c r="X120" s="629">
        <f>+'R2建設IO'!X120/'R2建設IO'!X$123</f>
        <v>4.6586182560776013E-2</v>
      </c>
      <c r="Y120" s="629">
        <f>+'R2建設IO'!Y120/'R2建設IO'!Y$123</f>
        <v>4.8366249924503231E-2</v>
      </c>
      <c r="Z120" s="629">
        <f>+'R2建設IO'!Z120/'R2建設IO'!Z$123</f>
        <v>4.8484965199375403E-2</v>
      </c>
      <c r="AA120" s="629">
        <f>+'R2建設IO'!AA120/'R2建設IO'!AA$123</f>
        <v>4.6734056871223617E-2</v>
      </c>
      <c r="AB120" s="629">
        <f>+'R2建設IO'!AB120/'R2建設IO'!AB$123</f>
        <v>4.8164999081667492E-2</v>
      </c>
      <c r="AC120" s="629">
        <f>+'R2建設IO'!AC120/'R2建設IO'!AC$123</f>
        <v>4.7864625820707572E-2</v>
      </c>
      <c r="AD120" s="629">
        <f>+'R2建設IO'!AD120/'R2建設IO'!AD$123</f>
        <v>4.6173581975102518E-2</v>
      </c>
      <c r="AE120" s="629">
        <f>+'R2建設IO'!AE120/'R2建設IO'!AE$123</f>
        <v>5.2064902307721268E-2</v>
      </c>
      <c r="AF120" s="629">
        <f>+'R2建設IO'!AF120/'R2建設IO'!AF$123</f>
        <v>4.8174524342370587E-2</v>
      </c>
      <c r="AG120" s="629">
        <f>+'R2建設IO'!AG120/'R2建設IO'!AG$123</f>
        <v>5.0228016707424133E-2</v>
      </c>
      <c r="AH120" s="629">
        <f>+'R2建設IO'!AH120/'R2建設IO'!AH$123</f>
        <v>5.4533684294560743E-2</v>
      </c>
      <c r="AI120" s="629">
        <f>+'R2建設IO'!AI120/'R2建設IO'!AI$123</f>
        <v>5.3966201837263111E-2</v>
      </c>
      <c r="AJ120" s="629">
        <f>+'R2建設IO'!AJ120/'R2建設IO'!AJ$123</f>
        <v>5.4001220844266055E-2</v>
      </c>
      <c r="AK120" s="629">
        <f>+'R2建設IO'!AK120/'R2建設IO'!AK$123</f>
        <v>5.4981996219067734E-2</v>
      </c>
      <c r="AL120" s="629">
        <f>+'R2建設IO'!AL120/'R2建設IO'!AL$123</f>
        <v>5.2839830006960076E-2</v>
      </c>
      <c r="AM120" s="629">
        <f>+'R2建設IO'!AM120/'R2建設IO'!AM$123</f>
        <v>5.0916705550307848E-2</v>
      </c>
      <c r="AN120" s="629">
        <f>+'R2建設IO'!AN120/'R2建設IO'!AN$123</f>
        <v>5.1657221266184522E-2</v>
      </c>
      <c r="AO120" s="629">
        <f>+'R2建設IO'!AO120/'R2建設IO'!AO$123</f>
        <v>5.8057518905234938E-2</v>
      </c>
      <c r="AP120" s="629">
        <f>+'R2建設IO'!AP120/'R2建設IO'!AP$123</f>
        <v>5.475356058599401E-2</v>
      </c>
      <c r="AQ120" s="629">
        <f>+'R2建設IO'!AQ120/'R2建設IO'!AQ$123</f>
        <v>4.9801236749116608E-2</v>
      </c>
      <c r="AR120" s="629">
        <f>+'R2建設IO'!AR120/'R2建設IO'!AR$123</f>
        <v>5.1650032782108252E-2</v>
      </c>
      <c r="AS120" s="629">
        <f>+'R2建設IO'!AS120/'R2建設IO'!AS$123</f>
        <v>4.9877143064151266E-2</v>
      </c>
      <c r="AT120" s="629">
        <f>+'R2建設IO'!AT120/'R2建設IO'!AT$123</f>
        <v>4.9957529497783849E-2</v>
      </c>
      <c r="AU120" s="629">
        <f>+'R2建設IO'!AU120/'R2建設IO'!AU$123</f>
        <v>4.9357085081503389E-2</v>
      </c>
      <c r="AV120" s="629">
        <f>+'R2建設IO'!AV120/'R2建設IO'!AV$123</f>
        <v>5.5659482869077209E-2</v>
      </c>
      <c r="AW120" s="629">
        <f>+'R2建設IO'!AW120/'R2建設IO'!AW$123</f>
        <v>5.6631482331344657E-2</v>
      </c>
      <c r="AX120" s="629">
        <f>+'R2建設IO'!AX120/'R2建設IO'!AX$123</f>
        <v>4.6821916115881157E-2</v>
      </c>
      <c r="AY120" s="629">
        <f>+'R2建設IO'!AY120/'R2建設IO'!AY$123</f>
        <v>4.9086237820543895E-2</v>
      </c>
      <c r="AZ120" s="629">
        <f>+'R2建設IO'!AZ120/'R2建設IO'!AZ$123</f>
        <v>4.9524868939564273E-2</v>
      </c>
      <c r="BA120" s="629">
        <f>+'R2建設IO'!BA120/'R2建設IO'!BA$123</f>
        <v>4.7097950863641241E-2</v>
      </c>
      <c r="BB120" s="629">
        <f>+'R2建設IO'!BB120/'R2建設IO'!BB$123</f>
        <v>5.1859433640395768E-2</v>
      </c>
      <c r="BC120" s="629">
        <f>+'R2建設IO'!BC120/'R2建設IO'!BC$123</f>
        <v>5.3749442303759047E-2</v>
      </c>
      <c r="BD120" s="629">
        <f>+'R2建設IO'!BD120/'R2建設IO'!BD$123</f>
        <v>5.4334009609494777E-2</v>
      </c>
      <c r="BE120" s="629">
        <f>+'R2建設IO'!BE120/'R2建設IO'!BE$123</f>
        <v>5.4193543125460021E-2</v>
      </c>
      <c r="BF120" s="629">
        <f>+'R2建設IO'!BF120/'R2建設IO'!BF$123</f>
        <v>5.1435644407601504E-2</v>
      </c>
      <c r="BG120" s="629">
        <f>+'R2建設IO'!BG120/'R2建設IO'!BG$123</f>
        <v>5.2466643158577228E-2</v>
      </c>
      <c r="BH120" s="629">
        <f>+'R2建設IO'!BH120/'R2建設IO'!BH$123</f>
        <v>5.673140865417689E-2</v>
      </c>
      <c r="BI120" s="629">
        <f>+'R2建設IO'!BI120/'R2建設IO'!BI$123</f>
        <v>5.6399934310705203E-2</v>
      </c>
      <c r="BJ120" s="629">
        <f>+'R2建設IO'!BJ120/'R2建設IO'!BJ$123</f>
        <v>4.9996442644824925E-2</v>
      </c>
      <c r="BK120" s="629">
        <f>+'R2建設IO'!BK120/'R2建設IO'!BK$123</f>
        <v>5.1164753318776707E-2</v>
      </c>
      <c r="BL120" s="629">
        <f>+'R2建設IO'!BL120/'R2建設IO'!BL$123</f>
        <v>5.1231729802875749E-2</v>
      </c>
      <c r="BM120" s="629">
        <f>+'R2建設IO'!BM120/'R2建設IO'!BM$123</f>
        <v>5.8540157013603586E-2</v>
      </c>
      <c r="BN120" s="629">
        <f>+'R2建設IO'!BN120/'R2建設IO'!BN$123</f>
        <v>5.3209272137405679E-2</v>
      </c>
      <c r="BO120" s="629">
        <f>+'R2建設IO'!BO120/'R2建設IO'!BO$123</f>
        <v>6.1270665246608173E-2</v>
      </c>
      <c r="BP120" s="629">
        <f>+'R2建設IO'!BP120/'R2建設IO'!BP$123</f>
        <v>4.4153917101852763E-2</v>
      </c>
      <c r="BQ120" s="629">
        <f>+'R2建設IO'!BQ120/'R2建設IO'!BQ$123</f>
        <v>4.5318144073751079E-2</v>
      </c>
      <c r="BR120" s="629">
        <f>+'R2建設IO'!BR120/'R2建設IO'!BR$123</f>
        <v>5.1406402758841528E-2</v>
      </c>
      <c r="BS120" s="629">
        <f>+'R2建設IO'!BS120/'R2建設IO'!BS$123</f>
        <v>4.9870505145210998E-2</v>
      </c>
      <c r="BT120" s="629">
        <f>+'R2建設IO'!BT120/'R2建設IO'!BT$123</f>
        <v>3.9567303480956321E-2</v>
      </c>
      <c r="BU120" s="629">
        <f>+'R2建設IO'!BU120/'R2建設IO'!BU$123</f>
        <v>4.0205438186476698E-2</v>
      </c>
      <c r="BV120" s="630">
        <f>+'R2建設IO'!BV120/'R2建設IO'!BV$123</f>
        <v>3.9026352334851896E-2</v>
      </c>
    </row>
    <row r="121" spans="1:74" ht="17" customHeight="1" thickBot="1" x14ac:dyDescent="0.25">
      <c r="A121" s="613">
        <v>115</v>
      </c>
      <c r="B121" s="615">
        <v>951</v>
      </c>
      <c r="C121" s="549" t="s">
        <v>24</v>
      </c>
      <c r="D121" s="631">
        <f>+'R2建設IO'!D121/'R2建設IO'!D$123</f>
        <v>-4.0769267700797984E-3</v>
      </c>
      <c r="E121" s="632">
        <f>+'R2建設IO'!E121/'R2建設IO'!E$123</f>
        <v>-3.3135779117676066E-6</v>
      </c>
      <c r="F121" s="632">
        <f>+'R2建設IO'!F121/'R2建設IO'!F$123</f>
        <v>-3.7498768578574219E-6</v>
      </c>
      <c r="G121" s="632">
        <f>+'R2建設IO'!G121/'R2建設IO'!G$123</f>
        <v>-3.3619996219377201E-6</v>
      </c>
      <c r="H121" s="632">
        <f>+'R2建設IO'!H121/'R2建設IO'!H$123</f>
        <v>-3.3250602140695931E-6</v>
      </c>
      <c r="I121" s="632">
        <f>+'R2建設IO'!I121/'R2建設IO'!I$123</f>
        <v>-5.0426100549644496E-6</v>
      </c>
      <c r="J121" s="632">
        <f>+'R2建設IO'!J121/'R2建設IO'!J$123</f>
        <v>-4.2989970900395768E-6</v>
      </c>
      <c r="K121" s="632">
        <f>+'R2建設IO'!K121/'R2建設IO'!K$123</f>
        <v>-1.3359339514254415E-5</v>
      </c>
      <c r="L121" s="632">
        <f>+'R2建設IO'!L121/'R2建設IO'!L$123</f>
        <v>-4.1496390981070643E-6</v>
      </c>
      <c r="M121" s="632">
        <f>+'R2建設IO'!M121/'R2建設IO'!M$123</f>
        <v>-4.2072015194308292E-6</v>
      </c>
      <c r="N121" s="632">
        <f>+'R2建設IO'!N121/'R2建設IO'!N$123</f>
        <v>0</v>
      </c>
      <c r="O121" s="632">
        <f>+'R2建設IO'!O121/'R2建設IO'!O$123</f>
        <v>-4.3664846107219426E-6</v>
      </c>
      <c r="P121" s="632">
        <f>+'R2建設IO'!P121/'R2建設IO'!P$123</f>
        <v>-4.0765189789135258E-6</v>
      </c>
      <c r="Q121" s="632">
        <f>+'R2建設IO'!Q121/'R2建設IO'!Q$123</f>
        <v>-4.4861481763527278E-6</v>
      </c>
      <c r="R121" s="632">
        <f>+'R2建設IO'!R121/'R2建設IO'!R$123</f>
        <v>0</v>
      </c>
      <c r="S121" s="632">
        <f>+'R2建設IO'!S121/'R2建設IO'!S$123</f>
        <v>-2.8574113209041699E-6</v>
      </c>
      <c r="T121" s="632">
        <f>+'R2建設IO'!T121/'R2建設IO'!T$123</f>
        <v>-2.0897484256357798E-6</v>
      </c>
      <c r="U121" s="632">
        <f>+'R2建設IO'!U121/'R2建設IO'!U$123</f>
        <v>0</v>
      </c>
      <c r="V121" s="632">
        <f>+'R2建設IO'!V121/'R2建設IO'!V$123</f>
        <v>-2.3537192883765105E-6</v>
      </c>
      <c r="W121" s="632">
        <f>+'R2建設IO'!W121/'R2建設IO'!W$123</f>
        <v>-2.9095485920516952E-6</v>
      </c>
      <c r="X121" s="632">
        <f>+'R2建設IO'!X121/'R2建設IO'!X$123</f>
        <v>-1.5015691397510398E-5</v>
      </c>
      <c r="Y121" s="632">
        <f>+'R2建設IO'!Y121/'R2建設IO'!Y$123</f>
        <v>-2.415896599625536E-6</v>
      </c>
      <c r="Z121" s="632">
        <f>+'R2建設IO'!Z121/'R2建設IO'!Z$123</f>
        <v>-3.2096494902274198E-6</v>
      </c>
      <c r="AA121" s="632">
        <f>+'R2建設IO'!AA121/'R2建設IO'!AA$123</f>
        <v>-2.0454331613805857E-6</v>
      </c>
      <c r="AB121" s="632">
        <f>+'R2建設IO'!AB121/'R2建設IO'!AB$123</f>
        <v>-2.8762091891596499E-6</v>
      </c>
      <c r="AC121" s="632">
        <f>+'R2建設IO'!AC121/'R2建設IO'!AC$123</f>
        <v>-2.7224919414238532E-6</v>
      </c>
      <c r="AD121" s="632">
        <f>+'R2建設IO'!AD121/'R2建設IO'!AD$123</f>
        <v>-2.9182500318861733E-6</v>
      </c>
      <c r="AE121" s="632">
        <f>+'R2建設IO'!AE121/'R2建設IO'!AE$123</f>
        <v>0</v>
      </c>
      <c r="AF121" s="632">
        <f>+'R2建設IO'!AF121/'R2建設IO'!AF$123</f>
        <v>-9.9965649058828313E-6</v>
      </c>
      <c r="AG121" s="632">
        <f>+'R2建設IO'!AG121/'R2建設IO'!AG$123</f>
        <v>-1.1467191255281957E-2</v>
      </c>
      <c r="AH121" s="632">
        <f>+'R2建設IO'!AH121/'R2建設IO'!AH$123</f>
        <v>-2.5325507457926084E-3</v>
      </c>
      <c r="AI121" s="632">
        <f>+'R2建設IO'!AI121/'R2建設IO'!AI$123</f>
        <v>-2.6625997122546358E-3</v>
      </c>
      <c r="AJ121" s="632">
        <f>+'R2建設IO'!AJ121/'R2建設IO'!AJ$123</f>
        <v>-2.6695657135236686E-3</v>
      </c>
      <c r="AK121" s="632">
        <f>+'R2建設IO'!AK121/'R2建設IO'!AK$123</f>
        <v>-2.7188081065195875E-3</v>
      </c>
      <c r="AL121" s="632">
        <f>+'R2建設IO'!AL121/'R2建設IO'!AL$123</f>
        <v>-2.5776533551543006E-3</v>
      </c>
      <c r="AM121" s="632">
        <f>+'R2建設IO'!AM121/'R2建設IO'!AM$123</f>
        <v>-2.8110027427192753E-3</v>
      </c>
      <c r="AN121" s="632">
        <f>+'R2建設IO'!AN121/'R2建設IO'!AN$123</f>
        <v>-2.2368447164820586E-3</v>
      </c>
      <c r="AO121" s="632">
        <f>+'R2建設IO'!AO121/'R2建設IO'!AO$123</f>
        <v>-2.9358902885385425E-3</v>
      </c>
      <c r="AP121" s="632">
        <f>+'R2建設IO'!AP121/'R2建設IO'!AP$123</f>
        <v>-2.7048228366511134E-3</v>
      </c>
      <c r="AQ121" s="632">
        <f>+'R2建設IO'!AQ121/'R2建設IO'!AQ$123</f>
        <v>-2.9814487632508833E-3</v>
      </c>
      <c r="AR121" s="632">
        <f>+'R2建設IO'!AR121/'R2建設IO'!AR$123</f>
        <v>-4.516646026079988E-3</v>
      </c>
      <c r="AS121" s="632">
        <f>+'R2建設IO'!AS121/'R2建設IO'!AS$123</f>
        <v>-2.4625056016859175E-3</v>
      </c>
      <c r="AT121" s="632">
        <f>+'R2建設IO'!AT121/'R2建設IO'!AT$123</f>
        <v>-2.4556030515696351E-3</v>
      </c>
      <c r="AU121" s="632">
        <f>+'R2建設IO'!AU121/'R2建設IO'!AU$123</f>
        <v>-2.4599548062576976E-3</v>
      </c>
      <c r="AV121" s="632">
        <f>+'R2建設IO'!AV121/'R2建設IO'!AV$123</f>
        <v>-2.0885119032365528E-3</v>
      </c>
      <c r="AW121" s="632">
        <f>+'R2建設IO'!AW121/'R2建設IO'!AW$123</f>
        <v>-3.3960532354290959E-3</v>
      </c>
      <c r="AX121" s="632">
        <f>+'R2建設IO'!AX121/'R2建設IO'!AX$123</f>
        <v>-2.7178948668849217E-3</v>
      </c>
      <c r="AY121" s="632">
        <f>+'R2建設IO'!AY121/'R2建設IO'!AY$123</f>
        <v>-2.5304183431092151E-3</v>
      </c>
      <c r="AZ121" s="632">
        <f>+'R2建設IO'!AZ121/'R2建設IO'!AZ$123</f>
        <v>-2.6034578654012285E-3</v>
      </c>
      <c r="BA121" s="632">
        <f>+'R2建設IO'!BA121/'R2建設IO'!BA$123</f>
        <v>-2.1993348353180988E-3</v>
      </c>
      <c r="BB121" s="632">
        <f>+'R2建設IO'!BB121/'R2建設IO'!BB$123</f>
        <v>-2.2435201554955905E-3</v>
      </c>
      <c r="BC121" s="632">
        <f>+'R2建設IO'!BC121/'R2建設IO'!BC$123</f>
        <v>-2.80284424262142E-3</v>
      </c>
      <c r="BD121" s="632">
        <f>+'R2建設IO'!BD121/'R2建設IO'!BD$123</f>
        <v>-2.7830003292862986E-3</v>
      </c>
      <c r="BE121" s="632">
        <f>+'R2建設IO'!BE121/'R2建設IO'!BE$123</f>
        <v>-2.8129806244830578E-3</v>
      </c>
      <c r="BF121" s="632">
        <f>+'R2建設IO'!BF121/'R2建設IO'!BF$123</f>
        <v>-2.6799452655246617E-3</v>
      </c>
      <c r="BG121" s="632">
        <f>+'R2建設IO'!BG121/'R2建設IO'!BG$123</f>
        <v>-2.667409825623059E-3</v>
      </c>
      <c r="BH121" s="632">
        <f>+'R2建設IO'!BH121/'R2建設IO'!BH$123</f>
        <v>-2.770070398312275E-3</v>
      </c>
      <c r="BI121" s="632">
        <f>+'R2建設IO'!BI121/'R2建設IO'!BI$123</f>
        <v>-2.8081313717111286E-3</v>
      </c>
      <c r="BJ121" s="632">
        <f>+'R2建設IO'!BJ121/'R2建設IO'!BJ$123</f>
        <v>-2.644924777540482E-3</v>
      </c>
      <c r="BK121" s="632">
        <f>+'R2建設IO'!BK121/'R2建設IO'!BK$123</f>
        <v>-2.8264859144552651E-3</v>
      </c>
      <c r="BL121" s="632">
        <f>+'R2建設IO'!BL121/'R2建設IO'!BL$123</f>
        <v>-2.5975927259490215E-3</v>
      </c>
      <c r="BM121" s="632">
        <f>+'R2建設IO'!BM121/'R2建設IO'!BM$123</f>
        <v>-2.7892868142276872E-3</v>
      </c>
      <c r="BN121" s="632">
        <f>+'R2建設IO'!BN121/'R2建設IO'!BN$123</f>
        <v>-3.0599243996086525E-3</v>
      </c>
      <c r="BO121" s="632">
        <f>+'R2建設IO'!BO121/'R2建設IO'!BO$123</f>
        <v>-5.3169375102487702E-4</v>
      </c>
      <c r="BP121" s="632">
        <f>+'R2建設IO'!BP121/'R2建設IO'!BP$123</f>
        <v>-2.4071484386675834E-2</v>
      </c>
      <c r="BQ121" s="632">
        <f>+'R2建設IO'!BQ121/'R2建設IO'!BQ$123</f>
        <v>-4.7954625150399999E-2</v>
      </c>
      <c r="BR121" s="632">
        <f>+'R2建設IO'!BR121/'R2建設IO'!BR$123</f>
        <v>-1.7566294615173712E-3</v>
      </c>
      <c r="BS121" s="632">
        <f>+'R2建設IO'!BS121/'R2建設IO'!BS$123</f>
        <v>-4.240668301042875E-3</v>
      </c>
      <c r="BT121" s="632">
        <f>+'R2建設IO'!BT121/'R2建設IO'!BT$123</f>
        <v>-3.4718435024880118E-2</v>
      </c>
      <c r="BU121" s="632">
        <f>+'R2建設IO'!BU121/'R2建設IO'!BU$123</f>
        <v>-2.7379620373006362E-2</v>
      </c>
      <c r="BV121" s="633">
        <f>+'R2建設IO'!BV121/'R2建設IO'!BV$123</f>
        <v>-2.8790414531681591E-2</v>
      </c>
    </row>
    <row r="122" spans="1:74" ht="17" customHeight="1" thickBot="1" x14ac:dyDescent="0.25">
      <c r="A122" s="613">
        <v>116</v>
      </c>
      <c r="B122" s="620">
        <v>960</v>
      </c>
      <c r="C122" s="550" t="s">
        <v>12</v>
      </c>
      <c r="D122" s="634">
        <f>+'R2建設IO'!D122/'R2建設IO'!D$123</f>
        <v>0.48769389962194609</v>
      </c>
      <c r="E122" s="635">
        <f>+'R2建設IO'!E122/'R2建設IO'!E$123</f>
        <v>0.47314611488187613</v>
      </c>
      <c r="F122" s="635">
        <f>+'R2建設IO'!F122/'R2建設IO'!F$123</f>
        <v>0.4650880108809986</v>
      </c>
      <c r="G122" s="635">
        <f>+'R2建設IO'!G122/'R2建設IO'!G$123</f>
        <v>0.47373817375963634</v>
      </c>
      <c r="H122" s="635">
        <f>+'R2建設IO'!H122/'R2建設IO'!H$123</f>
        <v>0.47528410699910767</v>
      </c>
      <c r="I122" s="635">
        <f>+'R2建設IO'!I122/'R2建設IO'!I$123</f>
        <v>0.40340376178710102</v>
      </c>
      <c r="J122" s="635">
        <f>+'R2建設IO'!J122/'R2建設IO'!J$123</f>
        <v>0.4528419211173953</v>
      </c>
      <c r="K122" s="635">
        <f>+'R2建設IO'!K122/'R2建設IO'!K$123</f>
        <v>0.47003500146952737</v>
      </c>
      <c r="L122" s="635">
        <f>+'R2建設IO'!L122/'R2建設IO'!L$123</f>
        <v>0.48633199654438802</v>
      </c>
      <c r="M122" s="635">
        <f>+'R2建設IO'!M122/'R2建設IO'!M$123</f>
        <v>0.48730200843912036</v>
      </c>
      <c r="N122" s="635">
        <f>+'R2建設IO'!N122/'R2建設IO'!N$123</f>
        <v>0.41640444326496567</v>
      </c>
      <c r="O122" s="635">
        <f>+'R2建設IO'!O122/'R2建設IO'!O$123</f>
        <v>0.40395897251059765</v>
      </c>
      <c r="P122" s="635">
        <f>+'R2建設IO'!P122/'R2建設IO'!P$123</f>
        <v>0.42786056130948658</v>
      </c>
      <c r="Q122" s="635">
        <f>+'R2建設IO'!Q122/'R2建設IO'!Q$123</f>
        <v>0.39409521961658012</v>
      </c>
      <c r="R122" s="635">
        <f>+'R2建設IO'!R122/'R2建設IO'!R$123</f>
        <v>0.33805862945364423</v>
      </c>
      <c r="S122" s="635">
        <f>+'R2建設IO'!S122/'R2建設IO'!S$123</f>
        <v>0.48157115891154156</v>
      </c>
      <c r="T122" s="635">
        <f>+'R2建設IO'!T122/'R2建設IO'!T$123</f>
        <v>0.47255794611165736</v>
      </c>
      <c r="U122" s="635">
        <f>+'R2建設IO'!U122/'R2建設IO'!U$123</f>
        <v>0.47266476605735369</v>
      </c>
      <c r="V122" s="635">
        <f>+'R2建設IO'!V122/'R2建設IO'!V$123</f>
        <v>0.47254445293091007</v>
      </c>
      <c r="W122" s="635">
        <f>+'R2建設IO'!W122/'R2建設IO'!W$123</f>
        <v>0.48218330823197164</v>
      </c>
      <c r="X122" s="635">
        <f>+'R2建設IO'!X122/'R2建設IO'!X$123</f>
        <v>0.47379011066564558</v>
      </c>
      <c r="Y122" s="635">
        <f>+'R2建設IO'!Y122/'R2建設IO'!Y$123</f>
        <v>0.51064806426284959</v>
      </c>
      <c r="Z122" s="635">
        <f>+'R2建設IO'!Z122/'R2建設IO'!Z$123</f>
        <v>0.50714708700236388</v>
      </c>
      <c r="AA122" s="635">
        <f>+'R2建設IO'!AA122/'R2建設IO'!AA$123</f>
        <v>0.49919614476757745</v>
      </c>
      <c r="AB122" s="635">
        <f>+'R2建設IO'!AB122/'R2建設IO'!AB$123</f>
        <v>0.48038158256425556</v>
      </c>
      <c r="AC122" s="635">
        <f>+'R2建設IO'!AC122/'R2建設IO'!AC$123</f>
        <v>0.49693719656589819</v>
      </c>
      <c r="AD122" s="635">
        <f>+'R2建設IO'!AD122/'R2建設IO'!AD$123</f>
        <v>0.46728598798813953</v>
      </c>
      <c r="AE122" s="635">
        <f>+'R2建設IO'!AE122/'R2建設IO'!AE$123</f>
        <v>0.45973722847569926</v>
      </c>
      <c r="AF122" s="635">
        <f>+'R2建設IO'!AF122/'R2建設IO'!AF$123</f>
        <v>0.47979493321167577</v>
      </c>
      <c r="AG122" s="635">
        <f>+'R2建設IO'!AG122/'R2建設IO'!AG$123</f>
        <v>0.51109285727728326</v>
      </c>
      <c r="AH122" s="635">
        <f>+'R2建設IO'!AH122/'R2建設IO'!AH$123</f>
        <v>0.4990605847007995</v>
      </c>
      <c r="AI122" s="635">
        <f>+'R2建設IO'!AI122/'R2建設IO'!AI$123</f>
        <v>0.49384336151227415</v>
      </c>
      <c r="AJ122" s="635">
        <f>+'R2建設IO'!AJ122/'R2建設IO'!AJ$123</f>
        <v>0.49430221119918388</v>
      </c>
      <c r="AK122" s="635">
        <f>+'R2建設IO'!AK122/'R2建設IO'!AK$123</f>
        <v>0.49601623669393274</v>
      </c>
      <c r="AL122" s="635">
        <f>+'R2建設IO'!AL122/'R2建設IO'!AL$123</f>
        <v>0.49527524807849771</v>
      </c>
      <c r="AM122" s="635">
        <f>+'R2建設IO'!AM122/'R2建設IO'!AM$123</f>
        <v>0.41405956594475868</v>
      </c>
      <c r="AN122" s="635">
        <f>+'R2建設IO'!AN122/'R2建設IO'!AN$123</f>
        <v>0.45961063592729828</v>
      </c>
      <c r="AO122" s="635">
        <f>+'R2建設IO'!AO122/'R2建設IO'!AO$123</f>
        <v>0.5151055698527387</v>
      </c>
      <c r="AP122" s="635">
        <f>+'R2建設IO'!AP122/'R2建設IO'!AP$123</f>
        <v>0.46093797754640475</v>
      </c>
      <c r="AQ122" s="635">
        <f>+'R2建設IO'!AQ122/'R2建設IO'!AQ$123</f>
        <v>0.460136925795053</v>
      </c>
      <c r="AR122" s="635">
        <f>+'R2建設IO'!AR122/'R2建設IO'!AR$123</f>
        <v>0.4361477380345305</v>
      </c>
      <c r="AS122" s="635">
        <f>+'R2建設IO'!AS122/'R2建設IO'!AS$123</f>
        <v>0.48709487847136812</v>
      </c>
      <c r="AT122" s="635">
        <f>+'R2建設IO'!AT122/'R2建設IO'!AT$123</f>
        <v>0.48575907893206888</v>
      </c>
      <c r="AU122" s="635">
        <f>+'R2建設IO'!AU122/'R2建設IO'!AU$123</f>
        <v>0.48717563587773433</v>
      </c>
      <c r="AV122" s="635">
        <f>+'R2建設IO'!AV122/'R2建設IO'!AV$123</f>
        <v>0.45988263331881196</v>
      </c>
      <c r="AW122" s="635">
        <f>+'R2建設IO'!AW122/'R2建設IO'!AW$123</f>
        <v>0.47319871500688387</v>
      </c>
      <c r="AX122" s="635">
        <f>+'R2建設IO'!AX122/'R2建設IO'!AX$123</f>
        <v>0.54876768175921919</v>
      </c>
      <c r="AY122" s="635">
        <f>+'R2建設IO'!AY122/'R2建設IO'!AY$123</f>
        <v>0.50023752969121138</v>
      </c>
      <c r="AZ122" s="635">
        <f>+'R2建設IO'!AZ122/'R2建設IO'!AZ$123</f>
        <v>0.49526052329503095</v>
      </c>
      <c r="BA122" s="635">
        <f>+'R2建設IO'!BA122/'R2建設IO'!BA$123</f>
        <v>0.52279798304902902</v>
      </c>
      <c r="BB122" s="635">
        <f>+'R2建設IO'!BB122/'R2建設IO'!BB$123</f>
        <v>0.46623864024068734</v>
      </c>
      <c r="BC122" s="635">
        <f>+'R2建設IO'!BC122/'R2建設IO'!BC$123</f>
        <v>0.49369684239693001</v>
      </c>
      <c r="BD122" s="635">
        <f>+'R2建設IO'!BD122/'R2建設IO'!BD$123</f>
        <v>0.49641281525622366</v>
      </c>
      <c r="BE122" s="635">
        <f>+'R2建設IO'!BE122/'R2建設IO'!BE$123</f>
        <v>0.52500589577359691</v>
      </c>
      <c r="BF122" s="635">
        <f>+'R2建設IO'!BF122/'R2建設IO'!BF$123</f>
        <v>0.38106891206713489</v>
      </c>
      <c r="BG122" s="635">
        <f>+'R2建設IO'!BG122/'R2建設IO'!BG$123</f>
        <v>0.43213745407391396</v>
      </c>
      <c r="BH122" s="635">
        <f>+'R2建設IO'!BH122/'R2建設IO'!BH$123</f>
        <v>0.47243688229493913</v>
      </c>
      <c r="BI122" s="635">
        <f>+'R2建設IO'!BI122/'R2建設IO'!BI$123</f>
        <v>0.4860302772621321</v>
      </c>
      <c r="BJ122" s="635">
        <f>+'R2建設IO'!BJ122/'R2建設IO'!BJ$123</f>
        <v>0.48638032245864421</v>
      </c>
      <c r="BK122" s="635">
        <f>+'R2建設IO'!BK122/'R2建設IO'!BK$123</f>
        <v>0.68641411367563732</v>
      </c>
      <c r="BL122" s="635">
        <f>+'R2建設IO'!BL122/'R2建設IO'!BL$123</f>
        <v>0.51645405841715009</v>
      </c>
      <c r="BM122" s="635">
        <f>+'R2建設IO'!BM122/'R2建設IO'!BM$123</f>
        <v>0.48779396468065572</v>
      </c>
      <c r="BN122" s="635">
        <f>+'R2建設IO'!BN122/'R2建設IO'!BN$123</f>
        <v>0.46429912177193339</v>
      </c>
      <c r="BO122" s="635">
        <f>+'R2建設IO'!BO122/'R2建設IO'!BO$123</f>
        <v>0.55168278587649133</v>
      </c>
      <c r="BP122" s="635">
        <f>+'R2建設IO'!BP122/'R2建設IO'!BP$123</f>
        <v>0.52806704783702196</v>
      </c>
      <c r="BQ122" s="635">
        <f>+'R2建設IO'!BQ122/'R2建設IO'!BQ$123</f>
        <v>0.54441737353038178</v>
      </c>
      <c r="BR122" s="635">
        <f>+'R2建設IO'!BR122/'R2建設IO'!BR$123</f>
        <v>0.59417670074707563</v>
      </c>
      <c r="BS122" s="635">
        <f>+'R2建設IO'!BS122/'R2建設IO'!BS$123</f>
        <v>0.57039217343856874</v>
      </c>
      <c r="BT122" s="635">
        <f>+'R2建設IO'!BT122/'R2建設IO'!BT$123</f>
        <v>0.47421142309768094</v>
      </c>
      <c r="BU122" s="635">
        <f>+'R2建設IO'!BU122/'R2建設IO'!BU$123</f>
        <v>0.52751699847063416</v>
      </c>
      <c r="BV122" s="636">
        <f>+'R2建設IO'!BV122/'R2建設IO'!BV$123</f>
        <v>0.47885701661891034</v>
      </c>
    </row>
    <row r="123" spans="1:74" ht="17" customHeight="1" thickBot="1" x14ac:dyDescent="0.25">
      <c r="A123" s="613">
        <v>117</v>
      </c>
      <c r="B123" s="619">
        <v>970</v>
      </c>
      <c r="C123" s="552" t="s">
        <v>247</v>
      </c>
      <c r="D123" s="637">
        <f>+'R2建設IO'!D123/'R2建設IO'!D$123</f>
        <v>1</v>
      </c>
      <c r="E123" s="638">
        <f>+'R2建設IO'!E123/'R2建設IO'!E$123</f>
        <v>1</v>
      </c>
      <c r="F123" s="638">
        <f>+'R2建設IO'!F123/'R2建設IO'!F$123</f>
        <v>1</v>
      </c>
      <c r="G123" s="638">
        <f>+'R2建設IO'!G123/'R2建設IO'!G$123</f>
        <v>1</v>
      </c>
      <c r="H123" s="638">
        <f>+'R2建設IO'!H123/'R2建設IO'!H$123</f>
        <v>1</v>
      </c>
      <c r="I123" s="638">
        <f>+'R2建設IO'!I123/'R2建設IO'!I$123</f>
        <v>1</v>
      </c>
      <c r="J123" s="638">
        <f>+'R2建設IO'!J123/'R2建設IO'!J$123</f>
        <v>1</v>
      </c>
      <c r="K123" s="638">
        <f>+'R2建設IO'!K123/'R2建設IO'!K$123</f>
        <v>1</v>
      </c>
      <c r="L123" s="638">
        <f>+'R2建設IO'!L123/'R2建設IO'!L$123</f>
        <v>1</v>
      </c>
      <c r="M123" s="638">
        <f>+'R2建設IO'!M123/'R2建設IO'!M$123</f>
        <v>1</v>
      </c>
      <c r="N123" s="638">
        <f>+'R2建設IO'!N123/'R2建設IO'!N$123</f>
        <v>1</v>
      </c>
      <c r="O123" s="638">
        <f>+'R2建設IO'!O123/'R2建設IO'!O$123</f>
        <v>1</v>
      </c>
      <c r="P123" s="638">
        <f>+'R2建設IO'!P123/'R2建設IO'!P$123</f>
        <v>1</v>
      </c>
      <c r="Q123" s="638">
        <f>+'R2建設IO'!Q123/'R2建設IO'!Q$123</f>
        <v>1</v>
      </c>
      <c r="R123" s="638">
        <f>+'R2建設IO'!R123/'R2建設IO'!R$123</f>
        <v>1</v>
      </c>
      <c r="S123" s="638">
        <f>+'R2建設IO'!S123/'R2建設IO'!S$123</f>
        <v>1</v>
      </c>
      <c r="T123" s="638">
        <f>+'R2建設IO'!T123/'R2建設IO'!T$123</f>
        <v>1</v>
      </c>
      <c r="U123" s="638">
        <f>+'R2建設IO'!U123/'R2建設IO'!U$123</f>
        <v>1</v>
      </c>
      <c r="V123" s="638">
        <f>+'R2建設IO'!V123/'R2建設IO'!V$123</f>
        <v>1</v>
      </c>
      <c r="W123" s="638">
        <f>+'R2建設IO'!W123/'R2建設IO'!W$123</f>
        <v>1</v>
      </c>
      <c r="X123" s="638">
        <f>+'R2建設IO'!X123/'R2建設IO'!X$123</f>
        <v>1</v>
      </c>
      <c r="Y123" s="638">
        <f>+'R2建設IO'!Y123/'R2建設IO'!Y$123</f>
        <v>1</v>
      </c>
      <c r="Z123" s="638">
        <f>+'R2建設IO'!Z123/'R2建設IO'!Z$123</f>
        <v>1</v>
      </c>
      <c r="AA123" s="638">
        <f>+'R2建設IO'!AA123/'R2建設IO'!AA$123</f>
        <v>1</v>
      </c>
      <c r="AB123" s="638">
        <f>+'R2建設IO'!AB123/'R2建設IO'!AB$123</f>
        <v>1</v>
      </c>
      <c r="AC123" s="638">
        <f>+'R2建設IO'!AC123/'R2建設IO'!AC$123</f>
        <v>1</v>
      </c>
      <c r="AD123" s="638">
        <f>+'R2建設IO'!AD123/'R2建設IO'!AD$123</f>
        <v>1</v>
      </c>
      <c r="AE123" s="638">
        <f>+'R2建設IO'!AE123/'R2建設IO'!AE$123</f>
        <v>1</v>
      </c>
      <c r="AF123" s="638">
        <f>+'R2建設IO'!AF123/'R2建設IO'!AF$123</f>
        <v>1</v>
      </c>
      <c r="AG123" s="638">
        <f>+'R2建設IO'!AG123/'R2建設IO'!AG$123</f>
        <v>1</v>
      </c>
      <c r="AH123" s="638">
        <f>+'R2建設IO'!AH123/'R2建設IO'!AH$123</f>
        <v>1</v>
      </c>
      <c r="AI123" s="638">
        <f>+'R2建設IO'!AI123/'R2建設IO'!AI$123</f>
        <v>1</v>
      </c>
      <c r="AJ123" s="638">
        <f>+'R2建設IO'!AJ123/'R2建設IO'!AJ$123</f>
        <v>1</v>
      </c>
      <c r="AK123" s="638">
        <f>+'R2建設IO'!AK123/'R2建設IO'!AK$123</f>
        <v>1</v>
      </c>
      <c r="AL123" s="638">
        <f>+'R2建設IO'!AL123/'R2建設IO'!AL$123</f>
        <v>1</v>
      </c>
      <c r="AM123" s="638">
        <f>+'R2建設IO'!AM123/'R2建設IO'!AM$123</f>
        <v>1</v>
      </c>
      <c r="AN123" s="638">
        <f>+'R2建設IO'!AN123/'R2建設IO'!AN$123</f>
        <v>1</v>
      </c>
      <c r="AO123" s="638">
        <f>+'R2建設IO'!AO123/'R2建設IO'!AO$123</f>
        <v>1</v>
      </c>
      <c r="AP123" s="638">
        <f>+'R2建設IO'!AP123/'R2建設IO'!AP$123</f>
        <v>1</v>
      </c>
      <c r="AQ123" s="638">
        <f>+'R2建設IO'!AQ123/'R2建設IO'!AQ$123</f>
        <v>1</v>
      </c>
      <c r="AR123" s="638">
        <f>+'R2建設IO'!AR123/'R2建設IO'!AR$123</f>
        <v>1</v>
      </c>
      <c r="AS123" s="638">
        <f>+'R2建設IO'!AS123/'R2建設IO'!AS$123</f>
        <v>1</v>
      </c>
      <c r="AT123" s="638">
        <f>+'R2建設IO'!AT123/'R2建設IO'!AT$123</f>
        <v>1</v>
      </c>
      <c r="AU123" s="638">
        <f>+'R2建設IO'!AU123/'R2建設IO'!AU$123</f>
        <v>1</v>
      </c>
      <c r="AV123" s="638">
        <f>+'R2建設IO'!AV123/'R2建設IO'!AV$123</f>
        <v>1</v>
      </c>
      <c r="AW123" s="638">
        <f>+'R2建設IO'!AW123/'R2建設IO'!AW$123</f>
        <v>1</v>
      </c>
      <c r="AX123" s="638">
        <f>+'R2建設IO'!AX123/'R2建設IO'!AX$123</f>
        <v>1</v>
      </c>
      <c r="AY123" s="638">
        <f>+'R2建設IO'!AY123/'R2建設IO'!AY$123</f>
        <v>1</v>
      </c>
      <c r="AZ123" s="638">
        <f>+'R2建設IO'!AZ123/'R2建設IO'!AZ$123</f>
        <v>1</v>
      </c>
      <c r="BA123" s="638">
        <f>+'R2建設IO'!BA123/'R2建設IO'!BA$123</f>
        <v>1</v>
      </c>
      <c r="BB123" s="638">
        <f>+'R2建設IO'!BB123/'R2建設IO'!BB$123</f>
        <v>1</v>
      </c>
      <c r="BC123" s="638">
        <f>+'R2建設IO'!BC123/'R2建設IO'!BC$123</f>
        <v>1</v>
      </c>
      <c r="BD123" s="638">
        <f>+'R2建設IO'!BD123/'R2建設IO'!BD$123</f>
        <v>1</v>
      </c>
      <c r="BE123" s="638">
        <f>+'R2建設IO'!BE123/'R2建設IO'!BE$123</f>
        <v>1</v>
      </c>
      <c r="BF123" s="638">
        <f>+'R2建設IO'!BF123/'R2建設IO'!BF$123</f>
        <v>1</v>
      </c>
      <c r="BG123" s="638">
        <f>+'R2建設IO'!BG123/'R2建設IO'!BG$123</f>
        <v>1</v>
      </c>
      <c r="BH123" s="638">
        <f>+'R2建設IO'!BH123/'R2建設IO'!BH$123</f>
        <v>1</v>
      </c>
      <c r="BI123" s="638">
        <f>+'R2建設IO'!BI123/'R2建設IO'!BI$123</f>
        <v>1</v>
      </c>
      <c r="BJ123" s="638">
        <f>+'R2建設IO'!BJ123/'R2建設IO'!BJ$123</f>
        <v>1</v>
      </c>
      <c r="BK123" s="638">
        <f>+'R2建設IO'!BK123/'R2建設IO'!BK$123</f>
        <v>1</v>
      </c>
      <c r="BL123" s="638">
        <f>+'R2建設IO'!BL123/'R2建設IO'!BL$123</f>
        <v>1</v>
      </c>
      <c r="BM123" s="638">
        <f>+'R2建設IO'!BM123/'R2建設IO'!BM$123</f>
        <v>1</v>
      </c>
      <c r="BN123" s="638">
        <f>+'R2建設IO'!BN123/'R2建設IO'!BN$123</f>
        <v>1</v>
      </c>
      <c r="BO123" s="638">
        <f>+'R2建設IO'!BO123/'R2建設IO'!BO$123</f>
        <v>1</v>
      </c>
      <c r="BP123" s="638">
        <f>+'R2建設IO'!BP123/'R2建設IO'!BP$123</f>
        <v>1</v>
      </c>
      <c r="BQ123" s="638">
        <f>+'R2建設IO'!BQ123/'R2建設IO'!BQ$123</f>
        <v>1</v>
      </c>
      <c r="BR123" s="638">
        <f>+'R2建設IO'!BR123/'R2建設IO'!BR$123</f>
        <v>1</v>
      </c>
      <c r="BS123" s="638">
        <f>+'R2建設IO'!BS123/'R2建設IO'!BS$123</f>
        <v>1</v>
      </c>
      <c r="BT123" s="638">
        <f>+'R2建設IO'!BT123/'R2建設IO'!BT$123</f>
        <v>1</v>
      </c>
      <c r="BU123" s="638">
        <f>+'R2建設IO'!BU123/'R2建設IO'!BU$123</f>
        <v>1</v>
      </c>
      <c r="BV123" s="639">
        <f>+'R2建設IO'!BV123/'R2建設IO'!BV$123</f>
        <v>1</v>
      </c>
    </row>
    <row r="124" spans="1:74" ht="17" customHeight="1" x14ac:dyDescent="0.2"/>
    <row r="125" spans="1:74" ht="17" customHeight="1" x14ac:dyDescent="0.2"/>
  </sheetData>
  <phoneticPr fontId="2"/>
  <pageMargins left="0.75" right="0.75" top="1" bottom="1" header="0.51200000000000001" footer="0.51200000000000001"/>
  <pageSetup paperSize="8" scale="47" fitToWidth="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19</vt:i4>
      </vt:variant>
    </vt:vector>
  </HeadingPairs>
  <TitlesOfParts>
    <vt:vector size="19" baseType="lpstr">
      <vt:lpstr>概要</vt:lpstr>
      <vt:lpstr>手引</vt:lpstr>
      <vt:lpstr>入力1</vt:lpstr>
      <vt:lpstr>入力2</vt:lpstr>
      <vt:lpstr>まとめ</vt:lpstr>
      <vt:lpstr>結果</vt:lpstr>
      <vt:lpstr>波及推計</vt:lpstr>
      <vt:lpstr>(建設)投入分析</vt:lpstr>
      <vt:lpstr>(建設)投入係数表</vt:lpstr>
      <vt:lpstr>R2建設IO</vt:lpstr>
      <vt:lpstr>生産者価格評価表</vt:lpstr>
      <vt:lpstr>投入係数表</vt:lpstr>
      <vt:lpstr>逆行列係数表</vt:lpstr>
      <vt:lpstr>I</vt:lpstr>
      <vt:lpstr>Ḿ</vt:lpstr>
      <vt:lpstr>係数表</vt:lpstr>
      <vt:lpstr>7211</vt:lpstr>
      <vt:lpstr>賃金</vt:lpstr>
      <vt:lpstr>雇用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2023-10-05T06:03:55Z</dcterms:created>
  <dcterms:modified xsi:type="dcterms:W3CDTF">2026-02-19T02:15:08Z</dcterms:modified>
</cp:coreProperties>
</file>